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codeName="ThisWorkbook"/>
  <mc:AlternateContent xmlns:mc="http://schemas.openxmlformats.org/markup-compatibility/2006">
    <mc:Choice Requires="x15">
      <x15ac:absPath xmlns:x15ac="http://schemas.microsoft.com/office/spreadsheetml/2010/11/ac" url="C:\Users\mawatari-sho\Desktop\"/>
    </mc:Choice>
  </mc:AlternateContent>
  <xr:revisionPtr revIDLastSave="0" documentId="13_ncr:1_{55B9B526-549D-4448-9E98-1A1B3FD8AFC3}" xr6:coauthVersionLast="36" xr6:coauthVersionMax="36" xr10:uidLastSave="{00000000-0000-0000-0000-000000000000}"/>
  <bookViews>
    <workbookView xWindow="0" yWindow="0" windowWidth="38400" windowHeight="17660" tabRatio="840" xr2:uid="{00000000-000D-0000-FFFF-FFFF00000000}"/>
  </bookViews>
  <sheets>
    <sheet name="はじめに" sheetId="32" r:id="rId1"/>
    <sheet name="使用方法" sheetId="30" r:id="rId2"/>
    <sheet name="入力表" sheetId="16" r:id="rId3"/>
    <sheet name="結果表(経済)" sheetId="19" r:id="rId4"/>
    <sheet name="結果表 (環境)" sheetId="33" r:id="rId5"/>
    <sheet name="フロー図" sheetId="21" r:id="rId6"/>
    <sheet name="商業販売額推計" sheetId="29" r:id="rId7"/>
    <sheet name="消費額推計" sheetId="31" r:id="rId8"/>
    <sheet name="需要増加額" sheetId="18" r:id="rId9"/>
    <sheet name="計算表" sheetId="4" r:id="rId10"/>
    <sheet name="環境負荷計算表" sheetId="35" r:id="rId11"/>
    <sheet name="部門別分析結果" sheetId="8" r:id="rId12"/>
    <sheet name="中間投入計算用107" sheetId="27" r:id="rId13"/>
    <sheet name="投入係数表107" sheetId="25" r:id="rId14"/>
    <sheet name="逆行列表（開放）107" sheetId="26" r:id="rId15"/>
    <sheet name="環境負荷係数" sheetId="34" r:id="rId16"/>
  </sheets>
  <externalReferences>
    <externalReference r:id="rId17"/>
    <externalReference r:id="rId18"/>
    <externalReference r:id="rId19"/>
  </externalReferences>
  <definedNames>
    <definedName name="_xlnm.Print_Area" localSheetId="0">はじめに!$A$1:$L$79</definedName>
    <definedName name="_xlnm.Print_Area" localSheetId="14">'逆行列表（開放）107'!$C$1:$DH$115</definedName>
    <definedName name="_xlnm.Print_Area" localSheetId="9">計算表!$A$1:$K$231,計算表!$N$1:$Y$231</definedName>
    <definedName name="_xlnm.Print_Area" localSheetId="4">'結果表 (環境)'!$A$1:$J$85</definedName>
    <definedName name="_xlnm.Print_Area" localSheetId="1">使用方法!$A$1:$L$87</definedName>
    <definedName name="_xlnm.Print_Area" localSheetId="8">需要増加額!$A$1:$AA$115</definedName>
    <definedName name="_xlnm.Print_Area" localSheetId="6">商業販売額推計!#REF!</definedName>
    <definedName name="_xlnm.Print_Area" localSheetId="12">中間投入計算用107!$C$1:$DF$122</definedName>
    <definedName name="_xlnm.Print_Area" localSheetId="13">投入係数表107!$C$1:$DG$122</definedName>
    <definedName name="_xlnm.Print_Area" localSheetId="2">入力表!$A$1:$G$142</definedName>
    <definedName name="_xlnm.Print_Area" localSheetId="11">部門別分析結果!$A$1:$R$116</definedName>
    <definedName name="_xlnm.Print_Titles" localSheetId="14">'逆行列表（開放）107'!$B:$B</definedName>
    <definedName name="_xlnm.Print_Titles" localSheetId="12">中間投入計算用107!$B:$B</definedName>
    <definedName name="_xlnm.Print_Titles" localSheetId="13">投入係数表107!$B:$B</definedName>
    <definedName name="事業分類">[1]入力!$C$8</definedName>
    <definedName name="登録リスト" localSheetId="14">[2]分析履歴!$A$7:$A$9</definedName>
    <definedName name="登録リスト">[3]分析履歴!$A$7:$A$9</definedName>
  </definedNames>
  <calcPr calcId="191029"/>
</workbook>
</file>

<file path=xl/calcChain.xml><?xml version="1.0" encoding="utf-8"?>
<calcChain xmlns="http://schemas.openxmlformats.org/spreadsheetml/2006/main">
  <c r="E9" i="33" l="1"/>
  <c r="E9" i="19"/>
  <c r="F123" i="4" l="1"/>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C9" i="35"/>
  <c r="C10" i="35"/>
  <c r="C11" i="35"/>
  <c r="C12" i="35"/>
  <c r="C13" i="35"/>
  <c r="C14" i="35"/>
  <c r="C15"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3" i="35"/>
  <c r="C64" i="35"/>
  <c r="C65" i="35"/>
  <c r="C66" i="35"/>
  <c r="C67" i="35"/>
  <c r="C68" i="35"/>
  <c r="C69" i="35"/>
  <c r="C70" i="35"/>
  <c r="C71" i="35"/>
  <c r="C72" i="35"/>
  <c r="C73" i="35"/>
  <c r="C74" i="35"/>
  <c r="C75" i="35"/>
  <c r="C76" i="35"/>
  <c r="C78" i="35"/>
  <c r="C79" i="35"/>
  <c r="C80" i="35"/>
  <c r="C81"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E11" i="33" l="1"/>
  <c r="B11" i="33" s="1"/>
  <c r="B5" i="33"/>
  <c r="J20" i="29" l="1"/>
  <c r="G20" i="29"/>
  <c r="F20" i="29"/>
  <c r="H20" i="29" s="1"/>
  <c r="M20" i="29"/>
  <c r="J21" i="29"/>
  <c r="I20" i="29" l="1"/>
  <c r="S8" i="4" l="1"/>
  <c r="N123" i="4" s="1"/>
  <c r="H123" i="4" l="1"/>
  <c r="W106" i="4"/>
  <c r="W109" i="4"/>
  <c r="W114" i="4"/>
  <c r="W8" i="4"/>
  <c r="U14" i="4"/>
  <c r="U13" i="4"/>
  <c r="U12" i="4"/>
  <c r="U11" i="4"/>
  <c r="U10" i="4"/>
  <c r="U9" i="4"/>
  <c r="U8" i="4"/>
  <c r="S114" i="4"/>
  <c r="N229" i="4" s="1"/>
  <c r="V8" i="18" l="1"/>
  <c r="F115" i="16"/>
  <c r="E115" i="16"/>
  <c r="D115" i="16"/>
  <c r="E127" i="29"/>
  <c r="F17" i="31"/>
  <c r="E17" i="31"/>
  <c r="G17" i="31" s="1"/>
  <c r="J88" i="29"/>
  <c r="I90" i="29"/>
  <c r="I89" i="29"/>
  <c r="I88"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H17" i="31" l="1"/>
  <c r="J17" i="31"/>
  <c r="F123" i="31"/>
  <c r="E123" i="31"/>
  <c r="J90" i="29"/>
  <c r="D10" i="31" l="1"/>
  <c r="F44" i="31"/>
  <c r="E41" i="31"/>
  <c r="H123" i="31"/>
  <c r="F122" i="31"/>
  <c r="E122" i="31"/>
  <c r="F121" i="31"/>
  <c r="E121" i="31"/>
  <c r="F120" i="31"/>
  <c r="E120" i="31"/>
  <c r="F119" i="31"/>
  <c r="E119" i="31"/>
  <c r="F118" i="31"/>
  <c r="E118" i="31"/>
  <c r="F117" i="31"/>
  <c r="E117" i="31"/>
  <c r="F116" i="31"/>
  <c r="E116" i="31"/>
  <c r="F115" i="31"/>
  <c r="E115" i="31"/>
  <c r="F114" i="31"/>
  <c r="E114" i="31"/>
  <c r="F113" i="31"/>
  <c r="E113" i="31"/>
  <c r="F112" i="31"/>
  <c r="E112" i="31"/>
  <c r="F111" i="31"/>
  <c r="E111" i="31"/>
  <c r="F110" i="31"/>
  <c r="E110" i="31"/>
  <c r="F109" i="31"/>
  <c r="E109" i="31"/>
  <c r="F108" i="31"/>
  <c r="E108" i="31"/>
  <c r="F107" i="31"/>
  <c r="E107" i="31"/>
  <c r="F106" i="31"/>
  <c r="E106" i="31"/>
  <c r="F105" i="31"/>
  <c r="E105" i="31"/>
  <c r="F104" i="31"/>
  <c r="E104" i="31"/>
  <c r="F103" i="31"/>
  <c r="E103" i="31"/>
  <c r="F102" i="31"/>
  <c r="E102" i="31"/>
  <c r="F101" i="31"/>
  <c r="E101" i="31"/>
  <c r="F100" i="31"/>
  <c r="E100" i="31"/>
  <c r="F99" i="31"/>
  <c r="E99" i="31"/>
  <c r="F98" i="31"/>
  <c r="E98" i="31"/>
  <c r="F97" i="31"/>
  <c r="E97" i="31"/>
  <c r="F96" i="31"/>
  <c r="E96" i="31"/>
  <c r="F95" i="31"/>
  <c r="E95" i="31"/>
  <c r="F94" i="31"/>
  <c r="E94" i="31"/>
  <c r="F93" i="31"/>
  <c r="E93" i="31"/>
  <c r="F92" i="31"/>
  <c r="E92" i="31"/>
  <c r="F91" i="31"/>
  <c r="E91" i="31"/>
  <c r="F90" i="31"/>
  <c r="E90" i="31"/>
  <c r="F89" i="31"/>
  <c r="H89" i="31" s="1"/>
  <c r="E89" i="31"/>
  <c r="F88" i="31"/>
  <c r="H88" i="31" s="1"/>
  <c r="E88" i="31"/>
  <c r="F87" i="31"/>
  <c r="E87" i="31"/>
  <c r="F86" i="31"/>
  <c r="E86" i="31"/>
  <c r="F85" i="31"/>
  <c r="H85" i="31" s="1"/>
  <c r="E85" i="31"/>
  <c r="F84" i="31"/>
  <c r="H84" i="31" s="1"/>
  <c r="E84" i="31"/>
  <c r="F83" i="31"/>
  <c r="E83" i="31"/>
  <c r="G83" i="31" s="1"/>
  <c r="F82" i="31"/>
  <c r="E82" i="31"/>
  <c r="F81" i="31"/>
  <c r="E81" i="31"/>
  <c r="F80" i="31"/>
  <c r="E80" i="31"/>
  <c r="F79" i="31"/>
  <c r="E79" i="31"/>
  <c r="F78" i="31"/>
  <c r="E78" i="31"/>
  <c r="F77" i="31"/>
  <c r="E77" i="31"/>
  <c r="F76" i="31"/>
  <c r="E76" i="31"/>
  <c r="F75" i="31"/>
  <c r="E75" i="31"/>
  <c r="F74" i="31"/>
  <c r="E74" i="31"/>
  <c r="F73" i="31"/>
  <c r="E73" i="31"/>
  <c r="F72" i="31"/>
  <c r="E72" i="31"/>
  <c r="F71" i="31"/>
  <c r="E71" i="31"/>
  <c r="F70" i="31"/>
  <c r="E70" i="31"/>
  <c r="F69" i="31"/>
  <c r="E69" i="31"/>
  <c r="F68" i="31"/>
  <c r="E68" i="31"/>
  <c r="F67" i="31"/>
  <c r="E67" i="31"/>
  <c r="F66" i="31"/>
  <c r="E66" i="31"/>
  <c r="F65" i="31"/>
  <c r="E65" i="31"/>
  <c r="F64" i="31"/>
  <c r="E64" i="31"/>
  <c r="F63" i="31"/>
  <c r="E63" i="31"/>
  <c r="F62" i="31"/>
  <c r="E62" i="31"/>
  <c r="F61" i="31"/>
  <c r="E61" i="31"/>
  <c r="F60" i="31"/>
  <c r="E60" i="31"/>
  <c r="F59" i="31"/>
  <c r="E59" i="31"/>
  <c r="F58" i="31"/>
  <c r="E58" i="31"/>
  <c r="F57" i="31"/>
  <c r="E57" i="31"/>
  <c r="F56" i="31"/>
  <c r="E56" i="31"/>
  <c r="F55" i="31"/>
  <c r="E55" i="31"/>
  <c r="F54" i="31"/>
  <c r="E54" i="31"/>
  <c r="F53" i="31"/>
  <c r="E53" i="31"/>
  <c r="F52" i="31"/>
  <c r="E52" i="31"/>
  <c r="F51" i="31"/>
  <c r="E51" i="31"/>
  <c r="F50" i="31"/>
  <c r="E50" i="31"/>
  <c r="F49" i="31"/>
  <c r="E49" i="31"/>
  <c r="F48" i="31"/>
  <c r="E48" i="31"/>
  <c r="F47" i="31"/>
  <c r="E47" i="31"/>
  <c r="F46" i="31"/>
  <c r="E46" i="31"/>
  <c r="F45" i="31"/>
  <c r="E45" i="31"/>
  <c r="E44" i="31"/>
  <c r="F43" i="31"/>
  <c r="E43" i="31"/>
  <c r="F42" i="31"/>
  <c r="E42" i="31"/>
  <c r="F41" i="31"/>
  <c r="H41" i="31" s="1"/>
  <c r="F40" i="31"/>
  <c r="E40" i="31"/>
  <c r="F39" i="31"/>
  <c r="E39" i="31"/>
  <c r="F38" i="31"/>
  <c r="E38" i="31"/>
  <c r="F37" i="31"/>
  <c r="E37" i="31"/>
  <c r="F36" i="31"/>
  <c r="E36" i="31"/>
  <c r="F35" i="31"/>
  <c r="E35" i="31"/>
  <c r="F34" i="31"/>
  <c r="E34" i="31"/>
  <c r="F33" i="31"/>
  <c r="E33" i="31"/>
  <c r="F32" i="31"/>
  <c r="H32" i="31" s="1"/>
  <c r="E32" i="31"/>
  <c r="F31" i="31"/>
  <c r="H31" i="31" s="1"/>
  <c r="E31" i="31"/>
  <c r="F30" i="31"/>
  <c r="E30" i="31"/>
  <c r="G30" i="31" s="1"/>
  <c r="F29" i="31"/>
  <c r="E29" i="31"/>
  <c r="F28" i="31"/>
  <c r="H28" i="31" s="1"/>
  <c r="E28" i="31"/>
  <c r="F27" i="31"/>
  <c r="H27" i="31" s="1"/>
  <c r="E27" i="31"/>
  <c r="F26" i="31"/>
  <c r="E26" i="31"/>
  <c r="G26" i="31" s="1"/>
  <c r="F25" i="31"/>
  <c r="E25" i="31"/>
  <c r="F24" i="31"/>
  <c r="H24" i="31" s="1"/>
  <c r="E24" i="31"/>
  <c r="F23" i="31"/>
  <c r="H23" i="31" s="1"/>
  <c r="E23" i="31"/>
  <c r="F22" i="31"/>
  <c r="E22" i="31"/>
  <c r="G22" i="31" s="1"/>
  <c r="F21" i="31"/>
  <c r="E21" i="31"/>
  <c r="F20" i="31"/>
  <c r="H20" i="31" s="1"/>
  <c r="E20" i="31"/>
  <c r="F19" i="31"/>
  <c r="H19" i="31" s="1"/>
  <c r="E19" i="31"/>
  <c r="F18" i="31"/>
  <c r="E18" i="31"/>
  <c r="G18" i="31" s="1"/>
  <c r="D124" i="31"/>
  <c r="G21" i="31" l="1"/>
  <c r="G25" i="31"/>
  <c r="G29" i="31"/>
  <c r="G82" i="31"/>
  <c r="H21" i="31"/>
  <c r="H25" i="31"/>
  <c r="H29" i="31"/>
  <c r="H33" i="31"/>
  <c r="H82" i="31"/>
  <c r="H86" i="31"/>
  <c r="H90" i="31"/>
  <c r="J25" i="31"/>
  <c r="J21" i="31"/>
  <c r="H18" i="31"/>
  <c r="H22" i="31"/>
  <c r="J22" i="31" s="1"/>
  <c r="H26" i="31"/>
  <c r="J26" i="31" s="1"/>
  <c r="H30" i="31"/>
  <c r="H34" i="31"/>
  <c r="H83" i="31"/>
  <c r="H87" i="31"/>
  <c r="J18" i="31"/>
  <c r="G19" i="31"/>
  <c r="J19" i="31" s="1"/>
  <c r="G23" i="31"/>
  <c r="J23" i="31" s="1"/>
  <c r="G27" i="31"/>
  <c r="J27" i="31" s="1"/>
  <c r="G31" i="31"/>
  <c r="G84" i="31"/>
  <c r="J84" i="31" s="1"/>
  <c r="G20" i="31"/>
  <c r="J20" i="31" s="1"/>
  <c r="G24" i="31"/>
  <c r="J24" i="31" s="1"/>
  <c r="G28" i="31"/>
  <c r="G32" i="31"/>
  <c r="J32" i="31" s="1"/>
  <c r="G81" i="31"/>
  <c r="G85" i="31"/>
  <c r="J29" i="31"/>
  <c r="G33" i="31"/>
  <c r="G37" i="31"/>
  <c r="G34" i="31"/>
  <c r="G38" i="31"/>
  <c r="G47" i="31"/>
  <c r="G51" i="31"/>
  <c r="G55" i="31"/>
  <c r="G59" i="31"/>
  <c r="G63" i="31"/>
  <c r="G67" i="31"/>
  <c r="G71" i="31"/>
  <c r="G75" i="31"/>
  <c r="G79" i="31"/>
  <c r="G87" i="31"/>
  <c r="G91" i="31"/>
  <c r="G99" i="31"/>
  <c r="G103" i="31"/>
  <c r="G107" i="31"/>
  <c r="H49" i="31"/>
  <c r="H57" i="31"/>
  <c r="H73" i="31"/>
  <c r="H81" i="31"/>
  <c r="H113" i="31"/>
  <c r="H45" i="31"/>
  <c r="H65" i="31"/>
  <c r="H77" i="31"/>
  <c r="H101" i="31"/>
  <c r="H109" i="31"/>
  <c r="H36" i="31"/>
  <c r="H53" i="31"/>
  <c r="H69" i="31"/>
  <c r="H105" i="31"/>
  <c r="H40" i="31"/>
  <c r="H61" i="31"/>
  <c r="H117" i="31"/>
  <c r="H35" i="31"/>
  <c r="H44" i="31"/>
  <c r="H48" i="31"/>
  <c r="H56" i="31"/>
  <c r="H60" i="31"/>
  <c r="H68" i="31"/>
  <c r="H72" i="31"/>
  <c r="H80" i="31"/>
  <c r="H100" i="31"/>
  <c r="H104" i="31"/>
  <c r="H112" i="31"/>
  <c r="H116" i="31"/>
  <c r="H120" i="31"/>
  <c r="H99" i="31"/>
  <c r="H39" i="31"/>
  <c r="H52" i="31"/>
  <c r="H64" i="31"/>
  <c r="H76" i="31"/>
  <c r="H108" i="31"/>
  <c r="G95" i="31"/>
  <c r="G111" i="31"/>
  <c r="G115" i="31"/>
  <c r="G41" i="31"/>
  <c r="J41" i="31" s="1"/>
  <c r="H37" i="31"/>
  <c r="J37" i="31" s="1"/>
  <c r="G42" i="31"/>
  <c r="H46" i="31"/>
  <c r="H50" i="31"/>
  <c r="H54" i="31"/>
  <c r="H58" i="31"/>
  <c r="H62" i="31"/>
  <c r="H66" i="31"/>
  <c r="H70" i="31"/>
  <c r="H74" i="31"/>
  <c r="H78" i="31"/>
  <c r="H102" i="31"/>
  <c r="H106" i="31"/>
  <c r="H110" i="31"/>
  <c r="H114" i="31"/>
  <c r="H118" i="31"/>
  <c r="H122" i="31"/>
  <c r="G119" i="31"/>
  <c r="G35" i="31"/>
  <c r="G39" i="31"/>
  <c r="J39" i="31" s="1"/>
  <c r="H43" i="31"/>
  <c r="G121" i="31"/>
  <c r="G46" i="31"/>
  <c r="G50" i="31"/>
  <c r="G54" i="31"/>
  <c r="G58" i="31"/>
  <c r="G62" i="31"/>
  <c r="G66" i="31"/>
  <c r="J66" i="31" s="1"/>
  <c r="G70" i="31"/>
  <c r="G74" i="31"/>
  <c r="G78" i="31"/>
  <c r="G90" i="31"/>
  <c r="G94" i="31"/>
  <c r="G98" i="31"/>
  <c r="G102" i="31"/>
  <c r="J102" i="31" s="1"/>
  <c r="G106" i="31"/>
  <c r="G110" i="31"/>
  <c r="G114" i="31"/>
  <c r="G118" i="31"/>
  <c r="G122" i="31"/>
  <c r="H42" i="31"/>
  <c r="J30" i="31"/>
  <c r="H38" i="31"/>
  <c r="J38" i="31" s="1"/>
  <c r="G43" i="31"/>
  <c r="H47" i="31"/>
  <c r="H51" i="31"/>
  <c r="H55" i="31"/>
  <c r="J55" i="31" s="1"/>
  <c r="H59" i="31"/>
  <c r="J59" i="31" s="1"/>
  <c r="H63" i="31"/>
  <c r="H67" i="31"/>
  <c r="H71" i="31"/>
  <c r="H75" i="31"/>
  <c r="H79" i="31"/>
  <c r="H103" i="31"/>
  <c r="H107" i="31"/>
  <c r="J107" i="31" s="1"/>
  <c r="H111" i="31"/>
  <c r="J111" i="31" s="1"/>
  <c r="H115" i="31"/>
  <c r="J115" i="31" s="1"/>
  <c r="H119" i="31"/>
  <c r="G48" i="31"/>
  <c r="J48" i="31" s="1"/>
  <c r="G52" i="31"/>
  <c r="G56" i="31"/>
  <c r="J56" i="31" s="1"/>
  <c r="G60" i="31"/>
  <c r="G64" i="31"/>
  <c r="G68" i="31"/>
  <c r="G72" i="31"/>
  <c r="G76" i="31"/>
  <c r="G80" i="31"/>
  <c r="G88" i="31"/>
  <c r="J88" i="31" s="1"/>
  <c r="G92" i="31"/>
  <c r="G96" i="31"/>
  <c r="G100" i="31"/>
  <c r="J100" i="31" s="1"/>
  <c r="G104" i="31"/>
  <c r="G108" i="31"/>
  <c r="G112" i="31"/>
  <c r="G116" i="31"/>
  <c r="G120" i="31"/>
  <c r="G123" i="31"/>
  <c r="G36" i="31"/>
  <c r="G40" i="31"/>
  <c r="G45" i="31"/>
  <c r="J45" i="31" s="1"/>
  <c r="G49" i="31"/>
  <c r="G53" i="31"/>
  <c r="G57" i="31"/>
  <c r="G61" i="31"/>
  <c r="G65" i="31"/>
  <c r="G69" i="31"/>
  <c r="G73" i="31"/>
  <c r="J73" i="31" s="1"/>
  <c r="G77" i="31"/>
  <c r="J77" i="31" s="1"/>
  <c r="J81" i="31"/>
  <c r="J85" i="31"/>
  <c r="G89" i="31"/>
  <c r="G93" i="31"/>
  <c r="G97" i="31"/>
  <c r="G101" i="31"/>
  <c r="G105" i="31"/>
  <c r="J105" i="31" s="1"/>
  <c r="G109" i="31"/>
  <c r="J109" i="31" s="1"/>
  <c r="G113" i="31"/>
  <c r="G117" i="31"/>
  <c r="H121" i="31"/>
  <c r="J31" i="31"/>
  <c r="G44" i="31"/>
  <c r="J33" i="31"/>
  <c r="E13"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J100" i="29"/>
  <c r="J99" i="29"/>
  <c r="J98" i="29"/>
  <c r="J97" i="29"/>
  <c r="J96" i="29"/>
  <c r="J95" i="29"/>
  <c r="J94" i="29"/>
  <c r="J93" i="29"/>
  <c r="J92" i="29"/>
  <c r="J91"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44" i="29"/>
  <c r="I126" i="29"/>
  <c r="I125" i="29"/>
  <c r="I124" i="29"/>
  <c r="I123" i="29"/>
  <c r="I122" i="29"/>
  <c r="I121" i="29"/>
  <c r="I120" i="29"/>
  <c r="I119" i="29"/>
  <c r="I118" i="29"/>
  <c r="I117" i="29"/>
  <c r="I116" i="29"/>
  <c r="I115" i="29"/>
  <c r="I114" i="29"/>
  <c r="I113" i="29"/>
  <c r="I112" i="29"/>
  <c r="I111" i="29"/>
  <c r="I110" i="29"/>
  <c r="I109" i="29"/>
  <c r="I108" i="29"/>
  <c r="I107" i="29"/>
  <c r="I106" i="29"/>
  <c r="I105" i="29"/>
  <c r="I104" i="29"/>
  <c r="I103" i="29"/>
  <c r="I102" i="29"/>
  <c r="I101" i="29"/>
  <c r="I100" i="29"/>
  <c r="I99" i="29"/>
  <c r="I98" i="29"/>
  <c r="I97" i="29"/>
  <c r="I96" i="29"/>
  <c r="I95" i="29"/>
  <c r="I94" i="29"/>
  <c r="I93" i="29"/>
  <c r="I92" i="29"/>
  <c r="I91" i="29"/>
  <c r="I87" i="29"/>
  <c r="I86" i="29"/>
  <c r="I85" i="29"/>
  <c r="I84" i="29"/>
  <c r="I83" i="29"/>
  <c r="I82" i="29"/>
  <c r="I81" i="29"/>
  <c r="I80" i="29"/>
  <c r="I79" i="29"/>
  <c r="I78" i="29"/>
  <c r="I77" i="29"/>
  <c r="I73" i="29"/>
  <c r="I72" i="29"/>
  <c r="I71" i="29"/>
  <c r="I70" i="29"/>
  <c r="I69" i="29"/>
  <c r="I68" i="29"/>
  <c r="I67" i="29"/>
  <c r="I66" i="29"/>
  <c r="I65" i="29"/>
  <c r="I64" i="29"/>
  <c r="I63" i="29"/>
  <c r="I62" i="29"/>
  <c r="I61" i="29"/>
  <c r="I60" i="29"/>
  <c r="I59" i="29"/>
  <c r="I58" i="29"/>
  <c r="I57"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H123" i="29"/>
  <c r="H121" i="29"/>
  <c r="H119" i="29"/>
  <c r="H117" i="29"/>
  <c r="H115" i="29"/>
  <c r="H113" i="29"/>
  <c r="H111" i="29"/>
  <c r="H109" i="29"/>
  <c r="H107" i="29"/>
  <c r="H105" i="29"/>
  <c r="H103" i="29"/>
  <c r="H102" i="29"/>
  <c r="H101" i="29"/>
  <c r="H100" i="29"/>
  <c r="H99" i="29"/>
  <c r="H98" i="29"/>
  <c r="H97" i="29"/>
  <c r="H96" i="29"/>
  <c r="H95" i="29"/>
  <c r="H91" i="29"/>
  <c r="H90" i="29"/>
  <c r="F88" i="29"/>
  <c r="F87" i="29"/>
  <c r="F86" i="29"/>
  <c r="F85" i="29"/>
  <c r="F84" i="29"/>
  <c r="F83" i="29"/>
  <c r="F82" i="29"/>
  <c r="F81" i="29"/>
  <c r="F80" i="29"/>
  <c r="F79" i="29"/>
  <c r="F78" i="29"/>
  <c r="F77" i="29"/>
  <c r="F76" i="29"/>
  <c r="F75" i="29"/>
  <c r="F74" i="29"/>
  <c r="F73" i="29"/>
  <c r="F72" i="29"/>
  <c r="F71" i="29"/>
  <c r="F70" i="29"/>
  <c r="F69" i="29"/>
  <c r="F68" i="29"/>
  <c r="F67" i="29"/>
  <c r="F66" i="29"/>
  <c r="F65" i="29"/>
  <c r="F64" i="29"/>
  <c r="F63" i="29"/>
  <c r="F62" i="29"/>
  <c r="F61" i="29"/>
  <c r="F60" i="29"/>
  <c r="F59" i="29"/>
  <c r="F58" i="29"/>
  <c r="F57" i="29"/>
  <c r="F56" i="29"/>
  <c r="F55" i="29"/>
  <c r="F54" i="29"/>
  <c r="F53" i="29"/>
  <c r="F52" i="29"/>
  <c r="F51" i="29"/>
  <c r="F50" i="29"/>
  <c r="F49" i="29"/>
  <c r="F48"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J56" i="29"/>
  <c r="I56" i="29"/>
  <c r="J55" i="29"/>
  <c r="I55" i="29"/>
  <c r="J54" i="29"/>
  <c r="J53" i="29"/>
  <c r="J52" i="29"/>
  <c r="I52" i="29"/>
  <c r="J51" i="29"/>
  <c r="I51" i="29"/>
  <c r="J50" i="29"/>
  <c r="I50" i="29"/>
  <c r="J49" i="29"/>
  <c r="I49" i="29"/>
  <c r="J48" i="29"/>
  <c r="I48" i="29"/>
  <c r="J47" i="29"/>
  <c r="J46" i="29"/>
  <c r="J45" i="29"/>
  <c r="I45" i="29"/>
  <c r="I44" i="29"/>
  <c r="J43" i="29"/>
  <c r="I43" i="29"/>
  <c r="J42" i="29"/>
  <c r="I42" i="29"/>
  <c r="J41" i="29"/>
  <c r="I41" i="29"/>
  <c r="J40" i="29"/>
  <c r="I40" i="29"/>
  <c r="J39" i="29"/>
  <c r="J38" i="29"/>
  <c r="J37" i="29"/>
  <c r="J36" i="29"/>
  <c r="J35" i="29"/>
  <c r="J34" i="29"/>
  <c r="J33" i="29"/>
  <c r="J32" i="29"/>
  <c r="J31" i="29"/>
  <c r="J30" i="29"/>
  <c r="J29" i="29"/>
  <c r="J28" i="29"/>
  <c r="J27" i="29"/>
  <c r="J26" i="29"/>
  <c r="J25" i="29"/>
  <c r="J24" i="29"/>
  <c r="J23" i="29"/>
  <c r="J22" i="29"/>
  <c r="J110" i="31" l="1"/>
  <c r="J80" i="31"/>
  <c r="J49" i="31"/>
  <c r="J40" i="31"/>
  <c r="J103" i="31"/>
  <c r="G86" i="31"/>
  <c r="H91" i="31"/>
  <c r="H94" i="31"/>
  <c r="H98" i="31"/>
  <c r="H92" i="31"/>
  <c r="H97" i="31"/>
  <c r="H96" i="31"/>
  <c r="H95" i="31"/>
  <c r="H93" i="31"/>
  <c r="J57" i="31"/>
  <c r="J34" i="31"/>
  <c r="J106" i="31"/>
  <c r="J120" i="31"/>
  <c r="J44" i="31"/>
  <c r="J52" i="31"/>
  <c r="J83" i="31"/>
  <c r="J51" i="31"/>
  <c r="H88" i="29"/>
  <c r="J71" i="31"/>
  <c r="J35" i="31"/>
  <c r="J116" i="31"/>
  <c r="J101" i="31"/>
  <c r="J36" i="31"/>
  <c r="J62" i="31"/>
  <c r="J108" i="31"/>
  <c r="J79" i="31"/>
  <c r="J47" i="31"/>
  <c r="J58" i="31"/>
  <c r="J28" i="31"/>
  <c r="J104" i="31"/>
  <c r="J75" i="31"/>
  <c r="J43" i="31"/>
  <c r="J90" i="31"/>
  <c r="J67" i="31"/>
  <c r="J63" i="31"/>
  <c r="H27" i="29"/>
  <c r="I27" i="29" s="1"/>
  <c r="J69" i="31"/>
  <c r="J112" i="31"/>
  <c r="J65" i="31"/>
  <c r="J76" i="31"/>
  <c r="J61" i="31"/>
  <c r="J72" i="31"/>
  <c r="J121" i="31"/>
  <c r="J89" i="31"/>
  <c r="J68" i="31"/>
  <c r="J119" i="31"/>
  <c r="J117" i="31"/>
  <c r="J53" i="31"/>
  <c r="J64" i="31"/>
  <c r="H47" i="29"/>
  <c r="I47" i="29" s="1"/>
  <c r="J113" i="31"/>
  <c r="J60" i="31"/>
  <c r="H93" i="29"/>
  <c r="J54" i="31"/>
  <c r="H125" i="29"/>
  <c r="J118" i="31"/>
  <c r="J123" i="31"/>
  <c r="J42" i="31"/>
  <c r="J114" i="31"/>
  <c r="J78" i="31"/>
  <c r="J46" i="31"/>
  <c r="J74" i="31"/>
  <c r="J70" i="31"/>
  <c r="J122" i="31"/>
  <c r="J82" i="31"/>
  <c r="J50" i="31"/>
  <c r="H45" i="29"/>
  <c r="H44" i="29"/>
  <c r="H46" i="29"/>
  <c r="I46" i="29" s="1"/>
  <c r="H52" i="29"/>
  <c r="H58" i="29"/>
  <c r="H60" i="29"/>
  <c r="H62" i="29"/>
  <c r="H64" i="29"/>
  <c r="H66" i="29"/>
  <c r="H68" i="29"/>
  <c r="H70" i="29"/>
  <c r="H72" i="29"/>
  <c r="H74" i="29"/>
  <c r="I74" i="29" s="1"/>
  <c r="H76" i="29"/>
  <c r="I76" i="29" s="1"/>
  <c r="H78" i="29"/>
  <c r="H80" i="29"/>
  <c r="H82" i="29"/>
  <c r="H84" i="29"/>
  <c r="H86" i="29"/>
  <c r="H57" i="29"/>
  <c r="H59" i="29"/>
  <c r="H61" i="29"/>
  <c r="H63" i="29"/>
  <c r="H65" i="29"/>
  <c r="H67" i="29"/>
  <c r="H69" i="29"/>
  <c r="H71" i="29"/>
  <c r="H73" i="29"/>
  <c r="H75" i="29"/>
  <c r="I75" i="29" s="1"/>
  <c r="H77" i="29"/>
  <c r="H79" i="29"/>
  <c r="H81" i="29"/>
  <c r="H83" i="29"/>
  <c r="H85" i="29"/>
  <c r="H87" i="29"/>
  <c r="H92" i="29"/>
  <c r="H94" i="29"/>
  <c r="H104" i="29"/>
  <c r="H106" i="29"/>
  <c r="H108" i="29"/>
  <c r="H110" i="29"/>
  <c r="H112" i="29"/>
  <c r="H114" i="29"/>
  <c r="H116" i="29"/>
  <c r="H118" i="29"/>
  <c r="H120" i="29"/>
  <c r="H122" i="29"/>
  <c r="H124" i="29"/>
  <c r="H126" i="29"/>
  <c r="H43" i="29"/>
  <c r="H42" i="29"/>
  <c r="H31" i="29"/>
  <c r="I31" i="29" s="1"/>
  <c r="H39" i="29"/>
  <c r="I39" i="29" s="1"/>
  <c r="H40" i="29"/>
  <c r="H41" i="29"/>
  <c r="H22" i="29"/>
  <c r="I22" i="29" s="1"/>
  <c r="H23" i="29"/>
  <c r="I23" i="29" s="1"/>
  <c r="H25" i="29"/>
  <c r="I25" i="29" s="1"/>
  <c r="H26" i="29"/>
  <c r="I26" i="29" s="1"/>
  <c r="H32" i="29"/>
  <c r="I32" i="29" s="1"/>
  <c r="H33" i="29"/>
  <c r="I33" i="29" s="1"/>
  <c r="H34" i="29"/>
  <c r="I34" i="29" s="1"/>
  <c r="H35" i="29"/>
  <c r="I35" i="29" s="1"/>
  <c r="H36" i="29"/>
  <c r="I36" i="29" s="1"/>
  <c r="H37" i="29"/>
  <c r="I37" i="29" s="1"/>
  <c r="H38" i="29"/>
  <c r="I38" i="29" s="1"/>
  <c r="H28" i="29"/>
  <c r="I28" i="29" s="1"/>
  <c r="H29" i="29"/>
  <c r="I29" i="29" s="1"/>
  <c r="H21" i="29"/>
  <c r="H89" i="29" s="1"/>
  <c r="H48" i="29"/>
  <c r="H49" i="29"/>
  <c r="H50" i="29"/>
  <c r="H51" i="29"/>
  <c r="H53" i="29"/>
  <c r="I53" i="29" s="1"/>
  <c r="H54" i="29"/>
  <c r="I54" i="29" s="1"/>
  <c r="H24" i="29"/>
  <c r="I24" i="29" s="1"/>
  <c r="H30" i="29"/>
  <c r="I30" i="29" s="1"/>
  <c r="H55" i="29"/>
  <c r="H56" i="29"/>
  <c r="I21" i="29" l="1"/>
  <c r="I127" i="29" s="1"/>
  <c r="J89" i="29" s="1"/>
  <c r="V114" i="18"/>
  <c r="V113" i="18"/>
  <c r="V112" i="18"/>
  <c r="V111" i="18"/>
  <c r="V110" i="18"/>
  <c r="V109" i="18"/>
  <c r="V108" i="18"/>
  <c r="V107" i="18"/>
  <c r="V106" i="18"/>
  <c r="V105" i="18"/>
  <c r="V104" i="18"/>
  <c r="V103" i="18"/>
  <c r="V102" i="18"/>
  <c r="V101" i="18"/>
  <c r="V100" i="18"/>
  <c r="V99" i="18"/>
  <c r="V98" i="18"/>
  <c r="V97" i="18"/>
  <c r="V96" i="18"/>
  <c r="V95" i="18"/>
  <c r="V94" i="18"/>
  <c r="V93" i="18"/>
  <c r="V92" i="18"/>
  <c r="V91" i="18"/>
  <c r="V90" i="18"/>
  <c r="V89" i="18"/>
  <c r="V88" i="18"/>
  <c r="V87" i="18"/>
  <c r="V86" i="18"/>
  <c r="V85" i="18"/>
  <c r="V84" i="18"/>
  <c r="V83" i="18"/>
  <c r="V82" i="18"/>
  <c r="V81" i="18"/>
  <c r="V80" i="18"/>
  <c r="V79" i="18"/>
  <c r="V78" i="18"/>
  <c r="V77" i="18"/>
  <c r="V76" i="18"/>
  <c r="V75" i="18"/>
  <c r="V74" i="18"/>
  <c r="V73" i="18"/>
  <c r="V72" i="18"/>
  <c r="V71" i="18"/>
  <c r="V70" i="18"/>
  <c r="V69" i="18"/>
  <c r="V68" i="18"/>
  <c r="V67" i="18"/>
  <c r="V66" i="18"/>
  <c r="V65" i="18"/>
  <c r="V64" i="18"/>
  <c r="V63" i="18"/>
  <c r="V62" i="18"/>
  <c r="V61" i="18"/>
  <c r="V60" i="18"/>
  <c r="V59" i="18"/>
  <c r="V58" i="18"/>
  <c r="V57" i="18"/>
  <c r="V56" i="18"/>
  <c r="V55" i="18"/>
  <c r="V54" i="18"/>
  <c r="V53" i="18"/>
  <c r="V52" i="18"/>
  <c r="V51" i="18"/>
  <c r="V50" i="18"/>
  <c r="V49" i="18"/>
  <c r="V48" i="18"/>
  <c r="V47" i="18"/>
  <c r="V46" i="18"/>
  <c r="V45" i="18"/>
  <c r="V44" i="18"/>
  <c r="V43" i="18"/>
  <c r="V42" i="18"/>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R229" i="4"/>
  <c r="W113" i="4"/>
  <c r="R228" i="4" s="1"/>
  <c r="W112" i="4"/>
  <c r="R227" i="4" s="1"/>
  <c r="W111" i="4"/>
  <c r="R226" i="4" s="1"/>
  <c r="W110" i="4"/>
  <c r="R225" i="4" s="1"/>
  <c r="R224" i="4"/>
  <c r="W108" i="4"/>
  <c r="R223" i="4" s="1"/>
  <c r="W107" i="4"/>
  <c r="R222" i="4" s="1"/>
  <c r="R221" i="4"/>
  <c r="W105" i="4"/>
  <c r="R220" i="4" s="1"/>
  <c r="W104" i="4"/>
  <c r="R219" i="4" s="1"/>
  <c r="W103" i="4"/>
  <c r="R218" i="4" s="1"/>
  <c r="W102" i="4"/>
  <c r="R217" i="4" s="1"/>
  <c r="W101" i="4"/>
  <c r="R216" i="4" s="1"/>
  <c r="W100" i="4"/>
  <c r="R215" i="4" s="1"/>
  <c r="W99" i="4"/>
  <c r="R214" i="4" s="1"/>
  <c r="W98" i="4"/>
  <c r="R213" i="4" s="1"/>
  <c r="W97" i="4"/>
  <c r="R212" i="4" s="1"/>
  <c r="W96" i="4"/>
  <c r="R211" i="4" s="1"/>
  <c r="W95" i="4"/>
  <c r="R210" i="4" s="1"/>
  <c r="W94" i="4"/>
  <c r="R209" i="4" s="1"/>
  <c r="W93" i="4"/>
  <c r="R208" i="4" s="1"/>
  <c r="W92" i="4"/>
  <c r="R207" i="4" s="1"/>
  <c r="W91" i="4"/>
  <c r="R206" i="4" s="1"/>
  <c r="W90" i="4"/>
  <c r="R205" i="4" s="1"/>
  <c r="W89" i="4"/>
  <c r="R204" i="4" s="1"/>
  <c r="W88" i="4"/>
  <c r="R203" i="4" s="1"/>
  <c r="W87" i="4"/>
  <c r="R202" i="4" s="1"/>
  <c r="W86" i="4"/>
  <c r="R201" i="4" s="1"/>
  <c r="W85" i="4"/>
  <c r="R200" i="4" s="1"/>
  <c r="W84" i="4"/>
  <c r="R199" i="4" s="1"/>
  <c r="W83" i="4"/>
  <c r="R198" i="4" s="1"/>
  <c r="W82" i="4"/>
  <c r="R197" i="4" s="1"/>
  <c r="W81" i="4"/>
  <c r="R196" i="4" s="1"/>
  <c r="W80" i="4"/>
  <c r="R195" i="4" s="1"/>
  <c r="W79" i="4"/>
  <c r="R194" i="4" s="1"/>
  <c r="W78" i="4"/>
  <c r="R193" i="4" s="1"/>
  <c r="W77" i="4"/>
  <c r="R192" i="4" s="1"/>
  <c r="W76" i="4"/>
  <c r="R191" i="4" s="1"/>
  <c r="W75" i="4"/>
  <c r="R190" i="4" s="1"/>
  <c r="W74" i="4"/>
  <c r="R189" i="4" s="1"/>
  <c r="W73" i="4"/>
  <c r="R188" i="4" s="1"/>
  <c r="W72" i="4"/>
  <c r="R187" i="4" s="1"/>
  <c r="W71" i="4"/>
  <c r="R186" i="4" s="1"/>
  <c r="W70" i="4"/>
  <c r="R185" i="4" s="1"/>
  <c r="W69" i="4"/>
  <c r="R184" i="4" s="1"/>
  <c r="W68" i="4"/>
  <c r="R183" i="4" s="1"/>
  <c r="W67" i="4"/>
  <c r="R182" i="4" s="1"/>
  <c r="W66" i="4"/>
  <c r="R181" i="4" s="1"/>
  <c r="W65" i="4"/>
  <c r="R180" i="4" s="1"/>
  <c r="W64" i="4"/>
  <c r="R179" i="4" s="1"/>
  <c r="W63" i="4"/>
  <c r="R178" i="4" s="1"/>
  <c r="W62" i="4"/>
  <c r="R177" i="4" s="1"/>
  <c r="W61" i="4"/>
  <c r="R176" i="4" s="1"/>
  <c r="W60" i="4"/>
  <c r="R175" i="4" s="1"/>
  <c r="W59" i="4"/>
  <c r="R174" i="4" s="1"/>
  <c r="W58" i="4"/>
  <c r="R173" i="4" s="1"/>
  <c r="W57" i="4"/>
  <c r="R172" i="4" s="1"/>
  <c r="W56" i="4"/>
  <c r="R171" i="4" s="1"/>
  <c r="W55" i="4"/>
  <c r="R170" i="4" s="1"/>
  <c r="W54" i="4"/>
  <c r="R169" i="4" s="1"/>
  <c r="W53" i="4"/>
  <c r="R168" i="4" s="1"/>
  <c r="W52" i="4"/>
  <c r="R167" i="4" s="1"/>
  <c r="W51" i="4"/>
  <c r="R166" i="4" s="1"/>
  <c r="W50" i="4"/>
  <c r="R165" i="4" s="1"/>
  <c r="W49" i="4"/>
  <c r="R164" i="4" s="1"/>
  <c r="W48" i="4"/>
  <c r="R163" i="4" s="1"/>
  <c r="W47" i="4"/>
  <c r="R162" i="4" s="1"/>
  <c r="W46" i="4"/>
  <c r="R161" i="4" s="1"/>
  <c r="W45" i="4"/>
  <c r="R160" i="4" s="1"/>
  <c r="W44" i="4"/>
  <c r="R159" i="4" s="1"/>
  <c r="W43" i="4"/>
  <c r="R158" i="4" s="1"/>
  <c r="W42" i="4"/>
  <c r="R157" i="4" s="1"/>
  <c r="U114" i="4"/>
  <c r="P229" i="4" s="1"/>
  <c r="U113" i="4"/>
  <c r="P228" i="4" s="1"/>
  <c r="U112" i="4"/>
  <c r="P227" i="4" s="1"/>
  <c r="U111" i="4"/>
  <c r="P226" i="4" s="1"/>
  <c r="U110" i="4"/>
  <c r="P225" i="4" s="1"/>
  <c r="U109" i="4"/>
  <c r="P224" i="4" s="1"/>
  <c r="U108" i="4"/>
  <c r="P223" i="4" s="1"/>
  <c r="U107" i="4"/>
  <c r="P222" i="4" s="1"/>
  <c r="U106" i="4"/>
  <c r="P221" i="4" s="1"/>
  <c r="U105" i="4"/>
  <c r="P220" i="4" s="1"/>
  <c r="U104" i="4"/>
  <c r="P219" i="4" s="1"/>
  <c r="U103" i="4"/>
  <c r="P218" i="4" s="1"/>
  <c r="U102" i="4"/>
  <c r="P217" i="4" s="1"/>
  <c r="U101" i="4"/>
  <c r="P216" i="4" s="1"/>
  <c r="U100" i="4"/>
  <c r="P215" i="4" s="1"/>
  <c r="U99" i="4"/>
  <c r="P214" i="4" s="1"/>
  <c r="U98" i="4"/>
  <c r="P213" i="4" s="1"/>
  <c r="U97" i="4"/>
  <c r="P212" i="4" s="1"/>
  <c r="U96" i="4"/>
  <c r="P211" i="4" s="1"/>
  <c r="U95" i="4"/>
  <c r="P210" i="4" s="1"/>
  <c r="U94" i="4"/>
  <c r="P209" i="4" s="1"/>
  <c r="U93" i="4"/>
  <c r="P208" i="4" s="1"/>
  <c r="U92" i="4"/>
  <c r="P207" i="4" s="1"/>
  <c r="U91" i="4"/>
  <c r="P206" i="4" s="1"/>
  <c r="U90" i="4"/>
  <c r="P205" i="4" s="1"/>
  <c r="U89" i="4"/>
  <c r="P204" i="4" s="1"/>
  <c r="U88" i="4"/>
  <c r="P203" i="4" s="1"/>
  <c r="U87" i="4"/>
  <c r="P202" i="4" s="1"/>
  <c r="U86" i="4"/>
  <c r="P201" i="4" s="1"/>
  <c r="U85" i="4"/>
  <c r="P200" i="4" s="1"/>
  <c r="U84" i="4"/>
  <c r="P199" i="4" s="1"/>
  <c r="U83" i="4"/>
  <c r="P198" i="4" s="1"/>
  <c r="U82" i="4"/>
  <c r="P197" i="4" s="1"/>
  <c r="U81" i="4"/>
  <c r="P196" i="4" s="1"/>
  <c r="U80" i="4"/>
  <c r="P195" i="4" s="1"/>
  <c r="U79" i="4"/>
  <c r="P194" i="4" s="1"/>
  <c r="U78" i="4"/>
  <c r="P193" i="4" s="1"/>
  <c r="U77" i="4"/>
  <c r="P192" i="4" s="1"/>
  <c r="U76" i="4"/>
  <c r="P191" i="4" s="1"/>
  <c r="U75" i="4"/>
  <c r="P190" i="4" s="1"/>
  <c r="U74" i="4"/>
  <c r="P189" i="4" s="1"/>
  <c r="U73" i="4"/>
  <c r="P188" i="4" s="1"/>
  <c r="U72" i="4"/>
  <c r="P187" i="4" s="1"/>
  <c r="U71" i="4"/>
  <c r="P186" i="4" s="1"/>
  <c r="U70" i="4"/>
  <c r="P185" i="4" s="1"/>
  <c r="U69" i="4"/>
  <c r="P184" i="4" s="1"/>
  <c r="U68" i="4"/>
  <c r="P183" i="4" s="1"/>
  <c r="U67" i="4"/>
  <c r="P182" i="4" s="1"/>
  <c r="U66" i="4"/>
  <c r="P181" i="4" s="1"/>
  <c r="U65" i="4"/>
  <c r="P180" i="4" s="1"/>
  <c r="U64" i="4"/>
  <c r="P179" i="4" s="1"/>
  <c r="U63" i="4"/>
  <c r="P178" i="4" s="1"/>
  <c r="U62" i="4"/>
  <c r="P177" i="4" s="1"/>
  <c r="U61" i="4"/>
  <c r="P176" i="4" s="1"/>
  <c r="U60" i="4"/>
  <c r="P175" i="4" s="1"/>
  <c r="U59" i="4"/>
  <c r="P174" i="4" s="1"/>
  <c r="U58" i="4"/>
  <c r="P173" i="4" s="1"/>
  <c r="U57" i="4"/>
  <c r="P172" i="4" s="1"/>
  <c r="U56" i="4"/>
  <c r="P171" i="4" s="1"/>
  <c r="U55" i="4"/>
  <c r="P170" i="4" s="1"/>
  <c r="U54" i="4"/>
  <c r="P169" i="4" s="1"/>
  <c r="U53" i="4"/>
  <c r="P168" i="4" s="1"/>
  <c r="U52" i="4"/>
  <c r="P167" i="4" s="1"/>
  <c r="U51" i="4"/>
  <c r="P166" i="4" s="1"/>
  <c r="U50" i="4"/>
  <c r="P165" i="4" s="1"/>
  <c r="U49" i="4"/>
  <c r="P164" i="4" s="1"/>
  <c r="U48" i="4"/>
  <c r="P163" i="4" s="1"/>
  <c r="U47" i="4"/>
  <c r="P162" i="4" s="1"/>
  <c r="U46" i="4"/>
  <c r="P161" i="4" s="1"/>
  <c r="U45" i="4"/>
  <c r="P160" i="4" s="1"/>
  <c r="U44" i="4"/>
  <c r="P159" i="4" s="1"/>
  <c r="U43" i="4"/>
  <c r="P158" i="4" s="1"/>
  <c r="U42" i="4"/>
  <c r="P157" i="4" s="1"/>
  <c r="S113" i="4"/>
  <c r="N228" i="4" s="1"/>
  <c r="S112" i="4"/>
  <c r="N227" i="4" s="1"/>
  <c r="S111" i="4"/>
  <c r="N226" i="4" s="1"/>
  <c r="S110" i="4"/>
  <c r="N225" i="4" s="1"/>
  <c r="S109" i="4"/>
  <c r="N224" i="4" s="1"/>
  <c r="S108" i="4"/>
  <c r="N223" i="4" s="1"/>
  <c r="S107" i="4"/>
  <c r="N222" i="4" s="1"/>
  <c r="S106" i="4"/>
  <c r="N221" i="4" s="1"/>
  <c r="S105" i="4"/>
  <c r="N220" i="4" s="1"/>
  <c r="S104" i="4"/>
  <c r="N219" i="4" s="1"/>
  <c r="S103" i="4"/>
  <c r="N218" i="4" s="1"/>
  <c r="S102" i="4"/>
  <c r="N217" i="4" s="1"/>
  <c r="S101" i="4"/>
  <c r="N216" i="4" s="1"/>
  <c r="S100" i="4"/>
  <c r="N215" i="4" s="1"/>
  <c r="S99" i="4"/>
  <c r="N214" i="4" s="1"/>
  <c r="S98" i="4"/>
  <c r="N213" i="4" s="1"/>
  <c r="S97" i="4"/>
  <c r="N212" i="4" s="1"/>
  <c r="S96" i="4"/>
  <c r="N211" i="4" s="1"/>
  <c r="S95" i="4"/>
  <c r="N210" i="4" s="1"/>
  <c r="S94" i="4"/>
  <c r="N209" i="4" s="1"/>
  <c r="S93" i="4"/>
  <c r="N208" i="4" s="1"/>
  <c r="S92" i="4"/>
  <c r="N207" i="4" s="1"/>
  <c r="S91" i="4"/>
  <c r="N206" i="4" s="1"/>
  <c r="S90" i="4"/>
  <c r="N205" i="4" s="1"/>
  <c r="S89" i="4"/>
  <c r="N204" i="4" s="1"/>
  <c r="S88" i="4"/>
  <c r="N203" i="4" s="1"/>
  <c r="S87" i="4"/>
  <c r="N202" i="4" s="1"/>
  <c r="S86" i="4"/>
  <c r="N201" i="4" s="1"/>
  <c r="S85" i="4"/>
  <c r="N200" i="4" s="1"/>
  <c r="S84" i="4"/>
  <c r="N199" i="4" s="1"/>
  <c r="S83" i="4"/>
  <c r="N198" i="4" s="1"/>
  <c r="S82" i="4"/>
  <c r="N197" i="4" s="1"/>
  <c r="S81" i="4"/>
  <c r="N196" i="4" s="1"/>
  <c r="S80" i="4"/>
  <c r="N195" i="4" s="1"/>
  <c r="S79" i="4"/>
  <c r="N194" i="4" s="1"/>
  <c r="S78" i="4"/>
  <c r="N193" i="4" s="1"/>
  <c r="S77" i="4"/>
  <c r="N192" i="4" s="1"/>
  <c r="S76" i="4"/>
  <c r="N191" i="4" s="1"/>
  <c r="S75" i="4"/>
  <c r="N190" i="4" s="1"/>
  <c r="S74" i="4"/>
  <c r="N189" i="4" s="1"/>
  <c r="S73" i="4"/>
  <c r="N188" i="4" s="1"/>
  <c r="S72" i="4"/>
  <c r="N187" i="4" s="1"/>
  <c r="S71" i="4"/>
  <c r="N186" i="4" s="1"/>
  <c r="S70" i="4"/>
  <c r="N185" i="4" s="1"/>
  <c r="S69" i="4"/>
  <c r="N184" i="4" s="1"/>
  <c r="S68" i="4"/>
  <c r="N183" i="4" s="1"/>
  <c r="S67" i="4"/>
  <c r="N182" i="4" s="1"/>
  <c r="S66" i="4"/>
  <c r="N181" i="4" s="1"/>
  <c r="S65" i="4"/>
  <c r="N180" i="4" s="1"/>
  <c r="S64" i="4"/>
  <c r="N179" i="4" s="1"/>
  <c r="S63" i="4"/>
  <c r="N178" i="4" s="1"/>
  <c r="S62" i="4"/>
  <c r="N177" i="4" s="1"/>
  <c r="S61" i="4"/>
  <c r="N176" i="4" s="1"/>
  <c r="S60" i="4"/>
  <c r="N175" i="4" s="1"/>
  <c r="S59" i="4"/>
  <c r="N174" i="4" s="1"/>
  <c r="S58" i="4"/>
  <c r="N173" i="4" s="1"/>
  <c r="S57" i="4"/>
  <c r="N172" i="4" s="1"/>
  <c r="S56" i="4"/>
  <c r="N171" i="4" s="1"/>
  <c r="S55" i="4"/>
  <c r="N170" i="4" s="1"/>
  <c r="S54" i="4"/>
  <c r="N169" i="4" s="1"/>
  <c r="S53" i="4"/>
  <c r="N168" i="4" s="1"/>
  <c r="S52" i="4"/>
  <c r="N167" i="4" s="1"/>
  <c r="S51" i="4"/>
  <c r="N166" i="4" s="1"/>
  <c r="S50" i="4"/>
  <c r="N165" i="4" s="1"/>
  <c r="S49" i="4"/>
  <c r="N164" i="4" s="1"/>
  <c r="S48" i="4"/>
  <c r="N163" i="4" s="1"/>
  <c r="S47" i="4"/>
  <c r="N162" i="4" s="1"/>
  <c r="S46" i="4"/>
  <c r="N161" i="4" s="1"/>
  <c r="S45" i="4"/>
  <c r="N160" i="4" s="1"/>
  <c r="S44" i="4"/>
  <c r="N159" i="4" s="1"/>
  <c r="S43" i="4"/>
  <c r="N158" i="4" s="1"/>
  <c r="S42" i="4"/>
  <c r="N157" i="4" s="1"/>
  <c r="S41" i="4"/>
  <c r="N156" i="4" s="1"/>
  <c r="S40" i="4"/>
  <c r="S39" i="4"/>
  <c r="S38" i="4"/>
  <c r="S37" i="4"/>
  <c r="S36" i="4"/>
  <c r="S35" i="4"/>
  <c r="S34" i="4"/>
  <c r="S33" i="4"/>
  <c r="S32" i="4"/>
  <c r="S31" i="4"/>
  <c r="S30" i="4"/>
  <c r="S29" i="4"/>
  <c r="V9" i="18" l="1"/>
  <c r="V10" i="18"/>
  <c r="V11" i="18"/>
  <c r="V12" i="18"/>
  <c r="V13" i="18"/>
  <c r="V14" i="18"/>
  <c r="V15" i="18"/>
  <c r="V16" i="18"/>
  <c r="V17" i="18"/>
  <c r="V18" i="18"/>
  <c r="V19" i="18"/>
  <c r="V20" i="18"/>
  <c r="V21" i="18"/>
  <c r="V22" i="18"/>
  <c r="V23" i="18"/>
  <c r="V24" i="18"/>
  <c r="V25" i="18"/>
  <c r="V26" i="18"/>
  <c r="V27" i="18"/>
  <c r="V28" i="18"/>
  <c r="V29" i="18"/>
  <c r="V30" i="18"/>
  <c r="V31" i="18"/>
  <c r="V32" i="18"/>
  <c r="V33" i="18"/>
  <c r="V34" i="18"/>
  <c r="V35" i="18"/>
  <c r="V36" i="18"/>
  <c r="V37" i="18"/>
  <c r="V38" i="18"/>
  <c r="V39" i="18"/>
  <c r="V40" i="18"/>
  <c r="V41" i="18"/>
  <c r="N114" i="18"/>
  <c r="N113" i="18"/>
  <c r="P113" i="18" s="1"/>
  <c r="N112" i="18"/>
  <c r="R112" i="18" s="1"/>
  <c r="N111" i="18"/>
  <c r="R111" i="18" s="1"/>
  <c r="N110" i="18"/>
  <c r="N109" i="18"/>
  <c r="P109" i="18" s="1"/>
  <c r="N108" i="18"/>
  <c r="R108" i="18" s="1"/>
  <c r="N107" i="18"/>
  <c r="P107" i="18" s="1"/>
  <c r="N106" i="18"/>
  <c r="N105" i="18"/>
  <c r="P105" i="18" s="1"/>
  <c r="N104" i="18"/>
  <c r="R104" i="18" s="1"/>
  <c r="N103" i="18"/>
  <c r="R103" i="18" s="1"/>
  <c r="N102" i="18"/>
  <c r="N101" i="18"/>
  <c r="P101" i="18" s="1"/>
  <c r="N100" i="18"/>
  <c r="R100" i="18" s="1"/>
  <c r="N99" i="18"/>
  <c r="P99" i="18" s="1"/>
  <c r="N98" i="18"/>
  <c r="N97" i="18"/>
  <c r="P97" i="18" s="1"/>
  <c r="N96" i="18"/>
  <c r="R96" i="18" s="1"/>
  <c r="N95" i="18"/>
  <c r="R95" i="18" s="1"/>
  <c r="N94" i="18"/>
  <c r="N93" i="18"/>
  <c r="P93" i="18" s="1"/>
  <c r="N92" i="18"/>
  <c r="N91" i="18"/>
  <c r="R91" i="18" s="1"/>
  <c r="N90" i="18"/>
  <c r="N89" i="18"/>
  <c r="N88" i="18"/>
  <c r="N87" i="18"/>
  <c r="N86" i="18"/>
  <c r="N85" i="18"/>
  <c r="N84" i="18"/>
  <c r="N83" i="18"/>
  <c r="N82" i="18"/>
  <c r="N81" i="18"/>
  <c r="P81" i="18" s="1"/>
  <c r="N80" i="18"/>
  <c r="N79" i="18"/>
  <c r="N78" i="18"/>
  <c r="N77" i="18"/>
  <c r="N76" i="18"/>
  <c r="N75" i="18"/>
  <c r="R75" i="18" s="1"/>
  <c r="N74" i="18"/>
  <c r="N73" i="18"/>
  <c r="P73" i="18" s="1"/>
  <c r="N72" i="18"/>
  <c r="R72" i="18" s="1"/>
  <c r="N71" i="18"/>
  <c r="R71" i="18" s="1"/>
  <c r="N70" i="18"/>
  <c r="N69" i="18"/>
  <c r="P69" i="18" s="1"/>
  <c r="N68" i="18"/>
  <c r="R68" i="18" s="1"/>
  <c r="N67" i="18"/>
  <c r="P67" i="18" s="1"/>
  <c r="N66" i="18"/>
  <c r="N65" i="18"/>
  <c r="P65" i="18" s="1"/>
  <c r="N64" i="18"/>
  <c r="R64" i="18" s="1"/>
  <c r="N63" i="18"/>
  <c r="P63" i="18" s="1"/>
  <c r="N62" i="18"/>
  <c r="R62" i="18" s="1"/>
  <c r="N61" i="18"/>
  <c r="P61" i="18" s="1"/>
  <c r="N60" i="18"/>
  <c r="P60" i="18" s="1"/>
  <c r="N59" i="18"/>
  <c r="P59" i="18" s="1"/>
  <c r="N58" i="18"/>
  <c r="R58" i="18" s="1"/>
  <c r="N57" i="18"/>
  <c r="P57" i="18" s="1"/>
  <c r="N56" i="18"/>
  <c r="P56" i="18" s="1"/>
  <c r="N55" i="18"/>
  <c r="P55" i="18" s="1"/>
  <c r="N54" i="18"/>
  <c r="R54" i="18" s="1"/>
  <c r="N53" i="18"/>
  <c r="P53" i="18" s="1"/>
  <c r="N52" i="18"/>
  <c r="P52" i="18" s="1"/>
  <c r="N51" i="18"/>
  <c r="P51" i="18" s="1"/>
  <c r="N50" i="18"/>
  <c r="R50" i="18" s="1"/>
  <c r="N49" i="18"/>
  <c r="P49" i="18" s="1"/>
  <c r="N48" i="18"/>
  <c r="P48" i="18" s="1"/>
  <c r="N47" i="18"/>
  <c r="P47" i="18" s="1"/>
  <c r="N46" i="18"/>
  <c r="R46" i="18" s="1"/>
  <c r="N45" i="18"/>
  <c r="P45" i="18" s="1"/>
  <c r="N44" i="18"/>
  <c r="P44" i="18" s="1"/>
  <c r="N43" i="18"/>
  <c r="P43" i="18" s="1"/>
  <c r="N42" i="18"/>
  <c r="R42" i="18" s="1"/>
  <c r="N41" i="18"/>
  <c r="P41" i="18" s="1"/>
  <c r="N40" i="18"/>
  <c r="P40" i="18" s="1"/>
  <c r="N39" i="18"/>
  <c r="P39" i="18" s="1"/>
  <c r="N38" i="18"/>
  <c r="R38" i="18" s="1"/>
  <c r="D114" i="18"/>
  <c r="H114" i="18" s="1"/>
  <c r="D113" i="18"/>
  <c r="D112" i="18"/>
  <c r="F112" i="18" s="1"/>
  <c r="D111" i="18"/>
  <c r="D110" i="18"/>
  <c r="H110" i="18" s="1"/>
  <c r="D109" i="18"/>
  <c r="D108" i="18"/>
  <c r="H108" i="18" s="1"/>
  <c r="D107" i="18"/>
  <c r="D106" i="18"/>
  <c r="H106" i="18" s="1"/>
  <c r="D105" i="18"/>
  <c r="D104" i="18"/>
  <c r="H104" i="18" s="1"/>
  <c r="D103" i="18"/>
  <c r="D102" i="18"/>
  <c r="H102" i="18" s="1"/>
  <c r="D101" i="18"/>
  <c r="H101" i="18" s="1"/>
  <c r="D100" i="18"/>
  <c r="H100" i="18" s="1"/>
  <c r="D99" i="18"/>
  <c r="D98" i="18"/>
  <c r="H98" i="18" s="1"/>
  <c r="D97" i="18"/>
  <c r="H97" i="18" s="1"/>
  <c r="D96" i="18"/>
  <c r="H96" i="18" s="1"/>
  <c r="D95" i="18"/>
  <c r="D94" i="18"/>
  <c r="H94" i="18" s="1"/>
  <c r="D93" i="18"/>
  <c r="H93" i="18" s="1"/>
  <c r="D92" i="18"/>
  <c r="D91" i="18"/>
  <c r="H91" i="18" s="1"/>
  <c r="D90" i="18"/>
  <c r="D89" i="18"/>
  <c r="F89" i="18" s="1"/>
  <c r="D88" i="18"/>
  <c r="F88" i="18" s="1"/>
  <c r="D87" i="18"/>
  <c r="F87" i="18" s="1"/>
  <c r="D86" i="18"/>
  <c r="F86" i="18" s="1"/>
  <c r="D85" i="18"/>
  <c r="F85" i="18" s="1"/>
  <c r="D84" i="18"/>
  <c r="D83" i="18"/>
  <c r="D82" i="18"/>
  <c r="D81" i="18"/>
  <c r="H81" i="18" s="1"/>
  <c r="D80" i="18"/>
  <c r="H80" i="18" s="1"/>
  <c r="D79" i="18"/>
  <c r="D78" i="18"/>
  <c r="D77" i="18"/>
  <c r="H77" i="18" s="1"/>
  <c r="D76" i="18"/>
  <c r="D75" i="18"/>
  <c r="H75" i="18" s="1"/>
  <c r="D74" i="18"/>
  <c r="D73" i="18"/>
  <c r="H73" i="18" s="1"/>
  <c r="D72" i="18"/>
  <c r="H72" i="18" s="1"/>
  <c r="D71" i="18"/>
  <c r="H71" i="18" s="1"/>
  <c r="D70" i="18"/>
  <c r="D69" i="18"/>
  <c r="H69" i="18" s="1"/>
  <c r="D68" i="18"/>
  <c r="H68" i="18" s="1"/>
  <c r="D67" i="18"/>
  <c r="H67" i="18" s="1"/>
  <c r="D66" i="18"/>
  <c r="D65" i="18"/>
  <c r="H65" i="18" s="1"/>
  <c r="D64" i="18"/>
  <c r="H64" i="18" s="1"/>
  <c r="D63" i="18"/>
  <c r="H63" i="18" s="1"/>
  <c r="D62" i="18"/>
  <c r="D61" i="18"/>
  <c r="H61" i="18" s="1"/>
  <c r="D60" i="18"/>
  <c r="H60" i="18" s="1"/>
  <c r="D59" i="18"/>
  <c r="H59" i="18" s="1"/>
  <c r="D58" i="18"/>
  <c r="D57" i="18"/>
  <c r="H57" i="18" s="1"/>
  <c r="D56" i="18"/>
  <c r="H56" i="18" s="1"/>
  <c r="D55" i="18"/>
  <c r="H55" i="18" s="1"/>
  <c r="D54" i="18"/>
  <c r="D53" i="18"/>
  <c r="H53" i="18" s="1"/>
  <c r="D52" i="18"/>
  <c r="H52" i="18" s="1"/>
  <c r="D51" i="18"/>
  <c r="H51" i="18" s="1"/>
  <c r="D50" i="18"/>
  <c r="D49" i="18"/>
  <c r="H49" i="18" s="1"/>
  <c r="D48" i="18"/>
  <c r="D47" i="18"/>
  <c r="D46" i="18"/>
  <c r="F46" i="18" s="1"/>
  <c r="D45" i="18"/>
  <c r="D44" i="18"/>
  <c r="F44" i="18" s="1"/>
  <c r="D43" i="18"/>
  <c r="D42" i="18"/>
  <c r="F42" i="18" s="1"/>
  <c r="D41" i="18"/>
  <c r="D40" i="18"/>
  <c r="D39" i="18"/>
  <c r="D38" i="18"/>
  <c r="R76" i="18" l="1"/>
  <c r="P76" i="18"/>
  <c r="F78" i="18"/>
  <c r="H78" i="18"/>
  <c r="J78" i="18" s="1"/>
  <c r="F40" i="18"/>
  <c r="P83" i="18"/>
  <c r="H41" i="18"/>
  <c r="F41" i="18"/>
  <c r="F90" i="18"/>
  <c r="H90" i="18"/>
  <c r="R77" i="18"/>
  <c r="P85" i="18"/>
  <c r="H43" i="18"/>
  <c r="F43" i="18"/>
  <c r="P78" i="18"/>
  <c r="P86" i="18"/>
  <c r="H76" i="18"/>
  <c r="R79" i="18"/>
  <c r="P79" i="18"/>
  <c r="T79" i="18" s="1"/>
  <c r="P87" i="18"/>
  <c r="H45" i="18"/>
  <c r="F45" i="18"/>
  <c r="P88" i="18"/>
  <c r="P89" i="18"/>
  <c r="H39" i="18"/>
  <c r="H47" i="18"/>
  <c r="F47" i="18"/>
  <c r="P90" i="18"/>
  <c r="R90" i="18"/>
  <c r="H48" i="18"/>
  <c r="F48" i="18"/>
  <c r="J48" i="18" s="1"/>
  <c r="L48" i="18" s="1"/>
  <c r="F108" i="18"/>
  <c r="J108" i="18" s="1"/>
  <c r="L108" i="18" s="1"/>
  <c r="H112" i="18"/>
  <c r="J112" i="18" s="1"/>
  <c r="L112" i="18" s="1"/>
  <c r="F72" i="18"/>
  <c r="J72" i="18" s="1"/>
  <c r="L72" i="18" s="1"/>
  <c r="F100" i="18"/>
  <c r="J100" i="18" s="1"/>
  <c r="L100" i="18" s="1"/>
  <c r="H44" i="18"/>
  <c r="J44" i="18" s="1"/>
  <c r="L44" i="18" s="1"/>
  <c r="P91" i="18"/>
  <c r="P104" i="18"/>
  <c r="T104" i="18" s="1"/>
  <c r="R48" i="18"/>
  <c r="T48" i="18" s="1"/>
  <c r="F52" i="18"/>
  <c r="J52" i="18" s="1"/>
  <c r="L52" i="18" s="1"/>
  <c r="F76" i="18"/>
  <c r="F104" i="18"/>
  <c r="J104" i="18" s="1"/>
  <c r="L104" i="18" s="1"/>
  <c r="R80" i="18"/>
  <c r="P80" i="18"/>
  <c r="P92" i="18"/>
  <c r="R92" i="18"/>
  <c r="P54" i="18"/>
  <c r="T54" i="18" s="1"/>
  <c r="P95" i="18"/>
  <c r="T95" i="18" s="1"/>
  <c r="P111" i="18"/>
  <c r="T111" i="18" s="1"/>
  <c r="R56" i="18"/>
  <c r="T56" i="18" s="1"/>
  <c r="F91" i="18"/>
  <c r="J91" i="18" s="1"/>
  <c r="F56" i="18"/>
  <c r="J56" i="18" s="1"/>
  <c r="L56" i="18" s="1"/>
  <c r="P75" i="18"/>
  <c r="T75" i="18" s="1"/>
  <c r="P96" i="18"/>
  <c r="T96" i="18" s="1"/>
  <c r="P112" i="18"/>
  <c r="T112" i="18" s="1"/>
  <c r="F80" i="18"/>
  <c r="J80" i="18" s="1"/>
  <c r="F92" i="18"/>
  <c r="H92" i="18"/>
  <c r="F60" i="18"/>
  <c r="J60" i="18" s="1"/>
  <c r="L60" i="18" s="1"/>
  <c r="F96" i="18"/>
  <c r="J96" i="18" s="1"/>
  <c r="L96" i="18" s="1"/>
  <c r="H40" i="18"/>
  <c r="R78" i="18"/>
  <c r="P103" i="18"/>
  <c r="T103" i="18" s="1"/>
  <c r="R40" i="18"/>
  <c r="T40" i="18" s="1"/>
  <c r="F64" i="18"/>
  <c r="R65" i="18"/>
  <c r="R97" i="18"/>
  <c r="T97" i="18" s="1"/>
  <c r="R113" i="18"/>
  <c r="T113" i="18" s="1"/>
  <c r="F110" i="18"/>
  <c r="J110" i="18" s="1"/>
  <c r="L110" i="18" s="1"/>
  <c r="F53" i="18"/>
  <c r="F68" i="18"/>
  <c r="J68" i="18" s="1"/>
  <c r="L68" i="18" s="1"/>
  <c r="F84" i="18"/>
  <c r="F102" i="18"/>
  <c r="J102" i="18" s="1"/>
  <c r="L102" i="18" s="1"/>
  <c r="P46" i="18"/>
  <c r="T46" i="18" s="1"/>
  <c r="P71" i="18"/>
  <c r="T71" i="18" s="1"/>
  <c r="P84" i="18"/>
  <c r="P100" i="18"/>
  <c r="T100" i="18" s="1"/>
  <c r="P108" i="18"/>
  <c r="T108" i="18" s="1"/>
  <c r="R39" i="18"/>
  <c r="T39" i="18" s="1"/>
  <c r="R47" i="18"/>
  <c r="T47" i="18" s="1"/>
  <c r="R55" i="18"/>
  <c r="T55" i="18" s="1"/>
  <c r="R63" i="18"/>
  <c r="T63" i="18" s="1"/>
  <c r="R81" i="18"/>
  <c r="T81" i="18" s="1"/>
  <c r="F82" i="18"/>
  <c r="P62" i="18"/>
  <c r="T62" i="18" s="1"/>
  <c r="R43" i="18"/>
  <c r="T43" i="18" s="1"/>
  <c r="R51" i="18"/>
  <c r="T51" i="18" s="1"/>
  <c r="R59" i="18"/>
  <c r="T59" i="18" s="1"/>
  <c r="R67" i="18"/>
  <c r="T67" i="18" s="1"/>
  <c r="R99" i="18"/>
  <c r="T99" i="18" s="1"/>
  <c r="R107" i="18"/>
  <c r="T107" i="18" s="1"/>
  <c r="F69" i="18"/>
  <c r="J69" i="18" s="1"/>
  <c r="L69" i="18" s="1"/>
  <c r="R73" i="18"/>
  <c r="T73" i="18" s="1"/>
  <c r="R105" i="18"/>
  <c r="T105" i="18" s="1"/>
  <c r="R44" i="18"/>
  <c r="T44" i="18" s="1"/>
  <c r="R52" i="18"/>
  <c r="T52" i="18" s="1"/>
  <c r="R60" i="18"/>
  <c r="T60" i="18" s="1"/>
  <c r="R69" i="18"/>
  <c r="T69" i="18" s="1"/>
  <c r="R93" i="18"/>
  <c r="T93" i="18" s="1"/>
  <c r="R101" i="18"/>
  <c r="T101" i="18" s="1"/>
  <c r="R109" i="18"/>
  <c r="T109" i="18" s="1"/>
  <c r="H79" i="18"/>
  <c r="F79" i="18"/>
  <c r="H103" i="18"/>
  <c r="F103" i="18"/>
  <c r="F59" i="18"/>
  <c r="J59" i="18" s="1"/>
  <c r="L59" i="18" s="1"/>
  <c r="F75" i="18"/>
  <c r="J75" i="18" s="1"/>
  <c r="L75" i="18" s="1"/>
  <c r="F39" i="18"/>
  <c r="J39" i="18" s="1"/>
  <c r="F49" i="18"/>
  <c r="J49" i="18" s="1"/>
  <c r="L49" i="18" s="1"/>
  <c r="F55" i="18"/>
  <c r="J55" i="18" s="1"/>
  <c r="L55" i="18" s="1"/>
  <c r="F65" i="18"/>
  <c r="J65" i="18" s="1"/>
  <c r="L65" i="18" s="1"/>
  <c r="F71" i="18"/>
  <c r="J71" i="18" s="1"/>
  <c r="L71" i="18" s="1"/>
  <c r="F97" i="18"/>
  <c r="J97" i="18" s="1"/>
  <c r="L97" i="18" s="1"/>
  <c r="F98" i="18"/>
  <c r="J98" i="18" s="1"/>
  <c r="L98" i="18" s="1"/>
  <c r="P66" i="18"/>
  <c r="R66" i="18"/>
  <c r="P70" i="18"/>
  <c r="R70" i="18"/>
  <c r="P74" i="18"/>
  <c r="R74" i="18"/>
  <c r="P82" i="18"/>
  <c r="P94" i="18"/>
  <c r="R94" i="18"/>
  <c r="P98" i="18"/>
  <c r="R98" i="18"/>
  <c r="P102" i="18"/>
  <c r="R102" i="18"/>
  <c r="P106" i="18"/>
  <c r="R106" i="18"/>
  <c r="P110" i="18"/>
  <c r="R110" i="18"/>
  <c r="P114" i="18"/>
  <c r="R114" i="18"/>
  <c r="P50" i="18"/>
  <c r="T50" i="18" s="1"/>
  <c r="F83" i="18"/>
  <c r="H95" i="18"/>
  <c r="F95" i="18"/>
  <c r="H107" i="18"/>
  <c r="F107" i="18"/>
  <c r="F105" i="18"/>
  <c r="H105" i="18"/>
  <c r="F109" i="18"/>
  <c r="H109" i="18"/>
  <c r="F113" i="18"/>
  <c r="H113" i="18"/>
  <c r="J45" i="18"/>
  <c r="L45" i="18" s="1"/>
  <c r="F51" i="18"/>
  <c r="J51" i="18" s="1"/>
  <c r="L51" i="18" s="1"/>
  <c r="F61" i="18"/>
  <c r="J61" i="18" s="1"/>
  <c r="L61" i="18" s="1"/>
  <c r="F67" i="18"/>
  <c r="J67" i="18" s="1"/>
  <c r="L67" i="18" s="1"/>
  <c r="F93" i="18"/>
  <c r="J93" i="18" s="1"/>
  <c r="L93" i="18" s="1"/>
  <c r="F106" i="18"/>
  <c r="J106" i="18" s="1"/>
  <c r="L106" i="18" s="1"/>
  <c r="F114" i="18"/>
  <c r="J114" i="18" s="1"/>
  <c r="L114" i="18" s="1"/>
  <c r="P38" i="18"/>
  <c r="T38" i="18" s="1"/>
  <c r="H99" i="18"/>
  <c r="F99" i="18"/>
  <c r="H111" i="18"/>
  <c r="F111" i="18"/>
  <c r="H38" i="18"/>
  <c r="F38" i="18"/>
  <c r="J38" i="18" s="1"/>
  <c r="H42" i="18"/>
  <c r="H46" i="18"/>
  <c r="H50" i="18"/>
  <c r="F50" i="18"/>
  <c r="H54" i="18"/>
  <c r="F54" i="18"/>
  <c r="H58" i="18"/>
  <c r="F58" i="18"/>
  <c r="H62" i="18"/>
  <c r="F62" i="18"/>
  <c r="H66" i="18"/>
  <c r="F66" i="18"/>
  <c r="H70" i="18"/>
  <c r="F70" i="18"/>
  <c r="H74" i="18"/>
  <c r="F74" i="18"/>
  <c r="J41" i="18"/>
  <c r="F57" i="18"/>
  <c r="J57" i="18" s="1"/>
  <c r="L57" i="18" s="1"/>
  <c r="F63" i="18"/>
  <c r="J63" i="18" s="1"/>
  <c r="L63" i="18" s="1"/>
  <c r="F73" i="18"/>
  <c r="J73" i="18" s="1"/>
  <c r="L73" i="18" s="1"/>
  <c r="F94" i="18"/>
  <c r="J94" i="18" s="1"/>
  <c r="L94" i="18" s="1"/>
  <c r="F81" i="18"/>
  <c r="J81" i="18" s="1"/>
  <c r="L81" i="18" s="1"/>
  <c r="F101" i="18"/>
  <c r="J101" i="18" s="1"/>
  <c r="L101" i="18" s="1"/>
  <c r="P42" i="18"/>
  <c r="T42" i="18" s="1"/>
  <c r="P58" i="18"/>
  <c r="T58" i="18" s="1"/>
  <c r="P68" i="18"/>
  <c r="T68" i="18" s="1"/>
  <c r="P72" i="18"/>
  <c r="T72" i="18" s="1"/>
  <c r="T76" i="18"/>
  <c r="R41" i="18"/>
  <c r="T41" i="18" s="1"/>
  <c r="R45" i="18"/>
  <c r="T45" i="18" s="1"/>
  <c r="R49" i="18"/>
  <c r="T49" i="18" s="1"/>
  <c r="R53" i="18"/>
  <c r="T53" i="18" s="1"/>
  <c r="R57" i="18"/>
  <c r="T57" i="18" s="1"/>
  <c r="R61" i="18"/>
  <c r="T61" i="18" s="1"/>
  <c r="V115" i="18"/>
  <c r="P64" i="18"/>
  <c r="T64" i="18" s="1"/>
  <c r="T65" i="18"/>
  <c r="AA8" i="21"/>
  <c r="P8" i="21"/>
  <c r="C8" i="21"/>
  <c r="H137" i="4"/>
  <c r="H136" i="4"/>
  <c r="S22" i="4"/>
  <c r="N137" i="4" s="1"/>
  <c r="S21" i="4"/>
  <c r="N136" i="4" s="1"/>
  <c r="U22" i="4"/>
  <c r="P137" i="4" s="1"/>
  <c r="U21" i="4"/>
  <c r="P136" i="4" s="1"/>
  <c r="W22" i="4"/>
  <c r="R137" i="4" s="1"/>
  <c r="W21" i="4"/>
  <c r="R136" i="4" s="1"/>
  <c r="N22" i="18"/>
  <c r="P22" i="18" s="1"/>
  <c r="N21" i="18"/>
  <c r="D22" i="18"/>
  <c r="D21" i="18"/>
  <c r="H42" i="21"/>
  <c r="H8" i="21"/>
  <c r="C137" i="16"/>
  <c r="G4" i="21"/>
  <c r="W2" i="4"/>
  <c r="N18" i="18"/>
  <c r="P18" i="18" s="1"/>
  <c r="D18" i="18"/>
  <c r="N23" i="18"/>
  <c r="P23" i="18" s="1"/>
  <c r="N30" i="18"/>
  <c r="N36" i="18"/>
  <c r="N8" i="18"/>
  <c r="N9" i="18"/>
  <c r="N10" i="18"/>
  <c r="N11" i="18"/>
  <c r="N12" i="18"/>
  <c r="R12" i="18" s="1"/>
  <c r="N13" i="18"/>
  <c r="N14" i="18"/>
  <c r="P14" i="18" s="1"/>
  <c r="N15" i="18"/>
  <c r="R15" i="18" s="1"/>
  <c r="N16" i="18"/>
  <c r="N17" i="18"/>
  <c r="R17" i="18" s="1"/>
  <c r="N19" i="18"/>
  <c r="R19" i="18" s="1"/>
  <c r="N20" i="18"/>
  <c r="N24" i="18"/>
  <c r="P24" i="18" s="1"/>
  <c r="N25" i="18"/>
  <c r="P25" i="18" s="1"/>
  <c r="N26" i="18"/>
  <c r="P26" i="18" s="1"/>
  <c r="N27" i="18"/>
  <c r="P27" i="18" s="1"/>
  <c r="N28" i="18"/>
  <c r="P28" i="18" s="1"/>
  <c r="N31" i="18"/>
  <c r="P31" i="18" s="1"/>
  <c r="N32" i="18"/>
  <c r="N33" i="18"/>
  <c r="N34" i="18"/>
  <c r="N35" i="18"/>
  <c r="N37" i="18"/>
  <c r="N29" i="18"/>
  <c r="D29" i="18"/>
  <c r="D8" i="18"/>
  <c r="D9" i="18"/>
  <c r="D10" i="18"/>
  <c r="D11" i="18"/>
  <c r="D12" i="18"/>
  <c r="D13" i="18"/>
  <c r="D14" i="18"/>
  <c r="D15" i="18"/>
  <c r="D16" i="18"/>
  <c r="D17" i="18"/>
  <c r="D19" i="18"/>
  <c r="D20" i="18"/>
  <c r="D23" i="18"/>
  <c r="D24" i="18"/>
  <c r="D25" i="18"/>
  <c r="D26" i="18"/>
  <c r="D27" i="18"/>
  <c r="D28" i="18"/>
  <c r="D30" i="18"/>
  <c r="D31" i="18"/>
  <c r="D32" i="18"/>
  <c r="D33" i="18"/>
  <c r="D34" i="18"/>
  <c r="D35" i="18"/>
  <c r="D36" i="18"/>
  <c r="D37" i="18"/>
  <c r="P2" i="8"/>
  <c r="D230" i="4"/>
  <c r="B4" i="18"/>
  <c r="V6" i="18"/>
  <c r="G14" i="19"/>
  <c r="E11" i="19"/>
  <c r="B11" i="19" s="1"/>
  <c r="B5" i="19"/>
  <c r="F4" i="16"/>
  <c r="W115" i="4"/>
  <c r="R230" i="4" s="1"/>
  <c r="W41" i="4"/>
  <c r="R156" i="4" s="1"/>
  <c r="W40" i="4"/>
  <c r="W39" i="4"/>
  <c r="R154" i="4" s="1"/>
  <c r="W38" i="4"/>
  <c r="R153" i="4" s="1"/>
  <c r="W37" i="4"/>
  <c r="R152" i="4" s="1"/>
  <c r="W36" i="4"/>
  <c r="R151" i="4" s="1"/>
  <c r="W35" i="4"/>
  <c r="R150" i="4" s="1"/>
  <c r="W34" i="4"/>
  <c r="R149" i="4" s="1"/>
  <c r="W33" i="4"/>
  <c r="R148" i="4" s="1"/>
  <c r="W32" i="4"/>
  <c r="R147" i="4" s="1"/>
  <c r="W31" i="4"/>
  <c r="R146" i="4" s="1"/>
  <c r="W30" i="4"/>
  <c r="R145" i="4" s="1"/>
  <c r="W29" i="4"/>
  <c r="R144" i="4" s="1"/>
  <c r="W28" i="4"/>
  <c r="R143" i="4" s="1"/>
  <c r="W27" i="4"/>
  <c r="R142" i="4" s="1"/>
  <c r="W26" i="4"/>
  <c r="R141" i="4" s="1"/>
  <c r="W25" i="4"/>
  <c r="R140" i="4" s="1"/>
  <c r="W24" i="4"/>
  <c r="R139" i="4" s="1"/>
  <c r="W23" i="4"/>
  <c r="R138" i="4" s="1"/>
  <c r="W20" i="4"/>
  <c r="R135" i="4" s="1"/>
  <c r="W19" i="4"/>
  <c r="R134" i="4" s="1"/>
  <c r="W18" i="4"/>
  <c r="R133" i="4" s="1"/>
  <c r="W17" i="4"/>
  <c r="R132" i="4" s="1"/>
  <c r="W16" i="4"/>
  <c r="R131" i="4" s="1"/>
  <c r="W15" i="4"/>
  <c r="R130" i="4" s="1"/>
  <c r="W14" i="4"/>
  <c r="R129" i="4" s="1"/>
  <c r="W13" i="4"/>
  <c r="R128" i="4" s="1"/>
  <c r="W12" i="4"/>
  <c r="R127" i="4" s="1"/>
  <c r="W11" i="4"/>
  <c r="R126" i="4" s="1"/>
  <c r="W10" i="4"/>
  <c r="R125" i="4" s="1"/>
  <c r="W9" i="4"/>
  <c r="R124" i="4" s="1"/>
  <c r="R123" i="4"/>
  <c r="H230" i="4"/>
  <c r="H156" i="4"/>
  <c r="H155" i="4"/>
  <c r="H154" i="4"/>
  <c r="H153" i="4"/>
  <c r="H152" i="4"/>
  <c r="H151" i="4"/>
  <c r="H150" i="4"/>
  <c r="H149" i="4"/>
  <c r="H148" i="4"/>
  <c r="H147" i="4"/>
  <c r="H146" i="4"/>
  <c r="H145" i="4"/>
  <c r="H144" i="4"/>
  <c r="H143" i="4"/>
  <c r="H142" i="4"/>
  <c r="H141" i="4"/>
  <c r="H140" i="4"/>
  <c r="H139" i="4"/>
  <c r="H138" i="4"/>
  <c r="H135" i="4"/>
  <c r="H134" i="4"/>
  <c r="H133" i="4"/>
  <c r="H132" i="4"/>
  <c r="H131" i="4"/>
  <c r="H130" i="4"/>
  <c r="H129" i="4"/>
  <c r="H128" i="4"/>
  <c r="H127" i="4"/>
  <c r="H126" i="4"/>
  <c r="H125" i="4"/>
  <c r="H124" i="4"/>
  <c r="R155" i="4"/>
  <c r="P124" i="4"/>
  <c r="P127" i="4"/>
  <c r="P128" i="4"/>
  <c r="U15" i="4"/>
  <c r="P130" i="4" s="1"/>
  <c r="U16" i="4"/>
  <c r="P131" i="4" s="1"/>
  <c r="U17" i="4"/>
  <c r="P132" i="4" s="1"/>
  <c r="U18" i="4"/>
  <c r="U19" i="4"/>
  <c r="P134" i="4" s="1"/>
  <c r="U20" i="4"/>
  <c r="P135" i="4" s="1"/>
  <c r="U23" i="4"/>
  <c r="P138" i="4" s="1"/>
  <c r="U24" i="4"/>
  <c r="P139" i="4" s="1"/>
  <c r="U25" i="4"/>
  <c r="P140" i="4" s="1"/>
  <c r="U26" i="4"/>
  <c r="P141" i="4" s="1"/>
  <c r="U27" i="4"/>
  <c r="P142" i="4" s="1"/>
  <c r="U28" i="4"/>
  <c r="P143" i="4" s="1"/>
  <c r="U29" i="4"/>
  <c r="P144" i="4" s="1"/>
  <c r="U30" i="4"/>
  <c r="P145" i="4" s="1"/>
  <c r="U31" i="4"/>
  <c r="P146" i="4" s="1"/>
  <c r="U32" i="4"/>
  <c r="P147" i="4" s="1"/>
  <c r="U33" i="4"/>
  <c r="P148" i="4" s="1"/>
  <c r="U34" i="4"/>
  <c r="P149" i="4" s="1"/>
  <c r="U35" i="4"/>
  <c r="P150" i="4" s="1"/>
  <c r="U36" i="4"/>
  <c r="P151" i="4" s="1"/>
  <c r="U37" i="4"/>
  <c r="P152" i="4" s="1"/>
  <c r="U38" i="4"/>
  <c r="P153" i="4" s="1"/>
  <c r="U39" i="4"/>
  <c r="P154" i="4" s="1"/>
  <c r="U40" i="4"/>
  <c r="P155" i="4" s="1"/>
  <c r="U41" i="4"/>
  <c r="P156" i="4" s="1"/>
  <c r="P123" i="4"/>
  <c r="P125" i="4"/>
  <c r="P126" i="4"/>
  <c r="P129" i="4"/>
  <c r="P133" i="4"/>
  <c r="S9" i="4"/>
  <c r="N124" i="4" s="1"/>
  <c r="S10" i="4"/>
  <c r="N125" i="4" s="1"/>
  <c r="S11" i="4"/>
  <c r="N126" i="4" s="1"/>
  <c r="S12" i="4"/>
  <c r="N127" i="4" s="1"/>
  <c r="S13" i="4"/>
  <c r="N128" i="4" s="1"/>
  <c r="S14" i="4"/>
  <c r="N129" i="4" s="1"/>
  <c r="S15" i="4"/>
  <c r="N130" i="4" s="1"/>
  <c r="S16" i="4"/>
  <c r="N131" i="4" s="1"/>
  <c r="S17" i="4"/>
  <c r="N132" i="4" s="1"/>
  <c r="S18" i="4"/>
  <c r="N133" i="4" s="1"/>
  <c r="S19" i="4"/>
  <c r="N134" i="4" s="1"/>
  <c r="S20" i="4"/>
  <c r="N135" i="4" s="1"/>
  <c r="S23" i="4"/>
  <c r="N138" i="4" s="1"/>
  <c r="S24" i="4"/>
  <c r="N139" i="4" s="1"/>
  <c r="S25" i="4"/>
  <c r="N140" i="4" s="1"/>
  <c r="S26" i="4"/>
  <c r="N141" i="4" s="1"/>
  <c r="S27" i="4"/>
  <c r="N142" i="4" s="1"/>
  <c r="S28" i="4"/>
  <c r="N143" i="4" s="1"/>
  <c r="N144" i="4"/>
  <c r="N145" i="4"/>
  <c r="N146" i="4"/>
  <c r="N147" i="4"/>
  <c r="N148" i="4"/>
  <c r="N149" i="4"/>
  <c r="N150" i="4"/>
  <c r="N151" i="4"/>
  <c r="N152" i="4"/>
  <c r="N153" i="4"/>
  <c r="N154" i="4"/>
  <c r="N155" i="4"/>
  <c r="U115" i="4"/>
  <c r="P230" i="4" s="1"/>
  <c r="S115" i="4"/>
  <c r="N230" i="4" s="1"/>
  <c r="Z8" i="35" l="1"/>
  <c r="AA9" i="35"/>
  <c r="AB10" i="35"/>
  <c r="AC11" i="35"/>
  <c r="AD12" i="35"/>
  <c r="AE13" i="35"/>
  <c r="Y15" i="35"/>
  <c r="Z16" i="35"/>
  <c r="AA17" i="35"/>
  <c r="AB18" i="35"/>
  <c r="AC19" i="35"/>
  <c r="AD20" i="35"/>
  <c r="AE21" i="35"/>
  <c r="Y23" i="35"/>
  <c r="Z24" i="35"/>
  <c r="AA25" i="35"/>
  <c r="AB26" i="35"/>
  <c r="AC27" i="35"/>
  <c r="AD28" i="35"/>
  <c r="AE29" i="35"/>
  <c r="Y31" i="35"/>
  <c r="Z32" i="35"/>
  <c r="AA33" i="35"/>
  <c r="AB34" i="35"/>
  <c r="AC35" i="35"/>
  <c r="AD36" i="35"/>
  <c r="AE37" i="35"/>
  <c r="Y39" i="35"/>
  <c r="Z40" i="35"/>
  <c r="AA41" i="35"/>
  <c r="AB42" i="35"/>
  <c r="AC43" i="35"/>
  <c r="AD44" i="35"/>
  <c r="AE45" i="35"/>
  <c r="Y47" i="35"/>
  <c r="Z48" i="35"/>
  <c r="AA49" i="35"/>
  <c r="AB50" i="35"/>
  <c r="AC51" i="35"/>
  <c r="AD52" i="35"/>
  <c r="AE53" i="35"/>
  <c r="Y55" i="35"/>
  <c r="Z56" i="35"/>
  <c r="AA57" i="35"/>
  <c r="AB58" i="35"/>
  <c r="AC59" i="35"/>
  <c r="AD60" i="35"/>
  <c r="AE61" i="35"/>
  <c r="Y63" i="35"/>
  <c r="Z64" i="35"/>
  <c r="AA65" i="35"/>
  <c r="AB66" i="35"/>
  <c r="AC67" i="35"/>
  <c r="AD68" i="35"/>
  <c r="AE69" i="35"/>
  <c r="Y71" i="35"/>
  <c r="Z72" i="35"/>
  <c r="AA73" i="35"/>
  <c r="AB74" i="35"/>
  <c r="AC75" i="35"/>
  <c r="AD76" i="35"/>
  <c r="AE77" i="35"/>
  <c r="Y79" i="35"/>
  <c r="Z80" i="35"/>
  <c r="AA81" i="35"/>
  <c r="AB82" i="35"/>
  <c r="AC83" i="35"/>
  <c r="AD84" i="35"/>
  <c r="AE85" i="35"/>
  <c r="Y87" i="35"/>
  <c r="AA8" i="35"/>
  <c r="AB9" i="35"/>
  <c r="AC10" i="35"/>
  <c r="AD11" i="35"/>
  <c r="AE12" i="35"/>
  <c r="Y14" i="35"/>
  <c r="Z15" i="35"/>
  <c r="AA16" i="35"/>
  <c r="AB17" i="35"/>
  <c r="AC18" i="35"/>
  <c r="AD19" i="35"/>
  <c r="AE20" i="35"/>
  <c r="Y22" i="35"/>
  <c r="Z23" i="35"/>
  <c r="AA24" i="35"/>
  <c r="AB25" i="35"/>
  <c r="AC26" i="35"/>
  <c r="AD27" i="35"/>
  <c r="AE28" i="35"/>
  <c r="Y30" i="35"/>
  <c r="Z31" i="35"/>
  <c r="AA32" i="35"/>
  <c r="AB33" i="35"/>
  <c r="AC34" i="35"/>
  <c r="AD35" i="35"/>
  <c r="AE36" i="35"/>
  <c r="Y38" i="35"/>
  <c r="Z39" i="35"/>
  <c r="AA40" i="35"/>
  <c r="AB41" i="35"/>
  <c r="AC42" i="35"/>
  <c r="AD43" i="35"/>
  <c r="AE44" i="35"/>
  <c r="Y46" i="35"/>
  <c r="Z47" i="35"/>
  <c r="AA48" i="35"/>
  <c r="AB49" i="35"/>
  <c r="AC50" i="35"/>
  <c r="AD51" i="35"/>
  <c r="AE52" i="35"/>
  <c r="Y54" i="35"/>
  <c r="Z55" i="35"/>
  <c r="AA56" i="35"/>
  <c r="AB57" i="35"/>
  <c r="AC58" i="35"/>
  <c r="AD59" i="35"/>
  <c r="AE60" i="35"/>
  <c r="Y62" i="35"/>
  <c r="Z63" i="35"/>
  <c r="AA64" i="35"/>
  <c r="AB65" i="35"/>
  <c r="AC66" i="35"/>
  <c r="AD67" i="35"/>
  <c r="AE68" i="35"/>
  <c r="Y70" i="35"/>
  <c r="Z71" i="35"/>
  <c r="AA72" i="35"/>
  <c r="AB73" i="35"/>
  <c r="AC74" i="35"/>
  <c r="AD75" i="35"/>
  <c r="AE76" i="35"/>
  <c r="Y78" i="35"/>
  <c r="Z79" i="35"/>
  <c r="AA80" i="35"/>
  <c r="AB81" i="35"/>
  <c r="AC82" i="35"/>
  <c r="AD83" i="35"/>
  <c r="AE84" i="35"/>
  <c r="Y86" i="35"/>
  <c r="Z87" i="35"/>
  <c r="AB8" i="35"/>
  <c r="AC9" i="35"/>
  <c r="AD10" i="35"/>
  <c r="AE11" i="35"/>
  <c r="Y13" i="35"/>
  <c r="Z14" i="35"/>
  <c r="AA15" i="35"/>
  <c r="AB16" i="35"/>
  <c r="AC17" i="35"/>
  <c r="AD18" i="35"/>
  <c r="AE19" i="35"/>
  <c r="Y21" i="35"/>
  <c r="Z22" i="35"/>
  <c r="AA23" i="35"/>
  <c r="AB24" i="35"/>
  <c r="AC25" i="35"/>
  <c r="AD26" i="35"/>
  <c r="AE27" i="35"/>
  <c r="Y29" i="35"/>
  <c r="Z30" i="35"/>
  <c r="AA31" i="35"/>
  <c r="AB32" i="35"/>
  <c r="AC33" i="35"/>
  <c r="AD34" i="35"/>
  <c r="AE35" i="35"/>
  <c r="Y37" i="35"/>
  <c r="Z38" i="35"/>
  <c r="AA39" i="35"/>
  <c r="AB40" i="35"/>
  <c r="AC41" i="35"/>
  <c r="AD42" i="35"/>
  <c r="AE43" i="35"/>
  <c r="Y45" i="35"/>
  <c r="Z46" i="35"/>
  <c r="AA47" i="35"/>
  <c r="AB48" i="35"/>
  <c r="AC49" i="35"/>
  <c r="AD50" i="35"/>
  <c r="AE51" i="35"/>
  <c r="Y53" i="35"/>
  <c r="Z54" i="35"/>
  <c r="AA55" i="35"/>
  <c r="AB56" i="35"/>
  <c r="AC57" i="35"/>
  <c r="AD58" i="35"/>
  <c r="AE59" i="35"/>
  <c r="Y61" i="35"/>
  <c r="Z62" i="35"/>
  <c r="AA63" i="35"/>
  <c r="AB64" i="35"/>
  <c r="AC65" i="35"/>
  <c r="AD66" i="35"/>
  <c r="AE67" i="35"/>
  <c r="Y69" i="35"/>
  <c r="Z70" i="35"/>
  <c r="AA71" i="35"/>
  <c r="AB72" i="35"/>
  <c r="AC73" i="35"/>
  <c r="AD74" i="35"/>
  <c r="AE75" i="35"/>
  <c r="Y77" i="35"/>
  <c r="Z78" i="35"/>
  <c r="AA79" i="35"/>
  <c r="AB80" i="35"/>
  <c r="AC81" i="35"/>
  <c r="AD82" i="35"/>
  <c r="AE83" i="35"/>
  <c r="Y85" i="35"/>
  <c r="Z86" i="35"/>
  <c r="AA87" i="35"/>
  <c r="AC8" i="35"/>
  <c r="AD9" i="35"/>
  <c r="AE10" i="35"/>
  <c r="Y12" i="35"/>
  <c r="Z13" i="35"/>
  <c r="AA14" i="35"/>
  <c r="AB15" i="35"/>
  <c r="AC16" i="35"/>
  <c r="AD17" i="35"/>
  <c r="AE18" i="35"/>
  <c r="Y20" i="35"/>
  <c r="Z21" i="35"/>
  <c r="AA22" i="35"/>
  <c r="AB23" i="35"/>
  <c r="AC24" i="35"/>
  <c r="AD25" i="35"/>
  <c r="AE26" i="35"/>
  <c r="Y28" i="35"/>
  <c r="Z29" i="35"/>
  <c r="AA30" i="35"/>
  <c r="AB31" i="35"/>
  <c r="AC32" i="35"/>
  <c r="AD33" i="35"/>
  <c r="AE34" i="35"/>
  <c r="Y36" i="35"/>
  <c r="Z37" i="35"/>
  <c r="AA38" i="35"/>
  <c r="AB39" i="35"/>
  <c r="AC40" i="35"/>
  <c r="AD41" i="35"/>
  <c r="AE42" i="35"/>
  <c r="Y44" i="35"/>
  <c r="Z45" i="35"/>
  <c r="AA46" i="35"/>
  <c r="AB47" i="35"/>
  <c r="AC48" i="35"/>
  <c r="AD49" i="35"/>
  <c r="AE50" i="35"/>
  <c r="Y52" i="35"/>
  <c r="Z53" i="35"/>
  <c r="AA54" i="35"/>
  <c r="AB55" i="35"/>
  <c r="AC56" i="35"/>
  <c r="AD57" i="35"/>
  <c r="AE58" i="35"/>
  <c r="Y60" i="35"/>
  <c r="Z61" i="35"/>
  <c r="AA62" i="35"/>
  <c r="AB63" i="35"/>
  <c r="AC64" i="35"/>
  <c r="AD65" i="35"/>
  <c r="AE66" i="35"/>
  <c r="Y68" i="35"/>
  <c r="Z69" i="35"/>
  <c r="AA70" i="35"/>
  <c r="AB71" i="35"/>
  <c r="AC72" i="35"/>
  <c r="AD73" i="35"/>
  <c r="AE74" i="35"/>
  <c r="Y76" i="35"/>
  <c r="Z77" i="35"/>
  <c r="AA78" i="35"/>
  <c r="AB79" i="35"/>
  <c r="AC80" i="35"/>
  <c r="AD81" i="35"/>
  <c r="AE82" i="35"/>
  <c r="Y84" i="35"/>
  <c r="Z85" i="35"/>
  <c r="AA86" i="35"/>
  <c r="AB87" i="35"/>
  <c r="AD8" i="35"/>
  <c r="AE9" i="35"/>
  <c r="Y11" i="35"/>
  <c r="Z12" i="35"/>
  <c r="AA13" i="35"/>
  <c r="AB14" i="35"/>
  <c r="AC15" i="35"/>
  <c r="AD16" i="35"/>
  <c r="AE17" i="35"/>
  <c r="Y19" i="35"/>
  <c r="Z20" i="35"/>
  <c r="AA21" i="35"/>
  <c r="AB22" i="35"/>
  <c r="AC23" i="35"/>
  <c r="AD24" i="35"/>
  <c r="AE25" i="35"/>
  <c r="Y27" i="35"/>
  <c r="Z28" i="35"/>
  <c r="AA29" i="35"/>
  <c r="AB30" i="35"/>
  <c r="AC31" i="35"/>
  <c r="AD32" i="35"/>
  <c r="AE33" i="35"/>
  <c r="Y35" i="35"/>
  <c r="Z36" i="35"/>
  <c r="AA37" i="35"/>
  <c r="AB38" i="35"/>
  <c r="AC39" i="35"/>
  <c r="AD40" i="35"/>
  <c r="AE41" i="35"/>
  <c r="Y43" i="35"/>
  <c r="Z44" i="35"/>
  <c r="AA45" i="35"/>
  <c r="AB46" i="35"/>
  <c r="AC47" i="35"/>
  <c r="AD48" i="35"/>
  <c r="AE49" i="35"/>
  <c r="Y51" i="35"/>
  <c r="Z52" i="35"/>
  <c r="AA53" i="35"/>
  <c r="AB54" i="35"/>
  <c r="AC55" i="35"/>
  <c r="AD56" i="35"/>
  <c r="AE57" i="35"/>
  <c r="Y59" i="35"/>
  <c r="Z60" i="35"/>
  <c r="AA61" i="35"/>
  <c r="AB62" i="35"/>
  <c r="AC63" i="35"/>
  <c r="AD64" i="35"/>
  <c r="AE65" i="35"/>
  <c r="Y67" i="35"/>
  <c r="Z68" i="35"/>
  <c r="AA69" i="35"/>
  <c r="AB70" i="35"/>
  <c r="AC71" i="35"/>
  <c r="AD72" i="35"/>
  <c r="AE73" i="35"/>
  <c r="Y75" i="35"/>
  <c r="Z76" i="35"/>
  <c r="AA77" i="35"/>
  <c r="AB78" i="35"/>
  <c r="AC79" i="35"/>
  <c r="AD80" i="35"/>
  <c r="AE81" i="35"/>
  <c r="Y83" i="35"/>
  <c r="Z84" i="35"/>
  <c r="AA85" i="35"/>
  <c r="AB86" i="35"/>
  <c r="AC87" i="35"/>
  <c r="AE114" i="35"/>
  <c r="AE8" i="35"/>
  <c r="Y10" i="35"/>
  <c r="Z11" i="35"/>
  <c r="AA12" i="35"/>
  <c r="AB13" i="35"/>
  <c r="AC14" i="35"/>
  <c r="AD15" i="35"/>
  <c r="AE16" i="35"/>
  <c r="Y18" i="35"/>
  <c r="Z19" i="35"/>
  <c r="AA20" i="35"/>
  <c r="AB21" i="35"/>
  <c r="AC22" i="35"/>
  <c r="AD23" i="35"/>
  <c r="AE24" i="35"/>
  <c r="Y26" i="35"/>
  <c r="Z27" i="35"/>
  <c r="AA28" i="35"/>
  <c r="AB29" i="35"/>
  <c r="AC30" i="35"/>
  <c r="AD31" i="35"/>
  <c r="AE32" i="35"/>
  <c r="Y34" i="35"/>
  <c r="Z35" i="35"/>
  <c r="AA36" i="35"/>
  <c r="AB37" i="35"/>
  <c r="AC38" i="35"/>
  <c r="AD39" i="35"/>
  <c r="AE40" i="35"/>
  <c r="Y42" i="35"/>
  <c r="Z43" i="35"/>
  <c r="AA44" i="35"/>
  <c r="AB45" i="35"/>
  <c r="AC46" i="35"/>
  <c r="AD47" i="35"/>
  <c r="AE48" i="35"/>
  <c r="Y50" i="35"/>
  <c r="Z51" i="35"/>
  <c r="AA52" i="35"/>
  <c r="AB53" i="35"/>
  <c r="AC54" i="35"/>
  <c r="AD55" i="35"/>
  <c r="AE56" i="35"/>
  <c r="Y58" i="35"/>
  <c r="Z59" i="35"/>
  <c r="AA60" i="35"/>
  <c r="AB61" i="35"/>
  <c r="AC62" i="35"/>
  <c r="AD63" i="35"/>
  <c r="AE64" i="35"/>
  <c r="Y66" i="35"/>
  <c r="Z67" i="35"/>
  <c r="AA68" i="35"/>
  <c r="AB69" i="35"/>
  <c r="AC70" i="35"/>
  <c r="AD71" i="35"/>
  <c r="AE72" i="35"/>
  <c r="Y74" i="35"/>
  <c r="Z75" i="35"/>
  <c r="AA76" i="35"/>
  <c r="AB77" i="35"/>
  <c r="AC78" i="35"/>
  <c r="AD79" i="35"/>
  <c r="AE80" i="35"/>
  <c r="Y82" i="35"/>
  <c r="Z83" i="35"/>
  <c r="AA84" i="35"/>
  <c r="AB85" i="35"/>
  <c r="AC86" i="35"/>
  <c r="AD87" i="35"/>
  <c r="AE113" i="35"/>
  <c r="Y9" i="35"/>
  <c r="Z10" i="35"/>
  <c r="AA11" i="35"/>
  <c r="AB12" i="35"/>
  <c r="AC13" i="35"/>
  <c r="AD14" i="35"/>
  <c r="AE15" i="35"/>
  <c r="Y17" i="35"/>
  <c r="Z18" i="35"/>
  <c r="AA19" i="35"/>
  <c r="AB20" i="35"/>
  <c r="AC21" i="35"/>
  <c r="AD22" i="35"/>
  <c r="AE23" i="35"/>
  <c r="Y25" i="35"/>
  <c r="Z26" i="35"/>
  <c r="AA27" i="35"/>
  <c r="AB28" i="35"/>
  <c r="AC29" i="35"/>
  <c r="AD30" i="35"/>
  <c r="AE31" i="35"/>
  <c r="Y33" i="35"/>
  <c r="Z34" i="35"/>
  <c r="AA35" i="35"/>
  <c r="AB36" i="35"/>
  <c r="AC37" i="35"/>
  <c r="AD38" i="35"/>
  <c r="AE39" i="35"/>
  <c r="Y41" i="35"/>
  <c r="Z42" i="35"/>
  <c r="AA43" i="35"/>
  <c r="AB44" i="35"/>
  <c r="AC45" i="35"/>
  <c r="AD46" i="35"/>
  <c r="AE47" i="35"/>
  <c r="Y49" i="35"/>
  <c r="Z50" i="35"/>
  <c r="AA51" i="35"/>
  <c r="AB52" i="35"/>
  <c r="AC53" i="35"/>
  <c r="AD54" i="35"/>
  <c r="AE55" i="35"/>
  <c r="Y57" i="35"/>
  <c r="Z58" i="35"/>
  <c r="AA59" i="35"/>
  <c r="AB60" i="35"/>
  <c r="AC61" i="35"/>
  <c r="AD62" i="35"/>
  <c r="AE63" i="35"/>
  <c r="Y65" i="35"/>
  <c r="Z66" i="35"/>
  <c r="AA67" i="35"/>
  <c r="AB68" i="35"/>
  <c r="AC69" i="35"/>
  <c r="AD70" i="35"/>
  <c r="AE71" i="35"/>
  <c r="Y73" i="35"/>
  <c r="Z74" i="35"/>
  <c r="AA75" i="35"/>
  <c r="AB76" i="35"/>
  <c r="AC77" i="35"/>
  <c r="AD78" i="35"/>
  <c r="AE79" i="35"/>
  <c r="Y81" i="35"/>
  <c r="Z82" i="35"/>
  <c r="AA83" i="35"/>
  <c r="AB84" i="35"/>
  <c r="AC85" i="35"/>
  <c r="AD86" i="35"/>
  <c r="AE87" i="35"/>
  <c r="Z9" i="35"/>
  <c r="AA18" i="35"/>
  <c r="AB27" i="35"/>
  <c r="AC36" i="35"/>
  <c r="AD45" i="35"/>
  <c r="AE54" i="35"/>
  <c r="Y64" i="35"/>
  <c r="Z73" i="35"/>
  <c r="AA82" i="35"/>
  <c r="AB88" i="35"/>
  <c r="AC89" i="35"/>
  <c r="AD90" i="35"/>
  <c r="AE91" i="35"/>
  <c r="Y93" i="35"/>
  <c r="Z94" i="35"/>
  <c r="AA95" i="35"/>
  <c r="AB96" i="35"/>
  <c r="AC97" i="35"/>
  <c r="AD98" i="35"/>
  <c r="AE99" i="35"/>
  <c r="Y101" i="35"/>
  <c r="Z102" i="35"/>
  <c r="AA103" i="35"/>
  <c r="AB104" i="35"/>
  <c r="AC105" i="35"/>
  <c r="AD106" i="35"/>
  <c r="AE107" i="35"/>
  <c r="Y109" i="35"/>
  <c r="Z110" i="35"/>
  <c r="AA111" i="35"/>
  <c r="AB112" i="35"/>
  <c r="AC113" i="35"/>
  <c r="X9" i="35"/>
  <c r="X17" i="35"/>
  <c r="X25" i="35"/>
  <c r="X33" i="35"/>
  <c r="X41" i="35"/>
  <c r="X49" i="35"/>
  <c r="X57" i="35"/>
  <c r="X65" i="35"/>
  <c r="X73" i="35"/>
  <c r="AA10" i="35"/>
  <c r="AB19" i="35"/>
  <c r="AC28" i="35"/>
  <c r="AD37" i="35"/>
  <c r="AE46" i="35"/>
  <c r="Y56" i="35"/>
  <c r="Z65" i="35"/>
  <c r="AA74" i="35"/>
  <c r="AB83" i="35"/>
  <c r="AC88" i="35"/>
  <c r="AD89" i="35"/>
  <c r="AE90" i="35"/>
  <c r="Y92" i="35"/>
  <c r="Z93" i="35"/>
  <c r="AA94" i="35"/>
  <c r="AB95" i="35"/>
  <c r="AC96" i="35"/>
  <c r="AD97" i="35"/>
  <c r="AE98" i="35"/>
  <c r="Y100" i="35"/>
  <c r="Z101" i="35"/>
  <c r="AA102" i="35"/>
  <c r="AB103" i="35"/>
  <c r="AC104" i="35"/>
  <c r="AD105" i="35"/>
  <c r="AE106" i="35"/>
  <c r="Y108" i="35"/>
  <c r="Z109" i="35"/>
  <c r="AA110" i="35"/>
  <c r="AB111" i="35"/>
  <c r="AC112" i="35"/>
  <c r="AD113" i="35"/>
  <c r="X10" i="35"/>
  <c r="X18" i="35"/>
  <c r="X26" i="35"/>
  <c r="X34" i="35"/>
  <c r="X42" i="35"/>
  <c r="X50" i="35"/>
  <c r="X58" i="35"/>
  <c r="X66" i="35"/>
  <c r="AB11" i="35"/>
  <c r="AC20" i="35"/>
  <c r="AD29" i="35"/>
  <c r="AE38" i="35"/>
  <c r="Y48" i="35"/>
  <c r="Z57" i="35"/>
  <c r="AA66" i="35"/>
  <c r="AB75" i="35"/>
  <c r="AC84" i="35"/>
  <c r="AD88" i="35"/>
  <c r="AE89" i="35"/>
  <c r="Y91" i="35"/>
  <c r="Z92" i="35"/>
  <c r="AA93" i="35"/>
  <c r="AB94" i="35"/>
  <c r="AC95" i="35"/>
  <c r="AD96" i="35"/>
  <c r="AE97" i="35"/>
  <c r="Y99" i="35"/>
  <c r="Z100" i="35"/>
  <c r="AA101" i="35"/>
  <c r="AB102" i="35"/>
  <c r="AC103" i="35"/>
  <c r="AD104" i="35"/>
  <c r="AE105" i="35"/>
  <c r="Y107" i="35"/>
  <c r="Z108" i="35"/>
  <c r="AA109" i="35"/>
  <c r="AB110" i="35"/>
  <c r="AC111" i="35"/>
  <c r="AD112" i="35"/>
  <c r="Y114" i="35"/>
  <c r="X11" i="35"/>
  <c r="X19" i="35"/>
  <c r="X27" i="35"/>
  <c r="X35" i="35"/>
  <c r="X43" i="35"/>
  <c r="X51" i="35"/>
  <c r="X59" i="35"/>
  <c r="X67" i="35"/>
  <c r="X75" i="35"/>
  <c r="X83" i="35"/>
  <c r="X91" i="35"/>
  <c r="X99" i="35"/>
  <c r="X107" i="35"/>
  <c r="X8" i="35"/>
  <c r="L8" i="35"/>
  <c r="T8" i="35"/>
  <c r="I9" i="35"/>
  <c r="Q9" i="35"/>
  <c r="F10" i="35"/>
  <c r="N10" i="35"/>
  <c r="V10" i="35"/>
  <c r="K11" i="35"/>
  <c r="S11" i="35"/>
  <c r="H12" i="35"/>
  <c r="P12" i="35"/>
  <c r="E13" i="35"/>
  <c r="M13" i="35"/>
  <c r="U13" i="35"/>
  <c r="J14" i="35"/>
  <c r="R14" i="35"/>
  <c r="G15" i="35"/>
  <c r="O15" i="35"/>
  <c r="W15" i="35"/>
  <c r="L16" i="35"/>
  <c r="T16" i="35"/>
  <c r="I17" i="35"/>
  <c r="Q17" i="35"/>
  <c r="F18" i="35"/>
  <c r="N18" i="35"/>
  <c r="V18" i="35"/>
  <c r="K19" i="35"/>
  <c r="S19" i="35"/>
  <c r="H20" i="35"/>
  <c r="P20" i="35"/>
  <c r="E21" i="35"/>
  <c r="M21" i="35"/>
  <c r="U21" i="35"/>
  <c r="J22" i="35"/>
  <c r="R22" i="35"/>
  <c r="G23" i="35"/>
  <c r="O23" i="35"/>
  <c r="AC12" i="35"/>
  <c r="AD21" i="35"/>
  <c r="AE30" i="35"/>
  <c r="Y40" i="35"/>
  <c r="Z49" i="35"/>
  <c r="AA58" i="35"/>
  <c r="AB67" i="35"/>
  <c r="AC76" i="35"/>
  <c r="AD85" i="35"/>
  <c r="AE88" i="35"/>
  <c r="Y90" i="35"/>
  <c r="Z91" i="35"/>
  <c r="AA92" i="35"/>
  <c r="AB93" i="35"/>
  <c r="AC94" i="35"/>
  <c r="AD95" i="35"/>
  <c r="AE96" i="35"/>
  <c r="Y98" i="35"/>
  <c r="Z99" i="35"/>
  <c r="AA100" i="35"/>
  <c r="AB101" i="35"/>
  <c r="AC102" i="35"/>
  <c r="AD103" i="35"/>
  <c r="AE104" i="35"/>
  <c r="Y106" i="35"/>
  <c r="Z107" i="35"/>
  <c r="AA108" i="35"/>
  <c r="AB109" i="35"/>
  <c r="AC110" i="35"/>
  <c r="AD111" i="35"/>
  <c r="AE112" i="35"/>
  <c r="Z114" i="35"/>
  <c r="X12" i="35"/>
  <c r="X20" i="35"/>
  <c r="X28" i="35"/>
  <c r="X36" i="35"/>
  <c r="X44" i="35"/>
  <c r="X52" i="35"/>
  <c r="X60" i="35"/>
  <c r="X68" i="35"/>
  <c r="X76" i="35"/>
  <c r="X84" i="35"/>
  <c r="X92" i="35"/>
  <c r="X100" i="35"/>
  <c r="X108" i="35"/>
  <c r="E8" i="35"/>
  <c r="M8" i="35"/>
  <c r="U8" i="35"/>
  <c r="J9" i="35"/>
  <c r="R9" i="35"/>
  <c r="G10" i="35"/>
  <c r="O10" i="35"/>
  <c r="W10" i="35"/>
  <c r="L11" i="35"/>
  <c r="T11" i="35"/>
  <c r="I12" i="35"/>
  <c r="Q12" i="35"/>
  <c r="F13" i="35"/>
  <c r="N13" i="35"/>
  <c r="V13" i="35"/>
  <c r="K14" i="35"/>
  <c r="S14" i="35"/>
  <c r="H15" i="35"/>
  <c r="P15" i="35"/>
  <c r="E16" i="35"/>
  <c r="M16" i="35"/>
  <c r="U16" i="35"/>
  <c r="J17" i="35"/>
  <c r="R17" i="35"/>
  <c r="G18" i="35"/>
  <c r="O18" i="35"/>
  <c r="W18" i="35"/>
  <c r="L19" i="35"/>
  <c r="T19" i="35"/>
  <c r="I20" i="35"/>
  <c r="Q20" i="35"/>
  <c r="F21" i="35"/>
  <c r="N21" i="35"/>
  <c r="V21" i="35"/>
  <c r="AD13" i="35"/>
  <c r="AE22" i="35"/>
  <c r="Y32" i="35"/>
  <c r="Z41" i="35"/>
  <c r="AA50" i="35"/>
  <c r="AB59" i="35"/>
  <c r="AC68" i="35"/>
  <c r="AD77" i="35"/>
  <c r="AE86" i="35"/>
  <c r="Y89" i="35"/>
  <c r="Z90" i="35"/>
  <c r="AA91" i="35"/>
  <c r="AB92" i="35"/>
  <c r="AC93" i="35"/>
  <c r="AD94" i="35"/>
  <c r="AE95" i="35"/>
  <c r="Y97" i="35"/>
  <c r="Z98" i="35"/>
  <c r="AA99" i="35"/>
  <c r="AB100" i="35"/>
  <c r="AC101" i="35"/>
  <c r="AD102" i="35"/>
  <c r="AE103" i="35"/>
  <c r="Y105" i="35"/>
  <c r="Z106" i="35"/>
  <c r="AA107" i="35"/>
  <c r="AB108" i="35"/>
  <c r="AC109" i="35"/>
  <c r="AD110" i="35"/>
  <c r="AE111" i="35"/>
  <c r="Y113" i="35"/>
  <c r="AA114" i="35"/>
  <c r="X13" i="35"/>
  <c r="X21" i="35"/>
  <c r="X29" i="35"/>
  <c r="AE14" i="35"/>
  <c r="Y24" i="35"/>
  <c r="Z33" i="35"/>
  <c r="AA42" i="35"/>
  <c r="AB51" i="35"/>
  <c r="AC60" i="35"/>
  <c r="AD69" i="35"/>
  <c r="AE78" i="35"/>
  <c r="Y88" i="35"/>
  <c r="Z89" i="35"/>
  <c r="AA90" i="35"/>
  <c r="AB91" i="35"/>
  <c r="AC92" i="35"/>
  <c r="AD93" i="35"/>
  <c r="AE94" i="35"/>
  <c r="Y96" i="35"/>
  <c r="Z97" i="35"/>
  <c r="AA98" i="35"/>
  <c r="AB99" i="35"/>
  <c r="AC100" i="35"/>
  <c r="AD101" i="35"/>
  <c r="AE102" i="35"/>
  <c r="Y104" i="35"/>
  <c r="Z105" i="35"/>
  <c r="AA106" i="35"/>
  <c r="AB107" i="35"/>
  <c r="AC108" i="35"/>
  <c r="AD109" i="35"/>
  <c r="AE110" i="35"/>
  <c r="Y112" i="35"/>
  <c r="Z113" i="35"/>
  <c r="AB114" i="35"/>
  <c r="X14" i="35"/>
  <c r="X22" i="35"/>
  <c r="X30" i="35"/>
  <c r="X38" i="35"/>
  <c r="X46" i="35"/>
  <c r="X54" i="35"/>
  <c r="X62" i="35"/>
  <c r="Y16" i="35"/>
  <c r="Z25" i="35"/>
  <c r="AA34" i="35"/>
  <c r="AB43" i="35"/>
  <c r="AC52" i="35"/>
  <c r="AD61" i="35"/>
  <c r="AE70" i="35"/>
  <c r="Y80" i="35"/>
  <c r="Z88" i="35"/>
  <c r="AA89" i="35"/>
  <c r="AB90" i="35"/>
  <c r="AC91" i="35"/>
  <c r="AD92" i="35"/>
  <c r="AE93" i="35"/>
  <c r="Y95" i="35"/>
  <c r="Z96" i="35"/>
  <c r="AA97" i="35"/>
  <c r="AB98" i="35"/>
  <c r="AC99" i="35"/>
  <c r="AD100" i="35"/>
  <c r="AE101" i="35"/>
  <c r="Y103" i="35"/>
  <c r="Z104" i="35"/>
  <c r="AA105" i="35"/>
  <c r="AB106" i="35"/>
  <c r="AC107" i="35"/>
  <c r="AD108" i="35"/>
  <c r="AE109" i="35"/>
  <c r="Y111" i="35"/>
  <c r="Z112" i="35"/>
  <c r="AA113" i="35"/>
  <c r="AC114" i="35"/>
  <c r="X15" i="35"/>
  <c r="X23" i="35"/>
  <c r="X31" i="35"/>
  <c r="X39" i="35"/>
  <c r="X47" i="35"/>
  <c r="X55" i="35"/>
  <c r="X63" i="35"/>
  <c r="X71" i="35"/>
  <c r="X79" i="35"/>
  <c r="X87" i="35"/>
  <c r="X95" i="35"/>
  <c r="X103" i="35"/>
  <c r="X111" i="35"/>
  <c r="H8" i="35"/>
  <c r="P8" i="35"/>
  <c r="E9" i="35"/>
  <c r="M9" i="35"/>
  <c r="U9" i="35"/>
  <c r="J10" i="35"/>
  <c r="R10" i="35"/>
  <c r="G11" i="35"/>
  <c r="O11" i="35"/>
  <c r="W11" i="35"/>
  <c r="L12" i="35"/>
  <c r="T12" i="35"/>
  <c r="I13" i="35"/>
  <c r="Q13" i="35"/>
  <c r="F14" i="35"/>
  <c r="N14" i="35"/>
  <c r="V14" i="35"/>
  <c r="K15" i="35"/>
  <c r="S15" i="35"/>
  <c r="H16" i="35"/>
  <c r="P16" i="35"/>
  <c r="E17" i="35"/>
  <c r="M17" i="35"/>
  <c r="U17" i="35"/>
  <c r="J18" i="35"/>
  <c r="R18" i="35"/>
  <c r="G19" i="35"/>
  <c r="O19" i="35"/>
  <c r="W19" i="35"/>
  <c r="L20" i="35"/>
  <c r="T20" i="35"/>
  <c r="I21" i="35"/>
  <c r="Q21" i="35"/>
  <c r="F22" i="35"/>
  <c r="N22" i="35"/>
  <c r="V22" i="35"/>
  <c r="K23" i="35"/>
  <c r="AE62" i="35"/>
  <c r="Y94" i="35"/>
  <c r="Z103" i="35"/>
  <c r="AA112" i="35"/>
  <c r="X45" i="35"/>
  <c r="X72" i="35"/>
  <c r="X86" i="35"/>
  <c r="X98" i="35"/>
  <c r="Z17" i="35"/>
  <c r="AA88" i="35"/>
  <c r="AB97" i="35"/>
  <c r="AC106" i="35"/>
  <c r="X16" i="35"/>
  <c r="X56" i="35"/>
  <c r="X78" i="35"/>
  <c r="X90" i="35"/>
  <c r="X104" i="35"/>
  <c r="F8" i="35"/>
  <c r="R8" i="35"/>
  <c r="L9" i="35"/>
  <c r="E10" i="35"/>
  <c r="S10" i="35"/>
  <c r="M11" i="35"/>
  <c r="F12" i="35"/>
  <c r="S12" i="35"/>
  <c r="L13" i="35"/>
  <c r="G14" i="35"/>
  <c r="T14" i="35"/>
  <c r="M15" i="35"/>
  <c r="G16" i="35"/>
  <c r="S16" i="35"/>
  <c r="N17" i="35"/>
  <c r="H18" i="35"/>
  <c r="T18" i="35"/>
  <c r="N19" i="35"/>
  <c r="G20" i="35"/>
  <c r="U20" i="35"/>
  <c r="O21" i="35"/>
  <c r="H22" i="35"/>
  <c r="S22" i="35"/>
  <c r="J23" i="35"/>
  <c r="T23" i="35"/>
  <c r="I24" i="35"/>
  <c r="Q24" i="35"/>
  <c r="F25" i="35"/>
  <c r="N25" i="35"/>
  <c r="V25" i="35"/>
  <c r="K26" i="35"/>
  <c r="S26" i="35"/>
  <c r="H27" i="35"/>
  <c r="P27" i="35"/>
  <c r="E28" i="35"/>
  <c r="M28" i="35"/>
  <c r="U28" i="35"/>
  <c r="J29" i="35"/>
  <c r="R29" i="35"/>
  <c r="G30" i="35"/>
  <c r="O30" i="35"/>
  <c r="W30" i="35"/>
  <c r="L31" i="35"/>
  <c r="T31" i="35"/>
  <c r="I32" i="35"/>
  <c r="Q32" i="35"/>
  <c r="F33" i="35"/>
  <c r="N33" i="35"/>
  <c r="V33" i="35"/>
  <c r="K34" i="35"/>
  <c r="S34" i="35"/>
  <c r="H35" i="35"/>
  <c r="P35" i="35"/>
  <c r="E36" i="35"/>
  <c r="M36" i="35"/>
  <c r="U36" i="35"/>
  <c r="J37" i="35"/>
  <c r="R37" i="35"/>
  <c r="G38" i="35"/>
  <c r="O38" i="35"/>
  <c r="W38" i="35"/>
  <c r="L39" i="35"/>
  <c r="T39" i="35"/>
  <c r="AA26" i="35"/>
  <c r="AB89" i="35"/>
  <c r="AC98" i="35"/>
  <c r="AD107" i="35"/>
  <c r="X24" i="35"/>
  <c r="X61" i="35"/>
  <c r="X80" i="35"/>
  <c r="X93" i="35"/>
  <c r="X105" i="35"/>
  <c r="G8" i="35"/>
  <c r="S8" i="35"/>
  <c r="N9" i="35"/>
  <c r="H10" i="35"/>
  <c r="T10" i="35"/>
  <c r="N11" i="35"/>
  <c r="G12" i="35"/>
  <c r="U12" i="35"/>
  <c r="O13" i="35"/>
  <c r="H14" i="35"/>
  <c r="U14" i="35"/>
  <c r="N15" i="35"/>
  <c r="I16" i="35"/>
  <c r="V16" i="35"/>
  <c r="O17" i="35"/>
  <c r="I18" i="35"/>
  <c r="U18" i="35"/>
  <c r="P19" i="35"/>
  <c r="J20" i="35"/>
  <c r="V20" i="35"/>
  <c r="P21" i="35"/>
  <c r="I22" i="35"/>
  <c r="T22" i="35"/>
  <c r="L23" i="35"/>
  <c r="U23" i="35"/>
  <c r="J24" i="35"/>
  <c r="R24" i="35"/>
  <c r="G25" i="35"/>
  <c r="O25" i="35"/>
  <c r="W25" i="35"/>
  <c r="L26" i="35"/>
  <c r="T26" i="35"/>
  <c r="I27" i="35"/>
  <c r="Q27" i="35"/>
  <c r="F28" i="35"/>
  <c r="N28" i="35"/>
  <c r="V28" i="35"/>
  <c r="K29" i="35"/>
  <c r="S29" i="35"/>
  <c r="H30" i="35"/>
  <c r="P30" i="35"/>
  <c r="E31" i="35"/>
  <c r="M31" i="35"/>
  <c r="U31" i="35"/>
  <c r="J32" i="35"/>
  <c r="R32" i="35"/>
  <c r="G33" i="35"/>
  <c r="O33" i="35"/>
  <c r="W33" i="35"/>
  <c r="L34" i="35"/>
  <c r="T34" i="35"/>
  <c r="I35" i="35"/>
  <c r="Q35" i="35"/>
  <c r="F36" i="35"/>
  <c r="N36" i="35"/>
  <c r="V36" i="35"/>
  <c r="K37" i="35"/>
  <c r="S37" i="35"/>
  <c r="H38" i="35"/>
  <c r="P38" i="35"/>
  <c r="E39" i="35"/>
  <c r="M39" i="35"/>
  <c r="U39" i="35"/>
  <c r="J40" i="35"/>
  <c r="R40" i="35"/>
  <c r="G41" i="35"/>
  <c r="O41" i="35"/>
  <c r="W41" i="35"/>
  <c r="L42" i="35"/>
  <c r="T42" i="35"/>
  <c r="I43" i="35"/>
  <c r="Q43" i="35"/>
  <c r="F44" i="35"/>
  <c r="N44" i="35"/>
  <c r="V44" i="35"/>
  <c r="K45" i="35"/>
  <c r="AB35" i="35"/>
  <c r="AC90" i="35"/>
  <c r="AD99" i="35"/>
  <c r="AE108" i="35"/>
  <c r="X32" i="35"/>
  <c r="X64" i="35"/>
  <c r="X81" i="35"/>
  <c r="X94" i="35"/>
  <c r="X106" i="35"/>
  <c r="AD53" i="35"/>
  <c r="AE92" i="35"/>
  <c r="Y102" i="35"/>
  <c r="Z111" i="35"/>
  <c r="X40" i="35"/>
  <c r="X70" i="35"/>
  <c r="X85" i="35"/>
  <c r="X97" i="35"/>
  <c r="X110" i="35"/>
  <c r="K8" i="35"/>
  <c r="F9" i="35"/>
  <c r="S9" i="35"/>
  <c r="L10" i="35"/>
  <c r="F11" i="35"/>
  <c r="R11" i="35"/>
  <c r="M12" i="35"/>
  <c r="G13" i="35"/>
  <c r="S13" i="35"/>
  <c r="M14" i="35"/>
  <c r="F15" i="35"/>
  <c r="T15" i="35"/>
  <c r="N16" i="35"/>
  <c r="G17" i="35"/>
  <c r="T17" i="35"/>
  <c r="M18" i="35"/>
  <c r="H19" i="35"/>
  <c r="U19" i="35"/>
  <c r="N20" i="35"/>
  <c r="H21" i="35"/>
  <c r="T21" i="35"/>
  <c r="M22" i="35"/>
  <c r="E23" i="35"/>
  <c r="P23" i="35"/>
  <c r="E24" i="35"/>
  <c r="M24" i="35"/>
  <c r="U24" i="35"/>
  <c r="J25" i="35"/>
  <c r="R25" i="35"/>
  <c r="G26" i="35"/>
  <c r="O26" i="35"/>
  <c r="W26" i="35"/>
  <c r="L27" i="35"/>
  <c r="T27" i="35"/>
  <c r="I28" i="35"/>
  <c r="Q28" i="35"/>
  <c r="F29" i="35"/>
  <c r="N29" i="35"/>
  <c r="V29" i="35"/>
  <c r="K30" i="35"/>
  <c r="S30" i="35"/>
  <c r="H31" i="35"/>
  <c r="P31" i="35"/>
  <c r="E32" i="35"/>
  <c r="M32" i="35"/>
  <c r="U32" i="35"/>
  <c r="J33" i="35"/>
  <c r="R33" i="35"/>
  <c r="G34" i="35"/>
  <c r="O34" i="35"/>
  <c r="W34" i="35"/>
  <c r="L35" i="35"/>
  <c r="T35" i="35"/>
  <c r="I36" i="35"/>
  <c r="Q36" i="35"/>
  <c r="F37" i="35"/>
  <c r="N37" i="35"/>
  <c r="V37" i="35"/>
  <c r="K38" i="35"/>
  <c r="S38" i="35"/>
  <c r="H39" i="35"/>
  <c r="P39" i="35"/>
  <c r="E40" i="35"/>
  <c r="M40" i="35"/>
  <c r="U40" i="35"/>
  <c r="J41" i="35"/>
  <c r="R41" i="35"/>
  <c r="G42" i="35"/>
  <c r="O42" i="35"/>
  <c r="W42" i="35"/>
  <c r="L43" i="35"/>
  <c r="T43" i="35"/>
  <c r="I44" i="35"/>
  <c r="Q44" i="35"/>
  <c r="F45" i="35"/>
  <c r="N45" i="35"/>
  <c r="Z81" i="35"/>
  <c r="AB113" i="35"/>
  <c r="X82" i="35"/>
  <c r="X113" i="35"/>
  <c r="W8" i="35"/>
  <c r="W9" i="35"/>
  <c r="H11" i="35"/>
  <c r="J12" i="35"/>
  <c r="J13" i="35"/>
  <c r="L14" i="35"/>
  <c r="L15" i="35"/>
  <c r="O16" i="35"/>
  <c r="P17" i="35"/>
  <c r="Q18" i="35"/>
  <c r="R19" i="35"/>
  <c r="S20" i="35"/>
  <c r="W21" i="35"/>
  <c r="U22" i="35"/>
  <c r="R23" i="35"/>
  <c r="L24" i="35"/>
  <c r="E25" i="35"/>
  <c r="S25" i="35"/>
  <c r="M26" i="35"/>
  <c r="F27" i="35"/>
  <c r="S27" i="35"/>
  <c r="L28" i="35"/>
  <c r="G29" i="35"/>
  <c r="T29" i="35"/>
  <c r="M30" i="35"/>
  <c r="G31" i="35"/>
  <c r="S31" i="35"/>
  <c r="N32" i="35"/>
  <c r="H33" i="35"/>
  <c r="T33" i="35"/>
  <c r="N34" i="35"/>
  <c r="G35" i="35"/>
  <c r="U35" i="35"/>
  <c r="O36" i="35"/>
  <c r="H37" i="35"/>
  <c r="U37" i="35"/>
  <c r="N38" i="35"/>
  <c r="I39" i="35"/>
  <c r="V39" i="35"/>
  <c r="N40" i="35"/>
  <c r="E41" i="35"/>
  <c r="P41" i="35"/>
  <c r="H42" i="35"/>
  <c r="R42" i="35"/>
  <c r="J43" i="35"/>
  <c r="U43" i="35"/>
  <c r="L44" i="35"/>
  <c r="W44" i="35"/>
  <c r="O45" i="35"/>
  <c r="W45" i="35"/>
  <c r="L46" i="35"/>
  <c r="T46" i="35"/>
  <c r="I47" i="35"/>
  <c r="Q47" i="35"/>
  <c r="F48" i="35"/>
  <c r="N48" i="35"/>
  <c r="V48" i="35"/>
  <c r="K49" i="35"/>
  <c r="S49" i="35"/>
  <c r="H50" i="35"/>
  <c r="P50" i="35"/>
  <c r="E51" i="35"/>
  <c r="M51" i="35"/>
  <c r="U51" i="35"/>
  <c r="J52" i="35"/>
  <c r="R52" i="35"/>
  <c r="G53" i="35"/>
  <c r="O53" i="35"/>
  <c r="W53" i="35"/>
  <c r="L54" i="35"/>
  <c r="T54" i="35"/>
  <c r="I55" i="35"/>
  <c r="Q55" i="35"/>
  <c r="F56" i="35"/>
  <c r="N56" i="35"/>
  <c r="V56" i="35"/>
  <c r="K57" i="35"/>
  <c r="S57" i="35"/>
  <c r="H58" i="35"/>
  <c r="P58" i="35"/>
  <c r="E59" i="35"/>
  <c r="Z95" i="35"/>
  <c r="X37" i="35"/>
  <c r="X89" i="35"/>
  <c r="I8" i="35"/>
  <c r="H9" i="35"/>
  <c r="K10" i="35"/>
  <c r="J11" i="35"/>
  <c r="N12" i="35"/>
  <c r="P13" i="35"/>
  <c r="P14" i="35"/>
  <c r="R15" i="35"/>
  <c r="R16" i="35"/>
  <c r="V17" i="35"/>
  <c r="E19" i="35"/>
  <c r="E20" i="35"/>
  <c r="G21" i="35"/>
  <c r="G22" i="35"/>
  <c r="F23" i="35"/>
  <c r="V23" i="35"/>
  <c r="O24" i="35"/>
  <c r="I25" i="35"/>
  <c r="U25" i="35"/>
  <c r="P26" i="35"/>
  <c r="J27" i="35"/>
  <c r="V27" i="35"/>
  <c r="P28" i="35"/>
  <c r="I29" i="35"/>
  <c r="W29" i="35"/>
  <c r="Q30" i="35"/>
  <c r="J31" i="35"/>
  <c r="W31" i="35"/>
  <c r="P32" i="35"/>
  <c r="K33" i="35"/>
  <c r="E34" i="35"/>
  <c r="Q34" i="35"/>
  <c r="K35" i="35"/>
  <c r="W35" i="35"/>
  <c r="R36" i="35"/>
  <c r="L37" i="35"/>
  <c r="E38" i="35"/>
  <c r="R38" i="35"/>
  <c r="K39" i="35"/>
  <c r="F40" i="35"/>
  <c r="P40" i="35"/>
  <c r="H41" i="35"/>
  <c r="S41" i="35"/>
  <c r="J42" i="35"/>
  <c r="U42" i="35"/>
  <c r="M43" i="35"/>
  <c r="W43" i="35"/>
  <c r="O44" i="35"/>
  <c r="G45" i="35"/>
  <c r="Q45" i="35"/>
  <c r="F46" i="35"/>
  <c r="N46" i="35"/>
  <c r="V46" i="35"/>
  <c r="K47" i="35"/>
  <c r="S47" i="35"/>
  <c r="H48" i="35"/>
  <c r="P48" i="35"/>
  <c r="E49" i="35"/>
  <c r="M49" i="35"/>
  <c r="U49" i="35"/>
  <c r="J50" i="35"/>
  <c r="R50" i="35"/>
  <c r="G51" i="35"/>
  <c r="O51" i="35"/>
  <c r="W51" i="35"/>
  <c r="L52" i="35"/>
  <c r="T52" i="35"/>
  <c r="I53" i="35"/>
  <c r="Q53" i="35"/>
  <c r="F54" i="35"/>
  <c r="N54" i="35"/>
  <c r="V54" i="35"/>
  <c r="K55" i="35"/>
  <c r="S55" i="35"/>
  <c r="H56" i="35"/>
  <c r="P56" i="35"/>
  <c r="E57" i="35"/>
  <c r="M57" i="35"/>
  <c r="U57" i="35"/>
  <c r="J58" i="35"/>
  <c r="R58" i="35"/>
  <c r="G59" i="35"/>
  <c r="AC44" i="35"/>
  <c r="AD114" i="35"/>
  <c r="X101" i="35"/>
  <c r="Q8" i="35"/>
  <c r="I10" i="35"/>
  <c r="Q11" i="35"/>
  <c r="W12" i="35"/>
  <c r="O14" i="35"/>
  <c r="V15" i="35"/>
  <c r="K17" i="35"/>
  <c r="S18" i="35"/>
  <c r="K20" i="35"/>
  <c r="R21" i="35"/>
  <c r="W22" i="35"/>
  <c r="F24" i="35"/>
  <c r="V24" i="35"/>
  <c r="T25" i="35"/>
  <c r="R26" i="35"/>
  <c r="O27" i="35"/>
  <c r="O28" i="35"/>
  <c r="M29" i="35"/>
  <c r="J30" i="35"/>
  <c r="I31" i="35"/>
  <c r="G32" i="35"/>
  <c r="W32" i="35"/>
  <c r="U33" i="35"/>
  <c r="U34" i="35"/>
  <c r="R35" i="35"/>
  <c r="P36" i="35"/>
  <c r="O37" i="35"/>
  <c r="L38" i="35"/>
  <c r="J39" i="35"/>
  <c r="H40" i="35"/>
  <c r="V40" i="35"/>
  <c r="Q41" i="35"/>
  <c r="M42" i="35"/>
  <c r="G43" i="35"/>
  <c r="V43" i="35"/>
  <c r="R44" i="35"/>
  <c r="L45" i="35"/>
  <c r="E46" i="35"/>
  <c r="P46" i="35"/>
  <c r="G47" i="35"/>
  <c r="R47" i="35"/>
  <c r="J48" i="35"/>
  <c r="T48" i="35"/>
  <c r="L49" i="35"/>
  <c r="W49" i="35"/>
  <c r="N50" i="35"/>
  <c r="F51" i="35"/>
  <c r="Q51" i="35"/>
  <c r="H52" i="35"/>
  <c r="S52" i="35"/>
  <c r="K53" i="35"/>
  <c r="U53" i="35"/>
  <c r="M54" i="35"/>
  <c r="E55" i="35"/>
  <c r="O55" i="35"/>
  <c r="G56" i="35"/>
  <c r="R56" i="35"/>
  <c r="I57" i="35"/>
  <c r="T57" i="35"/>
  <c r="L58" i="35"/>
  <c r="V58" i="35"/>
  <c r="M59" i="35"/>
  <c r="U59" i="35"/>
  <c r="J60" i="35"/>
  <c r="R60" i="35"/>
  <c r="G61" i="35"/>
  <c r="O61" i="35"/>
  <c r="W61" i="35"/>
  <c r="L62" i="35"/>
  <c r="T62" i="35"/>
  <c r="I63" i="35"/>
  <c r="Q63" i="35"/>
  <c r="F64" i="35"/>
  <c r="N64" i="35"/>
  <c r="V64" i="35"/>
  <c r="K65" i="35"/>
  <c r="S65" i="35"/>
  <c r="H66" i="35"/>
  <c r="P66" i="35"/>
  <c r="E67" i="35"/>
  <c r="M67" i="35"/>
  <c r="U67" i="35"/>
  <c r="AE100" i="35"/>
  <c r="X74" i="35"/>
  <c r="X114" i="35"/>
  <c r="O9" i="35"/>
  <c r="U10" i="35"/>
  <c r="K12" i="35"/>
  <c r="T13" i="35"/>
  <c r="I15" i="35"/>
  <c r="Q16" i="35"/>
  <c r="E18" i="35"/>
  <c r="M19" i="35"/>
  <c r="W20" i="35"/>
  <c r="L22" i="35"/>
  <c r="N23" i="35"/>
  <c r="N24" i="35"/>
  <c r="L25" i="35"/>
  <c r="I26" i="35"/>
  <c r="G27" i="35"/>
  <c r="G28" i="35"/>
  <c r="W28" i="35"/>
  <c r="U29" i="35"/>
  <c r="T30" i="35"/>
  <c r="Q31" i="35"/>
  <c r="O32" i="35"/>
  <c r="M33" i="35"/>
  <c r="J34" i="35"/>
  <c r="J35" i="35"/>
  <c r="H36" i="35"/>
  <c r="E37" i="35"/>
  <c r="W37" i="35"/>
  <c r="U38" i="35"/>
  <c r="R39" i="35"/>
  <c r="O40" i="35"/>
  <c r="K41" i="35"/>
  <c r="E42" i="35"/>
  <c r="S42" i="35"/>
  <c r="O43" i="35"/>
  <c r="J44" i="35"/>
  <c r="E45" i="35"/>
  <c r="S45" i="35"/>
  <c r="J46" i="35"/>
  <c r="U46" i="35"/>
  <c r="M47" i="35"/>
  <c r="W47" i="35"/>
  <c r="O48" i="35"/>
  <c r="G49" i="35"/>
  <c r="Q49" i="35"/>
  <c r="I50" i="35"/>
  <c r="T50" i="35"/>
  <c r="K51" i="35"/>
  <c r="V51" i="35"/>
  <c r="N52" i="35"/>
  <c r="E53" i="35"/>
  <c r="P53" i="35"/>
  <c r="H54" i="35"/>
  <c r="R54" i="35"/>
  <c r="J55" i="35"/>
  <c r="U55" i="35"/>
  <c r="L56" i="35"/>
  <c r="W56" i="35"/>
  <c r="O57" i="35"/>
  <c r="F58" i="35"/>
  <c r="Q58" i="35"/>
  <c r="I59" i="35"/>
  <c r="Q59" i="35"/>
  <c r="F60" i="35"/>
  <c r="N60" i="35"/>
  <c r="V60" i="35"/>
  <c r="K61" i="35"/>
  <c r="S61" i="35"/>
  <c r="H62" i="35"/>
  <c r="P62" i="35"/>
  <c r="E63" i="35"/>
  <c r="M63" i="35"/>
  <c r="U63" i="35"/>
  <c r="J64" i="35"/>
  <c r="R64" i="35"/>
  <c r="G65" i="35"/>
  <c r="O65" i="35"/>
  <c r="W65" i="35"/>
  <c r="L66" i="35"/>
  <c r="T66" i="35"/>
  <c r="I67" i="35"/>
  <c r="Q67" i="35"/>
  <c r="F68" i="35"/>
  <c r="Y72" i="35"/>
  <c r="X69" i="35"/>
  <c r="N8" i="35"/>
  <c r="M10" i="35"/>
  <c r="E12" i="35"/>
  <c r="E14" i="35"/>
  <c r="F16" i="35"/>
  <c r="W17" i="35"/>
  <c r="V19" i="35"/>
  <c r="S21" i="35"/>
  <c r="M23" i="35"/>
  <c r="S24" i="35"/>
  <c r="E26" i="35"/>
  <c r="E27" i="35"/>
  <c r="J28" i="35"/>
  <c r="O29" i="35"/>
  <c r="R30" i="35"/>
  <c r="V31" i="35"/>
  <c r="E33" i="35"/>
  <c r="I34" i="35"/>
  <c r="N35" i="35"/>
  <c r="S36" i="35"/>
  <c r="T37" i="35"/>
  <c r="F39" i="35"/>
  <c r="I40" i="35"/>
  <c r="I41" i="35"/>
  <c r="I42" i="35"/>
  <c r="H43" i="35"/>
  <c r="H44" i="35"/>
  <c r="I45" i="35"/>
  <c r="G46" i="35"/>
  <c r="S46" i="35"/>
  <c r="O47" i="35"/>
  <c r="K48" i="35"/>
  <c r="F49" i="35"/>
  <c r="T49" i="35"/>
  <c r="O50" i="35"/>
  <c r="J51" i="35"/>
  <c r="F52" i="35"/>
  <c r="U52" i="35"/>
  <c r="N53" i="35"/>
  <c r="J54" i="35"/>
  <c r="F55" i="35"/>
  <c r="T55" i="35"/>
  <c r="O56" i="35"/>
  <c r="J57" i="35"/>
  <c r="E58" i="35"/>
  <c r="T58" i="35"/>
  <c r="N59" i="35"/>
  <c r="E60" i="35"/>
  <c r="P60" i="35"/>
  <c r="H61" i="35"/>
  <c r="R61" i="35"/>
  <c r="J62" i="35"/>
  <c r="U62" i="35"/>
  <c r="L63" i="35"/>
  <c r="W63" i="35"/>
  <c r="O64" i="35"/>
  <c r="F65" i="35"/>
  <c r="Q65" i="35"/>
  <c r="I66" i="35"/>
  <c r="S66" i="35"/>
  <c r="K67" i="35"/>
  <c r="V67" i="35"/>
  <c r="L68" i="35"/>
  <c r="T68" i="35"/>
  <c r="I69" i="35"/>
  <c r="Q69" i="35"/>
  <c r="F70" i="35"/>
  <c r="N70" i="35"/>
  <c r="V70" i="35"/>
  <c r="K71" i="35"/>
  <c r="S71" i="35"/>
  <c r="H72" i="35"/>
  <c r="P72" i="35"/>
  <c r="E73" i="35"/>
  <c r="M73" i="35"/>
  <c r="U73" i="35"/>
  <c r="J74" i="35"/>
  <c r="R74" i="35"/>
  <c r="G75" i="35"/>
  <c r="O75" i="35"/>
  <c r="W75" i="35"/>
  <c r="L76" i="35"/>
  <c r="T76" i="35"/>
  <c r="I77" i="35"/>
  <c r="AB105" i="35"/>
  <c r="X102" i="35"/>
  <c r="K9" i="35"/>
  <c r="I11" i="35"/>
  <c r="H13" i="35"/>
  <c r="E15" i="35"/>
  <c r="F17" i="35"/>
  <c r="F19" i="35"/>
  <c r="R20" i="35"/>
  <c r="P22" i="35"/>
  <c r="G24" i="35"/>
  <c r="K25" i="35"/>
  <c r="N26" i="35"/>
  <c r="R27" i="35"/>
  <c r="T28" i="35"/>
  <c r="F30" i="35"/>
  <c r="K31" i="35"/>
  <c r="L32" i="35"/>
  <c r="Q33" i="35"/>
  <c r="V34" i="35"/>
  <c r="G36" i="35"/>
  <c r="I37" i="35"/>
  <c r="M38" i="35"/>
  <c r="Q39" i="35"/>
  <c r="S40" i="35"/>
  <c r="T41" i="35"/>
  <c r="Q42" i="35"/>
  <c r="R43" i="35"/>
  <c r="S44" i="35"/>
  <c r="R45" i="35"/>
  <c r="M46" i="35"/>
  <c r="H47" i="35"/>
  <c r="V47" i="35"/>
  <c r="R48" i="35"/>
  <c r="N49" i="35"/>
  <c r="G50" i="35"/>
  <c r="V50" i="35"/>
  <c r="R51" i="35"/>
  <c r="M52" i="35"/>
  <c r="H53" i="35"/>
  <c r="V53" i="35"/>
  <c r="Q54" i="35"/>
  <c r="M55" i="35"/>
  <c r="I56" i="35"/>
  <c r="U56" i="35"/>
  <c r="Q57" i="35"/>
  <c r="M58" i="35"/>
  <c r="H59" i="35"/>
  <c r="S59" i="35"/>
  <c r="K60" i="35"/>
  <c r="U60" i="35"/>
  <c r="M61" i="35"/>
  <c r="E62" i="35"/>
  <c r="O62" i="35"/>
  <c r="G63" i="35"/>
  <c r="R63" i="35"/>
  <c r="I64" i="35"/>
  <c r="T64" i="35"/>
  <c r="L65" i="35"/>
  <c r="V65" i="35"/>
  <c r="N66" i="35"/>
  <c r="F67" i="35"/>
  <c r="P67" i="35"/>
  <c r="H68" i="35"/>
  <c r="P68" i="35"/>
  <c r="E69" i="35"/>
  <c r="M69" i="35"/>
  <c r="U69" i="35"/>
  <c r="J70" i="35"/>
  <c r="R70" i="35"/>
  <c r="G71" i="35"/>
  <c r="O71" i="35"/>
  <c r="W71" i="35"/>
  <c r="L72" i="35"/>
  <c r="T72" i="35"/>
  <c r="I73" i="35"/>
  <c r="Q73" i="35"/>
  <c r="F74" i="35"/>
  <c r="N74" i="35"/>
  <c r="V74" i="35"/>
  <c r="K75" i="35"/>
  <c r="S75" i="35"/>
  <c r="H76" i="35"/>
  <c r="P76" i="35"/>
  <c r="E77" i="35"/>
  <c r="X53" i="35"/>
  <c r="V8" i="35"/>
  <c r="P11" i="35"/>
  <c r="W13" i="35"/>
  <c r="K16" i="35"/>
  <c r="I19" i="35"/>
  <c r="L21" i="35"/>
  <c r="S23" i="35"/>
  <c r="M25" i="35"/>
  <c r="V26" i="35"/>
  <c r="R28" i="35"/>
  <c r="I30" i="35"/>
  <c r="R31" i="35"/>
  <c r="L33" i="35"/>
  <c r="E35" i="35"/>
  <c r="L36" i="35"/>
  <c r="I38" i="35"/>
  <c r="S39" i="35"/>
  <c r="F41" i="35"/>
  <c r="N42" i="35"/>
  <c r="S43" i="35"/>
  <c r="H45" i="35"/>
  <c r="I46" i="35"/>
  <c r="J47" i="35"/>
  <c r="I48" i="35"/>
  <c r="I49" i="35"/>
  <c r="K50" i="35"/>
  <c r="I51" i="35"/>
  <c r="I52" i="35"/>
  <c r="J53" i="35"/>
  <c r="I54" i="35"/>
  <c r="H55" i="35"/>
  <c r="J56" i="35"/>
  <c r="H57" i="35"/>
  <c r="I58" i="35"/>
  <c r="J59" i="35"/>
  <c r="W59" i="35"/>
  <c r="S60" i="35"/>
  <c r="N61" i="35"/>
  <c r="I62" i="35"/>
  <c r="W62" i="35"/>
  <c r="S63" i="35"/>
  <c r="M64" i="35"/>
  <c r="E66" i="35"/>
  <c r="R66" i="35"/>
  <c r="N67" i="35"/>
  <c r="I68" i="35"/>
  <c r="S68" i="35"/>
  <c r="K69" i="35"/>
  <c r="V69" i="35"/>
  <c r="M70" i="35"/>
  <c r="E71" i="35"/>
  <c r="P71" i="35"/>
  <c r="G72" i="35"/>
  <c r="R72" i="35"/>
  <c r="J73" i="35"/>
  <c r="T73" i="35"/>
  <c r="L74" i="35"/>
  <c r="W74" i="35"/>
  <c r="N75" i="35"/>
  <c r="F76" i="35"/>
  <c r="H77" i="35"/>
  <c r="Q77" i="35"/>
  <c r="F78" i="35"/>
  <c r="N78" i="35"/>
  <c r="X77" i="35"/>
  <c r="G9" i="35"/>
  <c r="U11" i="35"/>
  <c r="I14" i="35"/>
  <c r="W16" i="35"/>
  <c r="J19" i="35"/>
  <c r="E22" i="35"/>
  <c r="W23" i="35"/>
  <c r="P25" i="35"/>
  <c r="K27" i="35"/>
  <c r="S28" i="35"/>
  <c r="L30" i="35"/>
  <c r="F32" i="35"/>
  <c r="P33" i="35"/>
  <c r="F35" i="35"/>
  <c r="T36" i="35"/>
  <c r="J38" i="35"/>
  <c r="W39" i="35"/>
  <c r="L41" i="35"/>
  <c r="P42" i="35"/>
  <c r="E44" i="35"/>
  <c r="J45" i="35"/>
  <c r="K46" i="35"/>
  <c r="L47" i="35"/>
  <c r="L48" i="35"/>
  <c r="J49" i="35"/>
  <c r="L50" i="35"/>
  <c r="L51" i="35"/>
  <c r="K52" i="35"/>
  <c r="L53" i="35"/>
  <c r="K54" i="35"/>
  <c r="L55" i="35"/>
  <c r="K56" i="35"/>
  <c r="L57" i="35"/>
  <c r="K58" i="35"/>
  <c r="K59" i="35"/>
  <c r="G60" i="35"/>
  <c r="T60" i="35"/>
  <c r="P61" i="35"/>
  <c r="K62" i="35"/>
  <c r="F63" i="35"/>
  <c r="T63" i="35"/>
  <c r="P64" i="35"/>
  <c r="Y8" i="35"/>
  <c r="X88" i="35"/>
  <c r="P9" i="35"/>
  <c r="V11" i="35"/>
  <c r="Q14" i="35"/>
  <c r="H17" i="35"/>
  <c r="Q19" i="35"/>
  <c r="K22" i="35"/>
  <c r="H24" i="35"/>
  <c r="Q25" i="35"/>
  <c r="M27" i="35"/>
  <c r="E29" i="35"/>
  <c r="N30" i="35"/>
  <c r="H32" i="35"/>
  <c r="S33" i="35"/>
  <c r="M35" i="35"/>
  <c r="W36" i="35"/>
  <c r="Q38" i="35"/>
  <c r="G40" i="35"/>
  <c r="M41" i="35"/>
  <c r="V42" i="35"/>
  <c r="G44" i="35"/>
  <c r="M45" i="35"/>
  <c r="O46" i="35"/>
  <c r="N47" i="35"/>
  <c r="M48" i="35"/>
  <c r="O49" i="35"/>
  <c r="M50" i="35"/>
  <c r="N51" i="35"/>
  <c r="O52" i="35"/>
  <c r="M53" i="35"/>
  <c r="O54" i="35"/>
  <c r="N55" i="35"/>
  <c r="M56" i="35"/>
  <c r="N57" i="35"/>
  <c r="N58" i="35"/>
  <c r="L59" i="35"/>
  <c r="H60" i="35"/>
  <c r="W60" i="35"/>
  <c r="Q61" i="35"/>
  <c r="AD91" i="35"/>
  <c r="X96" i="35"/>
  <c r="T9" i="35"/>
  <c r="O12" i="35"/>
  <c r="W14" i="35"/>
  <c r="L17" i="35"/>
  <c r="F20" i="35"/>
  <c r="O22" i="35"/>
  <c r="K24" i="35"/>
  <c r="F26" i="35"/>
  <c r="N27" i="35"/>
  <c r="H29" i="35"/>
  <c r="U30" i="35"/>
  <c r="K32" i="35"/>
  <c r="F34" i="35"/>
  <c r="O35" i="35"/>
  <c r="G37" i="35"/>
  <c r="T38" i="35"/>
  <c r="K40" i="35"/>
  <c r="N41" i="35"/>
  <c r="E43" i="35"/>
  <c r="K44" i="35"/>
  <c r="P45" i="35"/>
  <c r="Q46" i="35"/>
  <c r="P47" i="35"/>
  <c r="Q48" i="35"/>
  <c r="P49" i="35"/>
  <c r="Q50" i="35"/>
  <c r="P51" i="35"/>
  <c r="P52" i="35"/>
  <c r="R53" i="35"/>
  <c r="P54" i="35"/>
  <c r="P55" i="35"/>
  <c r="Q56" i="35"/>
  <c r="P57" i="35"/>
  <c r="O58" i="35"/>
  <c r="O59" i="35"/>
  <c r="I60" i="35"/>
  <c r="E61" i="35"/>
  <c r="T61" i="35"/>
  <c r="N62" i="35"/>
  <c r="J63" i="35"/>
  <c r="E64" i="35"/>
  <c r="S64" i="35"/>
  <c r="N65" i="35"/>
  <c r="J66" i="35"/>
  <c r="W66" i="35"/>
  <c r="S67" i="35"/>
  <c r="M68" i="35"/>
  <c r="W68" i="35"/>
  <c r="O69" i="35"/>
  <c r="G70" i="35"/>
  <c r="Q70" i="35"/>
  <c r="I71" i="35"/>
  <c r="T71" i="35"/>
  <c r="K72" i="35"/>
  <c r="V72" i="35"/>
  <c r="N73" i="35"/>
  <c r="E74" i="35"/>
  <c r="P74" i="35"/>
  <c r="H75" i="35"/>
  <c r="R75" i="35"/>
  <c r="J76" i="35"/>
  <c r="U76" i="35"/>
  <c r="L77" i="35"/>
  <c r="T77" i="35"/>
  <c r="I78" i="35"/>
  <c r="Q78" i="35"/>
  <c r="F79" i="35"/>
  <c r="N79" i="35"/>
  <c r="V79" i="35"/>
  <c r="K80" i="35"/>
  <c r="S80" i="35"/>
  <c r="H81" i="35"/>
  <c r="P81" i="35"/>
  <c r="E82" i="35"/>
  <c r="M82" i="35"/>
  <c r="U82" i="35"/>
  <c r="J83" i="35"/>
  <c r="R83" i="35"/>
  <c r="G84" i="35"/>
  <c r="O84" i="35"/>
  <c r="W84" i="35"/>
  <c r="L85" i="35"/>
  <c r="T85" i="35"/>
  <c r="I86" i="35"/>
  <c r="Q86" i="35"/>
  <c r="F87" i="35"/>
  <c r="N87" i="35"/>
  <c r="V87" i="35"/>
  <c r="K88" i="35"/>
  <c r="S88" i="35"/>
  <c r="H89" i="35"/>
  <c r="P89" i="35"/>
  <c r="E90" i="35"/>
  <c r="M90" i="35"/>
  <c r="U90" i="35"/>
  <c r="J91" i="35"/>
  <c r="R91" i="35"/>
  <c r="G92" i="35"/>
  <c r="O92" i="35"/>
  <c r="W92" i="35"/>
  <c r="L93" i="35"/>
  <c r="T93" i="35"/>
  <c r="I94" i="35"/>
  <c r="Q94" i="35"/>
  <c r="F95" i="35"/>
  <c r="N95" i="35"/>
  <c r="V95" i="35"/>
  <c r="K96" i="35"/>
  <c r="S96" i="35"/>
  <c r="H97" i="35"/>
  <c r="P97" i="35"/>
  <c r="E98" i="35"/>
  <c r="M98" i="35"/>
  <c r="U98" i="35"/>
  <c r="J99" i="35"/>
  <c r="R99" i="35"/>
  <c r="G100" i="35"/>
  <c r="O100" i="35"/>
  <c r="W100" i="35"/>
  <c r="L101" i="35"/>
  <c r="T101" i="35"/>
  <c r="I102" i="35"/>
  <c r="Q102" i="35"/>
  <c r="F103" i="35"/>
  <c r="N103" i="35"/>
  <c r="V103" i="35"/>
  <c r="K104" i="35"/>
  <c r="S104" i="35"/>
  <c r="H105" i="35"/>
  <c r="P105" i="35"/>
  <c r="E106" i="35"/>
  <c r="M106" i="35"/>
  <c r="U106" i="35"/>
  <c r="J107" i="35"/>
  <c r="R107" i="35"/>
  <c r="G108" i="35"/>
  <c r="O108" i="35"/>
  <c r="W108" i="35"/>
  <c r="L109" i="35"/>
  <c r="T109" i="35"/>
  <c r="I110" i="35"/>
  <c r="Q110" i="35"/>
  <c r="F111" i="35"/>
  <c r="N111" i="35"/>
  <c r="V111" i="35"/>
  <c r="K112" i="35"/>
  <c r="S112" i="35"/>
  <c r="H113" i="35"/>
  <c r="P113" i="35"/>
  <c r="E114" i="35"/>
  <c r="M114" i="35"/>
  <c r="U114" i="35"/>
  <c r="D14" i="35"/>
  <c r="D22" i="35"/>
  <c r="D30" i="35"/>
  <c r="D38" i="35"/>
  <c r="D46" i="35"/>
  <c r="D54" i="35"/>
  <c r="D62" i="35"/>
  <c r="D70" i="35"/>
  <c r="D78" i="35"/>
  <c r="D86" i="35"/>
  <c r="D94" i="35"/>
  <c r="D102" i="35"/>
  <c r="D110" i="35"/>
  <c r="P65" i="35"/>
  <c r="T75" i="35"/>
  <c r="U77" i="35"/>
  <c r="AA96" i="35"/>
  <c r="X109" i="35"/>
  <c r="V9" i="35"/>
  <c r="R12" i="35"/>
  <c r="J15" i="35"/>
  <c r="S17" i="35"/>
  <c r="M20" i="35"/>
  <c r="Q22" i="35"/>
  <c r="P24" i="35"/>
  <c r="H26" i="35"/>
  <c r="U27" i="35"/>
  <c r="L29" i="35"/>
  <c r="V30" i="35"/>
  <c r="S32" i="35"/>
  <c r="H34" i="35"/>
  <c r="S35" i="35"/>
  <c r="M37" i="35"/>
  <c r="V38" i="35"/>
  <c r="L40" i="35"/>
  <c r="U41" i="35"/>
  <c r="F43" i="35"/>
  <c r="M44" i="35"/>
  <c r="T45" i="35"/>
  <c r="R46" i="35"/>
  <c r="T47" i="35"/>
  <c r="S48" i="35"/>
  <c r="R49" i="35"/>
  <c r="S50" i="35"/>
  <c r="S51" i="35"/>
  <c r="Q52" i="35"/>
  <c r="S53" i="35"/>
  <c r="S54" i="35"/>
  <c r="R55" i="35"/>
  <c r="S56" i="35"/>
  <c r="R57" i="35"/>
  <c r="S58" i="35"/>
  <c r="P59" i="35"/>
  <c r="L60" i="35"/>
  <c r="F61" i="35"/>
  <c r="U61" i="35"/>
  <c r="Q62" i="35"/>
  <c r="K63" i="35"/>
  <c r="G64" i="35"/>
  <c r="U64" i="35"/>
  <c r="K66" i="35"/>
  <c r="G67" i="35"/>
  <c r="T67" i="35"/>
  <c r="N68" i="35"/>
  <c r="F69" i="35"/>
  <c r="P69" i="35"/>
  <c r="H70" i="35"/>
  <c r="S70" i="35"/>
  <c r="J71" i="35"/>
  <c r="U71" i="35"/>
  <c r="M72" i="35"/>
  <c r="W72" i="35"/>
  <c r="O73" i="35"/>
  <c r="G74" i="35"/>
  <c r="Q74" i="35"/>
  <c r="I75" i="35"/>
  <c r="K76" i="35"/>
  <c r="V76" i="35"/>
  <c r="M77" i="35"/>
  <c r="J78" i="35"/>
  <c r="AA104" i="35"/>
  <c r="X112" i="35"/>
  <c r="P10" i="35"/>
  <c r="V12" i="35"/>
  <c r="Q15" i="35"/>
  <c r="K18" i="35"/>
  <c r="O20" i="35"/>
  <c r="H23" i="35"/>
  <c r="T24" i="35"/>
  <c r="J26" i="35"/>
  <c r="W27" i="35"/>
  <c r="P29" i="35"/>
  <c r="F31" i="35"/>
  <c r="T32" i="35"/>
  <c r="M34" i="35"/>
  <c r="V35" i="35"/>
  <c r="P37" i="35"/>
  <c r="G39" i="35"/>
  <c r="Q40" i="35"/>
  <c r="V41" i="35"/>
  <c r="K43" i="35"/>
  <c r="P44" i="35"/>
  <c r="U45" i="35"/>
  <c r="W46" i="35"/>
  <c r="U47" i="35"/>
  <c r="U48" i="35"/>
  <c r="V49" i="35"/>
  <c r="U50" i="35"/>
  <c r="T51" i="35"/>
  <c r="V52" i="35"/>
  <c r="T53" i="35"/>
  <c r="U54" i="35"/>
  <c r="V55" i="35"/>
  <c r="T56" i="35"/>
  <c r="V57" i="35"/>
  <c r="U58" i="35"/>
  <c r="R59" i="35"/>
  <c r="M60" i="35"/>
  <c r="I61" i="35"/>
  <c r="V61" i="35"/>
  <c r="R62" i="35"/>
  <c r="N63" i="35"/>
  <c r="H64" i="35"/>
  <c r="Y110" i="35"/>
  <c r="J8" i="35"/>
  <c r="Q10" i="35"/>
  <c r="K13" i="35"/>
  <c r="U15" i="35"/>
  <c r="L18" i="35"/>
  <c r="J21" i="35"/>
  <c r="I23" i="35"/>
  <c r="W24" i="35"/>
  <c r="Q26" i="35"/>
  <c r="H28" i="35"/>
  <c r="Q29" i="35"/>
  <c r="N31" i="35"/>
  <c r="V32" i="35"/>
  <c r="P34" i="35"/>
  <c r="J36" i="35"/>
  <c r="Q37" i="35"/>
  <c r="N39" i="35"/>
  <c r="T40" i="35"/>
  <c r="F42" i="35"/>
  <c r="N43" i="35"/>
  <c r="T44" i="35"/>
  <c r="V45" i="35"/>
  <c r="E47" i="35"/>
  <c r="E48" i="35"/>
  <c r="W48" i="35"/>
  <c r="E50" i="35"/>
  <c r="W50" i="35"/>
  <c r="E52" i="35"/>
  <c r="W52" i="35"/>
  <c r="E54" i="35"/>
  <c r="W54" i="35"/>
  <c r="W55" i="35"/>
  <c r="F57" i="35"/>
  <c r="W57" i="35"/>
  <c r="W58" i="35"/>
  <c r="T59" i="35"/>
  <c r="O60" i="35"/>
  <c r="J61" i="35"/>
  <c r="X48" i="35"/>
  <c r="O8" i="35"/>
  <c r="E11" i="35"/>
  <c r="R13" i="35"/>
  <c r="J16" i="35"/>
  <c r="P18" i="35"/>
  <c r="K21" i="35"/>
  <c r="Q23" i="35"/>
  <c r="H25" i="35"/>
  <c r="U26" i="35"/>
  <c r="K28" i="35"/>
  <c r="E30" i="35"/>
  <c r="O31" i="35"/>
  <c r="I33" i="35"/>
  <c r="R34" i="35"/>
  <c r="K36" i="35"/>
  <c r="F38" i="35"/>
  <c r="O39" i="35"/>
  <c r="W40" i="35"/>
  <c r="K42" i="35"/>
  <c r="P43" i="35"/>
  <c r="U44" i="35"/>
  <c r="H46" i="35"/>
  <c r="F47" i="35"/>
  <c r="G48" i="35"/>
  <c r="H49" i="35"/>
  <c r="F50" i="35"/>
  <c r="H51" i="35"/>
  <c r="G52" i="35"/>
  <c r="F53" i="35"/>
  <c r="G54" i="35"/>
  <c r="G55" i="35"/>
  <c r="E56" i="35"/>
  <c r="G57" i="35"/>
  <c r="G58" i="35"/>
  <c r="F59" i="35"/>
  <c r="V59" i="35"/>
  <c r="Q60" i="35"/>
  <c r="L61" i="35"/>
  <c r="G62" i="35"/>
  <c r="V62" i="35"/>
  <c r="P63" i="35"/>
  <c r="L64" i="35"/>
  <c r="H65" i="35"/>
  <c r="U65" i="35"/>
  <c r="Q66" i="35"/>
  <c r="L67" i="35"/>
  <c r="G68" i="35"/>
  <c r="R68" i="35"/>
  <c r="J69" i="35"/>
  <c r="T69" i="35"/>
  <c r="L70" i="35"/>
  <c r="W70" i="35"/>
  <c r="N71" i="35"/>
  <c r="F72" i="35"/>
  <c r="Q72" i="35"/>
  <c r="H73" i="35"/>
  <c r="S73" i="35"/>
  <c r="K74" i="35"/>
  <c r="U74" i="35"/>
  <c r="M75" i="35"/>
  <c r="E76" i="35"/>
  <c r="O76" i="35"/>
  <c r="G77" i="35"/>
  <c r="P77" i="35"/>
  <c r="E78" i="35"/>
  <c r="M78" i="35"/>
  <c r="U78" i="35"/>
  <c r="J79" i="35"/>
  <c r="R79" i="35"/>
  <c r="G80" i="35"/>
  <c r="O80" i="35"/>
  <c r="W80" i="35"/>
  <c r="L81" i="35"/>
  <c r="T81" i="35"/>
  <c r="I82" i="35"/>
  <c r="Q82" i="35"/>
  <c r="F83" i="35"/>
  <c r="N83" i="35"/>
  <c r="V83" i="35"/>
  <c r="K84" i="35"/>
  <c r="S84" i="35"/>
  <c r="H85" i="35"/>
  <c r="P85" i="35"/>
  <c r="E86" i="35"/>
  <c r="M86" i="35"/>
  <c r="U86" i="35"/>
  <c r="J87" i="35"/>
  <c r="R87" i="35"/>
  <c r="G88" i="35"/>
  <c r="O88" i="35"/>
  <c r="W88" i="35"/>
  <c r="L89" i="35"/>
  <c r="T89" i="35"/>
  <c r="I90" i="35"/>
  <c r="Q90" i="35"/>
  <c r="F91" i="35"/>
  <c r="N91" i="35"/>
  <c r="V91" i="35"/>
  <c r="K92" i="35"/>
  <c r="S92" i="35"/>
  <c r="H93" i="35"/>
  <c r="P93" i="35"/>
  <c r="E94" i="35"/>
  <c r="M94" i="35"/>
  <c r="U94" i="35"/>
  <c r="J95" i="35"/>
  <c r="R95" i="35"/>
  <c r="G96" i="35"/>
  <c r="O96" i="35"/>
  <c r="W96" i="35"/>
  <c r="L97" i="35"/>
  <c r="T97" i="35"/>
  <c r="I98" i="35"/>
  <c r="Q98" i="35"/>
  <c r="F99" i="35"/>
  <c r="N99" i="35"/>
  <c r="V99" i="35"/>
  <c r="K100" i="35"/>
  <c r="S100" i="35"/>
  <c r="H101" i="35"/>
  <c r="P101" i="35"/>
  <c r="E102" i="35"/>
  <c r="M102" i="35"/>
  <c r="U102" i="35"/>
  <c r="J103" i="35"/>
  <c r="R103" i="35"/>
  <c r="G104" i="35"/>
  <c r="O104" i="35"/>
  <c r="W104" i="35"/>
  <c r="L105" i="35"/>
  <c r="T105" i="35"/>
  <c r="I106" i="35"/>
  <c r="Q106" i="35"/>
  <c r="F107" i="35"/>
  <c r="N107" i="35"/>
  <c r="V107" i="35"/>
  <c r="K108" i="35"/>
  <c r="S108" i="35"/>
  <c r="H109" i="35"/>
  <c r="P109" i="35"/>
  <c r="E110" i="35"/>
  <c r="M110" i="35"/>
  <c r="U110" i="35"/>
  <c r="J111" i="35"/>
  <c r="R111" i="35"/>
  <c r="G112" i="35"/>
  <c r="O112" i="35"/>
  <c r="W112" i="35"/>
  <c r="L113" i="35"/>
  <c r="T113" i="35"/>
  <c r="I114" i="35"/>
  <c r="Q114" i="35"/>
  <c r="D10" i="35"/>
  <c r="D18" i="35"/>
  <c r="D26" i="35"/>
  <c r="D34" i="35"/>
  <c r="D42" i="35"/>
  <c r="D50" i="35"/>
  <c r="D58" i="35"/>
  <c r="D66" i="35"/>
  <c r="D74" i="35"/>
  <c r="D82" i="35"/>
  <c r="D90" i="35"/>
  <c r="D98" i="35"/>
  <c r="D106" i="35"/>
  <c r="D114" i="35"/>
  <c r="I65" i="35"/>
  <c r="Q76" i="35"/>
  <c r="V78" i="35"/>
  <c r="H71" i="35"/>
  <c r="H83" i="35"/>
  <c r="I88" i="35"/>
  <c r="N90" i="35"/>
  <c r="H92" i="35"/>
  <c r="J93" i="35"/>
  <c r="L94" i="35"/>
  <c r="F96" i="35"/>
  <c r="I97" i="35"/>
  <c r="K98" i="35"/>
  <c r="M99" i="35"/>
  <c r="P100" i="35"/>
  <c r="R101" i="35"/>
  <c r="T102" i="35"/>
  <c r="W103" i="35"/>
  <c r="N104" i="35"/>
  <c r="Q105" i="35"/>
  <c r="S106" i="35"/>
  <c r="U107" i="35"/>
  <c r="E109" i="35"/>
  <c r="G110" i="35"/>
  <c r="R110" i="35"/>
  <c r="T111" i="35"/>
  <c r="V112" i="35"/>
  <c r="N113" i="35"/>
  <c r="P114" i="35"/>
  <c r="D23" i="35"/>
  <c r="D44" i="35"/>
  <c r="D65" i="35"/>
  <c r="W89" i="35"/>
  <c r="O99" i="35"/>
  <c r="V102" i="35"/>
  <c r="R105" i="35"/>
  <c r="L107" i="35"/>
  <c r="F109" i="35"/>
  <c r="S110" i="35"/>
  <c r="M112" i="35"/>
  <c r="G114" i="35"/>
  <c r="D24" i="35"/>
  <c r="D45" i="35"/>
  <c r="D77" i="35"/>
  <c r="D109" i="35"/>
  <c r="Q113" i="35"/>
  <c r="D47" i="35"/>
  <c r="D89" i="35"/>
  <c r="F62" i="35"/>
  <c r="W64" i="35"/>
  <c r="M66" i="35"/>
  <c r="W67" i="35"/>
  <c r="G69" i="35"/>
  <c r="I70" i="35"/>
  <c r="L71" i="35"/>
  <c r="N72" i="35"/>
  <c r="P73" i="35"/>
  <c r="S74" i="35"/>
  <c r="U75" i="35"/>
  <c r="W76" i="35"/>
  <c r="V77" i="35"/>
  <c r="R78" i="35"/>
  <c r="K79" i="35"/>
  <c r="U79" i="35"/>
  <c r="M80" i="35"/>
  <c r="E81" i="35"/>
  <c r="O81" i="35"/>
  <c r="G82" i="35"/>
  <c r="R82" i="35"/>
  <c r="I83" i="35"/>
  <c r="T83" i="35"/>
  <c r="L84" i="35"/>
  <c r="V84" i="35"/>
  <c r="N85" i="35"/>
  <c r="P86" i="35"/>
  <c r="H87" i="35"/>
  <c r="S87" i="35"/>
  <c r="J88" i="35"/>
  <c r="U88" i="35"/>
  <c r="M89" i="35"/>
  <c r="O90" i="35"/>
  <c r="G91" i="35"/>
  <c r="Q91" i="35"/>
  <c r="I92" i="35"/>
  <c r="K93" i="35"/>
  <c r="V93" i="35"/>
  <c r="E95" i="35"/>
  <c r="P95" i="35"/>
  <c r="R96" i="35"/>
  <c r="J97" i="35"/>
  <c r="L98" i="35"/>
  <c r="F100" i="35"/>
  <c r="I101" i="35"/>
  <c r="K102" i="35"/>
  <c r="E104" i="35"/>
  <c r="G105" i="35"/>
  <c r="T106" i="35"/>
  <c r="N108" i="35"/>
  <c r="H110" i="35"/>
  <c r="U111" i="35"/>
  <c r="O113" i="35"/>
  <c r="D13" i="35"/>
  <c r="D56" i="35"/>
  <c r="D99" i="35"/>
  <c r="D25" i="35"/>
  <c r="D100" i="35"/>
  <c r="M62" i="35"/>
  <c r="E65" i="35"/>
  <c r="O66" i="35"/>
  <c r="E68" i="35"/>
  <c r="H69" i="35"/>
  <c r="K70" i="35"/>
  <c r="M71" i="35"/>
  <c r="O72" i="35"/>
  <c r="R73" i="35"/>
  <c r="T74" i="35"/>
  <c r="V75" i="35"/>
  <c r="F77" i="35"/>
  <c r="W77" i="35"/>
  <c r="S78" i="35"/>
  <c r="L79" i="35"/>
  <c r="W79" i="35"/>
  <c r="N80" i="35"/>
  <c r="F81" i="35"/>
  <c r="Q81" i="35"/>
  <c r="H82" i="35"/>
  <c r="S82" i="35"/>
  <c r="K83" i="35"/>
  <c r="U83" i="35"/>
  <c r="M84" i="35"/>
  <c r="E85" i="35"/>
  <c r="O85" i="35"/>
  <c r="G86" i="35"/>
  <c r="R86" i="35"/>
  <c r="I87" i="35"/>
  <c r="T87" i="35"/>
  <c r="L88" i="35"/>
  <c r="V88" i="35"/>
  <c r="N89" i="35"/>
  <c r="F90" i="35"/>
  <c r="P90" i="35"/>
  <c r="H91" i="35"/>
  <c r="S91" i="35"/>
  <c r="J92" i="35"/>
  <c r="U92" i="35"/>
  <c r="M93" i="35"/>
  <c r="W93" i="35"/>
  <c r="O94" i="35"/>
  <c r="G95" i="35"/>
  <c r="Q95" i="35"/>
  <c r="I96" i="35"/>
  <c r="T96" i="35"/>
  <c r="K97" i="35"/>
  <c r="V97" i="35"/>
  <c r="N98" i="35"/>
  <c r="E99" i="35"/>
  <c r="P99" i="35"/>
  <c r="H100" i="35"/>
  <c r="R100" i="35"/>
  <c r="J101" i="35"/>
  <c r="U101" i="35"/>
  <c r="L102" i="35"/>
  <c r="W102" i="35"/>
  <c r="O103" i="35"/>
  <c r="F104" i="35"/>
  <c r="Q104" i="35"/>
  <c r="I105" i="35"/>
  <c r="S105" i="35"/>
  <c r="K106" i="35"/>
  <c r="V106" i="35"/>
  <c r="M107" i="35"/>
  <c r="E108" i="35"/>
  <c r="P108" i="35"/>
  <c r="G109" i="35"/>
  <c r="R109" i="35"/>
  <c r="J110" i="35"/>
  <c r="T110" i="35"/>
  <c r="L111" i="35"/>
  <c r="W111" i="35"/>
  <c r="N112" i="35"/>
  <c r="F113" i="35"/>
  <c r="S114" i="35"/>
  <c r="D15" i="35"/>
  <c r="D36" i="35"/>
  <c r="D68" i="35"/>
  <c r="S62" i="35"/>
  <c r="J65" i="35"/>
  <c r="U66" i="35"/>
  <c r="J68" i="35"/>
  <c r="L69" i="35"/>
  <c r="O70" i="35"/>
  <c r="Q71" i="35"/>
  <c r="S72" i="35"/>
  <c r="V73" i="35"/>
  <c r="E75" i="35"/>
  <c r="G76" i="35"/>
  <c r="J77" i="35"/>
  <c r="G78" i="35"/>
  <c r="T78" i="35"/>
  <c r="M79" i="35"/>
  <c r="E80" i="35"/>
  <c r="P80" i="35"/>
  <c r="G81" i="35"/>
  <c r="R81" i="35"/>
  <c r="J82" i="35"/>
  <c r="T82" i="35"/>
  <c r="L83" i="35"/>
  <c r="W83" i="35"/>
  <c r="N84" i="35"/>
  <c r="F85" i="35"/>
  <c r="Q85" i="35"/>
  <c r="H86" i="35"/>
  <c r="S86" i="35"/>
  <c r="K87" i="35"/>
  <c r="U87" i="35"/>
  <c r="M88" i="35"/>
  <c r="E89" i="35"/>
  <c r="O89" i="35"/>
  <c r="G90" i="35"/>
  <c r="R90" i="35"/>
  <c r="I91" i="35"/>
  <c r="T91" i="35"/>
  <c r="L92" i="35"/>
  <c r="V92" i="35"/>
  <c r="N93" i="35"/>
  <c r="F94" i="35"/>
  <c r="P94" i="35"/>
  <c r="H95" i="35"/>
  <c r="S95" i="35"/>
  <c r="J96" i="35"/>
  <c r="U96" i="35"/>
  <c r="M97" i="35"/>
  <c r="W97" i="35"/>
  <c r="O98" i="35"/>
  <c r="G99" i="35"/>
  <c r="Q99" i="35"/>
  <c r="I100" i="35"/>
  <c r="T100" i="35"/>
  <c r="K101" i="35"/>
  <c r="V101" i="35"/>
  <c r="N102" i="35"/>
  <c r="E103" i="35"/>
  <c r="P103" i="35"/>
  <c r="H104" i="35"/>
  <c r="R104" i="35"/>
  <c r="J105" i="35"/>
  <c r="U105" i="35"/>
  <c r="L106" i="35"/>
  <c r="W106" i="35"/>
  <c r="O107" i="35"/>
  <c r="F108" i="35"/>
  <c r="Q108" i="35"/>
  <c r="I109" i="35"/>
  <c r="S109" i="35"/>
  <c r="K110" i="35"/>
  <c r="V110" i="35"/>
  <c r="M111" i="35"/>
  <c r="E112" i="35"/>
  <c r="P112" i="35"/>
  <c r="G113" i="35"/>
  <c r="R113" i="35"/>
  <c r="J114" i="35"/>
  <c r="T114" i="35"/>
  <c r="D16" i="35"/>
  <c r="D27" i="35"/>
  <c r="D37" i="35"/>
  <c r="D48" i="35"/>
  <c r="D59" i="35"/>
  <c r="D69" i="35"/>
  <c r="D80" i="35"/>
  <c r="D91" i="35"/>
  <c r="D101" i="35"/>
  <c r="D112" i="35"/>
  <c r="H63" i="35"/>
  <c r="M65" i="35"/>
  <c r="K68" i="35"/>
  <c r="N69" i="35"/>
  <c r="P70" i="35"/>
  <c r="R71" i="35"/>
  <c r="U72" i="35"/>
  <c r="W73" i="35"/>
  <c r="F75" i="35"/>
  <c r="I76" i="35"/>
  <c r="K77" i="35"/>
  <c r="H78" i="35"/>
  <c r="W78" i="35"/>
  <c r="O79" i="35"/>
  <c r="F80" i="35"/>
  <c r="Q80" i="35"/>
  <c r="I81" i="35"/>
  <c r="S81" i="35"/>
  <c r="K82" i="35"/>
  <c r="V82" i="35"/>
  <c r="M83" i="35"/>
  <c r="E84" i="35"/>
  <c r="G85" i="35"/>
  <c r="R85" i="35"/>
  <c r="J86" i="35"/>
  <c r="T86" i="35"/>
  <c r="L87" i="35"/>
  <c r="W87" i="35"/>
  <c r="N88" i="35"/>
  <c r="F89" i="35"/>
  <c r="Q89" i="35"/>
  <c r="S90" i="35"/>
  <c r="K91" i="35"/>
  <c r="U91" i="35"/>
  <c r="M92" i="35"/>
  <c r="O93" i="35"/>
  <c r="G94" i="35"/>
  <c r="R94" i="35"/>
  <c r="T95" i="35"/>
  <c r="L96" i="35"/>
  <c r="V96" i="35"/>
  <c r="F98" i="35"/>
  <c r="P98" i="35"/>
  <c r="S99" i="35"/>
  <c r="J100" i="35"/>
  <c r="M101" i="35"/>
  <c r="O102" i="35"/>
  <c r="G103" i="35"/>
  <c r="I104" i="35"/>
  <c r="T104" i="35"/>
  <c r="V105" i="35"/>
  <c r="N106" i="35"/>
  <c r="P107" i="35"/>
  <c r="H108" i="35"/>
  <c r="R108" i="35"/>
  <c r="U109" i="35"/>
  <c r="W110" i="35"/>
  <c r="O111" i="35"/>
  <c r="Q112" i="35"/>
  <c r="I113" i="35"/>
  <c r="K114" i="35"/>
  <c r="V114" i="35"/>
  <c r="D28" i="35"/>
  <c r="D39" i="35"/>
  <c r="D60" i="35"/>
  <c r="D71" i="35"/>
  <c r="D81" i="35"/>
  <c r="D92" i="35"/>
  <c r="D103" i="35"/>
  <c r="D113" i="35"/>
  <c r="S85" i="35"/>
  <c r="F93" i="35"/>
  <c r="S94" i="35"/>
  <c r="U95" i="35"/>
  <c r="E97" i="35"/>
  <c r="G98" i="35"/>
  <c r="I99" i="35"/>
  <c r="V100" i="35"/>
  <c r="F102" i="35"/>
  <c r="H103" i="35"/>
  <c r="J104" i="35"/>
  <c r="M105" i="35"/>
  <c r="G107" i="35"/>
  <c r="I108" i="35"/>
  <c r="K109" i="35"/>
  <c r="N110" i="35"/>
  <c r="H112" i="35"/>
  <c r="J113" i="35"/>
  <c r="L114" i="35"/>
  <c r="D29" i="35"/>
  <c r="D51" i="35"/>
  <c r="D72" i="35"/>
  <c r="D104" i="35"/>
  <c r="Q111" i="35"/>
  <c r="D41" i="35"/>
  <c r="D84" i="35"/>
  <c r="V66" i="35"/>
  <c r="P84" i="35"/>
  <c r="H90" i="35"/>
  <c r="E93" i="35"/>
  <c r="I95" i="35"/>
  <c r="N97" i="35"/>
  <c r="H99" i="35"/>
  <c r="U100" i="35"/>
  <c r="W101" i="35"/>
  <c r="Q103" i="35"/>
  <c r="K105" i="35"/>
  <c r="E107" i="35"/>
  <c r="J109" i="35"/>
  <c r="L110" i="35"/>
  <c r="F112" i="35"/>
  <c r="S113" i="35"/>
  <c r="D17" i="35"/>
  <c r="D49" i="35"/>
  <c r="J90" i="35"/>
  <c r="T99" i="35"/>
  <c r="S103" i="35"/>
  <c r="W105" i="35"/>
  <c r="Q107" i="35"/>
  <c r="V109" i="35"/>
  <c r="P111" i="35"/>
  <c r="U113" i="35"/>
  <c r="D19" i="35"/>
  <c r="D61" i="35"/>
  <c r="D93" i="35"/>
  <c r="I112" i="35"/>
  <c r="D31" i="35"/>
  <c r="D73" i="35"/>
  <c r="D8" i="35"/>
  <c r="O63" i="35"/>
  <c r="R65" i="35"/>
  <c r="H67" i="35"/>
  <c r="O68" i="35"/>
  <c r="R69" i="35"/>
  <c r="T70" i="35"/>
  <c r="V71" i="35"/>
  <c r="F73" i="35"/>
  <c r="H74" i="35"/>
  <c r="J75" i="35"/>
  <c r="M76" i="35"/>
  <c r="N77" i="35"/>
  <c r="K78" i="35"/>
  <c r="E79" i="35"/>
  <c r="P79" i="35"/>
  <c r="H80" i="35"/>
  <c r="R80" i="35"/>
  <c r="J81" i="35"/>
  <c r="U81" i="35"/>
  <c r="L82" i="35"/>
  <c r="W82" i="35"/>
  <c r="O83" i="35"/>
  <c r="F84" i="35"/>
  <c r="Q84" i="35"/>
  <c r="I85" i="35"/>
  <c r="K86" i="35"/>
  <c r="V86" i="35"/>
  <c r="M87" i="35"/>
  <c r="E88" i="35"/>
  <c r="P88" i="35"/>
  <c r="G89" i="35"/>
  <c r="R89" i="35"/>
  <c r="T90" i="35"/>
  <c r="L91" i="35"/>
  <c r="W91" i="35"/>
  <c r="N92" i="35"/>
  <c r="Q93" i="35"/>
  <c r="H94" i="35"/>
  <c r="K95" i="35"/>
  <c r="M96" i="35"/>
  <c r="O97" i="35"/>
  <c r="R98" i="35"/>
  <c r="L100" i="35"/>
  <c r="N101" i="35"/>
  <c r="P102" i="35"/>
  <c r="U104" i="35"/>
  <c r="O106" i="35"/>
  <c r="T108" i="35"/>
  <c r="E111" i="35"/>
  <c r="R112" i="35"/>
  <c r="W114" i="35"/>
  <c r="D40" i="35"/>
  <c r="D83" i="35"/>
  <c r="N114" i="35"/>
  <c r="D63" i="35"/>
  <c r="D105" i="35"/>
  <c r="V63" i="35"/>
  <c r="T65" i="35"/>
  <c r="J67" i="35"/>
  <c r="Q68" i="35"/>
  <c r="S69" i="35"/>
  <c r="U70" i="35"/>
  <c r="E72" i="35"/>
  <c r="G73" i="35"/>
  <c r="I74" i="35"/>
  <c r="L75" i="35"/>
  <c r="N76" i="35"/>
  <c r="O77" i="35"/>
  <c r="L78" i="35"/>
  <c r="G79" i="35"/>
  <c r="Q79" i="35"/>
  <c r="I80" i="35"/>
  <c r="T80" i="35"/>
  <c r="K81" i="35"/>
  <c r="V81" i="35"/>
  <c r="N82" i="35"/>
  <c r="E83" i="35"/>
  <c r="P83" i="35"/>
  <c r="H84" i="35"/>
  <c r="R84" i="35"/>
  <c r="J85" i="35"/>
  <c r="U85" i="35"/>
  <c r="L86" i="35"/>
  <c r="W86" i="35"/>
  <c r="O87" i="35"/>
  <c r="F88" i="35"/>
  <c r="Q88" i="35"/>
  <c r="I89" i="35"/>
  <c r="S89" i="35"/>
  <c r="K90" i="35"/>
  <c r="V90" i="35"/>
  <c r="M91" i="35"/>
  <c r="E92" i="35"/>
  <c r="P92" i="35"/>
  <c r="G93" i="35"/>
  <c r="R93" i="35"/>
  <c r="J94" i="35"/>
  <c r="T94" i="35"/>
  <c r="L95" i="35"/>
  <c r="W95" i="35"/>
  <c r="N96" i="35"/>
  <c r="F97" i="35"/>
  <c r="Q97" i="35"/>
  <c r="H98" i="35"/>
  <c r="S98" i="35"/>
  <c r="K99" i="35"/>
  <c r="U99" i="35"/>
  <c r="M100" i="35"/>
  <c r="E101" i="35"/>
  <c r="O101" i="35"/>
  <c r="G102" i="35"/>
  <c r="R102" i="35"/>
  <c r="I103" i="35"/>
  <c r="T103" i="35"/>
  <c r="L104" i="35"/>
  <c r="V104" i="35"/>
  <c r="N105" i="35"/>
  <c r="F106" i="35"/>
  <c r="P106" i="35"/>
  <c r="H107" i="35"/>
  <c r="S107" i="35"/>
  <c r="J108" i="35"/>
  <c r="U108" i="35"/>
  <c r="M109" i="35"/>
  <c r="W109" i="35"/>
  <c r="O110" i="35"/>
  <c r="G111" i="35"/>
  <c r="T112" i="35"/>
  <c r="K113" i="35"/>
  <c r="V113" i="35"/>
  <c r="D9" i="35"/>
  <c r="D20" i="35"/>
  <c r="D52" i="35"/>
  <c r="D95" i="35"/>
  <c r="K64" i="35"/>
  <c r="F66" i="35"/>
  <c r="O67" i="35"/>
  <c r="U68" i="35"/>
  <c r="W69" i="35"/>
  <c r="F71" i="35"/>
  <c r="I72" i="35"/>
  <c r="K73" i="35"/>
  <c r="M74" i="35"/>
  <c r="P75" i="35"/>
  <c r="R76" i="35"/>
  <c r="R77" i="35"/>
  <c r="O78" i="35"/>
  <c r="H79" i="35"/>
  <c r="S79" i="35"/>
  <c r="J80" i="35"/>
  <c r="U80" i="35"/>
  <c r="M81" i="35"/>
  <c r="W81" i="35"/>
  <c r="O82" i="35"/>
  <c r="G83" i="35"/>
  <c r="Q83" i="35"/>
  <c r="I84" i="35"/>
  <c r="T84" i="35"/>
  <c r="K85" i="35"/>
  <c r="V85" i="35"/>
  <c r="N86" i="35"/>
  <c r="E87" i="35"/>
  <c r="P87" i="35"/>
  <c r="H88" i="35"/>
  <c r="R88" i="35"/>
  <c r="J89" i="35"/>
  <c r="U89" i="35"/>
  <c r="L90" i="35"/>
  <c r="W90" i="35"/>
  <c r="O91" i="35"/>
  <c r="F92" i="35"/>
  <c r="Q92" i="35"/>
  <c r="I93" i="35"/>
  <c r="S93" i="35"/>
  <c r="K94" i="35"/>
  <c r="V94" i="35"/>
  <c r="M95" i="35"/>
  <c r="E96" i="35"/>
  <c r="P96" i="35"/>
  <c r="G97" i="35"/>
  <c r="R97" i="35"/>
  <c r="J98" i="35"/>
  <c r="T98" i="35"/>
  <c r="L99" i="35"/>
  <c r="W99" i="35"/>
  <c r="N100" i="35"/>
  <c r="F101" i="35"/>
  <c r="Q101" i="35"/>
  <c r="H102" i="35"/>
  <c r="S102" i="35"/>
  <c r="K103" i="35"/>
  <c r="U103" i="35"/>
  <c r="M104" i="35"/>
  <c r="E105" i="35"/>
  <c r="O105" i="35"/>
  <c r="G106" i="35"/>
  <c r="R106" i="35"/>
  <c r="I107" i="35"/>
  <c r="T107" i="35"/>
  <c r="L108" i="35"/>
  <c r="V108" i="35"/>
  <c r="N109" i="35"/>
  <c r="F110" i="35"/>
  <c r="P110" i="35"/>
  <c r="H111" i="35"/>
  <c r="S111" i="35"/>
  <c r="J112" i="35"/>
  <c r="U112" i="35"/>
  <c r="M113" i="35"/>
  <c r="W113" i="35"/>
  <c r="O114" i="35"/>
  <c r="D11" i="35"/>
  <c r="D21" i="35"/>
  <c r="D32" i="35"/>
  <c r="D43" i="35"/>
  <c r="D53" i="35"/>
  <c r="D64" i="35"/>
  <c r="D75" i="35"/>
  <c r="D85" i="35"/>
  <c r="D96" i="35"/>
  <c r="D107" i="35"/>
  <c r="Q64" i="35"/>
  <c r="G66" i="35"/>
  <c r="R67" i="35"/>
  <c r="V68" i="35"/>
  <c r="E70" i="35"/>
  <c r="J72" i="35"/>
  <c r="L73" i="35"/>
  <c r="O74" i="35"/>
  <c r="Q75" i="35"/>
  <c r="S76" i="35"/>
  <c r="S77" i="35"/>
  <c r="P78" i="35"/>
  <c r="I79" i="35"/>
  <c r="T79" i="35"/>
  <c r="L80" i="35"/>
  <c r="V80" i="35"/>
  <c r="N81" i="35"/>
  <c r="F82" i="35"/>
  <c r="P82" i="35"/>
  <c r="S83" i="35"/>
  <c r="J84" i="35"/>
  <c r="U84" i="35"/>
  <c r="M85" i="35"/>
  <c r="W85" i="35"/>
  <c r="O86" i="35"/>
  <c r="G87" i="35"/>
  <c r="Q87" i="35"/>
  <c r="T88" i="35"/>
  <c r="K89" i="35"/>
  <c r="V89" i="35"/>
  <c r="E91" i="35"/>
  <c r="P91" i="35"/>
  <c r="R92" i="35"/>
  <c r="U93" i="35"/>
  <c r="W94" i="35"/>
  <c r="O95" i="35"/>
  <c r="Q96" i="35"/>
  <c r="S97" i="35"/>
  <c r="V98" i="35"/>
  <c r="E100" i="35"/>
  <c r="G101" i="35"/>
  <c r="J102" i="35"/>
  <c r="L103" i="35"/>
  <c r="F105" i="35"/>
  <c r="H106" i="35"/>
  <c r="K107" i="35"/>
  <c r="M108" i="35"/>
  <c r="O109" i="35"/>
  <c r="I111" i="35"/>
  <c r="L112" i="35"/>
  <c r="F114" i="35"/>
  <c r="D12" i="35"/>
  <c r="D33" i="35"/>
  <c r="D55" i="35"/>
  <c r="D76" i="35"/>
  <c r="D87" i="35"/>
  <c r="D97" i="35"/>
  <c r="D108" i="35"/>
  <c r="F86" i="35"/>
  <c r="T92" i="35"/>
  <c r="N94" i="35"/>
  <c r="H96" i="35"/>
  <c r="U97" i="35"/>
  <c r="W98" i="35"/>
  <c r="Q100" i="35"/>
  <c r="S101" i="35"/>
  <c r="M103" i="35"/>
  <c r="P104" i="35"/>
  <c r="J106" i="35"/>
  <c r="W107" i="35"/>
  <c r="Q109" i="35"/>
  <c r="K111" i="35"/>
  <c r="E113" i="35"/>
  <c r="R114" i="35"/>
  <c r="D35" i="35"/>
  <c r="D67" i="35"/>
  <c r="D88" i="35"/>
  <c r="H114" i="35"/>
  <c r="D57" i="35"/>
  <c r="D79" i="35"/>
  <c r="D111" i="35"/>
  <c r="T90" i="18"/>
  <c r="J43" i="18"/>
  <c r="L43" i="18" s="1"/>
  <c r="J40" i="18"/>
  <c r="J47" i="18"/>
  <c r="L47" i="18" s="1"/>
  <c r="T78" i="18"/>
  <c r="J90" i="18"/>
  <c r="F35" i="18"/>
  <c r="F15" i="18"/>
  <c r="H15" i="18"/>
  <c r="F34" i="18"/>
  <c r="H25" i="18"/>
  <c r="F25" i="18"/>
  <c r="J25" i="18" s="1"/>
  <c r="F33" i="18"/>
  <c r="F32" i="18"/>
  <c r="H23" i="18"/>
  <c r="F23" i="18"/>
  <c r="J23" i="18" s="1"/>
  <c r="L23" i="18" s="1"/>
  <c r="H12" i="18"/>
  <c r="F12" i="18"/>
  <c r="H21" i="18"/>
  <c r="F21" i="18"/>
  <c r="H20" i="18"/>
  <c r="F20" i="18"/>
  <c r="J20" i="18" s="1"/>
  <c r="H22" i="18"/>
  <c r="F22" i="18"/>
  <c r="J22" i="18" s="1"/>
  <c r="L22" i="18" s="1"/>
  <c r="F10" i="18"/>
  <c r="H10" i="18"/>
  <c r="F31" i="18"/>
  <c r="H11" i="18"/>
  <c r="F11" i="18"/>
  <c r="F18" i="18"/>
  <c r="H18" i="18"/>
  <c r="J18" i="18" s="1"/>
  <c r="L18" i="18" s="1"/>
  <c r="J79" i="18"/>
  <c r="F28" i="18"/>
  <c r="F17" i="18"/>
  <c r="H17" i="18"/>
  <c r="P10" i="18"/>
  <c r="F30" i="18"/>
  <c r="H19" i="18"/>
  <c r="F19" i="18"/>
  <c r="F9" i="18"/>
  <c r="H9" i="18"/>
  <c r="F36" i="18"/>
  <c r="H27" i="18"/>
  <c r="F27" i="18"/>
  <c r="J27" i="18"/>
  <c r="L27" i="18" s="1"/>
  <c r="F16" i="18"/>
  <c r="H16" i="18"/>
  <c r="F8" i="18"/>
  <c r="H8" i="18"/>
  <c r="F29" i="18"/>
  <c r="H26" i="18"/>
  <c r="F26" i="18"/>
  <c r="J26" i="18" s="1"/>
  <c r="L26" i="18" s="1"/>
  <c r="R8" i="18"/>
  <c r="N115" i="18"/>
  <c r="P8" i="18"/>
  <c r="H14" i="18"/>
  <c r="J14" i="18" s="1"/>
  <c r="F14" i="18"/>
  <c r="H24" i="18"/>
  <c r="F24" i="18"/>
  <c r="J24" i="18" s="1"/>
  <c r="L24" i="18" s="1"/>
  <c r="H13" i="18"/>
  <c r="F13" i="18"/>
  <c r="J13" i="18" s="1"/>
  <c r="L13" i="18" s="1"/>
  <c r="J76" i="18"/>
  <c r="L76" i="18" s="1"/>
  <c r="X76" i="18" s="1"/>
  <c r="C76" i="4" s="1"/>
  <c r="J53" i="18"/>
  <c r="L53" i="18" s="1"/>
  <c r="X53" i="18" s="1"/>
  <c r="C53" i="4" s="1"/>
  <c r="J127" i="29"/>
  <c r="X43" i="18"/>
  <c r="C43" i="4" s="1"/>
  <c r="F42" i="8" s="1"/>
  <c r="T80" i="18"/>
  <c r="X104" i="18"/>
  <c r="C104" i="4" s="1"/>
  <c r="CU73" i="27" s="1"/>
  <c r="X75" i="18"/>
  <c r="C75" i="4" s="1"/>
  <c r="BR87" i="27" s="1"/>
  <c r="X61" i="18"/>
  <c r="C61" i="4" s="1"/>
  <c r="F60" i="8" s="1"/>
  <c r="X56" i="18"/>
  <c r="C56" i="4" s="1"/>
  <c r="F55" i="8" s="1"/>
  <c r="X65" i="18"/>
  <c r="C65" i="4" s="1"/>
  <c r="F64" i="8" s="1"/>
  <c r="X101" i="18"/>
  <c r="C101" i="4" s="1"/>
  <c r="F100" i="8" s="1"/>
  <c r="X63" i="18"/>
  <c r="C63" i="4" s="1"/>
  <c r="F62" i="8" s="1"/>
  <c r="R14" i="18"/>
  <c r="T14" i="18" s="1"/>
  <c r="R26" i="18"/>
  <c r="T26" i="18" s="1"/>
  <c r="X47" i="18"/>
  <c r="C47" i="4" s="1"/>
  <c r="F46" i="8" s="1"/>
  <c r="X100" i="18"/>
  <c r="C100" i="4" s="1"/>
  <c r="CQ11" i="27" s="1"/>
  <c r="X93" i="18"/>
  <c r="C93" i="4" s="1"/>
  <c r="F92" i="8" s="1"/>
  <c r="P17" i="18"/>
  <c r="T17" i="18" s="1"/>
  <c r="X97" i="18"/>
  <c r="C97" i="4" s="1"/>
  <c r="F96" i="8" s="1"/>
  <c r="X60" i="18"/>
  <c r="C60" i="4" s="1"/>
  <c r="K60" i="4" s="1"/>
  <c r="X67" i="18"/>
  <c r="C67" i="4" s="1"/>
  <c r="F66" i="8" s="1"/>
  <c r="X59" i="18"/>
  <c r="C59" i="4" s="1"/>
  <c r="F58" i="8" s="1"/>
  <c r="T92" i="18"/>
  <c r="R31" i="18"/>
  <c r="T31" i="18" s="1"/>
  <c r="X55" i="18"/>
  <c r="C55" i="4" s="1"/>
  <c r="F54" i="8" s="1"/>
  <c r="X48" i="18"/>
  <c r="C48" i="4" s="1"/>
  <c r="AQ19" i="27" s="1"/>
  <c r="R23" i="18"/>
  <c r="T23" i="18" s="1"/>
  <c r="CU25" i="27"/>
  <c r="X51" i="18"/>
  <c r="C51" i="4" s="1"/>
  <c r="F50" i="8" s="1"/>
  <c r="CU47" i="27"/>
  <c r="CU107" i="27"/>
  <c r="T91" i="18"/>
  <c r="CU23" i="27"/>
  <c r="CU55" i="27"/>
  <c r="CU38" i="27"/>
  <c r="CU49" i="27"/>
  <c r="CU11" i="27"/>
  <c r="CU62" i="27"/>
  <c r="CU88" i="27"/>
  <c r="CU85" i="27"/>
  <c r="CU72" i="27"/>
  <c r="CU28" i="27"/>
  <c r="CU76" i="27"/>
  <c r="CU94" i="27"/>
  <c r="K104" i="4"/>
  <c r="P11" i="18"/>
  <c r="R11" i="18"/>
  <c r="L40" i="21"/>
  <c r="L45" i="21"/>
  <c r="L57" i="21"/>
  <c r="AA19" i="21"/>
  <c r="H25" i="21"/>
  <c r="P21" i="18"/>
  <c r="R21" i="18"/>
  <c r="I52" i="21"/>
  <c r="F103" i="8"/>
  <c r="CU98" i="27"/>
  <c r="CU82" i="27"/>
  <c r="CU65" i="27"/>
  <c r="CU54" i="27"/>
  <c r="CU32" i="27"/>
  <c r="CU16" i="27"/>
  <c r="CU104" i="27"/>
  <c r="CU89" i="27"/>
  <c r="CU71" i="27"/>
  <c r="CU52" i="27"/>
  <c r="CU39" i="27"/>
  <c r="CU17" i="27"/>
  <c r="CU100" i="27"/>
  <c r="CU78" i="27"/>
  <c r="CU113" i="27"/>
  <c r="CU91" i="27"/>
  <c r="CU77" i="27"/>
  <c r="CU63" i="27"/>
  <c r="CU42" i="27"/>
  <c r="CU29" i="27"/>
  <c r="CU13" i="27"/>
  <c r="CU51" i="27"/>
  <c r="CU7" i="27"/>
  <c r="CU10" i="27"/>
  <c r="CU44" i="27"/>
  <c r="CU14" i="27"/>
  <c r="CU26" i="27"/>
  <c r="CU109" i="27"/>
  <c r="CU101" i="27"/>
  <c r="CU74" i="27"/>
  <c r="CU68" i="27"/>
  <c r="CU48" i="27"/>
  <c r="CU35" i="27"/>
  <c r="G104" i="4"/>
  <c r="G103" i="8" s="1"/>
  <c r="CU97" i="27"/>
  <c r="CU80" i="27"/>
  <c r="CU66" i="27"/>
  <c r="CU53" i="27"/>
  <c r="CU41" i="27"/>
  <c r="CU110" i="27"/>
  <c r="CU95" i="27"/>
  <c r="CU75" i="27"/>
  <c r="CU108" i="27"/>
  <c r="CU92" i="27"/>
  <c r="CU81" i="27"/>
  <c r="CU60" i="27"/>
  <c r="CU37" i="27"/>
  <c r="CU21" i="27"/>
  <c r="CU30" i="27"/>
  <c r="CU36" i="27"/>
  <c r="CU64" i="27"/>
  <c r="CU20" i="27"/>
  <c r="CU31" i="27"/>
  <c r="CU50" i="27"/>
  <c r="CU9" i="27"/>
  <c r="CU112" i="27"/>
  <c r="CU90" i="27"/>
  <c r="CU86" i="27"/>
  <c r="CU58" i="27"/>
  <c r="CU40" i="27"/>
  <c r="CU27" i="27"/>
  <c r="CU111" i="27"/>
  <c r="CU96" i="27"/>
  <c r="CU83" i="27"/>
  <c r="CU70" i="27"/>
  <c r="CU46" i="27"/>
  <c r="CU33" i="27"/>
  <c r="CU106" i="27"/>
  <c r="CU93" i="27"/>
  <c r="CU79" i="27"/>
  <c r="CU102" i="27"/>
  <c r="CU84" i="27"/>
  <c r="CU67" i="27"/>
  <c r="CU61" i="27"/>
  <c r="CU34" i="27"/>
  <c r="CU24" i="27"/>
  <c r="CU6" i="27"/>
  <c r="CU15" i="27"/>
  <c r="CU56" i="27"/>
  <c r="CU22" i="27"/>
  <c r="CU8" i="27"/>
  <c r="CU45" i="27"/>
  <c r="CU12" i="27"/>
  <c r="X68" i="18"/>
  <c r="C68" i="4" s="1"/>
  <c r="K68" i="4" s="1"/>
  <c r="CU57" i="27"/>
  <c r="CU19" i="27"/>
  <c r="CU87" i="27"/>
  <c r="J92" i="18"/>
  <c r="X96" i="18"/>
  <c r="C96" i="4" s="1"/>
  <c r="CM81" i="27" s="1"/>
  <c r="X112" i="18"/>
  <c r="C112" i="4" s="1"/>
  <c r="K112" i="4" s="1"/>
  <c r="X72" i="18"/>
  <c r="C72" i="4" s="1"/>
  <c r="K72" i="4" s="1"/>
  <c r="J113" i="18"/>
  <c r="L113" i="18" s="1"/>
  <c r="X113" i="18" s="1"/>
  <c r="C113" i="4" s="1"/>
  <c r="K113" i="4" s="1"/>
  <c r="J105" i="18"/>
  <c r="L105" i="18" s="1"/>
  <c r="X105" i="18" s="1"/>
  <c r="C105" i="4" s="1"/>
  <c r="K105" i="4" s="1"/>
  <c r="T110" i="18"/>
  <c r="X110" i="18" s="1"/>
  <c r="C110" i="4" s="1"/>
  <c r="K110" i="4" s="1"/>
  <c r="J64" i="18"/>
  <c r="L64" i="18" s="1"/>
  <c r="X64" i="18" s="1"/>
  <c r="C64" i="4" s="1"/>
  <c r="K64" i="4" s="1"/>
  <c r="X71" i="18"/>
  <c r="C71" i="4" s="1"/>
  <c r="BN86" i="27" s="1"/>
  <c r="J103" i="18"/>
  <c r="L103" i="18" s="1"/>
  <c r="X103" i="18" s="1"/>
  <c r="C103" i="4" s="1"/>
  <c r="K103" i="4" s="1"/>
  <c r="X49" i="18"/>
  <c r="C49" i="4" s="1"/>
  <c r="F48" i="8" s="1"/>
  <c r="X45" i="18"/>
  <c r="C45" i="4" s="1"/>
  <c r="F44" i="8" s="1"/>
  <c r="X81" i="18"/>
  <c r="C81" i="4" s="1"/>
  <c r="BX101" i="27" s="1"/>
  <c r="X108" i="18"/>
  <c r="C108" i="4" s="1"/>
  <c r="CY101" i="27" s="1"/>
  <c r="X69" i="18"/>
  <c r="C69" i="4" s="1"/>
  <c r="K69" i="4" s="1"/>
  <c r="X52" i="18"/>
  <c r="C52" i="4" s="1"/>
  <c r="F51" i="8" s="1"/>
  <c r="X44" i="18"/>
  <c r="C44" i="4" s="1"/>
  <c r="K44" i="4" s="1"/>
  <c r="BR81" i="27"/>
  <c r="BR32" i="27"/>
  <c r="BR24" i="27"/>
  <c r="BR53" i="27"/>
  <c r="BR41" i="27"/>
  <c r="BR91" i="27"/>
  <c r="BR8" i="27"/>
  <c r="BR77" i="27"/>
  <c r="BR64" i="27"/>
  <c r="I75" i="4"/>
  <c r="H74" i="8" s="1"/>
  <c r="BR105" i="27"/>
  <c r="BR43" i="27"/>
  <c r="BR46" i="27"/>
  <c r="BR15" i="27"/>
  <c r="BR56" i="27"/>
  <c r="BR84" i="27"/>
  <c r="BR79" i="27"/>
  <c r="BR26" i="27"/>
  <c r="BR112" i="27"/>
  <c r="BR60" i="27"/>
  <c r="BR73" i="27"/>
  <c r="BR11" i="27"/>
  <c r="BR68" i="27"/>
  <c r="BR30" i="27"/>
  <c r="BR67" i="27"/>
  <c r="BR25" i="27"/>
  <c r="BR42" i="27"/>
  <c r="R22" i="18"/>
  <c r="T22" i="18" s="1"/>
  <c r="R10" i="18"/>
  <c r="T10" i="18" s="1"/>
  <c r="P19" i="18"/>
  <c r="T19" i="18" s="1"/>
  <c r="R16" i="18"/>
  <c r="P16" i="18"/>
  <c r="P12" i="18"/>
  <c r="T12" i="18" s="1"/>
  <c r="R24" i="18"/>
  <c r="T24" i="18" s="1"/>
  <c r="D115" i="18"/>
  <c r="X57" i="18"/>
  <c r="C57" i="4" s="1"/>
  <c r="F56" i="8" s="1"/>
  <c r="J74" i="18"/>
  <c r="L74" i="18" s="1"/>
  <c r="J66" i="18"/>
  <c r="L66" i="18" s="1"/>
  <c r="J58" i="18"/>
  <c r="L58" i="18" s="1"/>
  <c r="X58" i="18" s="1"/>
  <c r="C58" i="4" s="1"/>
  <c r="K58" i="4" s="1"/>
  <c r="J50" i="18"/>
  <c r="L50" i="18" s="1"/>
  <c r="X50" i="18" s="1"/>
  <c r="C50" i="4" s="1"/>
  <c r="K50" i="4" s="1"/>
  <c r="J42" i="18"/>
  <c r="L42" i="18" s="1"/>
  <c r="X42" i="18" s="1"/>
  <c r="C42" i="4" s="1"/>
  <c r="K42" i="4" s="1"/>
  <c r="J107" i="18"/>
  <c r="L107" i="18" s="1"/>
  <c r="X107" i="18" s="1"/>
  <c r="C107" i="4" s="1"/>
  <c r="K107" i="4" s="1"/>
  <c r="T74" i="18"/>
  <c r="X73" i="18"/>
  <c r="C73" i="4" s="1"/>
  <c r="K73" i="4" s="1"/>
  <c r="Q36" i="21"/>
  <c r="Q35" i="21"/>
  <c r="M19" i="21"/>
  <c r="P62" i="21"/>
  <c r="AF8" i="21"/>
  <c r="M30" i="21"/>
  <c r="H37" i="18"/>
  <c r="F37" i="18"/>
  <c r="H33" i="18"/>
  <c r="J33" i="18" s="1"/>
  <c r="H28" i="18"/>
  <c r="P37" i="18"/>
  <c r="R37" i="18"/>
  <c r="P32" i="18"/>
  <c r="R32" i="18"/>
  <c r="R30" i="18"/>
  <c r="P30" i="18"/>
  <c r="H36" i="18"/>
  <c r="J36" i="18" s="1"/>
  <c r="H32" i="18"/>
  <c r="J32" i="18" s="1"/>
  <c r="R35" i="18"/>
  <c r="P35" i="18"/>
  <c r="H35" i="18"/>
  <c r="H31" i="18"/>
  <c r="J31" i="18" s="1"/>
  <c r="H29" i="18"/>
  <c r="J29" i="18" s="1"/>
  <c r="R34" i="18"/>
  <c r="P34" i="18"/>
  <c r="AA18" i="21"/>
  <c r="H34" i="18"/>
  <c r="J34" i="18" s="1"/>
  <c r="H30" i="18"/>
  <c r="J30" i="18" s="1"/>
  <c r="R29" i="18"/>
  <c r="P29" i="18"/>
  <c r="P33" i="18"/>
  <c r="R33" i="18"/>
  <c r="P36" i="18"/>
  <c r="R36" i="18"/>
  <c r="J111" i="18"/>
  <c r="L111" i="18" s="1"/>
  <c r="X111" i="18" s="1"/>
  <c r="C111" i="4" s="1"/>
  <c r="K111" i="4" s="1"/>
  <c r="J109" i="18"/>
  <c r="L109" i="18" s="1"/>
  <c r="X109" i="18" s="1"/>
  <c r="C109" i="4" s="1"/>
  <c r="K109" i="4" s="1"/>
  <c r="T114" i="18"/>
  <c r="X114" i="18" s="1"/>
  <c r="C114" i="4" s="1"/>
  <c r="K114" i="4" s="1"/>
  <c r="T106" i="18"/>
  <c r="X106" i="18" s="1"/>
  <c r="C106" i="4" s="1"/>
  <c r="K106" i="4" s="1"/>
  <c r="T98" i="18"/>
  <c r="X98" i="18" s="1"/>
  <c r="C98" i="4" s="1"/>
  <c r="K98" i="4" s="1"/>
  <c r="T66" i="18"/>
  <c r="J70" i="18"/>
  <c r="L70" i="18" s="1"/>
  <c r="J62" i="18"/>
  <c r="L62" i="18" s="1"/>
  <c r="X62" i="18" s="1"/>
  <c r="C62" i="4" s="1"/>
  <c r="J54" i="18"/>
  <c r="L54" i="18" s="1"/>
  <c r="X54" i="18" s="1"/>
  <c r="C54" i="4" s="1"/>
  <c r="K54" i="4" s="1"/>
  <c r="J46" i="18"/>
  <c r="L46" i="18" s="1"/>
  <c r="X46" i="18" s="1"/>
  <c r="C46" i="4" s="1"/>
  <c r="K46" i="4" s="1"/>
  <c r="J95" i="18"/>
  <c r="L95" i="18" s="1"/>
  <c r="X95" i="18" s="1"/>
  <c r="C95" i="4" s="1"/>
  <c r="K95" i="4" s="1"/>
  <c r="T70" i="18"/>
  <c r="L79" i="18"/>
  <c r="X79" i="18" s="1"/>
  <c r="C79" i="4" s="1"/>
  <c r="K79" i="4" s="1"/>
  <c r="J99" i="18"/>
  <c r="L99" i="18" s="1"/>
  <c r="X99" i="18" s="1"/>
  <c r="C99" i="4" s="1"/>
  <c r="K99" i="4" s="1"/>
  <c r="T102" i="18"/>
  <c r="X102" i="18" s="1"/>
  <c r="C102" i="4" s="1"/>
  <c r="K102" i="4" s="1"/>
  <c r="T94" i="18"/>
  <c r="X94" i="18" s="1"/>
  <c r="C94" i="4" s="1"/>
  <c r="K94" i="4" s="1"/>
  <c r="AP92" i="27"/>
  <c r="AP93" i="27"/>
  <c r="AP52" i="27"/>
  <c r="AP56" i="27"/>
  <c r="AP98" i="27"/>
  <c r="AP96" i="27"/>
  <c r="AP26" i="27"/>
  <c r="AP19" i="27"/>
  <c r="BB106" i="27"/>
  <c r="AL14" i="27"/>
  <c r="AL15" i="27"/>
  <c r="AL6" i="27"/>
  <c r="AL10" i="27"/>
  <c r="AL12" i="27"/>
  <c r="AL8" i="27"/>
  <c r="AL112" i="27"/>
  <c r="AL108" i="27"/>
  <c r="AL105" i="27"/>
  <c r="AL99" i="27"/>
  <c r="AL96" i="27"/>
  <c r="AL90" i="27"/>
  <c r="AL86" i="27"/>
  <c r="AL80" i="27"/>
  <c r="AL84" i="27"/>
  <c r="AL77" i="27"/>
  <c r="AL75" i="27"/>
  <c r="AL74" i="27"/>
  <c r="AL68" i="27"/>
  <c r="AL59" i="27"/>
  <c r="AL51" i="27"/>
  <c r="AL56" i="27"/>
  <c r="AL52" i="27"/>
  <c r="AL37" i="27"/>
  <c r="AL29" i="27"/>
  <c r="AL45" i="27"/>
  <c r="AL47" i="27"/>
  <c r="I43" i="4"/>
  <c r="H42" i="8" s="1"/>
  <c r="AL110" i="27"/>
  <c r="AL106" i="27"/>
  <c r="AL107" i="27"/>
  <c r="AL97" i="27"/>
  <c r="AL98" i="27"/>
  <c r="AL88" i="27"/>
  <c r="AL89" i="27"/>
  <c r="AL79" i="27"/>
  <c r="AL83" i="27"/>
  <c r="AL71" i="27"/>
  <c r="AL73" i="27"/>
  <c r="AL67" i="27"/>
  <c r="AL65" i="27"/>
  <c r="AL57" i="27"/>
  <c r="AL54" i="27"/>
  <c r="AL62" i="27"/>
  <c r="AL49" i="27"/>
  <c r="AL35" i="27"/>
  <c r="AL44" i="27"/>
  <c r="AL38" i="27"/>
  <c r="AL40" i="27"/>
  <c r="G43" i="4"/>
  <c r="G42" i="8" s="1"/>
  <c r="AL113" i="27"/>
  <c r="AL104" i="27"/>
  <c r="AL109" i="27"/>
  <c r="AL95" i="27"/>
  <c r="AL100" i="27"/>
  <c r="AL94" i="27"/>
  <c r="AL91" i="27"/>
  <c r="AL82" i="27"/>
  <c r="AL85" i="27"/>
  <c r="AL70" i="27"/>
  <c r="AL72" i="27"/>
  <c r="AL66" i="27"/>
  <c r="AL63" i="27"/>
  <c r="AL55" i="27"/>
  <c r="AL50" i="27"/>
  <c r="AL58" i="27"/>
  <c r="AL42" i="27"/>
  <c r="AL33" i="27"/>
  <c r="AL43" i="27"/>
  <c r="AL36" i="27"/>
  <c r="AL39" i="27"/>
  <c r="AL111" i="27"/>
  <c r="AL102" i="27"/>
  <c r="AL101" i="27"/>
  <c r="AL103" i="27"/>
  <c r="AL92" i="27"/>
  <c r="AL87" i="27"/>
  <c r="AL93" i="27"/>
  <c r="AL81" i="27"/>
  <c r="AL78" i="27"/>
  <c r="AL76" i="27"/>
  <c r="AL64" i="27"/>
  <c r="AL69" i="27"/>
  <c r="AL61" i="27"/>
  <c r="AL53" i="27"/>
  <c r="AL48" i="27"/>
  <c r="AL60" i="27"/>
  <c r="AL41" i="27"/>
  <c r="AL31" i="27"/>
  <c r="AL46" i="27"/>
  <c r="AL34" i="27"/>
  <c r="AL13" i="27"/>
  <c r="AL27" i="27"/>
  <c r="AL11" i="27"/>
  <c r="AL16" i="27"/>
  <c r="AL9" i="27"/>
  <c r="AL18" i="27"/>
  <c r="AL17" i="27"/>
  <c r="AL24" i="27"/>
  <c r="AL30" i="27"/>
  <c r="AL7" i="27"/>
  <c r="AL19" i="27"/>
  <c r="AL26" i="27"/>
  <c r="AL32" i="27"/>
  <c r="AL25" i="27"/>
  <c r="AL22" i="27"/>
  <c r="AL23" i="27"/>
  <c r="AL20" i="27"/>
  <c r="AL21" i="27"/>
  <c r="AL28" i="27"/>
  <c r="CN109" i="27"/>
  <c r="CN105" i="27"/>
  <c r="CN106" i="27"/>
  <c r="CN84" i="27"/>
  <c r="CN75" i="27"/>
  <c r="CN73" i="27"/>
  <c r="CN53" i="27"/>
  <c r="CN34" i="27"/>
  <c r="CN45" i="27"/>
  <c r="CN25" i="27"/>
  <c r="CN20" i="27"/>
  <c r="CN8" i="27"/>
  <c r="CN99" i="27"/>
  <c r="CN89" i="27"/>
  <c r="CN90" i="27"/>
  <c r="CN62" i="27"/>
  <c r="CN54" i="27"/>
  <c r="CN49" i="27"/>
  <c r="CN41" i="27"/>
  <c r="CN22" i="27"/>
  <c r="CN23" i="27"/>
  <c r="CN112" i="27"/>
  <c r="CN110" i="27"/>
  <c r="CN102" i="27"/>
  <c r="CN79" i="27"/>
  <c r="CN72" i="27"/>
  <c r="CN65" i="27"/>
  <c r="CN42" i="27"/>
  <c r="CN30" i="27"/>
  <c r="CN37" i="27"/>
  <c r="CN17" i="27"/>
  <c r="CN12" i="27"/>
  <c r="CN9" i="27"/>
  <c r="CN93" i="27"/>
  <c r="CN88" i="27"/>
  <c r="CN86" i="27"/>
  <c r="CN58" i="27"/>
  <c r="CN50" i="27"/>
  <c r="CN57" i="27"/>
  <c r="CN31" i="27"/>
  <c r="CN14" i="27"/>
  <c r="CN15" i="27"/>
  <c r="CR105" i="27"/>
  <c r="CR97" i="27"/>
  <c r="CR70" i="27"/>
  <c r="CR64" i="27"/>
  <c r="CR34" i="27"/>
  <c r="CR39" i="27"/>
  <c r="CR12" i="27"/>
  <c r="CR112" i="27"/>
  <c r="CR87" i="27"/>
  <c r="CR84" i="27"/>
  <c r="CR54" i="27"/>
  <c r="CR41" i="27"/>
  <c r="CR9" i="27"/>
  <c r="CR25" i="27"/>
  <c r="CR104" i="27"/>
  <c r="CR93" i="27"/>
  <c r="CR72" i="27"/>
  <c r="CR60" i="27"/>
  <c r="CR30" i="27"/>
  <c r="CR27" i="27"/>
  <c r="CR8" i="27"/>
  <c r="CR106" i="27"/>
  <c r="CR79" i="27"/>
  <c r="CR71" i="27"/>
  <c r="CR47" i="27"/>
  <c r="CR28" i="27"/>
  <c r="CR24" i="27"/>
  <c r="CR6" i="27"/>
  <c r="AT39" i="27"/>
  <c r="AR105" i="27"/>
  <c r="BF15" i="27"/>
  <c r="BF14" i="27"/>
  <c r="BF106" i="27"/>
  <c r="BF101" i="27"/>
  <c r="BF100" i="27"/>
  <c r="BF75" i="27"/>
  <c r="BF71" i="27"/>
  <c r="BF72" i="27"/>
  <c r="BF33" i="27"/>
  <c r="BF41" i="27"/>
  <c r="G63" i="4"/>
  <c r="G62" i="8" s="1"/>
  <c r="BF96" i="27"/>
  <c r="BF91" i="27"/>
  <c r="BF79" i="27"/>
  <c r="BF53" i="27"/>
  <c r="BF52" i="27"/>
  <c r="BF56" i="27"/>
  <c r="BF103" i="27"/>
  <c r="BF88" i="27"/>
  <c r="BF94" i="27"/>
  <c r="BF67" i="27"/>
  <c r="BF59" i="27"/>
  <c r="BF51" i="27"/>
  <c r="I63" i="4"/>
  <c r="H62" i="8" s="1"/>
  <c r="BF110" i="27"/>
  <c r="BF108" i="27"/>
  <c r="BF77" i="27"/>
  <c r="BF81" i="27"/>
  <c r="BF76" i="27"/>
  <c r="BF48" i="27"/>
  <c r="BF47" i="27"/>
  <c r="BF35" i="27"/>
  <c r="BF7" i="27"/>
  <c r="BF16" i="27"/>
  <c r="BF25" i="27"/>
  <c r="BF36" i="27"/>
  <c r="BF38" i="27"/>
  <c r="BF11" i="27"/>
  <c r="BF20" i="27"/>
  <c r="BF21" i="27"/>
  <c r="BF19" i="27"/>
  <c r="BD13" i="27"/>
  <c r="AN31" i="27"/>
  <c r="AN86" i="27"/>
  <c r="AN7" i="27"/>
  <c r="AX63" i="27"/>
  <c r="AX101" i="27"/>
  <c r="AX57" i="27"/>
  <c r="L38" i="18"/>
  <c r="X38" i="18" s="1"/>
  <c r="C38" i="4" s="1"/>
  <c r="K38" i="4" s="1"/>
  <c r="R13" i="21"/>
  <c r="P63" i="21"/>
  <c r="U8" i="21"/>
  <c r="L40" i="18"/>
  <c r="X40" i="18" s="1"/>
  <c r="C40" i="4" s="1"/>
  <c r="K40" i="4" s="1"/>
  <c r="L41" i="18"/>
  <c r="X41" i="18" s="1"/>
  <c r="C41" i="4" s="1"/>
  <c r="K41" i="4" s="1"/>
  <c r="R25" i="18"/>
  <c r="P15" i="18"/>
  <c r="T15" i="18" s="1"/>
  <c r="R28" i="18"/>
  <c r="T28" i="18" s="1"/>
  <c r="P13" i="18"/>
  <c r="R13" i="18"/>
  <c r="R9" i="18"/>
  <c r="P9" i="18"/>
  <c r="T9" i="18" s="1"/>
  <c r="R20" i="18"/>
  <c r="P20" i="18"/>
  <c r="R27" i="18"/>
  <c r="R18" i="18"/>
  <c r="T18" i="18" s="1"/>
  <c r="K62" i="4" l="1"/>
  <c r="C62" i="35"/>
  <c r="H222" i="35"/>
  <c r="AJ106" i="35"/>
  <c r="X105" i="8" s="1"/>
  <c r="D191" i="35"/>
  <c r="AF75" i="35"/>
  <c r="E203" i="35"/>
  <c r="K197" i="35"/>
  <c r="AM81" i="35"/>
  <c r="AA80" i="8" s="1"/>
  <c r="AL81" i="35"/>
  <c r="Z80" i="8" s="1"/>
  <c r="J197" i="35"/>
  <c r="G223" i="35"/>
  <c r="AI107" i="35"/>
  <c r="W106" i="8" s="1"/>
  <c r="V221" i="35"/>
  <c r="AX105" i="35"/>
  <c r="AL104" i="8" s="1"/>
  <c r="K198" i="35"/>
  <c r="D175" i="35"/>
  <c r="AF59" i="35"/>
  <c r="AJ95" i="35"/>
  <c r="X94" i="8" s="1"/>
  <c r="H211" i="35"/>
  <c r="H202" i="35"/>
  <c r="G192" i="35"/>
  <c r="AI76" i="35"/>
  <c r="W75" i="8" s="1"/>
  <c r="AQ94" i="35"/>
  <c r="AE93" i="8" s="1"/>
  <c r="O210" i="35"/>
  <c r="O201" i="35"/>
  <c r="T190" i="35"/>
  <c r="AV74" i="35"/>
  <c r="AJ73" i="8" s="1"/>
  <c r="W183" i="35"/>
  <c r="AY67" i="35"/>
  <c r="AM66" i="8" s="1"/>
  <c r="D134" i="35"/>
  <c r="AF18" i="35"/>
  <c r="O204" i="35"/>
  <c r="L180" i="35"/>
  <c r="AN64" i="35"/>
  <c r="AB63" i="8" s="1"/>
  <c r="E127" i="35"/>
  <c r="AG11" i="35"/>
  <c r="U10" i="8" s="1"/>
  <c r="R175" i="35"/>
  <c r="AT59" i="35"/>
  <c r="AH58" i="8" s="1"/>
  <c r="J187" i="35"/>
  <c r="AL71" i="35"/>
  <c r="Z70" i="8" s="1"/>
  <c r="D226" i="35"/>
  <c r="AF110" i="35"/>
  <c r="I226" i="35"/>
  <c r="AK110" i="35"/>
  <c r="Y109" i="8" s="1"/>
  <c r="N219" i="35"/>
  <c r="AP103" i="35"/>
  <c r="AD102" i="8" s="1"/>
  <c r="J199" i="35"/>
  <c r="F150" i="35"/>
  <c r="AH34" i="35"/>
  <c r="V33" i="8" s="1"/>
  <c r="M161" i="35"/>
  <c r="AO45" i="35"/>
  <c r="AC44" i="8" s="1"/>
  <c r="J165" i="35"/>
  <c r="AL49" i="35"/>
  <c r="Z48" i="8" s="1"/>
  <c r="AI9" i="35"/>
  <c r="W8" i="8" s="1"/>
  <c r="G125" i="35"/>
  <c r="AM50" i="35"/>
  <c r="AA49" i="8" s="1"/>
  <c r="K166" i="35"/>
  <c r="O187" i="35"/>
  <c r="AQ71" i="35"/>
  <c r="AE70" i="8" s="1"/>
  <c r="AJ47" i="35"/>
  <c r="X46" i="8" s="1"/>
  <c r="H163" i="35"/>
  <c r="F135" i="35"/>
  <c r="AH19" i="35"/>
  <c r="V18" i="8" s="1"/>
  <c r="J178" i="35"/>
  <c r="AL62" i="35"/>
  <c r="Z61" i="8" s="1"/>
  <c r="AG27" i="35"/>
  <c r="U26" i="8" s="1"/>
  <c r="E143" i="35"/>
  <c r="E158" i="35"/>
  <c r="AG42" i="35"/>
  <c r="U41" i="8" s="1"/>
  <c r="AO19" i="35"/>
  <c r="AC18" i="8" s="1"/>
  <c r="M135" i="35"/>
  <c r="M170" i="35"/>
  <c r="AO54" i="35"/>
  <c r="AC53" i="8" s="1"/>
  <c r="G148" i="35"/>
  <c r="AI32" i="35"/>
  <c r="W31" i="8" s="1"/>
  <c r="E165" i="35"/>
  <c r="AG49" i="35"/>
  <c r="U48" i="8" s="1"/>
  <c r="Q146" i="35"/>
  <c r="AS30" i="35"/>
  <c r="AG29" i="8" s="1"/>
  <c r="E167" i="35"/>
  <c r="AG51" i="35"/>
  <c r="U50" i="8" s="1"/>
  <c r="L144" i="35"/>
  <c r="AN28" i="35"/>
  <c r="AB27" i="8" s="1"/>
  <c r="AW32" i="35"/>
  <c r="AK31" i="8" s="1"/>
  <c r="U148" i="35"/>
  <c r="X210" i="35"/>
  <c r="BA94" i="35"/>
  <c r="U147" i="35"/>
  <c r="AW31" i="35"/>
  <c r="AK30" i="8" s="1"/>
  <c r="H126" i="35"/>
  <c r="AJ10" i="35"/>
  <c r="X9" i="8" s="1"/>
  <c r="AJ35" i="35"/>
  <c r="X34" i="8" s="1"/>
  <c r="H151" i="35"/>
  <c r="E126" i="35"/>
  <c r="AG10" i="35"/>
  <c r="U9" i="8" s="1"/>
  <c r="K131" i="35"/>
  <c r="AM15" i="35"/>
  <c r="AA14" i="8" s="1"/>
  <c r="Y228" i="35"/>
  <c r="BB112" i="35"/>
  <c r="AP111" i="8" s="1"/>
  <c r="AE202" i="35"/>
  <c r="BG95" i="35"/>
  <c r="AU94" i="8" s="1"/>
  <c r="AD211" i="35"/>
  <c r="X207" i="35"/>
  <c r="BA91" i="35"/>
  <c r="X142" i="35"/>
  <c r="BA26" i="35"/>
  <c r="BB109" i="35"/>
  <c r="AP108" i="8" s="1"/>
  <c r="Y225" i="35"/>
  <c r="BC74" i="35"/>
  <c r="AQ73" i="8" s="1"/>
  <c r="Z190" i="35"/>
  <c r="Z126" i="35"/>
  <c r="BC10" i="35"/>
  <c r="AQ9" i="8" s="1"/>
  <c r="BG63" i="35"/>
  <c r="AU62" i="8" s="1"/>
  <c r="AD179" i="35"/>
  <c r="AE124" i="35"/>
  <c r="Z160" i="35"/>
  <c r="BC44" i="35"/>
  <c r="AQ43" i="8" s="1"/>
  <c r="AD132" i="35"/>
  <c r="BG16" i="35"/>
  <c r="AU15" i="8" s="1"/>
  <c r="AC148" i="35"/>
  <c r="BF32" i="35"/>
  <c r="AT31" i="8" s="1"/>
  <c r="BH75" i="35"/>
  <c r="AV74" i="8" s="1"/>
  <c r="AE191" i="35"/>
  <c r="BC30" i="35"/>
  <c r="AQ29" i="8" s="1"/>
  <c r="Z146" i="35"/>
  <c r="AB189" i="35"/>
  <c r="BE73" i="35"/>
  <c r="AS72" i="8" s="1"/>
  <c r="AD143" i="35"/>
  <c r="BG27" i="35"/>
  <c r="AU26" i="8" s="1"/>
  <c r="Y187" i="35"/>
  <c r="BB71" i="35"/>
  <c r="AP70" i="8" s="1"/>
  <c r="BC16" i="35"/>
  <c r="AQ15" i="8" s="1"/>
  <c r="Z132" i="35"/>
  <c r="D183" i="35"/>
  <c r="AF67" i="35"/>
  <c r="AR104" i="35"/>
  <c r="AF103" i="8" s="1"/>
  <c r="P220" i="35"/>
  <c r="T208" i="35"/>
  <c r="AV92" i="35"/>
  <c r="AJ91" i="8" s="1"/>
  <c r="D128" i="35"/>
  <c r="AF12" i="35"/>
  <c r="F221" i="35"/>
  <c r="AH105" i="35"/>
  <c r="V104" i="8" s="1"/>
  <c r="AQ95" i="35"/>
  <c r="AE94" i="8" s="1"/>
  <c r="O211" i="35"/>
  <c r="T204" i="35"/>
  <c r="S199" i="35"/>
  <c r="P194" i="35"/>
  <c r="AR78" i="35"/>
  <c r="AF77" i="8" s="1"/>
  <c r="V184" i="35"/>
  <c r="AX68" i="35"/>
  <c r="AL67" i="8" s="1"/>
  <c r="D180" i="35"/>
  <c r="AF64" i="35"/>
  <c r="M229" i="35"/>
  <c r="AO113" i="35"/>
  <c r="AC112" i="8" s="1"/>
  <c r="V224" i="35"/>
  <c r="AX108" i="35"/>
  <c r="AL107" i="8" s="1"/>
  <c r="M220" i="35"/>
  <c r="AO104" i="35"/>
  <c r="AC103" i="8" s="1"/>
  <c r="W215" i="35"/>
  <c r="AY99" i="35"/>
  <c r="AM98" i="8" s="1"/>
  <c r="M211" i="35"/>
  <c r="AO95" i="35"/>
  <c r="AC94" i="8" s="1"/>
  <c r="W206" i="35"/>
  <c r="AY90" i="35"/>
  <c r="AM89" i="8" s="1"/>
  <c r="N202" i="35"/>
  <c r="W197" i="35"/>
  <c r="AY81" i="35"/>
  <c r="AM80" i="8" s="1"/>
  <c r="R192" i="35"/>
  <c r="AT76" i="35"/>
  <c r="AH75" i="8" s="1"/>
  <c r="O183" i="35"/>
  <c r="AQ67" i="35"/>
  <c r="AE66" i="8" s="1"/>
  <c r="K229" i="35"/>
  <c r="AM113" i="35"/>
  <c r="AA112" i="8" s="1"/>
  <c r="S223" i="35"/>
  <c r="AU107" i="35"/>
  <c r="AI106" i="8" s="1"/>
  <c r="I219" i="35"/>
  <c r="AK103" i="35"/>
  <c r="Y102" i="8" s="1"/>
  <c r="AU98" i="35"/>
  <c r="AI97" i="8" s="1"/>
  <c r="S214" i="35"/>
  <c r="J210" i="35"/>
  <c r="AL94" i="35"/>
  <c r="Z93" i="8" s="1"/>
  <c r="S205" i="35"/>
  <c r="J201" i="35"/>
  <c r="T196" i="35"/>
  <c r="AV80" i="35"/>
  <c r="AJ79" i="8" s="1"/>
  <c r="I190" i="35"/>
  <c r="AK74" i="35"/>
  <c r="Y73" i="8" s="1"/>
  <c r="V179" i="35"/>
  <c r="AX63" i="35"/>
  <c r="AL62" i="8" s="1"/>
  <c r="E227" i="35"/>
  <c r="AG111" i="35"/>
  <c r="U110" i="8" s="1"/>
  <c r="O213" i="35"/>
  <c r="AQ97" i="35"/>
  <c r="AE96" i="8" s="1"/>
  <c r="T206" i="35"/>
  <c r="AV90" i="35"/>
  <c r="AJ89" i="8" s="1"/>
  <c r="I201" i="35"/>
  <c r="R196" i="35"/>
  <c r="AT80" i="35"/>
  <c r="AH79" i="8" s="1"/>
  <c r="H190" i="35"/>
  <c r="AJ74" i="35"/>
  <c r="X73" i="8" s="1"/>
  <c r="O179" i="35"/>
  <c r="AQ63" i="35"/>
  <c r="AE62" i="8" s="1"/>
  <c r="U229" i="35"/>
  <c r="AW113" i="35"/>
  <c r="AK112" i="8" s="1"/>
  <c r="D165" i="35"/>
  <c r="AF49" i="35"/>
  <c r="Q219" i="35"/>
  <c r="AS103" i="35"/>
  <c r="AG102" i="8" s="1"/>
  <c r="P200" i="35"/>
  <c r="D145" i="35"/>
  <c r="AF29" i="35"/>
  <c r="M221" i="35"/>
  <c r="AO105" i="35"/>
  <c r="AC104" i="8" s="1"/>
  <c r="U211" i="35"/>
  <c r="AW95" i="35"/>
  <c r="AK94" i="8" s="1"/>
  <c r="D187" i="35"/>
  <c r="AF71" i="35"/>
  <c r="O227" i="35"/>
  <c r="AQ111" i="35"/>
  <c r="AE110" i="8" s="1"/>
  <c r="T220" i="35"/>
  <c r="AV104" i="35"/>
  <c r="AJ103" i="8" s="1"/>
  <c r="F214" i="35"/>
  <c r="AH98" i="35"/>
  <c r="V97" i="8" s="1"/>
  <c r="U207" i="35"/>
  <c r="AW91" i="35"/>
  <c r="AK90" i="8" s="1"/>
  <c r="T202" i="35"/>
  <c r="S197" i="35"/>
  <c r="AU81" i="35"/>
  <c r="AI80" i="8" s="1"/>
  <c r="AK76" i="35"/>
  <c r="Y75" i="8" s="1"/>
  <c r="I192" i="35"/>
  <c r="M181" i="35"/>
  <c r="AO65" i="35"/>
  <c r="AC64" i="8" s="1"/>
  <c r="D164" i="35"/>
  <c r="AF48" i="35"/>
  <c r="P228" i="35"/>
  <c r="AR112" i="35"/>
  <c r="AF111" i="8" s="1"/>
  <c r="F224" i="35"/>
  <c r="AH108" i="35"/>
  <c r="V107" i="8" s="1"/>
  <c r="P219" i="35"/>
  <c r="AR103" i="35"/>
  <c r="AF102" i="8" s="1"/>
  <c r="G215" i="35"/>
  <c r="AI99" i="35"/>
  <c r="W98" i="8" s="1"/>
  <c r="P210" i="35"/>
  <c r="AR94" i="35"/>
  <c r="AF93" i="8" s="1"/>
  <c r="G206" i="35"/>
  <c r="AI90" i="35"/>
  <c r="W89" i="8" s="1"/>
  <c r="Q201" i="35"/>
  <c r="G197" i="35"/>
  <c r="AI81" i="35"/>
  <c r="W80" i="8" s="1"/>
  <c r="E191" i="35"/>
  <c r="AG75" i="35"/>
  <c r="U74" i="8" s="1"/>
  <c r="J181" i="35"/>
  <c r="AL65" i="35"/>
  <c r="Z64" i="8" s="1"/>
  <c r="W227" i="35"/>
  <c r="AY111" i="35"/>
  <c r="AM110" i="8" s="1"/>
  <c r="M223" i="35"/>
  <c r="AO107" i="35"/>
  <c r="AC106" i="8" s="1"/>
  <c r="W218" i="35"/>
  <c r="AY102" i="35"/>
  <c r="AM101" i="8" s="1"/>
  <c r="N214" i="35"/>
  <c r="AP98" i="35"/>
  <c r="AD97" i="8" s="1"/>
  <c r="W209" i="35"/>
  <c r="AY93" i="35"/>
  <c r="AM92" i="8" s="1"/>
  <c r="N205" i="35"/>
  <c r="E201" i="35"/>
  <c r="N196" i="35"/>
  <c r="AP80" i="35"/>
  <c r="AD79" i="8" s="1"/>
  <c r="R189" i="35"/>
  <c r="AT73" i="35"/>
  <c r="AH72" i="8" s="1"/>
  <c r="M178" i="35"/>
  <c r="AO62" i="35"/>
  <c r="AC61" i="8" s="1"/>
  <c r="H226" i="35"/>
  <c r="AJ110" i="35"/>
  <c r="X109" i="8" s="1"/>
  <c r="L214" i="35"/>
  <c r="AN98" i="35"/>
  <c r="AB97" i="8" s="1"/>
  <c r="Q207" i="35"/>
  <c r="AS91" i="35"/>
  <c r="AG90" i="8" s="1"/>
  <c r="P202" i="35"/>
  <c r="O197" i="35"/>
  <c r="AQ81" i="35"/>
  <c r="AE80" i="8" s="1"/>
  <c r="U191" i="35"/>
  <c r="AW75" i="35"/>
  <c r="AK74" i="8" s="1"/>
  <c r="M182" i="35"/>
  <c r="AO66" i="35"/>
  <c r="AC65" i="8" s="1"/>
  <c r="D161" i="35"/>
  <c r="AF45" i="35"/>
  <c r="AX102" i="35"/>
  <c r="AL101" i="8" s="1"/>
  <c r="V218" i="35"/>
  <c r="V228" i="35"/>
  <c r="AX112" i="35"/>
  <c r="AL111" i="8" s="1"/>
  <c r="N220" i="35"/>
  <c r="AP104" i="35"/>
  <c r="AD103" i="8" s="1"/>
  <c r="F212" i="35"/>
  <c r="AH96" i="35"/>
  <c r="V95" i="8" s="1"/>
  <c r="V194" i="35"/>
  <c r="AX78" i="35"/>
  <c r="AL77" i="8" s="1"/>
  <c r="D190" i="35"/>
  <c r="AF74" i="35"/>
  <c r="D126" i="35"/>
  <c r="AF10" i="35"/>
  <c r="R227" i="35"/>
  <c r="AT111" i="35"/>
  <c r="AH110" i="8" s="1"/>
  <c r="K224" i="35"/>
  <c r="AM108" i="35"/>
  <c r="AA107" i="8" s="1"/>
  <c r="W220" i="35"/>
  <c r="AY104" i="35"/>
  <c r="AM103" i="8" s="1"/>
  <c r="P217" i="35"/>
  <c r="AR101" i="35"/>
  <c r="AF100" i="8" s="1"/>
  <c r="I214" i="35"/>
  <c r="AK98" i="35"/>
  <c r="Y97" i="8" s="1"/>
  <c r="U210" i="35"/>
  <c r="AW94" i="35"/>
  <c r="AK93" i="8" s="1"/>
  <c r="N207" i="35"/>
  <c r="AP91" i="35"/>
  <c r="AD90" i="8" s="1"/>
  <c r="G204" i="35"/>
  <c r="S200" i="35"/>
  <c r="L197" i="35"/>
  <c r="AN81" i="35"/>
  <c r="AB80" i="8" s="1"/>
  <c r="E194" i="35"/>
  <c r="AG78" i="35"/>
  <c r="U77" i="8" s="1"/>
  <c r="S189" i="35"/>
  <c r="AU73" i="35"/>
  <c r="AI72" i="8" s="1"/>
  <c r="J185" i="35"/>
  <c r="AL69" i="35"/>
  <c r="Z68" i="8" s="1"/>
  <c r="AR63" i="35"/>
  <c r="AF62" i="8" s="1"/>
  <c r="P179" i="35"/>
  <c r="G173" i="35"/>
  <c r="AI57" i="35"/>
  <c r="W56" i="8" s="1"/>
  <c r="AJ49" i="35"/>
  <c r="X48" i="8" s="1"/>
  <c r="H165" i="35"/>
  <c r="O155" i="35"/>
  <c r="AQ39" i="35"/>
  <c r="AE38" i="8" s="1"/>
  <c r="U142" i="35"/>
  <c r="AW26" i="35"/>
  <c r="AK25" i="8" s="1"/>
  <c r="O124" i="35"/>
  <c r="W171" i="35"/>
  <c r="AY55" i="35"/>
  <c r="AM54" i="8" s="1"/>
  <c r="AG48" i="35"/>
  <c r="U47" i="8" s="1"/>
  <c r="E164" i="35"/>
  <c r="Q153" i="35"/>
  <c r="AS37" i="35"/>
  <c r="AG36" i="8" s="1"/>
  <c r="W140" i="35"/>
  <c r="AY24" i="35"/>
  <c r="AM23" i="8" s="1"/>
  <c r="BB110" i="35"/>
  <c r="AP109" i="8" s="1"/>
  <c r="Y226" i="35"/>
  <c r="U174" i="35"/>
  <c r="AW58" i="35"/>
  <c r="AK57" i="8" s="1"/>
  <c r="U166" i="35"/>
  <c r="AW50" i="35"/>
  <c r="AK49" i="8" s="1"/>
  <c r="AX41" i="35"/>
  <c r="AL40" i="8" s="1"/>
  <c r="V157" i="35"/>
  <c r="P145" i="35"/>
  <c r="AR29" i="35"/>
  <c r="AF28" i="8" s="1"/>
  <c r="V128" i="35"/>
  <c r="AX12" i="35"/>
  <c r="AL11" i="8" s="1"/>
  <c r="I191" i="35"/>
  <c r="AK75" i="35"/>
  <c r="Y74" i="8" s="1"/>
  <c r="AU70" i="35"/>
  <c r="AI69" i="8" s="1"/>
  <c r="S186" i="35"/>
  <c r="AW64" i="35"/>
  <c r="AK63" i="8" s="1"/>
  <c r="U180" i="35"/>
  <c r="AU58" i="35"/>
  <c r="AI57" i="8" s="1"/>
  <c r="S174" i="35"/>
  <c r="S166" i="35"/>
  <c r="AU50" i="35"/>
  <c r="AI49" i="8" s="1"/>
  <c r="U157" i="35"/>
  <c r="AW41" i="35"/>
  <c r="AK40" i="8" s="1"/>
  <c r="L145" i="35"/>
  <c r="AN29" i="35"/>
  <c r="AB28" i="8" s="1"/>
  <c r="R128" i="35"/>
  <c r="AT12" i="35"/>
  <c r="AH11" i="8" s="1"/>
  <c r="D218" i="35"/>
  <c r="AF102" i="35"/>
  <c r="D154" i="35"/>
  <c r="AF38" i="35"/>
  <c r="H229" i="35"/>
  <c r="AJ113" i="35"/>
  <c r="X112" i="8" s="1"/>
  <c r="T225" i="35"/>
  <c r="AV109" i="35"/>
  <c r="AJ108" i="8" s="1"/>
  <c r="M222" i="35"/>
  <c r="AO106" i="35"/>
  <c r="AC105" i="8" s="1"/>
  <c r="F219" i="35"/>
  <c r="AH103" i="35"/>
  <c r="V102" i="8" s="1"/>
  <c r="R215" i="35"/>
  <c r="AT99" i="35"/>
  <c r="AH98" i="8" s="1"/>
  <c r="K212" i="35"/>
  <c r="AM96" i="35"/>
  <c r="AA95" i="8" s="1"/>
  <c r="W208" i="35"/>
  <c r="AY92" i="35"/>
  <c r="AM91" i="8" s="1"/>
  <c r="P205" i="35"/>
  <c r="I202" i="35"/>
  <c r="U198" i="35"/>
  <c r="N195" i="35"/>
  <c r="AP79" i="35"/>
  <c r="AD78" i="8" s="1"/>
  <c r="R191" i="35"/>
  <c r="AT75" i="35"/>
  <c r="AH74" i="8" s="1"/>
  <c r="I187" i="35"/>
  <c r="AK71" i="35"/>
  <c r="Y70" i="8" s="1"/>
  <c r="J182" i="35"/>
  <c r="AL66" i="35"/>
  <c r="Z65" i="8" s="1"/>
  <c r="I176" i="35"/>
  <c r="AK60" i="35"/>
  <c r="Y59" i="8" s="1"/>
  <c r="P168" i="35"/>
  <c r="AR52" i="35"/>
  <c r="AF51" i="8" s="1"/>
  <c r="K160" i="35"/>
  <c r="AM44" i="35"/>
  <c r="AA43" i="8" s="1"/>
  <c r="K148" i="35"/>
  <c r="AM32" i="35"/>
  <c r="AA31" i="8" s="1"/>
  <c r="L133" i="35"/>
  <c r="AN17" i="35"/>
  <c r="AB16" i="8" s="1"/>
  <c r="H176" i="35"/>
  <c r="AJ60" i="35"/>
  <c r="X59" i="8" s="1"/>
  <c r="O168" i="35"/>
  <c r="AQ52" i="35"/>
  <c r="AE51" i="8" s="1"/>
  <c r="G160" i="35"/>
  <c r="AI44" i="35"/>
  <c r="W43" i="8" s="1"/>
  <c r="H148" i="35"/>
  <c r="AJ32" i="35"/>
  <c r="X31" i="8" s="1"/>
  <c r="H133" i="35"/>
  <c r="AJ17" i="35"/>
  <c r="X16" i="8" s="1"/>
  <c r="F179" i="35"/>
  <c r="AH63" i="35"/>
  <c r="V62" i="8" s="1"/>
  <c r="K172" i="35"/>
  <c r="AM56" i="35"/>
  <c r="AA55" i="8" s="1"/>
  <c r="L164" i="35"/>
  <c r="AN48" i="35"/>
  <c r="AB47" i="8" s="1"/>
  <c r="AL38" i="35"/>
  <c r="Z37" i="8" s="1"/>
  <c r="J154" i="35"/>
  <c r="P141" i="35"/>
  <c r="AR25" i="35"/>
  <c r="AF24" i="8" s="1"/>
  <c r="X193" i="35"/>
  <c r="L190" i="35"/>
  <c r="AN74" i="35"/>
  <c r="AB73" i="8" s="1"/>
  <c r="AX69" i="35"/>
  <c r="AL68" i="8" s="1"/>
  <c r="V185" i="35"/>
  <c r="S179" i="35"/>
  <c r="AU63" i="35"/>
  <c r="AI62" i="8" s="1"/>
  <c r="H173" i="35"/>
  <c r="AJ57" i="35"/>
  <c r="X56" i="8" s="1"/>
  <c r="AK49" i="35"/>
  <c r="Y48" i="8" s="1"/>
  <c r="I165" i="35"/>
  <c r="S155" i="35"/>
  <c r="AU39" i="35"/>
  <c r="AI38" i="8" s="1"/>
  <c r="V142" i="35"/>
  <c r="AX26" i="35"/>
  <c r="AL25" i="8" s="1"/>
  <c r="V124" i="35"/>
  <c r="AP74" i="35"/>
  <c r="AD73" i="8" s="1"/>
  <c r="N190" i="35"/>
  <c r="G187" i="35"/>
  <c r="AI71" i="35"/>
  <c r="W70" i="8" s="1"/>
  <c r="P183" i="35"/>
  <c r="AR67" i="35"/>
  <c r="AF66" i="8" s="1"/>
  <c r="G179" i="35"/>
  <c r="AI63" i="35"/>
  <c r="W62" i="8" s="1"/>
  <c r="M174" i="35"/>
  <c r="AO58" i="35"/>
  <c r="AC57" i="8" s="1"/>
  <c r="M168" i="35"/>
  <c r="AO52" i="35"/>
  <c r="AC51" i="8" s="1"/>
  <c r="M162" i="35"/>
  <c r="AO46" i="35"/>
  <c r="AC45" i="8" s="1"/>
  <c r="M154" i="35"/>
  <c r="AO38" i="35"/>
  <c r="AC37" i="8" s="1"/>
  <c r="T144" i="35"/>
  <c r="AV28" i="35"/>
  <c r="AJ27" i="8" s="1"/>
  <c r="F133" i="35"/>
  <c r="AH17" i="35"/>
  <c r="V16" i="8" s="1"/>
  <c r="T192" i="35"/>
  <c r="AV76" i="35"/>
  <c r="AJ75" i="8" s="1"/>
  <c r="M189" i="35"/>
  <c r="AO73" i="35"/>
  <c r="AC72" i="8" s="1"/>
  <c r="F186" i="35"/>
  <c r="AH70" i="35"/>
  <c r="V69" i="8" s="1"/>
  <c r="I182" i="35"/>
  <c r="AK66" i="35"/>
  <c r="Y65" i="8" s="1"/>
  <c r="R177" i="35"/>
  <c r="AT61" i="35"/>
  <c r="AH60" i="8" s="1"/>
  <c r="O172" i="35"/>
  <c r="AQ56" i="35"/>
  <c r="AE55" i="8" s="1"/>
  <c r="AQ50" i="35"/>
  <c r="AE49" i="8" s="1"/>
  <c r="O166" i="35"/>
  <c r="H160" i="35"/>
  <c r="AJ44" i="35"/>
  <c r="X43" i="8" s="1"/>
  <c r="N151" i="35"/>
  <c r="AP35" i="35"/>
  <c r="AD34" i="8" s="1"/>
  <c r="AG26" i="35"/>
  <c r="U25" i="8" s="1"/>
  <c r="E142" i="35"/>
  <c r="E128" i="35"/>
  <c r="AG12" i="35"/>
  <c r="U11" i="8" s="1"/>
  <c r="T182" i="35"/>
  <c r="AV66" i="35"/>
  <c r="AJ65" i="8" s="1"/>
  <c r="M179" i="35"/>
  <c r="AO63" i="35"/>
  <c r="AC62" i="8" s="1"/>
  <c r="F176" i="35"/>
  <c r="AH60" i="35"/>
  <c r="V59" i="8" s="1"/>
  <c r="U171" i="35"/>
  <c r="AW55" i="35"/>
  <c r="AK54" i="8" s="1"/>
  <c r="AM51" i="35"/>
  <c r="AA50" i="8" s="1"/>
  <c r="K167" i="35"/>
  <c r="U162" i="35"/>
  <c r="AW46" i="35"/>
  <c r="AK45" i="8" s="1"/>
  <c r="AM41" i="35"/>
  <c r="AA40" i="8" s="1"/>
  <c r="K157" i="35"/>
  <c r="AL34" i="35"/>
  <c r="Z33" i="8" s="1"/>
  <c r="J150" i="35"/>
  <c r="G143" i="35"/>
  <c r="AI27" i="35"/>
  <c r="W26" i="8" s="1"/>
  <c r="E134" i="35"/>
  <c r="AG18" i="35"/>
  <c r="U17" i="8" s="1"/>
  <c r="X190" i="35"/>
  <c r="BA74" i="35"/>
  <c r="K181" i="35"/>
  <c r="AM65" i="35"/>
  <c r="AA64" i="8" s="1"/>
  <c r="W177" i="35"/>
  <c r="AY61" i="35"/>
  <c r="AM60" i="8" s="1"/>
  <c r="AN58" i="35"/>
  <c r="AB57" i="8" s="1"/>
  <c r="L174" i="35"/>
  <c r="U169" i="35"/>
  <c r="AW53" i="35"/>
  <c r="AK52" i="8" s="1"/>
  <c r="L165" i="35"/>
  <c r="AN49" i="35"/>
  <c r="AB48" i="8" s="1"/>
  <c r="AT44" i="35"/>
  <c r="AH43" i="8" s="1"/>
  <c r="R160" i="35"/>
  <c r="L154" i="35"/>
  <c r="AN38" i="35"/>
  <c r="AB37" i="8" s="1"/>
  <c r="AK31" i="35"/>
  <c r="Y30" i="8" s="1"/>
  <c r="I147" i="35"/>
  <c r="F140" i="35"/>
  <c r="AH24" i="35"/>
  <c r="V23" i="8" s="1"/>
  <c r="W128" i="35"/>
  <c r="AY12" i="35"/>
  <c r="AM11" i="8" s="1"/>
  <c r="R174" i="35"/>
  <c r="AT58" i="35"/>
  <c r="AH57" i="8" s="1"/>
  <c r="K171" i="35"/>
  <c r="AM55" i="35"/>
  <c r="AA54" i="8" s="1"/>
  <c r="W167" i="35"/>
  <c r="AY51" i="35"/>
  <c r="AM50" i="8" s="1"/>
  <c r="P164" i="35"/>
  <c r="AR48" i="35"/>
  <c r="AF47" i="8" s="1"/>
  <c r="G161" i="35"/>
  <c r="AI45" i="35"/>
  <c r="W44" i="8" s="1"/>
  <c r="P156" i="35"/>
  <c r="AR40" i="35"/>
  <c r="AF39" i="8" s="1"/>
  <c r="K151" i="35"/>
  <c r="AM35" i="35"/>
  <c r="AA34" i="8" s="1"/>
  <c r="W145" i="35"/>
  <c r="AY29" i="35"/>
  <c r="AM28" i="8" s="1"/>
  <c r="O140" i="35"/>
  <c r="AQ24" i="35"/>
  <c r="AE23" i="8" s="1"/>
  <c r="R132" i="35"/>
  <c r="AT16" i="35"/>
  <c r="AH15" i="8" s="1"/>
  <c r="I124" i="35"/>
  <c r="AM57" i="35"/>
  <c r="AA56" i="8" s="1"/>
  <c r="K173" i="35"/>
  <c r="AY53" i="35"/>
  <c r="AM52" i="8" s="1"/>
  <c r="W169" i="35"/>
  <c r="P166" i="35"/>
  <c r="AR50" i="35"/>
  <c r="AF49" i="8" s="1"/>
  <c r="AK47" i="35"/>
  <c r="Y46" i="8" s="1"/>
  <c r="I163" i="35"/>
  <c r="J159" i="35"/>
  <c r="AL43" i="35"/>
  <c r="Z42" i="8" s="1"/>
  <c r="N154" i="35"/>
  <c r="AP38" i="35"/>
  <c r="AD37" i="8" s="1"/>
  <c r="H149" i="35"/>
  <c r="AJ33" i="35"/>
  <c r="X32" i="8" s="1"/>
  <c r="S143" i="35"/>
  <c r="AU27" i="35"/>
  <c r="AI26" i="8" s="1"/>
  <c r="AY21" i="35"/>
  <c r="AM20" i="8" s="1"/>
  <c r="W137" i="35"/>
  <c r="AL13" i="35"/>
  <c r="Z12" i="8" s="1"/>
  <c r="J129" i="35"/>
  <c r="BC81" i="35"/>
  <c r="AQ80" i="8" s="1"/>
  <c r="Z197" i="35"/>
  <c r="O158" i="35"/>
  <c r="AQ42" i="35"/>
  <c r="AE41" i="8" s="1"/>
  <c r="H155" i="35"/>
  <c r="AJ39" i="35"/>
  <c r="X38" i="8" s="1"/>
  <c r="T151" i="35"/>
  <c r="AV35" i="35"/>
  <c r="AJ34" i="8" s="1"/>
  <c r="M148" i="35"/>
  <c r="AO32" i="35"/>
  <c r="AC31" i="8" s="1"/>
  <c r="F145" i="35"/>
  <c r="AH29" i="35"/>
  <c r="V28" i="8" s="1"/>
  <c r="R141" i="35"/>
  <c r="AT25" i="35"/>
  <c r="AH24" i="8" s="1"/>
  <c r="T137" i="35"/>
  <c r="AV21" i="35"/>
  <c r="AJ20" i="8" s="1"/>
  <c r="N132" i="35"/>
  <c r="AP16" i="35"/>
  <c r="AD15" i="8" s="1"/>
  <c r="F127" i="35"/>
  <c r="AH11" i="35"/>
  <c r="V10" i="8" s="1"/>
  <c r="X186" i="35"/>
  <c r="BA70" i="35"/>
  <c r="X197" i="35"/>
  <c r="BA81" i="35"/>
  <c r="V160" i="35"/>
  <c r="AX44" i="35"/>
  <c r="AL43" i="8" s="1"/>
  <c r="O157" i="35"/>
  <c r="AQ41" i="35"/>
  <c r="AE40" i="8" s="1"/>
  <c r="H154" i="35"/>
  <c r="AJ38" i="35"/>
  <c r="X37" i="8" s="1"/>
  <c r="T150" i="35"/>
  <c r="AV34" i="35"/>
  <c r="AJ33" i="8" s="1"/>
  <c r="M147" i="35"/>
  <c r="AO31" i="35"/>
  <c r="AC30" i="8" s="1"/>
  <c r="F144" i="35"/>
  <c r="AH28" i="35"/>
  <c r="V27" i="8" s="1"/>
  <c r="R140" i="35"/>
  <c r="AT24" i="35"/>
  <c r="AH23" i="8" s="1"/>
  <c r="AL20" i="35"/>
  <c r="Z19" i="8" s="1"/>
  <c r="J136" i="35"/>
  <c r="U130" i="35"/>
  <c r="AW14" i="35"/>
  <c r="AK13" i="8" s="1"/>
  <c r="N125" i="35"/>
  <c r="AP9" i="35"/>
  <c r="AD8" i="8" s="1"/>
  <c r="AD223" i="35"/>
  <c r="BG107" i="35"/>
  <c r="AU106" i="8" s="1"/>
  <c r="G154" i="35"/>
  <c r="AI38" i="35"/>
  <c r="W37" i="8" s="1"/>
  <c r="S150" i="35"/>
  <c r="AU34" i="35"/>
  <c r="AI33" i="8" s="1"/>
  <c r="L147" i="35"/>
  <c r="AN31" i="35"/>
  <c r="AB30" i="8" s="1"/>
  <c r="E144" i="35"/>
  <c r="AG28" i="35"/>
  <c r="U27" i="8" s="1"/>
  <c r="Q140" i="35"/>
  <c r="AS24" i="35"/>
  <c r="AG23" i="8" s="1"/>
  <c r="G136" i="35"/>
  <c r="AI20" i="35"/>
  <c r="W19" i="8" s="1"/>
  <c r="T130" i="35"/>
  <c r="AV14" i="35"/>
  <c r="AJ13" i="8" s="1"/>
  <c r="L125" i="35"/>
  <c r="AN9" i="35"/>
  <c r="AB8" i="8" s="1"/>
  <c r="BF106" i="35"/>
  <c r="AT105" i="8" s="1"/>
  <c r="AC222" i="35"/>
  <c r="BD112" i="35"/>
  <c r="AR111" i="8" s="1"/>
  <c r="AA228" i="35"/>
  <c r="Q137" i="35"/>
  <c r="AS21" i="35"/>
  <c r="AG20" i="8" s="1"/>
  <c r="J134" i="35"/>
  <c r="AL18" i="35"/>
  <c r="Z17" i="8" s="1"/>
  <c r="V130" i="35"/>
  <c r="AX14" i="35"/>
  <c r="AL13" i="8" s="1"/>
  <c r="O127" i="35"/>
  <c r="AQ11" i="35"/>
  <c r="AE10" i="8" s="1"/>
  <c r="H124" i="35"/>
  <c r="X171" i="35"/>
  <c r="BA55" i="35"/>
  <c r="BC112" i="35"/>
  <c r="AQ111" i="8" s="1"/>
  <c r="Z228" i="35"/>
  <c r="Y219" i="35"/>
  <c r="BB103" i="35"/>
  <c r="AP102" i="8" s="1"/>
  <c r="BH93" i="35"/>
  <c r="AV92" i="8" s="1"/>
  <c r="AE209" i="35"/>
  <c r="BG61" i="35"/>
  <c r="AU60" i="8" s="1"/>
  <c r="AD177" i="35"/>
  <c r="X162" i="35"/>
  <c r="BA46" i="35"/>
  <c r="BH110" i="35"/>
  <c r="AV109" i="8" s="1"/>
  <c r="AE226" i="35"/>
  <c r="AD217" i="35"/>
  <c r="BG101" i="35"/>
  <c r="AU100" i="8" s="1"/>
  <c r="BF92" i="35"/>
  <c r="AT91" i="8" s="1"/>
  <c r="AC208" i="35"/>
  <c r="BE51" i="35"/>
  <c r="AS50" i="8" s="1"/>
  <c r="AB167" i="35"/>
  <c r="AA230" i="35"/>
  <c r="BD114" i="35"/>
  <c r="AR113" i="8" s="1"/>
  <c r="BB105" i="35"/>
  <c r="AP104" i="8" s="1"/>
  <c r="Y221" i="35"/>
  <c r="AE211" i="35"/>
  <c r="BH95" i="35"/>
  <c r="AV94" i="8" s="1"/>
  <c r="AD193" i="35"/>
  <c r="AX21" i="35"/>
  <c r="AL20" i="8" s="1"/>
  <c r="V137" i="35"/>
  <c r="AQ18" i="35"/>
  <c r="AE17" i="8" s="1"/>
  <c r="O134" i="35"/>
  <c r="AJ15" i="35"/>
  <c r="X14" i="8" s="1"/>
  <c r="H131" i="35"/>
  <c r="AV11" i="35"/>
  <c r="AJ10" i="8" s="1"/>
  <c r="T127" i="35"/>
  <c r="M124" i="35"/>
  <c r="X176" i="35"/>
  <c r="BA60" i="35"/>
  <c r="BH112" i="35"/>
  <c r="AV111" i="8" s="1"/>
  <c r="AE228" i="35"/>
  <c r="BG103" i="35"/>
  <c r="AU102" i="8" s="1"/>
  <c r="AD219" i="35"/>
  <c r="BF94" i="35"/>
  <c r="AT93" i="8" s="1"/>
  <c r="AC210" i="35"/>
  <c r="AB183" i="35"/>
  <c r="BE67" i="35"/>
  <c r="AS66" i="8" s="1"/>
  <c r="G139" i="35"/>
  <c r="AI23" i="35"/>
  <c r="W22" i="8" s="1"/>
  <c r="S135" i="35"/>
  <c r="AU19" i="35"/>
  <c r="AI18" i="8" s="1"/>
  <c r="L132" i="35"/>
  <c r="AN16" i="35"/>
  <c r="AB15" i="8" s="1"/>
  <c r="E129" i="35"/>
  <c r="AG13" i="35"/>
  <c r="U12" i="8" s="1"/>
  <c r="Q125" i="35"/>
  <c r="AS9" i="35"/>
  <c r="AG8" i="8" s="1"/>
  <c r="X199" i="35"/>
  <c r="X135" i="35"/>
  <c r="BA19" i="35"/>
  <c r="Y223" i="35"/>
  <c r="BB107" i="35"/>
  <c r="AP106" i="8" s="1"/>
  <c r="AE213" i="35"/>
  <c r="BH97" i="35"/>
  <c r="AV96" i="8" s="1"/>
  <c r="AD204" i="35"/>
  <c r="AC136" i="35"/>
  <c r="BF20" i="35"/>
  <c r="AT19" i="8" s="1"/>
  <c r="X134" i="35"/>
  <c r="BA18" i="35"/>
  <c r="BH106" i="35"/>
  <c r="AV105" i="8" s="1"/>
  <c r="AE222" i="35"/>
  <c r="BG97" i="35"/>
  <c r="AU96" i="8" s="1"/>
  <c r="AD213" i="35"/>
  <c r="AC204" i="35"/>
  <c r="BE19" i="35"/>
  <c r="AS18" i="8" s="1"/>
  <c r="AB135" i="35"/>
  <c r="X141" i="35"/>
  <c r="BA25" i="35"/>
  <c r="BH107" i="35"/>
  <c r="AV106" i="8" s="1"/>
  <c r="AE223" i="35"/>
  <c r="AD214" i="35"/>
  <c r="BG98" i="35"/>
  <c r="AU97" i="8" s="1"/>
  <c r="AC205" i="35"/>
  <c r="BE27" i="35"/>
  <c r="AS26" i="8" s="1"/>
  <c r="AB143" i="35"/>
  <c r="Z198" i="35"/>
  <c r="BB73" i="35"/>
  <c r="AP72" i="8" s="1"/>
  <c r="Y189" i="35"/>
  <c r="AE179" i="35"/>
  <c r="BH63" i="35"/>
  <c r="AV62" i="8" s="1"/>
  <c r="BG54" i="35"/>
  <c r="AU53" i="8" s="1"/>
  <c r="AD170" i="35"/>
  <c r="BF45" i="35"/>
  <c r="AT44" i="8" s="1"/>
  <c r="AC161" i="35"/>
  <c r="AB152" i="35"/>
  <c r="BE36" i="35"/>
  <c r="AS35" i="8" s="1"/>
  <c r="BD27" i="35"/>
  <c r="AR26" i="8" s="1"/>
  <c r="AA143" i="35"/>
  <c r="BC18" i="35"/>
  <c r="AQ17" i="8" s="1"/>
  <c r="Z134" i="35"/>
  <c r="Y125" i="35"/>
  <c r="BB9" i="35"/>
  <c r="AP8" i="8" s="1"/>
  <c r="BH80" i="35"/>
  <c r="AV79" i="8" s="1"/>
  <c r="AE196" i="35"/>
  <c r="BG71" i="35"/>
  <c r="AU70" i="8" s="1"/>
  <c r="AD187" i="35"/>
  <c r="AC178" i="35"/>
  <c r="BF62" i="35"/>
  <c r="AT61" i="8" s="1"/>
  <c r="BE53" i="35"/>
  <c r="AS52" i="8" s="1"/>
  <c r="AB169" i="35"/>
  <c r="AA160" i="35"/>
  <c r="BD44" i="35"/>
  <c r="AR43" i="8" s="1"/>
  <c r="Z151" i="35"/>
  <c r="BC35" i="35"/>
  <c r="AQ34" i="8" s="1"/>
  <c r="Y142" i="35"/>
  <c r="BB26" i="35"/>
  <c r="AP25" i="8" s="1"/>
  <c r="AE132" i="35"/>
  <c r="BH16" i="35"/>
  <c r="AV15" i="8" s="1"/>
  <c r="BH114" i="35"/>
  <c r="AV113" i="8" s="1"/>
  <c r="AE230" i="35"/>
  <c r="AC195" i="35"/>
  <c r="BF79" i="35"/>
  <c r="AT78" i="8" s="1"/>
  <c r="AB186" i="35"/>
  <c r="BE70" i="35"/>
  <c r="AS69" i="8" s="1"/>
  <c r="AA177" i="35"/>
  <c r="BD61" i="35"/>
  <c r="AR60" i="8" s="1"/>
  <c r="Z168" i="35"/>
  <c r="BC52" i="35"/>
  <c r="AQ51" i="8" s="1"/>
  <c r="Y159" i="35"/>
  <c r="BB43" i="35"/>
  <c r="AP42" i="8" s="1"/>
  <c r="AE149" i="35"/>
  <c r="BH33" i="35"/>
  <c r="AV32" i="8" s="1"/>
  <c r="AD140" i="35"/>
  <c r="BG24" i="35"/>
  <c r="AU23" i="8" s="1"/>
  <c r="AC131" i="35"/>
  <c r="BF15" i="35"/>
  <c r="AT14" i="8" s="1"/>
  <c r="AA202" i="35"/>
  <c r="Z193" i="35"/>
  <c r="BB68" i="35"/>
  <c r="AP67" i="8" s="1"/>
  <c r="Y184" i="35"/>
  <c r="BH58" i="35"/>
  <c r="AV57" i="8" s="1"/>
  <c r="AE174" i="35"/>
  <c r="BG49" i="35"/>
  <c r="AU48" i="8" s="1"/>
  <c r="AD165" i="35"/>
  <c r="BF40" i="35"/>
  <c r="AT39" i="8" s="1"/>
  <c r="AC156" i="35"/>
  <c r="BE31" i="35"/>
  <c r="AS30" i="8" s="1"/>
  <c r="AB147" i="35"/>
  <c r="BD22" i="35"/>
  <c r="AR21" i="8" s="1"/>
  <c r="AA138" i="35"/>
  <c r="BC13" i="35"/>
  <c r="AQ12" i="8" s="1"/>
  <c r="Z129" i="35"/>
  <c r="AE199" i="35"/>
  <c r="AD190" i="35"/>
  <c r="BG74" i="35"/>
  <c r="AU73" i="8" s="1"/>
  <c r="BF65" i="35"/>
  <c r="AT64" i="8" s="1"/>
  <c r="AC181" i="35"/>
  <c r="BE56" i="35"/>
  <c r="AS55" i="8" s="1"/>
  <c r="AB172" i="35"/>
  <c r="AA163" i="35"/>
  <c r="BD47" i="35"/>
  <c r="AR46" i="8" s="1"/>
  <c r="Z154" i="35"/>
  <c r="BC38" i="35"/>
  <c r="AQ37" i="8" s="1"/>
  <c r="Y145" i="35"/>
  <c r="BB29" i="35"/>
  <c r="AP28" i="8" s="1"/>
  <c r="AE135" i="35"/>
  <c r="BH19" i="35"/>
  <c r="AV18" i="8" s="1"/>
  <c r="BG10" i="35"/>
  <c r="AU9" i="8" s="1"/>
  <c r="AD126" i="35"/>
  <c r="AB197" i="35"/>
  <c r="BE81" i="35"/>
  <c r="AS80" i="8" s="1"/>
  <c r="BD72" i="35"/>
  <c r="AR71" i="8" s="1"/>
  <c r="AA188" i="35"/>
  <c r="BC63" i="35"/>
  <c r="AQ62" i="8" s="1"/>
  <c r="Z179" i="35"/>
  <c r="BB54" i="35"/>
  <c r="AP53" i="8" s="1"/>
  <c r="Y170" i="35"/>
  <c r="BH44" i="35"/>
  <c r="AV43" i="8" s="1"/>
  <c r="AE160" i="35"/>
  <c r="BG35" i="35"/>
  <c r="AU34" i="8" s="1"/>
  <c r="AD151" i="35"/>
  <c r="BF26" i="35"/>
  <c r="AT25" i="8" s="1"/>
  <c r="AC142" i="35"/>
  <c r="BE17" i="35"/>
  <c r="AS16" i="8" s="1"/>
  <c r="AB133" i="35"/>
  <c r="AA124" i="35"/>
  <c r="Y195" i="35"/>
  <c r="BB79" i="35"/>
  <c r="AP78" i="8" s="1"/>
  <c r="BH69" i="35"/>
  <c r="AV68" i="8" s="1"/>
  <c r="AE185" i="35"/>
  <c r="AD176" i="35"/>
  <c r="BG60" i="35"/>
  <c r="AU59" i="8" s="1"/>
  <c r="AC167" i="35"/>
  <c r="BF51" i="35"/>
  <c r="AT50" i="8" s="1"/>
  <c r="AB158" i="35"/>
  <c r="BE42" i="35"/>
  <c r="AS41" i="8" s="1"/>
  <c r="AA149" i="35"/>
  <c r="BD33" i="35"/>
  <c r="AR32" i="8" s="1"/>
  <c r="Z140" i="35"/>
  <c r="BC24" i="35"/>
  <c r="AQ23" i="8" s="1"/>
  <c r="Y131" i="35"/>
  <c r="BB15" i="35"/>
  <c r="AP14" i="8" s="1"/>
  <c r="J222" i="35"/>
  <c r="AL106" i="35"/>
  <c r="Z105" i="8" s="1"/>
  <c r="I195" i="35"/>
  <c r="AK79" i="35"/>
  <c r="Y78" i="8" s="1"/>
  <c r="E212" i="35"/>
  <c r="AG96" i="35"/>
  <c r="U95" i="8" s="1"/>
  <c r="V229" i="35"/>
  <c r="AX113" i="35"/>
  <c r="AL112" i="8" s="1"/>
  <c r="T210" i="35"/>
  <c r="AV94" i="35"/>
  <c r="AJ93" i="8" s="1"/>
  <c r="T181" i="35"/>
  <c r="AV65" i="35"/>
  <c r="AJ64" i="8" s="1"/>
  <c r="J191" i="35"/>
  <c r="AL75" i="35"/>
  <c r="Z74" i="8" s="1"/>
  <c r="H206" i="35"/>
  <c r="AJ90" i="35"/>
  <c r="X89" i="8" s="1"/>
  <c r="M208" i="35"/>
  <c r="AO92" i="35"/>
  <c r="AC91" i="8" s="1"/>
  <c r="AQ103" i="35"/>
  <c r="AE102" i="8" s="1"/>
  <c r="O219" i="35"/>
  <c r="E181" i="35"/>
  <c r="AG65" i="35"/>
  <c r="U64" i="8" s="1"/>
  <c r="D193" i="35"/>
  <c r="R221" i="35"/>
  <c r="AT105" i="35"/>
  <c r="AH104" i="8" s="1"/>
  <c r="Q221" i="35"/>
  <c r="AS105" i="35"/>
  <c r="AG104" i="8" s="1"/>
  <c r="G228" i="35"/>
  <c r="AI112" i="35"/>
  <c r="W111" i="8" s="1"/>
  <c r="J211" i="35"/>
  <c r="AL95" i="35"/>
  <c r="Z94" i="8" s="1"/>
  <c r="M194" i="35"/>
  <c r="AO78" i="35"/>
  <c r="AC77" i="8" s="1"/>
  <c r="W156" i="35"/>
  <c r="AY40" i="35"/>
  <c r="AM39" i="8" s="1"/>
  <c r="AH57" i="35"/>
  <c r="V56" i="8" s="1"/>
  <c r="F173" i="35"/>
  <c r="T167" i="35"/>
  <c r="AV51" i="35"/>
  <c r="AJ50" i="8" s="1"/>
  <c r="AM66" i="35"/>
  <c r="AA65" i="8" s="1"/>
  <c r="K182" i="35"/>
  <c r="J131" i="35"/>
  <c r="AL15" i="35"/>
  <c r="Z14" i="8" s="1"/>
  <c r="U222" i="35"/>
  <c r="AW106" i="35"/>
  <c r="AK105" i="8" s="1"/>
  <c r="Q202" i="35"/>
  <c r="T187" i="35"/>
  <c r="AV71" i="35"/>
  <c r="AJ70" i="8" s="1"/>
  <c r="F136" i="35"/>
  <c r="AH20" i="35"/>
  <c r="V19" i="8" s="1"/>
  <c r="Q135" i="35"/>
  <c r="AS19" i="35"/>
  <c r="AG18" i="8" s="1"/>
  <c r="K143" i="35"/>
  <c r="AM27" i="35"/>
  <c r="AA26" i="8" s="1"/>
  <c r="AH41" i="35"/>
  <c r="V40" i="8" s="1"/>
  <c r="F157" i="35"/>
  <c r="H184" i="35"/>
  <c r="AJ68" i="35"/>
  <c r="X67" i="8" s="1"/>
  <c r="AS39" i="35"/>
  <c r="AG38" i="8" s="1"/>
  <c r="Q155" i="35"/>
  <c r="I193" i="35"/>
  <c r="AU36" i="35"/>
  <c r="AI35" i="8" s="1"/>
  <c r="S152" i="35"/>
  <c r="U179" i="35"/>
  <c r="AW63" i="35"/>
  <c r="AK62" i="8" s="1"/>
  <c r="J151" i="35"/>
  <c r="AL35" i="35"/>
  <c r="Z34" i="8" s="1"/>
  <c r="S181" i="35"/>
  <c r="AU65" i="35"/>
  <c r="AI64" i="8" s="1"/>
  <c r="L161" i="35"/>
  <c r="AN45" i="35"/>
  <c r="AB44" i="8" s="1"/>
  <c r="G175" i="35"/>
  <c r="AI59" i="35"/>
  <c r="W58" i="8" s="1"/>
  <c r="H157" i="35"/>
  <c r="AJ41" i="35"/>
  <c r="X40" i="8" s="1"/>
  <c r="L170" i="35"/>
  <c r="AN54" i="35"/>
  <c r="AB53" i="8" s="1"/>
  <c r="T149" i="35"/>
  <c r="AV33" i="35"/>
  <c r="AJ32" i="8" s="1"/>
  <c r="AR39" i="35"/>
  <c r="AF38" i="8" s="1"/>
  <c r="P155" i="35"/>
  <c r="G133" i="35"/>
  <c r="AI17" i="35"/>
  <c r="W16" i="8" s="1"/>
  <c r="K161" i="35"/>
  <c r="AM45" i="35"/>
  <c r="AA44" i="8" s="1"/>
  <c r="N131" i="35"/>
  <c r="AP15" i="35"/>
  <c r="AD14" i="8" s="1"/>
  <c r="AW20" i="35"/>
  <c r="AK19" i="8" s="1"/>
  <c r="U136" i="35"/>
  <c r="R134" i="35"/>
  <c r="AT18" i="35"/>
  <c r="AH17" i="8" s="1"/>
  <c r="BC104" i="35"/>
  <c r="AQ103" i="8" s="1"/>
  <c r="Z220" i="35"/>
  <c r="X129" i="35"/>
  <c r="BA13" i="35"/>
  <c r="P131" i="35"/>
  <c r="AR15" i="35"/>
  <c r="AF14" i="8" s="1"/>
  <c r="Z230" i="35"/>
  <c r="BC114" i="35"/>
  <c r="AQ113" i="8" s="1"/>
  <c r="T132" i="35"/>
  <c r="AV16" i="35"/>
  <c r="AJ15" i="8" s="1"/>
  <c r="Y215" i="35"/>
  <c r="BB99" i="35"/>
  <c r="AP98" i="8" s="1"/>
  <c r="BF28" i="35"/>
  <c r="AT27" i="8" s="1"/>
  <c r="AC144" i="35"/>
  <c r="AA199" i="35"/>
  <c r="BE28" i="35"/>
  <c r="AS27" i="8" s="1"/>
  <c r="AB144" i="35"/>
  <c r="BE45" i="35"/>
  <c r="AS44" i="8" s="1"/>
  <c r="AB161" i="35"/>
  <c r="AC187" i="35"/>
  <c r="BF71" i="35"/>
  <c r="AT70" i="8" s="1"/>
  <c r="AB203" i="35"/>
  <c r="AD157" i="35"/>
  <c r="BG41" i="35"/>
  <c r="AU40" i="8" s="1"/>
  <c r="Y201" i="35"/>
  <c r="AC198" i="35"/>
  <c r="Y162" i="35"/>
  <c r="BB46" i="35"/>
  <c r="AP45" i="8" s="1"/>
  <c r="BD25" i="35"/>
  <c r="AR24" i="8" s="1"/>
  <c r="AA141" i="35"/>
  <c r="D151" i="35"/>
  <c r="AF35" i="35"/>
  <c r="M219" i="35"/>
  <c r="AO103" i="35"/>
  <c r="AC102" i="8" s="1"/>
  <c r="F202" i="35"/>
  <c r="F230" i="35"/>
  <c r="AH114" i="35"/>
  <c r="V113" i="8" s="1"/>
  <c r="L219" i="35"/>
  <c r="AN103" i="35"/>
  <c r="AB102" i="8" s="1"/>
  <c r="W210" i="35"/>
  <c r="AY94" i="35"/>
  <c r="AM93" i="8" s="1"/>
  <c r="Q203" i="35"/>
  <c r="P198" i="35"/>
  <c r="S193" i="35"/>
  <c r="R183" i="35"/>
  <c r="AT67" i="35"/>
  <c r="AH66" i="8" s="1"/>
  <c r="D169" i="35"/>
  <c r="AF53" i="35"/>
  <c r="U228" i="35"/>
  <c r="AW112" i="35"/>
  <c r="AK111" i="8" s="1"/>
  <c r="L224" i="35"/>
  <c r="AN108" i="35"/>
  <c r="AB107" i="8" s="1"/>
  <c r="U219" i="35"/>
  <c r="AW103" i="35"/>
  <c r="AK102" i="8" s="1"/>
  <c r="L215" i="35"/>
  <c r="AN99" i="35"/>
  <c r="AB98" i="8" s="1"/>
  <c r="V210" i="35"/>
  <c r="AX94" i="35"/>
  <c r="AL93" i="8" s="1"/>
  <c r="L206" i="35"/>
  <c r="AN90" i="35"/>
  <c r="AB89" i="8" s="1"/>
  <c r="V201" i="35"/>
  <c r="M197" i="35"/>
  <c r="AO81" i="35"/>
  <c r="AC80" i="8" s="1"/>
  <c r="AR75" i="35"/>
  <c r="AF74" i="8" s="1"/>
  <c r="P191" i="35"/>
  <c r="AH66" i="35"/>
  <c r="V65" i="8" s="1"/>
  <c r="F182" i="35"/>
  <c r="T228" i="35"/>
  <c r="AV112" i="35"/>
  <c r="AJ111" i="8" s="1"/>
  <c r="H223" i="35"/>
  <c r="AJ107" i="35"/>
  <c r="X106" i="8" s="1"/>
  <c r="AT102" i="35"/>
  <c r="AH101" i="8" s="1"/>
  <c r="R218" i="35"/>
  <c r="H214" i="35"/>
  <c r="AJ98" i="35"/>
  <c r="X97" i="8" s="1"/>
  <c r="AT93" i="35"/>
  <c r="AH92" i="8" s="1"/>
  <c r="R209" i="35"/>
  <c r="I205" i="35"/>
  <c r="R200" i="35"/>
  <c r="I196" i="35"/>
  <c r="AK80" i="35"/>
  <c r="Y79" i="8" s="1"/>
  <c r="G189" i="35"/>
  <c r="AI73" i="35"/>
  <c r="W72" i="8" s="1"/>
  <c r="D221" i="35"/>
  <c r="AF105" i="35"/>
  <c r="T224" i="35"/>
  <c r="AV108" i="35"/>
  <c r="AJ107" i="8" s="1"/>
  <c r="M212" i="35"/>
  <c r="AO96" i="35"/>
  <c r="AC95" i="8" s="1"/>
  <c r="R205" i="35"/>
  <c r="Q200" i="35"/>
  <c r="H196" i="35"/>
  <c r="AJ80" i="35"/>
  <c r="X79" i="8" s="1"/>
  <c r="AH73" i="35"/>
  <c r="V72" i="8" s="1"/>
  <c r="F189" i="35"/>
  <c r="D124" i="35"/>
  <c r="P227" i="35"/>
  <c r="AR111" i="35"/>
  <c r="AF110" i="8" s="1"/>
  <c r="D133" i="35"/>
  <c r="AF17" i="35"/>
  <c r="W217" i="35"/>
  <c r="AY101" i="35"/>
  <c r="AM100" i="8" s="1"/>
  <c r="AX66" i="35"/>
  <c r="AL65" i="8" s="1"/>
  <c r="V182" i="35"/>
  <c r="L230" i="35"/>
  <c r="AN114" i="35"/>
  <c r="AB113" i="8" s="1"/>
  <c r="J220" i="35"/>
  <c r="AL104" i="35"/>
  <c r="Z103" i="8" s="1"/>
  <c r="AU94" i="35"/>
  <c r="AI93" i="8" s="1"/>
  <c r="S210" i="35"/>
  <c r="D176" i="35"/>
  <c r="AF60" i="35"/>
  <c r="W226" i="35"/>
  <c r="AY110" i="35"/>
  <c r="AM109" i="8" s="1"/>
  <c r="I220" i="35"/>
  <c r="AK104" i="35"/>
  <c r="Y103" i="8" s="1"/>
  <c r="V212" i="35"/>
  <c r="AX96" i="35"/>
  <c r="AL95" i="8" s="1"/>
  <c r="K207" i="35"/>
  <c r="AM91" i="35"/>
  <c r="AA90" i="8" s="1"/>
  <c r="J202" i="35"/>
  <c r="I197" i="35"/>
  <c r="AK81" i="35"/>
  <c r="Y80" i="8" s="1"/>
  <c r="F191" i="35"/>
  <c r="AH75" i="35"/>
  <c r="V74" i="8" s="1"/>
  <c r="H179" i="35"/>
  <c r="AJ63" i="35"/>
  <c r="X62" i="8" s="1"/>
  <c r="D153" i="35"/>
  <c r="AF37" i="35"/>
  <c r="E228" i="35"/>
  <c r="AG112" i="35"/>
  <c r="U111" i="8" s="1"/>
  <c r="O223" i="35"/>
  <c r="AQ107" i="35"/>
  <c r="AE106" i="8" s="1"/>
  <c r="E219" i="35"/>
  <c r="AG103" i="35"/>
  <c r="U102" i="8" s="1"/>
  <c r="AQ98" i="35"/>
  <c r="AE97" i="8" s="1"/>
  <c r="O214" i="35"/>
  <c r="F210" i="35"/>
  <c r="AH94" i="35"/>
  <c r="V93" i="8" s="1"/>
  <c r="O205" i="35"/>
  <c r="F201" i="35"/>
  <c r="P196" i="35"/>
  <c r="AR80" i="35"/>
  <c r="AF79" i="8" s="1"/>
  <c r="AX73" i="35"/>
  <c r="AL72" i="8" s="1"/>
  <c r="V189" i="35"/>
  <c r="S178" i="35"/>
  <c r="AU62" i="35"/>
  <c r="AI61" i="8" s="1"/>
  <c r="L227" i="35"/>
  <c r="AN111" i="35"/>
  <c r="AB110" i="8" s="1"/>
  <c r="V222" i="35"/>
  <c r="AX106" i="35"/>
  <c r="AL105" i="8" s="1"/>
  <c r="L218" i="35"/>
  <c r="AN102" i="35"/>
  <c r="AB101" i="8" s="1"/>
  <c r="V213" i="35"/>
  <c r="AX97" i="35"/>
  <c r="AL96" i="8" s="1"/>
  <c r="AO93" i="35"/>
  <c r="AC92" i="8" s="1"/>
  <c r="M209" i="35"/>
  <c r="V204" i="35"/>
  <c r="M200" i="35"/>
  <c r="W195" i="35"/>
  <c r="AY79" i="35"/>
  <c r="AM78" i="8" s="1"/>
  <c r="O188" i="35"/>
  <c r="AQ72" i="35"/>
  <c r="AE71" i="8" s="1"/>
  <c r="D216" i="35"/>
  <c r="AF100" i="35"/>
  <c r="N224" i="35"/>
  <c r="AP108" i="35"/>
  <c r="AD107" i="8" s="1"/>
  <c r="J213" i="35"/>
  <c r="AL97" i="35"/>
  <c r="Z96" i="8" s="1"/>
  <c r="G207" i="35"/>
  <c r="AI91" i="35"/>
  <c r="W90" i="8" s="1"/>
  <c r="N201" i="35"/>
  <c r="E197" i="35"/>
  <c r="AG81" i="35"/>
  <c r="U80" i="8" s="1"/>
  <c r="AU74" i="35"/>
  <c r="AI73" i="8" s="1"/>
  <c r="S190" i="35"/>
  <c r="W180" i="35"/>
  <c r="AY64" i="35"/>
  <c r="AM63" i="8" s="1"/>
  <c r="D140" i="35"/>
  <c r="AF24" i="35"/>
  <c r="AQ99" i="35"/>
  <c r="AE98" i="8" s="1"/>
  <c r="O215" i="35"/>
  <c r="T227" i="35"/>
  <c r="AV111" i="35"/>
  <c r="AJ110" i="8" s="1"/>
  <c r="W219" i="35"/>
  <c r="AY103" i="35"/>
  <c r="AM102" i="8" s="1"/>
  <c r="L210" i="35"/>
  <c r="AN94" i="35"/>
  <c r="AB93" i="8" s="1"/>
  <c r="AS76" i="35"/>
  <c r="AG75" i="8" s="1"/>
  <c r="Q192" i="35"/>
  <c r="D182" i="35"/>
  <c r="AF66" i="35"/>
  <c r="Q230" i="35"/>
  <c r="AS114" i="35"/>
  <c r="AG113" i="8" s="1"/>
  <c r="J227" i="35"/>
  <c r="AL111" i="35"/>
  <c r="Z110" i="8" s="1"/>
  <c r="V223" i="35"/>
  <c r="AX107" i="35"/>
  <c r="AL106" i="8" s="1"/>
  <c r="O220" i="35"/>
  <c r="AQ104" i="35"/>
  <c r="AE103" i="8" s="1"/>
  <c r="H217" i="35"/>
  <c r="AJ101" i="35"/>
  <c r="X100" i="8" s="1"/>
  <c r="T213" i="35"/>
  <c r="AV97" i="35"/>
  <c r="AJ96" i="8" s="1"/>
  <c r="M210" i="35"/>
  <c r="AO94" i="35"/>
  <c r="AC93" i="8" s="1"/>
  <c r="F207" i="35"/>
  <c r="AH91" i="35"/>
  <c r="V90" i="8" s="1"/>
  <c r="R203" i="35"/>
  <c r="K200" i="35"/>
  <c r="W196" i="35"/>
  <c r="AY80" i="35"/>
  <c r="AM79" i="8" s="1"/>
  <c r="P193" i="35"/>
  <c r="H189" i="35"/>
  <c r="AJ73" i="35"/>
  <c r="X72" i="8" s="1"/>
  <c r="R184" i="35"/>
  <c r="AT68" i="35"/>
  <c r="AH67" i="8" s="1"/>
  <c r="V178" i="35"/>
  <c r="AX62" i="35"/>
  <c r="AL61" i="8" s="1"/>
  <c r="E172" i="35"/>
  <c r="AG56" i="35"/>
  <c r="U55" i="8" s="1"/>
  <c r="G164" i="35"/>
  <c r="AI48" i="35"/>
  <c r="W47" i="8" s="1"/>
  <c r="F154" i="35"/>
  <c r="AH38" i="35"/>
  <c r="V37" i="8" s="1"/>
  <c r="H141" i="35"/>
  <c r="AJ25" i="35"/>
  <c r="X24" i="8" s="1"/>
  <c r="X164" i="35"/>
  <c r="BA48" i="35"/>
  <c r="W170" i="35"/>
  <c r="AY54" i="35"/>
  <c r="AM53" i="8" s="1"/>
  <c r="E163" i="35"/>
  <c r="AG47" i="35"/>
  <c r="U46" i="8" s="1"/>
  <c r="AL36" i="35"/>
  <c r="Z35" i="8" s="1"/>
  <c r="J152" i="35"/>
  <c r="I139" i="35"/>
  <c r="AK23" i="35"/>
  <c r="Y22" i="8" s="1"/>
  <c r="H180" i="35"/>
  <c r="AJ64" i="35"/>
  <c r="X63" i="8" s="1"/>
  <c r="AX57" i="35"/>
  <c r="AL56" i="8" s="1"/>
  <c r="V173" i="35"/>
  <c r="V165" i="35"/>
  <c r="AX49" i="35"/>
  <c r="AL48" i="8" s="1"/>
  <c r="Q156" i="35"/>
  <c r="AS40" i="35"/>
  <c r="AG39" i="8" s="1"/>
  <c r="W143" i="35"/>
  <c r="AY27" i="35"/>
  <c r="AM26" i="8" s="1"/>
  <c r="AR10" i="35"/>
  <c r="AF9" i="8" s="1"/>
  <c r="P126" i="35"/>
  <c r="Q190" i="35"/>
  <c r="AS74" i="35"/>
  <c r="AG73" i="8" s="1"/>
  <c r="H186" i="35"/>
  <c r="AJ70" i="35"/>
  <c r="X69" i="8" s="1"/>
  <c r="G180" i="35"/>
  <c r="AI64" i="35"/>
  <c r="W63" i="8" s="1"/>
  <c r="R173" i="35"/>
  <c r="AT57" i="35"/>
  <c r="AH56" i="8" s="1"/>
  <c r="AT49" i="35"/>
  <c r="AH48" i="8" s="1"/>
  <c r="R165" i="35"/>
  <c r="AN40" i="35"/>
  <c r="AB39" i="8" s="1"/>
  <c r="L156" i="35"/>
  <c r="AW27" i="35"/>
  <c r="AK26" i="8" s="1"/>
  <c r="U143" i="35"/>
  <c r="AX9" i="35"/>
  <c r="AL8" i="8" s="1"/>
  <c r="V125" i="35"/>
  <c r="D210" i="35"/>
  <c r="AF94" i="35"/>
  <c r="D146" i="35"/>
  <c r="AF30" i="35"/>
  <c r="S228" i="35"/>
  <c r="AU112" i="35"/>
  <c r="AI111" i="8" s="1"/>
  <c r="L225" i="35"/>
  <c r="AN109" i="35"/>
  <c r="AB108" i="8" s="1"/>
  <c r="E222" i="35"/>
  <c r="AG106" i="35"/>
  <c r="U105" i="8" s="1"/>
  <c r="Q218" i="35"/>
  <c r="AS102" i="35"/>
  <c r="AG101" i="8" s="1"/>
  <c r="J215" i="35"/>
  <c r="AL99" i="35"/>
  <c r="Z98" i="8" s="1"/>
  <c r="V211" i="35"/>
  <c r="AX95" i="35"/>
  <c r="AL94" i="8" s="1"/>
  <c r="O208" i="35"/>
  <c r="AQ92" i="35"/>
  <c r="AE91" i="8" s="1"/>
  <c r="H205" i="35"/>
  <c r="T201" i="35"/>
  <c r="M198" i="35"/>
  <c r="F195" i="35"/>
  <c r="AH79" i="35"/>
  <c r="V78" i="8" s="1"/>
  <c r="H191" i="35"/>
  <c r="AJ75" i="35"/>
  <c r="X74" i="8" s="1"/>
  <c r="Q186" i="35"/>
  <c r="AS70" i="35"/>
  <c r="AG69" i="8" s="1"/>
  <c r="AP65" i="35"/>
  <c r="AD64" i="8" s="1"/>
  <c r="N181" i="35"/>
  <c r="O175" i="35"/>
  <c r="AQ59" i="35"/>
  <c r="AE58" i="8" s="1"/>
  <c r="AR51" i="35"/>
  <c r="AF50" i="8" s="1"/>
  <c r="P167" i="35"/>
  <c r="AG43" i="35"/>
  <c r="U42" i="8" s="1"/>
  <c r="E159" i="35"/>
  <c r="U146" i="35"/>
  <c r="AW30" i="35"/>
  <c r="AK29" i="8" s="1"/>
  <c r="AY14" i="35"/>
  <c r="AM13" i="8" s="1"/>
  <c r="W130" i="35"/>
  <c r="L175" i="35"/>
  <c r="AN59" i="35"/>
  <c r="AB58" i="8" s="1"/>
  <c r="N167" i="35"/>
  <c r="AP51" i="35"/>
  <c r="AD50" i="8" s="1"/>
  <c r="V158" i="35"/>
  <c r="AX42" i="35"/>
  <c r="AL41" i="8" s="1"/>
  <c r="N146" i="35"/>
  <c r="AP30" i="35"/>
  <c r="AD29" i="8" s="1"/>
  <c r="Q130" i="35"/>
  <c r="AS14" i="35"/>
  <c r="AG13" i="8" s="1"/>
  <c r="AM62" i="35"/>
  <c r="AA61" i="8" s="1"/>
  <c r="K178" i="35"/>
  <c r="L171" i="35"/>
  <c r="AN55" i="35"/>
  <c r="AB54" i="8" s="1"/>
  <c r="AN47" i="35"/>
  <c r="AB46" i="8" s="1"/>
  <c r="L163" i="35"/>
  <c r="T152" i="35"/>
  <c r="AV36" i="35"/>
  <c r="AJ35" i="8" s="1"/>
  <c r="AY23" i="35"/>
  <c r="AM22" i="8" s="1"/>
  <c r="W139" i="35"/>
  <c r="N194" i="35"/>
  <c r="AP78" i="35"/>
  <c r="AD77" i="8" s="1"/>
  <c r="T189" i="35"/>
  <c r="AV73" i="35"/>
  <c r="AJ72" i="8" s="1"/>
  <c r="K185" i="35"/>
  <c r="AM69" i="35"/>
  <c r="AA68" i="8" s="1"/>
  <c r="AY62" i="35"/>
  <c r="AM61" i="8" s="1"/>
  <c r="W178" i="35"/>
  <c r="J172" i="35"/>
  <c r="AL56" i="35"/>
  <c r="Z55" i="8" s="1"/>
  <c r="I164" i="35"/>
  <c r="AK48" i="35"/>
  <c r="Y47" i="8" s="1"/>
  <c r="I154" i="35"/>
  <c r="AK38" i="35"/>
  <c r="Y37" i="8" s="1"/>
  <c r="M141" i="35"/>
  <c r="AO25" i="35"/>
  <c r="AC24" i="8" s="1"/>
  <c r="X169" i="35"/>
  <c r="BA53" i="35"/>
  <c r="F190" i="35"/>
  <c r="AH74" i="35"/>
  <c r="V73" i="8" s="1"/>
  <c r="R186" i="35"/>
  <c r="AT70" i="35"/>
  <c r="AH69" i="8" s="1"/>
  <c r="F183" i="35"/>
  <c r="AH67" i="35"/>
  <c r="V66" i="8" s="1"/>
  <c r="AQ62" i="35"/>
  <c r="AE61" i="8" s="1"/>
  <c r="O178" i="35"/>
  <c r="Q173" i="35"/>
  <c r="AS57" i="35"/>
  <c r="AG56" i="8" s="1"/>
  <c r="R167" i="35"/>
  <c r="AT51" i="35"/>
  <c r="AH50" i="8" s="1"/>
  <c r="R161" i="35"/>
  <c r="AT45" i="35"/>
  <c r="AH44" i="8" s="1"/>
  <c r="I153" i="35"/>
  <c r="AK37" i="35"/>
  <c r="Y36" i="8" s="1"/>
  <c r="AT27" i="35"/>
  <c r="AH26" i="8" s="1"/>
  <c r="R143" i="35"/>
  <c r="E131" i="35"/>
  <c r="AG15" i="35"/>
  <c r="U14" i="8" s="1"/>
  <c r="L192" i="35"/>
  <c r="AN76" i="35"/>
  <c r="AB75" i="8" s="1"/>
  <c r="E189" i="35"/>
  <c r="AG73" i="35"/>
  <c r="U72" i="8" s="1"/>
  <c r="Q185" i="35"/>
  <c r="AS69" i="35"/>
  <c r="AG68" i="8" s="1"/>
  <c r="AS65" i="35"/>
  <c r="AG64" i="8" s="1"/>
  <c r="Q181" i="35"/>
  <c r="H177" i="35"/>
  <c r="AJ61" i="35"/>
  <c r="X60" i="8" s="1"/>
  <c r="T171" i="35"/>
  <c r="AV55" i="35"/>
  <c r="AJ54" i="8" s="1"/>
  <c r="T165" i="35"/>
  <c r="AV49" i="35"/>
  <c r="AJ48" i="8" s="1"/>
  <c r="H159" i="35"/>
  <c r="AJ43" i="35"/>
  <c r="X42" i="8" s="1"/>
  <c r="I150" i="35"/>
  <c r="AK34" i="35"/>
  <c r="Y33" i="8" s="1"/>
  <c r="S140" i="35"/>
  <c r="AU24" i="35"/>
  <c r="AI23" i="8" s="1"/>
  <c r="M126" i="35"/>
  <c r="AO10" i="35"/>
  <c r="AC9" i="8" s="1"/>
  <c r="L182" i="35"/>
  <c r="AN66" i="35"/>
  <c r="AB65" i="8" s="1"/>
  <c r="E179" i="35"/>
  <c r="AG63" i="35"/>
  <c r="U62" i="8" s="1"/>
  <c r="Q175" i="35"/>
  <c r="AS59" i="35"/>
  <c r="AG58" i="8" s="1"/>
  <c r="J171" i="35"/>
  <c r="AL55" i="35"/>
  <c r="Z54" i="8" s="1"/>
  <c r="AV50" i="35"/>
  <c r="AJ49" i="8" s="1"/>
  <c r="T166" i="35"/>
  <c r="J162" i="35"/>
  <c r="AL46" i="35"/>
  <c r="Z45" i="8" s="1"/>
  <c r="O156" i="35"/>
  <c r="AQ40" i="35"/>
  <c r="AE39" i="8" s="1"/>
  <c r="M149" i="35"/>
  <c r="AO33" i="35"/>
  <c r="AC32" i="8" s="1"/>
  <c r="I142" i="35"/>
  <c r="AK26" i="35"/>
  <c r="Y25" i="8" s="1"/>
  <c r="AS16" i="35"/>
  <c r="AG15" i="8" s="1"/>
  <c r="Q132" i="35"/>
  <c r="BH100" i="35"/>
  <c r="AV99" i="8" s="1"/>
  <c r="AE216" i="35"/>
  <c r="V180" i="35"/>
  <c r="AX64" i="35"/>
  <c r="AL63" i="8" s="1"/>
  <c r="AQ61" i="35"/>
  <c r="AE60" i="8" s="1"/>
  <c r="O177" i="35"/>
  <c r="T173" i="35"/>
  <c r="AV57" i="35"/>
  <c r="AJ56" i="8" s="1"/>
  <c r="K169" i="35"/>
  <c r="AM53" i="35"/>
  <c r="AA52" i="8" s="1"/>
  <c r="T164" i="35"/>
  <c r="AV48" i="35"/>
  <c r="AJ47" i="8" s="1"/>
  <c r="V159" i="35"/>
  <c r="AX43" i="35"/>
  <c r="AL42" i="8" s="1"/>
  <c r="O153" i="35"/>
  <c r="AQ37" i="35"/>
  <c r="AE36" i="8" s="1"/>
  <c r="J146" i="35"/>
  <c r="AL30" i="35"/>
  <c r="Z29" i="8" s="1"/>
  <c r="W138" i="35"/>
  <c r="AY22" i="35"/>
  <c r="AM21" i="8" s="1"/>
  <c r="AS11" i="35"/>
  <c r="AG10" i="8" s="1"/>
  <c r="Q127" i="35"/>
  <c r="J174" i="35"/>
  <c r="AL58" i="35"/>
  <c r="Z57" i="8" s="1"/>
  <c r="V170" i="35"/>
  <c r="AX54" i="35"/>
  <c r="AL53" i="8" s="1"/>
  <c r="O167" i="35"/>
  <c r="AQ51" i="35"/>
  <c r="AE50" i="8" s="1"/>
  <c r="H164" i="35"/>
  <c r="AJ48" i="35"/>
  <c r="X47" i="8" s="1"/>
  <c r="AQ44" i="35"/>
  <c r="AE43" i="8" s="1"/>
  <c r="O160" i="35"/>
  <c r="AH40" i="35"/>
  <c r="V39" i="8" s="1"/>
  <c r="F156" i="35"/>
  <c r="Q150" i="35"/>
  <c r="AS34" i="35"/>
  <c r="AG33" i="8" s="1"/>
  <c r="I145" i="35"/>
  <c r="AK29" i="35"/>
  <c r="Y28" i="8" s="1"/>
  <c r="V139" i="35"/>
  <c r="AX23" i="35"/>
  <c r="AL22" i="8" s="1"/>
  <c r="R131" i="35"/>
  <c r="AT15" i="35"/>
  <c r="AH14" i="8" s="1"/>
  <c r="X205" i="35"/>
  <c r="V172" i="35"/>
  <c r="AX56" i="35"/>
  <c r="AL55" i="8" s="1"/>
  <c r="AQ53" i="35"/>
  <c r="AE52" i="8" s="1"/>
  <c r="O169" i="35"/>
  <c r="H166" i="35"/>
  <c r="AJ50" i="35"/>
  <c r="X49" i="8" s="1"/>
  <c r="AV46" i="35"/>
  <c r="AJ45" i="8" s="1"/>
  <c r="T162" i="35"/>
  <c r="R158" i="35"/>
  <c r="AT42" i="35"/>
  <c r="AH41" i="8" s="1"/>
  <c r="AW37" i="35"/>
  <c r="AK36" i="8" s="1"/>
  <c r="U153" i="35"/>
  <c r="AP32" i="35"/>
  <c r="AD31" i="8" s="1"/>
  <c r="N148" i="35"/>
  <c r="F143" i="35"/>
  <c r="AH27" i="35"/>
  <c r="V26" i="8" s="1"/>
  <c r="S136" i="35"/>
  <c r="AU20" i="35"/>
  <c r="AI19" i="8" s="1"/>
  <c r="AL12" i="35"/>
  <c r="Z11" i="8" s="1"/>
  <c r="J128" i="35"/>
  <c r="AP45" i="35"/>
  <c r="AD44" i="8" s="1"/>
  <c r="N161" i="35"/>
  <c r="AI42" i="35"/>
  <c r="W41" i="8" s="1"/>
  <c r="G158" i="35"/>
  <c r="AU38" i="35"/>
  <c r="AI37" i="8" s="1"/>
  <c r="S154" i="35"/>
  <c r="AN35" i="35"/>
  <c r="AB34" i="8" s="1"/>
  <c r="L151" i="35"/>
  <c r="AG32" i="35"/>
  <c r="U31" i="8" s="1"/>
  <c r="E148" i="35"/>
  <c r="AS28" i="35"/>
  <c r="AG27" i="8" s="1"/>
  <c r="Q144" i="35"/>
  <c r="AL25" i="35"/>
  <c r="Z24" i="8" s="1"/>
  <c r="J141" i="35"/>
  <c r="H137" i="35"/>
  <c r="AJ21" i="35"/>
  <c r="X20" i="8" s="1"/>
  <c r="AV15" i="35"/>
  <c r="AJ14" i="8" s="1"/>
  <c r="T131" i="35"/>
  <c r="L126" i="35"/>
  <c r="AN10" i="35"/>
  <c r="AB9" i="8" s="1"/>
  <c r="X156" i="35"/>
  <c r="BA40" i="35"/>
  <c r="X180" i="35"/>
  <c r="BA64" i="35"/>
  <c r="N160" i="35"/>
  <c r="AP44" i="35"/>
  <c r="AD43" i="8" s="1"/>
  <c r="G157" i="35"/>
  <c r="AI41" i="35"/>
  <c r="W40" i="8" s="1"/>
  <c r="S153" i="35"/>
  <c r="AU37" i="35"/>
  <c r="AI36" i="8" s="1"/>
  <c r="L150" i="35"/>
  <c r="AN34" i="35"/>
  <c r="AB33" i="8" s="1"/>
  <c r="E147" i="35"/>
  <c r="AG31" i="35"/>
  <c r="U30" i="8" s="1"/>
  <c r="AS27" i="35"/>
  <c r="AG26" i="8" s="1"/>
  <c r="Q143" i="35"/>
  <c r="J140" i="35"/>
  <c r="AL24" i="35"/>
  <c r="Z23" i="8" s="1"/>
  <c r="AR19" i="35"/>
  <c r="AF18" i="8" s="1"/>
  <c r="P135" i="35"/>
  <c r="AJ14" i="35"/>
  <c r="X13" i="8" s="1"/>
  <c r="H130" i="35"/>
  <c r="S124" i="35"/>
  <c r="BF98" i="35"/>
  <c r="AT97" i="8" s="1"/>
  <c r="AC214" i="35"/>
  <c r="AT37" i="35"/>
  <c r="AH36" i="8" s="1"/>
  <c r="R153" i="35"/>
  <c r="AM34" i="35"/>
  <c r="AA33" i="8" s="1"/>
  <c r="K150" i="35"/>
  <c r="AY30" i="35"/>
  <c r="AM29" i="8" s="1"/>
  <c r="W146" i="35"/>
  <c r="AR27" i="35"/>
  <c r="AF26" i="8" s="1"/>
  <c r="P143" i="35"/>
  <c r="AK24" i="35"/>
  <c r="Y23" i="8" s="1"/>
  <c r="I140" i="35"/>
  <c r="N135" i="35"/>
  <c r="AP19" i="35"/>
  <c r="AD18" i="8" s="1"/>
  <c r="AI14" i="35"/>
  <c r="W13" i="8" s="1"/>
  <c r="G130" i="35"/>
  <c r="R124" i="35"/>
  <c r="AB213" i="35"/>
  <c r="BE97" i="35"/>
  <c r="AS96" i="8" s="1"/>
  <c r="BC103" i="35"/>
  <c r="AQ102" i="8" s="1"/>
  <c r="Z219" i="35"/>
  <c r="I137" i="35"/>
  <c r="AK21" i="35"/>
  <c r="Y20" i="8" s="1"/>
  <c r="U133" i="35"/>
  <c r="AW17" i="35"/>
  <c r="AK16" i="8" s="1"/>
  <c r="N130" i="35"/>
  <c r="AP14" i="35"/>
  <c r="AD13" i="8" s="1"/>
  <c r="G127" i="35"/>
  <c r="AI11" i="35"/>
  <c r="W10" i="8" s="1"/>
  <c r="X227" i="35"/>
  <c r="BA111" i="35"/>
  <c r="X163" i="35"/>
  <c r="BA47" i="35"/>
  <c r="Y227" i="35"/>
  <c r="BB111" i="35"/>
  <c r="AP110" i="8" s="1"/>
  <c r="BH101" i="35"/>
  <c r="AV100" i="8" s="1"/>
  <c r="AE217" i="35"/>
  <c r="BG92" i="35"/>
  <c r="AU91" i="8" s="1"/>
  <c r="AD208" i="35"/>
  <c r="BF52" i="35"/>
  <c r="AT51" i="8" s="1"/>
  <c r="AC168" i="35"/>
  <c r="X154" i="35"/>
  <c r="BA38" i="35"/>
  <c r="AD225" i="35"/>
  <c r="BG109" i="35"/>
  <c r="AU108" i="8" s="1"/>
  <c r="AC216" i="35"/>
  <c r="BF100" i="35"/>
  <c r="AT99" i="8" s="1"/>
  <c r="BE91" i="35"/>
  <c r="AS90" i="8" s="1"/>
  <c r="AB207" i="35"/>
  <c r="BD42" i="35"/>
  <c r="AR41" i="8" s="1"/>
  <c r="AA158" i="35"/>
  <c r="Y229" i="35"/>
  <c r="BB113" i="35"/>
  <c r="AP112" i="8" s="1"/>
  <c r="BH103" i="35"/>
  <c r="AV102" i="8" s="1"/>
  <c r="AE219" i="35"/>
  <c r="BG94" i="35"/>
  <c r="AU93" i="8" s="1"/>
  <c r="AD210" i="35"/>
  <c r="AC184" i="35"/>
  <c r="BF68" i="35"/>
  <c r="AT67" i="8" s="1"/>
  <c r="N137" i="35"/>
  <c r="AP21" i="35"/>
  <c r="AD20" i="8" s="1"/>
  <c r="G134" i="35"/>
  <c r="AI18" i="35"/>
  <c r="W17" i="8" s="1"/>
  <c r="S130" i="35"/>
  <c r="AU14" i="35"/>
  <c r="AI13" i="8" s="1"/>
  <c r="L127" i="35"/>
  <c r="AN11" i="35"/>
  <c r="AB10" i="8" s="1"/>
  <c r="E124" i="35"/>
  <c r="X168" i="35"/>
  <c r="BA52" i="35"/>
  <c r="BG111" i="35"/>
  <c r="AU110" i="8" s="1"/>
  <c r="AD227" i="35"/>
  <c r="BF102" i="35"/>
  <c r="AT101" i="8" s="1"/>
  <c r="AC218" i="35"/>
  <c r="BE93" i="35"/>
  <c r="AS92" i="8" s="1"/>
  <c r="AB209" i="35"/>
  <c r="BD58" i="35"/>
  <c r="AR57" i="8" s="1"/>
  <c r="AA174" i="35"/>
  <c r="R138" i="35"/>
  <c r="AT22" i="35"/>
  <c r="AH21" i="8" s="1"/>
  <c r="AM19" i="35"/>
  <c r="AA18" i="8" s="1"/>
  <c r="K135" i="35"/>
  <c r="W131" i="35"/>
  <c r="AY15" i="35"/>
  <c r="AM14" i="8" s="1"/>
  <c r="P128" i="35"/>
  <c r="AR12" i="35"/>
  <c r="AF11" i="8" s="1"/>
  <c r="I125" i="35"/>
  <c r="AK9" i="35"/>
  <c r="Y8" i="8" s="1"/>
  <c r="X191" i="35"/>
  <c r="BA75" i="35"/>
  <c r="X127" i="35"/>
  <c r="BA11" i="35"/>
  <c r="AE221" i="35"/>
  <c r="BH105" i="35"/>
  <c r="AV104" i="8" s="1"/>
  <c r="AD212" i="35"/>
  <c r="BG96" i="35"/>
  <c r="AU95" i="8" s="1"/>
  <c r="AC200" i="35"/>
  <c r="AB127" i="35"/>
  <c r="BE11" i="35"/>
  <c r="AS10" i="8" s="1"/>
  <c r="X126" i="35"/>
  <c r="BA10" i="35"/>
  <c r="AD221" i="35"/>
  <c r="BG105" i="35"/>
  <c r="AU104" i="8" s="1"/>
  <c r="BF96" i="35"/>
  <c r="AT95" i="8" s="1"/>
  <c r="AC212" i="35"/>
  <c r="AB199" i="35"/>
  <c r="BD10" i="35"/>
  <c r="AR9" i="8" s="1"/>
  <c r="AA126" i="35"/>
  <c r="BA17" i="35"/>
  <c r="X133" i="35"/>
  <c r="AD222" i="35"/>
  <c r="BG106" i="35"/>
  <c r="AU105" i="8" s="1"/>
  <c r="BF97" i="35"/>
  <c r="AT96" i="8" s="1"/>
  <c r="AC213" i="35"/>
  <c r="AB204" i="35"/>
  <c r="AA134" i="35"/>
  <c r="BD18" i="35"/>
  <c r="AR17" i="8" s="1"/>
  <c r="BB81" i="35"/>
  <c r="AP80" i="8" s="1"/>
  <c r="Y197" i="35"/>
  <c r="BH71" i="35"/>
  <c r="AV70" i="8" s="1"/>
  <c r="AE187" i="35"/>
  <c r="BG62" i="35"/>
  <c r="AU61" i="8" s="1"/>
  <c r="AD178" i="35"/>
  <c r="AC169" i="35"/>
  <c r="BF53" i="35"/>
  <c r="AT52" i="8" s="1"/>
  <c r="BE44" i="35"/>
  <c r="AS43" i="8" s="1"/>
  <c r="AB160" i="35"/>
  <c r="AA151" i="35"/>
  <c r="BD35" i="35"/>
  <c r="AR34" i="8" s="1"/>
  <c r="Z142" i="35"/>
  <c r="BC26" i="35"/>
  <c r="AQ25" i="8" s="1"/>
  <c r="BB17" i="35"/>
  <c r="AP16" i="8" s="1"/>
  <c r="Y133" i="35"/>
  <c r="AE229" i="35"/>
  <c r="BH113" i="35"/>
  <c r="AV112" i="8" s="1"/>
  <c r="BG79" i="35"/>
  <c r="AU78" i="8" s="1"/>
  <c r="AD195" i="35"/>
  <c r="BF70" i="35"/>
  <c r="AT69" i="8" s="1"/>
  <c r="AC186" i="35"/>
  <c r="BE61" i="35"/>
  <c r="AS60" i="8" s="1"/>
  <c r="AB177" i="35"/>
  <c r="AA168" i="35"/>
  <c r="BD52" i="35"/>
  <c r="AR51" i="8" s="1"/>
  <c r="Z159" i="35"/>
  <c r="BC43" i="35"/>
  <c r="AQ42" i="8" s="1"/>
  <c r="Y150" i="35"/>
  <c r="BB34" i="35"/>
  <c r="AP33" i="8" s="1"/>
  <c r="AE140" i="35"/>
  <c r="BH24" i="35"/>
  <c r="AV23" i="8" s="1"/>
  <c r="BG15" i="35"/>
  <c r="AU14" i="8" s="1"/>
  <c r="AD131" i="35"/>
  <c r="AC203" i="35"/>
  <c r="AB194" i="35"/>
  <c r="BE78" i="35"/>
  <c r="AS77" i="8" s="1"/>
  <c r="AA185" i="35"/>
  <c r="BD69" i="35"/>
  <c r="AR68" i="8" s="1"/>
  <c r="Z176" i="35"/>
  <c r="BC60" i="35"/>
  <c r="AQ59" i="8" s="1"/>
  <c r="Y167" i="35"/>
  <c r="BB51" i="35"/>
  <c r="AP50" i="8" s="1"/>
  <c r="AE157" i="35"/>
  <c r="BH41" i="35"/>
  <c r="AV40" i="8" s="1"/>
  <c r="AD148" i="35"/>
  <c r="BG32" i="35"/>
  <c r="AU31" i="8" s="1"/>
  <c r="AC139" i="35"/>
  <c r="BF23" i="35"/>
  <c r="AT22" i="8" s="1"/>
  <c r="AB130" i="35"/>
  <c r="BE14" i="35"/>
  <c r="AS13" i="8" s="1"/>
  <c r="Z201" i="35"/>
  <c r="BB76" i="35"/>
  <c r="AP75" i="8" s="1"/>
  <c r="Y192" i="35"/>
  <c r="AE182" i="35"/>
  <c r="BH66" i="35"/>
  <c r="AV65" i="8" s="1"/>
  <c r="AD173" i="35"/>
  <c r="BG57" i="35"/>
  <c r="AU56" i="8" s="1"/>
  <c r="AC164" i="35"/>
  <c r="BF48" i="35"/>
  <c r="AT47" i="8" s="1"/>
  <c r="AB155" i="35"/>
  <c r="BE39" i="35"/>
  <c r="AS38" i="8" s="1"/>
  <c r="AA146" i="35"/>
  <c r="BD30" i="35"/>
  <c r="AR29" i="8" s="1"/>
  <c r="Z137" i="35"/>
  <c r="BC21" i="35"/>
  <c r="AQ20" i="8" s="1"/>
  <c r="Y128" i="35"/>
  <c r="BB12" i="35"/>
  <c r="AP11" i="8" s="1"/>
  <c r="AD198" i="35"/>
  <c r="BF73" i="35"/>
  <c r="AT72" i="8" s="1"/>
  <c r="AC189" i="35"/>
  <c r="AB180" i="35"/>
  <c r="BE64" i="35"/>
  <c r="AS63" i="8" s="1"/>
  <c r="BD55" i="35"/>
  <c r="AR54" i="8" s="1"/>
  <c r="AA171" i="35"/>
  <c r="Z162" i="35"/>
  <c r="BC46" i="35"/>
  <c r="AQ45" i="8" s="1"/>
  <c r="Y153" i="35"/>
  <c r="BB37" i="35"/>
  <c r="AP36" i="8" s="1"/>
  <c r="BH27" i="35"/>
  <c r="AV26" i="8" s="1"/>
  <c r="AE143" i="35"/>
  <c r="BG18" i="35"/>
  <c r="AU17" i="8" s="1"/>
  <c r="AD134" i="35"/>
  <c r="AC125" i="35"/>
  <c r="BF9" i="35"/>
  <c r="AT8" i="8" s="1"/>
  <c r="BD80" i="35"/>
  <c r="AR79" i="8" s="1"/>
  <c r="AA196" i="35"/>
  <c r="BC71" i="35"/>
  <c r="AQ70" i="8" s="1"/>
  <c r="Z187" i="35"/>
  <c r="Y178" i="35"/>
  <c r="BB62" i="35"/>
  <c r="AP61" i="8" s="1"/>
  <c r="AE168" i="35"/>
  <c r="BH52" i="35"/>
  <c r="AV51" i="8" s="1"/>
  <c r="AD159" i="35"/>
  <c r="BG43" i="35"/>
  <c r="AU42" i="8" s="1"/>
  <c r="AC150" i="35"/>
  <c r="BF34" i="35"/>
  <c r="AT33" i="8" s="1"/>
  <c r="AB141" i="35"/>
  <c r="BE25" i="35"/>
  <c r="AS24" i="8" s="1"/>
  <c r="AA132" i="35"/>
  <c r="BD16" i="35"/>
  <c r="AR15" i="8" s="1"/>
  <c r="Y203" i="35"/>
  <c r="AE193" i="35"/>
  <c r="BG68" i="35"/>
  <c r="AU67" i="8" s="1"/>
  <c r="AD184" i="35"/>
  <c r="BF59" i="35"/>
  <c r="AT58" i="8" s="1"/>
  <c r="AC175" i="35"/>
  <c r="BE50" i="35"/>
  <c r="AS49" i="8" s="1"/>
  <c r="AB166" i="35"/>
  <c r="BD41" i="35"/>
  <c r="AR40" i="8" s="1"/>
  <c r="AA157" i="35"/>
  <c r="BC32" i="35"/>
  <c r="AQ31" i="8" s="1"/>
  <c r="Z148" i="35"/>
  <c r="BB23" i="35"/>
  <c r="AP22" i="8" s="1"/>
  <c r="Y139" i="35"/>
  <c r="BH13" i="35"/>
  <c r="AV12" i="8" s="1"/>
  <c r="AE129" i="35"/>
  <c r="AP94" i="35"/>
  <c r="AD93" i="8" s="1"/>
  <c r="N210" i="35"/>
  <c r="J200" i="35"/>
  <c r="W229" i="35"/>
  <c r="AY113" i="35"/>
  <c r="AM112" i="8" s="1"/>
  <c r="O207" i="35"/>
  <c r="AQ91" i="35"/>
  <c r="AE90" i="8" s="1"/>
  <c r="J224" i="35"/>
  <c r="AL108" i="35"/>
  <c r="Z107" i="8" s="1"/>
  <c r="L191" i="35"/>
  <c r="AN75" i="35"/>
  <c r="AB74" i="8" s="1"/>
  <c r="K202" i="35"/>
  <c r="K221" i="35"/>
  <c r="AM105" i="35"/>
  <c r="AA104" i="8" s="1"/>
  <c r="D197" i="35"/>
  <c r="AF81" i="35"/>
  <c r="K193" i="35"/>
  <c r="U182" i="35"/>
  <c r="AW66" i="35"/>
  <c r="AK65" i="8" s="1"/>
  <c r="I208" i="35"/>
  <c r="AK92" i="35"/>
  <c r="Y91" i="8" s="1"/>
  <c r="H187" i="35"/>
  <c r="AJ71" i="35"/>
  <c r="X70" i="8" s="1"/>
  <c r="E218" i="35"/>
  <c r="AG102" i="35"/>
  <c r="U101" i="8" s="1"/>
  <c r="K190" i="35"/>
  <c r="AM74" i="35"/>
  <c r="AA73" i="8" s="1"/>
  <c r="K144" i="35"/>
  <c r="AM28" i="35"/>
  <c r="AA27" i="8" s="1"/>
  <c r="J124" i="35"/>
  <c r="K192" i="35"/>
  <c r="AM76" i="35"/>
  <c r="AA75" i="8" s="1"/>
  <c r="F159" i="35"/>
  <c r="AH43" i="35"/>
  <c r="V42" i="8" s="1"/>
  <c r="G216" i="35"/>
  <c r="AI100" i="35"/>
  <c r="W99" i="8" s="1"/>
  <c r="W182" i="35"/>
  <c r="AY66" i="35"/>
  <c r="AM65" i="8" s="1"/>
  <c r="L173" i="35"/>
  <c r="AN57" i="35"/>
  <c r="AB56" i="8" s="1"/>
  <c r="I174" i="35"/>
  <c r="AK58" i="35"/>
  <c r="Y57" i="8" s="1"/>
  <c r="R179" i="35"/>
  <c r="AT63" i="35"/>
  <c r="AH62" i="8" s="1"/>
  <c r="AU66" i="35"/>
  <c r="AI65" i="8" s="1"/>
  <c r="S182" i="35"/>
  <c r="N176" i="35"/>
  <c r="AP60" i="35"/>
  <c r="AD59" i="8" s="1"/>
  <c r="AX58" i="35"/>
  <c r="AL57" i="8" s="1"/>
  <c r="V174" i="35"/>
  <c r="L168" i="35"/>
  <c r="AN52" i="35"/>
  <c r="AB51" i="8" s="1"/>
  <c r="W151" i="35"/>
  <c r="AY35" i="35"/>
  <c r="AM34" i="8" s="1"/>
  <c r="S173" i="35"/>
  <c r="AU57" i="35"/>
  <c r="AI56" i="8" s="1"/>
  <c r="AK39" i="35"/>
  <c r="Y38" i="8" s="1"/>
  <c r="I155" i="35"/>
  <c r="AY42" i="35"/>
  <c r="AM41" i="8" s="1"/>
  <c r="W158" i="35"/>
  <c r="M138" i="35"/>
  <c r="AO22" i="35"/>
  <c r="AC21" i="8" s="1"/>
  <c r="AR38" i="35"/>
  <c r="AF37" i="8" s="1"/>
  <c r="P154" i="35"/>
  <c r="N144" i="35"/>
  <c r="AP28" i="35"/>
  <c r="AD27" i="8" s="1"/>
  <c r="AO28" i="35"/>
  <c r="AC27" i="8" s="1"/>
  <c r="M144" i="35"/>
  <c r="X161" i="35"/>
  <c r="BA45" i="35"/>
  <c r="P124" i="35"/>
  <c r="Y211" i="35"/>
  <c r="BB95" i="35"/>
  <c r="AP94" i="8" s="1"/>
  <c r="AD209" i="35"/>
  <c r="BG93" i="35"/>
  <c r="AU92" i="8" s="1"/>
  <c r="BG13" i="35"/>
  <c r="AU12" i="8" s="1"/>
  <c r="AD129" i="35"/>
  <c r="X184" i="35"/>
  <c r="BA68" i="35"/>
  <c r="AJ20" i="35"/>
  <c r="X19" i="8" s="1"/>
  <c r="H136" i="35"/>
  <c r="Z224" i="35"/>
  <c r="BC108" i="35"/>
  <c r="AQ107" i="8" s="1"/>
  <c r="BH98" i="35"/>
  <c r="AV97" i="8" s="1"/>
  <c r="AE214" i="35"/>
  <c r="AD206" i="35"/>
  <c r="BG90" i="35"/>
  <c r="AU89" i="8" s="1"/>
  <c r="AE171" i="35"/>
  <c r="BH55" i="35"/>
  <c r="AV54" i="8" s="1"/>
  <c r="AC170" i="35"/>
  <c r="BF54" i="35"/>
  <c r="AT53" i="8" s="1"/>
  <c r="AB178" i="35"/>
  <c r="BE62" i="35"/>
  <c r="AS61" i="8" s="1"/>
  <c r="BB60" i="35"/>
  <c r="AP59" i="8" s="1"/>
  <c r="Y176" i="35"/>
  <c r="AA130" i="35"/>
  <c r="BD14" i="35"/>
  <c r="AR13" i="8" s="1"/>
  <c r="BB21" i="35"/>
  <c r="AP20" i="8" s="1"/>
  <c r="Y137" i="35"/>
  <c r="AE152" i="35"/>
  <c r="BH36" i="35"/>
  <c r="AV35" i="8" s="1"/>
  <c r="BE34" i="35"/>
  <c r="AS33" i="8" s="1"/>
  <c r="AB150" i="35"/>
  <c r="R230" i="35"/>
  <c r="AT114" i="35"/>
  <c r="AH113" i="8" s="1"/>
  <c r="S217" i="35"/>
  <c r="AU101" i="35"/>
  <c r="AI100" i="8" s="1"/>
  <c r="D224" i="35"/>
  <c r="AF108" i="35"/>
  <c r="L228" i="35"/>
  <c r="AN112" i="35"/>
  <c r="AB111" i="8" s="1"/>
  <c r="J218" i="35"/>
  <c r="AL102" i="35"/>
  <c r="Z101" i="8" s="1"/>
  <c r="U209" i="35"/>
  <c r="AW93" i="35"/>
  <c r="AK92" i="8" s="1"/>
  <c r="G203" i="35"/>
  <c r="F198" i="35"/>
  <c r="S192" i="35"/>
  <c r="AU76" i="35"/>
  <c r="AI75" i="8" s="1"/>
  <c r="G182" i="35"/>
  <c r="AI66" i="35"/>
  <c r="W65" i="8" s="1"/>
  <c r="D159" i="35"/>
  <c r="AF43" i="35"/>
  <c r="J228" i="35"/>
  <c r="AL112" i="35"/>
  <c r="Z111" i="8" s="1"/>
  <c r="T223" i="35"/>
  <c r="AV107" i="35"/>
  <c r="AJ106" i="8" s="1"/>
  <c r="K219" i="35"/>
  <c r="AM103" i="35"/>
  <c r="AA102" i="8" s="1"/>
  <c r="T214" i="35"/>
  <c r="AV98" i="35"/>
  <c r="AJ97" i="8" s="1"/>
  <c r="AM94" i="35"/>
  <c r="AA93" i="8" s="1"/>
  <c r="K210" i="35"/>
  <c r="U205" i="35"/>
  <c r="K201" i="35"/>
  <c r="AW80" i="35"/>
  <c r="AK79" i="8" s="1"/>
  <c r="U196" i="35"/>
  <c r="M190" i="35"/>
  <c r="AO74" i="35"/>
  <c r="AC73" i="8" s="1"/>
  <c r="K180" i="35"/>
  <c r="AM64" i="35"/>
  <c r="AA63" i="8" s="1"/>
  <c r="G227" i="35"/>
  <c r="AI111" i="35"/>
  <c r="W110" i="8" s="1"/>
  <c r="P222" i="35"/>
  <c r="AR106" i="35"/>
  <c r="AF105" i="8" s="1"/>
  <c r="G218" i="35"/>
  <c r="AI102" i="35"/>
  <c r="W101" i="8" s="1"/>
  <c r="AS97" i="35"/>
  <c r="AG96" i="8" s="1"/>
  <c r="Q213" i="35"/>
  <c r="G209" i="35"/>
  <c r="AI93" i="35"/>
  <c r="W92" i="8" s="1"/>
  <c r="Q204" i="35"/>
  <c r="H200" i="35"/>
  <c r="Q195" i="35"/>
  <c r="AS79" i="35"/>
  <c r="AG78" i="8" s="1"/>
  <c r="AG72" i="35"/>
  <c r="U71" i="8" s="1"/>
  <c r="E188" i="35"/>
  <c r="D179" i="35"/>
  <c r="AF63" i="35"/>
  <c r="O222" i="35"/>
  <c r="AQ106" i="35"/>
  <c r="AE105" i="8" s="1"/>
  <c r="K211" i="35"/>
  <c r="AM95" i="35"/>
  <c r="AA94" i="8" s="1"/>
  <c r="G205" i="35"/>
  <c r="F200" i="35"/>
  <c r="P195" i="35"/>
  <c r="AR79" i="35"/>
  <c r="AF78" i="8" s="1"/>
  <c r="V187" i="35"/>
  <c r="AX71" i="35"/>
  <c r="AL70" i="8" s="1"/>
  <c r="D189" i="35"/>
  <c r="AF73" i="35"/>
  <c r="V225" i="35"/>
  <c r="AX109" i="35"/>
  <c r="AL108" i="8" s="1"/>
  <c r="S229" i="35"/>
  <c r="AU113" i="35"/>
  <c r="AI112" i="8" s="1"/>
  <c r="U216" i="35"/>
  <c r="AW100" i="35"/>
  <c r="AK99" i="8" s="1"/>
  <c r="D200" i="35"/>
  <c r="J229" i="35"/>
  <c r="AL113" i="35"/>
  <c r="Z112" i="8" s="1"/>
  <c r="H219" i="35"/>
  <c r="AJ103" i="35"/>
  <c r="X102" i="8" s="1"/>
  <c r="F209" i="35"/>
  <c r="AH93" i="35"/>
  <c r="V92" i="8" s="1"/>
  <c r="D155" i="35"/>
  <c r="AF39" i="35"/>
  <c r="U225" i="35"/>
  <c r="AW109" i="35"/>
  <c r="AK108" i="8" s="1"/>
  <c r="G219" i="35"/>
  <c r="AI103" i="35"/>
  <c r="W102" i="8" s="1"/>
  <c r="L212" i="35"/>
  <c r="AN96" i="35"/>
  <c r="AB95" i="8" s="1"/>
  <c r="AU90" i="35"/>
  <c r="AI89" i="8" s="1"/>
  <c r="S206" i="35"/>
  <c r="R201" i="35"/>
  <c r="Q196" i="35"/>
  <c r="AS80" i="35"/>
  <c r="AG79" i="8" s="1"/>
  <c r="W189" i="35"/>
  <c r="AY73" i="35"/>
  <c r="AM72" i="8" s="1"/>
  <c r="D228" i="35"/>
  <c r="AF112" i="35"/>
  <c r="D143" i="35"/>
  <c r="AF27" i="35"/>
  <c r="M227" i="35"/>
  <c r="AO111" i="35"/>
  <c r="AC110" i="8" s="1"/>
  <c r="W222" i="35"/>
  <c r="AY106" i="35"/>
  <c r="AM105" i="8" s="1"/>
  <c r="N218" i="35"/>
  <c r="AP102" i="35"/>
  <c r="AD101" i="8" s="1"/>
  <c r="W213" i="35"/>
  <c r="AY97" i="35"/>
  <c r="AM96" i="8" s="1"/>
  <c r="AP93" i="35"/>
  <c r="AD92" i="8" s="1"/>
  <c r="N209" i="35"/>
  <c r="E205" i="35"/>
  <c r="N200" i="35"/>
  <c r="AG80" i="35"/>
  <c r="U79" i="8" s="1"/>
  <c r="E196" i="35"/>
  <c r="S188" i="35"/>
  <c r="AU72" i="35"/>
  <c r="AI71" i="8" s="1"/>
  <c r="D184" i="35"/>
  <c r="AF68" i="35"/>
  <c r="T226" i="35"/>
  <c r="AV110" i="35"/>
  <c r="AJ109" i="8" s="1"/>
  <c r="K222" i="35"/>
  <c r="AM106" i="35"/>
  <c r="AA105" i="8" s="1"/>
  <c r="U217" i="35"/>
  <c r="AW101" i="35"/>
  <c r="AK100" i="8" s="1"/>
  <c r="K213" i="35"/>
  <c r="AM97" i="35"/>
  <c r="AA96" i="8" s="1"/>
  <c r="AW92" i="35"/>
  <c r="AK91" i="8" s="1"/>
  <c r="U208" i="35"/>
  <c r="L204" i="35"/>
  <c r="U199" i="35"/>
  <c r="L195" i="35"/>
  <c r="AN79" i="35"/>
  <c r="AB78" i="8" s="1"/>
  <c r="M187" i="35"/>
  <c r="AO71" i="35"/>
  <c r="AC70" i="8" s="1"/>
  <c r="D141" i="35"/>
  <c r="AF25" i="35"/>
  <c r="T222" i="35"/>
  <c r="AV106" i="35"/>
  <c r="AJ105" i="8" s="1"/>
  <c r="R212" i="35"/>
  <c r="AT96" i="35"/>
  <c r="AH95" i="8" s="1"/>
  <c r="O206" i="35"/>
  <c r="AQ90" i="35"/>
  <c r="AE89" i="8" s="1"/>
  <c r="V200" i="35"/>
  <c r="AO80" i="35"/>
  <c r="AC79" i="8" s="1"/>
  <c r="M196" i="35"/>
  <c r="P189" i="35"/>
  <c r="AR73" i="35"/>
  <c r="AF72" i="8" s="1"/>
  <c r="F178" i="35"/>
  <c r="AH62" i="35"/>
  <c r="V61" i="8" s="1"/>
  <c r="G230" i="35"/>
  <c r="AI114" i="35"/>
  <c r="W113" i="8" s="1"/>
  <c r="W205" i="35"/>
  <c r="R226" i="35"/>
  <c r="AT110" i="35"/>
  <c r="AH109" i="8" s="1"/>
  <c r="T218" i="35"/>
  <c r="AV102" i="35"/>
  <c r="AJ101" i="8" s="1"/>
  <c r="AL93" i="35"/>
  <c r="Z92" i="8" s="1"/>
  <c r="J209" i="35"/>
  <c r="I181" i="35"/>
  <c r="AK65" i="35"/>
  <c r="Y64" i="8" s="1"/>
  <c r="D174" i="35"/>
  <c r="AF58" i="35"/>
  <c r="I230" i="35"/>
  <c r="AK114" i="35"/>
  <c r="Y113" i="8" s="1"/>
  <c r="U226" i="35"/>
  <c r="AW110" i="35"/>
  <c r="AK109" i="8" s="1"/>
  <c r="N223" i="35"/>
  <c r="AP107" i="35"/>
  <c r="AD106" i="8" s="1"/>
  <c r="G220" i="35"/>
  <c r="AI104" i="35"/>
  <c r="W103" i="8" s="1"/>
  <c r="S216" i="35"/>
  <c r="AU100" i="35"/>
  <c r="AI99" i="8" s="1"/>
  <c r="L213" i="35"/>
  <c r="AN97" i="35"/>
  <c r="AB96" i="8" s="1"/>
  <c r="E210" i="35"/>
  <c r="AG94" i="35"/>
  <c r="U93" i="8" s="1"/>
  <c r="Q206" i="35"/>
  <c r="AS90" i="35"/>
  <c r="AG89" i="8" s="1"/>
  <c r="J203" i="35"/>
  <c r="V199" i="35"/>
  <c r="O196" i="35"/>
  <c r="AQ80" i="35"/>
  <c r="AE79" i="8" s="1"/>
  <c r="G193" i="35"/>
  <c r="AS72" i="35"/>
  <c r="AG71" i="8" s="1"/>
  <c r="Q188" i="35"/>
  <c r="G184" i="35"/>
  <c r="AI68" i="35"/>
  <c r="W67" i="8" s="1"/>
  <c r="G178" i="35"/>
  <c r="AI62" i="35"/>
  <c r="W61" i="8" s="1"/>
  <c r="G171" i="35"/>
  <c r="AI55" i="35"/>
  <c r="W54" i="8" s="1"/>
  <c r="F163" i="35"/>
  <c r="AH47" i="35"/>
  <c r="V46" i="8" s="1"/>
  <c r="K152" i="35"/>
  <c r="AM36" i="35"/>
  <c r="AA35" i="8" s="1"/>
  <c r="AS23" i="35"/>
  <c r="AG22" i="8" s="1"/>
  <c r="Q139" i="35"/>
  <c r="AL61" i="35"/>
  <c r="Z60" i="8" s="1"/>
  <c r="J177" i="35"/>
  <c r="E170" i="35"/>
  <c r="AG54" i="35"/>
  <c r="U53" i="8" s="1"/>
  <c r="V161" i="35"/>
  <c r="AX45" i="35"/>
  <c r="AL44" i="8" s="1"/>
  <c r="AR34" i="35"/>
  <c r="AF33" i="8" s="1"/>
  <c r="P150" i="35"/>
  <c r="J137" i="35"/>
  <c r="AL21" i="35"/>
  <c r="Z20" i="8" s="1"/>
  <c r="N179" i="35"/>
  <c r="AP63" i="35"/>
  <c r="AD62" i="8" s="1"/>
  <c r="T172" i="35"/>
  <c r="AV56" i="35"/>
  <c r="AJ55" i="8" s="1"/>
  <c r="AW48" i="35"/>
  <c r="AK47" i="8" s="1"/>
  <c r="U164" i="35"/>
  <c r="AI39" i="35"/>
  <c r="W38" i="8" s="1"/>
  <c r="G155" i="35"/>
  <c r="J142" i="35"/>
  <c r="AL26" i="35"/>
  <c r="Z25" i="8" s="1"/>
  <c r="X228" i="35"/>
  <c r="BA112" i="35"/>
  <c r="G190" i="35"/>
  <c r="AI74" i="35"/>
  <c r="W73" i="8" s="1"/>
  <c r="P185" i="35"/>
  <c r="AR69" i="35"/>
  <c r="AF68" i="8" s="1"/>
  <c r="K179" i="35"/>
  <c r="AM63" i="35"/>
  <c r="AA62" i="8" s="1"/>
  <c r="S172" i="35"/>
  <c r="AU56" i="35"/>
  <c r="AI55" i="8" s="1"/>
  <c r="S164" i="35"/>
  <c r="AU48" i="35"/>
  <c r="AI47" i="8" s="1"/>
  <c r="V154" i="35"/>
  <c r="AX38" i="35"/>
  <c r="AL37" i="8" s="1"/>
  <c r="H142" i="35"/>
  <c r="AJ26" i="35"/>
  <c r="X25" i="8" s="1"/>
  <c r="X225" i="35"/>
  <c r="BA109" i="35"/>
  <c r="D202" i="35"/>
  <c r="D138" i="35"/>
  <c r="AF22" i="35"/>
  <c r="K228" i="35"/>
  <c r="AM112" i="35"/>
  <c r="AA111" i="8" s="1"/>
  <c r="W224" i="35"/>
  <c r="AY108" i="35"/>
  <c r="AM107" i="8" s="1"/>
  <c r="P221" i="35"/>
  <c r="AR105" i="35"/>
  <c r="AF104" i="8" s="1"/>
  <c r="I218" i="35"/>
  <c r="AK102" i="35"/>
  <c r="Y101" i="8" s="1"/>
  <c r="U214" i="35"/>
  <c r="AW98" i="35"/>
  <c r="AK97" i="8" s="1"/>
  <c r="N211" i="35"/>
  <c r="AP95" i="35"/>
  <c r="AD94" i="8" s="1"/>
  <c r="G208" i="35"/>
  <c r="AI92" i="35"/>
  <c r="W91" i="8" s="1"/>
  <c r="S204" i="35"/>
  <c r="L201" i="35"/>
  <c r="E198" i="35"/>
  <c r="Q194" i="35"/>
  <c r="AS78" i="35"/>
  <c r="AG77" i="8" s="1"/>
  <c r="P190" i="35"/>
  <c r="AR74" i="35"/>
  <c r="AF73" i="8" s="1"/>
  <c r="G186" i="35"/>
  <c r="AI70" i="35"/>
  <c r="W69" i="8" s="1"/>
  <c r="S180" i="35"/>
  <c r="AU64" i="35"/>
  <c r="AI63" i="8" s="1"/>
  <c r="O174" i="35"/>
  <c r="AQ58" i="35"/>
  <c r="AE57" i="8" s="1"/>
  <c r="Q166" i="35"/>
  <c r="AS50" i="35"/>
  <c r="AG49" i="8" s="1"/>
  <c r="N157" i="35"/>
  <c r="AP41" i="35"/>
  <c r="AD40" i="8" s="1"/>
  <c r="H145" i="35"/>
  <c r="AJ29" i="35"/>
  <c r="X28" i="8" s="1"/>
  <c r="AQ12" i="35"/>
  <c r="AE11" i="8" s="1"/>
  <c r="O128" i="35"/>
  <c r="N174" i="35"/>
  <c r="AP58" i="35"/>
  <c r="AD57" i="8" s="1"/>
  <c r="M166" i="35"/>
  <c r="AO50" i="35"/>
  <c r="AC49" i="8" s="1"/>
  <c r="M157" i="35"/>
  <c r="AO41" i="35"/>
  <c r="AC40" i="8" s="1"/>
  <c r="E145" i="35"/>
  <c r="AG29" i="35"/>
  <c r="U28" i="8" s="1"/>
  <c r="V127" i="35"/>
  <c r="AX11" i="35"/>
  <c r="AL10" i="8" s="1"/>
  <c r="P177" i="35"/>
  <c r="AR61" i="35"/>
  <c r="AF60" i="8" s="1"/>
  <c r="AM54" i="35"/>
  <c r="AA53" i="8" s="1"/>
  <c r="K170" i="35"/>
  <c r="AM46" i="35"/>
  <c r="AA45" i="8" s="1"/>
  <c r="K162" i="35"/>
  <c r="F151" i="35"/>
  <c r="AH35" i="35"/>
  <c r="V34" i="8" s="1"/>
  <c r="E138" i="35"/>
  <c r="AG22" i="35"/>
  <c r="U21" i="8" s="1"/>
  <c r="F194" i="35"/>
  <c r="AH78" i="35"/>
  <c r="V77" i="8" s="1"/>
  <c r="AL73" i="35"/>
  <c r="Z72" i="8" s="1"/>
  <c r="J189" i="35"/>
  <c r="S184" i="35"/>
  <c r="AU68" i="35"/>
  <c r="AI67" i="8" s="1"/>
  <c r="I178" i="35"/>
  <c r="AK62" i="35"/>
  <c r="Y61" i="8" s="1"/>
  <c r="H171" i="35"/>
  <c r="AJ55" i="35"/>
  <c r="X54" i="8" s="1"/>
  <c r="J163" i="35"/>
  <c r="AL47" i="35"/>
  <c r="Z46" i="8" s="1"/>
  <c r="L152" i="35"/>
  <c r="AN36" i="35"/>
  <c r="AB35" i="8" s="1"/>
  <c r="S139" i="35"/>
  <c r="AU23" i="35"/>
  <c r="AI22" i="8" s="1"/>
  <c r="E193" i="35"/>
  <c r="Q189" i="35"/>
  <c r="AS73" i="35"/>
  <c r="AG72" i="8" s="1"/>
  <c r="AL70" i="35"/>
  <c r="Z69" i="8" s="1"/>
  <c r="J186" i="35"/>
  <c r="N182" i="35"/>
  <c r="AP66" i="35"/>
  <c r="AD65" i="8" s="1"/>
  <c r="E178" i="35"/>
  <c r="AG62" i="35"/>
  <c r="U61" i="8" s="1"/>
  <c r="U172" i="35"/>
  <c r="AW56" i="35"/>
  <c r="AK55" i="8" s="1"/>
  <c r="AX50" i="35"/>
  <c r="AL49" i="8" s="1"/>
  <c r="V166" i="35"/>
  <c r="S160" i="35"/>
  <c r="AU44" i="35"/>
  <c r="AI43" i="8" s="1"/>
  <c r="AI36" i="35"/>
  <c r="W35" i="8" s="1"/>
  <c r="G152" i="35"/>
  <c r="N142" i="35"/>
  <c r="AP26" i="35"/>
  <c r="AD25" i="8" s="1"/>
  <c r="H129" i="35"/>
  <c r="AJ13" i="35"/>
  <c r="X12" i="8" s="1"/>
  <c r="W191" i="35"/>
  <c r="AY75" i="35"/>
  <c r="AM74" i="8" s="1"/>
  <c r="P188" i="35"/>
  <c r="AR72" i="35"/>
  <c r="AF71" i="8" s="1"/>
  <c r="I185" i="35"/>
  <c r="AK69" i="35"/>
  <c r="Y68" i="8" s="1"/>
  <c r="F181" i="35"/>
  <c r="AH65" i="35"/>
  <c r="V64" i="8" s="1"/>
  <c r="AR60" i="35"/>
  <c r="AF59" i="8" s="1"/>
  <c r="P176" i="35"/>
  <c r="F171" i="35"/>
  <c r="AH55" i="35"/>
  <c r="V54" i="8" s="1"/>
  <c r="F165" i="35"/>
  <c r="AH49" i="35"/>
  <c r="V48" i="8" s="1"/>
  <c r="I158" i="35"/>
  <c r="AK42" i="35"/>
  <c r="Y41" i="8" s="1"/>
  <c r="E149" i="35"/>
  <c r="AG33" i="35"/>
  <c r="U32" i="8" s="1"/>
  <c r="M139" i="35"/>
  <c r="AO23" i="35"/>
  <c r="AC22" i="8" s="1"/>
  <c r="N124" i="35"/>
  <c r="W181" i="35"/>
  <c r="AY65" i="35"/>
  <c r="AM64" i="8" s="1"/>
  <c r="P178" i="35"/>
  <c r="AR62" i="35"/>
  <c r="AF61" i="8" s="1"/>
  <c r="I175" i="35"/>
  <c r="AK59" i="35"/>
  <c r="Y58" i="8" s="1"/>
  <c r="R170" i="35"/>
  <c r="AT54" i="35"/>
  <c r="AH53" i="8" s="1"/>
  <c r="AK50" i="35"/>
  <c r="Y49" i="8" s="1"/>
  <c r="I166" i="35"/>
  <c r="S161" i="35"/>
  <c r="AU45" i="35"/>
  <c r="AI44" i="8" s="1"/>
  <c r="R155" i="35"/>
  <c r="AT39" i="35"/>
  <c r="AH38" i="8" s="1"/>
  <c r="O148" i="35"/>
  <c r="AQ32" i="35"/>
  <c r="AE31" i="8" s="1"/>
  <c r="L141" i="35"/>
  <c r="AN25" i="35"/>
  <c r="AB24" i="8" s="1"/>
  <c r="I131" i="35"/>
  <c r="AK15" i="35"/>
  <c r="Y14" i="8" s="1"/>
  <c r="U183" i="35"/>
  <c r="AW67" i="35"/>
  <c r="AK66" i="8" s="1"/>
  <c r="N180" i="35"/>
  <c r="AP64" i="35"/>
  <c r="AD63" i="8" s="1"/>
  <c r="G177" i="35"/>
  <c r="AI61" i="35"/>
  <c r="W60" i="8" s="1"/>
  <c r="AK57" i="35"/>
  <c r="Y56" i="8" s="1"/>
  <c r="I173" i="35"/>
  <c r="S168" i="35"/>
  <c r="AU52" i="35"/>
  <c r="AI51" i="8" s="1"/>
  <c r="J164" i="35"/>
  <c r="AL48" i="35"/>
  <c r="Z47" i="8" s="1"/>
  <c r="G159" i="35"/>
  <c r="AI43" i="35"/>
  <c r="W42" i="8" s="1"/>
  <c r="P152" i="35"/>
  <c r="AR36" i="35"/>
  <c r="AF35" i="8" s="1"/>
  <c r="M145" i="35"/>
  <c r="AO29" i="35"/>
  <c r="AC28" i="8" s="1"/>
  <c r="AT21" i="35"/>
  <c r="AH20" i="8" s="1"/>
  <c r="R137" i="35"/>
  <c r="I126" i="35"/>
  <c r="AK10" i="35"/>
  <c r="Y9" i="8" s="1"/>
  <c r="U173" i="35"/>
  <c r="AW57" i="35"/>
  <c r="AK56" i="8" s="1"/>
  <c r="AP54" i="35"/>
  <c r="AD53" i="8" s="1"/>
  <c r="N170" i="35"/>
  <c r="G167" i="35"/>
  <c r="AI51" i="35"/>
  <c r="W50" i="8" s="1"/>
  <c r="AU47" i="35"/>
  <c r="AI46" i="8" s="1"/>
  <c r="S163" i="35"/>
  <c r="W159" i="35"/>
  <c r="AY43" i="35"/>
  <c r="AM42" i="8" s="1"/>
  <c r="K155" i="35"/>
  <c r="AM39" i="35"/>
  <c r="AA38" i="8" s="1"/>
  <c r="E150" i="35"/>
  <c r="AG34" i="35"/>
  <c r="U33" i="8" s="1"/>
  <c r="P144" i="35"/>
  <c r="AR28" i="35"/>
  <c r="AF27" i="8" s="1"/>
  <c r="F139" i="35"/>
  <c r="AH23" i="35"/>
  <c r="V22" i="8" s="1"/>
  <c r="P130" i="35"/>
  <c r="AR14" i="35"/>
  <c r="AF13" i="8" s="1"/>
  <c r="X153" i="35"/>
  <c r="BA37" i="35"/>
  <c r="AP56" i="35"/>
  <c r="AD55" i="8" s="1"/>
  <c r="N172" i="35"/>
  <c r="AI53" i="35"/>
  <c r="W52" i="8" s="1"/>
  <c r="G169" i="35"/>
  <c r="AU49" i="35"/>
  <c r="AI48" i="8" s="1"/>
  <c r="S165" i="35"/>
  <c r="AN46" i="35"/>
  <c r="AB45" i="8" s="1"/>
  <c r="L162" i="35"/>
  <c r="AJ42" i="35"/>
  <c r="X41" i="8" s="1"/>
  <c r="H158" i="35"/>
  <c r="H153" i="35"/>
  <c r="AJ37" i="35"/>
  <c r="X36" i="8" s="1"/>
  <c r="S147" i="35"/>
  <c r="AU31" i="35"/>
  <c r="AI30" i="8" s="1"/>
  <c r="M142" i="35"/>
  <c r="AO26" i="35"/>
  <c r="AC25" i="8" s="1"/>
  <c r="R135" i="35"/>
  <c r="AT19" i="35"/>
  <c r="AH18" i="8" s="1"/>
  <c r="H127" i="35"/>
  <c r="AJ11" i="35"/>
  <c r="X10" i="8" s="1"/>
  <c r="F161" i="35"/>
  <c r="AH45" i="35"/>
  <c r="V44" i="8" s="1"/>
  <c r="R157" i="35"/>
  <c r="AT41" i="35"/>
  <c r="AH40" i="8" s="1"/>
  <c r="K154" i="35"/>
  <c r="AM38" i="35"/>
  <c r="AA37" i="8" s="1"/>
  <c r="W150" i="35"/>
  <c r="AY34" i="35"/>
  <c r="AM33" i="8" s="1"/>
  <c r="P147" i="35"/>
  <c r="AR31" i="35"/>
  <c r="AF30" i="8" s="1"/>
  <c r="I144" i="35"/>
  <c r="AK28" i="35"/>
  <c r="Y27" i="8" s="1"/>
  <c r="U140" i="35"/>
  <c r="AW24" i="35"/>
  <c r="AK23" i="8" s="1"/>
  <c r="N136" i="35"/>
  <c r="AP20" i="35"/>
  <c r="AD19" i="8" s="1"/>
  <c r="F131" i="35"/>
  <c r="AH15" i="35"/>
  <c r="V14" i="8" s="1"/>
  <c r="S125" i="35"/>
  <c r="AU9" i="35"/>
  <c r="AI8" i="8" s="1"/>
  <c r="BC111" i="35"/>
  <c r="AQ110" i="8" s="1"/>
  <c r="Z227" i="35"/>
  <c r="X148" i="35"/>
  <c r="BA32" i="35"/>
  <c r="F160" i="35"/>
  <c r="AH44" i="35"/>
  <c r="V43" i="8" s="1"/>
  <c r="R156" i="35"/>
  <c r="AT40" i="35"/>
  <c r="AH39" i="8" s="1"/>
  <c r="K153" i="35"/>
  <c r="AM37" i="35"/>
  <c r="AA36" i="8" s="1"/>
  <c r="W149" i="35"/>
  <c r="AY33" i="35"/>
  <c r="AM32" i="8" s="1"/>
  <c r="AR30" i="35"/>
  <c r="AF29" i="8" s="1"/>
  <c r="P146" i="35"/>
  <c r="I143" i="35"/>
  <c r="AK27" i="35"/>
  <c r="Y26" i="8" s="1"/>
  <c r="U139" i="35"/>
  <c r="AW23" i="35"/>
  <c r="AK22" i="8" s="1"/>
  <c r="U134" i="35"/>
  <c r="AW18" i="35"/>
  <c r="AK17" i="8" s="1"/>
  <c r="O129" i="35"/>
  <c r="AQ13" i="35"/>
  <c r="AE12" i="8" s="1"/>
  <c r="G124" i="35"/>
  <c r="AB205" i="35"/>
  <c r="J153" i="35"/>
  <c r="AL37" i="35"/>
  <c r="Z36" i="8" s="1"/>
  <c r="V149" i="35"/>
  <c r="AX33" i="35"/>
  <c r="AL32" i="8" s="1"/>
  <c r="O146" i="35"/>
  <c r="AQ30" i="35"/>
  <c r="AE29" i="8" s="1"/>
  <c r="H143" i="35"/>
  <c r="AJ27" i="35"/>
  <c r="X26" i="8" s="1"/>
  <c r="T139" i="35"/>
  <c r="AV23" i="35"/>
  <c r="AJ22" i="8" s="1"/>
  <c r="T134" i="35"/>
  <c r="AV18" i="35"/>
  <c r="AJ17" i="8" s="1"/>
  <c r="L129" i="35"/>
  <c r="AN13" i="35"/>
  <c r="AB12" i="8" s="1"/>
  <c r="F124" i="35"/>
  <c r="AA204" i="35"/>
  <c r="BB94" i="35"/>
  <c r="AP93" i="8" s="1"/>
  <c r="Y210" i="35"/>
  <c r="AV20" i="35"/>
  <c r="AJ19" i="8" s="1"/>
  <c r="T136" i="35"/>
  <c r="M133" i="35"/>
  <c r="AO17" i="35"/>
  <c r="AC16" i="8" s="1"/>
  <c r="AH14" i="35"/>
  <c r="V13" i="8" s="1"/>
  <c r="F130" i="35"/>
  <c r="R126" i="35"/>
  <c r="AT10" i="35"/>
  <c r="AH9" i="8" s="1"/>
  <c r="X219" i="35"/>
  <c r="BA103" i="35"/>
  <c r="X155" i="35"/>
  <c r="BA39" i="35"/>
  <c r="AE225" i="35"/>
  <c r="BH109" i="35"/>
  <c r="AV108" i="8" s="1"/>
  <c r="BG100" i="35"/>
  <c r="AU99" i="8" s="1"/>
  <c r="AD216" i="35"/>
  <c r="AC207" i="35"/>
  <c r="BF91" i="35"/>
  <c r="AT90" i="8" s="1"/>
  <c r="BE43" i="35"/>
  <c r="AS42" i="8" s="1"/>
  <c r="AB159" i="35"/>
  <c r="X146" i="35"/>
  <c r="BA30" i="35"/>
  <c r="AC224" i="35"/>
  <c r="BF108" i="35"/>
  <c r="AT107" i="8" s="1"/>
  <c r="BE99" i="35"/>
  <c r="AS98" i="8" s="1"/>
  <c r="AB215" i="35"/>
  <c r="BD90" i="35"/>
  <c r="AR89" i="8" s="1"/>
  <c r="AA206" i="35"/>
  <c r="BC33" i="35"/>
  <c r="AQ32" i="8" s="1"/>
  <c r="Z149" i="35"/>
  <c r="AE227" i="35"/>
  <c r="BH111" i="35"/>
  <c r="AV110" i="8" s="1"/>
  <c r="BG102" i="35"/>
  <c r="AU101" i="8" s="1"/>
  <c r="AD218" i="35"/>
  <c r="BF93" i="35"/>
  <c r="AT92" i="8" s="1"/>
  <c r="AC209" i="35"/>
  <c r="AB175" i="35"/>
  <c r="BE59" i="35"/>
  <c r="AS58" i="8" s="1"/>
  <c r="AH21" i="35"/>
  <c r="V20" i="8" s="1"/>
  <c r="F137" i="35"/>
  <c r="AT17" i="35"/>
  <c r="AH16" i="8" s="1"/>
  <c r="R133" i="35"/>
  <c r="AM14" i="35"/>
  <c r="AA13" i="8" s="1"/>
  <c r="K130" i="35"/>
  <c r="AY10" i="35"/>
  <c r="AM9" i="8" s="1"/>
  <c r="W126" i="35"/>
  <c r="X224" i="35"/>
  <c r="BA108" i="35"/>
  <c r="X160" i="35"/>
  <c r="BA44" i="35"/>
  <c r="BF110" i="35"/>
  <c r="AT109" i="8" s="1"/>
  <c r="AC226" i="35"/>
  <c r="BE101" i="35"/>
  <c r="AS100" i="8" s="1"/>
  <c r="AB217" i="35"/>
  <c r="AA208" i="35"/>
  <c r="BD92" i="35"/>
  <c r="AR91" i="8" s="1"/>
  <c r="BC49" i="35"/>
  <c r="AQ48" i="8" s="1"/>
  <c r="Z165" i="35"/>
  <c r="J138" i="35"/>
  <c r="AL22" i="35"/>
  <c r="Z21" i="8" s="1"/>
  <c r="AX18" i="35"/>
  <c r="AL17" i="8" s="1"/>
  <c r="V134" i="35"/>
  <c r="AQ15" i="35"/>
  <c r="AE14" i="8" s="1"/>
  <c r="O131" i="35"/>
  <c r="H128" i="35"/>
  <c r="AJ12" i="35"/>
  <c r="X11" i="8" s="1"/>
  <c r="T124" i="35"/>
  <c r="X183" i="35"/>
  <c r="BA67" i="35"/>
  <c r="BB114" i="35"/>
  <c r="AP113" i="8" s="1"/>
  <c r="Y230" i="35"/>
  <c r="AD220" i="35"/>
  <c r="BG104" i="35"/>
  <c r="AU103" i="8" s="1"/>
  <c r="AC211" i="35"/>
  <c r="BF95" i="35"/>
  <c r="AT94" i="8" s="1"/>
  <c r="BE75" i="35"/>
  <c r="AS74" i="8" s="1"/>
  <c r="AB191" i="35"/>
  <c r="X182" i="35"/>
  <c r="BA66" i="35"/>
  <c r="BG113" i="35"/>
  <c r="AU112" i="8" s="1"/>
  <c r="AD229" i="35"/>
  <c r="BF104" i="35"/>
  <c r="AT103" i="8" s="1"/>
  <c r="AC220" i="35"/>
  <c r="AB211" i="35"/>
  <c r="BE95" i="35"/>
  <c r="AS94" i="8" s="1"/>
  <c r="AA190" i="35"/>
  <c r="BD74" i="35"/>
  <c r="AR73" i="8" s="1"/>
  <c r="X189" i="35"/>
  <c r="BA73" i="35"/>
  <c r="X125" i="35"/>
  <c r="BA9" i="35"/>
  <c r="BF105" i="35"/>
  <c r="AT104" i="8" s="1"/>
  <c r="AC221" i="35"/>
  <c r="AB212" i="35"/>
  <c r="BE96" i="35"/>
  <c r="AS95" i="8" s="1"/>
  <c r="AA198" i="35"/>
  <c r="BC9" i="35"/>
  <c r="AQ8" i="8" s="1"/>
  <c r="Z125" i="35"/>
  <c r="BH79" i="35"/>
  <c r="AV78" i="8" s="1"/>
  <c r="AE195" i="35"/>
  <c r="BG70" i="35"/>
  <c r="AU69" i="8" s="1"/>
  <c r="AD186" i="35"/>
  <c r="AC177" i="35"/>
  <c r="BF61" i="35"/>
  <c r="AT60" i="8" s="1"/>
  <c r="BE52" i="35"/>
  <c r="AS51" i="8" s="1"/>
  <c r="AB168" i="35"/>
  <c r="AA159" i="35"/>
  <c r="BD43" i="35"/>
  <c r="AR42" i="8" s="1"/>
  <c r="Z150" i="35"/>
  <c r="BC34" i="35"/>
  <c r="AQ33" i="8" s="1"/>
  <c r="BB25" i="35"/>
  <c r="AP24" i="8" s="1"/>
  <c r="Y141" i="35"/>
  <c r="AE131" i="35"/>
  <c r="BH15" i="35"/>
  <c r="AV14" i="8" s="1"/>
  <c r="AD203" i="35"/>
  <c r="BF78" i="35"/>
  <c r="AT77" i="8" s="1"/>
  <c r="AC194" i="35"/>
  <c r="BE69" i="35"/>
  <c r="AS68" i="8" s="1"/>
  <c r="AB185" i="35"/>
  <c r="AA176" i="35"/>
  <c r="BD60" i="35"/>
  <c r="AR59" i="8" s="1"/>
  <c r="Z167" i="35"/>
  <c r="BC51" i="35"/>
  <c r="AQ50" i="8" s="1"/>
  <c r="Y158" i="35"/>
  <c r="BB42" i="35"/>
  <c r="AP41" i="8" s="1"/>
  <c r="AE148" i="35"/>
  <c r="BH32" i="35"/>
  <c r="AV31" i="8" s="1"/>
  <c r="BG23" i="35"/>
  <c r="AU22" i="8" s="1"/>
  <c r="AD139" i="35"/>
  <c r="AC130" i="35"/>
  <c r="BF14" i="35"/>
  <c r="AT13" i="8" s="1"/>
  <c r="AB202" i="35"/>
  <c r="AA193" i="35"/>
  <c r="Z184" i="35"/>
  <c r="BC68" i="35"/>
  <c r="AQ67" i="8" s="1"/>
  <c r="Y175" i="35"/>
  <c r="BB59" i="35"/>
  <c r="AP58" i="8" s="1"/>
  <c r="AE165" i="35"/>
  <c r="BH49" i="35"/>
  <c r="AV48" i="8" s="1"/>
  <c r="AD156" i="35"/>
  <c r="BG40" i="35"/>
  <c r="AU39" i="8" s="1"/>
  <c r="AC147" i="35"/>
  <c r="BF31" i="35"/>
  <c r="AT30" i="8" s="1"/>
  <c r="AB138" i="35"/>
  <c r="BE22" i="35"/>
  <c r="AS21" i="8" s="1"/>
  <c r="AA129" i="35"/>
  <c r="BD13" i="35"/>
  <c r="AR12" i="8" s="1"/>
  <c r="Y200" i="35"/>
  <c r="BH74" i="35"/>
  <c r="AV73" i="8" s="1"/>
  <c r="AE190" i="35"/>
  <c r="BG65" i="35"/>
  <c r="AU64" i="8" s="1"/>
  <c r="AD181" i="35"/>
  <c r="BF56" i="35"/>
  <c r="AT55" i="8" s="1"/>
  <c r="AC172" i="35"/>
  <c r="BE47" i="35"/>
  <c r="AS46" i="8" s="1"/>
  <c r="AB163" i="35"/>
  <c r="BD38" i="35"/>
  <c r="AR37" i="8" s="1"/>
  <c r="AA154" i="35"/>
  <c r="BC29" i="35"/>
  <c r="AQ28" i="8" s="1"/>
  <c r="Z145" i="35"/>
  <c r="BB20" i="35"/>
  <c r="AP19" i="8" s="1"/>
  <c r="Y136" i="35"/>
  <c r="BH10" i="35"/>
  <c r="AV9" i="8" s="1"/>
  <c r="AE126" i="35"/>
  <c r="BF81" i="35"/>
  <c r="AT80" i="8" s="1"/>
  <c r="AC197" i="35"/>
  <c r="AB188" i="35"/>
  <c r="BE72" i="35"/>
  <c r="AS71" i="8" s="1"/>
  <c r="BD63" i="35"/>
  <c r="AR62" i="8" s="1"/>
  <c r="AA179" i="35"/>
  <c r="Z170" i="35"/>
  <c r="BC54" i="35"/>
  <c r="AQ53" i="8" s="1"/>
  <c r="Y161" i="35"/>
  <c r="BB45" i="35"/>
  <c r="AP44" i="8" s="1"/>
  <c r="AE151" i="35"/>
  <c r="BH35" i="35"/>
  <c r="AV34" i="8" s="1"/>
  <c r="AD142" i="35"/>
  <c r="BG26" i="35"/>
  <c r="AU25" i="8" s="1"/>
  <c r="AC133" i="35"/>
  <c r="BF17" i="35"/>
  <c r="AT16" i="8" s="1"/>
  <c r="AB124" i="35"/>
  <c r="BC79" i="35"/>
  <c r="AQ78" i="8" s="1"/>
  <c r="Z195" i="35"/>
  <c r="BB70" i="35"/>
  <c r="AP69" i="8" s="1"/>
  <c r="Y186" i="35"/>
  <c r="BH60" i="35"/>
  <c r="AV59" i="8" s="1"/>
  <c r="AE176" i="35"/>
  <c r="BG51" i="35"/>
  <c r="AU50" i="8" s="1"/>
  <c r="AD167" i="35"/>
  <c r="BF42" i="35"/>
  <c r="AT41" i="8" s="1"/>
  <c r="AC158" i="35"/>
  <c r="BE33" i="35"/>
  <c r="AS32" i="8" s="1"/>
  <c r="AB149" i="35"/>
  <c r="BD24" i="35"/>
  <c r="AR23" i="8" s="1"/>
  <c r="AA140" i="35"/>
  <c r="BC15" i="35"/>
  <c r="AQ14" i="8" s="1"/>
  <c r="Z131" i="35"/>
  <c r="AE201" i="35"/>
  <c r="BG76" i="35"/>
  <c r="AU75" i="8" s="1"/>
  <c r="AD192" i="35"/>
  <c r="AC183" i="35"/>
  <c r="BF67" i="35"/>
  <c r="AT66" i="8" s="1"/>
  <c r="AB174" i="35"/>
  <c r="BE58" i="35"/>
  <c r="AS57" i="8" s="1"/>
  <c r="AA165" i="35"/>
  <c r="BD49" i="35"/>
  <c r="AR48" i="8" s="1"/>
  <c r="Z156" i="35"/>
  <c r="BC40" i="35"/>
  <c r="AQ39" i="8" s="1"/>
  <c r="Y147" i="35"/>
  <c r="BB31" i="35"/>
  <c r="AP30" i="8" s="1"/>
  <c r="AE137" i="35"/>
  <c r="BH21" i="35"/>
  <c r="AV20" i="8" s="1"/>
  <c r="AD128" i="35"/>
  <c r="BG12" i="35"/>
  <c r="AU11" i="8" s="1"/>
  <c r="D227" i="35"/>
  <c r="AF111" i="35"/>
  <c r="E229" i="35"/>
  <c r="AG113" i="35"/>
  <c r="U112" i="8" s="1"/>
  <c r="Q216" i="35"/>
  <c r="AS100" i="35"/>
  <c r="AG99" i="8" s="1"/>
  <c r="D213" i="35"/>
  <c r="AF97" i="35"/>
  <c r="I227" i="35"/>
  <c r="AK111" i="35"/>
  <c r="Y110" i="8" s="1"/>
  <c r="G217" i="35"/>
  <c r="AI101" i="35"/>
  <c r="W100" i="8" s="1"/>
  <c r="R208" i="35"/>
  <c r="AT92" i="35"/>
  <c r="AH91" i="8" s="1"/>
  <c r="O202" i="35"/>
  <c r="AP81" i="35"/>
  <c r="AD80" i="8" s="1"/>
  <c r="N197" i="35"/>
  <c r="Q191" i="35"/>
  <c r="AS75" i="35"/>
  <c r="AG74" i="8" s="1"/>
  <c r="Q180" i="35"/>
  <c r="AS64" i="35"/>
  <c r="AG63" i="8" s="1"/>
  <c r="D148" i="35"/>
  <c r="AF32" i="35"/>
  <c r="S227" i="35"/>
  <c r="AU111" i="35"/>
  <c r="AI110" i="8" s="1"/>
  <c r="I223" i="35"/>
  <c r="AK107" i="35"/>
  <c r="Y106" i="8" s="1"/>
  <c r="S218" i="35"/>
  <c r="AU102" i="35"/>
  <c r="AI101" i="8" s="1"/>
  <c r="J214" i="35"/>
  <c r="AL98" i="35"/>
  <c r="Z97" i="8" s="1"/>
  <c r="S209" i="35"/>
  <c r="AU93" i="35"/>
  <c r="AI92" i="8" s="1"/>
  <c r="J205" i="35"/>
  <c r="T200" i="35"/>
  <c r="J196" i="35"/>
  <c r="AL80" i="35"/>
  <c r="Z79" i="8" s="1"/>
  <c r="K189" i="35"/>
  <c r="AM73" i="35"/>
  <c r="AA72" i="8" s="1"/>
  <c r="D211" i="35"/>
  <c r="AF95" i="35"/>
  <c r="O226" i="35"/>
  <c r="AQ110" i="35"/>
  <c r="AE109" i="8" s="1"/>
  <c r="F222" i="35"/>
  <c r="AH106" i="35"/>
  <c r="V105" i="8" s="1"/>
  <c r="O217" i="35"/>
  <c r="AQ101" i="35"/>
  <c r="AE100" i="8" s="1"/>
  <c r="F213" i="35"/>
  <c r="AH97" i="35"/>
  <c r="V96" i="8" s="1"/>
  <c r="AR92" i="35"/>
  <c r="AF91" i="8" s="1"/>
  <c r="P208" i="35"/>
  <c r="F204" i="35"/>
  <c r="P199" i="35"/>
  <c r="G195" i="35"/>
  <c r="AI79" i="35"/>
  <c r="W78" i="8" s="1"/>
  <c r="U186" i="35"/>
  <c r="AW70" i="35"/>
  <c r="AK69" i="8" s="1"/>
  <c r="N230" i="35"/>
  <c r="AP114" i="35"/>
  <c r="AD113" i="8" s="1"/>
  <c r="U220" i="35"/>
  <c r="AW104" i="35"/>
  <c r="AK103" i="8" s="1"/>
  <c r="H210" i="35"/>
  <c r="AJ94" i="35"/>
  <c r="X93" i="8" s="1"/>
  <c r="P204" i="35"/>
  <c r="O199" i="35"/>
  <c r="E195" i="35"/>
  <c r="AG79" i="35"/>
  <c r="U78" i="8" s="1"/>
  <c r="T186" i="35"/>
  <c r="AV70" i="35"/>
  <c r="AJ69" i="8" s="1"/>
  <c r="D147" i="35"/>
  <c r="AF31" i="35"/>
  <c r="Q223" i="35"/>
  <c r="AS107" i="35"/>
  <c r="AG106" i="8" s="1"/>
  <c r="F228" i="35"/>
  <c r="AH112" i="35"/>
  <c r="V111" i="8" s="1"/>
  <c r="H215" i="35"/>
  <c r="AJ99" i="35"/>
  <c r="X98" i="8" s="1"/>
  <c r="D157" i="35"/>
  <c r="AF41" i="35"/>
  <c r="H228" i="35"/>
  <c r="AJ112" i="35"/>
  <c r="X111" i="8" s="1"/>
  <c r="F218" i="35"/>
  <c r="AH102" i="35"/>
  <c r="V101" i="8" s="1"/>
  <c r="S201" i="35"/>
  <c r="D144" i="35"/>
  <c r="AF28" i="35"/>
  <c r="R224" i="35"/>
  <c r="AT108" i="35"/>
  <c r="AH107" i="8" s="1"/>
  <c r="O218" i="35"/>
  <c r="AQ102" i="35"/>
  <c r="AE101" i="8" s="1"/>
  <c r="T211" i="35"/>
  <c r="AV95" i="35"/>
  <c r="AJ94" i="8" s="1"/>
  <c r="Q205" i="35"/>
  <c r="G201" i="35"/>
  <c r="F196" i="35"/>
  <c r="AH80" i="35"/>
  <c r="V79" i="8" s="1"/>
  <c r="U188" i="35"/>
  <c r="AW72" i="35"/>
  <c r="AK71" i="8" s="1"/>
  <c r="D217" i="35"/>
  <c r="AF101" i="35"/>
  <c r="D132" i="35"/>
  <c r="AF16" i="35"/>
  <c r="V226" i="35"/>
  <c r="AX110" i="35"/>
  <c r="AL109" i="8" s="1"/>
  <c r="L222" i="35"/>
  <c r="AN106" i="35"/>
  <c r="AB105" i="8" s="1"/>
  <c r="V217" i="35"/>
  <c r="AX101" i="35"/>
  <c r="AL100" i="8" s="1"/>
  <c r="M213" i="35"/>
  <c r="AO97" i="35"/>
  <c r="AC96" i="8" s="1"/>
  <c r="V208" i="35"/>
  <c r="AX92" i="35"/>
  <c r="AL91" i="8" s="1"/>
  <c r="M204" i="35"/>
  <c r="W199" i="35"/>
  <c r="M195" i="35"/>
  <c r="AO79" i="35"/>
  <c r="AC78" i="8" s="1"/>
  <c r="Q187" i="35"/>
  <c r="AS71" i="35"/>
  <c r="AG70" i="8" s="1"/>
  <c r="D152" i="35"/>
  <c r="AF36" i="35"/>
  <c r="J226" i="35"/>
  <c r="AL110" i="35"/>
  <c r="Z109" i="8" s="1"/>
  <c r="S221" i="35"/>
  <c r="AU105" i="35"/>
  <c r="AI104" i="8" s="1"/>
  <c r="J217" i="35"/>
  <c r="AL101" i="35"/>
  <c r="Z100" i="8" s="1"/>
  <c r="T212" i="35"/>
  <c r="AV96" i="35"/>
  <c r="AJ95" i="8" s="1"/>
  <c r="J208" i="35"/>
  <c r="AL92" i="35"/>
  <c r="Z91" i="8" s="1"/>
  <c r="T203" i="35"/>
  <c r="K199" i="35"/>
  <c r="S194" i="35"/>
  <c r="AU78" i="35"/>
  <c r="AI77" i="8" s="1"/>
  <c r="K186" i="35"/>
  <c r="AM70" i="35"/>
  <c r="AA69" i="8" s="1"/>
  <c r="D215" i="35"/>
  <c r="AF99" i="35"/>
  <c r="G221" i="35"/>
  <c r="AI105" i="35"/>
  <c r="W104" i="8" s="1"/>
  <c r="AR95" i="35"/>
  <c r="AF94" i="8" s="1"/>
  <c r="P211" i="35"/>
  <c r="M205" i="35"/>
  <c r="L200" i="35"/>
  <c r="U195" i="35"/>
  <c r="AW79" i="35"/>
  <c r="AK78" i="8" s="1"/>
  <c r="N188" i="35"/>
  <c r="AP72" i="35"/>
  <c r="AD71" i="8" s="1"/>
  <c r="D205" i="35"/>
  <c r="M228" i="35"/>
  <c r="AO112" i="35"/>
  <c r="AC111" i="8" s="1"/>
  <c r="D181" i="35"/>
  <c r="AF65" i="35"/>
  <c r="G226" i="35"/>
  <c r="AI110" i="35"/>
  <c r="W109" i="8" s="1"/>
  <c r="R217" i="35"/>
  <c r="AT101" i="35"/>
  <c r="AH100" i="8" s="1"/>
  <c r="H208" i="35"/>
  <c r="AJ92" i="35"/>
  <c r="X91" i="8" s="1"/>
  <c r="D230" i="35"/>
  <c r="AF114" i="35"/>
  <c r="D166" i="35"/>
  <c r="AF50" i="35"/>
  <c r="T229" i="35"/>
  <c r="AV113" i="35"/>
  <c r="AJ112" i="8" s="1"/>
  <c r="M226" i="35"/>
  <c r="AO110" i="35"/>
  <c r="AC109" i="8" s="1"/>
  <c r="F223" i="35"/>
  <c r="AH107" i="35"/>
  <c r="V106" i="8" s="1"/>
  <c r="R219" i="35"/>
  <c r="AT103" i="35"/>
  <c r="AH102" i="8" s="1"/>
  <c r="K216" i="35"/>
  <c r="AM100" i="35"/>
  <c r="AA99" i="8" s="1"/>
  <c r="W212" i="35"/>
  <c r="AY96" i="35"/>
  <c r="AM95" i="8" s="1"/>
  <c r="P209" i="35"/>
  <c r="AR93" i="35"/>
  <c r="AF92" i="8" s="1"/>
  <c r="I206" i="35"/>
  <c r="AK90" i="35"/>
  <c r="Y89" i="8" s="1"/>
  <c r="U202" i="35"/>
  <c r="N199" i="35"/>
  <c r="G196" i="35"/>
  <c r="AI80" i="35"/>
  <c r="W79" i="8" s="1"/>
  <c r="O192" i="35"/>
  <c r="AQ76" i="35"/>
  <c r="AE75" i="8" s="1"/>
  <c r="F188" i="35"/>
  <c r="AH72" i="35"/>
  <c r="V71" i="8" s="1"/>
  <c r="AN67" i="35"/>
  <c r="AB66" i="8" s="1"/>
  <c r="L183" i="35"/>
  <c r="L177" i="35"/>
  <c r="AN61" i="35"/>
  <c r="AB60" i="8" s="1"/>
  <c r="G170" i="35"/>
  <c r="AI54" i="35"/>
  <c r="W53" i="8" s="1"/>
  <c r="H162" i="35"/>
  <c r="AJ46" i="35"/>
  <c r="X45" i="8" s="1"/>
  <c r="R150" i="35"/>
  <c r="AT34" i="35"/>
  <c r="AH33" i="8" s="1"/>
  <c r="K137" i="35"/>
  <c r="AM21" i="35"/>
  <c r="AA20" i="8" s="1"/>
  <c r="O176" i="35"/>
  <c r="AQ60" i="35"/>
  <c r="AE59" i="8" s="1"/>
  <c r="AY52" i="35"/>
  <c r="AM51" i="8" s="1"/>
  <c r="W168" i="35"/>
  <c r="T160" i="35"/>
  <c r="AV44" i="35"/>
  <c r="AJ43" i="8" s="1"/>
  <c r="AX32" i="35"/>
  <c r="AL31" i="8" s="1"/>
  <c r="V148" i="35"/>
  <c r="AN18" i="35"/>
  <c r="AB17" i="8" s="1"/>
  <c r="L134" i="35"/>
  <c r="R178" i="35"/>
  <c r="AT62" i="35"/>
  <c r="AH61" i="8" s="1"/>
  <c r="V171" i="35"/>
  <c r="AX55" i="35"/>
  <c r="AL54" i="8" s="1"/>
  <c r="U163" i="35"/>
  <c r="AW47" i="35"/>
  <c r="AK46" i="8" s="1"/>
  <c r="P153" i="35"/>
  <c r="AR37" i="35"/>
  <c r="AF36" i="8" s="1"/>
  <c r="T140" i="35"/>
  <c r="AV24" i="35"/>
  <c r="AJ23" i="8" s="1"/>
  <c r="BD104" i="35"/>
  <c r="AR103" i="8" s="1"/>
  <c r="AA220" i="35"/>
  <c r="O189" i="35"/>
  <c r="AQ73" i="35"/>
  <c r="AE72" i="8" s="1"/>
  <c r="AH69" i="35"/>
  <c r="V68" i="8" s="1"/>
  <c r="F185" i="35"/>
  <c r="Q178" i="35"/>
  <c r="AS62" i="35"/>
  <c r="AG61" i="8" s="1"/>
  <c r="R171" i="35"/>
  <c r="AT55" i="35"/>
  <c r="AH54" i="8" s="1"/>
  <c r="AV47" i="35"/>
  <c r="AJ46" i="8" s="1"/>
  <c r="T163" i="35"/>
  <c r="M153" i="35"/>
  <c r="AO37" i="35"/>
  <c r="AC36" i="8" s="1"/>
  <c r="P140" i="35"/>
  <c r="AR24" i="35"/>
  <c r="AF23" i="8" s="1"/>
  <c r="BD96" i="35"/>
  <c r="AR95" i="8" s="1"/>
  <c r="AA212" i="35"/>
  <c r="D194" i="35"/>
  <c r="AF78" i="35"/>
  <c r="D130" i="35"/>
  <c r="AF14" i="35"/>
  <c r="V227" i="35"/>
  <c r="AX111" i="35"/>
  <c r="AL110" i="8" s="1"/>
  <c r="O224" i="35"/>
  <c r="AQ108" i="35"/>
  <c r="AE107" i="8" s="1"/>
  <c r="H221" i="35"/>
  <c r="AJ105" i="35"/>
  <c r="X104" i="8" s="1"/>
  <c r="T217" i="35"/>
  <c r="AV101" i="35"/>
  <c r="AJ100" i="8" s="1"/>
  <c r="M214" i="35"/>
  <c r="AO98" i="35"/>
  <c r="AC97" i="8" s="1"/>
  <c r="F211" i="35"/>
  <c r="AH95" i="35"/>
  <c r="V94" i="8" s="1"/>
  <c r="R207" i="35"/>
  <c r="AT91" i="35"/>
  <c r="AH90" i="8" s="1"/>
  <c r="K204" i="35"/>
  <c r="W200" i="35"/>
  <c r="P197" i="35"/>
  <c r="AR81" i="35"/>
  <c r="AF80" i="8" s="1"/>
  <c r="I194" i="35"/>
  <c r="AK78" i="35"/>
  <c r="Y77" i="8" s="1"/>
  <c r="E190" i="35"/>
  <c r="AG74" i="35"/>
  <c r="U73" i="8" s="1"/>
  <c r="O185" i="35"/>
  <c r="AQ69" i="35"/>
  <c r="AE68" i="8" s="1"/>
  <c r="AG64" i="35"/>
  <c r="U63" i="8" s="1"/>
  <c r="E180" i="35"/>
  <c r="P173" i="35"/>
  <c r="AR57" i="35"/>
  <c r="AF56" i="8" s="1"/>
  <c r="AR49" i="35"/>
  <c r="AF48" i="8" s="1"/>
  <c r="P165" i="35"/>
  <c r="K156" i="35"/>
  <c r="AM40" i="35"/>
  <c r="AA39" i="8" s="1"/>
  <c r="N143" i="35"/>
  <c r="AP27" i="35"/>
  <c r="AD26" i="8" s="1"/>
  <c r="AV9" i="35"/>
  <c r="AJ8" i="8" s="1"/>
  <c r="T125" i="35"/>
  <c r="N173" i="35"/>
  <c r="AP57" i="35"/>
  <c r="AD56" i="8" s="1"/>
  <c r="AQ49" i="35"/>
  <c r="AE48" i="8" s="1"/>
  <c r="O165" i="35"/>
  <c r="G156" i="35"/>
  <c r="AI40" i="35"/>
  <c r="W39" i="8" s="1"/>
  <c r="M143" i="35"/>
  <c r="AO27" i="35"/>
  <c r="AC26" i="8" s="1"/>
  <c r="P125" i="35"/>
  <c r="AR9" i="35"/>
  <c r="AF8" i="8" s="1"/>
  <c r="T176" i="35"/>
  <c r="AV60" i="35"/>
  <c r="AJ59" i="8" s="1"/>
  <c r="L169" i="35"/>
  <c r="AN53" i="35"/>
  <c r="AB52" i="8" s="1"/>
  <c r="AL45" i="35"/>
  <c r="Z44" i="8" s="1"/>
  <c r="J161" i="35"/>
  <c r="P149" i="35"/>
  <c r="AR33" i="35"/>
  <c r="AF32" i="8" s="1"/>
  <c r="AL19" i="35"/>
  <c r="Z18" i="8" s="1"/>
  <c r="J135" i="35"/>
  <c r="Q193" i="35"/>
  <c r="R188" i="35"/>
  <c r="AT72" i="35"/>
  <c r="AH71" i="8" s="1"/>
  <c r="AK68" i="35"/>
  <c r="Y67" i="8" s="1"/>
  <c r="I184" i="35"/>
  <c r="AP61" i="35"/>
  <c r="AD60" i="8" s="1"/>
  <c r="N177" i="35"/>
  <c r="I170" i="35"/>
  <c r="AK54" i="35"/>
  <c r="Y53" i="8" s="1"/>
  <c r="AK46" i="35"/>
  <c r="Y45" i="8" s="1"/>
  <c r="I162" i="35"/>
  <c r="E151" i="35"/>
  <c r="AG35" i="35"/>
  <c r="U34" i="8" s="1"/>
  <c r="L137" i="35"/>
  <c r="AN21" i="35"/>
  <c r="AB20" i="8" s="1"/>
  <c r="P192" i="35"/>
  <c r="AR76" i="35"/>
  <c r="AF75" i="8" s="1"/>
  <c r="I189" i="35"/>
  <c r="AK73" i="35"/>
  <c r="Y72" i="8" s="1"/>
  <c r="AW69" i="35"/>
  <c r="AK68" i="8" s="1"/>
  <c r="U185" i="35"/>
  <c r="V181" i="35"/>
  <c r="AX65" i="35"/>
  <c r="AL64" i="8" s="1"/>
  <c r="M177" i="35"/>
  <c r="AO61" i="35"/>
  <c r="AC60" i="8" s="1"/>
  <c r="AK56" i="35"/>
  <c r="Y55" i="8" s="1"/>
  <c r="I172" i="35"/>
  <c r="G166" i="35"/>
  <c r="AI50" i="35"/>
  <c r="W49" i="8" s="1"/>
  <c r="R159" i="35"/>
  <c r="AT43" i="35"/>
  <c r="AH42" i="8" s="1"/>
  <c r="AX34" i="35"/>
  <c r="AL33" i="8" s="1"/>
  <c r="V150" i="35"/>
  <c r="AM25" i="35"/>
  <c r="AA24" i="8" s="1"/>
  <c r="K141" i="35"/>
  <c r="I127" i="35"/>
  <c r="AK11" i="35"/>
  <c r="Y10" i="8" s="1"/>
  <c r="O191" i="35"/>
  <c r="AQ75" i="35"/>
  <c r="AE74" i="8" s="1"/>
  <c r="H188" i="35"/>
  <c r="AJ72" i="35"/>
  <c r="X71" i="8" s="1"/>
  <c r="T184" i="35"/>
  <c r="AV68" i="35"/>
  <c r="AJ67" i="8" s="1"/>
  <c r="O180" i="35"/>
  <c r="AQ64" i="35"/>
  <c r="AE63" i="8" s="1"/>
  <c r="AG60" i="35"/>
  <c r="U59" i="8" s="1"/>
  <c r="E176" i="35"/>
  <c r="J170" i="35"/>
  <c r="AL54" i="35"/>
  <c r="Z53" i="8" s="1"/>
  <c r="K164" i="35"/>
  <c r="AM48" i="35"/>
  <c r="AA47" i="8" s="1"/>
  <c r="I157" i="35"/>
  <c r="AK41" i="35"/>
  <c r="Y40" i="8" s="1"/>
  <c r="V147" i="35"/>
  <c r="AX31" i="35"/>
  <c r="AL30" i="8" s="1"/>
  <c r="S137" i="35"/>
  <c r="AU21" i="35"/>
  <c r="AI20" i="8" s="1"/>
  <c r="X185" i="35"/>
  <c r="BA69" i="35"/>
  <c r="O181" i="35"/>
  <c r="AQ65" i="35"/>
  <c r="AE64" i="8" s="1"/>
  <c r="H178" i="35"/>
  <c r="AJ62" i="35"/>
  <c r="X61" i="8" s="1"/>
  <c r="Q174" i="35"/>
  <c r="AS58" i="35"/>
  <c r="AG57" i="8" s="1"/>
  <c r="H170" i="35"/>
  <c r="AJ54" i="35"/>
  <c r="X53" i="8" s="1"/>
  <c r="Q165" i="35"/>
  <c r="AS49" i="35"/>
  <c r="AG48" i="8" s="1"/>
  <c r="E161" i="35"/>
  <c r="AG45" i="35"/>
  <c r="U44" i="8" s="1"/>
  <c r="U154" i="35"/>
  <c r="AW38" i="35"/>
  <c r="AK37" i="8" s="1"/>
  <c r="Q147" i="35"/>
  <c r="AS31" i="35"/>
  <c r="AG30" i="8" s="1"/>
  <c r="AP24" i="35"/>
  <c r="AD23" i="8" s="1"/>
  <c r="N140" i="35"/>
  <c r="T129" i="35"/>
  <c r="AV13" i="35"/>
  <c r="AJ12" i="8" s="1"/>
  <c r="M183" i="35"/>
  <c r="AO67" i="35"/>
  <c r="AC66" i="8" s="1"/>
  <c r="F180" i="35"/>
  <c r="AH64" i="35"/>
  <c r="V63" i="8" s="1"/>
  <c r="R176" i="35"/>
  <c r="AT60" i="35"/>
  <c r="AH59" i="8" s="1"/>
  <c r="R172" i="35"/>
  <c r="AT56" i="35"/>
  <c r="AH55" i="8" s="1"/>
  <c r="H168" i="35"/>
  <c r="AJ52" i="35"/>
  <c r="X51" i="8" s="1"/>
  <c r="R163" i="35"/>
  <c r="AT47" i="35"/>
  <c r="AH46" i="8" s="1"/>
  <c r="M158" i="35"/>
  <c r="AO42" i="35"/>
  <c r="AC41" i="8" s="1"/>
  <c r="R151" i="35"/>
  <c r="AT35" i="35"/>
  <c r="AH34" i="8" s="1"/>
  <c r="O144" i="35"/>
  <c r="AQ28" i="35"/>
  <c r="AE27" i="8" s="1"/>
  <c r="K136" i="35"/>
  <c r="AM20" i="35"/>
  <c r="AA19" i="8" s="1"/>
  <c r="Q124" i="35"/>
  <c r="M173" i="35"/>
  <c r="AO57" i="35"/>
  <c r="AC56" i="8" s="1"/>
  <c r="F170" i="35"/>
  <c r="AH54" i="35"/>
  <c r="V53" i="8" s="1"/>
  <c r="R166" i="35"/>
  <c r="AT50" i="35"/>
  <c r="AH49" i="8" s="1"/>
  <c r="K163" i="35"/>
  <c r="AM47" i="35"/>
  <c r="AA46" i="8" s="1"/>
  <c r="M159" i="35"/>
  <c r="AO43" i="35"/>
  <c r="AC42" i="8" s="1"/>
  <c r="R154" i="35"/>
  <c r="AT38" i="35"/>
  <c r="AH37" i="8" s="1"/>
  <c r="AM33" i="35"/>
  <c r="AA32" i="8" s="1"/>
  <c r="K149" i="35"/>
  <c r="V143" i="35"/>
  <c r="AX27" i="35"/>
  <c r="AL26" i="8" s="1"/>
  <c r="G138" i="35"/>
  <c r="AI22" i="35"/>
  <c r="W21" i="8" s="1"/>
  <c r="P129" i="35"/>
  <c r="AR13" i="35"/>
  <c r="AF12" i="8" s="1"/>
  <c r="BC95" i="35"/>
  <c r="AQ94" i="8" s="1"/>
  <c r="Z211" i="35"/>
  <c r="AH56" i="35"/>
  <c r="V55" i="8" s="1"/>
  <c r="F172" i="35"/>
  <c r="AT52" i="35"/>
  <c r="AH51" i="8" s="1"/>
  <c r="R168" i="35"/>
  <c r="AM49" i="35"/>
  <c r="AA48" i="8" s="1"/>
  <c r="K165" i="35"/>
  <c r="AY45" i="35"/>
  <c r="AM44" i="8" s="1"/>
  <c r="W161" i="35"/>
  <c r="P157" i="35"/>
  <c r="AR41" i="35"/>
  <c r="AF40" i="8" s="1"/>
  <c r="O152" i="35"/>
  <c r="AQ36" i="35"/>
  <c r="AE35" i="8" s="1"/>
  <c r="G147" i="35"/>
  <c r="AI31" i="35"/>
  <c r="W30" i="8" s="1"/>
  <c r="AU25" i="35"/>
  <c r="AI24" i="8" s="1"/>
  <c r="S141" i="35"/>
  <c r="Q134" i="35"/>
  <c r="AS18" i="35"/>
  <c r="AG17" i="8" s="1"/>
  <c r="W125" i="35"/>
  <c r="AY9" i="35"/>
  <c r="AM8" i="8" s="1"/>
  <c r="AS44" i="35"/>
  <c r="AG43" i="8" s="1"/>
  <c r="Q160" i="35"/>
  <c r="AL41" i="35"/>
  <c r="Z40" i="8" s="1"/>
  <c r="J157" i="35"/>
  <c r="AX37" i="35"/>
  <c r="AL36" i="8" s="1"/>
  <c r="V153" i="35"/>
  <c r="AQ34" i="35"/>
  <c r="AE33" i="8" s="1"/>
  <c r="O150" i="35"/>
  <c r="AJ31" i="35"/>
  <c r="X30" i="8" s="1"/>
  <c r="H147" i="35"/>
  <c r="AV27" i="35"/>
  <c r="AJ26" i="8" s="1"/>
  <c r="T143" i="35"/>
  <c r="AO24" i="35"/>
  <c r="AC23" i="8" s="1"/>
  <c r="M140" i="35"/>
  <c r="AW19" i="35"/>
  <c r="AK18" i="8" s="1"/>
  <c r="U135" i="35"/>
  <c r="M130" i="35"/>
  <c r="AO14" i="35"/>
  <c r="AC13" i="8" s="1"/>
  <c r="AH9" i="35"/>
  <c r="V8" i="8" s="1"/>
  <c r="F125" i="35"/>
  <c r="BB102" i="35"/>
  <c r="AP101" i="8" s="1"/>
  <c r="Y218" i="35"/>
  <c r="BH108" i="35"/>
  <c r="AV107" i="8" s="1"/>
  <c r="AE224" i="35"/>
  <c r="Q159" i="35"/>
  <c r="AS43" i="35"/>
  <c r="AG42" i="8" s="1"/>
  <c r="J156" i="35"/>
  <c r="AL40" i="35"/>
  <c r="Z39" i="8" s="1"/>
  <c r="V152" i="35"/>
  <c r="AX36" i="35"/>
  <c r="AL35" i="8" s="1"/>
  <c r="O149" i="35"/>
  <c r="AQ33" i="35"/>
  <c r="AE32" i="8" s="1"/>
  <c r="H146" i="35"/>
  <c r="AJ30" i="35"/>
  <c r="X29" i="8" s="1"/>
  <c r="T142" i="35"/>
  <c r="AV26" i="35"/>
  <c r="AJ25" i="8" s="1"/>
  <c r="AN23" i="35"/>
  <c r="AB22" i="8" s="1"/>
  <c r="L139" i="35"/>
  <c r="I134" i="35"/>
  <c r="AK18" i="35"/>
  <c r="Y17" i="8" s="1"/>
  <c r="AW12" i="35"/>
  <c r="AK11" i="8" s="1"/>
  <c r="U128" i="35"/>
  <c r="X221" i="35"/>
  <c r="BA105" i="35"/>
  <c r="BD26" i="35"/>
  <c r="AR25" i="8" s="1"/>
  <c r="AA142" i="35"/>
  <c r="AW36" i="35"/>
  <c r="AK35" i="8" s="1"/>
  <c r="U152" i="35"/>
  <c r="AP33" i="35"/>
  <c r="AD32" i="8" s="1"/>
  <c r="N149" i="35"/>
  <c r="AI30" i="35"/>
  <c r="W29" i="8" s="1"/>
  <c r="G146" i="35"/>
  <c r="AU26" i="35"/>
  <c r="AI25" i="8" s="1"/>
  <c r="S142" i="35"/>
  <c r="AL23" i="35"/>
  <c r="Z22" i="8" s="1"/>
  <c r="J139" i="35"/>
  <c r="H134" i="35"/>
  <c r="AJ18" i="35"/>
  <c r="X17" i="8" s="1"/>
  <c r="S128" i="35"/>
  <c r="AU12" i="35"/>
  <c r="AI11" i="8" s="1"/>
  <c r="X220" i="35"/>
  <c r="BA104" i="35"/>
  <c r="BC17" i="35"/>
  <c r="AQ16" i="8" s="1"/>
  <c r="Z133" i="35"/>
  <c r="BH62" i="35"/>
  <c r="AV61" i="8" s="1"/>
  <c r="AE178" i="35"/>
  <c r="L136" i="35"/>
  <c r="AN20" i="35"/>
  <c r="AB19" i="8" s="1"/>
  <c r="E133" i="35"/>
  <c r="AG17" i="35"/>
  <c r="U16" i="8" s="1"/>
  <c r="Q129" i="35"/>
  <c r="AS13" i="35"/>
  <c r="AG12" i="8" s="1"/>
  <c r="J126" i="35"/>
  <c r="AL10" i="35"/>
  <c r="Z9" i="8" s="1"/>
  <c r="X211" i="35"/>
  <c r="BA95" i="35"/>
  <c r="X147" i="35"/>
  <c r="BA31" i="35"/>
  <c r="AD224" i="35"/>
  <c r="BG108" i="35"/>
  <c r="AU107" i="8" s="1"/>
  <c r="AC215" i="35"/>
  <c r="BF99" i="35"/>
  <c r="AT98" i="8" s="1"/>
  <c r="BE90" i="35"/>
  <c r="AS89" i="8" s="1"/>
  <c r="AB206" i="35"/>
  <c r="BD34" i="35"/>
  <c r="AR33" i="8" s="1"/>
  <c r="AA150" i="35"/>
  <c r="X138" i="35"/>
  <c r="BA22" i="35"/>
  <c r="BE107" i="35"/>
  <c r="AS106" i="8" s="1"/>
  <c r="AB223" i="35"/>
  <c r="AA214" i="35"/>
  <c r="BD98" i="35"/>
  <c r="AR97" i="8" s="1"/>
  <c r="Z205" i="35"/>
  <c r="BB24" i="35"/>
  <c r="AP23" i="8" s="1"/>
  <c r="Y140" i="35"/>
  <c r="AD226" i="35"/>
  <c r="BG110" i="35"/>
  <c r="AU109" i="8" s="1"/>
  <c r="BF101" i="35"/>
  <c r="AT100" i="8" s="1"/>
  <c r="AC217" i="35"/>
  <c r="AB208" i="35"/>
  <c r="BE92" i="35"/>
  <c r="AS91" i="8" s="1"/>
  <c r="BD50" i="35"/>
  <c r="AR49" i="8" s="1"/>
  <c r="AA166" i="35"/>
  <c r="AS20" i="35"/>
  <c r="AG19" i="8" s="1"/>
  <c r="Q136" i="35"/>
  <c r="J133" i="35"/>
  <c r="AL17" i="35"/>
  <c r="Z16" i="8" s="1"/>
  <c r="AX13" i="35"/>
  <c r="AL12" i="8" s="1"/>
  <c r="V129" i="35"/>
  <c r="O126" i="35"/>
  <c r="AQ10" i="35"/>
  <c r="AE9" i="8" s="1"/>
  <c r="X216" i="35"/>
  <c r="BA100" i="35"/>
  <c r="X152" i="35"/>
  <c r="BA36" i="35"/>
  <c r="BE109" i="35"/>
  <c r="AS108" i="8" s="1"/>
  <c r="AB225" i="35"/>
  <c r="AA216" i="35"/>
  <c r="BD100" i="35"/>
  <c r="AR99" i="8" s="1"/>
  <c r="BC91" i="35"/>
  <c r="AQ90" i="8" s="1"/>
  <c r="Z207" i="35"/>
  <c r="BB40" i="35"/>
  <c r="AP39" i="8" s="1"/>
  <c r="Y156" i="35"/>
  <c r="U137" i="35"/>
  <c r="AW21" i="35"/>
  <c r="AK20" i="8" s="1"/>
  <c r="AP18" i="35"/>
  <c r="AD17" i="8" s="1"/>
  <c r="N134" i="35"/>
  <c r="G131" i="35"/>
  <c r="AI15" i="35"/>
  <c r="W14" i="8" s="1"/>
  <c r="S127" i="35"/>
  <c r="AU11" i="35"/>
  <c r="AI10" i="8" s="1"/>
  <c r="L124" i="35"/>
  <c r="X175" i="35"/>
  <c r="BA59" i="35"/>
  <c r="AD228" i="35"/>
  <c r="BG112" i="35"/>
  <c r="AU111" i="8" s="1"/>
  <c r="AC219" i="35"/>
  <c r="BF103" i="35"/>
  <c r="AT102" i="8" s="1"/>
  <c r="AB210" i="35"/>
  <c r="BE94" i="35"/>
  <c r="AS93" i="8" s="1"/>
  <c r="AA182" i="35"/>
  <c r="BD66" i="35"/>
  <c r="AR65" i="8" s="1"/>
  <c r="X174" i="35"/>
  <c r="BA58" i="35"/>
  <c r="BF112" i="35"/>
  <c r="AT111" i="8" s="1"/>
  <c r="AC228" i="35"/>
  <c r="BE103" i="35"/>
  <c r="AS102" i="8" s="1"/>
  <c r="AB219" i="35"/>
  <c r="BD94" i="35"/>
  <c r="AR93" i="8" s="1"/>
  <c r="AA210" i="35"/>
  <c r="Z181" i="35"/>
  <c r="BC65" i="35"/>
  <c r="AQ64" i="8" s="1"/>
  <c r="X181" i="35"/>
  <c r="BA65" i="35"/>
  <c r="BF113" i="35"/>
  <c r="AT112" i="8" s="1"/>
  <c r="AC229" i="35"/>
  <c r="AB220" i="35"/>
  <c r="BE104" i="35"/>
  <c r="AS103" i="8" s="1"/>
  <c r="BD95" i="35"/>
  <c r="AR94" i="8" s="1"/>
  <c r="AA211" i="35"/>
  <c r="BC73" i="35"/>
  <c r="AQ72" i="8" s="1"/>
  <c r="Z189" i="35"/>
  <c r="AE203" i="35"/>
  <c r="BG78" i="35"/>
  <c r="AU77" i="8" s="1"/>
  <c r="AD194" i="35"/>
  <c r="BF69" i="35"/>
  <c r="AT68" i="8" s="1"/>
  <c r="AC185" i="35"/>
  <c r="BE60" i="35"/>
  <c r="AS59" i="8" s="1"/>
  <c r="AB176" i="35"/>
  <c r="AA167" i="35"/>
  <c r="BD51" i="35"/>
  <c r="AR50" i="8" s="1"/>
  <c r="Z158" i="35"/>
  <c r="BC42" i="35"/>
  <c r="AQ41" i="8" s="1"/>
  <c r="Y149" i="35"/>
  <c r="BB33" i="35"/>
  <c r="AP32" i="8" s="1"/>
  <c r="AE139" i="35"/>
  <c r="BH23" i="35"/>
  <c r="AV22" i="8" s="1"/>
  <c r="AD130" i="35"/>
  <c r="BG14" i="35"/>
  <c r="AU13" i="8" s="1"/>
  <c r="AC202" i="35"/>
  <c r="AB193" i="35"/>
  <c r="AA184" i="35"/>
  <c r="BD68" i="35"/>
  <c r="AR67" i="8" s="1"/>
  <c r="Z175" i="35"/>
  <c r="BC59" i="35"/>
  <c r="AQ58" i="8" s="1"/>
  <c r="Y166" i="35"/>
  <c r="BB50" i="35"/>
  <c r="AP49" i="8" s="1"/>
  <c r="AE156" i="35"/>
  <c r="BH40" i="35"/>
  <c r="AV39" i="8" s="1"/>
  <c r="AD147" i="35"/>
  <c r="BG31" i="35"/>
  <c r="AU30" i="8" s="1"/>
  <c r="AC138" i="35"/>
  <c r="BF22" i="35"/>
  <c r="AT21" i="8" s="1"/>
  <c r="AB129" i="35"/>
  <c r="BE13" i="35"/>
  <c r="AS12" i="8" s="1"/>
  <c r="AA201" i="35"/>
  <c r="BC76" i="35"/>
  <c r="AQ75" i="8" s="1"/>
  <c r="Z192" i="35"/>
  <c r="Y183" i="35"/>
  <c r="BB67" i="35"/>
  <c r="AP66" i="8" s="1"/>
  <c r="AE173" i="35"/>
  <c r="BH57" i="35"/>
  <c r="AV56" i="8" s="1"/>
  <c r="AD164" i="35"/>
  <c r="BG48" i="35"/>
  <c r="AU47" i="8" s="1"/>
  <c r="AC155" i="35"/>
  <c r="BF39" i="35"/>
  <c r="AT38" i="8" s="1"/>
  <c r="AB146" i="35"/>
  <c r="BE30" i="35"/>
  <c r="AS29" i="8" s="1"/>
  <c r="AA137" i="35"/>
  <c r="BD21" i="35"/>
  <c r="AR20" i="8" s="1"/>
  <c r="Z128" i="35"/>
  <c r="BC12" i="35"/>
  <c r="AQ11" i="8" s="1"/>
  <c r="AE198" i="35"/>
  <c r="AD189" i="35"/>
  <c r="BG73" i="35"/>
  <c r="AU72" i="8" s="1"/>
  <c r="BF64" i="35"/>
  <c r="AT63" i="8" s="1"/>
  <c r="AC180" i="35"/>
  <c r="BE55" i="35"/>
  <c r="AS54" i="8" s="1"/>
  <c r="AB171" i="35"/>
  <c r="AA162" i="35"/>
  <c r="BD46" i="35"/>
  <c r="AR45" i="8" s="1"/>
  <c r="Z153" i="35"/>
  <c r="BC37" i="35"/>
  <c r="AQ36" i="8" s="1"/>
  <c r="Y144" i="35"/>
  <c r="BB28" i="35"/>
  <c r="AP27" i="8" s="1"/>
  <c r="AE134" i="35"/>
  <c r="BH18" i="35"/>
  <c r="AV17" i="8" s="1"/>
  <c r="AD125" i="35"/>
  <c r="BG9" i="35"/>
  <c r="AU8" i="8" s="1"/>
  <c r="AB196" i="35"/>
  <c r="BE80" i="35"/>
  <c r="AS79" i="8" s="1"/>
  <c r="BD71" i="35"/>
  <c r="AR70" i="8" s="1"/>
  <c r="AA187" i="35"/>
  <c r="Z178" i="35"/>
  <c r="BC62" i="35"/>
  <c r="AQ61" i="8" s="1"/>
  <c r="Y169" i="35"/>
  <c r="BB53" i="35"/>
  <c r="AP52" i="8" s="1"/>
  <c r="AE159" i="35"/>
  <c r="BH43" i="35"/>
  <c r="AV42" i="8" s="1"/>
  <c r="AD150" i="35"/>
  <c r="BG34" i="35"/>
  <c r="AU33" i="8" s="1"/>
  <c r="BF25" i="35"/>
  <c r="AT24" i="8" s="1"/>
  <c r="AC141" i="35"/>
  <c r="BE16" i="35"/>
  <c r="AS15" i="8" s="1"/>
  <c r="AB132" i="35"/>
  <c r="Z203" i="35"/>
  <c r="BB78" i="35"/>
  <c r="AP77" i="8" s="1"/>
  <c r="Y194" i="35"/>
  <c r="BH68" i="35"/>
  <c r="AV67" i="8" s="1"/>
  <c r="AE184" i="35"/>
  <c r="AD175" i="35"/>
  <c r="BG59" i="35"/>
  <c r="AU58" i="8" s="1"/>
  <c r="BF50" i="35"/>
  <c r="AT49" i="8" s="1"/>
  <c r="AC166" i="35"/>
  <c r="AB157" i="35"/>
  <c r="BE41" i="35"/>
  <c r="AS40" i="8" s="1"/>
  <c r="BD32" i="35"/>
  <c r="AR31" i="8" s="1"/>
  <c r="AA148" i="35"/>
  <c r="Z139" i="35"/>
  <c r="BC23" i="35"/>
  <c r="AQ22" i="8" s="1"/>
  <c r="BB14" i="35"/>
  <c r="AP13" i="8" s="1"/>
  <c r="Y130" i="35"/>
  <c r="AD200" i="35"/>
  <c r="BF75" i="35"/>
  <c r="AT74" i="8" s="1"/>
  <c r="AC191" i="35"/>
  <c r="BE66" i="35"/>
  <c r="AS65" i="8" s="1"/>
  <c r="AB182" i="35"/>
  <c r="BD57" i="35"/>
  <c r="AR56" i="8" s="1"/>
  <c r="AA173" i="35"/>
  <c r="BC48" i="35"/>
  <c r="AQ47" i="8" s="1"/>
  <c r="Z164" i="35"/>
  <c r="BB39" i="35"/>
  <c r="AP38" i="8" s="1"/>
  <c r="Y155" i="35"/>
  <c r="BH29" i="35"/>
  <c r="AV28" i="8" s="1"/>
  <c r="AE145" i="35"/>
  <c r="BG20" i="35"/>
  <c r="AU19" i="8" s="1"/>
  <c r="AD136" i="35"/>
  <c r="BF11" i="35"/>
  <c r="AT10" i="8" s="1"/>
  <c r="AC127" i="35"/>
  <c r="D204" i="35"/>
  <c r="Q212" i="35"/>
  <c r="AS96" i="35"/>
  <c r="AG95" i="8" s="1"/>
  <c r="N225" i="35"/>
  <c r="AP109" i="35"/>
  <c r="AD108" i="8" s="1"/>
  <c r="O198" i="35"/>
  <c r="K206" i="35"/>
  <c r="AM90" i="35"/>
  <c r="AA89" i="8" s="1"/>
  <c r="L207" i="35"/>
  <c r="AN91" i="35"/>
  <c r="AB90" i="8" s="1"/>
  <c r="D167" i="35"/>
  <c r="AF51" i="35"/>
  <c r="P214" i="35"/>
  <c r="AR98" i="35"/>
  <c r="AF97" i="8" s="1"/>
  <c r="K184" i="35"/>
  <c r="AM68" i="35"/>
  <c r="AA67" i="8" s="1"/>
  <c r="G229" i="35"/>
  <c r="AI113" i="35"/>
  <c r="W112" i="8" s="1"/>
  <c r="H220" i="35"/>
  <c r="AJ104" i="35"/>
  <c r="X103" i="8" s="1"/>
  <c r="R206" i="35"/>
  <c r="AT90" i="35"/>
  <c r="AH89" i="8" s="1"/>
  <c r="AT81" i="35"/>
  <c r="AH80" i="8" s="1"/>
  <c r="R197" i="35"/>
  <c r="N228" i="35"/>
  <c r="AP112" i="35"/>
  <c r="AD111" i="8" s="1"/>
  <c r="F206" i="35"/>
  <c r="AH90" i="35"/>
  <c r="V89" i="8" s="1"/>
  <c r="F197" i="35"/>
  <c r="AH81" i="35"/>
  <c r="V80" i="8" s="1"/>
  <c r="F216" i="35"/>
  <c r="AH100" i="35"/>
  <c r="V99" i="8" s="1"/>
  <c r="G198" i="35"/>
  <c r="D198" i="35"/>
  <c r="V207" i="35"/>
  <c r="AX91" i="35"/>
  <c r="AL90" i="8" s="1"/>
  <c r="T185" i="35"/>
  <c r="AV69" i="35"/>
  <c r="AJ68" i="8" s="1"/>
  <c r="AP39" i="35"/>
  <c r="AD38" i="8" s="1"/>
  <c r="N155" i="35"/>
  <c r="AH31" i="35"/>
  <c r="V30" i="8" s="1"/>
  <c r="F147" i="35"/>
  <c r="S167" i="35"/>
  <c r="AU51" i="35"/>
  <c r="AI50" i="8" s="1"/>
  <c r="P229" i="35"/>
  <c r="AR113" i="35"/>
  <c r="AF112" i="8" s="1"/>
  <c r="E206" i="35"/>
  <c r="AG90" i="35"/>
  <c r="U89" i="8" s="1"/>
  <c r="J192" i="35"/>
  <c r="AL76" i="35"/>
  <c r="Z75" i="8" s="1"/>
  <c r="P161" i="35"/>
  <c r="AR45" i="35"/>
  <c r="AF44" i="8" s="1"/>
  <c r="M169" i="35"/>
  <c r="AO53" i="35"/>
  <c r="AC52" i="8" s="1"/>
  <c r="W155" i="35"/>
  <c r="AY39" i="35"/>
  <c r="AM38" i="8" s="1"/>
  <c r="AO64" i="35"/>
  <c r="AC63" i="8" s="1"/>
  <c r="M180" i="35"/>
  <c r="AT28" i="35"/>
  <c r="AH27" i="8" s="1"/>
  <c r="R144" i="35"/>
  <c r="H175" i="35"/>
  <c r="AJ59" i="35"/>
  <c r="X58" i="8" s="1"/>
  <c r="U189" i="35"/>
  <c r="AW73" i="35"/>
  <c r="AK72" i="8" s="1"/>
  <c r="AL51" i="35"/>
  <c r="Z50" i="8" s="1"/>
  <c r="J167" i="35"/>
  <c r="E130" i="35"/>
  <c r="AG14" i="35"/>
  <c r="U13" i="8" s="1"/>
  <c r="V167" i="35"/>
  <c r="AX51" i="35"/>
  <c r="AL50" i="8" s="1"/>
  <c r="G144" i="35"/>
  <c r="AI28" i="35"/>
  <c r="W27" i="8" s="1"/>
  <c r="W165" i="35"/>
  <c r="AY49" i="35"/>
  <c r="AM48" i="8" s="1"/>
  <c r="V140" i="35"/>
  <c r="AX24" i="35"/>
  <c r="AL23" i="8" s="1"/>
  <c r="Q161" i="35"/>
  <c r="AS45" i="35"/>
  <c r="AG44" i="8" s="1"/>
  <c r="V133" i="35"/>
  <c r="AX17" i="35"/>
  <c r="AL16" i="8" s="1"/>
  <c r="Q163" i="35"/>
  <c r="AS47" i="35"/>
  <c r="AG46" i="8" s="1"/>
  <c r="AB229" i="35"/>
  <c r="BE113" i="35"/>
  <c r="AS112" i="8" s="1"/>
  <c r="AP29" i="35"/>
  <c r="AD28" i="8" s="1"/>
  <c r="N145" i="35"/>
  <c r="X201" i="35"/>
  <c r="G141" i="35"/>
  <c r="AI25" i="35"/>
  <c r="W24" i="8" s="1"/>
  <c r="AQ38" i="35"/>
  <c r="AE37" i="8" s="1"/>
  <c r="O154" i="35"/>
  <c r="AV31" i="35"/>
  <c r="AJ30" i="8" s="1"/>
  <c r="T147" i="35"/>
  <c r="X132" i="35"/>
  <c r="BA16" i="35"/>
  <c r="AA229" i="35"/>
  <c r="BD113" i="35"/>
  <c r="AR112" i="8" s="1"/>
  <c r="AE218" i="35"/>
  <c r="BH102" i="35"/>
  <c r="AV101" i="8" s="1"/>
  <c r="W134" i="35"/>
  <c r="AY18" i="35"/>
  <c r="AM17" i="8" s="1"/>
  <c r="AC192" i="35"/>
  <c r="BF76" i="35"/>
  <c r="AT75" i="8" s="1"/>
  <c r="BA27" i="35"/>
  <c r="X143" i="35"/>
  <c r="AD145" i="35"/>
  <c r="BG29" i="35"/>
  <c r="AU28" i="8" s="1"/>
  <c r="BA33" i="35"/>
  <c r="X149" i="35"/>
  <c r="AD162" i="35"/>
  <c r="BG46" i="35"/>
  <c r="AU45" i="8" s="1"/>
  <c r="Y198" i="35"/>
  <c r="Y134" i="35"/>
  <c r="BB18" i="35"/>
  <c r="AP17" i="8" s="1"/>
  <c r="AA169" i="35"/>
  <c r="BD53" i="35"/>
  <c r="AR52" i="8" s="1"/>
  <c r="BD78" i="35"/>
  <c r="AR77" i="8" s="1"/>
  <c r="AA194" i="35"/>
  <c r="AB139" i="35"/>
  <c r="BE23" i="35"/>
  <c r="AS22" i="8" s="1"/>
  <c r="BD39" i="35"/>
  <c r="AR38" i="8" s="1"/>
  <c r="AA155" i="35"/>
  <c r="Z171" i="35"/>
  <c r="BC55" i="35"/>
  <c r="AQ54" i="8" s="1"/>
  <c r="BC80" i="35"/>
  <c r="AQ79" i="8" s="1"/>
  <c r="Z196" i="35"/>
  <c r="BF43" i="35"/>
  <c r="AT42" i="8" s="1"/>
  <c r="AC159" i="35"/>
  <c r="D195" i="35"/>
  <c r="AF79" i="35"/>
  <c r="K227" i="35"/>
  <c r="AM111" i="35"/>
  <c r="AA110" i="8" s="1"/>
  <c r="W214" i="35"/>
  <c r="AY98" i="35"/>
  <c r="AM97" i="8" s="1"/>
  <c r="D203" i="35"/>
  <c r="O225" i="35"/>
  <c r="AQ109" i="35"/>
  <c r="AE108" i="8" s="1"/>
  <c r="E216" i="35"/>
  <c r="AG100" i="35"/>
  <c r="U99" i="8" s="1"/>
  <c r="P207" i="35"/>
  <c r="AR91" i="35"/>
  <c r="AF90" i="8" s="1"/>
  <c r="W201" i="35"/>
  <c r="V196" i="35"/>
  <c r="AX80" i="35"/>
  <c r="AL79" i="8" s="1"/>
  <c r="AQ74" i="35"/>
  <c r="AE73" i="8" s="1"/>
  <c r="O190" i="35"/>
  <c r="D223" i="35"/>
  <c r="AF107" i="35"/>
  <c r="D137" i="35"/>
  <c r="AF21" i="35"/>
  <c r="H227" i="35"/>
  <c r="AJ111" i="35"/>
  <c r="X110" i="8" s="1"/>
  <c r="R222" i="35"/>
  <c r="AT106" i="35"/>
  <c r="AH105" i="8" s="1"/>
  <c r="H218" i="35"/>
  <c r="AJ102" i="35"/>
  <c r="X101" i="8" s="1"/>
  <c r="AT97" i="35"/>
  <c r="AH96" i="8" s="1"/>
  <c r="R213" i="35"/>
  <c r="I209" i="35"/>
  <c r="AK93" i="35"/>
  <c r="Y92" i="8" s="1"/>
  <c r="R204" i="35"/>
  <c r="I200" i="35"/>
  <c r="S195" i="35"/>
  <c r="AU79" i="35"/>
  <c r="AI78" i="8" s="1"/>
  <c r="AK72" i="35"/>
  <c r="Y71" i="8" s="1"/>
  <c r="I188" i="35"/>
  <c r="D168" i="35"/>
  <c r="AF52" i="35"/>
  <c r="W225" i="35"/>
  <c r="AY109" i="35"/>
  <c r="AM108" i="8" s="1"/>
  <c r="N221" i="35"/>
  <c r="AP105" i="35"/>
  <c r="AD104" i="8" s="1"/>
  <c r="AG101" i="35"/>
  <c r="U100" i="8" s="1"/>
  <c r="E217" i="35"/>
  <c r="N212" i="35"/>
  <c r="AP96" i="35"/>
  <c r="AD95" i="8" s="1"/>
  <c r="AG92" i="35"/>
  <c r="U91" i="8" s="1"/>
  <c r="E208" i="35"/>
  <c r="O203" i="35"/>
  <c r="E199" i="35"/>
  <c r="L194" i="35"/>
  <c r="AN78" i="35"/>
  <c r="AB77" i="8" s="1"/>
  <c r="S185" i="35"/>
  <c r="AU69" i="35"/>
  <c r="AI68" i="8" s="1"/>
  <c r="D199" i="35"/>
  <c r="P218" i="35"/>
  <c r="AR102" i="35"/>
  <c r="AF101" i="8" s="1"/>
  <c r="Q209" i="35"/>
  <c r="AS93" i="35"/>
  <c r="AG92" i="8" s="1"/>
  <c r="E204" i="35"/>
  <c r="W198" i="35"/>
  <c r="AM78" i="35"/>
  <c r="AA77" i="8" s="1"/>
  <c r="K194" i="35"/>
  <c r="AT69" i="35"/>
  <c r="AH68" i="8" s="1"/>
  <c r="R185" i="35"/>
  <c r="I228" i="35"/>
  <c r="AK112" i="35"/>
  <c r="Y111" i="8" s="1"/>
  <c r="W221" i="35"/>
  <c r="AY105" i="35"/>
  <c r="AM104" i="8" s="1"/>
  <c r="L226" i="35"/>
  <c r="AN110" i="35"/>
  <c r="AB109" i="8" s="1"/>
  <c r="AP97" i="35"/>
  <c r="AD96" i="8" s="1"/>
  <c r="N213" i="35"/>
  <c r="Q227" i="35"/>
  <c r="AS111" i="35"/>
  <c r="AG110" i="8" s="1"/>
  <c r="N226" i="35"/>
  <c r="AP110" i="35"/>
  <c r="AD109" i="8" s="1"/>
  <c r="V216" i="35"/>
  <c r="AX100" i="35"/>
  <c r="AL99" i="8" s="1"/>
  <c r="D229" i="35"/>
  <c r="AF113" i="35"/>
  <c r="V230" i="35"/>
  <c r="AX114" i="35"/>
  <c r="AL113" i="8" s="1"/>
  <c r="H224" i="35"/>
  <c r="AJ108" i="35"/>
  <c r="X107" i="8" s="1"/>
  <c r="AO101" i="35"/>
  <c r="AC100" i="8" s="1"/>
  <c r="M217" i="35"/>
  <c r="AT94" i="35"/>
  <c r="AH93" i="8" s="1"/>
  <c r="R210" i="35"/>
  <c r="F205" i="35"/>
  <c r="E200" i="35"/>
  <c r="O195" i="35"/>
  <c r="AQ79" i="35"/>
  <c r="AE78" i="8" s="1"/>
  <c r="R187" i="35"/>
  <c r="AT71" i="35"/>
  <c r="AH70" i="8" s="1"/>
  <c r="D207" i="35"/>
  <c r="AF91" i="35"/>
  <c r="T230" i="35"/>
  <c r="AV114" i="35"/>
  <c r="AJ113" i="8" s="1"/>
  <c r="K226" i="35"/>
  <c r="AM110" i="35"/>
  <c r="AA109" i="8" s="1"/>
  <c r="U221" i="35"/>
  <c r="AW105" i="35"/>
  <c r="AK104" i="8" s="1"/>
  <c r="K217" i="35"/>
  <c r="AM101" i="35"/>
  <c r="AA100" i="8" s="1"/>
  <c r="AW96" i="35"/>
  <c r="AK95" i="8" s="1"/>
  <c r="U212" i="35"/>
  <c r="L208" i="35"/>
  <c r="AN92" i="35"/>
  <c r="AB91" i="8" s="1"/>
  <c r="U203" i="35"/>
  <c r="L199" i="35"/>
  <c r="T194" i="35"/>
  <c r="AV78" i="35"/>
  <c r="AJ77" i="8" s="1"/>
  <c r="O186" i="35"/>
  <c r="AQ70" i="35"/>
  <c r="AE69" i="8" s="1"/>
  <c r="D131" i="35"/>
  <c r="AF15" i="35"/>
  <c r="R225" i="35"/>
  <c r="AT109" i="35"/>
  <c r="AH108" i="8" s="1"/>
  <c r="I221" i="35"/>
  <c r="AK105" i="35"/>
  <c r="Y104" i="8" s="1"/>
  <c r="R216" i="35"/>
  <c r="AT100" i="35"/>
  <c r="AH99" i="8" s="1"/>
  <c r="I212" i="35"/>
  <c r="AK96" i="35"/>
  <c r="Y95" i="8" s="1"/>
  <c r="AU91" i="35"/>
  <c r="AI90" i="8" s="1"/>
  <c r="S207" i="35"/>
  <c r="I203" i="35"/>
  <c r="S198" i="35"/>
  <c r="W193" i="35"/>
  <c r="H185" i="35"/>
  <c r="AJ69" i="35"/>
  <c r="X68" i="8" s="1"/>
  <c r="D172" i="35"/>
  <c r="AF56" i="35"/>
  <c r="E220" i="35"/>
  <c r="AG104" i="35"/>
  <c r="U103" i="8" s="1"/>
  <c r="E211" i="35"/>
  <c r="AG95" i="35"/>
  <c r="U94" i="8" s="1"/>
  <c r="U204" i="35"/>
  <c r="T199" i="35"/>
  <c r="K195" i="35"/>
  <c r="AM79" i="35"/>
  <c r="AA78" i="8" s="1"/>
  <c r="AN71" i="35"/>
  <c r="AB70" i="8" s="1"/>
  <c r="L187" i="35"/>
  <c r="D163" i="35"/>
  <c r="AF47" i="35"/>
  <c r="S226" i="35"/>
  <c r="AU110" i="35"/>
  <c r="AI109" i="8" s="1"/>
  <c r="D160" i="35"/>
  <c r="AF44" i="35"/>
  <c r="E225" i="35"/>
  <c r="AG109" i="35"/>
  <c r="U108" i="8" s="1"/>
  <c r="P216" i="35"/>
  <c r="AR100" i="35"/>
  <c r="AF99" i="8" s="1"/>
  <c r="N206" i="35"/>
  <c r="AP90" i="35"/>
  <c r="AD89" i="8" s="1"/>
  <c r="D222" i="35"/>
  <c r="AF106" i="35"/>
  <c r="D158" i="35"/>
  <c r="AF42" i="35"/>
  <c r="L229" i="35"/>
  <c r="AN113" i="35"/>
  <c r="AB112" i="8" s="1"/>
  <c r="E226" i="35"/>
  <c r="AG110" i="35"/>
  <c r="U109" i="8" s="1"/>
  <c r="Q222" i="35"/>
  <c r="AS106" i="35"/>
  <c r="AG105" i="8" s="1"/>
  <c r="J219" i="35"/>
  <c r="AL103" i="35"/>
  <c r="Z102" i="8" s="1"/>
  <c r="V215" i="35"/>
  <c r="AX99" i="35"/>
  <c r="AL98" i="8" s="1"/>
  <c r="O212" i="35"/>
  <c r="AQ96" i="35"/>
  <c r="AE95" i="8" s="1"/>
  <c r="H209" i="35"/>
  <c r="AJ93" i="35"/>
  <c r="X92" i="8" s="1"/>
  <c r="T205" i="35"/>
  <c r="M202" i="35"/>
  <c r="F199" i="35"/>
  <c r="R195" i="35"/>
  <c r="AT79" i="35"/>
  <c r="AH78" i="8" s="1"/>
  <c r="AG76" i="35"/>
  <c r="U75" i="8" s="1"/>
  <c r="E192" i="35"/>
  <c r="N187" i="35"/>
  <c r="AP71" i="35"/>
  <c r="AD70" i="8" s="1"/>
  <c r="Q182" i="35"/>
  <c r="AS66" i="35"/>
  <c r="AG65" i="8" s="1"/>
  <c r="AS60" i="35"/>
  <c r="AG59" i="8" s="1"/>
  <c r="Q176" i="35"/>
  <c r="AH53" i="35"/>
  <c r="V52" i="8" s="1"/>
  <c r="F169" i="35"/>
  <c r="U160" i="35"/>
  <c r="AW44" i="35"/>
  <c r="AK43" i="8" s="1"/>
  <c r="I149" i="35"/>
  <c r="AK33" i="35"/>
  <c r="Y32" i="8" s="1"/>
  <c r="AR18" i="35"/>
  <c r="AF17" i="8" s="1"/>
  <c r="P134" i="35"/>
  <c r="AV59" i="35"/>
  <c r="AJ58" i="8" s="1"/>
  <c r="T175" i="35"/>
  <c r="AG52" i="35"/>
  <c r="U51" i="8" s="1"/>
  <c r="E168" i="35"/>
  <c r="AP43" i="35"/>
  <c r="AD42" i="8" s="1"/>
  <c r="N159" i="35"/>
  <c r="N147" i="35"/>
  <c r="AP31" i="35"/>
  <c r="AD30" i="8" s="1"/>
  <c r="AW15" i="35"/>
  <c r="AK14" i="8" s="1"/>
  <c r="U131" i="35"/>
  <c r="V177" i="35"/>
  <c r="AX61" i="35"/>
  <c r="AL60" i="8" s="1"/>
  <c r="U170" i="35"/>
  <c r="AW54" i="35"/>
  <c r="AK53" i="8" s="1"/>
  <c r="AY46" i="35"/>
  <c r="AM45" i="8" s="1"/>
  <c r="W162" i="35"/>
  <c r="V151" i="35"/>
  <c r="AX35" i="35"/>
  <c r="AL34" i="8" s="1"/>
  <c r="H139" i="35"/>
  <c r="AJ23" i="35"/>
  <c r="X22" i="8" s="1"/>
  <c r="J194" i="35"/>
  <c r="AL78" i="35"/>
  <c r="Z77" i="8" s="1"/>
  <c r="W188" i="35"/>
  <c r="AY72" i="35"/>
  <c r="AM71" i="8" s="1"/>
  <c r="N184" i="35"/>
  <c r="AP68" i="35"/>
  <c r="AD67" i="8" s="1"/>
  <c r="AW61" i="35"/>
  <c r="AK60" i="8" s="1"/>
  <c r="U177" i="35"/>
  <c r="AU54" i="35"/>
  <c r="AI53" i="8" s="1"/>
  <c r="S170" i="35"/>
  <c r="R162" i="35"/>
  <c r="AT46" i="35"/>
  <c r="AH45" i="8" s="1"/>
  <c r="AU35" i="35"/>
  <c r="AI34" i="8" s="1"/>
  <c r="S151" i="35"/>
  <c r="AS22" i="35"/>
  <c r="AG21" i="8" s="1"/>
  <c r="Q138" i="35"/>
  <c r="U193" i="35"/>
  <c r="D186" i="35"/>
  <c r="AF70" i="35"/>
  <c r="U230" i="35"/>
  <c r="AW114" i="35"/>
  <c r="AK113" i="8" s="1"/>
  <c r="N227" i="35"/>
  <c r="AP111" i="35"/>
  <c r="AD110" i="8" s="1"/>
  <c r="G224" i="35"/>
  <c r="AI108" i="35"/>
  <c r="W107" i="8" s="1"/>
  <c r="S220" i="35"/>
  <c r="AU104" i="35"/>
  <c r="AI103" i="8" s="1"/>
  <c r="L217" i="35"/>
  <c r="AN101" i="35"/>
  <c r="AB100" i="8" s="1"/>
  <c r="E214" i="35"/>
  <c r="AG98" i="35"/>
  <c r="U97" i="8" s="1"/>
  <c r="Q210" i="35"/>
  <c r="AS94" i="35"/>
  <c r="AG93" i="8" s="1"/>
  <c r="J207" i="35"/>
  <c r="AL91" i="35"/>
  <c r="Z90" i="8" s="1"/>
  <c r="V203" i="35"/>
  <c r="O200" i="35"/>
  <c r="H197" i="35"/>
  <c r="AJ81" i="35"/>
  <c r="X80" i="8" s="1"/>
  <c r="T193" i="35"/>
  <c r="AP73" i="35"/>
  <c r="AD72" i="8" s="1"/>
  <c r="N189" i="35"/>
  <c r="W184" i="35"/>
  <c r="AY68" i="35"/>
  <c r="AM67" i="8" s="1"/>
  <c r="J179" i="35"/>
  <c r="AL63" i="35"/>
  <c r="Z62" i="8" s="1"/>
  <c r="Q172" i="35"/>
  <c r="AS56" i="35"/>
  <c r="AG55" i="8" s="1"/>
  <c r="AS48" i="35"/>
  <c r="AG47" i="8" s="1"/>
  <c r="Q164" i="35"/>
  <c r="AV38" i="35"/>
  <c r="AJ37" i="8" s="1"/>
  <c r="T154" i="35"/>
  <c r="AH26" i="35"/>
  <c r="V25" i="8" s="1"/>
  <c r="F142" i="35"/>
  <c r="X212" i="35"/>
  <c r="BA96" i="35"/>
  <c r="AO56" i="35"/>
  <c r="AC55" i="8" s="1"/>
  <c r="M172" i="35"/>
  <c r="M164" i="35"/>
  <c r="AO48" i="35"/>
  <c r="AC47" i="8" s="1"/>
  <c r="Q154" i="35"/>
  <c r="AS38" i="35"/>
  <c r="AG37" i="8" s="1"/>
  <c r="Q141" i="35"/>
  <c r="AS25" i="35"/>
  <c r="AG24" i="8" s="1"/>
  <c r="X204" i="35"/>
  <c r="G176" i="35"/>
  <c r="AI60" i="35"/>
  <c r="W59" i="8" s="1"/>
  <c r="K168" i="35"/>
  <c r="AM52" i="35"/>
  <c r="AA51" i="8" s="1"/>
  <c r="E160" i="35"/>
  <c r="AG44" i="35"/>
  <c r="U43" i="8" s="1"/>
  <c r="AH32" i="35"/>
  <c r="V31" i="8" s="1"/>
  <c r="F148" i="35"/>
  <c r="W132" i="35"/>
  <c r="AY16" i="35"/>
  <c r="AM15" i="8" s="1"/>
  <c r="H193" i="35"/>
  <c r="G188" i="35"/>
  <c r="AI72" i="35"/>
  <c r="W71" i="8" s="1"/>
  <c r="N183" i="35"/>
  <c r="AP67" i="35"/>
  <c r="AD66" i="8" s="1"/>
  <c r="S176" i="35"/>
  <c r="AU60" i="35"/>
  <c r="AI59" i="8" s="1"/>
  <c r="AL53" i="35"/>
  <c r="Z52" i="8" s="1"/>
  <c r="J169" i="35"/>
  <c r="H161" i="35"/>
  <c r="AJ45" i="35"/>
  <c r="X44" i="8" s="1"/>
  <c r="L149" i="35"/>
  <c r="AN33" i="35"/>
  <c r="AB32" i="8" s="1"/>
  <c r="I135" i="35"/>
  <c r="AK19" i="35"/>
  <c r="Y18" i="8" s="1"/>
  <c r="H192" i="35"/>
  <c r="AJ76" i="35"/>
  <c r="X75" i="8" s="1"/>
  <c r="T188" i="35"/>
  <c r="AV72" i="35"/>
  <c r="AJ71" i="8" s="1"/>
  <c r="AO69" i="35"/>
  <c r="AC68" i="8" s="1"/>
  <c r="M185" i="35"/>
  <c r="L181" i="35"/>
  <c r="AN65" i="35"/>
  <c r="AB64" i="8" s="1"/>
  <c r="U176" i="35"/>
  <c r="AW60" i="35"/>
  <c r="AK59" i="8" s="1"/>
  <c r="M171" i="35"/>
  <c r="AO55" i="35"/>
  <c r="AC54" i="8" s="1"/>
  <c r="AP49" i="35"/>
  <c r="AD48" i="8" s="1"/>
  <c r="N165" i="35"/>
  <c r="Q158" i="35"/>
  <c r="AS42" i="35"/>
  <c r="AG41" i="8" s="1"/>
  <c r="Q149" i="35"/>
  <c r="AS33" i="35"/>
  <c r="AG32" i="8" s="1"/>
  <c r="G140" i="35"/>
  <c r="AI24" i="35"/>
  <c r="W23" i="8" s="1"/>
  <c r="K125" i="35"/>
  <c r="AM9" i="35"/>
  <c r="AA8" i="8" s="1"/>
  <c r="G191" i="35"/>
  <c r="AI75" i="35"/>
  <c r="W74" i="8" s="1"/>
  <c r="S187" i="35"/>
  <c r="AU71" i="35"/>
  <c r="AI70" i="8" s="1"/>
  <c r="L184" i="35"/>
  <c r="AN68" i="35"/>
  <c r="AB67" i="8" s="1"/>
  <c r="AY63" i="35"/>
  <c r="AM62" i="8" s="1"/>
  <c r="W179" i="35"/>
  <c r="N175" i="35"/>
  <c r="AP59" i="35"/>
  <c r="AD58" i="8" s="1"/>
  <c r="N169" i="35"/>
  <c r="AP53" i="35"/>
  <c r="AD52" i="8" s="1"/>
  <c r="O163" i="35"/>
  <c r="AQ47" i="35"/>
  <c r="AE46" i="8" s="1"/>
  <c r="AK40" i="35"/>
  <c r="Y39" i="8" s="1"/>
  <c r="I156" i="35"/>
  <c r="R146" i="35"/>
  <c r="AT30" i="35"/>
  <c r="AH29" i="8" s="1"/>
  <c r="V135" i="35"/>
  <c r="AX19" i="35"/>
  <c r="AL18" i="8" s="1"/>
  <c r="Y188" i="35"/>
  <c r="BB72" i="35"/>
  <c r="AP71" i="8" s="1"/>
  <c r="G181" i="35"/>
  <c r="AI65" i="35"/>
  <c r="W64" i="8" s="1"/>
  <c r="S177" i="35"/>
  <c r="AU61" i="35"/>
  <c r="AI60" i="8" s="1"/>
  <c r="AH58" i="35"/>
  <c r="V57" i="8" s="1"/>
  <c r="F174" i="35"/>
  <c r="P169" i="35"/>
  <c r="AR53" i="35"/>
  <c r="AF52" i="8" s="1"/>
  <c r="G165" i="35"/>
  <c r="AI49" i="35"/>
  <c r="W48" i="8" s="1"/>
  <c r="J160" i="35"/>
  <c r="AL44" i="35"/>
  <c r="Z43" i="8" s="1"/>
  <c r="AY37" i="35"/>
  <c r="AM36" i="8" s="1"/>
  <c r="W153" i="35"/>
  <c r="T146" i="35"/>
  <c r="AV30" i="35"/>
  <c r="AJ29" i="8" s="1"/>
  <c r="N139" i="35"/>
  <c r="AP23" i="35"/>
  <c r="AD22" i="8" s="1"/>
  <c r="K128" i="35"/>
  <c r="AM12" i="35"/>
  <c r="AA11" i="8" s="1"/>
  <c r="E183" i="35"/>
  <c r="AG67" i="35"/>
  <c r="U66" i="8" s="1"/>
  <c r="Q179" i="35"/>
  <c r="AS63" i="35"/>
  <c r="AG62" i="8" s="1"/>
  <c r="AL60" i="35"/>
  <c r="Z59" i="8" s="1"/>
  <c r="J176" i="35"/>
  <c r="G172" i="35"/>
  <c r="AI56" i="35"/>
  <c r="W55" i="8" s="1"/>
  <c r="Q167" i="35"/>
  <c r="AS51" i="35"/>
  <c r="AG50" i="8" s="1"/>
  <c r="G163" i="35"/>
  <c r="AI47" i="35"/>
  <c r="W46" i="8" s="1"/>
  <c r="Q157" i="35"/>
  <c r="AS41" i="35"/>
  <c r="AG40" i="8" s="1"/>
  <c r="U150" i="35"/>
  <c r="AW34" i="35"/>
  <c r="AK33" i="8" s="1"/>
  <c r="AQ27" i="35"/>
  <c r="AE26" i="8" s="1"/>
  <c r="O143" i="35"/>
  <c r="S134" i="35"/>
  <c r="AU18" i="35"/>
  <c r="AI17" i="8" s="1"/>
  <c r="X217" i="35"/>
  <c r="BA101" i="35"/>
  <c r="E173" i="35"/>
  <c r="AG57" i="35"/>
  <c r="U56" i="8" s="1"/>
  <c r="Q169" i="35"/>
  <c r="AS53" i="35"/>
  <c r="AG52" i="8" s="1"/>
  <c r="J166" i="35"/>
  <c r="AL50" i="35"/>
  <c r="Z49" i="8" s="1"/>
  <c r="V162" i="35"/>
  <c r="AX46" i="35"/>
  <c r="AL45" i="8" s="1"/>
  <c r="AW42" i="35"/>
  <c r="AK41" i="8" s="1"/>
  <c r="U158" i="35"/>
  <c r="E154" i="35"/>
  <c r="AG38" i="35"/>
  <c r="U37" i="8" s="1"/>
  <c r="P148" i="35"/>
  <c r="AR32" i="35"/>
  <c r="AF31" i="8" s="1"/>
  <c r="J143" i="35"/>
  <c r="AL27" i="35"/>
  <c r="Z26" i="8" s="1"/>
  <c r="AI21" i="35"/>
  <c r="W20" i="8" s="1"/>
  <c r="G137" i="35"/>
  <c r="AP12" i="35"/>
  <c r="AD11" i="8" s="1"/>
  <c r="N128" i="35"/>
  <c r="AG59" i="35"/>
  <c r="U58" i="8" s="1"/>
  <c r="E175" i="35"/>
  <c r="AS55" i="35"/>
  <c r="AG54" i="8" s="1"/>
  <c r="Q171" i="35"/>
  <c r="AL52" i="35"/>
  <c r="Z51" i="8" s="1"/>
  <c r="J168" i="35"/>
  <c r="AX48" i="35"/>
  <c r="AL47" i="8" s="1"/>
  <c r="V164" i="35"/>
  <c r="AQ45" i="35"/>
  <c r="AE44" i="8" s="1"/>
  <c r="O161" i="35"/>
  <c r="AG41" i="35"/>
  <c r="U40" i="8" s="1"/>
  <c r="E157" i="35"/>
  <c r="AW35" i="35"/>
  <c r="AK34" i="8" s="1"/>
  <c r="U151" i="35"/>
  <c r="M146" i="35"/>
  <c r="AO30" i="35"/>
  <c r="AC29" i="8" s="1"/>
  <c r="E141" i="35"/>
  <c r="AG25" i="35"/>
  <c r="U24" i="8" s="1"/>
  <c r="AR17" i="35"/>
  <c r="AF16" i="8" s="1"/>
  <c r="P133" i="35"/>
  <c r="W124" i="35"/>
  <c r="I160" i="35"/>
  <c r="AK44" i="35"/>
  <c r="Y43" i="8" s="1"/>
  <c r="AW40" i="35"/>
  <c r="AK39" i="8" s="1"/>
  <c r="U156" i="35"/>
  <c r="N153" i="35"/>
  <c r="AP37" i="35"/>
  <c r="AD36" i="8" s="1"/>
  <c r="AI34" i="35"/>
  <c r="W33" i="8" s="1"/>
  <c r="G150" i="35"/>
  <c r="S146" i="35"/>
  <c r="AU30" i="35"/>
  <c r="AI29" i="8" s="1"/>
  <c r="AN27" i="35"/>
  <c r="AB26" i="8" s="1"/>
  <c r="L143" i="35"/>
  <c r="E140" i="35"/>
  <c r="AG24" i="35"/>
  <c r="U23" i="8" s="1"/>
  <c r="AJ19" i="35"/>
  <c r="X18" i="8" s="1"/>
  <c r="H135" i="35"/>
  <c r="S129" i="35"/>
  <c r="AU13" i="35"/>
  <c r="AI12" i="8" s="1"/>
  <c r="K124" i="35"/>
  <c r="BH92" i="35"/>
  <c r="AV91" i="8" s="1"/>
  <c r="AE208" i="35"/>
  <c r="AD215" i="35"/>
  <c r="BG99" i="35"/>
  <c r="AU98" i="8" s="1"/>
  <c r="I159" i="35"/>
  <c r="AK43" i="35"/>
  <c r="Y42" i="8" s="1"/>
  <c r="U155" i="35"/>
  <c r="AW39" i="35"/>
  <c r="AK38" i="8" s="1"/>
  <c r="N152" i="35"/>
  <c r="AP36" i="35"/>
  <c r="AD35" i="8" s="1"/>
  <c r="G149" i="35"/>
  <c r="AI33" i="35"/>
  <c r="W32" i="8" s="1"/>
  <c r="S145" i="35"/>
  <c r="AU29" i="35"/>
  <c r="AI28" i="8" s="1"/>
  <c r="L142" i="35"/>
  <c r="AN26" i="35"/>
  <c r="AB25" i="8" s="1"/>
  <c r="AV22" i="35"/>
  <c r="AJ21" i="8" s="1"/>
  <c r="T138" i="35"/>
  <c r="O133" i="35"/>
  <c r="AQ17" i="35"/>
  <c r="AE16" i="8" s="1"/>
  <c r="G128" i="35"/>
  <c r="AI12" i="35"/>
  <c r="W11" i="8" s="1"/>
  <c r="X209" i="35"/>
  <c r="BA93" i="35"/>
  <c r="AV39" i="35"/>
  <c r="AJ38" i="8" s="1"/>
  <c r="T155" i="35"/>
  <c r="M152" i="35"/>
  <c r="AO36" i="35"/>
  <c r="AC35" i="8" s="1"/>
  <c r="AH33" i="35"/>
  <c r="V32" i="8" s="1"/>
  <c r="F149" i="35"/>
  <c r="R145" i="35"/>
  <c r="AT29" i="35"/>
  <c r="AH28" i="8" s="1"/>
  <c r="AM26" i="35"/>
  <c r="AA25" i="8" s="1"/>
  <c r="K142" i="35"/>
  <c r="AU22" i="35"/>
  <c r="AI21" i="8" s="1"/>
  <c r="S138" i="35"/>
  <c r="AP17" i="35"/>
  <c r="AD16" i="8" s="1"/>
  <c r="N133" i="35"/>
  <c r="F128" i="35"/>
  <c r="AH12" i="35"/>
  <c r="V11" i="8" s="1"/>
  <c r="X206" i="35"/>
  <c r="BA90" i="35"/>
  <c r="X214" i="35"/>
  <c r="BA98" i="35"/>
  <c r="K139" i="35"/>
  <c r="AM23" i="35"/>
  <c r="AA22" i="8" s="1"/>
  <c r="W135" i="35"/>
  <c r="AY19" i="35"/>
  <c r="AM18" i="8" s="1"/>
  <c r="P132" i="35"/>
  <c r="AR16" i="35"/>
  <c r="AF15" i="8" s="1"/>
  <c r="I129" i="35"/>
  <c r="AK13" i="35"/>
  <c r="Y12" i="8" s="1"/>
  <c r="U125" i="35"/>
  <c r="AW9" i="35"/>
  <c r="AK8" i="8" s="1"/>
  <c r="X203" i="35"/>
  <c r="X139" i="35"/>
  <c r="BA23" i="35"/>
  <c r="AC223" i="35"/>
  <c r="BF107" i="35"/>
  <c r="AT106" i="8" s="1"/>
  <c r="BE98" i="35"/>
  <c r="AS97" i="8" s="1"/>
  <c r="AB214" i="35"/>
  <c r="AA205" i="35"/>
  <c r="BC25" i="35"/>
  <c r="AQ24" i="8" s="1"/>
  <c r="Z141" i="35"/>
  <c r="X130" i="35"/>
  <c r="BA14" i="35"/>
  <c r="BD106" i="35"/>
  <c r="AR105" i="8" s="1"/>
  <c r="AA222" i="35"/>
  <c r="BC97" i="35"/>
  <c r="AQ96" i="8" s="1"/>
  <c r="Z213" i="35"/>
  <c r="Y204" i="35"/>
  <c r="BH14" i="35"/>
  <c r="AV13" i="8" s="1"/>
  <c r="AE130" i="35"/>
  <c r="AC225" i="35"/>
  <c r="BF109" i="35"/>
  <c r="AT108" i="8" s="1"/>
  <c r="AB216" i="35"/>
  <c r="BE100" i="35"/>
  <c r="AS99" i="8" s="1"/>
  <c r="AA207" i="35"/>
  <c r="BD91" i="35"/>
  <c r="AR90" i="8" s="1"/>
  <c r="Z157" i="35"/>
  <c r="BC41" i="35"/>
  <c r="AQ40" i="8" s="1"/>
  <c r="AK20" i="35"/>
  <c r="Y19" i="8" s="1"/>
  <c r="I136" i="35"/>
  <c r="AW16" i="35"/>
  <c r="AK15" i="8" s="1"/>
  <c r="U132" i="35"/>
  <c r="AP13" i="35"/>
  <c r="AD12" i="8" s="1"/>
  <c r="N129" i="35"/>
  <c r="AI10" i="35"/>
  <c r="W9" i="8" s="1"/>
  <c r="G126" i="35"/>
  <c r="X208" i="35"/>
  <c r="BA92" i="35"/>
  <c r="X144" i="35"/>
  <c r="BA28" i="35"/>
  <c r="AA224" i="35"/>
  <c r="BD108" i="35"/>
  <c r="AR107" i="8" s="1"/>
  <c r="BC99" i="35"/>
  <c r="AQ98" i="8" s="1"/>
  <c r="Z215" i="35"/>
  <c r="BB90" i="35"/>
  <c r="AP89" i="8" s="1"/>
  <c r="Y206" i="35"/>
  <c r="BH30" i="35"/>
  <c r="AV29" i="8" s="1"/>
  <c r="AE146" i="35"/>
  <c r="AO21" i="35"/>
  <c r="AC20" i="8" s="1"/>
  <c r="M137" i="35"/>
  <c r="AH18" i="35"/>
  <c r="V17" i="8" s="1"/>
  <c r="F134" i="35"/>
  <c r="R130" i="35"/>
  <c r="AT14" i="35"/>
  <c r="AH13" i="8" s="1"/>
  <c r="K127" i="35"/>
  <c r="AM11" i="35"/>
  <c r="AA10" i="8" s="1"/>
  <c r="X124" i="35"/>
  <c r="X167" i="35"/>
  <c r="BA51" i="35"/>
  <c r="AC227" i="35"/>
  <c r="BF111" i="35"/>
  <c r="AT110" i="8" s="1"/>
  <c r="AB218" i="35"/>
  <c r="BE102" i="35"/>
  <c r="AS101" i="8" s="1"/>
  <c r="AA209" i="35"/>
  <c r="BD93" i="35"/>
  <c r="AR92" i="8" s="1"/>
  <c r="Z173" i="35"/>
  <c r="BC57" i="35"/>
  <c r="AQ56" i="8" s="1"/>
  <c r="X166" i="35"/>
  <c r="BA50" i="35"/>
  <c r="AB227" i="35"/>
  <c r="BE111" i="35"/>
  <c r="AS110" i="8" s="1"/>
  <c r="BD102" i="35"/>
  <c r="AR101" i="8" s="1"/>
  <c r="AA218" i="35"/>
  <c r="BC93" i="35"/>
  <c r="AQ92" i="8" s="1"/>
  <c r="Z209" i="35"/>
  <c r="BB56" i="35"/>
  <c r="AP55" i="8" s="1"/>
  <c r="Y172" i="35"/>
  <c r="X173" i="35"/>
  <c r="BA57" i="35"/>
  <c r="AB228" i="35"/>
  <c r="BE112" i="35"/>
  <c r="AS111" i="8" s="1"/>
  <c r="BD103" i="35"/>
  <c r="AR102" i="8" s="1"/>
  <c r="AA219" i="35"/>
  <c r="BC94" i="35"/>
  <c r="AQ93" i="8" s="1"/>
  <c r="Z210" i="35"/>
  <c r="BB64" i="35"/>
  <c r="AP63" i="8" s="1"/>
  <c r="Y180" i="35"/>
  <c r="AD202" i="35"/>
  <c r="AC193" i="35"/>
  <c r="AB184" i="35"/>
  <c r="BE68" i="35"/>
  <c r="AS67" i="8" s="1"/>
  <c r="AA175" i="35"/>
  <c r="BD59" i="35"/>
  <c r="AR58" i="8" s="1"/>
  <c r="Z166" i="35"/>
  <c r="BC50" i="35"/>
  <c r="AQ49" i="8" s="1"/>
  <c r="BB41" i="35"/>
  <c r="AP40" i="8" s="1"/>
  <c r="Y157" i="35"/>
  <c r="AE147" i="35"/>
  <c r="BH31" i="35"/>
  <c r="AV30" i="8" s="1"/>
  <c r="AD138" i="35"/>
  <c r="BG22" i="35"/>
  <c r="AU21" i="8" s="1"/>
  <c r="AC129" i="35"/>
  <c r="BF13" i="35"/>
  <c r="AT12" i="8" s="1"/>
  <c r="AB201" i="35"/>
  <c r="AA192" i="35"/>
  <c r="BD76" i="35"/>
  <c r="AR75" i="8" s="1"/>
  <c r="BC67" i="35"/>
  <c r="AQ66" i="8" s="1"/>
  <c r="Z183" i="35"/>
  <c r="Y174" i="35"/>
  <c r="BB58" i="35"/>
  <c r="AP57" i="8" s="1"/>
  <c r="AE164" i="35"/>
  <c r="BH48" i="35"/>
  <c r="AV47" i="8" s="1"/>
  <c r="AD155" i="35"/>
  <c r="BG39" i="35"/>
  <c r="AU38" i="8" s="1"/>
  <c r="AC146" i="35"/>
  <c r="BF30" i="35"/>
  <c r="AT29" i="8" s="1"/>
  <c r="AB137" i="35"/>
  <c r="BE21" i="35"/>
  <c r="AS20" i="8" s="1"/>
  <c r="AA128" i="35"/>
  <c r="BD12" i="35"/>
  <c r="AR11" i="8" s="1"/>
  <c r="Z200" i="35"/>
  <c r="Y191" i="35"/>
  <c r="BB75" i="35"/>
  <c r="AP74" i="8" s="1"/>
  <c r="AE181" i="35"/>
  <c r="BH65" i="35"/>
  <c r="AV64" i="8" s="1"/>
  <c r="AD172" i="35"/>
  <c r="BG56" i="35"/>
  <c r="AU55" i="8" s="1"/>
  <c r="AC163" i="35"/>
  <c r="BF47" i="35"/>
  <c r="AT46" i="8" s="1"/>
  <c r="AB154" i="35"/>
  <c r="BE38" i="35"/>
  <c r="AS37" i="8" s="1"/>
  <c r="AA145" i="35"/>
  <c r="BD29" i="35"/>
  <c r="AR28" i="8" s="1"/>
  <c r="Z136" i="35"/>
  <c r="BC20" i="35"/>
  <c r="AQ19" i="8" s="1"/>
  <c r="Y127" i="35"/>
  <c r="BB11" i="35"/>
  <c r="AP10" i="8" s="1"/>
  <c r="BG81" i="35"/>
  <c r="AU80" i="8" s="1"/>
  <c r="AD197" i="35"/>
  <c r="BF72" i="35"/>
  <c r="AT71" i="8" s="1"/>
  <c r="AC188" i="35"/>
  <c r="BE63" i="35"/>
  <c r="AS62" i="8" s="1"/>
  <c r="AB179" i="35"/>
  <c r="BD54" i="35"/>
  <c r="AR53" i="8" s="1"/>
  <c r="AA170" i="35"/>
  <c r="BC45" i="35"/>
  <c r="AQ44" i="8" s="1"/>
  <c r="Z161" i="35"/>
  <c r="BB36" i="35"/>
  <c r="AP35" i="8" s="1"/>
  <c r="Y152" i="35"/>
  <c r="BH26" i="35"/>
  <c r="AV25" i="8" s="1"/>
  <c r="AE142" i="35"/>
  <c r="BG17" i="35"/>
  <c r="AU16" i="8" s="1"/>
  <c r="AD133" i="35"/>
  <c r="AC124" i="35"/>
  <c r="BD79" i="35"/>
  <c r="AR78" i="8" s="1"/>
  <c r="AA195" i="35"/>
  <c r="BC70" i="35"/>
  <c r="AQ69" i="8" s="1"/>
  <c r="Z186" i="35"/>
  <c r="BB61" i="35"/>
  <c r="AP60" i="8" s="1"/>
  <c r="Y177" i="35"/>
  <c r="AE167" i="35"/>
  <c r="BH51" i="35"/>
  <c r="AV50" i="8" s="1"/>
  <c r="AD158" i="35"/>
  <c r="BG42" i="35"/>
  <c r="AU41" i="8" s="1"/>
  <c r="AC149" i="35"/>
  <c r="BF33" i="35"/>
  <c r="AT32" i="8" s="1"/>
  <c r="AB140" i="35"/>
  <c r="BE24" i="35"/>
  <c r="AS23" i="8" s="1"/>
  <c r="AA131" i="35"/>
  <c r="BD15" i="35"/>
  <c r="AR14" i="8" s="1"/>
  <c r="Y202" i="35"/>
  <c r="BH76" i="35"/>
  <c r="AV75" i="8" s="1"/>
  <c r="AE192" i="35"/>
  <c r="BG67" i="35"/>
  <c r="AU66" i="8" s="1"/>
  <c r="AD183" i="35"/>
  <c r="BF58" i="35"/>
  <c r="AT57" i="8" s="1"/>
  <c r="AC174" i="35"/>
  <c r="BE49" i="35"/>
  <c r="AS48" i="8" s="1"/>
  <c r="AB165" i="35"/>
  <c r="BD40" i="35"/>
  <c r="AR39" i="8" s="1"/>
  <c r="AA156" i="35"/>
  <c r="BC31" i="35"/>
  <c r="AQ30" i="8" s="1"/>
  <c r="Z147" i="35"/>
  <c r="BB22" i="35"/>
  <c r="AP21" i="8" s="1"/>
  <c r="Y138" i="35"/>
  <c r="BH12" i="35"/>
  <c r="AV11" i="8" s="1"/>
  <c r="AE128" i="35"/>
  <c r="AC199" i="35"/>
  <c r="BE74" i="35"/>
  <c r="AS73" i="8" s="1"/>
  <c r="AB190" i="35"/>
  <c r="AA181" i="35"/>
  <c r="BD65" i="35"/>
  <c r="AR64" i="8" s="1"/>
  <c r="BC56" i="35"/>
  <c r="AQ55" i="8" s="1"/>
  <c r="Z172" i="35"/>
  <c r="Y163" i="35"/>
  <c r="BB47" i="35"/>
  <c r="AP46" i="8" s="1"/>
  <c r="BH37" i="35"/>
  <c r="AV36" i="8" s="1"/>
  <c r="AE153" i="35"/>
  <c r="AD144" i="35"/>
  <c r="BG28" i="35"/>
  <c r="AU27" i="8" s="1"/>
  <c r="BF19" i="35"/>
  <c r="AT18" i="8" s="1"/>
  <c r="AC135" i="35"/>
  <c r="BE10" i="35"/>
  <c r="AS9" i="8" s="1"/>
  <c r="AB126" i="35"/>
  <c r="D149" i="35"/>
  <c r="AF33" i="35"/>
  <c r="E186" i="35"/>
  <c r="AG70" i="35"/>
  <c r="U69" i="8" s="1"/>
  <c r="N216" i="35"/>
  <c r="AP100" i="35"/>
  <c r="AD99" i="8" s="1"/>
  <c r="U184" i="35"/>
  <c r="AW68" i="35"/>
  <c r="AK67" i="8" s="1"/>
  <c r="AM99" i="35"/>
  <c r="AA98" i="8" s="1"/>
  <c r="K215" i="35"/>
  <c r="R228" i="35"/>
  <c r="AT112" i="35"/>
  <c r="AH111" i="8" s="1"/>
  <c r="AT65" i="35"/>
  <c r="AH64" i="8" s="1"/>
  <c r="R181" i="35"/>
  <c r="J206" i="35"/>
  <c r="AL90" i="35"/>
  <c r="Z89" i="8" s="1"/>
  <c r="E213" i="35"/>
  <c r="AG97" i="35"/>
  <c r="U96" i="8" s="1"/>
  <c r="L203" i="35"/>
  <c r="Q215" i="35"/>
  <c r="AS99" i="35"/>
  <c r="AG98" i="8" s="1"/>
  <c r="E215" i="35"/>
  <c r="AG99" i="35"/>
  <c r="U98" i="8" s="1"/>
  <c r="H203" i="35"/>
  <c r="AK97" i="35"/>
  <c r="Y96" i="8" s="1"/>
  <c r="I213" i="35"/>
  <c r="L221" i="35"/>
  <c r="AN105" i="35"/>
  <c r="AB104" i="8" s="1"/>
  <c r="H201" i="35"/>
  <c r="AI58" i="35"/>
  <c r="W57" i="8" s="1"/>
  <c r="G174" i="35"/>
  <c r="Q142" i="35"/>
  <c r="AS26" i="35"/>
  <c r="AG25" i="8" s="1"/>
  <c r="K159" i="35"/>
  <c r="AM43" i="35"/>
  <c r="AA42" i="8" s="1"/>
  <c r="V146" i="35"/>
  <c r="AX30" i="35"/>
  <c r="AL29" i="8" s="1"/>
  <c r="S212" i="35"/>
  <c r="AU96" i="35"/>
  <c r="AI95" i="8" s="1"/>
  <c r="AT53" i="35"/>
  <c r="AH52" i="8" s="1"/>
  <c r="R169" i="35"/>
  <c r="AV63" i="35"/>
  <c r="AJ62" i="8" s="1"/>
  <c r="T179" i="35"/>
  <c r="M186" i="35"/>
  <c r="AO70" i="35"/>
  <c r="AC69" i="8" s="1"/>
  <c r="AR11" i="35"/>
  <c r="AF10" i="8" s="1"/>
  <c r="P127" i="35"/>
  <c r="F146" i="35"/>
  <c r="AH30" i="35"/>
  <c r="V29" i="8" s="1"/>
  <c r="AL57" i="35"/>
  <c r="Z56" i="8" s="1"/>
  <c r="J173" i="35"/>
  <c r="AN56" i="35"/>
  <c r="AB55" i="8" s="1"/>
  <c r="L172" i="35"/>
  <c r="L178" i="35"/>
  <c r="AN62" i="35"/>
  <c r="AB61" i="8" s="1"/>
  <c r="O130" i="35"/>
  <c r="AQ14" i="35"/>
  <c r="AE13" i="8" s="1"/>
  <c r="AJ9" i="35"/>
  <c r="X8" i="8" s="1"/>
  <c r="H125" i="35"/>
  <c r="AW43" i="35"/>
  <c r="AK42" i="8" s="1"/>
  <c r="U159" i="35"/>
  <c r="U138" i="35"/>
  <c r="AW22" i="35"/>
  <c r="AK21" i="8" s="1"/>
  <c r="AK36" i="35"/>
  <c r="Y35" i="8" s="1"/>
  <c r="I152" i="35"/>
  <c r="R127" i="35"/>
  <c r="AT11" i="35"/>
  <c r="AH10" i="8" s="1"/>
  <c r="AK35" i="35"/>
  <c r="Y34" i="8" s="1"/>
  <c r="I151" i="35"/>
  <c r="AX20" i="35"/>
  <c r="AL19" i="8" s="1"/>
  <c r="V136" i="35"/>
  <c r="AH25" i="35"/>
  <c r="V24" i="8" s="1"/>
  <c r="F141" i="35"/>
  <c r="F138" i="35"/>
  <c r="AH22" i="35"/>
  <c r="V21" i="8" s="1"/>
  <c r="X179" i="35"/>
  <c r="BA63" i="35"/>
  <c r="AE186" i="35"/>
  <c r="BH70" i="35"/>
  <c r="AV69" i="8" s="1"/>
  <c r="BF60" i="35"/>
  <c r="AT59" i="8" s="1"/>
  <c r="AC176" i="35"/>
  <c r="BB97" i="35"/>
  <c r="AP96" i="8" s="1"/>
  <c r="Y213" i="35"/>
  <c r="U124" i="35"/>
  <c r="O139" i="35"/>
  <c r="AQ23" i="35"/>
  <c r="AE22" i="8" s="1"/>
  <c r="AH10" i="35"/>
  <c r="V9" i="8" s="1"/>
  <c r="F126" i="35"/>
  <c r="BB108" i="35"/>
  <c r="AP107" i="8" s="1"/>
  <c r="Y224" i="35"/>
  <c r="BH99" i="35"/>
  <c r="AV98" i="8" s="1"/>
  <c r="AE215" i="35"/>
  <c r="AA135" i="35"/>
  <c r="BD19" i="35"/>
  <c r="AR18" i="8" s="1"/>
  <c r="Z143" i="35"/>
  <c r="BC27" i="35"/>
  <c r="AQ26" i="8" s="1"/>
  <c r="AE141" i="35"/>
  <c r="BH25" i="35"/>
  <c r="AV24" i="8" s="1"/>
  <c r="BH50" i="35"/>
  <c r="AV49" i="8" s="1"/>
  <c r="AE166" i="35"/>
  <c r="AD182" i="35"/>
  <c r="BG66" i="35"/>
  <c r="AU65" i="8" s="1"/>
  <c r="AE127" i="35"/>
  <c r="BH11" i="35"/>
  <c r="AV10" i="8" s="1"/>
  <c r="AC134" i="35"/>
  <c r="BF18" i="35"/>
  <c r="AT17" i="8" s="1"/>
  <c r="BG52" i="35"/>
  <c r="AU51" i="8" s="1"/>
  <c r="AD168" i="35"/>
  <c r="D173" i="35"/>
  <c r="AF57" i="35"/>
  <c r="Q225" i="35"/>
  <c r="AS109" i="35"/>
  <c r="AG108" i="8" s="1"/>
  <c r="AW97" i="35"/>
  <c r="AK96" i="8" s="1"/>
  <c r="U213" i="35"/>
  <c r="D192" i="35"/>
  <c r="AF76" i="35"/>
  <c r="M224" i="35"/>
  <c r="AO108" i="35"/>
  <c r="AC107" i="8" s="1"/>
  <c r="V214" i="35"/>
  <c r="AX98" i="35"/>
  <c r="AL97" i="8" s="1"/>
  <c r="E207" i="35"/>
  <c r="AG91" i="35"/>
  <c r="U90" i="8" s="1"/>
  <c r="M201" i="35"/>
  <c r="AN80" i="35"/>
  <c r="AB79" i="8" s="1"/>
  <c r="L196" i="35"/>
  <c r="L189" i="35"/>
  <c r="AN73" i="35"/>
  <c r="AB72" i="8" s="1"/>
  <c r="D212" i="35"/>
  <c r="AF96" i="35"/>
  <c r="D127" i="35"/>
  <c r="AF11" i="35"/>
  <c r="P226" i="35"/>
  <c r="AR110" i="35"/>
  <c r="AF109" i="8" s="1"/>
  <c r="G222" i="35"/>
  <c r="AI106" i="35"/>
  <c r="W105" i="8" s="1"/>
  <c r="Q217" i="35"/>
  <c r="AS101" i="35"/>
  <c r="AG100" i="8" s="1"/>
  <c r="G213" i="35"/>
  <c r="AI97" i="35"/>
  <c r="W96" i="8" s="1"/>
  <c r="Q208" i="35"/>
  <c r="AS92" i="35"/>
  <c r="AG91" i="8" s="1"/>
  <c r="H204" i="35"/>
  <c r="Q199" i="35"/>
  <c r="AJ79" i="35"/>
  <c r="X78" i="8" s="1"/>
  <c r="H195" i="35"/>
  <c r="F187" i="35"/>
  <c r="AH71" i="35"/>
  <c r="V70" i="8" s="1"/>
  <c r="D136" i="35"/>
  <c r="AF20" i="35"/>
  <c r="M225" i="35"/>
  <c r="AO109" i="35"/>
  <c r="AC108" i="8" s="1"/>
  <c r="V220" i="35"/>
  <c r="AX104" i="35"/>
  <c r="AL103" i="8" s="1"/>
  <c r="M216" i="35"/>
  <c r="AO100" i="35"/>
  <c r="AC99" i="8" s="1"/>
  <c r="AY95" i="35"/>
  <c r="AM94" i="8" s="1"/>
  <c r="W211" i="35"/>
  <c r="M207" i="35"/>
  <c r="AO91" i="35"/>
  <c r="AC90" i="8" s="1"/>
  <c r="W202" i="35"/>
  <c r="N198" i="35"/>
  <c r="O193" i="35"/>
  <c r="AS68" i="35"/>
  <c r="AG67" i="8" s="1"/>
  <c r="Q184" i="35"/>
  <c r="D156" i="35"/>
  <c r="AF40" i="35"/>
  <c r="N217" i="35"/>
  <c r="AP101" i="35"/>
  <c r="AD100" i="8" s="1"/>
  <c r="N208" i="35"/>
  <c r="AP92" i="35"/>
  <c r="AD91" i="8" s="1"/>
  <c r="M203" i="35"/>
  <c r="L198" i="35"/>
  <c r="N193" i="35"/>
  <c r="O184" i="35"/>
  <c r="AQ68" i="35"/>
  <c r="AE67" i="8" s="1"/>
  <c r="D209" i="35"/>
  <c r="AF93" i="35"/>
  <c r="S219" i="35"/>
  <c r="AU103" i="35"/>
  <c r="AI102" i="8" s="1"/>
  <c r="J225" i="35"/>
  <c r="AL109" i="35"/>
  <c r="Z108" i="8" s="1"/>
  <c r="I211" i="35"/>
  <c r="AK95" i="35"/>
  <c r="Y94" i="8" s="1"/>
  <c r="D220" i="35"/>
  <c r="AF104" i="35"/>
  <c r="K225" i="35"/>
  <c r="AM109" i="35"/>
  <c r="AA108" i="8" s="1"/>
  <c r="I215" i="35"/>
  <c r="AK99" i="35"/>
  <c r="Y98" i="8" s="1"/>
  <c r="D219" i="35"/>
  <c r="AF103" i="35"/>
  <c r="K230" i="35"/>
  <c r="AM114" i="35"/>
  <c r="AA113" i="8" s="1"/>
  <c r="P223" i="35"/>
  <c r="AR107" i="35"/>
  <c r="AF106" i="8" s="1"/>
  <c r="J216" i="35"/>
  <c r="AL100" i="35"/>
  <c r="Z99" i="8" s="1"/>
  <c r="AI94" i="35"/>
  <c r="W93" i="8" s="1"/>
  <c r="G210" i="35"/>
  <c r="N204" i="35"/>
  <c r="M199" i="35"/>
  <c r="W194" i="35"/>
  <c r="AY78" i="35"/>
  <c r="AM77" i="8" s="1"/>
  <c r="P186" i="35"/>
  <c r="AR70" i="35"/>
  <c r="AF69" i="8" s="1"/>
  <c r="D196" i="35"/>
  <c r="AF80" i="35"/>
  <c r="J230" i="35"/>
  <c r="AL114" i="35"/>
  <c r="Z113" i="8" s="1"/>
  <c r="S225" i="35"/>
  <c r="AU109" i="35"/>
  <c r="AI108" i="8" s="1"/>
  <c r="J221" i="35"/>
  <c r="AL105" i="35"/>
  <c r="Z104" i="8" s="1"/>
  <c r="T216" i="35"/>
  <c r="AV100" i="35"/>
  <c r="AJ99" i="8" s="1"/>
  <c r="J212" i="35"/>
  <c r="AL96" i="35"/>
  <c r="Z95" i="8" s="1"/>
  <c r="AV91" i="35"/>
  <c r="AJ90" i="8" s="1"/>
  <c r="T207" i="35"/>
  <c r="K203" i="35"/>
  <c r="T198" i="35"/>
  <c r="G194" i="35"/>
  <c r="AI78" i="35"/>
  <c r="W77" i="8" s="1"/>
  <c r="L185" i="35"/>
  <c r="AN69" i="35"/>
  <c r="AB68" i="8" s="1"/>
  <c r="S230" i="35"/>
  <c r="AU114" i="35"/>
  <c r="AI113" i="8" s="1"/>
  <c r="G225" i="35"/>
  <c r="AI109" i="35"/>
  <c r="W108" i="8" s="1"/>
  <c r="Q220" i="35"/>
  <c r="AS104" i="35"/>
  <c r="AG103" i="8" s="1"/>
  <c r="H216" i="35"/>
  <c r="AJ100" i="35"/>
  <c r="X99" i="8" s="1"/>
  <c r="Q211" i="35"/>
  <c r="AS95" i="35"/>
  <c r="AG94" i="8" s="1"/>
  <c r="H207" i="35"/>
  <c r="AJ91" i="35"/>
  <c r="X90" i="8" s="1"/>
  <c r="R202" i="35"/>
  <c r="H198" i="35"/>
  <c r="F193" i="35"/>
  <c r="AG68" i="35"/>
  <c r="U67" i="8" s="1"/>
  <c r="E184" i="35"/>
  <c r="D129" i="35"/>
  <c r="AF13" i="35"/>
  <c r="K218" i="35"/>
  <c r="AM102" i="35"/>
  <c r="AA101" i="8" s="1"/>
  <c r="V209" i="35"/>
  <c r="AX93" i="35"/>
  <c r="AL92" i="8" s="1"/>
  <c r="J204" i="35"/>
  <c r="I199" i="35"/>
  <c r="R194" i="35"/>
  <c r="AT78" i="35"/>
  <c r="AH77" i="8" s="1"/>
  <c r="I186" i="35"/>
  <c r="AK70" i="35"/>
  <c r="Y69" i="8" s="1"/>
  <c r="Q229" i="35"/>
  <c r="AS113" i="35"/>
  <c r="AG112" i="8" s="1"/>
  <c r="F225" i="35"/>
  <c r="AH109" i="35"/>
  <c r="V108" i="8" s="1"/>
  <c r="D139" i="35"/>
  <c r="AF23" i="35"/>
  <c r="U223" i="35"/>
  <c r="AW107" i="35"/>
  <c r="AK106" i="8" s="1"/>
  <c r="M215" i="35"/>
  <c r="AO99" i="35"/>
  <c r="AC98" i="8" s="1"/>
  <c r="I204" i="35"/>
  <c r="D214" i="35"/>
  <c r="AF98" i="35"/>
  <c r="D150" i="35"/>
  <c r="AF34" i="35"/>
  <c r="W228" i="35"/>
  <c r="AY112" i="35"/>
  <c r="AM111" i="8" s="1"/>
  <c r="P225" i="35"/>
  <c r="AR109" i="35"/>
  <c r="AF108" i="8" s="1"/>
  <c r="I222" i="35"/>
  <c r="AK106" i="35"/>
  <c r="Y105" i="8" s="1"/>
  <c r="U218" i="35"/>
  <c r="AW102" i="35"/>
  <c r="AK101" i="8" s="1"/>
  <c r="N215" i="35"/>
  <c r="AP99" i="35"/>
  <c r="AD98" i="8" s="1"/>
  <c r="G212" i="35"/>
  <c r="AI96" i="35"/>
  <c r="W95" i="8" s="1"/>
  <c r="S208" i="35"/>
  <c r="AU92" i="35"/>
  <c r="AI91" i="8" s="1"/>
  <c r="L205" i="35"/>
  <c r="E202" i="35"/>
  <c r="Q198" i="35"/>
  <c r="J195" i="35"/>
  <c r="AL79" i="35"/>
  <c r="Z78" i="8" s="1"/>
  <c r="M191" i="35"/>
  <c r="AO75" i="35"/>
  <c r="AC74" i="8" s="1"/>
  <c r="AY70" i="35"/>
  <c r="AM69" i="8" s="1"/>
  <c r="W186" i="35"/>
  <c r="U181" i="35"/>
  <c r="AW65" i="35"/>
  <c r="AK64" i="8" s="1"/>
  <c r="V175" i="35"/>
  <c r="AX59" i="35"/>
  <c r="AL58" i="8" s="1"/>
  <c r="G168" i="35"/>
  <c r="AI52" i="35"/>
  <c r="W51" i="8" s="1"/>
  <c r="P159" i="35"/>
  <c r="AR43" i="35"/>
  <c r="AF42" i="8" s="1"/>
  <c r="O147" i="35"/>
  <c r="AQ31" i="35"/>
  <c r="AE30" i="8" s="1"/>
  <c r="J132" i="35"/>
  <c r="AL16" i="35"/>
  <c r="Z15" i="8" s="1"/>
  <c r="W174" i="35"/>
  <c r="AY58" i="35"/>
  <c r="AM57" i="8" s="1"/>
  <c r="W166" i="35"/>
  <c r="AY50" i="35"/>
  <c r="AM49" i="8" s="1"/>
  <c r="F158" i="35"/>
  <c r="AH42" i="35"/>
  <c r="V41" i="8" s="1"/>
  <c r="Q145" i="35"/>
  <c r="AS29" i="35"/>
  <c r="AG28" i="8" s="1"/>
  <c r="K129" i="35"/>
  <c r="AM13" i="35"/>
  <c r="AA12" i="8" s="1"/>
  <c r="AK61" i="35"/>
  <c r="Y60" i="8" s="1"/>
  <c r="I177" i="35"/>
  <c r="AV53" i="35"/>
  <c r="AJ52" i="8" s="1"/>
  <c r="T169" i="35"/>
  <c r="AW45" i="35"/>
  <c r="AK44" i="8" s="1"/>
  <c r="U161" i="35"/>
  <c r="AO34" i="35"/>
  <c r="AC33" i="8" s="1"/>
  <c r="M150" i="35"/>
  <c r="O136" i="35"/>
  <c r="AQ20" i="35"/>
  <c r="AE19" i="8" s="1"/>
  <c r="M193" i="35"/>
  <c r="AO72" i="35"/>
  <c r="AC71" i="8" s="1"/>
  <c r="M188" i="35"/>
  <c r="AV67" i="35"/>
  <c r="AJ66" i="8" s="1"/>
  <c r="T183" i="35"/>
  <c r="AH61" i="35"/>
  <c r="V60" i="8" s="1"/>
  <c r="F177" i="35"/>
  <c r="S169" i="35"/>
  <c r="AU53" i="35"/>
  <c r="AI52" i="8" s="1"/>
  <c r="T161" i="35"/>
  <c r="AV45" i="35"/>
  <c r="AJ44" i="8" s="1"/>
  <c r="H150" i="35"/>
  <c r="AJ34" i="35"/>
  <c r="X33" i="8" s="1"/>
  <c r="M136" i="35"/>
  <c r="AO20" i="35"/>
  <c r="AC19" i="8" s="1"/>
  <c r="AV75" i="35"/>
  <c r="AJ74" i="8" s="1"/>
  <c r="T191" i="35"/>
  <c r="D178" i="35"/>
  <c r="AF62" i="35"/>
  <c r="M230" i="35"/>
  <c r="AO114" i="35"/>
  <c r="AC113" i="8" s="1"/>
  <c r="F227" i="35"/>
  <c r="AH111" i="35"/>
  <c r="V110" i="8" s="1"/>
  <c r="R223" i="35"/>
  <c r="AT107" i="35"/>
  <c r="AH106" i="8" s="1"/>
  <c r="K220" i="35"/>
  <c r="AM104" i="35"/>
  <c r="AA103" i="8" s="1"/>
  <c r="W216" i="35"/>
  <c r="AY100" i="35"/>
  <c r="AM99" i="8" s="1"/>
  <c r="P213" i="35"/>
  <c r="AR97" i="35"/>
  <c r="AF96" i="8" s="1"/>
  <c r="I210" i="35"/>
  <c r="AK94" i="35"/>
  <c r="Y93" i="8" s="1"/>
  <c r="U206" i="35"/>
  <c r="AW90" i="35"/>
  <c r="AK89" i="8" s="1"/>
  <c r="N203" i="35"/>
  <c r="G200" i="35"/>
  <c r="S196" i="35"/>
  <c r="AU80" i="35"/>
  <c r="AI79" i="8" s="1"/>
  <c r="L193" i="35"/>
  <c r="V188" i="35"/>
  <c r="AX72" i="35"/>
  <c r="AL71" i="8" s="1"/>
  <c r="AO68" i="35"/>
  <c r="AC67" i="8" s="1"/>
  <c r="M184" i="35"/>
  <c r="N178" i="35"/>
  <c r="AP62" i="35"/>
  <c r="AD61" i="8" s="1"/>
  <c r="AR55" i="35"/>
  <c r="AF54" i="8" s="1"/>
  <c r="P171" i="35"/>
  <c r="P163" i="35"/>
  <c r="AR47" i="35"/>
  <c r="AF46" i="8" s="1"/>
  <c r="AI37" i="35"/>
  <c r="W36" i="8" s="1"/>
  <c r="G153" i="35"/>
  <c r="K140" i="35"/>
  <c r="AM24" i="35"/>
  <c r="AA23" i="8" s="1"/>
  <c r="AD207" i="35"/>
  <c r="BG91" i="35"/>
  <c r="AU90" i="8" s="1"/>
  <c r="N171" i="35"/>
  <c r="AP55" i="35"/>
  <c r="AD54" i="8" s="1"/>
  <c r="N163" i="35"/>
  <c r="AP47" i="35"/>
  <c r="AD46" i="8" s="1"/>
  <c r="W152" i="35"/>
  <c r="AY36" i="35"/>
  <c r="AM35" i="8" s="1"/>
  <c r="H140" i="35"/>
  <c r="AJ24" i="35"/>
  <c r="X23" i="8" s="1"/>
  <c r="Y124" i="35"/>
  <c r="AM59" i="35"/>
  <c r="AA58" i="8" s="1"/>
  <c r="K175" i="35"/>
  <c r="AN51" i="35"/>
  <c r="AB50" i="8" s="1"/>
  <c r="L167" i="35"/>
  <c r="AR42" i="35"/>
  <c r="AF41" i="8" s="1"/>
  <c r="P158" i="35"/>
  <c r="AN30" i="35"/>
  <c r="AB29" i="8" s="1"/>
  <c r="L146" i="35"/>
  <c r="AK14" i="35"/>
  <c r="Y13" i="8" s="1"/>
  <c r="I130" i="35"/>
  <c r="F192" i="35"/>
  <c r="AH76" i="35"/>
  <c r="V75" i="8" s="1"/>
  <c r="AR71" i="35"/>
  <c r="AF70" i="8" s="1"/>
  <c r="P187" i="35"/>
  <c r="R182" i="35"/>
  <c r="AT66" i="35"/>
  <c r="AH65" i="8" s="1"/>
  <c r="W175" i="35"/>
  <c r="AY59" i="35"/>
  <c r="AM58" i="8" s="1"/>
  <c r="AK52" i="35"/>
  <c r="Y51" i="8" s="1"/>
  <c r="I168" i="35"/>
  <c r="AU43" i="35"/>
  <c r="AI42" i="8" s="1"/>
  <c r="S159" i="35"/>
  <c r="R147" i="35"/>
  <c r="AT31" i="35"/>
  <c r="AH30" i="8" s="1"/>
  <c r="K132" i="35"/>
  <c r="AM16" i="35"/>
  <c r="AA15" i="8" s="1"/>
  <c r="AU75" i="35"/>
  <c r="AI74" i="8" s="1"/>
  <c r="S191" i="35"/>
  <c r="L188" i="35"/>
  <c r="AN72" i="35"/>
  <c r="AB71" i="8" s="1"/>
  <c r="E185" i="35"/>
  <c r="AG69" i="35"/>
  <c r="U68" i="8" s="1"/>
  <c r="AV64" i="35"/>
  <c r="AJ63" i="8" s="1"/>
  <c r="T180" i="35"/>
  <c r="K176" i="35"/>
  <c r="AM60" i="35"/>
  <c r="AA59" i="8" s="1"/>
  <c r="Q170" i="35"/>
  <c r="AS54" i="35"/>
  <c r="AG53" i="8" s="1"/>
  <c r="R164" i="35"/>
  <c r="AT48" i="35"/>
  <c r="AH47" i="8" s="1"/>
  <c r="T157" i="35"/>
  <c r="AV41" i="35"/>
  <c r="AJ40" i="8" s="1"/>
  <c r="AN32" i="35"/>
  <c r="AB31" i="8" s="1"/>
  <c r="L148" i="35"/>
  <c r="AR22" i="35"/>
  <c r="AF21" i="8" s="1"/>
  <c r="P138" i="35"/>
  <c r="X218" i="35"/>
  <c r="BA102" i="35"/>
  <c r="R190" i="35"/>
  <c r="AT74" i="35"/>
  <c r="AH73" i="8" s="1"/>
  <c r="K187" i="35"/>
  <c r="AM71" i="35"/>
  <c r="AA70" i="8" s="1"/>
  <c r="V183" i="35"/>
  <c r="AX67" i="35"/>
  <c r="AL66" i="8" s="1"/>
  <c r="L179" i="35"/>
  <c r="AN63" i="35"/>
  <c r="AB62" i="8" s="1"/>
  <c r="T174" i="35"/>
  <c r="AV58" i="35"/>
  <c r="AJ57" i="8" s="1"/>
  <c r="AW52" i="35"/>
  <c r="AK51" i="8" s="1"/>
  <c r="U168" i="35"/>
  <c r="S162" i="35"/>
  <c r="AU46" i="35"/>
  <c r="AI45" i="8" s="1"/>
  <c r="F155" i="35"/>
  <c r="AH39" i="35"/>
  <c r="V38" i="8" s="1"/>
  <c r="AQ29" i="35"/>
  <c r="AE28" i="8" s="1"/>
  <c r="O145" i="35"/>
  <c r="W133" i="35"/>
  <c r="AY17" i="35"/>
  <c r="AM16" i="8" s="1"/>
  <c r="F184" i="35"/>
  <c r="AH68" i="35"/>
  <c r="V67" i="8" s="1"/>
  <c r="R180" i="35"/>
  <c r="AT64" i="35"/>
  <c r="AH63" i="8" s="1"/>
  <c r="K177" i="35"/>
  <c r="AM61" i="35"/>
  <c r="AA60" i="8" s="1"/>
  <c r="O173" i="35"/>
  <c r="AQ57" i="35"/>
  <c r="AE56" i="8" s="1"/>
  <c r="AG53" i="35"/>
  <c r="U52" i="8" s="1"/>
  <c r="E169" i="35"/>
  <c r="O164" i="35"/>
  <c r="AQ48" i="35"/>
  <c r="AE47" i="8" s="1"/>
  <c r="O159" i="35"/>
  <c r="AQ43" i="35"/>
  <c r="AE42" i="8" s="1"/>
  <c r="E153" i="35"/>
  <c r="AG37" i="35"/>
  <c r="U36" i="8" s="1"/>
  <c r="U145" i="35"/>
  <c r="AW29" i="35"/>
  <c r="AK28" i="8" s="1"/>
  <c r="AN22" i="35"/>
  <c r="AB21" i="8" s="1"/>
  <c r="L138" i="35"/>
  <c r="AW10" i="35"/>
  <c r="AK9" i="8" s="1"/>
  <c r="U126" i="35"/>
  <c r="P182" i="35"/>
  <c r="AR66" i="35"/>
  <c r="AF65" i="8" s="1"/>
  <c r="I179" i="35"/>
  <c r="AK63" i="35"/>
  <c r="Y62" i="8" s="1"/>
  <c r="AW59" i="35"/>
  <c r="AK58" i="8" s="1"/>
  <c r="U175" i="35"/>
  <c r="AQ55" i="35"/>
  <c r="AE54" i="8" s="1"/>
  <c r="O171" i="35"/>
  <c r="F167" i="35"/>
  <c r="AH51" i="35"/>
  <c r="V50" i="8" s="1"/>
  <c r="AR46" i="35"/>
  <c r="AF45" i="8" s="1"/>
  <c r="P162" i="35"/>
  <c r="V156" i="35"/>
  <c r="AX40" i="35"/>
  <c r="AL39" i="8" s="1"/>
  <c r="U149" i="35"/>
  <c r="AW33" i="35"/>
  <c r="AK32" i="8" s="1"/>
  <c r="R142" i="35"/>
  <c r="AT26" i="35"/>
  <c r="AH25" i="8" s="1"/>
  <c r="K133" i="35"/>
  <c r="AM17" i="35"/>
  <c r="AA16" i="8" s="1"/>
  <c r="BG114" i="35"/>
  <c r="AU113" i="8" s="1"/>
  <c r="AD230" i="35"/>
  <c r="P172" i="35"/>
  <c r="AR56" i="35"/>
  <c r="AF55" i="8" s="1"/>
  <c r="I169" i="35"/>
  <c r="AK53" i="35"/>
  <c r="Y52" i="8" s="1"/>
  <c r="U165" i="35"/>
  <c r="AW49" i="35"/>
  <c r="AK48" i="8" s="1"/>
  <c r="N162" i="35"/>
  <c r="AP46" i="35"/>
  <c r="AD45" i="8" s="1"/>
  <c r="J158" i="35"/>
  <c r="AL42" i="35"/>
  <c r="Z41" i="8" s="1"/>
  <c r="L153" i="35"/>
  <c r="AN37" i="35"/>
  <c r="AB36" i="8" s="1"/>
  <c r="AY31" i="35"/>
  <c r="AM30" i="8" s="1"/>
  <c r="W147" i="35"/>
  <c r="AR26" i="35"/>
  <c r="AF25" i="8" s="1"/>
  <c r="P142" i="35"/>
  <c r="AG20" i="35"/>
  <c r="U19" i="8" s="1"/>
  <c r="E136" i="35"/>
  <c r="J127" i="35"/>
  <c r="AL11" i="35"/>
  <c r="Z10" i="8" s="1"/>
  <c r="P174" i="35"/>
  <c r="AR58" i="35"/>
  <c r="AF57" i="8" s="1"/>
  <c r="I171" i="35"/>
  <c r="AK55" i="35"/>
  <c r="Y54" i="8" s="1"/>
  <c r="U167" i="35"/>
  <c r="AW51" i="35"/>
  <c r="AK50" i="8" s="1"/>
  <c r="N164" i="35"/>
  <c r="AP48" i="35"/>
  <c r="AD47" i="8" s="1"/>
  <c r="W160" i="35"/>
  <c r="AY44" i="35"/>
  <c r="AM43" i="8" s="1"/>
  <c r="AP40" i="35"/>
  <c r="AD39" i="8" s="1"/>
  <c r="N156" i="35"/>
  <c r="G151" i="35"/>
  <c r="AI35" i="35"/>
  <c r="W34" i="8" s="1"/>
  <c r="T145" i="35"/>
  <c r="AV29" i="35"/>
  <c r="AJ28" i="8" s="1"/>
  <c r="AN24" i="35"/>
  <c r="AB23" i="8" s="1"/>
  <c r="L140" i="35"/>
  <c r="AQ16" i="35"/>
  <c r="AE15" i="8" s="1"/>
  <c r="O132" i="35"/>
  <c r="X229" i="35"/>
  <c r="BA113" i="35"/>
  <c r="AV43" i="35"/>
  <c r="AJ42" i="8" s="1"/>
  <c r="T159" i="35"/>
  <c r="AO40" i="35"/>
  <c r="AC39" i="8" s="1"/>
  <c r="M156" i="35"/>
  <c r="AH37" i="35"/>
  <c r="V36" i="8" s="1"/>
  <c r="F153" i="35"/>
  <c r="AT33" i="35"/>
  <c r="AH32" i="8" s="1"/>
  <c r="R149" i="35"/>
  <c r="AM30" i="35"/>
  <c r="AA29" i="8" s="1"/>
  <c r="K146" i="35"/>
  <c r="AY26" i="35"/>
  <c r="AM25" i="8" s="1"/>
  <c r="W142" i="35"/>
  <c r="AR23" i="35"/>
  <c r="AF22" i="8" s="1"/>
  <c r="P139" i="35"/>
  <c r="M134" i="35"/>
  <c r="AO18" i="35"/>
  <c r="AC17" i="8" s="1"/>
  <c r="G129" i="35"/>
  <c r="AI13" i="35"/>
  <c r="W12" i="8" s="1"/>
  <c r="X226" i="35"/>
  <c r="BA110" i="35"/>
  <c r="BG53" i="35"/>
  <c r="AU52" i="8" s="1"/>
  <c r="AD169" i="35"/>
  <c r="BF90" i="35"/>
  <c r="AT89" i="8" s="1"/>
  <c r="AC206" i="35"/>
  <c r="AV42" i="35"/>
  <c r="AJ41" i="8" s="1"/>
  <c r="T158" i="35"/>
  <c r="M155" i="35"/>
  <c r="AO39" i="35"/>
  <c r="AC38" i="8" s="1"/>
  <c r="F152" i="35"/>
  <c r="AH36" i="35"/>
  <c r="V35" i="8" s="1"/>
  <c r="R148" i="35"/>
  <c r="AT32" i="35"/>
  <c r="AH31" i="8" s="1"/>
  <c r="K145" i="35"/>
  <c r="AM29" i="35"/>
  <c r="AA28" i="8" s="1"/>
  <c r="W141" i="35"/>
  <c r="AY25" i="35"/>
  <c r="AM24" i="8" s="1"/>
  <c r="I138" i="35"/>
  <c r="AK22" i="35"/>
  <c r="Y21" i="8" s="1"/>
  <c r="AX16" i="35"/>
  <c r="AL15" i="8" s="1"/>
  <c r="V132" i="35"/>
  <c r="N127" i="35"/>
  <c r="AP11" i="35"/>
  <c r="AD10" i="8" s="1"/>
  <c r="X196" i="35"/>
  <c r="BA80" i="35"/>
  <c r="L155" i="35"/>
  <c r="AN39" i="35"/>
  <c r="AB38" i="8" s="1"/>
  <c r="AG36" i="35"/>
  <c r="U35" i="8" s="1"/>
  <c r="E152" i="35"/>
  <c r="AS32" i="35"/>
  <c r="AG31" i="8" s="1"/>
  <c r="Q148" i="35"/>
  <c r="AL29" i="35"/>
  <c r="Z28" i="8" s="1"/>
  <c r="J145" i="35"/>
  <c r="AX25" i="35"/>
  <c r="AL24" i="8" s="1"/>
  <c r="V141" i="35"/>
  <c r="H138" i="35"/>
  <c r="AJ22" i="35"/>
  <c r="X21" i="8" s="1"/>
  <c r="S132" i="35"/>
  <c r="AU16" i="35"/>
  <c r="AI15" i="8" s="1"/>
  <c r="M127" i="35"/>
  <c r="AO11" i="35"/>
  <c r="AC10" i="8" s="1"/>
  <c r="X194" i="35"/>
  <c r="BA78" i="35"/>
  <c r="X202" i="35"/>
  <c r="V138" i="35"/>
  <c r="AX22" i="35"/>
  <c r="AL21" i="8" s="1"/>
  <c r="O135" i="35"/>
  <c r="AQ19" i="35"/>
  <c r="AE18" i="8" s="1"/>
  <c r="H132" i="35"/>
  <c r="AJ16" i="35"/>
  <c r="X15" i="8" s="1"/>
  <c r="T128" i="35"/>
  <c r="AV12" i="35"/>
  <c r="AJ11" i="8" s="1"/>
  <c r="M125" i="35"/>
  <c r="AO9" i="35"/>
  <c r="AC8" i="8" s="1"/>
  <c r="X195" i="35"/>
  <c r="BA79" i="35"/>
  <c r="X131" i="35"/>
  <c r="BA15" i="35"/>
  <c r="BE106" i="35"/>
  <c r="AS105" i="8" s="1"/>
  <c r="AB222" i="35"/>
  <c r="BD97" i="35"/>
  <c r="AR96" i="8" s="1"/>
  <c r="AA213" i="35"/>
  <c r="Z204" i="35"/>
  <c r="BB16" i="35"/>
  <c r="AP15" i="8" s="1"/>
  <c r="Y132" i="35"/>
  <c r="AB230" i="35"/>
  <c r="BE114" i="35"/>
  <c r="AS113" i="8" s="1"/>
  <c r="BC105" i="35"/>
  <c r="AQ104" i="8" s="1"/>
  <c r="Z221" i="35"/>
  <c r="Y212" i="35"/>
  <c r="BB96" i="35"/>
  <c r="AP95" i="8" s="1"/>
  <c r="BH78" i="35"/>
  <c r="AV77" i="8" s="1"/>
  <c r="AE194" i="35"/>
  <c r="X145" i="35"/>
  <c r="BA29" i="35"/>
  <c r="AB224" i="35"/>
  <c r="BE108" i="35"/>
  <c r="AS107" i="8" s="1"/>
  <c r="AA215" i="35"/>
  <c r="BD99" i="35"/>
  <c r="AR98" i="8" s="1"/>
  <c r="BC90" i="35"/>
  <c r="AQ89" i="8" s="1"/>
  <c r="Z206" i="35"/>
  <c r="Y148" i="35"/>
  <c r="BB32" i="35"/>
  <c r="AP31" i="8" s="1"/>
  <c r="AV19" i="35"/>
  <c r="AJ18" i="8" s="1"/>
  <c r="T135" i="35"/>
  <c r="M132" i="35"/>
  <c r="AO16" i="35"/>
  <c r="AC15" i="8" s="1"/>
  <c r="F129" i="35"/>
  <c r="AH13" i="35"/>
  <c r="V12" i="8" s="1"/>
  <c r="R125" i="35"/>
  <c r="AT9" i="35"/>
  <c r="AH8" i="8" s="1"/>
  <c r="X200" i="35"/>
  <c r="X136" i="35"/>
  <c r="BA20" i="35"/>
  <c r="BC107" i="35"/>
  <c r="AQ106" i="8" s="1"/>
  <c r="Z223" i="35"/>
  <c r="BB98" i="35"/>
  <c r="AP97" i="8" s="1"/>
  <c r="Y214" i="35"/>
  <c r="AE204" i="35"/>
  <c r="BG21" i="35"/>
  <c r="AU20" i="8" s="1"/>
  <c r="AD137" i="35"/>
  <c r="AG21" i="35"/>
  <c r="U20" i="8" s="1"/>
  <c r="E137" i="35"/>
  <c r="Q133" i="35"/>
  <c r="AS17" i="35"/>
  <c r="AG16" i="8" s="1"/>
  <c r="J130" i="35"/>
  <c r="AL14" i="35"/>
  <c r="Z13" i="8" s="1"/>
  <c r="V126" i="35"/>
  <c r="AX10" i="35"/>
  <c r="AL9" i="8" s="1"/>
  <c r="X223" i="35"/>
  <c r="BA107" i="35"/>
  <c r="X159" i="35"/>
  <c r="BA43" i="35"/>
  <c r="AB226" i="35"/>
  <c r="BE110" i="35"/>
  <c r="AS109" i="8" s="1"/>
  <c r="AA217" i="35"/>
  <c r="BD101" i="35"/>
  <c r="AR100" i="8" s="1"/>
  <c r="Z208" i="35"/>
  <c r="BC92" i="35"/>
  <c r="AQ91" i="8" s="1"/>
  <c r="Y164" i="35"/>
  <c r="BB48" i="35"/>
  <c r="AP47" i="8" s="1"/>
  <c r="X158" i="35"/>
  <c r="BA42" i="35"/>
  <c r="BD110" i="35"/>
  <c r="AR109" i="8" s="1"/>
  <c r="AA226" i="35"/>
  <c r="BC101" i="35"/>
  <c r="AQ100" i="8" s="1"/>
  <c r="Z217" i="35"/>
  <c r="BB92" i="35"/>
  <c r="AP91" i="8" s="1"/>
  <c r="Y208" i="35"/>
  <c r="BH46" i="35"/>
  <c r="AV45" i="8" s="1"/>
  <c r="AE162" i="35"/>
  <c r="X165" i="35"/>
  <c r="BA49" i="35"/>
  <c r="BD111" i="35"/>
  <c r="AR110" i="8" s="1"/>
  <c r="AA227" i="35"/>
  <c r="BC102" i="35"/>
  <c r="AQ101" i="8" s="1"/>
  <c r="Z218" i="35"/>
  <c r="BB93" i="35"/>
  <c r="AP92" i="8" s="1"/>
  <c r="Y209" i="35"/>
  <c r="AE170" i="35"/>
  <c r="BH54" i="35"/>
  <c r="AV53" i="8" s="1"/>
  <c r="AC201" i="35"/>
  <c r="AB192" i="35"/>
  <c r="BE76" i="35"/>
  <c r="AS75" i="8" s="1"/>
  <c r="AA183" i="35"/>
  <c r="BD67" i="35"/>
  <c r="AR66" i="8" s="1"/>
  <c r="Z174" i="35"/>
  <c r="BC58" i="35"/>
  <c r="AQ57" i="8" s="1"/>
  <c r="Y165" i="35"/>
  <c r="BB49" i="35"/>
  <c r="AP48" i="8" s="1"/>
  <c r="AE155" i="35"/>
  <c r="BH39" i="35"/>
  <c r="AV38" i="8" s="1"/>
  <c r="AD146" i="35"/>
  <c r="BG30" i="35"/>
  <c r="AU29" i="8" s="1"/>
  <c r="AC137" i="35"/>
  <c r="BF21" i="35"/>
  <c r="AT20" i="8" s="1"/>
  <c r="AB128" i="35"/>
  <c r="BE12" i="35"/>
  <c r="AS11" i="8" s="1"/>
  <c r="AA200" i="35"/>
  <c r="BC75" i="35"/>
  <c r="AQ74" i="8" s="1"/>
  <c r="Z191" i="35"/>
  <c r="Y182" i="35"/>
  <c r="BB66" i="35"/>
  <c r="AP65" i="8" s="1"/>
  <c r="AE172" i="35"/>
  <c r="BH56" i="35"/>
  <c r="AV55" i="8" s="1"/>
  <c r="AD163" i="35"/>
  <c r="BG47" i="35"/>
  <c r="AU46" i="8" s="1"/>
  <c r="AC154" i="35"/>
  <c r="BF38" i="35"/>
  <c r="AT37" i="8" s="1"/>
  <c r="BE29" i="35"/>
  <c r="AS28" i="8" s="1"/>
  <c r="AB145" i="35"/>
  <c r="AA136" i="35"/>
  <c r="BD20" i="35"/>
  <c r="AR19" i="8" s="1"/>
  <c r="Z127" i="35"/>
  <c r="BC11" i="35"/>
  <c r="AQ10" i="8" s="1"/>
  <c r="Y199" i="35"/>
  <c r="AE189" i="35"/>
  <c r="BH73" i="35"/>
  <c r="AV72" i="8" s="1"/>
  <c r="AD180" i="35"/>
  <c r="BG64" i="35"/>
  <c r="AU63" i="8" s="1"/>
  <c r="AC171" i="35"/>
  <c r="BF55" i="35"/>
  <c r="AT54" i="8" s="1"/>
  <c r="AB162" i="35"/>
  <c r="BE46" i="35"/>
  <c r="AS45" i="8" s="1"/>
  <c r="AA153" i="35"/>
  <c r="BD37" i="35"/>
  <c r="AR36" i="8" s="1"/>
  <c r="Z144" i="35"/>
  <c r="BC28" i="35"/>
  <c r="AQ27" i="8" s="1"/>
  <c r="Y135" i="35"/>
  <c r="BB19" i="35"/>
  <c r="AP18" i="8" s="1"/>
  <c r="AE125" i="35"/>
  <c r="BH9" i="35"/>
  <c r="AV8" i="8" s="1"/>
  <c r="BF80" i="35"/>
  <c r="AT79" i="8" s="1"/>
  <c r="AC196" i="35"/>
  <c r="BE71" i="35"/>
  <c r="AS70" i="8" s="1"/>
  <c r="AB187" i="35"/>
  <c r="AA178" i="35"/>
  <c r="BD62" i="35"/>
  <c r="AR61" i="8" s="1"/>
  <c r="Z169" i="35"/>
  <c r="BC53" i="35"/>
  <c r="AQ52" i="8" s="1"/>
  <c r="Y160" i="35"/>
  <c r="BB44" i="35"/>
  <c r="AP43" i="8" s="1"/>
  <c r="AE150" i="35"/>
  <c r="BH34" i="35"/>
  <c r="AV33" i="8" s="1"/>
  <c r="AD141" i="35"/>
  <c r="BG25" i="35"/>
  <c r="AU24" i="8" s="1"/>
  <c r="AC132" i="35"/>
  <c r="BF16" i="35"/>
  <c r="AT15" i="8" s="1"/>
  <c r="AA203" i="35"/>
  <c r="BC78" i="35"/>
  <c r="AQ77" i="8" s="1"/>
  <c r="Z194" i="35"/>
  <c r="BB69" i="35"/>
  <c r="AP68" i="8" s="1"/>
  <c r="Y185" i="35"/>
  <c r="AE175" i="35"/>
  <c r="BH59" i="35"/>
  <c r="AV58" i="8" s="1"/>
  <c r="AD166" i="35"/>
  <c r="BG50" i="35"/>
  <c r="AU49" i="8" s="1"/>
  <c r="AC157" i="35"/>
  <c r="BF41" i="35"/>
  <c r="AT40" i="8" s="1"/>
  <c r="BE32" i="35"/>
  <c r="AS31" i="8" s="1"/>
  <c r="AB148" i="35"/>
  <c r="BD23" i="35"/>
  <c r="AR22" i="8" s="1"/>
  <c r="AA139" i="35"/>
  <c r="BC14" i="35"/>
  <c r="AQ13" i="8" s="1"/>
  <c r="Z130" i="35"/>
  <c r="AE200" i="35"/>
  <c r="AD191" i="35"/>
  <c r="BG75" i="35"/>
  <c r="AU74" i="8" s="1"/>
  <c r="BF66" i="35"/>
  <c r="AT65" i="8" s="1"/>
  <c r="AC182" i="35"/>
  <c r="AB173" i="35"/>
  <c r="BE57" i="35"/>
  <c r="AS56" i="8" s="1"/>
  <c r="AA164" i="35"/>
  <c r="BD48" i="35"/>
  <c r="AR47" i="8" s="1"/>
  <c r="Z155" i="35"/>
  <c r="BC39" i="35"/>
  <c r="AQ38" i="8" s="1"/>
  <c r="Y146" i="35"/>
  <c r="BB30" i="35"/>
  <c r="AP29" i="8" s="1"/>
  <c r="AE136" i="35"/>
  <c r="BH20" i="35"/>
  <c r="AV19" i="8" s="1"/>
  <c r="BG11" i="35"/>
  <c r="AU10" i="8" s="1"/>
  <c r="AD127" i="35"/>
  <c r="AB198" i="35"/>
  <c r="AA189" i="35"/>
  <c r="BD73" i="35"/>
  <c r="AR72" i="8" s="1"/>
  <c r="BC64" i="35"/>
  <c r="AQ63" i="8" s="1"/>
  <c r="Z180" i="35"/>
  <c r="BB55" i="35"/>
  <c r="AP54" i="8" s="1"/>
  <c r="Y171" i="35"/>
  <c r="BH45" i="35"/>
  <c r="AV44" i="8" s="1"/>
  <c r="AE161" i="35"/>
  <c r="BG36" i="35"/>
  <c r="AU35" i="8" s="1"/>
  <c r="AD152" i="35"/>
  <c r="BF27" i="35"/>
  <c r="AT26" i="8" s="1"/>
  <c r="AC143" i="35"/>
  <c r="BE18" i="35"/>
  <c r="AS17" i="8" s="1"/>
  <c r="AB134" i="35"/>
  <c r="BD9" i="35"/>
  <c r="AR8" i="8" s="1"/>
  <c r="AA125" i="35"/>
  <c r="K205" i="35"/>
  <c r="E221" i="35"/>
  <c r="AG105" i="35"/>
  <c r="U104" i="8" s="1"/>
  <c r="R193" i="35"/>
  <c r="T219" i="35"/>
  <c r="AV103" i="35"/>
  <c r="AJ102" i="8" s="1"/>
  <c r="U201" i="35"/>
  <c r="R214" i="35"/>
  <c r="AT98" i="35"/>
  <c r="AH97" i="8" s="1"/>
  <c r="D135" i="35"/>
  <c r="AF19" i="35"/>
  <c r="Q228" i="35"/>
  <c r="AS112" i="35"/>
  <c r="AG111" i="8" s="1"/>
  <c r="Q224" i="35"/>
  <c r="AS108" i="35"/>
  <c r="AG107" i="8" s="1"/>
  <c r="E224" i="35"/>
  <c r="AG108" i="35"/>
  <c r="U107" i="8" s="1"/>
  <c r="U227" i="35"/>
  <c r="AW111" i="35"/>
  <c r="AK110" i="8" s="1"/>
  <c r="W192" i="35"/>
  <c r="AY76" i="35"/>
  <c r="AM75" i="8" s="1"/>
  <c r="N229" i="35"/>
  <c r="AP113" i="35"/>
  <c r="AD112" i="8" s="1"/>
  <c r="S224" i="35"/>
  <c r="AU108" i="35"/>
  <c r="AI107" i="8" s="1"/>
  <c r="Q214" i="35"/>
  <c r="AS98" i="35"/>
  <c r="AG97" i="8" s="1"/>
  <c r="T197" i="35"/>
  <c r="AV81" i="35"/>
  <c r="AJ80" i="8" s="1"/>
  <c r="AH50" i="35"/>
  <c r="V49" i="8" s="1"/>
  <c r="F166" i="35"/>
  <c r="W164" i="35"/>
  <c r="AY48" i="35"/>
  <c r="AM47" i="8" s="1"/>
  <c r="AS15" i="35"/>
  <c r="AG14" i="8" s="1"/>
  <c r="Q131" i="35"/>
  <c r="P175" i="35"/>
  <c r="AR59" i="35"/>
  <c r="AF58" i="8" s="1"/>
  <c r="D162" i="35"/>
  <c r="AF46" i="35"/>
  <c r="L209" i="35"/>
  <c r="AN93" i="35"/>
  <c r="AB92" i="8" s="1"/>
  <c r="V195" i="35"/>
  <c r="AX79" i="35"/>
  <c r="AL78" i="8" s="1"/>
  <c r="E177" i="35"/>
  <c r="AG61" i="35"/>
  <c r="U60" i="8" s="1"/>
  <c r="W176" i="35"/>
  <c r="AY60" i="35"/>
  <c r="AM59" i="8" s="1"/>
  <c r="AU33" i="35"/>
  <c r="AI32" i="8" s="1"/>
  <c r="S149" i="35"/>
  <c r="AY74" i="35"/>
  <c r="AM73" i="8" s="1"/>
  <c r="W190" i="35"/>
  <c r="AX74" i="35"/>
  <c r="AL73" i="8" s="1"/>
  <c r="V190" i="35"/>
  <c r="H169" i="35"/>
  <c r="AJ53" i="35"/>
  <c r="X52" i="8" s="1"/>
  <c r="N186" i="35"/>
  <c r="AP70" i="35"/>
  <c r="AD69" i="8" s="1"/>
  <c r="I161" i="35"/>
  <c r="AK45" i="35"/>
  <c r="Y44" i="8" s="1"/>
  <c r="I183" i="35"/>
  <c r="AK67" i="35"/>
  <c r="Y66" i="8" s="1"/>
  <c r="M163" i="35"/>
  <c r="AO47" i="35"/>
  <c r="AC46" i="8" s="1"/>
  <c r="BA114" i="35"/>
  <c r="X230" i="35"/>
  <c r="J155" i="35"/>
  <c r="AL39" i="35"/>
  <c r="Z38" i="8" s="1"/>
  <c r="S171" i="35"/>
  <c r="AU55" i="35"/>
  <c r="AI54" i="8" s="1"/>
  <c r="AK25" i="35"/>
  <c r="Y24" i="8" s="1"/>
  <c r="I141" i="35"/>
  <c r="L130" i="35"/>
  <c r="AN14" i="35"/>
  <c r="AB13" i="8" s="1"/>
  <c r="AI26" i="35"/>
  <c r="W25" i="8" s="1"/>
  <c r="G142" i="35"/>
  <c r="W157" i="35"/>
  <c r="AY41" i="35"/>
  <c r="AM40" i="8" s="1"/>
  <c r="BA24" i="35"/>
  <c r="X140" i="35"/>
  <c r="M131" i="35"/>
  <c r="AO15" i="35"/>
  <c r="AC14" i="8" s="1"/>
  <c r="W127" i="35"/>
  <c r="AY11" i="35"/>
  <c r="AM10" i="8" s="1"/>
  <c r="X170" i="35"/>
  <c r="BA54" i="35"/>
  <c r="BC106" i="35"/>
  <c r="AQ105" i="8" s="1"/>
  <c r="Z222" i="35"/>
  <c r="I128" i="35"/>
  <c r="AK12" i="35"/>
  <c r="Y11" i="8" s="1"/>
  <c r="BH104" i="35"/>
  <c r="AV103" i="8" s="1"/>
  <c r="AE220" i="35"/>
  <c r="AO13" i="35"/>
  <c r="AC12" i="8" s="1"/>
  <c r="M129" i="35"/>
  <c r="AE205" i="35"/>
  <c r="AD205" i="35"/>
  <c r="AC152" i="35"/>
  <c r="BF36" i="35"/>
  <c r="AT35" i="8" s="1"/>
  <c r="BB65" i="35"/>
  <c r="AP64" i="8" s="1"/>
  <c r="Y181" i="35"/>
  <c r="AC153" i="35"/>
  <c r="BF37" i="35"/>
  <c r="AT36" i="8" s="1"/>
  <c r="BH72" i="35"/>
  <c r="AV71" i="8" s="1"/>
  <c r="AE188" i="35"/>
  <c r="AA152" i="35"/>
  <c r="BD36" i="35"/>
  <c r="AR35" i="8" s="1"/>
  <c r="AD196" i="35"/>
  <c r="BG80" i="35"/>
  <c r="AU79" i="8" s="1"/>
  <c r="Y151" i="35"/>
  <c r="BB35" i="35"/>
  <c r="AP34" i="8" s="1"/>
  <c r="BC69" i="35"/>
  <c r="AQ68" i="8" s="1"/>
  <c r="Z185" i="35"/>
  <c r="AC173" i="35"/>
  <c r="BF57" i="35"/>
  <c r="AT56" i="8" s="1"/>
  <c r="BE48" i="35"/>
  <c r="AS47" i="8" s="1"/>
  <c r="AB164" i="35"/>
  <c r="AA180" i="35"/>
  <c r="BD64" i="35"/>
  <c r="AR63" i="8" s="1"/>
  <c r="AB125" i="35"/>
  <c r="BE9" i="35"/>
  <c r="AS8" i="8" s="1"/>
  <c r="BH61" i="35"/>
  <c r="AV60" i="8" s="1"/>
  <c r="AE177" i="35"/>
  <c r="H230" i="35"/>
  <c r="AJ114" i="35"/>
  <c r="X113" i="8" s="1"/>
  <c r="W223" i="35"/>
  <c r="AY107" i="35"/>
  <c r="AM106" i="8" s="1"/>
  <c r="AJ96" i="35"/>
  <c r="X95" i="8" s="1"/>
  <c r="H212" i="35"/>
  <c r="D171" i="35"/>
  <c r="AF55" i="35"/>
  <c r="K223" i="35"/>
  <c r="AM107" i="35"/>
  <c r="AA106" i="8" s="1"/>
  <c r="S213" i="35"/>
  <c r="AU97" i="35"/>
  <c r="AI96" i="8" s="1"/>
  <c r="V205" i="35"/>
  <c r="U200" i="35"/>
  <c r="AV79" i="35"/>
  <c r="AJ78" i="8" s="1"/>
  <c r="T195" i="35"/>
  <c r="J188" i="35"/>
  <c r="AL72" i="35"/>
  <c r="Z71" i="8" s="1"/>
  <c r="D201" i="35"/>
  <c r="O230" i="35"/>
  <c r="AQ114" i="35"/>
  <c r="AE113" i="8" s="1"/>
  <c r="F226" i="35"/>
  <c r="AH110" i="35"/>
  <c r="V109" i="8" s="1"/>
  <c r="O221" i="35"/>
  <c r="AQ105" i="35"/>
  <c r="AE104" i="8" s="1"/>
  <c r="F217" i="35"/>
  <c r="AH101" i="35"/>
  <c r="V100" i="8" s="1"/>
  <c r="P212" i="35"/>
  <c r="AR96" i="35"/>
  <c r="AF95" i="8" s="1"/>
  <c r="F208" i="35"/>
  <c r="AH92" i="35"/>
  <c r="V91" i="8" s="1"/>
  <c r="P203" i="35"/>
  <c r="G199" i="35"/>
  <c r="AQ78" i="35"/>
  <c r="AE77" i="8" s="1"/>
  <c r="O194" i="35"/>
  <c r="W185" i="35"/>
  <c r="AY69" i="35"/>
  <c r="AM68" i="8" s="1"/>
  <c r="D125" i="35"/>
  <c r="AF9" i="35"/>
  <c r="U224" i="35"/>
  <c r="AW108" i="35"/>
  <c r="AK107" i="8" s="1"/>
  <c r="L220" i="35"/>
  <c r="AN104" i="35"/>
  <c r="AB103" i="8" s="1"/>
  <c r="U215" i="35"/>
  <c r="AW99" i="35"/>
  <c r="AK98" i="8" s="1"/>
  <c r="AN95" i="35"/>
  <c r="AB94" i="8" s="1"/>
  <c r="L211" i="35"/>
  <c r="V206" i="35"/>
  <c r="AX90" i="35"/>
  <c r="AL89" i="8" s="1"/>
  <c r="L202" i="35"/>
  <c r="V197" i="35"/>
  <c r="AX81" i="35"/>
  <c r="AL80" i="8" s="1"/>
  <c r="N192" i="35"/>
  <c r="AP76" i="35"/>
  <c r="AD75" i="8" s="1"/>
  <c r="J183" i="35"/>
  <c r="AL67" i="35"/>
  <c r="Z66" i="8" s="1"/>
  <c r="W230" i="35"/>
  <c r="AY114" i="35"/>
  <c r="AM113" i="8" s="1"/>
  <c r="L216" i="35"/>
  <c r="AN100" i="35"/>
  <c r="AB99" i="8" s="1"/>
  <c r="W207" i="35"/>
  <c r="AY91" i="35"/>
  <c r="AM90" i="8" s="1"/>
  <c r="V202" i="35"/>
  <c r="U197" i="35"/>
  <c r="AW81" i="35"/>
  <c r="AK80" i="8" s="1"/>
  <c r="M192" i="35"/>
  <c r="AO76" i="35"/>
  <c r="AC75" i="8" s="1"/>
  <c r="AJ67" i="35"/>
  <c r="X66" i="8" s="1"/>
  <c r="H183" i="35"/>
  <c r="D177" i="35"/>
  <c r="AF61" i="35"/>
  <c r="AV99" i="35"/>
  <c r="AJ98" i="8" s="1"/>
  <c r="T215" i="35"/>
  <c r="E223" i="35"/>
  <c r="AG107" i="35"/>
  <c r="U106" i="8" s="1"/>
  <c r="E209" i="35"/>
  <c r="AG93" i="35"/>
  <c r="U92" i="8" s="1"/>
  <c r="D188" i="35"/>
  <c r="AF72" i="35"/>
  <c r="I224" i="35"/>
  <c r="AK108" i="35"/>
  <c r="Y107" i="8" s="1"/>
  <c r="G214" i="35"/>
  <c r="AI98" i="35"/>
  <c r="W97" i="8" s="1"/>
  <c r="D208" i="35"/>
  <c r="AF92" i="35"/>
  <c r="I229" i="35"/>
  <c r="AK113" i="35"/>
  <c r="Y112" i="8" s="1"/>
  <c r="N222" i="35"/>
  <c r="AP106" i="35"/>
  <c r="AD105" i="8" s="1"/>
  <c r="AU99" i="35"/>
  <c r="AI98" i="8" s="1"/>
  <c r="S215" i="35"/>
  <c r="O209" i="35"/>
  <c r="AQ93" i="35"/>
  <c r="AE92" i="8" s="1"/>
  <c r="W203" i="35"/>
  <c r="V198" i="35"/>
  <c r="H194" i="35"/>
  <c r="AJ78" i="35"/>
  <c r="X77" i="8" s="1"/>
  <c r="N185" i="35"/>
  <c r="AP69" i="35"/>
  <c r="AD68" i="8" s="1"/>
  <c r="D185" i="35"/>
  <c r="AF69" i="35"/>
  <c r="R229" i="35"/>
  <c r="AT113" i="35"/>
  <c r="AH112" i="8" s="1"/>
  <c r="I225" i="35"/>
  <c r="AK109" i="35"/>
  <c r="Y108" i="8" s="1"/>
  <c r="R220" i="35"/>
  <c r="AT104" i="35"/>
  <c r="AH103" i="8" s="1"/>
  <c r="I216" i="35"/>
  <c r="AK100" i="35"/>
  <c r="Y99" i="8" s="1"/>
  <c r="S211" i="35"/>
  <c r="AU95" i="35"/>
  <c r="AI94" i="8" s="1"/>
  <c r="I207" i="35"/>
  <c r="AK91" i="35"/>
  <c r="Y90" i="8" s="1"/>
  <c r="S202" i="35"/>
  <c r="J198" i="35"/>
  <c r="J193" i="35"/>
  <c r="J184" i="35"/>
  <c r="AL68" i="35"/>
  <c r="Z67" i="8" s="1"/>
  <c r="F229" i="35"/>
  <c r="AH113" i="35"/>
  <c r="V112" i="8" s="1"/>
  <c r="P224" i="35"/>
  <c r="AR108" i="35"/>
  <c r="AF107" i="8" s="1"/>
  <c r="F220" i="35"/>
  <c r="AH104" i="35"/>
  <c r="V103" i="8" s="1"/>
  <c r="AR99" i="35"/>
  <c r="AF98" i="8" s="1"/>
  <c r="P215" i="35"/>
  <c r="G211" i="35"/>
  <c r="AI95" i="35"/>
  <c r="W94" i="8" s="1"/>
  <c r="P206" i="35"/>
  <c r="AR90" i="35"/>
  <c r="AF89" i="8" s="1"/>
  <c r="G202" i="35"/>
  <c r="AS81" i="35"/>
  <c r="AG80" i="8" s="1"/>
  <c r="Q197" i="35"/>
  <c r="V191" i="35"/>
  <c r="AX75" i="35"/>
  <c r="AL74" i="8" s="1"/>
  <c r="O182" i="35"/>
  <c r="AQ66" i="35"/>
  <c r="AE65" i="8" s="1"/>
  <c r="O229" i="35"/>
  <c r="AQ113" i="35"/>
  <c r="AE112" i="8" s="1"/>
  <c r="AK101" i="35"/>
  <c r="Y100" i="8" s="1"/>
  <c r="I217" i="35"/>
  <c r="K209" i="35"/>
  <c r="AM93" i="35"/>
  <c r="AA92" i="8" s="1"/>
  <c r="S203" i="35"/>
  <c r="R198" i="35"/>
  <c r="V193" i="35"/>
  <c r="G185" i="35"/>
  <c r="AI69" i="35"/>
  <c r="W68" i="8" s="1"/>
  <c r="D225" i="35"/>
  <c r="AF109" i="35"/>
  <c r="L223" i="35"/>
  <c r="AN107" i="35"/>
  <c r="AB106" i="8" s="1"/>
  <c r="P230" i="35"/>
  <c r="AR114" i="35"/>
  <c r="AF113" i="8" s="1"/>
  <c r="S222" i="35"/>
  <c r="AU106" i="35"/>
  <c r="AI105" i="8" s="1"/>
  <c r="K214" i="35"/>
  <c r="AM98" i="35"/>
  <c r="AA97" i="8" s="1"/>
  <c r="H199" i="35"/>
  <c r="D206" i="35"/>
  <c r="AF90" i="35"/>
  <c r="D142" i="35"/>
  <c r="AF26" i="35"/>
  <c r="O228" i="35"/>
  <c r="AQ112" i="35"/>
  <c r="AE111" i="8" s="1"/>
  <c r="H225" i="35"/>
  <c r="AJ109" i="35"/>
  <c r="X108" i="8" s="1"/>
  <c r="T221" i="35"/>
  <c r="AV105" i="35"/>
  <c r="AJ104" i="8" s="1"/>
  <c r="M218" i="35"/>
  <c r="AO102" i="35"/>
  <c r="AC101" i="8" s="1"/>
  <c r="F215" i="35"/>
  <c r="AH99" i="35"/>
  <c r="V98" i="8" s="1"/>
  <c r="R211" i="35"/>
  <c r="AT95" i="35"/>
  <c r="AH94" i="8" s="1"/>
  <c r="K208" i="35"/>
  <c r="AM92" i="35"/>
  <c r="AA91" i="8" s="1"/>
  <c r="W204" i="35"/>
  <c r="P201" i="35"/>
  <c r="I198" i="35"/>
  <c r="U194" i="35"/>
  <c r="AW78" i="35"/>
  <c r="AK77" i="8" s="1"/>
  <c r="U190" i="35"/>
  <c r="AW74" i="35"/>
  <c r="AK73" i="8" s="1"/>
  <c r="L186" i="35"/>
  <c r="AN70" i="35"/>
  <c r="AB69" i="8" s="1"/>
  <c r="H181" i="35"/>
  <c r="AJ65" i="35"/>
  <c r="X64" i="8" s="1"/>
  <c r="F175" i="35"/>
  <c r="AH59" i="35"/>
  <c r="V58" i="8" s="1"/>
  <c r="AJ51" i="35"/>
  <c r="X50" i="8" s="1"/>
  <c r="H167" i="35"/>
  <c r="K158" i="35"/>
  <c r="AM42" i="35"/>
  <c r="AA41" i="8" s="1"/>
  <c r="AG30" i="35"/>
  <c r="U29" i="8" s="1"/>
  <c r="E146" i="35"/>
  <c r="R129" i="35"/>
  <c r="AT13" i="35"/>
  <c r="AH12" i="8" s="1"/>
  <c r="W173" i="35"/>
  <c r="AY57" i="35"/>
  <c r="AM56" i="8" s="1"/>
  <c r="E166" i="35"/>
  <c r="AG50" i="35"/>
  <c r="U49" i="8" s="1"/>
  <c r="T156" i="35"/>
  <c r="AV40" i="35"/>
  <c r="AJ39" i="8" s="1"/>
  <c r="AJ28" i="35"/>
  <c r="X27" i="8" s="1"/>
  <c r="H144" i="35"/>
  <c r="Q126" i="35"/>
  <c r="AS10" i="35"/>
  <c r="AG9" i="8" s="1"/>
  <c r="AO60" i="35"/>
  <c r="AC59" i="8" s="1"/>
  <c r="M176" i="35"/>
  <c r="V168" i="35"/>
  <c r="AX52" i="35"/>
  <c r="AL51" i="8" s="1"/>
  <c r="AR44" i="35"/>
  <c r="AF43" i="8" s="1"/>
  <c r="P160" i="35"/>
  <c r="AV32" i="35"/>
  <c r="AJ31" i="8" s="1"/>
  <c r="T148" i="35"/>
  <c r="AM18" i="35"/>
  <c r="AA17" i="8" s="1"/>
  <c r="K134" i="35"/>
  <c r="V192" i="35"/>
  <c r="AX76" i="35"/>
  <c r="AL75" i="8" s="1"/>
  <c r="U187" i="35"/>
  <c r="AW71" i="35"/>
  <c r="AK70" i="8" s="1"/>
  <c r="G183" i="35"/>
  <c r="AI67" i="35"/>
  <c r="W66" i="8" s="1"/>
  <c r="L176" i="35"/>
  <c r="AN60" i="35"/>
  <c r="AB59" i="8" s="1"/>
  <c r="Q168" i="35"/>
  <c r="AS52" i="35"/>
  <c r="AG51" i="8" s="1"/>
  <c r="AO44" i="35"/>
  <c r="AC43" i="8" s="1"/>
  <c r="M160" i="35"/>
  <c r="AU32" i="35"/>
  <c r="AI31" i="8" s="1"/>
  <c r="S148" i="35"/>
  <c r="AU17" i="35"/>
  <c r="AI16" i="8" s="1"/>
  <c r="S133" i="35"/>
  <c r="P181" i="35"/>
  <c r="AR65" i="35"/>
  <c r="AF64" i="8" s="1"/>
  <c r="D170" i="35"/>
  <c r="AF54" i="35"/>
  <c r="E230" i="35"/>
  <c r="AG114" i="35"/>
  <c r="U113" i="8" s="1"/>
  <c r="Q226" i="35"/>
  <c r="AS110" i="35"/>
  <c r="AG109" i="8" s="1"/>
  <c r="J223" i="35"/>
  <c r="AL107" i="35"/>
  <c r="Z106" i="8" s="1"/>
  <c r="V219" i="35"/>
  <c r="AX103" i="35"/>
  <c r="AL102" i="8" s="1"/>
  <c r="O216" i="35"/>
  <c r="AQ100" i="35"/>
  <c r="AE99" i="8" s="1"/>
  <c r="H213" i="35"/>
  <c r="AJ97" i="35"/>
  <c r="X96" i="8" s="1"/>
  <c r="T209" i="35"/>
  <c r="AV93" i="35"/>
  <c r="AJ92" i="8" s="1"/>
  <c r="M206" i="35"/>
  <c r="AO90" i="35"/>
  <c r="AC89" i="8" s="1"/>
  <c r="F203" i="35"/>
  <c r="R199" i="35"/>
  <c r="K196" i="35"/>
  <c r="AM80" i="35"/>
  <c r="AA79" i="8" s="1"/>
  <c r="AW76" i="35"/>
  <c r="AK75" i="8" s="1"/>
  <c r="U192" i="35"/>
  <c r="K188" i="35"/>
  <c r="AM72" i="35"/>
  <c r="AA71" i="8" s="1"/>
  <c r="AU67" i="35"/>
  <c r="AI66" i="8" s="1"/>
  <c r="S183" i="35"/>
  <c r="T177" i="35"/>
  <c r="AV61" i="35"/>
  <c r="AJ60" i="8" s="1"/>
  <c r="AR54" i="35"/>
  <c r="AF53" i="8" s="1"/>
  <c r="P170" i="35"/>
  <c r="Q162" i="35"/>
  <c r="AS46" i="35"/>
  <c r="AG45" i="8" s="1"/>
  <c r="O151" i="35"/>
  <c r="AQ35" i="35"/>
  <c r="AE34" i="8" s="1"/>
  <c r="AQ22" i="35"/>
  <c r="AE21" i="8" s="1"/>
  <c r="O138" i="35"/>
  <c r="Q177" i="35"/>
  <c r="AS61" i="35"/>
  <c r="AG60" i="8" s="1"/>
  <c r="AQ54" i="35"/>
  <c r="AE53" i="8" s="1"/>
  <c r="O170" i="35"/>
  <c r="AQ46" i="35"/>
  <c r="AE45" i="8" s="1"/>
  <c r="O162" i="35"/>
  <c r="AO35" i="35"/>
  <c r="AC34" i="8" s="1"/>
  <c r="M151" i="35"/>
  <c r="K138" i="35"/>
  <c r="AM22" i="35"/>
  <c r="AA21" i="8" s="1"/>
  <c r="P180" i="35"/>
  <c r="AR64" i="35"/>
  <c r="AF63" i="8" s="1"/>
  <c r="K174" i="35"/>
  <c r="AM58" i="35"/>
  <c r="AA57" i="8" s="1"/>
  <c r="L166" i="35"/>
  <c r="AN50" i="35"/>
  <c r="AB49" i="8" s="1"/>
  <c r="L157" i="35"/>
  <c r="AN41" i="35"/>
  <c r="AB40" i="8" s="1"/>
  <c r="S144" i="35"/>
  <c r="AU28" i="35"/>
  <c r="AI27" i="8" s="1"/>
  <c r="U127" i="35"/>
  <c r="AW11" i="35"/>
  <c r="AK10" i="8" s="1"/>
  <c r="N191" i="35"/>
  <c r="AP75" i="35"/>
  <c r="AD74" i="8" s="1"/>
  <c r="E187" i="35"/>
  <c r="AG71" i="35"/>
  <c r="U70" i="8" s="1"/>
  <c r="E182" i="35"/>
  <c r="AG66" i="35"/>
  <c r="U65" i="8" s="1"/>
  <c r="J175" i="35"/>
  <c r="AL59" i="35"/>
  <c r="Z58" i="8" s="1"/>
  <c r="I167" i="35"/>
  <c r="AK51" i="35"/>
  <c r="Y50" i="8" s="1"/>
  <c r="N158" i="35"/>
  <c r="AP42" i="35"/>
  <c r="AD41" i="8" s="1"/>
  <c r="I146" i="35"/>
  <c r="AK30" i="35"/>
  <c r="Y29" i="8" s="1"/>
  <c r="AY13" i="35"/>
  <c r="AM12" i="8" s="1"/>
  <c r="W129" i="35"/>
  <c r="K191" i="35"/>
  <c r="AM75" i="35"/>
  <c r="AA74" i="8" s="1"/>
  <c r="W187" i="35"/>
  <c r="AY71" i="35"/>
  <c r="AM70" i="8" s="1"/>
  <c r="AR68" i="35"/>
  <c r="AF67" i="8" s="1"/>
  <c r="P184" i="35"/>
  <c r="AK64" i="35"/>
  <c r="Y63" i="8" s="1"/>
  <c r="I180" i="35"/>
  <c r="S175" i="35"/>
  <c r="AU59" i="35"/>
  <c r="AI58" i="8" s="1"/>
  <c r="AX53" i="35"/>
  <c r="AL52" i="8" s="1"/>
  <c r="V169" i="35"/>
  <c r="AX47" i="35"/>
  <c r="AL46" i="8" s="1"/>
  <c r="V163" i="35"/>
  <c r="S156" i="35"/>
  <c r="AU40" i="35"/>
  <c r="AI39" i="8" s="1"/>
  <c r="K147" i="35"/>
  <c r="AM31" i="35"/>
  <c r="AA30" i="8" s="1"/>
  <c r="R136" i="35"/>
  <c r="AT20" i="35"/>
  <c r="AH19" i="8" s="1"/>
  <c r="AB221" i="35"/>
  <c r="BE105" i="35"/>
  <c r="AS104" i="8" s="1"/>
  <c r="J190" i="35"/>
  <c r="AL74" i="35"/>
  <c r="Z73" i="8" s="1"/>
  <c r="V186" i="35"/>
  <c r="AX70" i="35"/>
  <c r="AL69" i="8" s="1"/>
  <c r="K183" i="35"/>
  <c r="AM67" i="35"/>
  <c r="AA66" i="8" s="1"/>
  <c r="U178" i="35"/>
  <c r="AW62" i="35"/>
  <c r="AK61" i="8" s="1"/>
  <c r="E174" i="35"/>
  <c r="AG58" i="35"/>
  <c r="U57" i="8" s="1"/>
  <c r="F168" i="35"/>
  <c r="AH52" i="35"/>
  <c r="V51" i="8" s="1"/>
  <c r="AI46" i="35"/>
  <c r="W45" i="8" s="1"/>
  <c r="G162" i="35"/>
  <c r="T153" i="35"/>
  <c r="AV37" i="35"/>
  <c r="AJ36" i="8" s="1"/>
  <c r="J144" i="35"/>
  <c r="AL28" i="35"/>
  <c r="Z27" i="8" s="1"/>
  <c r="F132" i="35"/>
  <c r="AH16" i="35"/>
  <c r="V15" i="8" s="1"/>
  <c r="Q183" i="35"/>
  <c r="AS67" i="35"/>
  <c r="AG66" i="8" s="1"/>
  <c r="J180" i="35"/>
  <c r="AL64" i="35"/>
  <c r="Z63" i="8" s="1"/>
  <c r="V176" i="35"/>
  <c r="AX60" i="35"/>
  <c r="AL59" i="8" s="1"/>
  <c r="W172" i="35"/>
  <c r="AY56" i="35"/>
  <c r="AM55" i="8" s="1"/>
  <c r="N168" i="35"/>
  <c r="AP52" i="35"/>
  <c r="AD51" i="8" s="1"/>
  <c r="W163" i="35"/>
  <c r="AY47" i="35"/>
  <c r="AM46" i="8" s="1"/>
  <c r="AU42" i="35"/>
  <c r="AI41" i="8" s="1"/>
  <c r="S158" i="35"/>
  <c r="H152" i="35"/>
  <c r="AJ36" i="35"/>
  <c r="X35" i="8" s="1"/>
  <c r="W144" i="35"/>
  <c r="AY28" i="35"/>
  <c r="AM27" i="8" s="1"/>
  <c r="AY20" i="35"/>
  <c r="AM19" i="8" s="1"/>
  <c r="W136" i="35"/>
  <c r="O125" i="35"/>
  <c r="AQ9" i="35"/>
  <c r="AE8" i="8" s="1"/>
  <c r="H182" i="35"/>
  <c r="AJ66" i="35"/>
  <c r="X65" i="8" s="1"/>
  <c r="T178" i="35"/>
  <c r="AV62" i="35"/>
  <c r="AJ61" i="8" s="1"/>
  <c r="AO59" i="35"/>
  <c r="AC58" i="8" s="1"/>
  <c r="M175" i="35"/>
  <c r="E171" i="35"/>
  <c r="AG55" i="35"/>
  <c r="U54" i="8" s="1"/>
  <c r="AP50" i="35"/>
  <c r="AD49" i="8" s="1"/>
  <c r="N166" i="35"/>
  <c r="E162" i="35"/>
  <c r="AG46" i="35"/>
  <c r="U45" i="8" s="1"/>
  <c r="H156" i="35"/>
  <c r="AJ40" i="35"/>
  <c r="X39" i="8" s="1"/>
  <c r="W148" i="35"/>
  <c r="AY32" i="35"/>
  <c r="AM31" i="8" s="1"/>
  <c r="T141" i="35"/>
  <c r="AV25" i="35"/>
  <c r="AJ24" i="8" s="1"/>
  <c r="AX15" i="35"/>
  <c r="AL14" i="8" s="1"/>
  <c r="V131" i="35"/>
  <c r="BF44" i="35"/>
  <c r="AT43" i="8" s="1"/>
  <c r="AC160" i="35"/>
  <c r="H172" i="35"/>
  <c r="AJ56" i="35"/>
  <c r="X55" i="8" s="1"/>
  <c r="T168" i="35"/>
  <c r="AV52" i="35"/>
  <c r="AJ51" i="8" s="1"/>
  <c r="M165" i="35"/>
  <c r="AO49" i="35"/>
  <c r="AC48" i="8" s="1"/>
  <c r="F162" i="35"/>
  <c r="AH46" i="35"/>
  <c r="V45" i="8" s="1"/>
  <c r="S157" i="35"/>
  <c r="AU41" i="35"/>
  <c r="AI40" i="8" s="1"/>
  <c r="R152" i="35"/>
  <c r="AT36" i="35"/>
  <c r="AH35" i="8" s="1"/>
  <c r="J147" i="35"/>
  <c r="AL31" i="35"/>
  <c r="Z30" i="8" s="1"/>
  <c r="U141" i="35"/>
  <c r="AW25" i="35"/>
  <c r="AK24" i="8" s="1"/>
  <c r="AG19" i="35"/>
  <c r="U18" i="8" s="1"/>
  <c r="E135" i="35"/>
  <c r="AM10" i="35"/>
  <c r="AA9" i="8" s="1"/>
  <c r="K126" i="35"/>
  <c r="AJ58" i="35"/>
  <c r="X57" i="8" s="1"/>
  <c r="H174" i="35"/>
  <c r="AV54" i="35"/>
  <c r="AJ53" i="8" s="1"/>
  <c r="T170" i="35"/>
  <c r="AO51" i="35"/>
  <c r="AC50" i="8" s="1"/>
  <c r="M167" i="35"/>
  <c r="AH48" i="35"/>
  <c r="V47" i="8" s="1"/>
  <c r="F164" i="35"/>
  <c r="L160" i="35"/>
  <c r="AN44" i="35"/>
  <c r="AB43" i="8" s="1"/>
  <c r="V155" i="35"/>
  <c r="AX39" i="35"/>
  <c r="AL38" i="8" s="1"/>
  <c r="N150" i="35"/>
  <c r="AP34" i="35"/>
  <c r="AD33" i="8" s="1"/>
  <c r="AI29" i="35"/>
  <c r="W28" i="8" s="1"/>
  <c r="G145" i="35"/>
  <c r="R139" i="35"/>
  <c r="AT23" i="35"/>
  <c r="AH22" i="8" s="1"/>
  <c r="L131" i="35"/>
  <c r="AN15" i="35"/>
  <c r="AB14" i="8" s="1"/>
  <c r="X198" i="35"/>
  <c r="L159" i="35"/>
  <c r="AN43" i="35"/>
  <c r="AB42" i="8" s="1"/>
  <c r="E156" i="35"/>
  <c r="AG40" i="35"/>
  <c r="U39" i="8" s="1"/>
  <c r="Q152" i="35"/>
  <c r="AS36" i="35"/>
  <c r="AG35" i="8" s="1"/>
  <c r="J149" i="35"/>
  <c r="AL33" i="35"/>
  <c r="Z32" i="8" s="1"/>
  <c r="V145" i="35"/>
  <c r="AX29" i="35"/>
  <c r="AL28" i="8" s="1"/>
  <c r="O142" i="35"/>
  <c r="AQ26" i="35"/>
  <c r="AE25" i="8" s="1"/>
  <c r="E139" i="35"/>
  <c r="AG23" i="35"/>
  <c r="U22" i="8" s="1"/>
  <c r="T133" i="35"/>
  <c r="AV17" i="35"/>
  <c r="AJ16" i="8" s="1"/>
  <c r="AO12" i="35"/>
  <c r="AC11" i="8" s="1"/>
  <c r="M128" i="35"/>
  <c r="X213" i="35"/>
  <c r="BA97" i="35"/>
  <c r="X222" i="35"/>
  <c r="BA106" i="35"/>
  <c r="BE35" i="35"/>
  <c r="AS34" i="8" s="1"/>
  <c r="AB151" i="35"/>
  <c r="L158" i="35"/>
  <c r="AN42" i="35"/>
  <c r="AB41" i="8" s="1"/>
  <c r="E155" i="35"/>
  <c r="AG39" i="35"/>
  <c r="U38" i="8" s="1"/>
  <c r="Q151" i="35"/>
  <c r="AS35" i="35"/>
  <c r="AG34" i="8" s="1"/>
  <c r="J148" i="35"/>
  <c r="AL32" i="35"/>
  <c r="Z31" i="8" s="1"/>
  <c r="V144" i="35"/>
  <c r="AX28" i="35"/>
  <c r="AL27" i="8" s="1"/>
  <c r="O141" i="35"/>
  <c r="AQ25" i="35"/>
  <c r="AE24" i="8" s="1"/>
  <c r="P137" i="35"/>
  <c r="AR21" i="35"/>
  <c r="AF20" i="8" s="1"/>
  <c r="I132" i="35"/>
  <c r="AK16" i="35"/>
  <c r="Y15" i="8" s="1"/>
  <c r="T126" i="35"/>
  <c r="AV10" i="35"/>
  <c r="AJ9" i="8" s="1"/>
  <c r="X177" i="35"/>
  <c r="BA61" i="35"/>
  <c r="W154" i="35"/>
  <c r="AY38" i="35"/>
  <c r="AM37" i="8" s="1"/>
  <c r="P151" i="35"/>
  <c r="AR35" i="35"/>
  <c r="AF34" i="8" s="1"/>
  <c r="I148" i="35"/>
  <c r="AK32" i="35"/>
  <c r="Y31" i="8" s="1"/>
  <c r="U144" i="35"/>
  <c r="AW28" i="35"/>
  <c r="AK27" i="8" s="1"/>
  <c r="N141" i="35"/>
  <c r="AP25" i="35"/>
  <c r="AD24" i="8" s="1"/>
  <c r="O137" i="35"/>
  <c r="AQ21" i="35"/>
  <c r="AE20" i="8" s="1"/>
  <c r="G132" i="35"/>
  <c r="AI16" i="35"/>
  <c r="W15" i="8" s="1"/>
  <c r="AU10" i="35"/>
  <c r="AI9" i="8" s="1"/>
  <c r="S126" i="35"/>
  <c r="X172" i="35"/>
  <c r="BA56" i="35"/>
  <c r="X188" i="35"/>
  <c r="BA72" i="35"/>
  <c r="N138" i="35"/>
  <c r="AP22" i="35"/>
  <c r="AD21" i="8" s="1"/>
  <c r="G135" i="35"/>
  <c r="AI19" i="35"/>
  <c r="W18" i="8" s="1"/>
  <c r="S131" i="35"/>
  <c r="AU15" i="35"/>
  <c r="AI14" i="8" s="1"/>
  <c r="L128" i="35"/>
  <c r="AN12" i="35"/>
  <c r="AB11" i="8" s="1"/>
  <c r="E125" i="35"/>
  <c r="AG9" i="35"/>
  <c r="U8" i="8" s="1"/>
  <c r="X187" i="35"/>
  <c r="BA71" i="35"/>
  <c r="BF114" i="35"/>
  <c r="AT113" i="8" s="1"/>
  <c r="AC230" i="35"/>
  <c r="AA221" i="35"/>
  <c r="BD105" i="35"/>
  <c r="AR104" i="8" s="1"/>
  <c r="BC96" i="35"/>
  <c r="AQ95" i="8" s="1"/>
  <c r="Z212" i="35"/>
  <c r="Y196" i="35"/>
  <c r="BB80" i="35"/>
  <c r="AP79" i="8" s="1"/>
  <c r="X178" i="35"/>
  <c r="BA62" i="35"/>
  <c r="BC113" i="35"/>
  <c r="AQ112" i="8" s="1"/>
  <c r="Z229" i="35"/>
  <c r="Y220" i="35"/>
  <c r="BB104" i="35"/>
  <c r="AP103" i="8" s="1"/>
  <c r="BH94" i="35"/>
  <c r="AV93" i="8" s="1"/>
  <c r="AE210" i="35"/>
  <c r="AD185" i="35"/>
  <c r="BG69" i="35"/>
  <c r="AU68" i="8" s="1"/>
  <c r="BA21" i="35"/>
  <c r="X137" i="35"/>
  <c r="BD107" i="35"/>
  <c r="AR106" i="8" s="1"/>
  <c r="AA223" i="35"/>
  <c r="BC98" i="35"/>
  <c r="AQ97" i="8" s="1"/>
  <c r="Z214" i="35"/>
  <c r="Y205" i="35"/>
  <c r="AE138" i="35"/>
  <c r="BH22" i="35"/>
  <c r="AV21" i="8" s="1"/>
  <c r="L135" i="35"/>
  <c r="AN19" i="35"/>
  <c r="AB18" i="8" s="1"/>
  <c r="AG16" i="35"/>
  <c r="U15" i="8" s="1"/>
  <c r="E132" i="35"/>
  <c r="AS12" i="35"/>
  <c r="AG11" i="8" s="1"/>
  <c r="Q128" i="35"/>
  <c r="AL9" i="35"/>
  <c r="Z8" i="8" s="1"/>
  <c r="J125" i="35"/>
  <c r="X192" i="35"/>
  <c r="BA76" i="35"/>
  <c r="X128" i="35"/>
  <c r="BA12" i="35"/>
  <c r="BB106" i="35"/>
  <c r="AP105" i="8" s="1"/>
  <c r="Y222" i="35"/>
  <c r="BH96" i="35"/>
  <c r="AV95" i="8" s="1"/>
  <c r="AE212" i="35"/>
  <c r="AD201" i="35"/>
  <c r="BF12" i="35"/>
  <c r="AT11" i="8" s="1"/>
  <c r="AC128" i="35"/>
  <c r="P136" i="35"/>
  <c r="AR20" i="35"/>
  <c r="AF19" i="8" s="1"/>
  <c r="AK17" i="35"/>
  <c r="Y16" i="8" s="1"/>
  <c r="I133" i="35"/>
  <c r="U129" i="35"/>
  <c r="AW13" i="35"/>
  <c r="AK12" i="8" s="1"/>
  <c r="AP10" i="35"/>
  <c r="AD9" i="8" s="1"/>
  <c r="N126" i="35"/>
  <c r="X215" i="35"/>
  <c r="BA99" i="35"/>
  <c r="X151" i="35"/>
  <c r="BA35" i="35"/>
  <c r="AA225" i="35"/>
  <c r="BD109" i="35"/>
  <c r="AR108" i="8" s="1"/>
  <c r="Z216" i="35"/>
  <c r="BC100" i="35"/>
  <c r="AQ99" i="8" s="1"/>
  <c r="Y207" i="35"/>
  <c r="BB91" i="35"/>
  <c r="AP90" i="8" s="1"/>
  <c r="AE154" i="35"/>
  <c r="BH38" i="35"/>
  <c r="AV37" i="8" s="1"/>
  <c r="X150" i="35"/>
  <c r="BA34" i="35"/>
  <c r="BC109" i="35"/>
  <c r="AQ108" i="8" s="1"/>
  <c r="Z225" i="35"/>
  <c r="Y216" i="35"/>
  <c r="BB100" i="35"/>
  <c r="AP99" i="8" s="1"/>
  <c r="BH90" i="35"/>
  <c r="AV89" i="8" s="1"/>
  <c r="AE206" i="35"/>
  <c r="BG37" i="35"/>
  <c r="AU36" i="8" s="1"/>
  <c r="AD153" i="35"/>
  <c r="X157" i="35"/>
  <c r="BA41" i="35"/>
  <c r="BC110" i="35"/>
  <c r="AQ109" i="8" s="1"/>
  <c r="Z226" i="35"/>
  <c r="BB101" i="35"/>
  <c r="AP100" i="8" s="1"/>
  <c r="Y217" i="35"/>
  <c r="BH91" i="35"/>
  <c r="AV90" i="8" s="1"/>
  <c r="AE207" i="35"/>
  <c r="BG45" i="35"/>
  <c r="AU44" i="8" s="1"/>
  <c r="AD161" i="35"/>
  <c r="AB200" i="35"/>
  <c r="BD75" i="35"/>
  <c r="AR74" i="8" s="1"/>
  <c r="AA191" i="35"/>
  <c r="Z182" i="35"/>
  <c r="BC66" i="35"/>
  <c r="AQ65" i="8" s="1"/>
  <c r="Y173" i="35"/>
  <c r="BB57" i="35"/>
  <c r="AP56" i="8" s="1"/>
  <c r="AE163" i="35"/>
  <c r="BH47" i="35"/>
  <c r="AV46" i="8" s="1"/>
  <c r="AD154" i="35"/>
  <c r="BG38" i="35"/>
  <c r="AU37" i="8" s="1"/>
  <c r="AC145" i="35"/>
  <c r="BF29" i="35"/>
  <c r="AT28" i="8" s="1"/>
  <c r="AB136" i="35"/>
  <c r="BE20" i="35"/>
  <c r="AS19" i="8" s="1"/>
  <c r="AA127" i="35"/>
  <c r="BD11" i="35"/>
  <c r="AR10" i="8" s="1"/>
  <c r="Z199" i="35"/>
  <c r="BB74" i="35"/>
  <c r="AP73" i="8" s="1"/>
  <c r="Y190" i="35"/>
  <c r="AE180" i="35"/>
  <c r="BH64" i="35"/>
  <c r="AV63" i="8" s="1"/>
  <c r="AD171" i="35"/>
  <c r="BG55" i="35"/>
  <c r="AU54" i="8" s="1"/>
  <c r="AC162" i="35"/>
  <c r="BF46" i="35"/>
  <c r="AT45" i="8" s="1"/>
  <c r="BE37" i="35"/>
  <c r="AS36" i="8" s="1"/>
  <c r="AB153" i="35"/>
  <c r="AA144" i="35"/>
  <c r="BD28" i="35"/>
  <c r="AR27" i="8" s="1"/>
  <c r="Z135" i="35"/>
  <c r="BC19" i="35"/>
  <c r="AQ18" i="8" s="1"/>
  <c r="Y126" i="35"/>
  <c r="BB10" i="35"/>
  <c r="AP9" i="8" s="1"/>
  <c r="AE197" i="35"/>
  <c r="BH81" i="35"/>
  <c r="AV80" i="8" s="1"/>
  <c r="AD188" i="35"/>
  <c r="BG72" i="35"/>
  <c r="AU71" i="8" s="1"/>
  <c r="AC179" i="35"/>
  <c r="BF63" i="35"/>
  <c r="AT62" i="8" s="1"/>
  <c r="AB170" i="35"/>
  <c r="BE54" i="35"/>
  <c r="AS53" i="8" s="1"/>
  <c r="AA161" i="35"/>
  <c r="BD45" i="35"/>
  <c r="AR44" i="8" s="1"/>
  <c r="Z152" i="35"/>
  <c r="BC36" i="35"/>
  <c r="AQ35" i="8" s="1"/>
  <c r="Y143" i="35"/>
  <c r="BB27" i="35"/>
  <c r="AP26" i="8" s="1"/>
  <c r="AE133" i="35"/>
  <c r="BH17" i="35"/>
  <c r="AV16" i="8" s="1"/>
  <c r="AD124" i="35"/>
  <c r="AB195" i="35"/>
  <c r="BE79" i="35"/>
  <c r="AS78" i="8" s="1"/>
  <c r="BD70" i="35"/>
  <c r="AR69" i="8" s="1"/>
  <c r="AA186" i="35"/>
  <c r="BC61" i="35"/>
  <c r="AQ60" i="8" s="1"/>
  <c r="Z177" i="35"/>
  <c r="BB52" i="35"/>
  <c r="AP51" i="8" s="1"/>
  <c r="Y168" i="35"/>
  <c r="BH42" i="35"/>
  <c r="AV41" i="8" s="1"/>
  <c r="AE158" i="35"/>
  <c r="BG33" i="35"/>
  <c r="AU32" i="8" s="1"/>
  <c r="AD149" i="35"/>
  <c r="BF24" i="35"/>
  <c r="AT23" i="8" s="1"/>
  <c r="AC140" i="35"/>
  <c r="BE15" i="35"/>
  <c r="AS14" i="8" s="1"/>
  <c r="AB131" i="35"/>
  <c r="Z202" i="35"/>
  <c r="Y193" i="35"/>
  <c r="BH67" i="35"/>
  <c r="AV66" i="8" s="1"/>
  <c r="AE183" i="35"/>
  <c r="BG58" i="35"/>
  <c r="AU57" i="8" s="1"/>
  <c r="AD174" i="35"/>
  <c r="AC165" i="35"/>
  <c r="BF49" i="35"/>
  <c r="AT48" i="8" s="1"/>
  <c r="BE40" i="35"/>
  <c r="AS39" i="8" s="1"/>
  <c r="AB156" i="35"/>
  <c r="AA147" i="35"/>
  <c r="BD31" i="35"/>
  <c r="AR30" i="8" s="1"/>
  <c r="Z138" i="35"/>
  <c r="BC22" i="35"/>
  <c r="AQ21" i="8" s="1"/>
  <c r="BB13" i="35"/>
  <c r="AP12" i="8" s="1"/>
  <c r="Y129" i="35"/>
  <c r="AD199" i="35"/>
  <c r="BF74" i="35"/>
  <c r="AT73" i="8" s="1"/>
  <c r="AC190" i="35"/>
  <c r="BE65" i="35"/>
  <c r="AS64" i="8" s="1"/>
  <c r="AB181" i="35"/>
  <c r="BD56" i="35"/>
  <c r="AR55" i="8" s="1"/>
  <c r="AA172" i="35"/>
  <c r="BC47" i="35"/>
  <c r="AQ46" i="8" s="1"/>
  <c r="Z163" i="35"/>
  <c r="BB38" i="35"/>
  <c r="AP37" i="8" s="1"/>
  <c r="Y154" i="35"/>
  <c r="BH28" i="35"/>
  <c r="AV27" i="8" s="1"/>
  <c r="AE144" i="35"/>
  <c r="BG19" i="35"/>
  <c r="AU18" i="8" s="1"/>
  <c r="AD135" i="35"/>
  <c r="BF10" i="35"/>
  <c r="AT9" i="8" s="1"/>
  <c r="AC126" i="35"/>
  <c r="AA197" i="35"/>
  <c r="BD81" i="35"/>
  <c r="AR80" i="8" s="1"/>
  <c r="BC72" i="35"/>
  <c r="AQ71" i="8" s="1"/>
  <c r="Z188" i="35"/>
  <c r="Y179" i="35"/>
  <c r="BB63" i="35"/>
  <c r="AP62" i="8" s="1"/>
  <c r="AE169" i="35"/>
  <c r="BH53" i="35"/>
  <c r="AV52" i="8" s="1"/>
  <c r="AD160" i="35"/>
  <c r="BG44" i="35"/>
  <c r="AU43" i="8" s="1"/>
  <c r="AC151" i="35"/>
  <c r="BF35" i="35"/>
  <c r="AT34" i="8" s="1"/>
  <c r="AB142" i="35"/>
  <c r="BE26" i="35"/>
  <c r="AS25" i="8" s="1"/>
  <c r="AA133" i="35"/>
  <c r="BD17" i="35"/>
  <c r="AR16" i="8" s="1"/>
  <c r="Z124" i="35"/>
  <c r="J16" i="18"/>
  <c r="L16" i="18" s="1"/>
  <c r="J11" i="18"/>
  <c r="J19" i="18"/>
  <c r="J9" i="18"/>
  <c r="L9" i="18" s="1"/>
  <c r="J21" i="18"/>
  <c r="J12" i="18"/>
  <c r="L12" i="18" s="1"/>
  <c r="X12" i="18" s="1"/>
  <c r="AX65" i="27"/>
  <c r="AX112" i="27"/>
  <c r="AX75" i="27"/>
  <c r="T16" i="18"/>
  <c r="J17" i="18"/>
  <c r="L17" i="18" s="1"/>
  <c r="J15" i="18"/>
  <c r="AX23" i="27"/>
  <c r="AX90" i="27"/>
  <c r="AX52" i="27"/>
  <c r="AX100" i="27"/>
  <c r="J28" i="18"/>
  <c r="J35" i="18"/>
  <c r="AX17" i="27"/>
  <c r="AX111" i="27"/>
  <c r="AX61" i="27"/>
  <c r="AX102" i="27"/>
  <c r="T11" i="18"/>
  <c r="J8" i="18"/>
  <c r="L8" i="18" s="1"/>
  <c r="F115" i="18"/>
  <c r="F77" i="18" s="1"/>
  <c r="J77" i="18" s="1"/>
  <c r="AX28" i="27"/>
  <c r="AX47" i="27"/>
  <c r="AX83" i="27"/>
  <c r="AX8" i="27"/>
  <c r="J37" i="18"/>
  <c r="L37" i="18" s="1"/>
  <c r="AX21" i="27"/>
  <c r="AX54" i="27"/>
  <c r="AX94" i="27"/>
  <c r="AX12" i="27"/>
  <c r="J10" i="18"/>
  <c r="AX11" i="27"/>
  <c r="AX66" i="27"/>
  <c r="AX41" i="27"/>
  <c r="AX45" i="27"/>
  <c r="AX76" i="27"/>
  <c r="AX31" i="27"/>
  <c r="T8" i="18"/>
  <c r="X9" i="18"/>
  <c r="K76" i="4"/>
  <c r="BS6" i="27"/>
  <c r="BB75" i="27"/>
  <c r="BB65" i="27"/>
  <c r="CU18" i="27"/>
  <c r="BD35" i="27"/>
  <c r="BB110" i="27"/>
  <c r="CU103" i="27"/>
  <c r="CU69" i="27"/>
  <c r="BD15" i="27"/>
  <c r="BD81" i="27"/>
  <c r="BB32" i="27"/>
  <c r="CU99" i="27"/>
  <c r="P115" i="18"/>
  <c r="P77" i="18" s="1"/>
  <c r="T77" i="18" s="1"/>
  <c r="BD49" i="27"/>
  <c r="BB26" i="27"/>
  <c r="CU59" i="27"/>
  <c r="I104" i="4"/>
  <c r="H103" i="8" s="1"/>
  <c r="H115" i="18"/>
  <c r="R115" i="18"/>
  <c r="K89" i="29"/>
  <c r="L89" i="29" s="1"/>
  <c r="N89" i="29" s="1"/>
  <c r="K29" i="29"/>
  <c r="L29" i="29" s="1"/>
  <c r="N29" i="29" s="1"/>
  <c r="K21" i="29"/>
  <c r="L21" i="29" s="1"/>
  <c r="N21" i="29" s="1"/>
  <c r="K28" i="29"/>
  <c r="L28" i="29" s="1"/>
  <c r="N28" i="29" s="1"/>
  <c r="K20" i="29"/>
  <c r="K27" i="29"/>
  <c r="L27" i="29" s="1"/>
  <c r="N27" i="29" s="1"/>
  <c r="K23" i="29"/>
  <c r="L23" i="29" s="1"/>
  <c r="N23" i="29" s="1"/>
  <c r="K26" i="29"/>
  <c r="L26" i="29" s="1"/>
  <c r="N26" i="29" s="1"/>
  <c r="K22" i="29"/>
  <c r="L22" i="29" s="1"/>
  <c r="N22" i="29" s="1"/>
  <c r="K25" i="29"/>
  <c r="L25" i="29" s="1"/>
  <c r="N25" i="29" s="1"/>
  <c r="K24" i="29"/>
  <c r="L24" i="29" s="1"/>
  <c r="N24" i="29" s="1"/>
  <c r="F52" i="8"/>
  <c r="AV91" i="27"/>
  <c r="AV60" i="27"/>
  <c r="AV38" i="27"/>
  <c r="AV109" i="27"/>
  <c r="AV77" i="27"/>
  <c r="AV34" i="27"/>
  <c r="AV18" i="27"/>
  <c r="AV88" i="27"/>
  <c r="AV61" i="27"/>
  <c r="AV21" i="27"/>
  <c r="AV108" i="27"/>
  <c r="AV71" i="27"/>
  <c r="AV45" i="27"/>
  <c r="AV6" i="27"/>
  <c r="AV85" i="27"/>
  <c r="AV52" i="27"/>
  <c r="AV7" i="27"/>
  <c r="AV104" i="27"/>
  <c r="AV75" i="27"/>
  <c r="AV43" i="27"/>
  <c r="AV10" i="27"/>
  <c r="AV78" i="27"/>
  <c r="AV57" i="27"/>
  <c r="AV24" i="27"/>
  <c r="AV94" i="27"/>
  <c r="AV65" i="27"/>
  <c r="AV33" i="27"/>
  <c r="AV92" i="27"/>
  <c r="AV49" i="27"/>
  <c r="AV9" i="27"/>
  <c r="AV98" i="27"/>
  <c r="AV73" i="27"/>
  <c r="AV37" i="27"/>
  <c r="AV111" i="27"/>
  <c r="AV82" i="27"/>
  <c r="AV41" i="27"/>
  <c r="AV31" i="27"/>
  <c r="AV93" i="27"/>
  <c r="AV62" i="27"/>
  <c r="AV39" i="27"/>
  <c r="G53" i="4"/>
  <c r="G52" i="8" s="1"/>
  <c r="AV80" i="27"/>
  <c r="AV51" i="27"/>
  <c r="AV16" i="27"/>
  <c r="AV101" i="27"/>
  <c r="AV67" i="27"/>
  <c r="AV47" i="27"/>
  <c r="AV107" i="27"/>
  <c r="AV76" i="27"/>
  <c r="AV32" i="27"/>
  <c r="AV17" i="27"/>
  <c r="AV95" i="27"/>
  <c r="AV54" i="27"/>
  <c r="AV19" i="27"/>
  <c r="AV110" i="27"/>
  <c r="AV84" i="27"/>
  <c r="AV36" i="27"/>
  <c r="AV25" i="27"/>
  <c r="AV89" i="27"/>
  <c r="AV58" i="27"/>
  <c r="AV27" i="27"/>
  <c r="AV106" i="27"/>
  <c r="AV72" i="27"/>
  <c r="AV42" i="27"/>
  <c r="AV8" i="27"/>
  <c r="AV90" i="27"/>
  <c r="AV53" i="27"/>
  <c r="AV13" i="27"/>
  <c r="AV103" i="27"/>
  <c r="AV69" i="27"/>
  <c r="AV28" i="27"/>
  <c r="AV12" i="27"/>
  <c r="AV97" i="27"/>
  <c r="AV63" i="27"/>
  <c r="AV22" i="27"/>
  <c r="AV96" i="27"/>
  <c r="AV66" i="27"/>
  <c r="AV35" i="27"/>
  <c r="I53" i="4"/>
  <c r="H52" i="8" s="1"/>
  <c r="AV81" i="27"/>
  <c r="AV59" i="27"/>
  <c r="AV23" i="27"/>
  <c r="AV100" i="27"/>
  <c r="AV74" i="27"/>
  <c r="AV44" i="27"/>
  <c r="AV11" i="27"/>
  <c r="AV79" i="27"/>
  <c r="AV55" i="27"/>
  <c r="AV29" i="27"/>
  <c r="AV99" i="27"/>
  <c r="AV64" i="27"/>
  <c r="AV46" i="27"/>
  <c r="AV112" i="27"/>
  <c r="AV86" i="27"/>
  <c r="AV40" i="27"/>
  <c r="AV26" i="27"/>
  <c r="AV102" i="27"/>
  <c r="AV68" i="27"/>
  <c r="AV50" i="27"/>
  <c r="AV113" i="27"/>
  <c r="AV83" i="27"/>
  <c r="AV48" i="27"/>
  <c r="AV15" i="27"/>
  <c r="AV87" i="27"/>
  <c r="AV56" i="27"/>
  <c r="AV20" i="27"/>
  <c r="AV105" i="27"/>
  <c r="AV70" i="27"/>
  <c r="AV30" i="27"/>
  <c r="AV14" i="27"/>
  <c r="K91" i="29"/>
  <c r="L91" i="29" s="1"/>
  <c r="N91" i="29" s="1"/>
  <c r="K90" i="29"/>
  <c r="L90" i="29" s="1"/>
  <c r="N90" i="29" s="1"/>
  <c r="L20" i="29"/>
  <c r="N20" i="29" s="1"/>
  <c r="K38" i="29"/>
  <c r="L38" i="29" s="1"/>
  <c r="N38" i="29" s="1"/>
  <c r="K46" i="29"/>
  <c r="L46" i="29" s="1"/>
  <c r="N46" i="29" s="1"/>
  <c r="K83" i="29"/>
  <c r="L83" i="29" s="1"/>
  <c r="N83" i="29" s="1"/>
  <c r="K105" i="29"/>
  <c r="L105" i="29" s="1"/>
  <c r="N105" i="29" s="1"/>
  <c r="K74" i="29"/>
  <c r="L74" i="29" s="1"/>
  <c r="N74" i="29" s="1"/>
  <c r="K104" i="29"/>
  <c r="L104" i="29" s="1"/>
  <c r="N104" i="29" s="1"/>
  <c r="K125" i="29"/>
  <c r="L125" i="29" s="1"/>
  <c r="N125" i="29" s="1"/>
  <c r="K111" i="29"/>
  <c r="L111" i="29" s="1"/>
  <c r="N111" i="29" s="1"/>
  <c r="K51" i="29"/>
  <c r="L51" i="29" s="1"/>
  <c r="N51" i="29" s="1"/>
  <c r="K68" i="29"/>
  <c r="L68" i="29" s="1"/>
  <c r="N68" i="29" s="1"/>
  <c r="K52" i="29"/>
  <c r="L52" i="29" s="1"/>
  <c r="N52" i="29" s="1"/>
  <c r="K93" i="29"/>
  <c r="L93" i="29" s="1"/>
  <c r="N93" i="29" s="1"/>
  <c r="K78" i="29"/>
  <c r="L78" i="29" s="1"/>
  <c r="N78" i="29" s="1"/>
  <c r="K57" i="29"/>
  <c r="L57" i="29" s="1"/>
  <c r="N57" i="29" s="1"/>
  <c r="K118" i="29"/>
  <c r="L118" i="29" s="1"/>
  <c r="N118" i="29" s="1"/>
  <c r="K34" i="29"/>
  <c r="L34" i="29" s="1"/>
  <c r="N34" i="29" s="1"/>
  <c r="K100" i="29"/>
  <c r="L100" i="29" s="1"/>
  <c r="N100" i="29" s="1"/>
  <c r="K121" i="29"/>
  <c r="L121" i="29" s="1"/>
  <c r="N121" i="29" s="1"/>
  <c r="K120" i="29"/>
  <c r="L120" i="29" s="1"/>
  <c r="N120" i="29" s="1"/>
  <c r="K56" i="29"/>
  <c r="L56" i="29" s="1"/>
  <c r="N56" i="29" s="1"/>
  <c r="K64" i="29"/>
  <c r="L64" i="29" s="1"/>
  <c r="N64" i="29" s="1"/>
  <c r="K63" i="29"/>
  <c r="L63" i="29" s="1"/>
  <c r="N63" i="29" s="1"/>
  <c r="K84" i="29"/>
  <c r="L84" i="29" s="1"/>
  <c r="N84" i="29" s="1"/>
  <c r="K70" i="29"/>
  <c r="L70" i="29" s="1"/>
  <c r="N70" i="29" s="1"/>
  <c r="K72" i="29"/>
  <c r="L72" i="29" s="1"/>
  <c r="N72" i="29" s="1"/>
  <c r="K115" i="29"/>
  <c r="L115" i="29" s="1"/>
  <c r="N115" i="29" s="1"/>
  <c r="K94" i="29"/>
  <c r="L94" i="29" s="1"/>
  <c r="N94" i="29" s="1"/>
  <c r="K30" i="29"/>
  <c r="L30" i="29" s="1"/>
  <c r="N30" i="29" s="1"/>
  <c r="K116" i="29"/>
  <c r="L116" i="29" s="1"/>
  <c r="N116" i="29" s="1"/>
  <c r="K54" i="29"/>
  <c r="L54" i="29" s="1"/>
  <c r="N54" i="29" s="1"/>
  <c r="K107" i="29"/>
  <c r="L107" i="29" s="1"/>
  <c r="N107" i="29" s="1"/>
  <c r="K69" i="29"/>
  <c r="L69" i="29" s="1"/>
  <c r="N69" i="29" s="1"/>
  <c r="K59" i="29"/>
  <c r="L59" i="29" s="1"/>
  <c r="N59" i="29" s="1"/>
  <c r="K80" i="29"/>
  <c r="L80" i="29" s="1"/>
  <c r="N80" i="29" s="1"/>
  <c r="K48" i="29"/>
  <c r="L48" i="29" s="1"/>
  <c r="N48" i="29" s="1"/>
  <c r="K79" i="29"/>
  <c r="L79" i="29" s="1"/>
  <c r="N79" i="29" s="1"/>
  <c r="K101" i="29"/>
  <c r="L101" i="29" s="1"/>
  <c r="N101" i="29" s="1"/>
  <c r="K86" i="29"/>
  <c r="L86" i="29" s="1"/>
  <c r="N86" i="29" s="1"/>
  <c r="K33" i="29"/>
  <c r="L33" i="29" s="1"/>
  <c r="N33" i="29" s="1"/>
  <c r="K127" i="29"/>
  <c r="K42" i="29"/>
  <c r="L42" i="29" s="1"/>
  <c r="N42" i="29" s="1"/>
  <c r="K65" i="29"/>
  <c r="L65" i="29" s="1"/>
  <c r="N65" i="29" s="1"/>
  <c r="K123" i="29"/>
  <c r="L123" i="29" s="1"/>
  <c r="N123" i="29" s="1"/>
  <c r="K49" i="29"/>
  <c r="L49" i="29" s="1"/>
  <c r="N49" i="29" s="1"/>
  <c r="K85" i="29"/>
  <c r="L85" i="29" s="1"/>
  <c r="N85" i="29" s="1"/>
  <c r="K75" i="29"/>
  <c r="L75" i="29" s="1"/>
  <c r="N75" i="29" s="1"/>
  <c r="K97" i="29"/>
  <c r="L97" i="29" s="1"/>
  <c r="N97" i="29" s="1"/>
  <c r="K66" i="29"/>
  <c r="L66" i="29" s="1"/>
  <c r="N66" i="29" s="1"/>
  <c r="K96" i="29"/>
  <c r="L96" i="29" s="1"/>
  <c r="N96" i="29" s="1"/>
  <c r="K117" i="29"/>
  <c r="L117" i="29" s="1"/>
  <c r="N117" i="29" s="1"/>
  <c r="K103" i="29"/>
  <c r="L103" i="29" s="1"/>
  <c r="N103" i="29" s="1"/>
  <c r="K40" i="29"/>
  <c r="L40" i="29" s="1"/>
  <c r="N40" i="29" s="1"/>
  <c r="K35" i="29"/>
  <c r="L35" i="29" s="1"/>
  <c r="N35" i="29" s="1"/>
  <c r="K122" i="29"/>
  <c r="L122" i="29" s="1"/>
  <c r="N122" i="29" s="1"/>
  <c r="K126" i="29"/>
  <c r="L126" i="29" s="1"/>
  <c r="N126" i="29" s="1"/>
  <c r="K41" i="29"/>
  <c r="L41" i="29" s="1"/>
  <c r="N41" i="29" s="1"/>
  <c r="K47" i="29"/>
  <c r="L47" i="29" s="1"/>
  <c r="N47" i="29" s="1"/>
  <c r="K81" i="29"/>
  <c r="L81" i="29" s="1"/>
  <c r="N81" i="29" s="1"/>
  <c r="K43" i="29"/>
  <c r="L43" i="29" s="1"/>
  <c r="N43" i="29" s="1"/>
  <c r="K60" i="29"/>
  <c r="L60" i="29" s="1"/>
  <c r="N60" i="29" s="1"/>
  <c r="K37" i="29"/>
  <c r="L37" i="29" s="1"/>
  <c r="N37" i="29" s="1"/>
  <c r="K92" i="29"/>
  <c r="L92" i="29" s="1"/>
  <c r="N92" i="29" s="1"/>
  <c r="K113" i="29"/>
  <c r="L113" i="29" s="1"/>
  <c r="N113" i="29" s="1"/>
  <c r="K82" i="29"/>
  <c r="L82" i="29" s="1"/>
  <c r="N82" i="29" s="1"/>
  <c r="K112" i="29"/>
  <c r="L112" i="29" s="1"/>
  <c r="N112" i="29" s="1"/>
  <c r="K61" i="29"/>
  <c r="L61" i="29" s="1"/>
  <c r="N61" i="29" s="1"/>
  <c r="K119" i="29"/>
  <c r="L119" i="29" s="1"/>
  <c r="N119" i="29" s="1"/>
  <c r="K106" i="29"/>
  <c r="L106" i="29" s="1"/>
  <c r="N106" i="29" s="1"/>
  <c r="K39" i="29"/>
  <c r="L39" i="29" s="1"/>
  <c r="N39" i="29" s="1"/>
  <c r="K110" i="29"/>
  <c r="L110" i="29" s="1"/>
  <c r="N110" i="29" s="1"/>
  <c r="K114" i="29"/>
  <c r="L114" i="29" s="1"/>
  <c r="N114" i="29" s="1"/>
  <c r="K36" i="29"/>
  <c r="L36" i="29" s="1"/>
  <c r="N36" i="29" s="1"/>
  <c r="K44" i="29"/>
  <c r="L44" i="29" s="1"/>
  <c r="N44" i="29" s="1"/>
  <c r="K45" i="29"/>
  <c r="L45" i="29" s="1"/>
  <c r="N45" i="29" s="1"/>
  <c r="K55" i="29"/>
  <c r="L55" i="29" s="1"/>
  <c r="N55" i="29" s="1"/>
  <c r="K76" i="29"/>
  <c r="L76" i="29" s="1"/>
  <c r="N76" i="29" s="1"/>
  <c r="K62" i="29"/>
  <c r="L62" i="29" s="1"/>
  <c r="N62" i="29" s="1"/>
  <c r="K108" i="29"/>
  <c r="L108" i="29" s="1"/>
  <c r="N108" i="29" s="1"/>
  <c r="K32" i="29"/>
  <c r="L32" i="29" s="1"/>
  <c r="N32" i="29" s="1"/>
  <c r="K99" i="29"/>
  <c r="L99" i="29" s="1"/>
  <c r="N99" i="29" s="1"/>
  <c r="K77" i="29"/>
  <c r="L77" i="29" s="1"/>
  <c r="N77" i="29" s="1"/>
  <c r="K102" i="29"/>
  <c r="L102" i="29" s="1"/>
  <c r="N102" i="29" s="1"/>
  <c r="K50" i="29"/>
  <c r="L50" i="29" s="1"/>
  <c r="N50" i="29" s="1"/>
  <c r="K98" i="29"/>
  <c r="L98" i="29" s="1"/>
  <c r="N98" i="29" s="1"/>
  <c r="K67" i="29"/>
  <c r="L67" i="29" s="1"/>
  <c r="N67" i="29" s="1"/>
  <c r="K88" i="29"/>
  <c r="L88" i="29" s="1"/>
  <c r="N88" i="29" s="1"/>
  <c r="K58" i="29"/>
  <c r="L58" i="29" s="1"/>
  <c r="N58" i="29" s="1"/>
  <c r="K87" i="29"/>
  <c r="L87" i="29" s="1"/>
  <c r="N87" i="29" s="1"/>
  <c r="K109" i="29"/>
  <c r="L109" i="29" s="1"/>
  <c r="N109" i="29" s="1"/>
  <c r="K95" i="29"/>
  <c r="L95" i="29" s="1"/>
  <c r="N95" i="29" s="1"/>
  <c r="K31" i="29"/>
  <c r="L31" i="29" s="1"/>
  <c r="N31" i="29" s="1"/>
  <c r="K73" i="29"/>
  <c r="L73" i="29" s="1"/>
  <c r="N73" i="29" s="1"/>
  <c r="K53" i="29"/>
  <c r="L53" i="29" s="1"/>
  <c r="N53" i="29" s="1"/>
  <c r="K71" i="29"/>
  <c r="L71" i="29" s="1"/>
  <c r="N71" i="29" s="1"/>
  <c r="K124" i="29"/>
  <c r="L124" i="29" s="1"/>
  <c r="N124" i="29" s="1"/>
  <c r="AN46" i="27"/>
  <c r="AN94" i="27"/>
  <c r="AN50" i="27"/>
  <c r="AN56" i="27"/>
  <c r="AN12" i="27"/>
  <c r="AN63" i="27"/>
  <c r="AN18" i="27"/>
  <c r="AN84" i="27"/>
  <c r="AN43" i="27"/>
  <c r="AN73" i="27"/>
  <c r="AN30" i="27"/>
  <c r="AN104" i="27"/>
  <c r="AN61" i="27"/>
  <c r="AN90" i="27"/>
  <c r="AN64" i="27"/>
  <c r="AN19" i="27"/>
  <c r="AN74" i="27"/>
  <c r="AN108" i="27"/>
  <c r="AN83" i="27"/>
  <c r="AN40" i="27"/>
  <c r="AN101" i="27"/>
  <c r="AN103" i="27"/>
  <c r="AN57" i="27"/>
  <c r="AN10" i="27"/>
  <c r="BD34" i="27"/>
  <c r="BD92" i="27"/>
  <c r="BB53" i="27"/>
  <c r="BB105" i="27"/>
  <c r="BB51" i="27"/>
  <c r="AP11" i="27"/>
  <c r="AP29" i="27"/>
  <c r="AP91" i="27"/>
  <c r="AP10" i="27"/>
  <c r="BD66" i="27"/>
  <c r="BB21" i="27"/>
  <c r="BB93" i="27"/>
  <c r="BB35" i="27"/>
  <c r="BB80" i="27"/>
  <c r="AP7" i="27"/>
  <c r="AP73" i="27"/>
  <c r="G47" i="4"/>
  <c r="G46" i="8" s="1"/>
  <c r="BB97" i="27"/>
  <c r="AP80" i="27"/>
  <c r="BD85" i="27"/>
  <c r="AR31" i="27"/>
  <c r="BB23" i="27"/>
  <c r="BB86" i="27"/>
  <c r="BB49" i="27"/>
  <c r="BB89" i="27"/>
  <c r="AP45" i="27"/>
  <c r="AP68" i="27"/>
  <c r="AP38" i="27"/>
  <c r="BB48" i="27"/>
  <c r="AP44" i="27"/>
  <c r="BD96" i="27"/>
  <c r="AR16" i="27"/>
  <c r="BB16" i="27"/>
  <c r="BB36" i="27"/>
  <c r="BB71" i="27"/>
  <c r="BB8" i="27"/>
  <c r="AP57" i="27"/>
  <c r="AP97" i="27"/>
  <c r="AP55" i="27"/>
  <c r="BB56" i="27"/>
  <c r="AP25" i="27"/>
  <c r="AP8" i="27"/>
  <c r="BD22" i="27"/>
  <c r="AR47" i="27"/>
  <c r="BB27" i="27"/>
  <c r="BB43" i="27"/>
  <c r="BB84" i="27"/>
  <c r="BB10" i="27"/>
  <c r="AP65" i="27"/>
  <c r="AP109" i="27"/>
  <c r="AP63" i="27"/>
  <c r="BD56" i="27"/>
  <c r="G61" i="4"/>
  <c r="G60" i="8" s="1"/>
  <c r="BD51" i="27"/>
  <c r="BD105" i="27"/>
  <c r="BF28" i="27"/>
  <c r="BF24" i="27"/>
  <c r="BF32" i="27"/>
  <c r="BF62" i="27"/>
  <c r="BF87" i="27"/>
  <c r="BF44" i="27"/>
  <c r="BF64" i="27"/>
  <c r="BF97" i="27"/>
  <c r="BF61" i="27"/>
  <c r="BF90" i="27"/>
  <c r="BF40" i="27"/>
  <c r="BF85" i="27"/>
  <c r="BF111" i="27"/>
  <c r="CN35" i="27"/>
  <c r="CN69" i="27"/>
  <c r="CN95" i="27"/>
  <c r="CN7" i="27"/>
  <c r="CN51" i="27"/>
  <c r="CN83" i="27"/>
  <c r="CN113" i="27"/>
  <c r="CN39" i="27"/>
  <c r="CN67" i="27"/>
  <c r="CN96" i="27"/>
  <c r="CN13" i="27"/>
  <c r="CN63" i="27"/>
  <c r="CN81" i="27"/>
  <c r="CU105" i="27"/>
  <c r="BD86" i="27"/>
  <c r="BD27" i="27"/>
  <c r="BD67" i="27"/>
  <c r="BF26" i="27"/>
  <c r="BF23" i="27"/>
  <c r="BF13" i="27"/>
  <c r="BF31" i="27"/>
  <c r="BF57" i="27"/>
  <c r="BF86" i="27"/>
  <c r="BF29" i="27"/>
  <c r="BF68" i="27"/>
  <c r="BF102" i="27"/>
  <c r="BF65" i="27"/>
  <c r="BF105" i="27"/>
  <c r="BF54" i="27"/>
  <c r="BF80" i="27"/>
  <c r="BF6" i="27"/>
  <c r="CN48" i="27"/>
  <c r="CN76" i="27"/>
  <c r="CN100" i="27"/>
  <c r="CN16" i="27"/>
  <c r="CN47" i="27"/>
  <c r="CN92" i="27"/>
  <c r="CN6" i="27"/>
  <c r="CN44" i="27"/>
  <c r="CN66" i="27"/>
  <c r="CN108" i="27"/>
  <c r="CN24" i="27"/>
  <c r="CN55" i="27"/>
  <c r="CN85" i="27"/>
  <c r="K43" i="4"/>
  <c r="BD100" i="27"/>
  <c r="BD50" i="27"/>
  <c r="BD99" i="27"/>
  <c r="BF27" i="27"/>
  <c r="BF17" i="27"/>
  <c r="BF45" i="27"/>
  <c r="BF46" i="27"/>
  <c r="BF66" i="27"/>
  <c r="BF98" i="27"/>
  <c r="BF37" i="27"/>
  <c r="BF83" i="27"/>
  <c r="BF109" i="27"/>
  <c r="BF70" i="27"/>
  <c r="BF99" i="27"/>
  <c r="BF60" i="27"/>
  <c r="BF89" i="27"/>
  <c r="BF8" i="27"/>
  <c r="CN10" i="27"/>
  <c r="CN28" i="27"/>
  <c r="CN71" i="27"/>
  <c r="CN104" i="27"/>
  <c r="CN21" i="27"/>
  <c r="CN52" i="27"/>
  <c r="CN87" i="27"/>
  <c r="CN19" i="27"/>
  <c r="CN32" i="27"/>
  <c r="CN74" i="27"/>
  <c r="CN103" i="27"/>
  <c r="CN29" i="27"/>
  <c r="CN56" i="27"/>
  <c r="CN91" i="27"/>
  <c r="AY67" i="27"/>
  <c r="BD6" i="27"/>
  <c r="BD63" i="27"/>
  <c r="BD111" i="27"/>
  <c r="BF18" i="27"/>
  <c r="BF9" i="27"/>
  <c r="BF49" i="27"/>
  <c r="BF43" i="27"/>
  <c r="BF73" i="27"/>
  <c r="BF95" i="27"/>
  <c r="BF58" i="27"/>
  <c r="BF82" i="27"/>
  <c r="BF112" i="27"/>
  <c r="BF69" i="27"/>
  <c r="BF104" i="27"/>
  <c r="BF55" i="27"/>
  <c r="BF93" i="27"/>
  <c r="BF10" i="27"/>
  <c r="AT40" i="27"/>
  <c r="CN27" i="27"/>
  <c r="CN36" i="27"/>
  <c r="CN78" i="27"/>
  <c r="CN107" i="27"/>
  <c r="CN40" i="27"/>
  <c r="CN60" i="27"/>
  <c r="CN101" i="27"/>
  <c r="CN18" i="27"/>
  <c r="CN43" i="27"/>
  <c r="CN77" i="27"/>
  <c r="I97" i="4"/>
  <c r="H96" i="8" s="1"/>
  <c r="CN33" i="27"/>
  <c r="CN64" i="27"/>
  <c r="CN97" i="27"/>
  <c r="AY21" i="27"/>
  <c r="BD24" i="27"/>
  <c r="BD82" i="27"/>
  <c r="BD30" i="27"/>
  <c r="BF30" i="27"/>
  <c r="BF34" i="27"/>
  <c r="BF22" i="27"/>
  <c r="BF42" i="27"/>
  <c r="BF74" i="27"/>
  <c r="BF107" i="27"/>
  <c r="BF50" i="27"/>
  <c r="BF78" i="27"/>
  <c r="BF39" i="27"/>
  <c r="BF84" i="27"/>
  <c r="BF113" i="27"/>
  <c r="BF63" i="27"/>
  <c r="BF92" i="27"/>
  <c r="BF12" i="27"/>
  <c r="AT87" i="27"/>
  <c r="CN26" i="27"/>
  <c r="CN61" i="27"/>
  <c r="CN82" i="27"/>
  <c r="CN111" i="27"/>
  <c r="CN38" i="27"/>
  <c r="CN70" i="27"/>
  <c r="CN94" i="27"/>
  <c r="CN11" i="27"/>
  <c r="CN59" i="27"/>
  <c r="CN80" i="27"/>
  <c r="G97" i="4"/>
  <c r="G96" i="8" s="1"/>
  <c r="CN46" i="27"/>
  <c r="CN68" i="27"/>
  <c r="CN98" i="27"/>
  <c r="AY94" i="27"/>
  <c r="K53" i="4"/>
  <c r="AY35" i="27"/>
  <c r="AY66" i="27"/>
  <c r="BR95" i="27"/>
  <c r="BR97" i="27"/>
  <c r="G75" i="4"/>
  <c r="G74" i="8" s="1"/>
  <c r="BR65" i="27"/>
  <c r="BR29" i="27"/>
  <c r="BR109" i="27"/>
  <c r="BR28" i="27"/>
  <c r="BR61" i="27"/>
  <c r="BR13" i="27"/>
  <c r="BR92" i="27"/>
  <c r="BR106" i="27"/>
  <c r="BR83" i="27"/>
  <c r="BR52" i="27"/>
  <c r="AY15" i="27"/>
  <c r="AY62" i="27"/>
  <c r="AY49" i="27"/>
  <c r="BR54" i="27"/>
  <c r="BR78" i="27"/>
  <c r="BR86" i="27"/>
  <c r="BR93" i="27"/>
  <c r="BR90" i="27"/>
  <c r="BR63" i="27"/>
  <c r="BR38" i="27"/>
  <c r="BR16" i="27"/>
  <c r="BR85" i="27"/>
  <c r="BR49" i="27"/>
  <c r="BR108" i="27"/>
  <c r="BR9" i="27"/>
  <c r="BR99" i="27"/>
  <c r="BR69" i="27"/>
  <c r="AY92" i="27"/>
  <c r="G56" i="4"/>
  <c r="G55" i="8" s="1"/>
  <c r="AY108" i="27"/>
  <c r="BR22" i="27"/>
  <c r="BR31" i="27"/>
  <c r="BR51" i="27"/>
  <c r="BR14" i="27"/>
  <c r="BR39" i="27"/>
  <c r="BR102" i="27"/>
  <c r="BR76" i="27"/>
  <c r="BR57" i="27"/>
  <c r="BR40" i="27"/>
  <c r="BR88" i="27"/>
  <c r="BR21" i="27"/>
  <c r="BR66" i="27"/>
  <c r="BR47" i="27"/>
  <c r="BR94" i="27"/>
  <c r="AY20" i="27"/>
  <c r="AY83" i="27"/>
  <c r="AY43" i="27"/>
  <c r="BR18" i="27"/>
  <c r="BR44" i="27"/>
  <c r="BR6" i="27"/>
  <c r="BR20" i="27"/>
  <c r="BR58" i="27"/>
  <c r="BR27" i="27"/>
  <c r="BR80" i="27"/>
  <c r="BR82" i="27"/>
  <c r="BR62" i="27"/>
  <c r="BR113" i="27"/>
  <c r="BR19" i="27"/>
  <c r="BR89" i="27"/>
  <c r="BR48" i="27"/>
  <c r="BR110" i="27"/>
  <c r="AY29" i="27"/>
  <c r="AY17" i="27"/>
  <c r="AY74" i="27"/>
  <c r="BR71" i="27"/>
  <c r="BR103" i="27"/>
  <c r="BR50" i="27"/>
  <c r="BR23" i="27"/>
  <c r="BR72" i="27"/>
  <c r="BR45" i="27"/>
  <c r="BR101" i="27"/>
  <c r="BR107" i="27"/>
  <c r="BR75" i="27"/>
  <c r="BR35" i="27"/>
  <c r="BR33" i="27"/>
  <c r="BR111" i="27"/>
  <c r="BR70" i="27"/>
  <c r="BR12" i="27"/>
  <c r="AY51" i="27"/>
  <c r="AY34" i="27"/>
  <c r="AY13" i="27"/>
  <c r="BR104" i="27"/>
  <c r="BR34" i="27"/>
  <c r="BR36" i="27"/>
  <c r="BR7" i="27"/>
  <c r="BR100" i="27"/>
  <c r="BR55" i="27"/>
  <c r="BR10" i="27"/>
  <c r="BR17" i="27"/>
  <c r="BR98" i="27"/>
  <c r="BR59" i="27"/>
  <c r="BR74" i="27"/>
  <c r="BR37" i="27"/>
  <c r="BR96" i="27"/>
  <c r="F74" i="8"/>
  <c r="K75" i="4"/>
  <c r="AY98" i="27"/>
  <c r="AY19" i="27"/>
  <c r="CJ60" i="27"/>
  <c r="CQ21" i="27"/>
  <c r="AY30" i="27"/>
  <c r="AY103" i="27"/>
  <c r="AY46" i="27"/>
  <c r="AY44" i="27"/>
  <c r="AY10" i="27"/>
  <c r="AY28" i="27"/>
  <c r="AY105" i="27"/>
  <c r="AY18" i="27"/>
  <c r="AY54" i="27"/>
  <c r="BH53" i="27"/>
  <c r="AY56" i="27"/>
  <c r="AY58" i="27"/>
  <c r="AY79" i="27"/>
  <c r="AY72" i="27"/>
  <c r="AY65" i="27"/>
  <c r="AY38" i="27"/>
  <c r="AY71" i="27"/>
  <c r="AY77" i="27"/>
  <c r="AY8" i="27"/>
  <c r="AY109" i="27"/>
  <c r="AY55" i="27"/>
  <c r="BH96" i="27"/>
  <c r="AY95" i="27"/>
  <c r="AY106" i="27"/>
  <c r="AY12" i="27"/>
  <c r="AY11" i="27"/>
  <c r="AY100" i="27"/>
  <c r="AY86" i="27"/>
  <c r="AY16" i="27"/>
  <c r="AY107" i="27"/>
  <c r="AY111" i="27"/>
  <c r="BH69" i="27"/>
  <c r="AY42" i="27"/>
  <c r="BH81" i="27"/>
  <c r="AY45" i="27"/>
  <c r="AY32" i="27"/>
  <c r="I56" i="4"/>
  <c r="H55" i="8" s="1"/>
  <c r="AY63" i="27"/>
  <c r="AY89" i="27"/>
  <c r="AY69" i="27"/>
  <c r="AY70" i="27"/>
  <c r="AY41" i="27"/>
  <c r="AY110" i="27"/>
  <c r="AY78" i="27"/>
  <c r="AY25" i="27"/>
  <c r="AY90" i="27"/>
  <c r="AY37" i="27"/>
  <c r="AY36" i="27"/>
  <c r="AY68" i="27"/>
  <c r="AY9" i="27"/>
  <c r="AY48" i="27"/>
  <c r="AY87" i="27"/>
  <c r="AY81" i="27"/>
  <c r="BD26" i="27"/>
  <c r="BD71" i="27"/>
  <c r="BD107" i="27"/>
  <c r="BD37" i="27"/>
  <c r="BD78" i="27"/>
  <c r="BD8" i="27"/>
  <c r="BD36" i="27"/>
  <c r="BD90" i="27"/>
  <c r="BD29" i="27"/>
  <c r="BD52" i="27"/>
  <c r="BD98" i="27"/>
  <c r="BD44" i="27"/>
  <c r="BD76" i="27"/>
  <c r="BD109" i="27"/>
  <c r="CJ102" i="27"/>
  <c r="BD23" i="27"/>
  <c r="BD68" i="27"/>
  <c r="BD113" i="27"/>
  <c r="BD47" i="27"/>
  <c r="BD74" i="27"/>
  <c r="BD21" i="27"/>
  <c r="BD61" i="27"/>
  <c r="BD95" i="27"/>
  <c r="BD25" i="27"/>
  <c r="BD64" i="27"/>
  <c r="BD103" i="27"/>
  <c r="BD53" i="27"/>
  <c r="BD75" i="27"/>
  <c r="I61" i="4"/>
  <c r="H60" i="8" s="1"/>
  <c r="BX90" i="27"/>
  <c r="BD39" i="27"/>
  <c r="BD84" i="27"/>
  <c r="BD14" i="27"/>
  <c r="BD55" i="27"/>
  <c r="BD93" i="27"/>
  <c r="BD18" i="27"/>
  <c r="BD60" i="27"/>
  <c r="BD106" i="27"/>
  <c r="BD33" i="27"/>
  <c r="BD80" i="27"/>
  <c r="BD16" i="27"/>
  <c r="BD54" i="27"/>
  <c r="BD89" i="27"/>
  <c r="BD11" i="27"/>
  <c r="BD32" i="27"/>
  <c r="BD88" i="27"/>
  <c r="BD20" i="27"/>
  <c r="BD57" i="27"/>
  <c r="BD102" i="27"/>
  <c r="BD9" i="27"/>
  <c r="BD70" i="27"/>
  <c r="BD110" i="27"/>
  <c r="BD38" i="27"/>
  <c r="BD77" i="27"/>
  <c r="BD43" i="27"/>
  <c r="BD62" i="27"/>
  <c r="BD101" i="27"/>
  <c r="BD12" i="27"/>
  <c r="BD48" i="27"/>
  <c r="BD91" i="27"/>
  <c r="BD17" i="27"/>
  <c r="BD58" i="27"/>
  <c r="BD108" i="27"/>
  <c r="BD42" i="27"/>
  <c r="BD73" i="27"/>
  <c r="BD7" i="27"/>
  <c r="BD28" i="27"/>
  <c r="BD83" i="27"/>
  <c r="BD40" i="27"/>
  <c r="BD69" i="27"/>
  <c r="BD94" i="27"/>
  <c r="BD19" i="27"/>
  <c r="BD59" i="27"/>
  <c r="BD97" i="27"/>
  <c r="BD31" i="27"/>
  <c r="BD72" i="27"/>
  <c r="BD112" i="27"/>
  <c r="BD41" i="27"/>
  <c r="BD79" i="27"/>
  <c r="BD10" i="27"/>
  <c r="BD45" i="27"/>
  <c r="BD87" i="27"/>
  <c r="BD46" i="27"/>
  <c r="BD65" i="27"/>
  <c r="BD104" i="27"/>
  <c r="AY52" i="27"/>
  <c r="AX22" i="27"/>
  <c r="AX7" i="27"/>
  <c r="AX42" i="27"/>
  <c r="AX70" i="27"/>
  <c r="AX98" i="27"/>
  <c r="AX46" i="27"/>
  <c r="AX72" i="27"/>
  <c r="AX107" i="27"/>
  <c r="AX50" i="27"/>
  <c r="AX87" i="27"/>
  <c r="AX39" i="27"/>
  <c r="AX69" i="27"/>
  <c r="AX97" i="27"/>
  <c r="AX14" i="27"/>
  <c r="AR62" i="27"/>
  <c r="BH95" i="27"/>
  <c r="BH13" i="27"/>
  <c r="CR17" i="27"/>
  <c r="CR36" i="27"/>
  <c r="CR76" i="27"/>
  <c r="CR107" i="27"/>
  <c r="CR33" i="27"/>
  <c r="CR68" i="27"/>
  <c r="CR102" i="27"/>
  <c r="CR16" i="27"/>
  <c r="CR57" i="27"/>
  <c r="CR81" i="27"/>
  <c r="I101" i="4"/>
  <c r="H100" i="8" s="1"/>
  <c r="CR37" i="27"/>
  <c r="CR75" i="27"/>
  <c r="CR94" i="27"/>
  <c r="AX15" i="27"/>
  <c r="AX27" i="27"/>
  <c r="AX40" i="27"/>
  <c r="AX64" i="27"/>
  <c r="AX99" i="27"/>
  <c r="AX35" i="27"/>
  <c r="AX79" i="27"/>
  <c r="AX106" i="27"/>
  <c r="AX53" i="27"/>
  <c r="AX89" i="27"/>
  <c r="AX38" i="27"/>
  <c r="AX74" i="27"/>
  <c r="AX109" i="27"/>
  <c r="AX16" i="27"/>
  <c r="AR104" i="27"/>
  <c r="BH26" i="27"/>
  <c r="BH51" i="27"/>
  <c r="CR31" i="27"/>
  <c r="CR51" i="27"/>
  <c r="CR83" i="27"/>
  <c r="CR111" i="27"/>
  <c r="CR45" i="27"/>
  <c r="CR66" i="27"/>
  <c r="CR98" i="27"/>
  <c r="CR13" i="27"/>
  <c r="CR53" i="27"/>
  <c r="CR90" i="27"/>
  <c r="CR11" i="27"/>
  <c r="CR43" i="27"/>
  <c r="CR63" i="27"/>
  <c r="CR108" i="27"/>
  <c r="L14" i="18"/>
  <c r="X14" i="18" s="1"/>
  <c r="C14" i="4" s="1"/>
  <c r="K55" i="4"/>
  <c r="AX25" i="27"/>
  <c r="AX9" i="27"/>
  <c r="AX33" i="27"/>
  <c r="AX77" i="27"/>
  <c r="AX104" i="27"/>
  <c r="AX48" i="27"/>
  <c r="AX82" i="27"/>
  <c r="AX36" i="27"/>
  <c r="AX68" i="27"/>
  <c r="AX95" i="27"/>
  <c r="AX43" i="27"/>
  <c r="AX85" i="27"/>
  <c r="AX113" i="27"/>
  <c r="AR65" i="27"/>
  <c r="AR85" i="27"/>
  <c r="BH74" i="27"/>
  <c r="BJ30" i="27"/>
  <c r="CR21" i="27"/>
  <c r="CR50" i="27"/>
  <c r="CR85" i="27"/>
  <c r="CR18" i="27"/>
  <c r="CR40" i="27"/>
  <c r="CR77" i="27"/>
  <c r="CR110" i="27"/>
  <c r="CR38" i="27"/>
  <c r="CR62" i="27"/>
  <c r="CR99" i="27"/>
  <c r="CR26" i="27"/>
  <c r="CR48" i="27"/>
  <c r="CR82" i="27"/>
  <c r="CR109" i="27"/>
  <c r="CU43" i="27"/>
  <c r="AX24" i="27"/>
  <c r="AX26" i="27"/>
  <c r="AX44" i="27"/>
  <c r="AX78" i="27"/>
  <c r="AX110" i="27"/>
  <c r="AX51" i="27"/>
  <c r="AX86" i="27"/>
  <c r="AX49" i="27"/>
  <c r="AX67" i="27"/>
  <c r="AX103" i="27"/>
  <c r="AX60" i="27"/>
  <c r="AX84" i="27"/>
  <c r="G55" i="4"/>
  <c r="G54" i="8" s="1"/>
  <c r="AR113" i="27"/>
  <c r="AR19" i="27"/>
  <c r="BH113" i="27"/>
  <c r="BJ53" i="27"/>
  <c r="CR20" i="27"/>
  <c r="CR58" i="27"/>
  <c r="CR91" i="27"/>
  <c r="CR15" i="27"/>
  <c r="CR59" i="27"/>
  <c r="CR80" i="27"/>
  <c r="CR113" i="27"/>
  <c r="CR35" i="27"/>
  <c r="CR74" i="27"/>
  <c r="CR101" i="27"/>
  <c r="CR23" i="27"/>
  <c r="CR55" i="27"/>
  <c r="CR78" i="27"/>
  <c r="G101" i="4"/>
  <c r="G100" i="8" s="1"/>
  <c r="AY47" i="27"/>
  <c r="AX32" i="27"/>
  <c r="AX18" i="27"/>
  <c r="AX19" i="27"/>
  <c r="AX58" i="27"/>
  <c r="AX81" i="27"/>
  <c r="I55" i="4"/>
  <c r="H54" i="8" s="1"/>
  <c r="AX59" i="27"/>
  <c r="AX92" i="27"/>
  <c r="AX29" i="27"/>
  <c r="AX73" i="27"/>
  <c r="AX105" i="27"/>
  <c r="AX56" i="27"/>
  <c r="AX93" i="27"/>
  <c r="AX6" i="27"/>
  <c r="AR36" i="27"/>
  <c r="AR32" i="27"/>
  <c r="BH38" i="27"/>
  <c r="BJ9" i="27"/>
  <c r="CR46" i="27"/>
  <c r="CR67" i="27"/>
  <c r="CR95" i="27"/>
  <c r="CR29" i="27"/>
  <c r="CR49" i="27"/>
  <c r="CR92" i="27"/>
  <c r="CR7" i="27"/>
  <c r="CR42" i="27"/>
  <c r="CR73" i="27"/>
  <c r="CR100" i="27"/>
  <c r="CR14" i="27"/>
  <c r="CR61" i="27"/>
  <c r="CR88" i="27"/>
  <c r="AX30" i="27"/>
  <c r="AX13" i="27"/>
  <c r="AX20" i="27"/>
  <c r="AX62" i="27"/>
  <c r="AX91" i="27"/>
  <c r="AX34" i="27"/>
  <c r="AX71" i="27"/>
  <c r="AX96" i="27"/>
  <c r="AX37" i="27"/>
  <c r="AX80" i="27"/>
  <c r="AX108" i="27"/>
  <c r="AX55" i="27"/>
  <c r="AX88" i="27"/>
  <c r="AX10" i="27"/>
  <c r="AR88" i="27"/>
  <c r="AR71" i="27"/>
  <c r="BH35" i="27"/>
  <c r="BH67" i="27"/>
  <c r="BJ86" i="27"/>
  <c r="CR44" i="27"/>
  <c r="CR65" i="27"/>
  <c r="CR96" i="27"/>
  <c r="CR22" i="27"/>
  <c r="CR52" i="27"/>
  <c r="CR86" i="27"/>
  <c r="CR10" i="27"/>
  <c r="CR32" i="27"/>
  <c r="CR69" i="27"/>
  <c r="CR103" i="27"/>
  <c r="CR19" i="27"/>
  <c r="CR56" i="27"/>
  <c r="CR89" i="27"/>
  <c r="AY39" i="27"/>
  <c r="AY88" i="27"/>
  <c r="CJ42" i="27"/>
  <c r="CJ64" i="27"/>
  <c r="BH31" i="27"/>
  <c r="BH58" i="27"/>
  <c r="BH93" i="27"/>
  <c r="BH27" i="27"/>
  <c r="BH36" i="27"/>
  <c r="BH79" i="27"/>
  <c r="BH112" i="27"/>
  <c r="BH41" i="27"/>
  <c r="BH62" i="27"/>
  <c r="BH99" i="27"/>
  <c r="BH18" i="27"/>
  <c r="BH43" i="27"/>
  <c r="BH82" i="27"/>
  <c r="BH109" i="27"/>
  <c r="CJ95" i="27"/>
  <c r="BH46" i="27"/>
  <c r="BH77" i="27"/>
  <c r="BH100" i="27"/>
  <c r="BH16" i="27"/>
  <c r="BH63" i="27"/>
  <c r="BH92" i="27"/>
  <c r="BH6" i="27"/>
  <c r="BH48" i="27"/>
  <c r="BH66" i="27"/>
  <c r="BH108" i="27"/>
  <c r="BH24" i="27"/>
  <c r="BH49" i="27"/>
  <c r="BH85" i="27"/>
  <c r="L10" i="18"/>
  <c r="X10" i="18" s="1"/>
  <c r="L25" i="18"/>
  <c r="CJ27" i="27"/>
  <c r="BH10" i="27"/>
  <c r="BH45" i="27"/>
  <c r="BH71" i="27"/>
  <c r="BH106" i="27"/>
  <c r="BH21" i="27"/>
  <c r="BH52" i="27"/>
  <c r="BH87" i="27"/>
  <c r="BH14" i="27"/>
  <c r="BH30" i="27"/>
  <c r="BH75" i="27"/>
  <c r="BH103" i="27"/>
  <c r="BH29" i="27"/>
  <c r="BH56" i="27"/>
  <c r="BH91" i="27"/>
  <c r="CJ19" i="27"/>
  <c r="CJ45" i="27"/>
  <c r="BH20" i="27"/>
  <c r="BH34" i="27"/>
  <c r="BH78" i="27"/>
  <c r="BH107" i="27"/>
  <c r="BH40" i="27"/>
  <c r="BH60" i="27"/>
  <c r="BH101" i="27"/>
  <c r="BH17" i="27"/>
  <c r="BH42" i="27"/>
  <c r="BH84" i="27"/>
  <c r="I65" i="4"/>
  <c r="H64" i="8" s="1"/>
  <c r="BH33" i="27"/>
  <c r="BH64" i="27"/>
  <c r="BH97" i="27"/>
  <c r="AY80" i="27"/>
  <c r="CJ37" i="27"/>
  <c r="CJ77" i="27"/>
  <c r="BH25" i="27"/>
  <c r="BH50" i="27"/>
  <c r="BH83" i="27"/>
  <c r="BH111" i="27"/>
  <c r="BH37" i="27"/>
  <c r="BH70" i="27"/>
  <c r="BH94" i="27"/>
  <c r="BH11" i="27"/>
  <c r="BH61" i="27"/>
  <c r="BH80" i="27"/>
  <c r="G65" i="4"/>
  <c r="G64" i="8" s="1"/>
  <c r="BH39" i="27"/>
  <c r="BH68" i="27"/>
  <c r="BH98" i="27"/>
  <c r="CJ79" i="27"/>
  <c r="CJ109" i="27"/>
  <c r="BH15" i="27"/>
  <c r="BH59" i="27"/>
  <c r="BH86" i="27"/>
  <c r="BH9" i="27"/>
  <c r="BH47" i="27"/>
  <c r="BH65" i="27"/>
  <c r="BH102" i="27"/>
  <c r="BH23" i="27"/>
  <c r="BH57" i="27"/>
  <c r="BH90" i="27"/>
  <c r="BH8" i="27"/>
  <c r="BH44" i="27"/>
  <c r="BH73" i="27"/>
  <c r="BH110" i="27"/>
  <c r="AY6" i="27"/>
  <c r="CJ112" i="27"/>
  <c r="CJ33" i="27"/>
  <c r="BH7" i="27"/>
  <c r="BH55" i="27"/>
  <c r="BH88" i="27"/>
  <c r="BH12" i="27"/>
  <c r="BH28" i="27"/>
  <c r="BH72" i="27"/>
  <c r="BH104" i="27"/>
  <c r="BH22" i="27"/>
  <c r="BH54" i="27"/>
  <c r="BH89" i="27"/>
  <c r="BH19" i="27"/>
  <c r="BH32" i="27"/>
  <c r="BH76" i="27"/>
  <c r="BH105" i="27"/>
  <c r="AY76" i="27"/>
  <c r="AY113" i="27"/>
  <c r="K101" i="4"/>
  <c r="AY82" i="27"/>
  <c r="AY91" i="27"/>
  <c r="AY93" i="27"/>
  <c r="AY101" i="27"/>
  <c r="AY96" i="27"/>
  <c r="AY97" i="27"/>
  <c r="AY59" i="27"/>
  <c r="AY73" i="27"/>
  <c r="AY22" i="27"/>
  <c r="AY112" i="27"/>
  <c r="AY102" i="27"/>
  <c r="AY75" i="27"/>
  <c r="AY40" i="27"/>
  <c r="BL44" i="27"/>
  <c r="K56" i="4"/>
  <c r="AY7" i="27"/>
  <c r="AY61" i="27"/>
  <c r="AY26" i="27"/>
  <c r="AY57" i="27"/>
  <c r="AY14" i="27"/>
  <c r="AY64" i="27"/>
  <c r="AY104" i="27"/>
  <c r="AY27" i="27"/>
  <c r="AY31" i="27"/>
  <c r="AY85" i="27"/>
  <c r="AY23" i="27"/>
  <c r="AY50" i="27"/>
  <c r="AY33" i="27"/>
  <c r="K97" i="4"/>
  <c r="BN54" i="27"/>
  <c r="K59" i="4"/>
  <c r="BB20" i="27"/>
  <c r="BB9" i="27"/>
  <c r="BB13" i="27"/>
  <c r="BB61" i="27"/>
  <c r="BB92" i="27"/>
  <c r="BB33" i="27"/>
  <c r="BB70" i="27"/>
  <c r="BB104" i="27"/>
  <c r="BB62" i="27"/>
  <c r="BB79" i="27"/>
  <c r="I59" i="4"/>
  <c r="H58" i="8" s="1"/>
  <c r="BB59" i="27"/>
  <c r="BB90" i="27"/>
  <c r="BB6" i="27"/>
  <c r="AP18" i="27"/>
  <c r="AP28" i="27"/>
  <c r="AP43" i="27"/>
  <c r="AP72" i="27"/>
  <c r="AP95" i="27"/>
  <c r="AP37" i="27"/>
  <c r="AP83" i="27"/>
  <c r="AP108" i="27"/>
  <c r="AP53" i="27"/>
  <c r="AP86" i="27"/>
  <c r="AP36" i="27"/>
  <c r="AP74" i="27"/>
  <c r="AP105" i="27"/>
  <c r="AP14" i="27"/>
  <c r="AY84" i="27"/>
  <c r="BB22" i="27"/>
  <c r="BB25" i="27"/>
  <c r="BB34" i="27"/>
  <c r="BB74" i="27"/>
  <c r="BB95" i="27"/>
  <c r="BB42" i="27"/>
  <c r="BB83" i="27"/>
  <c r="BB113" i="27"/>
  <c r="BB54" i="27"/>
  <c r="BB91" i="27"/>
  <c r="BB47" i="27"/>
  <c r="BB69" i="27"/>
  <c r="BB96" i="27"/>
  <c r="BB12" i="27"/>
  <c r="AP20" i="27"/>
  <c r="AP23" i="27"/>
  <c r="AP42" i="27"/>
  <c r="AP71" i="27"/>
  <c r="AP107" i="27"/>
  <c r="AP58" i="27"/>
  <c r="AP79" i="27"/>
  <c r="AP112" i="27"/>
  <c r="AP61" i="27"/>
  <c r="AP90" i="27"/>
  <c r="AP41" i="27"/>
  <c r="AP70" i="27"/>
  <c r="AP101" i="27"/>
  <c r="AP15" i="27"/>
  <c r="BB28" i="27"/>
  <c r="BB19" i="27"/>
  <c r="BB46" i="27"/>
  <c r="BB64" i="27"/>
  <c r="BB107" i="27"/>
  <c r="BB58" i="27"/>
  <c r="BB85" i="27"/>
  <c r="G59" i="4"/>
  <c r="G58" i="8" s="1"/>
  <c r="BB57" i="27"/>
  <c r="BB88" i="27"/>
  <c r="BB45" i="27"/>
  <c r="BB67" i="27"/>
  <c r="BB101" i="27"/>
  <c r="BB15" i="27"/>
  <c r="AP21" i="27"/>
  <c r="AP17" i="27"/>
  <c r="AP35" i="27"/>
  <c r="AP76" i="27"/>
  <c r="AP106" i="27"/>
  <c r="AP50" i="27"/>
  <c r="AP85" i="27"/>
  <c r="AP34" i="27"/>
  <c r="AP67" i="27"/>
  <c r="AP100" i="27"/>
  <c r="AP33" i="27"/>
  <c r="AP75" i="27"/>
  <c r="AP104" i="27"/>
  <c r="BB24" i="27"/>
  <c r="BB11" i="27"/>
  <c r="BB31" i="27"/>
  <c r="BB76" i="27"/>
  <c r="BB102" i="27"/>
  <c r="BB50" i="27"/>
  <c r="BB94" i="27"/>
  <c r="BB40" i="27"/>
  <c r="BB68" i="27"/>
  <c r="BB98" i="27"/>
  <c r="BB29" i="27"/>
  <c r="BB73" i="27"/>
  <c r="BB109" i="27"/>
  <c r="BB14" i="27"/>
  <c r="AP22" i="27"/>
  <c r="AP13" i="27"/>
  <c r="AP47" i="27"/>
  <c r="AP82" i="27"/>
  <c r="AP110" i="27"/>
  <c r="AP51" i="27"/>
  <c r="AP87" i="27"/>
  <c r="AP49" i="27"/>
  <c r="AP64" i="27"/>
  <c r="AP99" i="27"/>
  <c r="AP40" i="27"/>
  <c r="AP81" i="27"/>
  <c r="AP111" i="27"/>
  <c r="BB18" i="27"/>
  <c r="BB30" i="27"/>
  <c r="BB41" i="27"/>
  <c r="BB78" i="27"/>
  <c r="BB111" i="27"/>
  <c r="BB55" i="27"/>
  <c r="BB87" i="27"/>
  <c r="BB38" i="27"/>
  <c r="BB66" i="27"/>
  <c r="BB99" i="27"/>
  <c r="BB37" i="27"/>
  <c r="BB77" i="27"/>
  <c r="BB108" i="27"/>
  <c r="AP27" i="27"/>
  <c r="AP16" i="27"/>
  <c r="AP32" i="27"/>
  <c r="AP48" i="27"/>
  <c r="AP78" i="27"/>
  <c r="I47" i="4"/>
  <c r="H46" i="8" s="1"/>
  <c r="AP59" i="27"/>
  <c r="AP88" i="27"/>
  <c r="AP31" i="27"/>
  <c r="AP69" i="27"/>
  <c r="AP102" i="27"/>
  <c r="AP54" i="27"/>
  <c r="AP77" i="27"/>
  <c r="AP6" i="27"/>
  <c r="AY60" i="27"/>
  <c r="BB7" i="27"/>
  <c r="BB17" i="27"/>
  <c r="BB60" i="27"/>
  <c r="BB82" i="27"/>
  <c r="BB39" i="27"/>
  <c r="BB63" i="27"/>
  <c r="BB100" i="27"/>
  <c r="BB44" i="27"/>
  <c r="BB72" i="27"/>
  <c r="BB103" i="27"/>
  <c r="BB52" i="27"/>
  <c r="BB81" i="27"/>
  <c r="BB112" i="27"/>
  <c r="AP30" i="27"/>
  <c r="AP9" i="27"/>
  <c r="AP24" i="27"/>
  <c r="AP62" i="27"/>
  <c r="AP94" i="27"/>
  <c r="AP46" i="27"/>
  <c r="AP66" i="27"/>
  <c r="AP103" i="27"/>
  <c r="AP39" i="27"/>
  <c r="AP84" i="27"/>
  <c r="AP113" i="27"/>
  <c r="AP60" i="27"/>
  <c r="AP89" i="27"/>
  <c r="AP12" i="27"/>
  <c r="BN81" i="27"/>
  <c r="AZ104" i="27"/>
  <c r="CQ96" i="27"/>
  <c r="CQ49" i="27"/>
  <c r="K65" i="4"/>
  <c r="CQ46" i="27"/>
  <c r="AY53" i="27"/>
  <c r="I71" i="4"/>
  <c r="H70" i="8" s="1"/>
  <c r="AY99" i="27"/>
  <c r="AZ42" i="27"/>
  <c r="BL65" i="27"/>
  <c r="BL94" i="27"/>
  <c r="BN39" i="27"/>
  <c r="BN22" i="27"/>
  <c r="BN57" i="27"/>
  <c r="BN87" i="27"/>
  <c r="BN30" i="27"/>
  <c r="BN29" i="27"/>
  <c r="BN42" i="27"/>
  <c r="AQ66" i="27"/>
  <c r="AY24" i="27"/>
  <c r="BX22" i="27"/>
  <c r="BJ39" i="27"/>
  <c r="BJ106" i="27"/>
  <c r="BJ81" i="27"/>
  <c r="BL28" i="27"/>
  <c r="BX112" i="27"/>
  <c r="BJ18" i="27"/>
  <c r="BJ77" i="27"/>
  <c r="BJ54" i="27"/>
  <c r="BJ104" i="27"/>
  <c r="BL107" i="27"/>
  <c r="BJ43" i="27"/>
  <c r="BJ99" i="27"/>
  <c r="BJ69" i="27"/>
  <c r="BJ6" i="27"/>
  <c r="BJ52" i="27"/>
  <c r="BJ23" i="27"/>
  <c r="BJ90" i="27"/>
  <c r="BL10" i="27"/>
  <c r="BL53" i="27"/>
  <c r="K47" i="4"/>
  <c r="BJ66" i="27"/>
  <c r="BJ37" i="27"/>
  <c r="G67" i="4"/>
  <c r="G66" i="8" s="1"/>
  <c r="BL81" i="27"/>
  <c r="K63" i="4"/>
  <c r="K61" i="4"/>
  <c r="CQ108" i="27"/>
  <c r="CQ39" i="27"/>
  <c r="BJ92" i="27"/>
  <c r="BJ72" i="27"/>
  <c r="BJ35" i="27"/>
  <c r="BL39" i="27"/>
  <c r="BX66" i="27"/>
  <c r="I67" i="4"/>
  <c r="H66" i="8" s="1"/>
  <c r="BJ84" i="27"/>
  <c r="BJ55" i="27"/>
  <c r="CQ32" i="27"/>
  <c r="AR37" i="27"/>
  <c r="AR72" i="27"/>
  <c r="AR10" i="27"/>
  <c r="AR61" i="27"/>
  <c r="AR101" i="27"/>
  <c r="AR21" i="27"/>
  <c r="AR68" i="27"/>
  <c r="AR112" i="27"/>
  <c r="AR30" i="27"/>
  <c r="AR81" i="27"/>
  <c r="AR18" i="27"/>
  <c r="AR43" i="27"/>
  <c r="AR84" i="27"/>
  <c r="I49" i="4"/>
  <c r="H48" i="8" s="1"/>
  <c r="CQ33" i="27"/>
  <c r="CQ86" i="27"/>
  <c r="CQ83" i="27"/>
  <c r="CQ100" i="27"/>
  <c r="CQ23" i="27"/>
  <c r="CQ24" i="27"/>
  <c r="CQ12" i="27"/>
  <c r="CQ93" i="27"/>
  <c r="CQ82" i="27"/>
  <c r="CQ20" i="27"/>
  <c r="CQ64" i="27"/>
  <c r="CQ76" i="27"/>
  <c r="AR48" i="27"/>
  <c r="AR82" i="27"/>
  <c r="AR27" i="27"/>
  <c r="AR55" i="27"/>
  <c r="AR96" i="27"/>
  <c r="AR41" i="27"/>
  <c r="AR74" i="27"/>
  <c r="AR7" i="27"/>
  <c r="AR50" i="27"/>
  <c r="AR89" i="27"/>
  <c r="AR15" i="27"/>
  <c r="AR51" i="27"/>
  <c r="AR86" i="27"/>
  <c r="CQ81" i="27"/>
  <c r="CQ51" i="27"/>
  <c r="CQ71" i="27"/>
  <c r="CQ28" i="27"/>
  <c r="CQ104" i="27"/>
  <c r="CQ102" i="27"/>
  <c r="CQ69" i="27"/>
  <c r="CQ91" i="27"/>
  <c r="CQ31" i="27"/>
  <c r="CQ59" i="27"/>
  <c r="AR34" i="27"/>
  <c r="AR92" i="27"/>
  <c r="AR13" i="27"/>
  <c r="AR60" i="27"/>
  <c r="AR110" i="27"/>
  <c r="AR46" i="27"/>
  <c r="AR79" i="27"/>
  <c r="AR14" i="27"/>
  <c r="AR63" i="27"/>
  <c r="AR95" i="27"/>
  <c r="AR9" i="27"/>
  <c r="AR49" i="27"/>
  <c r="AR90" i="27"/>
  <c r="K100" i="4"/>
  <c r="CQ52" i="27"/>
  <c r="CQ36" i="27"/>
  <c r="CQ106" i="27"/>
  <c r="CQ89" i="27"/>
  <c r="CQ85" i="27"/>
  <c r="CQ57" i="27"/>
  <c r="CQ45" i="27"/>
  <c r="CQ10" i="27"/>
  <c r="CQ19" i="27"/>
  <c r="AR6" i="27"/>
  <c r="AR53" i="27"/>
  <c r="AR93" i="27"/>
  <c r="AR11" i="27"/>
  <c r="AR76" i="27"/>
  <c r="AR109" i="27"/>
  <c r="AR28" i="27"/>
  <c r="AR80" i="27"/>
  <c r="AR25" i="27"/>
  <c r="AR54" i="27"/>
  <c r="AR102" i="27"/>
  <c r="AR29" i="27"/>
  <c r="AR56" i="27"/>
  <c r="AR91" i="27"/>
  <c r="CQ110" i="27"/>
  <c r="CQ38" i="27"/>
  <c r="CQ14" i="27"/>
  <c r="CQ94" i="27"/>
  <c r="CQ73" i="27"/>
  <c r="CQ53" i="27"/>
  <c r="CQ13" i="27"/>
  <c r="CQ77" i="27"/>
  <c r="CQ16" i="27"/>
  <c r="CQ101" i="27"/>
  <c r="AR20" i="27"/>
  <c r="AR57" i="27"/>
  <c r="AR94" i="27"/>
  <c r="AR40" i="27"/>
  <c r="AR73" i="27"/>
  <c r="G49" i="4"/>
  <c r="G48" i="8" s="1"/>
  <c r="AR42" i="27"/>
  <c r="AR87" i="27"/>
  <c r="AR23" i="27"/>
  <c r="AR69" i="27"/>
  <c r="AR103" i="27"/>
  <c r="AR33" i="27"/>
  <c r="AR64" i="27"/>
  <c r="AR97" i="27"/>
  <c r="CQ95" i="27"/>
  <c r="CQ25" i="27"/>
  <c r="CQ99" i="27"/>
  <c r="CQ75" i="27"/>
  <c r="CQ61" i="27"/>
  <c r="CQ88" i="27"/>
  <c r="CQ103" i="27"/>
  <c r="CQ56" i="27"/>
  <c r="I100" i="4"/>
  <c r="H99" i="8" s="1"/>
  <c r="CQ58" i="27"/>
  <c r="AR26" i="27"/>
  <c r="AR58" i="27"/>
  <c r="AR108" i="27"/>
  <c r="AR38" i="27"/>
  <c r="AR78" i="27"/>
  <c r="AR12" i="27"/>
  <c r="AR59" i="27"/>
  <c r="AR99" i="27"/>
  <c r="AR22" i="27"/>
  <c r="AR75" i="27"/>
  <c r="AR111" i="27"/>
  <c r="AR39" i="27"/>
  <c r="AR67" i="27"/>
  <c r="AR98" i="27"/>
  <c r="CQ74" i="27"/>
  <c r="CQ7" i="27"/>
  <c r="CQ80" i="27"/>
  <c r="CQ63" i="27"/>
  <c r="CQ105" i="27"/>
  <c r="CQ54" i="27"/>
  <c r="CQ78" i="27"/>
  <c r="CQ37" i="27"/>
  <c r="AR24" i="27"/>
  <c r="AR70" i="27"/>
  <c r="AR107" i="27"/>
  <c r="AR45" i="27"/>
  <c r="AR83" i="27"/>
  <c r="AR17" i="27"/>
  <c r="AR52" i="27"/>
  <c r="AR100" i="27"/>
  <c r="AR35" i="27"/>
  <c r="AR77" i="27"/>
  <c r="AR8" i="27"/>
  <c r="AR44" i="27"/>
  <c r="AR66" i="27"/>
  <c r="AR106" i="27"/>
  <c r="L19" i="18"/>
  <c r="X19" i="18" s="1"/>
  <c r="C19" i="4" s="1"/>
  <c r="CQ72" i="27"/>
  <c r="CQ107" i="27"/>
  <c r="CQ66" i="27"/>
  <c r="CQ47" i="27"/>
  <c r="CQ68" i="27"/>
  <c r="CQ17" i="27"/>
  <c r="CQ60" i="27"/>
  <c r="AT48" i="27"/>
  <c r="AT96" i="27"/>
  <c r="AT60" i="27"/>
  <c r="CJ13" i="27"/>
  <c r="CJ55" i="27"/>
  <c r="CJ74" i="27"/>
  <c r="CJ113" i="27"/>
  <c r="CJ40" i="27"/>
  <c r="CJ72" i="27"/>
  <c r="CJ97" i="27"/>
  <c r="CJ18" i="27"/>
  <c r="CJ61" i="27"/>
  <c r="CJ82" i="27"/>
  <c r="G93" i="4"/>
  <c r="G92" i="8" s="1"/>
  <c r="CJ38" i="27"/>
  <c r="CJ70" i="27"/>
  <c r="CJ96" i="27"/>
  <c r="BX93" i="27"/>
  <c r="BX43" i="27"/>
  <c r="BX105" i="27"/>
  <c r="AQ28" i="27"/>
  <c r="AQ106" i="27"/>
  <c r="AT68" i="27"/>
  <c r="AT111" i="27"/>
  <c r="AT64" i="27"/>
  <c r="CJ26" i="27"/>
  <c r="CJ59" i="27"/>
  <c r="CJ86" i="27"/>
  <c r="CJ6" i="27"/>
  <c r="CJ46" i="27"/>
  <c r="CJ68" i="27"/>
  <c r="CJ100" i="27"/>
  <c r="CJ7" i="27"/>
  <c r="CJ57" i="27"/>
  <c r="CJ92" i="27"/>
  <c r="CJ10" i="27"/>
  <c r="CJ28" i="27"/>
  <c r="CJ66" i="27"/>
  <c r="CJ108" i="27"/>
  <c r="G81" i="4"/>
  <c r="G80" i="8" s="1"/>
  <c r="BX68" i="27"/>
  <c r="BX27" i="27"/>
  <c r="AQ93" i="27"/>
  <c r="AQ8" i="27"/>
  <c r="K93" i="4"/>
  <c r="AQ58" i="27"/>
  <c r="AQ40" i="27"/>
  <c r="AQ64" i="27"/>
  <c r="AT84" i="27"/>
  <c r="AT83" i="27"/>
  <c r="CJ90" i="27"/>
  <c r="CJ32" i="27"/>
  <c r="CJ16" i="27"/>
  <c r="CJ89" i="27"/>
  <c r="CJ78" i="27"/>
  <c r="BX11" i="27"/>
  <c r="AT27" i="27"/>
  <c r="AT101" i="27"/>
  <c r="AT57" i="27"/>
  <c r="AT99" i="27"/>
  <c r="CJ24" i="27"/>
  <c r="CJ58" i="27"/>
  <c r="CJ93" i="27"/>
  <c r="CJ20" i="27"/>
  <c r="CJ44" i="27"/>
  <c r="CJ76" i="27"/>
  <c r="CJ110" i="27"/>
  <c r="CJ43" i="27"/>
  <c r="CJ62" i="27"/>
  <c r="CJ101" i="27"/>
  <c r="CJ29" i="27"/>
  <c r="CJ48" i="27"/>
  <c r="CJ84" i="27"/>
  <c r="CJ111" i="27"/>
  <c r="BX42" i="27"/>
  <c r="BX109" i="27"/>
  <c r="BX36" i="27"/>
  <c r="AQ105" i="27"/>
  <c r="AQ15" i="27"/>
  <c r="CJ50" i="27"/>
  <c r="CJ103" i="27"/>
  <c r="CJ22" i="27"/>
  <c r="BX40" i="27"/>
  <c r="AT18" i="27"/>
  <c r="AT43" i="27"/>
  <c r="AT82" i="27"/>
  <c r="AT6" i="27"/>
  <c r="CJ35" i="27"/>
  <c r="CJ71" i="27"/>
  <c r="CJ99" i="27"/>
  <c r="CJ17" i="27"/>
  <c r="CJ53" i="27"/>
  <c r="CJ75" i="27"/>
  <c r="I93" i="4"/>
  <c r="H92" i="8" s="1"/>
  <c r="CJ41" i="27"/>
  <c r="CJ69" i="27"/>
  <c r="CJ94" i="27"/>
  <c r="CJ25" i="27"/>
  <c r="CJ51" i="27"/>
  <c r="CJ83" i="27"/>
  <c r="BX8" i="27"/>
  <c r="BX67" i="27"/>
  <c r="BX24" i="27"/>
  <c r="BX60" i="27"/>
  <c r="AQ61" i="27"/>
  <c r="AQ92" i="27"/>
  <c r="AT21" i="27"/>
  <c r="AT46" i="27"/>
  <c r="AT88" i="27"/>
  <c r="AT12" i="27"/>
  <c r="CJ39" i="27"/>
  <c r="CJ67" i="27"/>
  <c r="CJ98" i="27"/>
  <c r="CJ31" i="27"/>
  <c r="CJ49" i="27"/>
  <c r="CJ88" i="27"/>
  <c r="CJ8" i="27"/>
  <c r="CJ47" i="27"/>
  <c r="CJ65" i="27"/>
  <c r="CJ104" i="27"/>
  <c r="CJ9" i="27"/>
  <c r="CJ63" i="27"/>
  <c r="CJ85" i="27"/>
  <c r="BX31" i="27"/>
  <c r="BX88" i="27"/>
  <c r="BX32" i="27"/>
  <c r="BX79" i="27"/>
  <c r="X74" i="18"/>
  <c r="C74" i="4" s="1"/>
  <c r="K74" i="4" s="1"/>
  <c r="AQ48" i="27"/>
  <c r="AT28" i="27"/>
  <c r="AT37" i="27"/>
  <c r="CJ11" i="27"/>
  <c r="CJ14" i="27"/>
  <c r="CJ80" i="27"/>
  <c r="CJ54" i="27"/>
  <c r="CJ36" i="27"/>
  <c r="CJ107" i="27"/>
  <c r="BX89" i="27"/>
  <c r="AT7" i="27"/>
  <c r="AT63" i="27"/>
  <c r="AT106" i="27"/>
  <c r="CJ12" i="27"/>
  <c r="CJ30" i="27"/>
  <c r="CJ73" i="27"/>
  <c r="CJ106" i="27"/>
  <c r="CJ15" i="27"/>
  <c r="CJ52" i="27"/>
  <c r="CJ87" i="27"/>
  <c r="CJ21" i="27"/>
  <c r="CJ34" i="27"/>
  <c r="CJ81" i="27"/>
  <c r="CJ105" i="27"/>
  <c r="CJ23" i="27"/>
  <c r="CJ56" i="27"/>
  <c r="CJ91" i="27"/>
  <c r="BX61" i="27"/>
  <c r="I81" i="4"/>
  <c r="H80" i="8" s="1"/>
  <c r="BX69" i="27"/>
  <c r="AQ112" i="27"/>
  <c r="AQ82" i="27"/>
  <c r="BL58" i="27"/>
  <c r="BL14" i="27"/>
  <c r="BL41" i="27"/>
  <c r="BL16" i="27"/>
  <c r="BL83" i="27"/>
  <c r="BL87" i="27"/>
  <c r="BL13" i="27"/>
  <c r="BL45" i="27"/>
  <c r="BL24" i="27"/>
  <c r="BL104" i="27"/>
  <c r="BL59" i="27"/>
  <c r="BL97" i="27"/>
  <c r="BL60" i="27"/>
  <c r="BL29" i="27"/>
  <c r="BL37" i="27"/>
  <c r="BL49" i="27"/>
  <c r="BL71" i="27"/>
  <c r="BL42" i="27"/>
  <c r="BL25" i="27"/>
  <c r="BL76" i="27"/>
  <c r="BL111" i="27"/>
  <c r="BL74" i="27"/>
  <c r="BL17" i="27"/>
  <c r="BL55" i="27"/>
  <c r="BL73" i="27"/>
  <c r="BL95" i="27"/>
  <c r="AQ72" i="27"/>
  <c r="AU102" i="27"/>
  <c r="BL64" i="27"/>
  <c r="BL50" i="27"/>
  <c r="BL93" i="27"/>
  <c r="BL34" i="27"/>
  <c r="BL103" i="27"/>
  <c r="BL20" i="27"/>
  <c r="BL66" i="27"/>
  <c r="BL90" i="27"/>
  <c r="BL108" i="27"/>
  <c r="CM33" i="27"/>
  <c r="AQ13" i="27"/>
  <c r="AQ80" i="27"/>
  <c r="BL79" i="27"/>
  <c r="BL52" i="27"/>
  <c r="I69" i="4"/>
  <c r="H68" i="8" s="1"/>
  <c r="BL67" i="27"/>
  <c r="BL26" i="27"/>
  <c r="BL32" i="27"/>
  <c r="BL92" i="27"/>
  <c r="BL100" i="27"/>
  <c r="F68" i="8"/>
  <c r="CM65" i="27"/>
  <c r="AQ81" i="27"/>
  <c r="AQ33" i="27"/>
  <c r="K67" i="4"/>
  <c r="F99" i="8"/>
  <c r="CQ30" i="27"/>
  <c r="CQ42" i="27"/>
  <c r="CQ84" i="27"/>
  <c r="CQ35" i="27"/>
  <c r="CQ34" i="27"/>
  <c r="G100" i="4"/>
  <c r="G99" i="8" s="1"/>
  <c r="CQ29" i="27"/>
  <c r="CQ79" i="27"/>
  <c r="CQ27" i="27"/>
  <c r="CQ112" i="27"/>
  <c r="CQ26" i="27"/>
  <c r="CQ65" i="27"/>
  <c r="CQ18" i="27"/>
  <c r="CQ62" i="27"/>
  <c r="CQ40" i="27"/>
  <c r="CQ6" i="27"/>
  <c r="CQ92" i="27"/>
  <c r="CQ8" i="27"/>
  <c r="CQ70" i="27"/>
  <c r="CQ22" i="27"/>
  <c r="CQ97" i="27"/>
  <c r="CQ113" i="27"/>
  <c r="CQ90" i="27"/>
  <c r="CQ111" i="27"/>
  <c r="CQ55" i="27"/>
  <c r="CQ9" i="27"/>
  <c r="CQ44" i="27"/>
  <c r="CQ67" i="27"/>
  <c r="CQ109" i="27"/>
  <c r="CQ48" i="27"/>
  <c r="CQ15" i="27"/>
  <c r="CQ50" i="27"/>
  <c r="CQ87" i="27"/>
  <c r="CQ43" i="27"/>
  <c r="BL106" i="27"/>
  <c r="BL82" i="27"/>
  <c r="BL9" i="27"/>
  <c r="BL88" i="27"/>
  <c r="BL33" i="27"/>
  <c r="BL56" i="27"/>
  <c r="BL98" i="27"/>
  <c r="BL6" i="27"/>
  <c r="CY70" i="27"/>
  <c r="AQ25" i="27"/>
  <c r="AQ87" i="27"/>
  <c r="X66" i="18"/>
  <c r="C66" i="4" s="1"/>
  <c r="K66" i="4" s="1"/>
  <c r="BL43" i="27"/>
  <c r="BL101" i="27"/>
  <c r="BL22" i="27"/>
  <c r="BL110" i="27"/>
  <c r="BL54" i="27"/>
  <c r="BL77" i="27"/>
  <c r="BL7" i="27"/>
  <c r="BL21" i="27"/>
  <c r="AQ17" i="27"/>
  <c r="AQ97" i="27"/>
  <c r="AQ59" i="27"/>
  <c r="AQ30" i="27"/>
  <c r="CQ98" i="27"/>
  <c r="CQ41" i="27"/>
  <c r="X23" i="18"/>
  <c r="C23" i="4" s="1"/>
  <c r="K23" i="4" s="1"/>
  <c r="CV36" i="27"/>
  <c r="BJ16" i="27"/>
  <c r="BJ28" i="27"/>
  <c r="BJ25" i="27"/>
  <c r="BJ42" i="27"/>
  <c r="BJ51" i="27"/>
  <c r="BJ79" i="27"/>
  <c r="BJ97" i="27"/>
  <c r="BJ22" i="27"/>
  <c r="BJ33" i="27"/>
  <c r="BJ65" i="27"/>
  <c r="BJ83" i="27"/>
  <c r="BJ102" i="27"/>
  <c r="BJ7" i="27"/>
  <c r="BJ56" i="27"/>
  <c r="BJ64" i="27"/>
  <c r="BJ88" i="27"/>
  <c r="BJ112" i="27"/>
  <c r="BJ36" i="27"/>
  <c r="BJ58" i="27"/>
  <c r="BJ87" i="27"/>
  <c r="BJ98" i="27"/>
  <c r="BJ44" i="27"/>
  <c r="BJ46" i="27"/>
  <c r="BJ63" i="27"/>
  <c r="BJ80" i="27"/>
  <c r="BJ96" i="27"/>
  <c r="BJ111" i="27"/>
  <c r="BJ10" i="27"/>
  <c r="F59" i="8"/>
  <c r="BC105" i="27"/>
  <c r="BC101" i="27"/>
  <c r="BC81" i="27"/>
  <c r="BC70" i="27"/>
  <c r="BC44" i="27"/>
  <c r="BC31" i="27"/>
  <c r="BC18" i="27"/>
  <c r="BC111" i="27"/>
  <c r="BC92" i="27"/>
  <c r="BC74" i="27"/>
  <c r="BC40" i="27"/>
  <c r="BC17" i="27"/>
  <c r="BC113" i="27"/>
  <c r="BC88" i="27"/>
  <c r="BC64" i="27"/>
  <c r="BC48" i="27"/>
  <c r="BC25" i="27"/>
  <c r="BC6" i="27"/>
  <c r="BC99" i="27"/>
  <c r="BC69" i="27"/>
  <c r="BC61" i="27"/>
  <c r="BC33" i="27"/>
  <c r="BC28" i="27"/>
  <c r="BC94" i="27"/>
  <c r="BC67" i="27"/>
  <c r="BC54" i="27"/>
  <c r="BC29" i="27"/>
  <c r="BC20" i="27"/>
  <c r="G60" i="4"/>
  <c r="G59" i="8" s="1"/>
  <c r="BC80" i="27"/>
  <c r="BC41" i="27"/>
  <c r="BC65" i="27"/>
  <c r="BC27" i="27"/>
  <c r="BC73" i="27"/>
  <c r="BC9" i="27"/>
  <c r="BC57" i="27"/>
  <c r="BC95" i="27"/>
  <c r="BC49" i="27"/>
  <c r="BC106" i="27"/>
  <c r="BC91" i="27"/>
  <c r="BC71" i="27"/>
  <c r="BC58" i="27"/>
  <c r="BC43" i="27"/>
  <c r="BC23" i="27"/>
  <c r="BC7" i="27"/>
  <c r="BC109" i="27"/>
  <c r="BC78" i="27"/>
  <c r="BC55" i="27"/>
  <c r="BC34" i="27"/>
  <c r="BC24" i="27"/>
  <c r="BC107" i="27"/>
  <c r="BC86" i="27"/>
  <c r="BC68" i="27"/>
  <c r="BC38" i="27"/>
  <c r="BC22" i="27"/>
  <c r="BC112" i="27"/>
  <c r="BC90" i="27"/>
  <c r="BC62" i="27"/>
  <c r="BC46" i="27"/>
  <c r="BC21" i="27"/>
  <c r="BC104" i="27"/>
  <c r="BC93" i="27"/>
  <c r="BC66" i="27"/>
  <c r="BC42" i="27"/>
  <c r="BC19" i="27"/>
  <c r="BC98" i="27"/>
  <c r="BC53" i="27"/>
  <c r="BC89" i="27"/>
  <c r="BC12" i="27"/>
  <c r="BC51" i="27"/>
  <c r="BC96" i="27"/>
  <c r="BC39" i="27"/>
  <c r="BC83" i="27"/>
  <c r="BC13" i="27"/>
  <c r="BC103" i="27"/>
  <c r="BC87" i="27"/>
  <c r="BC72" i="27"/>
  <c r="BC52" i="27"/>
  <c r="BC32" i="27"/>
  <c r="BC15" i="27"/>
  <c r="BC8" i="27"/>
  <c r="BC97" i="27"/>
  <c r="BC79" i="27"/>
  <c r="BC59" i="27"/>
  <c r="BC37" i="27"/>
  <c r="BC11" i="27"/>
  <c r="BC102" i="27"/>
  <c r="BC76" i="27"/>
  <c r="BC63" i="27"/>
  <c r="BC47" i="27"/>
  <c r="BC16" i="27"/>
  <c r="BC108" i="27"/>
  <c r="BC84" i="27"/>
  <c r="BC77" i="27"/>
  <c r="BC45" i="27"/>
  <c r="BC14" i="27"/>
  <c r="BC110" i="27"/>
  <c r="BC82" i="27"/>
  <c r="BC56" i="27"/>
  <c r="BC36" i="27"/>
  <c r="BC10" i="27"/>
  <c r="BC75" i="27"/>
  <c r="BC30" i="27"/>
  <c r="I60" i="4"/>
  <c r="H59" i="8" s="1"/>
  <c r="BC50" i="27"/>
  <c r="BC100" i="27"/>
  <c r="BC35" i="27"/>
  <c r="BC85" i="27"/>
  <c r="BC26" i="27"/>
  <c r="BC60" i="27"/>
  <c r="CV34" i="27"/>
  <c r="BJ17" i="27"/>
  <c r="BJ24" i="27"/>
  <c r="BJ19" i="27"/>
  <c r="BJ31" i="27"/>
  <c r="BJ61" i="27"/>
  <c r="BJ76" i="27"/>
  <c r="BJ107" i="27"/>
  <c r="BJ13" i="27"/>
  <c r="BJ49" i="27"/>
  <c r="BJ71" i="27"/>
  <c r="BJ91" i="27"/>
  <c r="BJ110" i="27"/>
  <c r="BJ34" i="27"/>
  <c r="BJ48" i="27"/>
  <c r="BJ82" i="27"/>
  <c r="BJ100" i="27"/>
  <c r="BJ21" i="27"/>
  <c r="BJ29" i="27"/>
  <c r="BJ59" i="27"/>
  <c r="BJ85" i="27"/>
  <c r="BJ109" i="27"/>
  <c r="BJ41" i="27"/>
  <c r="BJ62" i="27"/>
  <c r="BJ74" i="27"/>
  <c r="BJ75" i="27"/>
  <c r="BJ95" i="27"/>
  <c r="BJ8" i="27"/>
  <c r="BJ12" i="27"/>
  <c r="CV105" i="27"/>
  <c r="BJ27" i="27"/>
  <c r="BJ26" i="27"/>
  <c r="BJ11" i="27"/>
  <c r="BJ45" i="27"/>
  <c r="BJ70" i="27"/>
  <c r="BJ93" i="27"/>
  <c r="BJ113" i="27"/>
  <c r="BJ32" i="27"/>
  <c r="BJ60" i="27"/>
  <c r="BJ67" i="27"/>
  <c r="BJ103" i="27"/>
  <c r="BJ20" i="27"/>
  <c r="BJ40" i="27"/>
  <c r="BJ57" i="27"/>
  <c r="BJ78" i="27"/>
  <c r="BJ101" i="27"/>
  <c r="BJ15" i="27"/>
  <c r="BJ38" i="27"/>
  <c r="BJ73" i="27"/>
  <c r="BJ94" i="27"/>
  <c r="BJ108" i="27"/>
  <c r="BJ47" i="27"/>
  <c r="BJ50" i="27"/>
  <c r="BJ68" i="27"/>
  <c r="BJ89" i="27"/>
  <c r="BJ105" i="27"/>
  <c r="BJ14" i="27"/>
  <c r="CY39" i="27"/>
  <c r="CV16" i="27"/>
  <c r="CV25" i="27"/>
  <c r="CV87" i="27"/>
  <c r="AT24" i="27"/>
  <c r="AT17" i="27"/>
  <c r="AT26" i="27"/>
  <c r="AT11" i="27"/>
  <c r="AT22" i="27"/>
  <c r="AT36" i="27"/>
  <c r="AT54" i="27"/>
  <c r="AT73" i="27"/>
  <c r="AT85" i="27"/>
  <c r="AT103" i="27"/>
  <c r="G51" i="4"/>
  <c r="G50" i="8" s="1"/>
  <c r="AT35" i="27"/>
  <c r="AT55" i="27"/>
  <c r="AT81" i="27"/>
  <c r="AT94" i="27"/>
  <c r="AT104" i="27"/>
  <c r="AT29" i="27"/>
  <c r="AT58" i="27"/>
  <c r="AT66" i="27"/>
  <c r="AT93" i="27"/>
  <c r="AT109" i="27"/>
  <c r="AT34" i="27"/>
  <c r="AT56" i="27"/>
  <c r="AT72" i="27"/>
  <c r="AT78" i="27"/>
  <c r="AT98" i="27"/>
  <c r="AT112" i="27"/>
  <c r="AT8" i="27"/>
  <c r="BN95" i="27"/>
  <c r="BN55" i="27"/>
  <c r="BN80" i="27"/>
  <c r="BN11" i="27"/>
  <c r="BN60" i="27"/>
  <c r="CY48" i="27"/>
  <c r="CY59" i="27"/>
  <c r="CM98" i="27"/>
  <c r="AQ67" i="27"/>
  <c r="AQ27" i="27"/>
  <c r="AQ88" i="27"/>
  <c r="AQ42" i="27"/>
  <c r="AQ110" i="27"/>
  <c r="AQ68" i="27"/>
  <c r="AQ7" i="27"/>
  <c r="AQ77" i="27"/>
  <c r="AQ35" i="27"/>
  <c r="AQ99" i="27"/>
  <c r="AQ50" i="27"/>
  <c r="AQ113" i="27"/>
  <c r="AQ74" i="27"/>
  <c r="AQ16" i="27"/>
  <c r="AQ79" i="27"/>
  <c r="AQ45" i="27"/>
  <c r="AQ96" i="27"/>
  <c r="AQ60" i="27"/>
  <c r="AQ10" i="27"/>
  <c r="AQ70" i="27"/>
  <c r="K48" i="4"/>
  <c r="AQ26" i="27"/>
  <c r="AQ73" i="27"/>
  <c r="AQ43" i="27"/>
  <c r="AQ56" i="27"/>
  <c r="AQ95" i="27"/>
  <c r="AQ21" i="27"/>
  <c r="AQ91" i="27"/>
  <c r="AQ107" i="27"/>
  <c r="AQ69" i="27"/>
  <c r="AQ52" i="27"/>
  <c r="AQ41" i="27"/>
  <c r="AQ18" i="27"/>
  <c r="CV17" i="27"/>
  <c r="CV27" i="27"/>
  <c r="CV56" i="27"/>
  <c r="CV67" i="27"/>
  <c r="AT16" i="27"/>
  <c r="AT19" i="27"/>
  <c r="AT30" i="27"/>
  <c r="AT15" i="27"/>
  <c r="AT20" i="27"/>
  <c r="AT33" i="27"/>
  <c r="AT53" i="27"/>
  <c r="AT74" i="27"/>
  <c r="AT91" i="27"/>
  <c r="AT102" i="27"/>
  <c r="AT41" i="27"/>
  <c r="AT62" i="27"/>
  <c r="AT70" i="27"/>
  <c r="AT75" i="27"/>
  <c r="AT95" i="27"/>
  <c r="AT44" i="27"/>
  <c r="AT49" i="27"/>
  <c r="AT65" i="27"/>
  <c r="AT77" i="27"/>
  <c r="AT100" i="27"/>
  <c r="AT110" i="27"/>
  <c r="AT31" i="27"/>
  <c r="AT51" i="27"/>
  <c r="AT67" i="27"/>
  <c r="AT86" i="27"/>
  <c r="AT107" i="27"/>
  <c r="AT10" i="27"/>
  <c r="X16" i="18"/>
  <c r="C16" i="4" s="1"/>
  <c r="CY34" i="27"/>
  <c r="AQ36" i="27"/>
  <c r="AQ108" i="27"/>
  <c r="AQ54" i="27"/>
  <c r="AQ11" i="27"/>
  <c r="AQ83" i="27"/>
  <c r="AQ31" i="27"/>
  <c r="AQ94" i="27"/>
  <c r="AQ38" i="27"/>
  <c r="AQ104" i="27"/>
  <c r="AQ65" i="27"/>
  <c r="AQ22" i="27"/>
  <c r="AQ78" i="27"/>
  <c r="AQ39" i="27"/>
  <c r="AQ102" i="27"/>
  <c r="AQ46" i="27"/>
  <c r="G48" i="4"/>
  <c r="G47" i="8" s="1"/>
  <c r="AQ62" i="27"/>
  <c r="AQ20" i="27"/>
  <c r="AQ86" i="27"/>
  <c r="AQ34" i="27"/>
  <c r="AQ101" i="27"/>
  <c r="T21" i="18"/>
  <c r="K51" i="4"/>
  <c r="AQ23" i="27"/>
  <c r="AQ98" i="27"/>
  <c r="AQ55" i="27"/>
  <c r="AQ6" i="27"/>
  <c r="AQ49" i="27"/>
  <c r="AQ12" i="27"/>
  <c r="CV13" i="27"/>
  <c r="CV15" i="27"/>
  <c r="CV75" i="27"/>
  <c r="AT25" i="27"/>
  <c r="AT32" i="27"/>
  <c r="AT23" i="27"/>
  <c r="AT13" i="27"/>
  <c r="AT9" i="27"/>
  <c r="AT45" i="27"/>
  <c r="AT61" i="27"/>
  <c r="AT80" i="27"/>
  <c r="AT92" i="27"/>
  <c r="AT113" i="27"/>
  <c r="AT47" i="27"/>
  <c r="AT50" i="27"/>
  <c r="AT69" i="27"/>
  <c r="AT89" i="27"/>
  <c r="AT105" i="27"/>
  <c r="AT42" i="27"/>
  <c r="AT52" i="27"/>
  <c r="AT71" i="27"/>
  <c r="AT76" i="27"/>
  <c r="AT97" i="27"/>
  <c r="I51" i="4"/>
  <c r="H50" i="8" s="1"/>
  <c r="AT38" i="27"/>
  <c r="AT59" i="27"/>
  <c r="AT79" i="27"/>
  <c r="AT90" i="27"/>
  <c r="AT108" i="27"/>
  <c r="AT14" i="27"/>
  <c r="BN45" i="27"/>
  <c r="BN56" i="27"/>
  <c r="BN99" i="27"/>
  <c r="BN33" i="27"/>
  <c r="BN72" i="27"/>
  <c r="F70" i="8"/>
  <c r="CY36" i="27"/>
  <c r="CM56" i="27"/>
  <c r="CM18" i="27"/>
  <c r="AQ57" i="27"/>
  <c r="AQ9" i="27"/>
  <c r="AQ85" i="27"/>
  <c r="AQ29" i="27"/>
  <c r="AQ89" i="27"/>
  <c r="AQ44" i="27"/>
  <c r="AQ111" i="27"/>
  <c r="AQ53" i="27"/>
  <c r="AQ24" i="27"/>
  <c r="AQ76" i="27"/>
  <c r="AQ37" i="27"/>
  <c r="AQ100" i="27"/>
  <c r="AQ51" i="27"/>
  <c r="I48" i="4"/>
  <c r="H47" i="8" s="1"/>
  <c r="AQ75" i="27"/>
  <c r="AQ14" i="27"/>
  <c r="AQ84" i="27"/>
  <c r="AQ32" i="27"/>
  <c r="AQ103" i="27"/>
  <c r="AQ63" i="27"/>
  <c r="F47" i="8"/>
  <c r="AQ71" i="27"/>
  <c r="AQ47" i="27"/>
  <c r="AQ109" i="27"/>
  <c r="AQ90" i="27"/>
  <c r="CM34" i="27"/>
  <c r="CM85" i="27"/>
  <c r="AZ105" i="27"/>
  <c r="AN9" i="27"/>
  <c r="AN16" i="27"/>
  <c r="AN45" i="27"/>
  <c r="AN67" i="27"/>
  <c r="AN89" i="27"/>
  <c r="AN111" i="27"/>
  <c r="AN25" i="27"/>
  <c r="AN32" i="27"/>
  <c r="AN72" i="27"/>
  <c r="AN88" i="27"/>
  <c r="AN105" i="27"/>
  <c r="AN11" i="27"/>
  <c r="AN47" i="27"/>
  <c r="AN60" i="27"/>
  <c r="AN85" i="27"/>
  <c r="AN110" i="27"/>
  <c r="AN20" i="27"/>
  <c r="AN41" i="27"/>
  <c r="AN52" i="27"/>
  <c r="AN78" i="27"/>
  <c r="AN96" i="27"/>
  <c r="AN22" i="27"/>
  <c r="AN24" i="27"/>
  <c r="AN34" i="27"/>
  <c r="AN58" i="27"/>
  <c r="AN81" i="27"/>
  <c r="AN93" i="27"/>
  <c r="AN107" i="27"/>
  <c r="AU53" i="27"/>
  <c r="BN84" i="27"/>
  <c r="BN83" i="27"/>
  <c r="BN28" i="27"/>
  <c r="BN64" i="27"/>
  <c r="BN113" i="27"/>
  <c r="BN71" i="27"/>
  <c r="CY41" i="27"/>
  <c r="CY9" i="27"/>
  <c r="CM7" i="27"/>
  <c r="CM48" i="27"/>
  <c r="CM97" i="27"/>
  <c r="CM47" i="27"/>
  <c r="CM71" i="27"/>
  <c r="CM108" i="27"/>
  <c r="CM29" i="27"/>
  <c r="AZ9" i="27"/>
  <c r="AZ64" i="27"/>
  <c r="AN14" i="27"/>
  <c r="AN33" i="27"/>
  <c r="AN59" i="27"/>
  <c r="AN76" i="27"/>
  <c r="AN99" i="27"/>
  <c r="AN6" i="27"/>
  <c r="AN23" i="27"/>
  <c r="AN55" i="27"/>
  <c r="AN68" i="27"/>
  <c r="AN91" i="27"/>
  <c r="G45" i="4"/>
  <c r="G44" i="8" s="1"/>
  <c r="AN26" i="27"/>
  <c r="AN36" i="27"/>
  <c r="AN69" i="27"/>
  <c r="AN92" i="27"/>
  <c r="AN109" i="27"/>
  <c r="AN13" i="27"/>
  <c r="AN28" i="27"/>
  <c r="AN62" i="27"/>
  <c r="AN75" i="27"/>
  <c r="AN106" i="27"/>
  <c r="AN29" i="27"/>
  <c r="AN35" i="27"/>
  <c r="AN48" i="27"/>
  <c r="AN71" i="27"/>
  <c r="AN77" i="27"/>
  <c r="AN102" i="27"/>
  <c r="AN113" i="27"/>
  <c r="AU84" i="27"/>
  <c r="AU12" i="27"/>
  <c r="CM83" i="27"/>
  <c r="CM13" i="27"/>
  <c r="CM59" i="27"/>
  <c r="CM96" i="27"/>
  <c r="CM21" i="27"/>
  <c r="CM57" i="27"/>
  <c r="AZ69" i="27"/>
  <c r="AZ29" i="27"/>
  <c r="AN27" i="27"/>
  <c r="AN39" i="27"/>
  <c r="AN54" i="27"/>
  <c r="AN79" i="27"/>
  <c r="AN100" i="27"/>
  <c r="AN21" i="27"/>
  <c r="AN37" i="27"/>
  <c r="AN49" i="27"/>
  <c r="AN80" i="27"/>
  <c r="AN97" i="27"/>
  <c r="AN8" i="27"/>
  <c r="AN42" i="27"/>
  <c r="AN53" i="27"/>
  <c r="AN66" i="27"/>
  <c r="AN95" i="27"/>
  <c r="I45" i="4"/>
  <c r="H44" i="8" s="1"/>
  <c r="AN15" i="27"/>
  <c r="AN44" i="27"/>
  <c r="AN70" i="27"/>
  <c r="AN87" i="27"/>
  <c r="AN112" i="27"/>
  <c r="AN17" i="27"/>
  <c r="AN38" i="27"/>
  <c r="AN51" i="27"/>
  <c r="AN65" i="27"/>
  <c r="AN82" i="27"/>
  <c r="AN98" i="27"/>
  <c r="AU32" i="27"/>
  <c r="AU69" i="27"/>
  <c r="CM35" i="27"/>
  <c r="CM79" i="27"/>
  <c r="CM6" i="27"/>
  <c r="CM52" i="27"/>
  <c r="CM99" i="27"/>
  <c r="CM9" i="27"/>
  <c r="K52" i="4"/>
  <c r="F80" i="8"/>
  <c r="K81" i="4"/>
  <c r="BX104" i="27"/>
  <c r="BX87" i="27"/>
  <c r="BX76" i="27"/>
  <c r="BX52" i="27"/>
  <c r="BX28" i="27"/>
  <c r="BX21" i="27"/>
  <c r="BX12" i="27"/>
  <c r="BX110" i="27"/>
  <c r="BX83" i="27"/>
  <c r="BX56" i="27"/>
  <c r="BX37" i="27"/>
  <c r="BX25" i="27"/>
  <c r="BX103" i="27"/>
  <c r="BX86" i="27"/>
  <c r="BX64" i="27"/>
  <c r="BX30" i="27"/>
  <c r="BX16" i="27"/>
  <c r="BX106" i="27"/>
  <c r="BX81" i="27"/>
  <c r="BX62" i="27"/>
  <c r="BX45" i="27"/>
  <c r="BX15" i="27"/>
  <c r="BX107" i="27"/>
  <c r="BX85" i="27"/>
  <c r="BX77" i="27"/>
  <c r="BX34" i="27"/>
  <c r="BX9" i="27"/>
  <c r="BX102" i="27"/>
  <c r="BX92" i="27"/>
  <c r="BX75" i="27"/>
  <c r="BX63" i="27"/>
  <c r="BX48" i="27"/>
  <c r="BX23" i="27"/>
  <c r="BX7" i="27"/>
  <c r="BX95" i="27"/>
  <c r="BX72" i="27"/>
  <c r="BX57" i="27"/>
  <c r="BX35" i="27"/>
  <c r="BX19" i="27"/>
  <c r="BX100" i="27"/>
  <c r="BX82" i="27"/>
  <c r="BX54" i="27"/>
  <c r="BX47" i="27"/>
  <c r="BX18" i="27"/>
  <c r="BX98" i="27"/>
  <c r="BX84" i="27"/>
  <c r="BX55" i="27"/>
  <c r="BX46" i="27"/>
  <c r="BX17" i="27"/>
  <c r="BX108" i="27"/>
  <c r="BX80" i="27"/>
  <c r="BX58" i="27"/>
  <c r="BX44" i="27"/>
  <c r="BX13" i="27"/>
  <c r="BX113" i="27"/>
  <c r="BX94" i="27"/>
  <c r="BX74" i="27"/>
  <c r="BX70" i="27"/>
  <c r="BX53" i="27"/>
  <c r="BX38" i="27"/>
  <c r="BX26" i="27"/>
  <c r="BX111" i="27"/>
  <c r="BX91" i="27"/>
  <c r="BX65" i="27"/>
  <c r="BX50" i="27"/>
  <c r="BX29" i="27"/>
  <c r="BX6" i="27"/>
  <c r="BX97" i="27"/>
  <c r="BX71" i="27"/>
  <c r="BX59" i="27"/>
  <c r="BX33" i="27"/>
  <c r="BX14" i="27"/>
  <c r="BX99" i="27"/>
  <c r="BX73" i="27"/>
  <c r="BX51" i="27"/>
  <c r="BX41" i="27"/>
  <c r="BX10" i="27"/>
  <c r="BX96" i="27"/>
  <c r="BX78" i="27"/>
  <c r="BX49" i="27"/>
  <c r="BX39" i="27"/>
  <c r="BX20" i="27"/>
  <c r="K71" i="4"/>
  <c r="BN16" i="27"/>
  <c r="BN65" i="27"/>
  <c r="BN100" i="27"/>
  <c r="G71" i="4"/>
  <c r="G70" i="8" s="1"/>
  <c r="BN9" i="27"/>
  <c r="BN31" i="27"/>
  <c r="BN48" i="27"/>
  <c r="BN12" i="27"/>
  <c r="BN66" i="27"/>
  <c r="BN89" i="27"/>
  <c r="BN106" i="27"/>
  <c r="BN20" i="27"/>
  <c r="BN37" i="27"/>
  <c r="BN44" i="27"/>
  <c r="BN14" i="27"/>
  <c r="BN61" i="27"/>
  <c r="BN85" i="27"/>
  <c r="BN97" i="27"/>
  <c r="BN112" i="27"/>
  <c r="BN7" i="27"/>
  <c r="BN47" i="27"/>
  <c r="BN109" i="27"/>
  <c r="BN70" i="27"/>
  <c r="BN107" i="27"/>
  <c r="BN6" i="27"/>
  <c r="BN96" i="27"/>
  <c r="BN73" i="27"/>
  <c r="BN59" i="27"/>
  <c r="BN10" i="27"/>
  <c r="BN53" i="27"/>
  <c r="BN77" i="27"/>
  <c r="BN92" i="27"/>
  <c r="BN104" i="27"/>
  <c r="BN19" i="27"/>
  <c r="BN32" i="27"/>
  <c r="BN8" i="27"/>
  <c r="BN50" i="27"/>
  <c r="BN75" i="27"/>
  <c r="BN91" i="27"/>
  <c r="BN111" i="27"/>
  <c r="BN110" i="27"/>
  <c r="BN13" i="27"/>
  <c r="BN108" i="27"/>
  <c r="BN35" i="27"/>
  <c r="BN51" i="27"/>
  <c r="BN79" i="27"/>
  <c r="BN90" i="27"/>
  <c r="BN101" i="27"/>
  <c r="BN27" i="27"/>
  <c r="BN18" i="27"/>
  <c r="BN17" i="27"/>
  <c r="BN26" i="27"/>
  <c r="BN52" i="27"/>
  <c r="BN102" i="27"/>
  <c r="BN36" i="27"/>
  <c r="BN105" i="27"/>
  <c r="BN46" i="27"/>
  <c r="BN58" i="27"/>
  <c r="BN74" i="27"/>
  <c r="BN93" i="27"/>
  <c r="BN98" i="27"/>
  <c r="BN25" i="27"/>
  <c r="BN103" i="27"/>
  <c r="BN49" i="27"/>
  <c r="BN43" i="27"/>
  <c r="BN69" i="27"/>
  <c r="BN76" i="27"/>
  <c r="BN88" i="27"/>
  <c r="BN24" i="27"/>
  <c r="BN94" i="27"/>
  <c r="BN41" i="27"/>
  <c r="BN40" i="27"/>
  <c r="BN62" i="27"/>
  <c r="BN67" i="27"/>
  <c r="BN78" i="27"/>
  <c r="BN23" i="27"/>
  <c r="BN38" i="27"/>
  <c r="BN68" i="27"/>
  <c r="BN34" i="27"/>
  <c r="BN63" i="27"/>
  <c r="BN21" i="27"/>
  <c r="BN82" i="27"/>
  <c r="BN15" i="27"/>
  <c r="CY53" i="27"/>
  <c r="CY72" i="27"/>
  <c r="CY69" i="27"/>
  <c r="K96" i="4"/>
  <c r="K108" i="4"/>
  <c r="K57" i="4"/>
  <c r="K45" i="4"/>
  <c r="K49" i="4"/>
  <c r="F104" i="8"/>
  <c r="I105" i="4"/>
  <c r="H104" i="8" s="1"/>
  <c r="CV101" i="27"/>
  <c r="CV76" i="27"/>
  <c r="CV73" i="27"/>
  <c r="CV53" i="27"/>
  <c r="CV35" i="27"/>
  <c r="CV108" i="27"/>
  <c r="CV85" i="27"/>
  <c r="CV68" i="27"/>
  <c r="CV52" i="27"/>
  <c r="CV30" i="27"/>
  <c r="CV94" i="27"/>
  <c r="CV84" i="27"/>
  <c r="CV72" i="27"/>
  <c r="CV47" i="27"/>
  <c r="CV100" i="27"/>
  <c r="CV88" i="27"/>
  <c r="CV70" i="27"/>
  <c r="CV59" i="27"/>
  <c r="CV41" i="27"/>
  <c r="CV20" i="27"/>
  <c r="CV6" i="27"/>
  <c r="CV31" i="27"/>
  <c r="CV26" i="27"/>
  <c r="CV7" i="27"/>
  <c r="CV21" i="27"/>
  <c r="CV11" i="27"/>
  <c r="CV51" i="27"/>
  <c r="CV83" i="27"/>
  <c r="CV29" i="27"/>
  <c r="CV110" i="27"/>
  <c r="CV93" i="27"/>
  <c r="CV80" i="27"/>
  <c r="CV62" i="27"/>
  <c r="CV39" i="27"/>
  <c r="CV37" i="27"/>
  <c r="CV96" i="27"/>
  <c r="CV90" i="27"/>
  <c r="CV63" i="27"/>
  <c r="CV49" i="27"/>
  <c r="CV48" i="27"/>
  <c r="CV111" i="27"/>
  <c r="CV102" i="27"/>
  <c r="CV78" i="27"/>
  <c r="CV65" i="27"/>
  <c r="G105" i="4"/>
  <c r="G104" i="8" s="1"/>
  <c r="CV99" i="27"/>
  <c r="CV77" i="27"/>
  <c r="CV71" i="27"/>
  <c r="CV61" i="27"/>
  <c r="CV42" i="27"/>
  <c r="CV9" i="27"/>
  <c r="CV57" i="27"/>
  <c r="CV23" i="27"/>
  <c r="CV19" i="27"/>
  <c r="CV28" i="27"/>
  <c r="CV12" i="27"/>
  <c r="CV24" i="27"/>
  <c r="CV95" i="27"/>
  <c r="CV40" i="27"/>
  <c r="CV91" i="27"/>
  <c r="CV38" i="27"/>
  <c r="CV86" i="27"/>
  <c r="CV103" i="27"/>
  <c r="CV92" i="27"/>
  <c r="CV74" i="27"/>
  <c r="CV54" i="27"/>
  <c r="CV32" i="27"/>
  <c r="CV113" i="27"/>
  <c r="CV104" i="27"/>
  <c r="CV79" i="27"/>
  <c r="CV66" i="27"/>
  <c r="CV55" i="27"/>
  <c r="CV33" i="27"/>
  <c r="CV107" i="27"/>
  <c r="CV89" i="27"/>
  <c r="CV82" i="27"/>
  <c r="CV58" i="27"/>
  <c r="CV109" i="27"/>
  <c r="CV97" i="27"/>
  <c r="CV81" i="27"/>
  <c r="CV64" i="27"/>
  <c r="CV46" i="27"/>
  <c r="CV44" i="27"/>
  <c r="CV14" i="27"/>
  <c r="CV45" i="27"/>
  <c r="CV8" i="27"/>
  <c r="CV22" i="27"/>
  <c r="CV18" i="27"/>
  <c r="CV43" i="27"/>
  <c r="CV10" i="27"/>
  <c r="CV98" i="27"/>
  <c r="CV69" i="27"/>
  <c r="CV112" i="27"/>
  <c r="CV60" i="27"/>
  <c r="CV106" i="27"/>
  <c r="CV50" i="27"/>
  <c r="CM95" i="27"/>
  <c r="AZ20" i="27"/>
  <c r="AZ92" i="27"/>
  <c r="AZ55" i="27"/>
  <c r="AZ21" i="27"/>
  <c r="AZ74" i="27"/>
  <c r="AZ36" i="27"/>
  <c r="AZ83" i="27"/>
  <c r="CY80" i="27"/>
  <c r="CY112" i="27"/>
  <c r="CY98" i="27"/>
  <c r="CY61" i="27"/>
  <c r="CY82" i="27"/>
  <c r="CY51" i="27"/>
  <c r="CY52" i="27"/>
  <c r="CY67" i="27"/>
  <c r="CY93" i="27"/>
  <c r="CY77" i="27"/>
  <c r="CM30" i="27"/>
  <c r="CM77" i="27"/>
  <c r="CM25" i="27"/>
  <c r="CM86" i="27"/>
  <c r="CM46" i="27"/>
  <c r="CM113" i="27"/>
  <c r="CM75" i="27"/>
  <c r="CM31" i="27"/>
  <c r="CM100" i="27"/>
  <c r="CM44" i="27"/>
  <c r="CM112" i="27"/>
  <c r="CM70" i="27"/>
  <c r="CM20" i="27"/>
  <c r="CM88" i="27"/>
  <c r="CM51" i="27"/>
  <c r="I96" i="4"/>
  <c r="H95" i="8" s="1"/>
  <c r="CM64" i="27"/>
  <c r="CM19" i="27"/>
  <c r="CM91" i="27"/>
  <c r="CM49" i="27"/>
  <c r="G96" i="4"/>
  <c r="G95" i="8" s="1"/>
  <c r="CM63" i="27"/>
  <c r="CM10" i="27"/>
  <c r="CM69" i="27"/>
  <c r="CM27" i="27"/>
  <c r="CM87" i="27"/>
  <c r="CM40" i="27"/>
  <c r="F95" i="8"/>
  <c r="AZ50" i="27"/>
  <c r="AZ109" i="27"/>
  <c r="AZ73" i="27"/>
  <c r="AZ33" i="27"/>
  <c r="AZ100" i="27"/>
  <c r="AZ58" i="27"/>
  <c r="AZ89" i="27"/>
  <c r="CY74" i="27"/>
  <c r="CY66" i="27"/>
  <c r="CY16" i="27"/>
  <c r="CY12" i="27"/>
  <c r="CY95" i="27"/>
  <c r="CY84" i="27"/>
  <c r="CY102" i="27"/>
  <c r="CY10" i="27"/>
  <c r="CY43" i="27"/>
  <c r="CY27" i="27"/>
  <c r="CM102" i="27"/>
  <c r="CM23" i="27"/>
  <c r="CM89" i="27"/>
  <c r="CM41" i="27"/>
  <c r="CM105" i="27"/>
  <c r="CM72" i="27"/>
  <c r="CM14" i="27"/>
  <c r="CM78" i="27"/>
  <c r="CM42" i="27"/>
  <c r="CM111" i="27"/>
  <c r="CM66" i="27"/>
  <c r="CM12" i="27"/>
  <c r="CM84" i="27"/>
  <c r="CM32" i="27"/>
  <c r="CM110" i="27"/>
  <c r="CM62" i="27"/>
  <c r="CM28" i="27"/>
  <c r="CM82" i="27"/>
  <c r="CM43" i="27"/>
  <c r="CM106" i="27"/>
  <c r="CM55" i="27"/>
  <c r="CM8" i="27"/>
  <c r="CM67" i="27"/>
  <c r="CM17" i="27"/>
  <c r="CM90" i="27"/>
  <c r="CM38" i="27"/>
  <c r="CM103" i="27"/>
  <c r="CM61" i="27"/>
  <c r="F71" i="8"/>
  <c r="BO111" i="27"/>
  <c r="BO102" i="27"/>
  <c r="BO86" i="27"/>
  <c r="BO62" i="27"/>
  <c r="BO50" i="27"/>
  <c r="BO110" i="27"/>
  <c r="BO94" i="27"/>
  <c r="BO67" i="27"/>
  <c r="BO48" i="27"/>
  <c r="BO29" i="27"/>
  <c r="BO20" i="27"/>
  <c r="BO106" i="27"/>
  <c r="BO80" i="27"/>
  <c r="BO70" i="27"/>
  <c r="BO45" i="27"/>
  <c r="BO19" i="27"/>
  <c r="BO30" i="27"/>
  <c r="BO95" i="27"/>
  <c r="BO71" i="27"/>
  <c r="BO56" i="27"/>
  <c r="BO33" i="27"/>
  <c r="BO26" i="27"/>
  <c r="BO109" i="27"/>
  <c r="BO88" i="27"/>
  <c r="BO64" i="27"/>
  <c r="BO40" i="27"/>
  <c r="BO23" i="27"/>
  <c r="BO9" i="27"/>
  <c r="BO98" i="27"/>
  <c r="BO53" i="27"/>
  <c r="BO79" i="27"/>
  <c r="BO43" i="27"/>
  <c r="BO93" i="27"/>
  <c r="BO13" i="27"/>
  <c r="BO51" i="27"/>
  <c r="BO112" i="27"/>
  <c r="BO91" i="27"/>
  <c r="BO87" i="27"/>
  <c r="BO58" i="27"/>
  <c r="BO42" i="27"/>
  <c r="BO107" i="27"/>
  <c r="BO84" i="27"/>
  <c r="BO68" i="27"/>
  <c r="BO38" i="27"/>
  <c r="BO21" i="27"/>
  <c r="BO7" i="27"/>
  <c r="BO97" i="27"/>
  <c r="BO75" i="27"/>
  <c r="BO59" i="27"/>
  <c r="BO34" i="27"/>
  <c r="BO16" i="27"/>
  <c r="BO113" i="27"/>
  <c r="BO89" i="27"/>
  <c r="BO66" i="27"/>
  <c r="BO44" i="27"/>
  <c r="BO25" i="27"/>
  <c r="BO11" i="27"/>
  <c r="BO104" i="27"/>
  <c r="BO76" i="27"/>
  <c r="BO57" i="27"/>
  <c r="BO47" i="27"/>
  <c r="BO15" i="27"/>
  <c r="BO12" i="27"/>
  <c r="BO65" i="27"/>
  <c r="BO101" i="27"/>
  <c r="BO6" i="27"/>
  <c r="BO74" i="27"/>
  <c r="BO27" i="27"/>
  <c r="BO100" i="27"/>
  <c r="BO108" i="27"/>
  <c r="BO92" i="27"/>
  <c r="BO73" i="27"/>
  <c r="BO52" i="27"/>
  <c r="BO37" i="27"/>
  <c r="BO103" i="27"/>
  <c r="BO83" i="27"/>
  <c r="BO60" i="27"/>
  <c r="BO39" i="27"/>
  <c r="BO24" i="27"/>
  <c r="BO8" i="27"/>
  <c r="BO96" i="27"/>
  <c r="BO81" i="27"/>
  <c r="BO63" i="27"/>
  <c r="BO35" i="27"/>
  <c r="BO28" i="27"/>
  <c r="BO105" i="27"/>
  <c r="BO78" i="27"/>
  <c r="BO72" i="27"/>
  <c r="BO49" i="27"/>
  <c r="BO17" i="27"/>
  <c r="BO22" i="27"/>
  <c r="BO99" i="27"/>
  <c r="BO85" i="27"/>
  <c r="BO61" i="27"/>
  <c r="BO41" i="27"/>
  <c r="BO10" i="27"/>
  <c r="BO82" i="27"/>
  <c r="BO36" i="27"/>
  <c r="BO54" i="27"/>
  <c r="G72" i="4"/>
  <c r="G71" i="8" s="1"/>
  <c r="BO46" i="27"/>
  <c r="BO77" i="27"/>
  <c r="I72" i="4"/>
  <c r="H71" i="8" s="1"/>
  <c r="BO31" i="27"/>
  <c r="BO14" i="27"/>
  <c r="BO90" i="27"/>
  <c r="BO18" i="27"/>
  <c r="BO55" i="27"/>
  <c r="BO32" i="27"/>
  <c r="BO69" i="27"/>
  <c r="F67" i="8"/>
  <c r="BK106" i="27"/>
  <c r="BK89" i="27"/>
  <c r="BK73" i="27"/>
  <c r="BK63" i="27"/>
  <c r="BK39" i="27"/>
  <c r="BK21" i="27"/>
  <c r="BK28" i="27"/>
  <c r="BK105" i="27"/>
  <c r="BK88" i="27"/>
  <c r="BK71" i="27"/>
  <c r="BK61" i="27"/>
  <c r="BK41" i="27"/>
  <c r="BK19" i="27"/>
  <c r="BK24" i="27"/>
  <c r="BK101" i="27"/>
  <c r="BK82" i="27"/>
  <c r="BK64" i="27"/>
  <c r="BK58" i="27"/>
  <c r="BK49" i="27"/>
  <c r="BK14" i="27"/>
  <c r="I68" i="4"/>
  <c r="H67" i="8" s="1"/>
  <c r="BK104" i="27"/>
  <c r="BK80" i="27"/>
  <c r="BK62" i="27"/>
  <c r="BK57" i="27"/>
  <c r="BK45" i="27"/>
  <c r="BK12" i="27"/>
  <c r="BK79" i="27"/>
  <c r="BK13" i="27"/>
  <c r="BK81" i="27"/>
  <c r="BK27" i="27"/>
  <c r="BK69" i="27"/>
  <c r="BK17" i="27"/>
  <c r="BK91" i="27"/>
  <c r="BK34" i="27"/>
  <c r="BK99" i="27"/>
  <c r="BK90" i="27"/>
  <c r="BK65" i="27"/>
  <c r="BK56" i="27"/>
  <c r="BK32" i="27"/>
  <c r="BK26" i="27"/>
  <c r="BK6" i="27"/>
  <c r="BK103" i="27"/>
  <c r="BK84" i="27"/>
  <c r="BK68" i="27"/>
  <c r="BK55" i="27"/>
  <c r="BK43" i="27"/>
  <c r="BK18" i="27"/>
  <c r="BK110" i="27"/>
  <c r="BK96" i="27"/>
  <c r="BK85" i="27"/>
  <c r="BK72" i="27"/>
  <c r="BK46" i="27"/>
  <c r="BK33" i="27"/>
  <c r="BK20" i="27"/>
  <c r="BK113" i="27"/>
  <c r="BK93" i="27"/>
  <c r="BK77" i="27"/>
  <c r="BK66" i="27"/>
  <c r="BK44" i="27"/>
  <c r="BK31" i="27"/>
  <c r="BK22" i="27"/>
  <c r="BK112" i="27"/>
  <c r="BK60" i="27"/>
  <c r="BK29" i="27"/>
  <c r="BK87" i="27"/>
  <c r="BK40" i="27"/>
  <c r="BK102" i="27"/>
  <c r="BK36" i="27"/>
  <c r="BK100" i="27"/>
  <c r="BK53" i="27"/>
  <c r="BK10" i="27"/>
  <c r="G68" i="4"/>
  <c r="G67" i="8" s="1"/>
  <c r="BK98" i="27"/>
  <c r="BK78" i="27"/>
  <c r="BK70" i="27"/>
  <c r="BK50" i="27"/>
  <c r="BK37" i="27"/>
  <c r="BK8" i="27"/>
  <c r="BK111" i="27"/>
  <c r="BK97" i="27"/>
  <c r="BK76" i="27"/>
  <c r="BK74" i="27"/>
  <c r="BK48" i="27"/>
  <c r="BK35" i="27"/>
  <c r="BK30" i="27"/>
  <c r="BK108" i="27"/>
  <c r="BK86" i="27"/>
  <c r="BK83" i="27"/>
  <c r="BK52" i="27"/>
  <c r="BK38" i="27"/>
  <c r="BK25" i="27"/>
  <c r="BK9" i="27"/>
  <c r="BK107" i="27"/>
  <c r="BK94" i="27"/>
  <c r="BK75" i="27"/>
  <c r="BK51" i="27"/>
  <c r="BK47" i="27"/>
  <c r="BK23" i="27"/>
  <c r="BK7" i="27"/>
  <c r="BK92" i="27"/>
  <c r="BK42" i="27"/>
  <c r="BK109" i="27"/>
  <c r="BK59" i="27"/>
  <c r="BK11" i="27"/>
  <c r="BK95" i="27"/>
  <c r="BK54" i="27"/>
  <c r="BK16" i="27"/>
  <c r="BK67" i="27"/>
  <c r="BK15" i="27"/>
  <c r="AZ61" i="27"/>
  <c r="AZ7" i="27"/>
  <c r="AZ90" i="27"/>
  <c r="AZ46" i="27"/>
  <c r="AZ16" i="27"/>
  <c r="AZ81" i="27"/>
  <c r="AZ107" i="27"/>
  <c r="CY113" i="27"/>
  <c r="CY33" i="27"/>
  <c r="CY100" i="27"/>
  <c r="CY78" i="27"/>
  <c r="CY76" i="27"/>
  <c r="CY32" i="27"/>
  <c r="CY14" i="27"/>
  <c r="CY96" i="27"/>
  <c r="CY8" i="27"/>
  <c r="CY17" i="27"/>
  <c r="CY110" i="27"/>
  <c r="CY94" i="27"/>
  <c r="CM92" i="27"/>
  <c r="CM50" i="27"/>
  <c r="CM104" i="27"/>
  <c r="CM53" i="27"/>
  <c r="CM24" i="27"/>
  <c r="CM76" i="27"/>
  <c r="CM39" i="27"/>
  <c r="CM107" i="27"/>
  <c r="CM68" i="27"/>
  <c r="CM16" i="27"/>
  <c r="CM74" i="27"/>
  <c r="CM45" i="27"/>
  <c r="CM101" i="27"/>
  <c r="CM60" i="27"/>
  <c r="CM22" i="27"/>
  <c r="CM80" i="27"/>
  <c r="CM37" i="27"/>
  <c r="CM94" i="27"/>
  <c r="CM58" i="27"/>
  <c r="CM26" i="27"/>
  <c r="CM73" i="27"/>
  <c r="CM15" i="27"/>
  <c r="CM93" i="27"/>
  <c r="CM36" i="27"/>
  <c r="CM109" i="27"/>
  <c r="CM54" i="27"/>
  <c r="CM11" i="27"/>
  <c r="F111" i="8"/>
  <c r="DC109" i="27"/>
  <c r="DC86" i="27"/>
  <c r="DC83" i="27"/>
  <c r="DC53" i="27"/>
  <c r="DC40" i="27"/>
  <c r="DC25" i="27"/>
  <c r="DC9" i="27"/>
  <c r="DC105" i="27"/>
  <c r="DC89" i="27"/>
  <c r="DC77" i="27"/>
  <c r="DC61" i="27"/>
  <c r="DC38" i="27"/>
  <c r="DC23" i="27"/>
  <c r="DC7" i="27"/>
  <c r="DC104" i="27"/>
  <c r="DC88" i="27"/>
  <c r="DC73" i="27"/>
  <c r="DC56" i="27"/>
  <c r="DC41" i="27"/>
  <c r="DC21" i="27"/>
  <c r="DC30" i="27"/>
  <c r="DC94" i="27"/>
  <c r="DC84" i="27"/>
  <c r="DC70" i="27"/>
  <c r="DC50" i="27"/>
  <c r="DC45" i="27"/>
  <c r="DC8" i="27"/>
  <c r="DC10" i="27"/>
  <c r="DC106" i="27"/>
  <c r="DC90" i="27"/>
  <c r="DC69" i="27"/>
  <c r="DC49" i="27"/>
  <c r="DC36" i="27"/>
  <c r="DC17" i="27"/>
  <c r="DC18" i="27"/>
  <c r="DC108" i="27"/>
  <c r="DC93" i="27"/>
  <c r="DC67" i="27"/>
  <c r="DC58" i="27"/>
  <c r="DC34" i="27"/>
  <c r="DC15" i="27"/>
  <c r="DC12" i="27"/>
  <c r="DC101" i="27"/>
  <c r="DC92" i="27"/>
  <c r="DC65" i="27"/>
  <c r="DC57" i="27"/>
  <c r="DC32" i="27"/>
  <c r="DC20" i="27"/>
  <c r="DC112" i="27"/>
  <c r="DC97" i="27"/>
  <c r="DC76" i="27"/>
  <c r="DC66" i="27"/>
  <c r="DC51" i="27"/>
  <c r="DC35" i="27"/>
  <c r="DC14" i="27"/>
  <c r="DC96" i="27"/>
  <c r="DC82" i="27"/>
  <c r="DC64" i="27"/>
  <c r="DC60" i="27"/>
  <c r="DC37" i="27"/>
  <c r="DC6" i="27"/>
  <c r="I112" i="4"/>
  <c r="H111" i="8" s="1"/>
  <c r="DC95" i="27"/>
  <c r="DC80" i="27"/>
  <c r="DC62" i="27"/>
  <c r="DC59" i="27"/>
  <c r="DC47" i="27"/>
  <c r="DC28" i="27"/>
  <c r="DC113" i="27"/>
  <c r="DC98" i="27"/>
  <c r="DC78" i="27"/>
  <c r="DC72" i="27"/>
  <c r="DC52" i="27"/>
  <c r="DC39" i="27"/>
  <c r="DC22" i="27"/>
  <c r="DC103" i="27"/>
  <c r="DC87" i="27"/>
  <c r="DC85" i="27"/>
  <c r="DC54" i="27"/>
  <c r="DC42" i="27"/>
  <c r="DC27" i="27"/>
  <c r="DC11" i="27"/>
  <c r="DC74" i="27"/>
  <c r="DC24" i="27"/>
  <c r="DC75" i="27"/>
  <c r="DC110" i="27"/>
  <c r="DC44" i="27"/>
  <c r="DC91" i="27"/>
  <c r="DC19" i="27"/>
  <c r="DC63" i="27"/>
  <c r="DC111" i="27"/>
  <c r="DC46" i="27"/>
  <c r="DC99" i="27"/>
  <c r="DC29" i="27"/>
  <c r="DC71" i="27"/>
  <c r="DC26" i="27"/>
  <c r="DC79" i="27"/>
  <c r="DC43" i="27"/>
  <c r="G112" i="4"/>
  <c r="G111" i="8" s="1"/>
  <c r="DC48" i="27"/>
  <c r="DC100" i="27"/>
  <c r="DC31" i="27"/>
  <c r="DC81" i="27"/>
  <c r="DC13" i="27"/>
  <c r="DC55" i="27"/>
  <c r="DC102" i="27"/>
  <c r="DC33" i="27"/>
  <c r="DC16" i="27"/>
  <c r="DC68" i="27"/>
  <c r="DC107" i="27"/>
  <c r="CY19" i="27"/>
  <c r="CY57" i="27"/>
  <c r="CY104" i="27"/>
  <c r="X70" i="18"/>
  <c r="C70" i="4" s="1"/>
  <c r="K70" i="4" s="1"/>
  <c r="F102" i="8"/>
  <c r="CT10" i="27"/>
  <c r="CT14" i="27"/>
  <c r="CT107" i="27"/>
  <c r="CT93" i="27"/>
  <c r="CT67" i="27"/>
  <c r="CT56" i="27"/>
  <c r="CT38" i="27"/>
  <c r="CT28" i="27"/>
  <c r="CT103" i="27"/>
  <c r="CT87" i="27"/>
  <c r="CT66" i="27"/>
  <c r="CT48" i="27"/>
  <c r="CT37" i="27"/>
  <c r="CT112" i="27"/>
  <c r="CT96" i="27"/>
  <c r="CT83" i="27"/>
  <c r="CT71" i="27"/>
  <c r="CT54" i="27"/>
  <c r="I103" i="4"/>
  <c r="H102" i="8" s="1"/>
  <c r="CT99" i="27"/>
  <c r="CT81" i="27"/>
  <c r="CT75" i="27"/>
  <c r="CT40" i="27"/>
  <c r="CT30" i="27"/>
  <c r="CT6" i="27"/>
  <c r="G103" i="4"/>
  <c r="G102" i="8" s="1"/>
  <c r="CT97" i="27"/>
  <c r="CT74" i="27"/>
  <c r="CT69" i="27"/>
  <c r="CT60" i="27"/>
  <c r="CT39" i="27"/>
  <c r="CT95" i="27"/>
  <c r="CT84" i="27"/>
  <c r="CT68" i="27"/>
  <c r="CT52" i="27"/>
  <c r="CT36" i="27"/>
  <c r="CT106" i="27"/>
  <c r="CT92" i="27"/>
  <c r="CT85" i="27"/>
  <c r="CT59" i="27"/>
  <c r="CT35" i="27"/>
  <c r="CT7" i="27"/>
  <c r="CT110" i="27"/>
  <c r="CT98" i="27"/>
  <c r="CT76" i="27"/>
  <c r="CT70" i="27"/>
  <c r="CT47" i="27"/>
  <c r="CT32" i="27"/>
  <c r="CT26" i="27"/>
  <c r="CT22" i="27"/>
  <c r="CT12" i="27"/>
  <c r="CT17" i="27"/>
  <c r="CT113" i="27"/>
  <c r="CT100" i="27"/>
  <c r="CT78" i="27"/>
  <c r="CT63" i="27"/>
  <c r="CT44" i="27"/>
  <c r="CT42" i="27"/>
  <c r="CT108" i="27"/>
  <c r="CT94" i="27"/>
  <c r="CT77" i="27"/>
  <c r="CT61" i="27"/>
  <c r="CT43" i="27"/>
  <c r="CT41" i="27"/>
  <c r="CT105" i="27"/>
  <c r="CT89" i="27"/>
  <c r="CT72" i="27"/>
  <c r="CT51" i="27"/>
  <c r="CT46" i="27"/>
  <c r="CT18" i="27"/>
  <c r="CT104" i="27"/>
  <c r="CT90" i="27"/>
  <c r="CT80" i="27"/>
  <c r="CT57" i="27"/>
  <c r="CT33" i="27"/>
  <c r="CT13" i="27"/>
  <c r="CT27" i="27"/>
  <c r="CT23" i="27"/>
  <c r="CT16" i="27"/>
  <c r="CT8" i="27"/>
  <c r="CT102" i="27"/>
  <c r="CT88" i="27"/>
  <c r="CT79" i="27"/>
  <c r="CT55" i="27"/>
  <c r="CT31" i="27"/>
  <c r="CT11" i="27"/>
  <c r="CT109" i="27"/>
  <c r="CT86" i="27"/>
  <c r="CT73" i="27"/>
  <c r="CT53" i="27"/>
  <c r="CT29" i="27"/>
  <c r="CT9" i="27"/>
  <c r="CT101" i="27"/>
  <c r="CT82" i="27"/>
  <c r="CT64" i="27"/>
  <c r="CT58" i="27"/>
  <c r="CT49" i="27"/>
  <c r="CT19" i="27"/>
  <c r="CT111" i="27"/>
  <c r="CT91" i="27"/>
  <c r="CT65" i="27"/>
  <c r="CT62" i="27"/>
  <c r="CT45" i="27"/>
  <c r="CT20" i="27"/>
  <c r="CT15" i="27"/>
  <c r="CT25" i="27"/>
  <c r="CT34" i="27"/>
  <c r="CT50" i="27"/>
  <c r="CT21" i="27"/>
  <c r="CT24" i="27"/>
  <c r="T34" i="18"/>
  <c r="L31" i="18"/>
  <c r="X31" i="18" s="1"/>
  <c r="C31" i="4" s="1"/>
  <c r="K31" i="4" s="1"/>
  <c r="T32" i="18"/>
  <c r="CY62" i="27"/>
  <c r="I108" i="4"/>
  <c r="H107" i="8" s="1"/>
  <c r="CY24" i="27"/>
  <c r="CY68" i="27"/>
  <c r="CY97" i="27"/>
  <c r="CY63" i="27"/>
  <c r="G108" i="4"/>
  <c r="G107" i="8" s="1"/>
  <c r="CY75" i="27"/>
  <c r="CY22" i="27"/>
  <c r="CY86" i="27"/>
  <c r="CY37" i="27"/>
  <c r="CY103" i="27"/>
  <c r="CY60" i="27"/>
  <c r="CY20" i="27"/>
  <c r="CY71" i="27"/>
  <c r="CY21" i="27"/>
  <c r="CY90" i="27"/>
  <c r="CY38" i="27"/>
  <c r="CY106" i="27"/>
  <c r="CY58" i="27"/>
  <c r="CY11" i="27"/>
  <c r="CY89" i="27"/>
  <c r="CY56" i="27"/>
  <c r="CY46" i="27"/>
  <c r="F107" i="8"/>
  <c r="CY92" i="27"/>
  <c r="CY47" i="27"/>
  <c r="CY109" i="27"/>
  <c r="CY50" i="27"/>
  <c r="CY7" i="27"/>
  <c r="CY79" i="27"/>
  <c r="CY25" i="27"/>
  <c r="CY88" i="27"/>
  <c r="CY42" i="27"/>
  <c r="CY29" i="27"/>
  <c r="CY105" i="27"/>
  <c r="CY85" i="27"/>
  <c r="CY6" i="27"/>
  <c r="CY65" i="27"/>
  <c r="CY15" i="27"/>
  <c r="CY87" i="27"/>
  <c r="CY45" i="27"/>
  <c r="CY108" i="27"/>
  <c r="CY49" i="27"/>
  <c r="CY28" i="27"/>
  <c r="CY73" i="27"/>
  <c r="CY23" i="27"/>
  <c r="CY91" i="27"/>
  <c r="CY40" i="27"/>
  <c r="CY107" i="27"/>
  <c r="CY83" i="27"/>
  <c r="CY44" i="27"/>
  <c r="CY18" i="27"/>
  <c r="CY111" i="27"/>
  <c r="F109" i="8"/>
  <c r="DA6" i="27"/>
  <c r="DA12" i="27"/>
  <c r="I110" i="4"/>
  <c r="H109" i="8" s="1"/>
  <c r="DA104" i="27"/>
  <c r="DA83" i="27"/>
  <c r="DA63" i="27"/>
  <c r="DA54" i="27"/>
  <c r="DA42" i="27"/>
  <c r="DA7" i="27"/>
  <c r="DA88" i="27"/>
  <c r="DA17" i="27"/>
  <c r="DA103" i="27"/>
  <c r="DA76" i="27"/>
  <c r="DA62" i="27"/>
  <c r="DA48" i="27"/>
  <c r="DA19" i="27"/>
  <c r="DA101" i="27"/>
  <c r="DA78" i="27"/>
  <c r="DA53" i="27"/>
  <c r="DA44" i="27"/>
  <c r="DA110" i="27"/>
  <c r="DA95" i="27"/>
  <c r="DA66" i="27"/>
  <c r="DA49" i="27"/>
  <c r="DA24" i="27"/>
  <c r="DA74" i="27"/>
  <c r="DA45" i="27"/>
  <c r="DA13" i="27"/>
  <c r="DA15" i="27"/>
  <c r="DA102" i="27"/>
  <c r="DA70" i="27"/>
  <c r="DA18" i="27"/>
  <c r="DA105" i="27"/>
  <c r="DA38" i="27"/>
  <c r="DA79" i="27"/>
  <c r="DA11" i="27"/>
  <c r="DA52" i="27"/>
  <c r="DA85" i="27"/>
  <c r="DA8" i="27"/>
  <c r="DA21" i="27"/>
  <c r="DA109" i="27"/>
  <c r="DA96" i="27"/>
  <c r="DA75" i="27"/>
  <c r="DA64" i="27"/>
  <c r="DA47" i="27"/>
  <c r="DA34" i="27"/>
  <c r="DA112" i="27"/>
  <c r="DA84" i="27"/>
  <c r="G110" i="4"/>
  <c r="G109" i="8" s="1"/>
  <c r="DA91" i="27"/>
  <c r="DA72" i="27"/>
  <c r="DA57" i="27"/>
  <c r="DA30" i="27"/>
  <c r="DA27" i="27"/>
  <c r="DA93" i="27"/>
  <c r="DA68" i="27"/>
  <c r="DA56" i="27"/>
  <c r="DA28" i="27"/>
  <c r="DA107" i="27"/>
  <c r="DA89" i="27"/>
  <c r="DA71" i="27"/>
  <c r="DA37" i="27"/>
  <c r="DA14" i="27"/>
  <c r="DA67" i="27"/>
  <c r="DA46" i="27"/>
  <c r="DA29" i="27"/>
  <c r="DA94" i="27"/>
  <c r="DA40" i="27"/>
  <c r="DA32" i="27"/>
  <c r="DA65" i="27"/>
  <c r="DA99" i="27"/>
  <c r="DA59" i="27"/>
  <c r="DA97" i="27"/>
  <c r="DA36" i="27"/>
  <c r="DA22" i="27"/>
  <c r="DA9" i="27"/>
  <c r="DA23" i="27"/>
  <c r="DA108" i="27"/>
  <c r="DA86" i="27"/>
  <c r="DA80" i="27"/>
  <c r="DA58" i="27"/>
  <c r="DA39" i="27"/>
  <c r="DA26" i="27"/>
  <c r="DA106" i="27"/>
  <c r="DA50" i="27"/>
  <c r="DA111" i="27"/>
  <c r="DA87" i="27"/>
  <c r="DA61" i="27"/>
  <c r="DA43" i="27"/>
  <c r="DA20" i="27"/>
  <c r="DA113" i="27"/>
  <c r="DA90" i="27"/>
  <c r="DA69" i="27"/>
  <c r="DA41" i="27"/>
  <c r="DA16" i="27"/>
  <c r="DA98" i="27"/>
  <c r="DA77" i="27"/>
  <c r="DA51" i="27"/>
  <c r="DA33" i="27"/>
  <c r="DA92" i="27"/>
  <c r="DA73" i="27"/>
  <c r="DA31" i="27"/>
  <c r="DA10" i="27"/>
  <c r="DA60" i="27"/>
  <c r="DA100" i="27"/>
  <c r="DA81" i="27"/>
  <c r="DA25" i="27"/>
  <c r="DA35" i="27"/>
  <c r="DA82" i="27"/>
  <c r="DA55" i="27"/>
  <c r="AZ12" i="27"/>
  <c r="AZ18" i="27"/>
  <c r="AZ30" i="27"/>
  <c r="AZ52" i="27"/>
  <c r="AZ75" i="27"/>
  <c r="AZ97" i="27"/>
  <c r="AZ6" i="27"/>
  <c r="AZ27" i="27"/>
  <c r="AZ40" i="27"/>
  <c r="AZ49" i="27"/>
  <c r="AZ70" i="27"/>
  <c r="AZ87" i="27"/>
  <c r="AZ113" i="27"/>
  <c r="AZ13" i="27"/>
  <c r="AZ43" i="27"/>
  <c r="AZ63" i="27"/>
  <c r="AZ71" i="27"/>
  <c r="AZ95" i="27"/>
  <c r="AZ112" i="27"/>
  <c r="AZ22" i="27"/>
  <c r="AZ35" i="27"/>
  <c r="AZ47" i="27"/>
  <c r="AZ65" i="27"/>
  <c r="AZ76" i="27"/>
  <c r="AZ108" i="27"/>
  <c r="AZ79" i="27"/>
  <c r="AZ102" i="27"/>
  <c r="AZ111" i="27"/>
  <c r="AU43" i="27"/>
  <c r="AU101" i="27"/>
  <c r="AU56" i="27"/>
  <c r="AU8" i="27"/>
  <c r="AU67" i="27"/>
  <c r="AU17" i="27"/>
  <c r="AU91" i="27"/>
  <c r="AZ23" i="27"/>
  <c r="AZ44" i="27"/>
  <c r="AZ38" i="27"/>
  <c r="AZ60" i="27"/>
  <c r="AZ78" i="27"/>
  <c r="AZ96" i="27"/>
  <c r="AZ14" i="27"/>
  <c r="AZ25" i="27"/>
  <c r="AZ32" i="27"/>
  <c r="AZ54" i="27"/>
  <c r="AZ82" i="27"/>
  <c r="AZ101" i="27"/>
  <c r="AZ8" i="27"/>
  <c r="AZ11" i="27"/>
  <c r="AZ41" i="27"/>
  <c r="AZ51" i="27"/>
  <c r="AZ67" i="27"/>
  <c r="AZ91" i="27"/>
  <c r="G57" i="4"/>
  <c r="G56" i="8" s="1"/>
  <c r="AZ19" i="27"/>
  <c r="AZ48" i="27"/>
  <c r="AZ53" i="27"/>
  <c r="AZ72" i="27"/>
  <c r="AZ85" i="27"/>
  <c r="AZ110" i="27"/>
  <c r="AZ77" i="27"/>
  <c r="AZ94" i="27"/>
  <c r="AU55" i="27"/>
  <c r="AU6" i="27"/>
  <c r="AU65" i="27"/>
  <c r="AU15" i="27"/>
  <c r="AU90" i="27"/>
  <c r="AU36" i="27"/>
  <c r="AU99" i="27"/>
  <c r="AZ31" i="27"/>
  <c r="AZ37" i="27"/>
  <c r="AZ57" i="27"/>
  <c r="AZ66" i="27"/>
  <c r="AZ84" i="27"/>
  <c r="AZ103" i="27"/>
  <c r="AZ24" i="27"/>
  <c r="AZ45" i="27"/>
  <c r="AZ39" i="27"/>
  <c r="AZ62" i="27"/>
  <c r="AZ86" i="27"/>
  <c r="AZ98" i="27"/>
  <c r="AZ15" i="27"/>
  <c r="AZ26" i="27"/>
  <c r="AZ34" i="27"/>
  <c r="AZ56" i="27"/>
  <c r="AZ80" i="27"/>
  <c r="AZ99" i="27"/>
  <c r="AZ10" i="27"/>
  <c r="AZ17" i="27"/>
  <c r="AZ28" i="27"/>
  <c r="AZ59" i="27"/>
  <c r="AZ68" i="27"/>
  <c r="AZ93" i="27"/>
  <c r="I57" i="4"/>
  <c r="H56" i="8" s="1"/>
  <c r="AZ88" i="27"/>
  <c r="AZ106" i="27"/>
  <c r="AU68" i="27"/>
  <c r="AU26" i="27"/>
  <c r="AU86" i="27"/>
  <c r="AU34" i="27"/>
  <c r="AU104" i="27"/>
  <c r="AU54" i="27"/>
  <c r="X22" i="18"/>
  <c r="C22" i="4" s="1"/>
  <c r="Q97" i="27" s="1"/>
  <c r="F106" i="8"/>
  <c r="CX15" i="27"/>
  <c r="CX111" i="27"/>
  <c r="CX100" i="27"/>
  <c r="CX78" i="27"/>
  <c r="CX61" i="27"/>
  <c r="CX35" i="27"/>
  <c r="CX39" i="27"/>
  <c r="CX108" i="27"/>
  <c r="CX92" i="27"/>
  <c r="CX77" i="27"/>
  <c r="CX59" i="27"/>
  <c r="CX33" i="27"/>
  <c r="CX11" i="27"/>
  <c r="CX106" i="27"/>
  <c r="CX90" i="27"/>
  <c r="CX76" i="27"/>
  <c r="CX57" i="27"/>
  <c r="CX31" i="27"/>
  <c r="CX9" i="27"/>
  <c r="CX97" i="27"/>
  <c r="CX85" i="27"/>
  <c r="CX67" i="27"/>
  <c r="CX60" i="27"/>
  <c r="CX36" i="27"/>
  <c r="CX26" i="27"/>
  <c r="CX20" i="27"/>
  <c r="CX14" i="27"/>
  <c r="CX10" i="27"/>
  <c r="CX102" i="27"/>
  <c r="CX86" i="27"/>
  <c r="CX71" i="27"/>
  <c r="CX53" i="27"/>
  <c r="CX44" i="27"/>
  <c r="CX13" i="27"/>
  <c r="CX103" i="27"/>
  <c r="CX87" i="27"/>
  <c r="CX70" i="27"/>
  <c r="CX51" i="27"/>
  <c r="CX43" i="27"/>
  <c r="CX16" i="27"/>
  <c r="CX105" i="27"/>
  <c r="CX89" i="27"/>
  <c r="CX75" i="27"/>
  <c r="CX54" i="27"/>
  <c r="CX47" i="27"/>
  <c r="CX18" i="27"/>
  <c r="G107" i="4"/>
  <c r="G106" i="8" s="1"/>
  <c r="CX98" i="27"/>
  <c r="CX83" i="27"/>
  <c r="CX63" i="27"/>
  <c r="CX41" i="27"/>
  <c r="CX40" i="27"/>
  <c r="CX25" i="27"/>
  <c r="CX21" i="27"/>
  <c r="CX12" i="27"/>
  <c r="CX8" i="27"/>
  <c r="CX109" i="27"/>
  <c r="CX93" i="27"/>
  <c r="CX72" i="27"/>
  <c r="CX56" i="27"/>
  <c r="CX45" i="27"/>
  <c r="CX27" i="27"/>
  <c r="CX101" i="27"/>
  <c r="CX80" i="27"/>
  <c r="CX65" i="27"/>
  <c r="CX62" i="27"/>
  <c r="CX38" i="27"/>
  <c r="I107" i="4"/>
  <c r="H106" i="8" s="1"/>
  <c r="CX99" i="27"/>
  <c r="CX79" i="27"/>
  <c r="CX64" i="27"/>
  <c r="CX58" i="27"/>
  <c r="CX37" i="27"/>
  <c r="CX17" i="27"/>
  <c r="CX104" i="27"/>
  <c r="CX88" i="27"/>
  <c r="CX74" i="27"/>
  <c r="CX55" i="27"/>
  <c r="CX29" i="27"/>
  <c r="CX7" i="27"/>
  <c r="CX22" i="27"/>
  <c r="CX28" i="27"/>
  <c r="CX6" i="27"/>
  <c r="CX112" i="27"/>
  <c r="CX95" i="27"/>
  <c r="CX82" i="27"/>
  <c r="CX66" i="27"/>
  <c r="CX52" i="27"/>
  <c r="CX34" i="27"/>
  <c r="CX110" i="27"/>
  <c r="CX94" i="27"/>
  <c r="CX81" i="27"/>
  <c r="CX69" i="27"/>
  <c r="CX49" i="27"/>
  <c r="CX32" i="27"/>
  <c r="CX113" i="27"/>
  <c r="CX96" i="27"/>
  <c r="CX84" i="27"/>
  <c r="CX68" i="27"/>
  <c r="CX42" i="27"/>
  <c r="CX50" i="27"/>
  <c r="CX24" i="27"/>
  <c r="CX107" i="27"/>
  <c r="CX91" i="27"/>
  <c r="CX73" i="27"/>
  <c r="CX48" i="27"/>
  <c r="CX46" i="27"/>
  <c r="CX19" i="27"/>
  <c r="CX30" i="27"/>
  <c r="CX23" i="27"/>
  <c r="CY55" i="27"/>
  <c r="CY13" i="27"/>
  <c r="CY81" i="27"/>
  <c r="CY31" i="27"/>
  <c r="AU110" i="27"/>
  <c r="AU89" i="27"/>
  <c r="AU64" i="27"/>
  <c r="AU46" i="27"/>
  <c r="AU25" i="27"/>
  <c r="I52" i="4"/>
  <c r="H51" i="8" s="1"/>
  <c r="AU92" i="27"/>
  <c r="AU75" i="27"/>
  <c r="AU57" i="27"/>
  <c r="AU31" i="27"/>
  <c r="AU28" i="27"/>
  <c r="AU98" i="27"/>
  <c r="AU79" i="27"/>
  <c r="AU63" i="27"/>
  <c r="AU37" i="27"/>
  <c r="AU11" i="27"/>
  <c r="AU100" i="27"/>
  <c r="AU76" i="27"/>
  <c r="AU59" i="27"/>
  <c r="AU41" i="27"/>
  <c r="AU18" i="27"/>
  <c r="AU108" i="27"/>
  <c r="AU82" i="27"/>
  <c r="AU74" i="27"/>
  <c r="AU38" i="27"/>
  <c r="AU14" i="27"/>
  <c r="AU113" i="27"/>
  <c r="AU88" i="27"/>
  <c r="AU62" i="27"/>
  <c r="AU44" i="27"/>
  <c r="AU23" i="27"/>
  <c r="G52" i="4"/>
  <c r="G51" i="8" s="1"/>
  <c r="AU95" i="27"/>
  <c r="AU73" i="27"/>
  <c r="AU50" i="27"/>
  <c r="AU29" i="27"/>
  <c r="AU24" i="27"/>
  <c r="AU97" i="27"/>
  <c r="AU81" i="27"/>
  <c r="AU61" i="27"/>
  <c r="AU35" i="27"/>
  <c r="AU20" i="27"/>
  <c r="AU105" i="27"/>
  <c r="AU85" i="27"/>
  <c r="AU52" i="27"/>
  <c r="AU49" i="27"/>
  <c r="AU22" i="27"/>
  <c r="AU107" i="27"/>
  <c r="AU80" i="27"/>
  <c r="AU66" i="27"/>
  <c r="AU47" i="27"/>
  <c r="AU10" i="27"/>
  <c r="AU112" i="27"/>
  <c r="AU96" i="27"/>
  <c r="AU70" i="27"/>
  <c r="AU42" i="27"/>
  <c r="AU21" i="27"/>
  <c r="AU111" i="27"/>
  <c r="AU87" i="27"/>
  <c r="AU71" i="27"/>
  <c r="AU48" i="27"/>
  <c r="AU27" i="27"/>
  <c r="AU9" i="27"/>
  <c r="AU93" i="27"/>
  <c r="AU83" i="27"/>
  <c r="AU58" i="27"/>
  <c r="AU33" i="27"/>
  <c r="AU7" i="27"/>
  <c r="AU103" i="27"/>
  <c r="AU77" i="27"/>
  <c r="AU51" i="27"/>
  <c r="AU45" i="27"/>
  <c r="AU13" i="27"/>
  <c r="AU106" i="27"/>
  <c r="AU78" i="27"/>
  <c r="AU60" i="27"/>
  <c r="AU39" i="27"/>
  <c r="AU30" i="27"/>
  <c r="AU109" i="27"/>
  <c r="AU94" i="27"/>
  <c r="AU72" i="27"/>
  <c r="AU40" i="27"/>
  <c r="AU19" i="27"/>
  <c r="AU16" i="27"/>
  <c r="BL109" i="27"/>
  <c r="BL75" i="27"/>
  <c r="BL19" i="27"/>
  <c r="BL91" i="27"/>
  <c r="BL51" i="27"/>
  <c r="BL12" i="27"/>
  <c r="BL84" i="27"/>
  <c r="BL47" i="27"/>
  <c r="BL80" i="27"/>
  <c r="BL35" i="27"/>
  <c r="BL15" i="27"/>
  <c r="BL105" i="27"/>
  <c r="BL62" i="27"/>
  <c r="BL23" i="27"/>
  <c r="BL85" i="27"/>
  <c r="BL36" i="27"/>
  <c r="BL113" i="27"/>
  <c r="BL69" i="27"/>
  <c r="BL27" i="27"/>
  <c r="BL72" i="27"/>
  <c r="BL46" i="27"/>
  <c r="BL18" i="27"/>
  <c r="BL86" i="27"/>
  <c r="BL40" i="27"/>
  <c r="G69" i="4"/>
  <c r="G68" i="8" s="1"/>
  <c r="BL70" i="27"/>
  <c r="BL38" i="27"/>
  <c r="BL102" i="27"/>
  <c r="BL63" i="27"/>
  <c r="BL96" i="27"/>
  <c r="BL61" i="27"/>
  <c r="BL31" i="27"/>
  <c r="BL78" i="27"/>
  <c r="BL30" i="27"/>
  <c r="BL112" i="27"/>
  <c r="BL68" i="27"/>
  <c r="BL11" i="27"/>
  <c r="BL89" i="27"/>
  <c r="BL48" i="27"/>
  <c r="BL99" i="27"/>
  <c r="BL57" i="27"/>
  <c r="BL8" i="27"/>
  <c r="F43" i="8"/>
  <c r="I44" i="4"/>
  <c r="H43" i="8" s="1"/>
  <c r="AM98" i="27"/>
  <c r="AM80" i="27"/>
  <c r="AM105" i="27"/>
  <c r="AM94" i="27"/>
  <c r="AM85" i="27"/>
  <c r="AM95" i="27"/>
  <c r="AM82" i="27"/>
  <c r="AM74" i="27"/>
  <c r="AM54" i="27"/>
  <c r="AM49" i="27"/>
  <c r="AM12" i="27"/>
  <c r="AM96" i="27"/>
  <c r="AM56" i="27"/>
  <c r="AM36" i="27"/>
  <c r="AM8" i="27"/>
  <c r="AM100" i="27"/>
  <c r="AM55" i="27"/>
  <c r="AM32" i="27"/>
  <c r="AM30" i="27"/>
  <c r="AM89" i="27"/>
  <c r="AM58" i="27"/>
  <c r="AM47" i="27"/>
  <c r="AM24" i="27"/>
  <c r="AM93" i="27"/>
  <c r="AM57" i="27"/>
  <c r="AM39" i="27"/>
  <c r="AM26" i="27"/>
  <c r="AM111" i="27"/>
  <c r="AM101" i="27"/>
  <c r="AM83" i="27"/>
  <c r="AM109" i="27"/>
  <c r="AM90" i="27"/>
  <c r="AM112" i="27"/>
  <c r="AM99" i="27"/>
  <c r="AM81" i="27"/>
  <c r="AM65" i="27"/>
  <c r="AM46" i="27"/>
  <c r="AM33" i="27"/>
  <c r="AM16" i="27"/>
  <c r="AM84" i="27"/>
  <c r="AM60" i="27"/>
  <c r="AM41" i="27"/>
  <c r="AM18" i="27"/>
  <c r="AM76" i="27"/>
  <c r="AM52" i="27"/>
  <c r="AM37" i="27"/>
  <c r="AM13" i="27"/>
  <c r="AM79" i="27"/>
  <c r="AM51" i="27"/>
  <c r="AM35" i="27"/>
  <c r="AM9" i="27"/>
  <c r="AM69" i="27"/>
  <c r="AM61" i="27"/>
  <c r="AM31" i="27"/>
  <c r="AM7" i="27"/>
  <c r="AM106" i="27"/>
  <c r="AM91" i="27"/>
  <c r="AM71" i="27"/>
  <c r="AM102" i="27"/>
  <c r="AM86" i="27"/>
  <c r="AM107" i="27"/>
  <c r="AM88" i="27"/>
  <c r="AM73" i="27"/>
  <c r="AM63" i="27"/>
  <c r="AM38" i="27"/>
  <c r="AM25" i="27"/>
  <c r="AM11" i="27"/>
  <c r="AM67" i="27"/>
  <c r="AM53" i="27"/>
  <c r="AM29" i="27"/>
  <c r="AM28" i="27"/>
  <c r="AM72" i="27"/>
  <c r="AM50" i="27"/>
  <c r="AM27" i="27"/>
  <c r="AM10" i="27"/>
  <c r="AM64" i="27"/>
  <c r="AM48" i="27"/>
  <c r="AM23" i="27"/>
  <c r="AM6" i="27"/>
  <c r="AM62" i="27"/>
  <c r="AM44" i="27"/>
  <c r="AM21" i="27"/>
  <c r="AM103" i="27"/>
  <c r="AM87" i="27"/>
  <c r="G44" i="4"/>
  <c r="G43" i="8" s="1"/>
  <c r="AM97" i="27"/>
  <c r="AM78" i="27"/>
  <c r="AM110" i="27"/>
  <c r="AM92" i="27"/>
  <c r="AM75" i="27"/>
  <c r="AM59" i="27"/>
  <c r="AM34" i="27"/>
  <c r="AM17" i="27"/>
  <c r="AM20" i="27"/>
  <c r="AM66" i="27"/>
  <c r="AM42" i="27"/>
  <c r="AM19" i="27"/>
  <c r="AM113" i="27"/>
  <c r="AM77" i="27"/>
  <c r="AM40" i="27"/>
  <c r="AM15" i="27"/>
  <c r="AM104" i="27"/>
  <c r="AM68" i="27"/>
  <c r="AM43" i="27"/>
  <c r="AM22" i="27"/>
  <c r="AM108" i="27"/>
  <c r="AM70" i="27"/>
  <c r="AM45" i="27"/>
  <c r="AM14" i="27"/>
  <c r="CY64" i="27"/>
  <c r="CY99" i="27"/>
  <c r="CY30" i="27"/>
  <c r="CY26" i="27"/>
  <c r="CY54" i="27"/>
  <c r="CY35" i="27"/>
  <c r="T33" i="18"/>
  <c r="L28" i="18"/>
  <c r="F72" i="8"/>
  <c r="BP112" i="27"/>
  <c r="BP91" i="27"/>
  <c r="BP80" i="27"/>
  <c r="BP58" i="27"/>
  <c r="BP36" i="27"/>
  <c r="BP29" i="27"/>
  <c r="BP16" i="27"/>
  <c r="BP106" i="27"/>
  <c r="BP95" i="27"/>
  <c r="BP67" i="27"/>
  <c r="BP51" i="27"/>
  <c r="BP41" i="27"/>
  <c r="BP7" i="27"/>
  <c r="BP8" i="27"/>
  <c r="BP100" i="27"/>
  <c r="BP86" i="27"/>
  <c r="BP70" i="27"/>
  <c r="BP49" i="27"/>
  <c r="BP40" i="27"/>
  <c r="BP27" i="27"/>
  <c r="BP6" i="27"/>
  <c r="BP98" i="27"/>
  <c r="BP88" i="27"/>
  <c r="BP69" i="27"/>
  <c r="BP61" i="27"/>
  <c r="BP50" i="27"/>
  <c r="BP20" i="27"/>
  <c r="BP11" i="27"/>
  <c r="BP113" i="27"/>
  <c r="BP85" i="27"/>
  <c r="BP72" i="27"/>
  <c r="BP47" i="27"/>
  <c r="BP17" i="27"/>
  <c r="BP111" i="27"/>
  <c r="BP89" i="27"/>
  <c r="BP71" i="27"/>
  <c r="BP46" i="27"/>
  <c r="BP26" i="27"/>
  <c r="G73" i="4"/>
  <c r="G72" i="8" s="1"/>
  <c r="BP97" i="27"/>
  <c r="BP82" i="27"/>
  <c r="BP55" i="27"/>
  <c r="BP44" i="27"/>
  <c r="BP14" i="27"/>
  <c r="BP104" i="27"/>
  <c r="BP81" i="27"/>
  <c r="BP52" i="27"/>
  <c r="BP35" i="27"/>
  <c r="BP23" i="27"/>
  <c r="BP73" i="27"/>
  <c r="BP108" i="27"/>
  <c r="BP90" i="27"/>
  <c r="BP65" i="27"/>
  <c r="BP28" i="27"/>
  <c r="BP19" i="27"/>
  <c r="BP107" i="27"/>
  <c r="BP84" i="27"/>
  <c r="BP64" i="27"/>
  <c r="BP34" i="27"/>
  <c r="BP13" i="27"/>
  <c r="BP109" i="27"/>
  <c r="BP87" i="27"/>
  <c r="BP39" i="27"/>
  <c r="BP25" i="27"/>
  <c r="I73" i="4"/>
  <c r="H72" i="8" s="1"/>
  <c r="BP93" i="27"/>
  <c r="BP75" i="27"/>
  <c r="BP57" i="27"/>
  <c r="BP37" i="27"/>
  <c r="BP12" i="27"/>
  <c r="BP96" i="27"/>
  <c r="BP59" i="27"/>
  <c r="BP22" i="27"/>
  <c r="BP79" i="27"/>
  <c r="BP43" i="27"/>
  <c r="BP105" i="27"/>
  <c r="BP62" i="27"/>
  <c r="BP9" i="27"/>
  <c r="BP92" i="27"/>
  <c r="BP38" i="27"/>
  <c r="BP53" i="27"/>
  <c r="BP45" i="27"/>
  <c r="BP54" i="27"/>
  <c r="BP24" i="27"/>
  <c r="BP30" i="27"/>
  <c r="BP74" i="27"/>
  <c r="BP94" i="27"/>
  <c r="BP56" i="27"/>
  <c r="BP77" i="27"/>
  <c r="BP110" i="27"/>
  <c r="BP18" i="27"/>
  <c r="BP68" i="27"/>
  <c r="BP101" i="27"/>
  <c r="BP15" i="27"/>
  <c r="BP42" i="27"/>
  <c r="BP60" i="27"/>
  <c r="BP102" i="27"/>
  <c r="BP10" i="27"/>
  <c r="BP83" i="27"/>
  <c r="BP99" i="27"/>
  <c r="BP76" i="27"/>
  <c r="BP48" i="27"/>
  <c r="BP21" i="27"/>
  <c r="BP32" i="27"/>
  <c r="BP66" i="27"/>
  <c r="BP33" i="27"/>
  <c r="BP63" i="27"/>
  <c r="BP78" i="27"/>
  <c r="BP103" i="27"/>
  <c r="BP31" i="27"/>
  <c r="T13" i="18"/>
  <c r="X13" i="18" s="1"/>
  <c r="C13" i="4" s="1"/>
  <c r="T36" i="18"/>
  <c r="T29" i="18"/>
  <c r="T30" i="18"/>
  <c r="T37" i="18"/>
  <c r="L33" i="18"/>
  <c r="F94" i="8"/>
  <c r="CL14" i="27"/>
  <c r="CL6" i="27"/>
  <c r="CL97" i="27"/>
  <c r="CL78" i="27"/>
  <c r="CL64" i="27"/>
  <c r="CL48" i="27"/>
  <c r="CL43" i="27"/>
  <c r="I95" i="4"/>
  <c r="H94" i="8" s="1"/>
  <c r="CL95" i="27"/>
  <c r="CL77" i="27"/>
  <c r="CL73" i="27"/>
  <c r="CL54" i="27"/>
  <c r="CL36" i="27"/>
  <c r="CL111" i="27"/>
  <c r="CL92" i="27"/>
  <c r="CL85" i="27"/>
  <c r="CL63" i="27"/>
  <c r="CL40" i="27"/>
  <c r="CL38" i="27"/>
  <c r="G95" i="4"/>
  <c r="G94" i="8" s="1"/>
  <c r="CL105" i="27"/>
  <c r="CL79" i="27"/>
  <c r="CL65" i="27"/>
  <c r="CL58" i="27"/>
  <c r="CL32" i="27"/>
  <c r="CL24" i="27"/>
  <c r="CL20" i="27"/>
  <c r="CL21" i="27"/>
  <c r="CL12" i="27"/>
  <c r="CL112" i="27"/>
  <c r="CL103" i="27"/>
  <c r="CL82" i="27"/>
  <c r="CL67" i="27"/>
  <c r="CL50" i="27"/>
  <c r="CL46" i="27"/>
  <c r="CL110" i="27"/>
  <c r="CL98" i="27"/>
  <c r="CL81" i="27"/>
  <c r="CL66" i="27"/>
  <c r="CL47" i="27"/>
  <c r="CL45" i="27"/>
  <c r="CL106" i="27"/>
  <c r="CL94" i="27"/>
  <c r="CL75" i="27"/>
  <c r="CL55" i="27"/>
  <c r="CL31" i="27"/>
  <c r="CL11" i="27"/>
  <c r="CL113" i="27"/>
  <c r="CL90" i="27"/>
  <c r="CL84" i="27"/>
  <c r="CL61" i="27"/>
  <c r="CL39" i="27"/>
  <c r="CL37" i="27"/>
  <c r="CL23" i="27"/>
  <c r="CL19" i="27"/>
  <c r="CL27" i="27"/>
  <c r="CL10" i="27"/>
  <c r="CL109" i="27"/>
  <c r="CL88" i="27"/>
  <c r="CL83" i="27"/>
  <c r="CL59" i="27"/>
  <c r="CL35" i="27"/>
  <c r="CL7" i="27"/>
  <c r="CL108" i="27"/>
  <c r="CL86" i="27"/>
  <c r="CL76" i="27"/>
  <c r="CL57" i="27"/>
  <c r="CL33" i="27"/>
  <c r="CL13" i="27"/>
  <c r="CL101" i="27"/>
  <c r="CL96" i="27"/>
  <c r="CL71" i="27"/>
  <c r="CL60" i="27"/>
  <c r="CL49" i="27"/>
  <c r="CL16" i="27"/>
  <c r="CL104" i="27"/>
  <c r="CL93" i="27"/>
  <c r="CL69" i="27"/>
  <c r="CL53" i="27"/>
  <c r="CL29" i="27"/>
  <c r="CL9" i="27"/>
  <c r="CL28" i="27"/>
  <c r="CL26" i="27"/>
  <c r="CL15" i="27"/>
  <c r="CL8" i="27"/>
  <c r="CL102" i="27"/>
  <c r="CL87" i="27"/>
  <c r="CL68" i="27"/>
  <c r="CL51" i="27"/>
  <c r="CL42" i="27"/>
  <c r="CL25" i="27"/>
  <c r="CL107" i="27"/>
  <c r="CL89" i="27"/>
  <c r="CL74" i="27"/>
  <c r="CL62" i="27"/>
  <c r="CL41" i="27"/>
  <c r="CL100" i="27"/>
  <c r="CL80" i="27"/>
  <c r="CL72" i="27"/>
  <c r="CL56" i="27"/>
  <c r="CL34" i="27"/>
  <c r="CL22" i="27"/>
  <c r="CL99" i="27"/>
  <c r="CL91" i="27"/>
  <c r="CL70" i="27"/>
  <c r="CL52" i="27"/>
  <c r="CL44" i="27"/>
  <c r="CL17" i="27"/>
  <c r="CL18" i="27"/>
  <c r="CL30" i="27"/>
  <c r="F108" i="8"/>
  <c r="CZ104" i="27"/>
  <c r="CZ88" i="27"/>
  <c r="CZ68" i="27"/>
  <c r="CZ49" i="27"/>
  <c r="CZ46" i="27"/>
  <c r="CZ26" i="27"/>
  <c r="CZ9" i="27"/>
  <c r="CZ97" i="27"/>
  <c r="CZ78" i="27"/>
  <c r="CZ57" i="27"/>
  <c r="CZ35" i="27"/>
  <c r="CZ21" i="27"/>
  <c r="CZ100" i="27"/>
  <c r="CZ84" i="27"/>
  <c r="CZ56" i="27"/>
  <c r="CZ39" i="27"/>
  <c r="CZ27" i="27"/>
  <c r="CZ101" i="27"/>
  <c r="CZ82" i="27"/>
  <c r="CZ64" i="27"/>
  <c r="CZ32" i="27"/>
  <c r="CZ18" i="27"/>
  <c r="CZ112" i="27"/>
  <c r="CZ85" i="27"/>
  <c r="CZ70" i="27"/>
  <c r="CZ44" i="27"/>
  <c r="CZ7" i="27"/>
  <c r="I109" i="4"/>
  <c r="H108" i="8" s="1"/>
  <c r="CZ94" i="27"/>
  <c r="CZ74" i="27"/>
  <c r="CZ69" i="27"/>
  <c r="CZ61" i="27"/>
  <c r="CZ40" i="27"/>
  <c r="CZ13" i="27"/>
  <c r="CZ113" i="27"/>
  <c r="CZ91" i="27"/>
  <c r="CZ65" i="27"/>
  <c r="CZ53" i="27"/>
  <c r="CZ23" i="27"/>
  <c r="CZ6" i="27"/>
  <c r="CZ102" i="27"/>
  <c r="CZ81" i="27"/>
  <c r="CZ47" i="27"/>
  <c r="CZ33" i="27"/>
  <c r="CZ14" i="27"/>
  <c r="CZ98" i="27"/>
  <c r="CZ77" i="27"/>
  <c r="CZ52" i="27"/>
  <c r="CZ38" i="27"/>
  <c r="CZ20" i="27"/>
  <c r="CZ106" i="27"/>
  <c r="CZ75" i="27"/>
  <c r="CZ60" i="27"/>
  <c r="CZ30" i="27"/>
  <c r="CZ17" i="27"/>
  <c r="CZ110" i="27"/>
  <c r="CZ95" i="27"/>
  <c r="CZ76" i="27"/>
  <c r="CZ62" i="27"/>
  <c r="CZ45" i="27"/>
  <c r="CZ42" i="27"/>
  <c r="CZ19" i="27"/>
  <c r="CZ107" i="27"/>
  <c r="CZ92" i="27"/>
  <c r="CZ72" i="27"/>
  <c r="CZ37" i="27"/>
  <c r="CZ31" i="27"/>
  <c r="CZ111" i="27"/>
  <c r="CZ89" i="27"/>
  <c r="CZ67" i="27"/>
  <c r="CZ55" i="27"/>
  <c r="CZ16" i="27"/>
  <c r="CZ99" i="27"/>
  <c r="CZ73" i="27"/>
  <c r="CZ59" i="27"/>
  <c r="CZ43" i="27"/>
  <c r="CZ10" i="27"/>
  <c r="CZ96" i="27"/>
  <c r="CZ79" i="27"/>
  <c r="CZ50" i="27"/>
  <c r="CZ41" i="27"/>
  <c r="CZ22" i="27"/>
  <c r="CZ103" i="27"/>
  <c r="CZ87" i="27"/>
  <c r="CZ80" i="27"/>
  <c r="CZ54" i="27"/>
  <c r="CZ34" i="27"/>
  <c r="CZ15" i="27"/>
  <c r="CZ12" i="27"/>
  <c r="CZ108" i="27"/>
  <c r="CZ86" i="27"/>
  <c r="CZ58" i="27"/>
  <c r="CZ28" i="27"/>
  <c r="CZ29" i="27"/>
  <c r="CZ105" i="27"/>
  <c r="CZ83" i="27"/>
  <c r="CZ71" i="27"/>
  <c r="CZ36" i="27"/>
  <c r="CZ25" i="27"/>
  <c r="CZ109" i="27"/>
  <c r="CZ90" i="27"/>
  <c r="CZ63" i="27"/>
  <c r="CZ48" i="27"/>
  <c r="CZ11" i="27"/>
  <c r="G109" i="4"/>
  <c r="G108" i="8" s="1"/>
  <c r="CZ93" i="27"/>
  <c r="CZ66" i="27"/>
  <c r="CZ51" i="27"/>
  <c r="CZ24" i="27"/>
  <c r="CZ8" i="27"/>
  <c r="F110" i="8"/>
  <c r="DB10" i="27"/>
  <c r="DB112" i="27"/>
  <c r="DB101" i="27"/>
  <c r="DB82" i="27"/>
  <c r="DB67" i="27"/>
  <c r="DB50" i="27"/>
  <c r="DB46" i="27"/>
  <c r="DB110" i="27"/>
  <c r="DB98" i="27"/>
  <c r="DB81" i="27"/>
  <c r="DB66" i="27"/>
  <c r="DB47" i="27"/>
  <c r="DB45" i="27"/>
  <c r="DB100" i="27"/>
  <c r="DB80" i="27"/>
  <c r="DB65" i="27"/>
  <c r="DB56" i="27"/>
  <c r="DB32" i="27"/>
  <c r="G111" i="4"/>
  <c r="G110" i="8" s="1"/>
  <c r="DB103" i="27"/>
  <c r="DB79" i="27"/>
  <c r="DB74" i="27"/>
  <c r="DB58" i="27"/>
  <c r="DB49" i="27"/>
  <c r="DB22" i="27"/>
  <c r="DB18" i="27"/>
  <c r="DB30" i="27"/>
  <c r="DB8" i="27"/>
  <c r="DB109" i="27"/>
  <c r="DB88" i="27"/>
  <c r="DB83" i="27"/>
  <c r="DB59" i="27"/>
  <c r="DB35" i="27"/>
  <c r="DB7" i="27"/>
  <c r="DB108" i="27"/>
  <c r="DB86" i="27"/>
  <c r="DB76" i="27"/>
  <c r="DB57" i="27"/>
  <c r="DB33" i="27"/>
  <c r="DB13" i="27"/>
  <c r="DB111" i="27"/>
  <c r="DB92" i="27"/>
  <c r="DB85" i="27"/>
  <c r="DB63" i="27"/>
  <c r="DB40" i="27"/>
  <c r="DB38" i="27"/>
  <c r="DB113" i="27"/>
  <c r="DB90" i="27"/>
  <c r="DB84" i="27"/>
  <c r="DB61" i="27"/>
  <c r="DB39" i="27"/>
  <c r="DB37" i="27"/>
  <c r="DB28" i="27"/>
  <c r="DB20" i="27"/>
  <c r="DB14" i="27"/>
  <c r="DB12" i="27"/>
  <c r="DB102" i="27"/>
  <c r="DB87" i="27"/>
  <c r="DB68" i="27"/>
  <c r="DB51" i="27"/>
  <c r="DB42" i="27"/>
  <c r="DB24" i="27"/>
  <c r="DB107" i="27"/>
  <c r="DB94" i="27"/>
  <c r="DB71" i="27"/>
  <c r="DB62" i="27"/>
  <c r="DB41" i="27"/>
  <c r="DB17" i="27"/>
  <c r="DB106" i="27"/>
  <c r="DB96" i="27"/>
  <c r="DB75" i="27"/>
  <c r="DB55" i="27"/>
  <c r="DB31" i="27"/>
  <c r="DB11" i="27"/>
  <c r="DB104" i="27"/>
  <c r="DB93" i="27"/>
  <c r="DB69" i="27"/>
  <c r="DB53" i="27"/>
  <c r="DB29" i="27"/>
  <c r="DB9" i="27"/>
  <c r="DB21" i="27"/>
  <c r="DB26" i="27"/>
  <c r="DB15" i="27"/>
  <c r="DB6" i="27"/>
  <c r="DB95" i="27"/>
  <c r="DB78" i="27"/>
  <c r="DB73" i="27"/>
  <c r="DB48" i="27"/>
  <c r="DB36" i="27"/>
  <c r="I111" i="4"/>
  <c r="H110" i="8" s="1"/>
  <c r="DB105" i="27"/>
  <c r="DB77" i="27"/>
  <c r="DB72" i="27"/>
  <c r="DB54" i="27"/>
  <c r="DB34" i="27"/>
  <c r="DB23" i="27"/>
  <c r="DB99" i="27"/>
  <c r="DB89" i="27"/>
  <c r="DB70" i="27"/>
  <c r="DB60" i="27"/>
  <c r="DB44" i="27"/>
  <c r="DB25" i="27"/>
  <c r="DB97" i="27"/>
  <c r="DB91" i="27"/>
  <c r="DB64" i="27"/>
  <c r="DB52" i="27"/>
  <c r="DB43" i="27"/>
  <c r="DB16" i="27"/>
  <c r="DB27" i="27"/>
  <c r="DB19" i="27"/>
  <c r="F98" i="8"/>
  <c r="CP8" i="27"/>
  <c r="CP107" i="27"/>
  <c r="CP87" i="27"/>
  <c r="CP66" i="27"/>
  <c r="CP58" i="27"/>
  <c r="CP29" i="27"/>
  <c r="CP15" i="27"/>
  <c r="CP109" i="27"/>
  <c r="CP96" i="27"/>
  <c r="CP77" i="27"/>
  <c r="CP63" i="27"/>
  <c r="CP46" i="27"/>
  <c r="CP44" i="27"/>
  <c r="CP111" i="27"/>
  <c r="CP92" i="27"/>
  <c r="CP80" i="27"/>
  <c r="CP61" i="27"/>
  <c r="CP45" i="27"/>
  <c r="CP43" i="27"/>
  <c r="CP102" i="27"/>
  <c r="CP93" i="27"/>
  <c r="CP67" i="27"/>
  <c r="CP51" i="27"/>
  <c r="CP31" i="27"/>
  <c r="CP14" i="27"/>
  <c r="CP27" i="27"/>
  <c r="CP18" i="27"/>
  <c r="CP12" i="27"/>
  <c r="I99" i="4"/>
  <c r="H98" i="8" s="1"/>
  <c r="CP97" i="27"/>
  <c r="CP83" i="27"/>
  <c r="CP71" i="27"/>
  <c r="CP52" i="27"/>
  <c r="CP42" i="27"/>
  <c r="CP22" i="27"/>
  <c r="CP106" i="27"/>
  <c r="CP86" i="27"/>
  <c r="CP81" i="27"/>
  <c r="CP55" i="27"/>
  <c r="CP35" i="27"/>
  <c r="CP7" i="27"/>
  <c r="CP104" i="27"/>
  <c r="CP91" i="27"/>
  <c r="CP74" i="27"/>
  <c r="CP53" i="27"/>
  <c r="CP33" i="27"/>
  <c r="CP13" i="27"/>
  <c r="CP99" i="27"/>
  <c r="CP84" i="27"/>
  <c r="CP64" i="27"/>
  <c r="CP60" i="27"/>
  <c r="CP47" i="27"/>
  <c r="CP20" i="27"/>
  <c r="CP28" i="27"/>
  <c r="CP17" i="27"/>
  <c r="CP10" i="27"/>
  <c r="CP110" i="27"/>
  <c r="CP103" i="27"/>
  <c r="CP78" i="27"/>
  <c r="CP65" i="27"/>
  <c r="CP49" i="27"/>
  <c r="CP32" i="27"/>
  <c r="CP21" i="27"/>
  <c r="CP105" i="27"/>
  <c r="CP94" i="27"/>
  <c r="CP69" i="27"/>
  <c r="CP50" i="27"/>
  <c r="CP40" i="27"/>
  <c r="CP23" i="27"/>
  <c r="CP101" i="27"/>
  <c r="CP89" i="27"/>
  <c r="CP68" i="27"/>
  <c r="CP48" i="27"/>
  <c r="CP39" i="27"/>
  <c r="CP112" i="27"/>
  <c r="CP100" i="27"/>
  <c r="CP85" i="27"/>
  <c r="CP72" i="27"/>
  <c r="CP56" i="27"/>
  <c r="CP34" i="27"/>
  <c r="CP19" i="27"/>
  <c r="CP16" i="27"/>
  <c r="CP24" i="27"/>
  <c r="CP6" i="27"/>
  <c r="CP108" i="27"/>
  <c r="CP88" i="27"/>
  <c r="CP82" i="27"/>
  <c r="CP57" i="27"/>
  <c r="CP37" i="27"/>
  <c r="CP9" i="27"/>
  <c r="G99" i="4"/>
  <c r="G98" i="8" s="1"/>
  <c r="CP95" i="27"/>
  <c r="CP76" i="27"/>
  <c r="CP70" i="27"/>
  <c r="CP62" i="27"/>
  <c r="CP41" i="27"/>
  <c r="CP98" i="27"/>
  <c r="CP75" i="27"/>
  <c r="CP73" i="27"/>
  <c r="CP54" i="27"/>
  <c r="CP36" i="27"/>
  <c r="CP113" i="27"/>
  <c r="CP90" i="27"/>
  <c r="CP79" i="27"/>
  <c r="CP59" i="27"/>
  <c r="CP38" i="27"/>
  <c r="CP11" i="27"/>
  <c r="CP26" i="27"/>
  <c r="CP30" i="27"/>
  <c r="CP25" i="27"/>
  <c r="L20" i="18"/>
  <c r="F93" i="8"/>
  <c r="I94" i="4"/>
  <c r="H93" i="8" s="1"/>
  <c r="CK102" i="27"/>
  <c r="CK83" i="27"/>
  <c r="CK63" i="27"/>
  <c r="CK112" i="27"/>
  <c r="CK86" i="27"/>
  <c r="CK67" i="27"/>
  <c r="CK49" i="27"/>
  <c r="CK36" i="27"/>
  <c r="CK111" i="27"/>
  <c r="CK88" i="27"/>
  <c r="CK69" i="27"/>
  <c r="CK47" i="27"/>
  <c r="CK34" i="27"/>
  <c r="CK113" i="27"/>
  <c r="CK90" i="27"/>
  <c r="CK71" i="27"/>
  <c r="CK45" i="27"/>
  <c r="CK32" i="27"/>
  <c r="CK110" i="27"/>
  <c r="CK93" i="27"/>
  <c r="CK66" i="27"/>
  <c r="CK56" i="27"/>
  <c r="CK44" i="27"/>
  <c r="CK23" i="27"/>
  <c r="CK21" i="27"/>
  <c r="CK11" i="27"/>
  <c r="CK25" i="27"/>
  <c r="CK109" i="27"/>
  <c r="CK96" i="27"/>
  <c r="CK75" i="27"/>
  <c r="CK73" i="27"/>
  <c r="CK106" i="27"/>
  <c r="CK85" i="27"/>
  <c r="CK65" i="27"/>
  <c r="CK41" i="27"/>
  <c r="CK28" i="27"/>
  <c r="CK105" i="27"/>
  <c r="CK81" i="27"/>
  <c r="CK59" i="27"/>
  <c r="CK39" i="27"/>
  <c r="CK26" i="27"/>
  <c r="CK99" i="27"/>
  <c r="CK79" i="27"/>
  <c r="CK58" i="27"/>
  <c r="CK37" i="27"/>
  <c r="CK24" i="27"/>
  <c r="CK107" i="27"/>
  <c r="CK89" i="27"/>
  <c r="CK64" i="27"/>
  <c r="CK43" i="27"/>
  <c r="CK30" i="27"/>
  <c r="CK12" i="27"/>
  <c r="CK27" i="27"/>
  <c r="CK13" i="27"/>
  <c r="CK6" i="27"/>
  <c r="CK108" i="27"/>
  <c r="CK94" i="27"/>
  <c r="CK80" i="27"/>
  <c r="CK51" i="27"/>
  <c r="CK104" i="27"/>
  <c r="CK84" i="27"/>
  <c r="CK62" i="27"/>
  <c r="CK38" i="27"/>
  <c r="CK20" i="27"/>
  <c r="CK101" i="27"/>
  <c r="CK76" i="27"/>
  <c r="CK61" i="27"/>
  <c r="CK40" i="27"/>
  <c r="CK18" i="27"/>
  <c r="CK100" i="27"/>
  <c r="CK78" i="27"/>
  <c r="CK53" i="27"/>
  <c r="CK35" i="27"/>
  <c r="CK16" i="27"/>
  <c r="CK98" i="27"/>
  <c r="CK77" i="27"/>
  <c r="CK50" i="27"/>
  <c r="CK46" i="27"/>
  <c r="CK22" i="27"/>
  <c r="CK10" i="27"/>
  <c r="CK29" i="27"/>
  <c r="CK17" i="27"/>
  <c r="CK8" i="27"/>
  <c r="CK103" i="27"/>
  <c r="CK87" i="27"/>
  <c r="CK70" i="27"/>
  <c r="CK60" i="27"/>
  <c r="CK92" i="27"/>
  <c r="CK74" i="27"/>
  <c r="CK55" i="27"/>
  <c r="CK31" i="27"/>
  <c r="G94" i="4"/>
  <c r="G93" i="8" s="1"/>
  <c r="CK91" i="27"/>
  <c r="CK72" i="27"/>
  <c r="CK54" i="27"/>
  <c r="CK42" i="27"/>
  <c r="CK95" i="27"/>
  <c r="CK68" i="27"/>
  <c r="CK57" i="27"/>
  <c r="CK48" i="27"/>
  <c r="CK9" i="27"/>
  <c r="CK97" i="27"/>
  <c r="CK82" i="27"/>
  <c r="CK52" i="27"/>
  <c r="CK33" i="27"/>
  <c r="CK14" i="27"/>
  <c r="CK15" i="27"/>
  <c r="CK19" i="27"/>
  <c r="CK7" i="27"/>
  <c r="F78" i="8"/>
  <c r="BV14" i="27"/>
  <c r="I79" i="4"/>
  <c r="H78" i="8" s="1"/>
  <c r="BV95" i="27"/>
  <c r="BV77" i="27"/>
  <c r="BV73" i="27"/>
  <c r="BV48" i="27"/>
  <c r="BV36" i="27"/>
  <c r="BV101" i="27"/>
  <c r="BV79" i="27"/>
  <c r="BV59" i="27"/>
  <c r="BV49" i="27"/>
  <c r="BV106" i="27"/>
  <c r="BV91" i="27"/>
  <c r="BV67" i="27"/>
  <c r="BV31" i="27"/>
  <c r="BV16" i="27"/>
  <c r="BV111" i="27"/>
  <c r="BV87" i="27"/>
  <c r="BV64" i="27"/>
  <c r="BV40" i="27"/>
  <c r="BV11" i="27"/>
  <c r="BV113" i="27"/>
  <c r="BV96" i="27"/>
  <c r="BV72" i="27"/>
  <c r="BV39" i="27"/>
  <c r="BV9" i="27"/>
  <c r="BV26" i="27"/>
  <c r="BV30" i="27"/>
  <c r="BV10" i="27"/>
  <c r="BV110" i="27"/>
  <c r="BV98" i="27"/>
  <c r="BV81" i="27"/>
  <c r="BV66" i="27"/>
  <c r="BV47" i="27"/>
  <c r="BV45" i="27"/>
  <c r="BV103" i="27"/>
  <c r="BV83" i="27"/>
  <c r="BV60" i="27"/>
  <c r="BV32" i="27"/>
  <c r="BV99" i="27"/>
  <c r="BV82" i="27"/>
  <c r="BV55" i="27"/>
  <c r="BV44" i="27"/>
  <c r="BV17" i="27"/>
  <c r="BV104" i="27"/>
  <c r="BV78" i="27"/>
  <c r="BV63" i="27"/>
  <c r="BV29" i="27"/>
  <c r="BV24" i="27"/>
  <c r="BV102" i="27"/>
  <c r="BV80" i="27"/>
  <c r="BV61" i="27"/>
  <c r="BV42" i="27"/>
  <c r="BV21" i="27"/>
  <c r="BV27" i="27"/>
  <c r="BV15" i="27"/>
  <c r="BV8" i="27"/>
  <c r="BV108" i="27"/>
  <c r="BV86" i="27"/>
  <c r="BV76" i="27"/>
  <c r="BV57" i="27"/>
  <c r="BV33" i="27"/>
  <c r="G79" i="4"/>
  <c r="G78" i="8" s="1"/>
  <c r="BV88" i="27"/>
  <c r="BV71" i="27"/>
  <c r="BV56" i="27"/>
  <c r="BV7" i="27"/>
  <c r="BV105" i="27"/>
  <c r="BV75" i="27"/>
  <c r="BV52" i="27"/>
  <c r="BV46" i="27"/>
  <c r="BV22" i="27"/>
  <c r="BV97" i="27"/>
  <c r="BV85" i="27"/>
  <c r="BV53" i="27"/>
  <c r="BV43" i="27"/>
  <c r="BV25" i="27"/>
  <c r="BV100" i="27"/>
  <c r="BV84" i="27"/>
  <c r="BV51" i="27"/>
  <c r="BV34" i="27"/>
  <c r="BV28" i="27"/>
  <c r="BV18" i="27"/>
  <c r="BV6" i="27"/>
  <c r="BV12" i="27"/>
  <c r="BV107" i="27"/>
  <c r="BV94" i="27"/>
  <c r="BV74" i="27"/>
  <c r="BV62" i="27"/>
  <c r="BV41" i="27"/>
  <c r="BV109" i="27"/>
  <c r="BV89" i="27"/>
  <c r="BV65" i="27"/>
  <c r="BV35" i="27"/>
  <c r="BV112" i="27"/>
  <c r="BV93" i="27"/>
  <c r="BV70" i="27"/>
  <c r="BV58" i="27"/>
  <c r="BV13" i="27"/>
  <c r="BV23" i="27"/>
  <c r="BV92" i="27"/>
  <c r="BV69" i="27"/>
  <c r="BV50" i="27"/>
  <c r="BV38" i="27"/>
  <c r="BV90" i="27"/>
  <c r="BV68" i="27"/>
  <c r="BV54" i="27"/>
  <c r="BV37" i="27"/>
  <c r="BV20" i="27"/>
  <c r="BV19" i="27"/>
  <c r="F112" i="8"/>
  <c r="DD107" i="27"/>
  <c r="DD93" i="27"/>
  <c r="DD78" i="27"/>
  <c r="DD60" i="27"/>
  <c r="DD36" i="27"/>
  <c r="DD109" i="27"/>
  <c r="DD89" i="27"/>
  <c r="DD75" i="27"/>
  <c r="DD53" i="27"/>
  <c r="DD29" i="27"/>
  <c r="DD20" i="27"/>
  <c r="DD101" i="27"/>
  <c r="DD81" i="27"/>
  <c r="DD64" i="27"/>
  <c r="DD30" i="27"/>
  <c r="DD23" i="27"/>
  <c r="DD6" i="27"/>
  <c r="DD98" i="27"/>
  <c r="DD79" i="27"/>
  <c r="DD50" i="27"/>
  <c r="DD39" i="27"/>
  <c r="DD9" i="27"/>
  <c r="DD113" i="27"/>
  <c r="DD91" i="27"/>
  <c r="DD63" i="27"/>
  <c r="DD59" i="27"/>
  <c r="DD31" i="27"/>
  <c r="DD27" i="27"/>
  <c r="DD104" i="27"/>
  <c r="DD88" i="27"/>
  <c r="DD66" i="27"/>
  <c r="DD52" i="27"/>
  <c r="DD28" i="27"/>
  <c r="DD103" i="27"/>
  <c r="DD92" i="27"/>
  <c r="DD69" i="27"/>
  <c r="DD32" i="27"/>
  <c r="DD24" i="27"/>
  <c r="DD8" i="27"/>
  <c r="DD100" i="27"/>
  <c r="DD77" i="27"/>
  <c r="DD54" i="27"/>
  <c r="DD46" i="27"/>
  <c r="DD11" i="27"/>
  <c r="G113" i="4"/>
  <c r="G112" i="8" s="1"/>
  <c r="DD99" i="27"/>
  <c r="DD65" i="27"/>
  <c r="DD57" i="27"/>
  <c r="DD40" i="27"/>
  <c r="DD17" i="27"/>
  <c r="DD105" i="27"/>
  <c r="DD90" i="27"/>
  <c r="DD76" i="27"/>
  <c r="DD34" i="27"/>
  <c r="DD14" i="27"/>
  <c r="DD10" i="27"/>
  <c r="DD102" i="27"/>
  <c r="DD86" i="27"/>
  <c r="DD74" i="27"/>
  <c r="DD49" i="27"/>
  <c r="DD48" i="27"/>
  <c r="DD108" i="27"/>
  <c r="DD84" i="27"/>
  <c r="DD56" i="27"/>
  <c r="DD37" i="27"/>
  <c r="DD13" i="27"/>
  <c r="DD97" i="27"/>
  <c r="DD73" i="27"/>
  <c r="DD47" i="27"/>
  <c r="DD41" i="27"/>
  <c r="DD18" i="27"/>
  <c r="DD112" i="27"/>
  <c r="DD85" i="27"/>
  <c r="DD67" i="27"/>
  <c r="DD42" i="27"/>
  <c r="DD21" i="27"/>
  <c r="DD12" i="27"/>
  <c r="DD106" i="27"/>
  <c r="DD83" i="27"/>
  <c r="DD58" i="27"/>
  <c r="DD44" i="27"/>
  <c r="DD15" i="27"/>
  <c r="DD111" i="27"/>
  <c r="DD94" i="27"/>
  <c r="DD82" i="27"/>
  <c r="DD70" i="27"/>
  <c r="DD51" i="27"/>
  <c r="DD35" i="27"/>
  <c r="DD95" i="27"/>
  <c r="DD71" i="27"/>
  <c r="DD55" i="27"/>
  <c r="DD33" i="27"/>
  <c r="DD25" i="27"/>
  <c r="I113" i="4"/>
  <c r="H112" i="8" s="1"/>
  <c r="DD87" i="27"/>
  <c r="DD68" i="27"/>
  <c r="DD43" i="27"/>
  <c r="DD22" i="27"/>
  <c r="DD19" i="27"/>
  <c r="DD110" i="27"/>
  <c r="DD80" i="27"/>
  <c r="DD62" i="27"/>
  <c r="DD45" i="27"/>
  <c r="DD16" i="27"/>
  <c r="DD7" i="27"/>
  <c r="DD96" i="27"/>
  <c r="DD72" i="27"/>
  <c r="DD61" i="27"/>
  <c r="DD38" i="27"/>
  <c r="DD26" i="27"/>
  <c r="F53" i="8"/>
  <c r="AW29" i="27"/>
  <c r="AW7" i="27"/>
  <c r="AW10" i="27"/>
  <c r="AW12" i="27"/>
  <c r="AW108" i="27"/>
  <c r="AW92" i="27"/>
  <c r="AW70" i="27"/>
  <c r="AW50" i="27"/>
  <c r="AW37" i="27"/>
  <c r="AW20" i="27"/>
  <c r="AW96" i="27"/>
  <c r="AW86" i="27"/>
  <c r="AW59" i="27"/>
  <c r="AW48" i="27"/>
  <c r="I54" i="4"/>
  <c r="H53" i="8" s="1"/>
  <c r="AW90" i="27"/>
  <c r="AW66" i="27"/>
  <c r="AW52" i="27"/>
  <c r="AW26" i="27"/>
  <c r="AW106" i="27"/>
  <c r="AW85" i="27"/>
  <c r="AW64" i="27"/>
  <c r="AW42" i="27"/>
  <c r="AW100" i="27"/>
  <c r="AW72" i="27"/>
  <c r="AW60" i="27"/>
  <c r="AW32" i="27"/>
  <c r="AW6" i="27"/>
  <c r="AW11" i="27"/>
  <c r="AW25" i="27"/>
  <c r="AW17" i="27"/>
  <c r="AW95" i="27"/>
  <c r="AW83" i="27"/>
  <c r="AW63" i="27"/>
  <c r="AW61" i="27"/>
  <c r="AW46" i="27"/>
  <c r="AW113" i="27"/>
  <c r="AW88" i="27"/>
  <c r="AW68" i="27"/>
  <c r="AW53" i="27"/>
  <c r="AW30" i="27"/>
  <c r="AW103" i="27"/>
  <c r="AW93" i="27"/>
  <c r="AW8" i="27"/>
  <c r="AW13" i="27"/>
  <c r="AW27" i="27"/>
  <c r="G54" i="4"/>
  <c r="G53" i="8" s="1"/>
  <c r="AW98" i="27"/>
  <c r="AW75" i="27"/>
  <c r="AW67" i="27"/>
  <c r="AW49" i="27"/>
  <c r="AW36" i="27"/>
  <c r="AW110" i="27"/>
  <c r="AW91" i="27"/>
  <c r="AW65" i="27"/>
  <c r="AW43" i="27"/>
  <c r="AW18" i="27"/>
  <c r="AW109" i="27"/>
  <c r="AW77" i="27"/>
  <c r="AW62" i="27"/>
  <c r="AW33" i="27"/>
  <c r="AW23" i="27"/>
  <c r="AW101" i="27"/>
  <c r="AW74" i="27"/>
  <c r="AW51" i="27"/>
  <c r="AW34" i="27"/>
  <c r="AW105" i="27"/>
  <c r="AW81" i="27"/>
  <c r="AW69" i="27"/>
  <c r="AW44" i="27"/>
  <c r="AW21" i="27"/>
  <c r="AW9" i="27"/>
  <c r="AW19" i="27"/>
  <c r="AW14" i="27"/>
  <c r="AW104" i="27"/>
  <c r="AW87" i="27"/>
  <c r="AW84" i="27"/>
  <c r="AW54" i="27"/>
  <c r="AW41" i="27"/>
  <c r="AW28" i="27"/>
  <c r="AW107" i="27"/>
  <c r="AW79" i="27"/>
  <c r="AW55" i="27"/>
  <c r="AW35" i="27"/>
  <c r="AW15" i="27"/>
  <c r="AW99" i="27"/>
  <c r="AW78" i="27"/>
  <c r="AW58" i="27"/>
  <c r="AW40" i="27"/>
  <c r="AW112" i="27"/>
  <c r="AW89" i="27"/>
  <c r="AW71" i="27"/>
  <c r="AW47" i="27"/>
  <c r="AW24" i="27"/>
  <c r="AW97" i="27"/>
  <c r="AW82" i="27"/>
  <c r="AW56" i="27"/>
  <c r="AW38" i="27"/>
  <c r="AW102" i="27"/>
  <c r="AW111" i="27"/>
  <c r="AW22" i="27"/>
  <c r="AW76" i="27"/>
  <c r="AW80" i="27"/>
  <c r="AW94" i="27"/>
  <c r="AW39" i="27"/>
  <c r="AW57" i="27"/>
  <c r="AW73" i="27"/>
  <c r="AW16" i="27"/>
  <c r="AW31" i="27"/>
  <c r="AW45" i="27"/>
  <c r="BI44" i="27"/>
  <c r="BI35" i="27"/>
  <c r="BI83" i="27"/>
  <c r="BI17" i="27"/>
  <c r="BI103" i="27"/>
  <c r="BI16" i="27"/>
  <c r="BI67" i="27"/>
  <c r="BI18" i="27"/>
  <c r="BI6" i="27"/>
  <c r="BI34" i="27"/>
  <c r="BI20" i="27"/>
  <c r="BI77" i="27"/>
  <c r="BI39" i="27"/>
  <c r="BI112" i="27"/>
  <c r="BI107" i="27"/>
  <c r="F113" i="8"/>
  <c r="DE98" i="27"/>
  <c r="DE77" i="27"/>
  <c r="DE61" i="27"/>
  <c r="DE54" i="27"/>
  <c r="DE42" i="27"/>
  <c r="DE110" i="27"/>
  <c r="DE102" i="27"/>
  <c r="DE75" i="27"/>
  <c r="DE67" i="27"/>
  <c r="DE49" i="27"/>
  <c r="DE36" i="27"/>
  <c r="DE11" i="27"/>
  <c r="DE104" i="27"/>
  <c r="DE88" i="27"/>
  <c r="DE109" i="27"/>
  <c r="DE94" i="27"/>
  <c r="DE74" i="27"/>
  <c r="DE71" i="27"/>
  <c r="DE43" i="27"/>
  <c r="DE30" i="27"/>
  <c r="DE106" i="27"/>
  <c r="DE90" i="27"/>
  <c r="DE84" i="27"/>
  <c r="DE57" i="27"/>
  <c r="DE41" i="27"/>
  <c r="DE28" i="27"/>
  <c r="I114" i="4"/>
  <c r="H113" i="8" s="1"/>
  <c r="DE96" i="27"/>
  <c r="DE81" i="27"/>
  <c r="DE65" i="27"/>
  <c r="DE8" i="27"/>
  <c r="DE107" i="27"/>
  <c r="DE91" i="27"/>
  <c r="DE80" i="27"/>
  <c r="DE58" i="27"/>
  <c r="DE44" i="27"/>
  <c r="DE22" i="27"/>
  <c r="DE111" i="27"/>
  <c r="DE93" i="27"/>
  <c r="DE72" i="27"/>
  <c r="DE51" i="27"/>
  <c r="DE48" i="27"/>
  <c r="DE20" i="27"/>
  <c r="DE112" i="27"/>
  <c r="DE100" i="27"/>
  <c r="DE86" i="27"/>
  <c r="DE69" i="27"/>
  <c r="DE6" i="27"/>
  <c r="DE101" i="27"/>
  <c r="DE85" i="27"/>
  <c r="DE66" i="27"/>
  <c r="DE53" i="27"/>
  <c r="DE35" i="27"/>
  <c r="DE14" i="27"/>
  <c r="DE97" i="27"/>
  <c r="DE83" i="27"/>
  <c r="DE73" i="27"/>
  <c r="DE52" i="27"/>
  <c r="DE33" i="27"/>
  <c r="DE7" i="27"/>
  <c r="DE105" i="27"/>
  <c r="DE89" i="27"/>
  <c r="DE76" i="27"/>
  <c r="DE56" i="27"/>
  <c r="DE39" i="27"/>
  <c r="DE26" i="27"/>
  <c r="DE108" i="27"/>
  <c r="DE92" i="27"/>
  <c r="DE78" i="27"/>
  <c r="DE59" i="27"/>
  <c r="DE37" i="27"/>
  <c r="DE24" i="27"/>
  <c r="DE29" i="27"/>
  <c r="DE25" i="27"/>
  <c r="DE15" i="27"/>
  <c r="DE50" i="27"/>
  <c r="DE31" i="27"/>
  <c r="DE113" i="27"/>
  <c r="DE87" i="27"/>
  <c r="DE63" i="27"/>
  <c r="DE45" i="27"/>
  <c r="DE16" i="27"/>
  <c r="DE10" i="27"/>
  <c r="DE13" i="27"/>
  <c r="DE62" i="27"/>
  <c r="DE34" i="27"/>
  <c r="DE103" i="27"/>
  <c r="DE79" i="27"/>
  <c r="DE64" i="27"/>
  <c r="DE38" i="27"/>
  <c r="DE21" i="27"/>
  <c r="DE19" i="27"/>
  <c r="DE23" i="27"/>
  <c r="DE47" i="27"/>
  <c r="DE18" i="27"/>
  <c r="DE99" i="27"/>
  <c r="DE82" i="27"/>
  <c r="DE60" i="27"/>
  <c r="DE40" i="27"/>
  <c r="DE27" i="27"/>
  <c r="DE17" i="27"/>
  <c r="DE70" i="27"/>
  <c r="DE46" i="27"/>
  <c r="G114" i="4"/>
  <c r="G113" i="8" s="1"/>
  <c r="DE95" i="27"/>
  <c r="DE68" i="27"/>
  <c r="DE55" i="27"/>
  <c r="DE32" i="27"/>
  <c r="DE12" i="27"/>
  <c r="DE9" i="27"/>
  <c r="F75" i="8"/>
  <c r="I76" i="4"/>
  <c r="H75" i="8" s="1"/>
  <c r="BS104" i="27"/>
  <c r="BS98" i="27"/>
  <c r="BS80" i="27"/>
  <c r="BS62" i="27"/>
  <c r="BS53" i="27"/>
  <c r="BS49" i="27"/>
  <c r="BS8" i="27"/>
  <c r="BS109" i="27"/>
  <c r="BS82" i="27"/>
  <c r="BS56" i="27"/>
  <c r="BS37" i="27"/>
  <c r="BS12" i="27"/>
  <c r="BS97" i="27"/>
  <c r="BS79" i="27"/>
  <c r="BS59" i="27"/>
  <c r="BS41" i="27"/>
  <c r="BS13" i="27"/>
  <c r="BS88" i="27"/>
  <c r="BS75" i="27"/>
  <c r="BS48" i="27"/>
  <c r="BS25" i="27"/>
  <c r="BS84" i="27"/>
  <c r="BS68" i="27"/>
  <c r="BS45" i="27"/>
  <c r="BS14" i="27"/>
  <c r="BS105" i="27"/>
  <c r="G76" i="4"/>
  <c r="G75" i="8" s="1"/>
  <c r="BS110" i="27"/>
  <c r="BS101" i="27"/>
  <c r="BS81" i="27"/>
  <c r="BS70" i="27"/>
  <c r="BS44" i="27"/>
  <c r="BS31" i="27"/>
  <c r="BS26" i="27"/>
  <c r="BS95" i="27"/>
  <c r="BS83" i="27"/>
  <c r="BS60" i="27"/>
  <c r="BS39" i="27"/>
  <c r="BS18" i="27"/>
  <c r="BS89" i="27"/>
  <c r="BS65" i="27"/>
  <c r="BS50" i="27"/>
  <c r="BS27" i="27"/>
  <c r="BS20" i="27"/>
  <c r="BS86" i="27"/>
  <c r="BS74" i="27"/>
  <c r="BS38" i="27"/>
  <c r="BS22" i="27"/>
  <c r="BS96" i="27"/>
  <c r="BS85" i="27"/>
  <c r="BS57" i="27"/>
  <c r="BS47" i="27"/>
  <c r="BS16" i="27"/>
  <c r="BS111" i="27"/>
  <c r="BS112" i="27"/>
  <c r="BS106" i="27"/>
  <c r="BS91" i="27"/>
  <c r="BS71" i="27"/>
  <c r="BS58" i="27"/>
  <c r="BS43" i="27"/>
  <c r="BS23" i="27"/>
  <c r="BS9" i="27"/>
  <c r="BS94" i="27"/>
  <c r="BS67" i="27"/>
  <c r="BS54" i="27"/>
  <c r="BS29" i="27"/>
  <c r="BS28" i="27"/>
  <c r="BS92" i="27"/>
  <c r="BS66" i="27"/>
  <c r="BS40" i="27"/>
  <c r="BS17" i="27"/>
  <c r="BS102" i="27"/>
  <c r="BS76" i="27"/>
  <c r="BS63" i="27"/>
  <c r="BS32" i="27"/>
  <c r="BS24" i="27"/>
  <c r="BS99" i="27"/>
  <c r="BS69" i="27"/>
  <c r="BS61" i="27"/>
  <c r="BS33" i="27"/>
  <c r="BS7" i="27"/>
  <c r="BS113" i="27"/>
  <c r="BS107" i="27"/>
  <c r="BS103" i="27"/>
  <c r="BS87" i="27"/>
  <c r="BS77" i="27"/>
  <c r="BS52" i="27"/>
  <c r="BS34" i="27"/>
  <c r="BS15" i="27"/>
  <c r="BS10" i="27"/>
  <c r="BS93" i="27"/>
  <c r="BS64" i="27"/>
  <c r="BS42" i="27"/>
  <c r="BS19" i="27"/>
  <c r="BS108" i="27"/>
  <c r="BS78" i="27"/>
  <c r="BS55" i="27"/>
  <c r="BS36" i="27"/>
  <c r="BS30" i="27"/>
  <c r="BS100" i="27"/>
  <c r="BS73" i="27"/>
  <c r="BS51" i="27"/>
  <c r="BS35" i="27"/>
  <c r="BS11" i="27"/>
  <c r="BS90" i="27"/>
  <c r="BS72" i="27"/>
  <c r="BS46" i="27"/>
  <c r="BS21" i="27"/>
  <c r="L30" i="18"/>
  <c r="L35" i="18"/>
  <c r="L32" i="18"/>
  <c r="F101" i="8"/>
  <c r="CS112" i="27"/>
  <c r="CS98" i="27"/>
  <c r="CS75" i="27"/>
  <c r="CS64" i="27"/>
  <c r="CS45" i="27"/>
  <c r="CS34" i="27"/>
  <c r="CS111" i="27"/>
  <c r="CS101" i="27"/>
  <c r="CS80" i="27"/>
  <c r="CS69" i="27"/>
  <c r="CS43" i="27"/>
  <c r="CS32" i="27"/>
  <c r="CS104" i="27"/>
  <c r="CS100" i="27"/>
  <c r="CS82" i="27"/>
  <c r="CS55" i="27"/>
  <c r="CS41" i="27"/>
  <c r="CS30" i="27"/>
  <c r="CS103" i="27"/>
  <c r="CS88" i="27"/>
  <c r="CS84" i="27"/>
  <c r="CS54" i="27"/>
  <c r="CS39" i="27"/>
  <c r="CS28" i="27"/>
  <c r="CS10" i="27"/>
  <c r="CS27" i="27"/>
  <c r="CS15" i="27"/>
  <c r="CS6" i="27"/>
  <c r="CS109" i="27"/>
  <c r="CS87" i="27"/>
  <c r="CS78" i="27"/>
  <c r="CS62" i="27"/>
  <c r="CS37" i="27"/>
  <c r="CS26" i="27"/>
  <c r="CS106" i="27"/>
  <c r="CS90" i="27"/>
  <c r="CS72" i="27"/>
  <c r="CS57" i="27"/>
  <c r="CS50" i="27"/>
  <c r="CS24" i="27"/>
  <c r="CS105" i="27"/>
  <c r="CS89" i="27"/>
  <c r="CS70" i="27"/>
  <c r="CS56" i="27"/>
  <c r="CS42" i="27"/>
  <c r="CS22" i="27"/>
  <c r="CS108" i="27"/>
  <c r="CS92" i="27"/>
  <c r="CS68" i="27"/>
  <c r="CS59" i="27"/>
  <c r="CS44" i="27"/>
  <c r="CS20" i="27"/>
  <c r="CS17" i="27"/>
  <c r="CS12" i="27"/>
  <c r="CS29" i="27"/>
  <c r="CS8" i="27"/>
  <c r="CS107" i="27"/>
  <c r="CS91" i="27"/>
  <c r="CS66" i="27"/>
  <c r="CS58" i="27"/>
  <c r="CS35" i="27"/>
  <c r="CS18" i="27"/>
  <c r="CS110" i="27"/>
  <c r="CS93" i="27"/>
  <c r="CS71" i="27"/>
  <c r="CS51" i="27"/>
  <c r="CS33" i="27"/>
  <c r="CS16" i="27"/>
  <c r="CS102" i="27"/>
  <c r="CS86" i="27"/>
  <c r="CS63" i="27"/>
  <c r="CS61" i="27"/>
  <c r="CS31" i="27"/>
  <c r="CS14" i="27"/>
  <c r="CS95" i="27"/>
  <c r="CS85" i="27"/>
  <c r="CS76" i="27"/>
  <c r="CS60" i="27"/>
  <c r="CS46" i="27"/>
  <c r="CS7" i="27"/>
  <c r="CS19" i="27"/>
  <c r="CS23" i="27"/>
  <c r="CS13" i="27"/>
  <c r="CS94" i="27"/>
  <c r="CS83" i="27"/>
  <c r="CS73" i="27"/>
  <c r="CS53" i="27"/>
  <c r="CS38" i="27"/>
  <c r="CS113" i="27"/>
  <c r="CS97" i="27"/>
  <c r="CS81" i="27"/>
  <c r="CS65" i="27"/>
  <c r="CS52" i="27"/>
  <c r="CS48" i="27"/>
  <c r="I102" i="4"/>
  <c r="H101" i="8" s="1"/>
  <c r="CS96" i="27"/>
  <c r="CS79" i="27"/>
  <c r="CS74" i="27"/>
  <c r="CS49" i="27"/>
  <c r="CS40" i="27"/>
  <c r="G102" i="4"/>
  <c r="G101" i="8" s="1"/>
  <c r="CS99" i="27"/>
  <c r="CS77" i="27"/>
  <c r="CS67" i="27"/>
  <c r="CS47" i="27"/>
  <c r="CS36" i="27"/>
  <c r="CS11" i="27"/>
  <c r="CS25" i="27"/>
  <c r="CS21" i="27"/>
  <c r="CS9" i="27"/>
  <c r="F61" i="8"/>
  <c r="BE110" i="27"/>
  <c r="BE6" i="27"/>
  <c r="BE106" i="27"/>
  <c r="BE8" i="27"/>
  <c r="BE91" i="27"/>
  <c r="BE78" i="27"/>
  <c r="BE59" i="27"/>
  <c r="BE43" i="27"/>
  <c r="BE30" i="27"/>
  <c r="BE105" i="27"/>
  <c r="BE79" i="27"/>
  <c r="BE65" i="27"/>
  <c r="BE40" i="27"/>
  <c r="BE95" i="27"/>
  <c r="BE70" i="27"/>
  <c r="BE57" i="27"/>
  <c r="BE28" i="27"/>
  <c r="BE107" i="27"/>
  <c r="BE85" i="27"/>
  <c r="BE64" i="27"/>
  <c r="BE39" i="27"/>
  <c r="BE16" i="27"/>
  <c r="BE96" i="27"/>
  <c r="BE82" i="27"/>
  <c r="BE55" i="27"/>
  <c r="BE34" i="27"/>
  <c r="BE12" i="27"/>
  <c r="BE27" i="27"/>
  <c r="BE19" i="27"/>
  <c r="G62" i="4"/>
  <c r="G61" i="8" s="1"/>
  <c r="BE88" i="27"/>
  <c r="BE74" i="27"/>
  <c r="BE61" i="27"/>
  <c r="BE38" i="27"/>
  <c r="BE22" i="27"/>
  <c r="BE100" i="27"/>
  <c r="BE76" i="27"/>
  <c r="BE60" i="27"/>
  <c r="BE42" i="27"/>
  <c r="BE108" i="27"/>
  <c r="BE89" i="27"/>
  <c r="BE69" i="27"/>
  <c r="BE41" i="27"/>
  <c r="BE18" i="27"/>
  <c r="BE99" i="27"/>
  <c r="BE87" i="27"/>
  <c r="BE51" i="27"/>
  <c r="BE35" i="27"/>
  <c r="BE111" i="27"/>
  <c r="BE94" i="27"/>
  <c r="BE67" i="27"/>
  <c r="BE47" i="27"/>
  <c r="BE24" i="27"/>
  <c r="BE10" i="27"/>
  <c r="BE7" i="27"/>
  <c r="BE17" i="27"/>
  <c r="BE98" i="27"/>
  <c r="BE83" i="27"/>
  <c r="BE66" i="27"/>
  <c r="BE50" i="27"/>
  <c r="BE33" i="27"/>
  <c r="I62" i="4"/>
  <c r="H61" i="8" s="1"/>
  <c r="BE92" i="27"/>
  <c r="BE72" i="27"/>
  <c r="BE54" i="27"/>
  <c r="BE32" i="27"/>
  <c r="BE103" i="27"/>
  <c r="BE77" i="27"/>
  <c r="BE58" i="27"/>
  <c r="BE37" i="27"/>
  <c r="BE9" i="27"/>
  <c r="BE97" i="27"/>
  <c r="BE80" i="27"/>
  <c r="BE52" i="27"/>
  <c r="BE36" i="27"/>
  <c r="BE109" i="27"/>
  <c r="BE81" i="27"/>
  <c r="BE73" i="27"/>
  <c r="BE46" i="27"/>
  <c r="BE23" i="27"/>
  <c r="BE15" i="27"/>
  <c r="BE29" i="27"/>
  <c r="BE11" i="27"/>
  <c r="BE102" i="27"/>
  <c r="BE75" i="27"/>
  <c r="BE71" i="27"/>
  <c r="BE56" i="27"/>
  <c r="BE44" i="27"/>
  <c r="BE113" i="27"/>
  <c r="BE90" i="27"/>
  <c r="BE63" i="27"/>
  <c r="BE45" i="27"/>
  <c r="BE20" i="27"/>
  <c r="BE104" i="27"/>
  <c r="BE86" i="27"/>
  <c r="BE53" i="27"/>
  <c r="BE48" i="27"/>
  <c r="BE112" i="27"/>
  <c r="BE93" i="27"/>
  <c r="BE68" i="27"/>
  <c r="BE49" i="27"/>
  <c r="BE26" i="27"/>
  <c r="BE101" i="27"/>
  <c r="BE84" i="27"/>
  <c r="BE62" i="27"/>
  <c r="BE31" i="27"/>
  <c r="BE14" i="27"/>
  <c r="BE21" i="27"/>
  <c r="BE13" i="27"/>
  <c r="BE25" i="27"/>
  <c r="BQ21" i="27"/>
  <c r="BQ24" i="27"/>
  <c r="BQ90" i="27"/>
  <c r="BQ72" i="27"/>
  <c r="F49" i="8"/>
  <c r="AS110" i="27"/>
  <c r="AS101" i="27"/>
  <c r="AS75" i="27"/>
  <c r="AS69" i="27"/>
  <c r="AS49" i="27"/>
  <c r="I50" i="4"/>
  <c r="H49" i="8" s="1"/>
  <c r="AS99" i="27"/>
  <c r="AS81" i="27"/>
  <c r="AS65" i="27"/>
  <c r="AS62" i="27"/>
  <c r="AS113" i="27"/>
  <c r="AS95" i="27"/>
  <c r="AS97" i="27"/>
  <c r="AS85" i="27"/>
  <c r="AS66" i="27"/>
  <c r="AS53" i="27"/>
  <c r="AS105" i="27"/>
  <c r="AS90" i="27"/>
  <c r="AS76" i="27"/>
  <c r="AS56" i="27"/>
  <c r="AS41" i="27"/>
  <c r="AS112" i="27"/>
  <c r="AS100" i="27"/>
  <c r="AS86" i="27"/>
  <c r="AS64" i="27"/>
  <c r="AS47" i="27"/>
  <c r="AS107" i="27"/>
  <c r="G50" i="4"/>
  <c r="G49" i="8" s="1"/>
  <c r="AS102" i="27"/>
  <c r="AS77" i="27"/>
  <c r="AS67" i="27"/>
  <c r="AS8" i="27"/>
  <c r="AS111" i="27"/>
  <c r="AS93" i="27"/>
  <c r="AS72" i="27"/>
  <c r="AS50" i="27"/>
  <c r="AS46" i="27"/>
  <c r="AS108" i="27"/>
  <c r="AS89" i="27"/>
  <c r="AS78" i="27"/>
  <c r="AS59" i="27"/>
  <c r="AS39" i="27"/>
  <c r="AS103" i="27"/>
  <c r="AS106" i="27"/>
  <c r="AS94" i="27"/>
  <c r="AS84" i="27"/>
  <c r="AS57" i="27"/>
  <c r="AS43" i="27"/>
  <c r="AS30" i="27"/>
  <c r="AS58" i="27"/>
  <c r="AS18" i="27"/>
  <c r="AS38" i="27"/>
  <c r="AS79" i="27"/>
  <c r="AS34" i="27"/>
  <c r="AS45" i="27"/>
  <c r="AS21" i="27"/>
  <c r="AS73" i="27"/>
  <c r="AS88" i="27"/>
  <c r="AS98" i="27"/>
  <c r="AS51" i="27"/>
  <c r="AS42" i="27"/>
  <c r="AS44" i="27"/>
  <c r="AS68" i="27"/>
  <c r="AS16" i="27"/>
  <c r="AS24" i="27"/>
  <c r="AS32" i="27"/>
  <c r="AS29" i="27"/>
  <c r="AS13" i="27"/>
  <c r="AS25" i="27"/>
  <c r="AS6" i="27"/>
  <c r="AS52" i="27"/>
  <c r="AS70" i="27"/>
  <c r="AS109" i="27"/>
  <c r="AS54" i="27"/>
  <c r="AS22" i="27"/>
  <c r="AS40" i="27"/>
  <c r="AS60" i="27"/>
  <c r="AS63" i="27"/>
  <c r="AS82" i="27"/>
  <c r="AS20" i="27"/>
  <c r="AS12" i="27"/>
  <c r="AS17" i="27"/>
  <c r="AS23" i="27"/>
  <c r="AS96" i="27"/>
  <c r="AS33" i="27"/>
  <c r="AS61" i="27"/>
  <c r="AS91" i="27"/>
  <c r="AS48" i="27"/>
  <c r="AS92" i="27"/>
  <c r="AS28" i="27"/>
  <c r="AS36" i="27"/>
  <c r="AS55" i="27"/>
  <c r="AS71" i="27"/>
  <c r="AS27" i="27"/>
  <c r="AS10" i="27"/>
  <c r="AS11" i="27"/>
  <c r="AS7" i="27"/>
  <c r="AS83" i="27"/>
  <c r="AS104" i="27"/>
  <c r="AS74" i="27"/>
  <c r="AS35" i="27"/>
  <c r="AS80" i="27"/>
  <c r="AS87" i="27"/>
  <c r="AS26" i="27"/>
  <c r="AS37" i="27"/>
  <c r="AS31" i="27"/>
  <c r="AS14" i="27"/>
  <c r="AS19" i="27"/>
  <c r="AS15" i="27"/>
  <c r="AS9" i="27"/>
  <c r="F97" i="8"/>
  <c r="CO7" i="27"/>
  <c r="CO19" i="27"/>
  <c r="CO10" i="27"/>
  <c r="CO96" i="27"/>
  <c r="CO83" i="27"/>
  <c r="CO73" i="27"/>
  <c r="CO52" i="27"/>
  <c r="CO33" i="27"/>
  <c r="CO112" i="27"/>
  <c r="CO92" i="27"/>
  <c r="CO66" i="27"/>
  <c r="CO37" i="27"/>
  <c r="CO14" i="27"/>
  <c r="CO99" i="27"/>
  <c r="CO74" i="27"/>
  <c r="CO51" i="27"/>
  <c r="CO31" i="27"/>
  <c r="G98" i="4"/>
  <c r="G97" i="8" s="1"/>
  <c r="CO94" i="27"/>
  <c r="CO70" i="27"/>
  <c r="CO25" i="27"/>
  <c r="CO11" i="27"/>
  <c r="CO21" i="27"/>
  <c r="CO110" i="27"/>
  <c r="CO100" i="27"/>
  <c r="CO75" i="27"/>
  <c r="CO69" i="27"/>
  <c r="CO49" i="27"/>
  <c r="CO36" i="27"/>
  <c r="CO107" i="27"/>
  <c r="CO85" i="27"/>
  <c r="CO58" i="27"/>
  <c r="CO35" i="27"/>
  <c r="I98" i="4"/>
  <c r="H97" i="8" s="1"/>
  <c r="CO95" i="27"/>
  <c r="CO80" i="27"/>
  <c r="CO62" i="27"/>
  <c r="CO32" i="27"/>
  <c r="CO106" i="27"/>
  <c r="CO88" i="27"/>
  <c r="CO63" i="27"/>
  <c r="CO8" i="27"/>
  <c r="CO9" i="27"/>
  <c r="CO12" i="27"/>
  <c r="CO105" i="27"/>
  <c r="CO90" i="27"/>
  <c r="CO76" i="27"/>
  <c r="CO56" i="27"/>
  <c r="CO41" i="27"/>
  <c r="CO28" i="27"/>
  <c r="CO97" i="27"/>
  <c r="CO82" i="27"/>
  <c r="CO53" i="27"/>
  <c r="CO34" i="27"/>
  <c r="CO113" i="27"/>
  <c r="CO91" i="27"/>
  <c r="CO65" i="27"/>
  <c r="CO45" i="27"/>
  <c r="CO22" i="27"/>
  <c r="CO104" i="27"/>
  <c r="CO79" i="27"/>
  <c r="CO57" i="27"/>
  <c r="CO6" i="27"/>
  <c r="CO29" i="27"/>
  <c r="CO27" i="27"/>
  <c r="CO109" i="27"/>
  <c r="CO93" i="27"/>
  <c r="CO72" i="27"/>
  <c r="CO50" i="27"/>
  <c r="CO48" i="27"/>
  <c r="CO20" i="27"/>
  <c r="CO102" i="27"/>
  <c r="CO86" i="27"/>
  <c r="CO47" i="27"/>
  <c r="CO24" i="27"/>
  <c r="CO111" i="27"/>
  <c r="CO81" i="27"/>
  <c r="CO71" i="27"/>
  <c r="CO44" i="27"/>
  <c r="CO23" i="27"/>
  <c r="CO98" i="27"/>
  <c r="CO84" i="27"/>
  <c r="CO61" i="27"/>
  <c r="CO40" i="27"/>
  <c r="CO17" i="27"/>
  <c r="CO101" i="27"/>
  <c r="CO78" i="27"/>
  <c r="CO60" i="27"/>
  <c r="CO42" i="27"/>
  <c r="CO15" i="27"/>
  <c r="CO55" i="27"/>
  <c r="CO30" i="27"/>
  <c r="CO89" i="27"/>
  <c r="CO68" i="27"/>
  <c r="CO54" i="27"/>
  <c r="CO26" i="27"/>
  <c r="CO43" i="27"/>
  <c r="CO18" i="27"/>
  <c r="CO108" i="27"/>
  <c r="CO87" i="27"/>
  <c r="CO67" i="27"/>
  <c r="CO39" i="27"/>
  <c r="CO16" i="27"/>
  <c r="CO46" i="27"/>
  <c r="CO13" i="27"/>
  <c r="CO103" i="27"/>
  <c r="CO77" i="27"/>
  <c r="CO59" i="27"/>
  <c r="CO38" i="27"/>
  <c r="CO64" i="27"/>
  <c r="L34" i="18"/>
  <c r="T35" i="18"/>
  <c r="L36" i="18"/>
  <c r="F45" i="8"/>
  <c r="AO8" i="27"/>
  <c r="AO99" i="27"/>
  <c r="AO85" i="27"/>
  <c r="AO68" i="27"/>
  <c r="AO52" i="27"/>
  <c r="AO35" i="27"/>
  <c r="AO16" i="27"/>
  <c r="AO98" i="27"/>
  <c r="AO83" i="27"/>
  <c r="AO66" i="27"/>
  <c r="AO50" i="27"/>
  <c r="AO33" i="27"/>
  <c r="AO112" i="27"/>
  <c r="AO97" i="27"/>
  <c r="AO84" i="27"/>
  <c r="AO71" i="27"/>
  <c r="AO49" i="27"/>
  <c r="AO36" i="27"/>
  <c r="AO111" i="27"/>
  <c r="AO96" i="27"/>
  <c r="AO76" i="27"/>
  <c r="AO64" i="27"/>
  <c r="AO47" i="27"/>
  <c r="AO34" i="27"/>
  <c r="AO11" i="27"/>
  <c r="AO15" i="27"/>
  <c r="AO10" i="27"/>
  <c r="AO25" i="27"/>
  <c r="AO104" i="27"/>
  <c r="AO77" i="27"/>
  <c r="AO63" i="27"/>
  <c r="AO57" i="27"/>
  <c r="AO48" i="27"/>
  <c r="AO110" i="27"/>
  <c r="AO103" i="27"/>
  <c r="AO75" i="27"/>
  <c r="AO69" i="27"/>
  <c r="AO56" i="27"/>
  <c r="AO44" i="27"/>
  <c r="AO108" i="27"/>
  <c r="AO93" i="27"/>
  <c r="AO80" i="27"/>
  <c r="AO58" i="27"/>
  <c r="AO41" i="27"/>
  <c r="AO28" i="27"/>
  <c r="AO107" i="27"/>
  <c r="AO88" i="27"/>
  <c r="AO87" i="27"/>
  <c r="AO51" i="27"/>
  <c r="AO39" i="27"/>
  <c r="AO26" i="27"/>
  <c r="AO13" i="27"/>
  <c r="AO12" i="27"/>
  <c r="AO29" i="27"/>
  <c r="AO17" i="27"/>
  <c r="AO113" i="27"/>
  <c r="AO92" i="27"/>
  <c r="AO78" i="27"/>
  <c r="AO73" i="27"/>
  <c r="AO45" i="27"/>
  <c r="AO32" i="27"/>
  <c r="G46" i="4"/>
  <c r="G45" i="8" s="1"/>
  <c r="AO91" i="27"/>
  <c r="AO86" i="27"/>
  <c r="AO59" i="27"/>
  <c r="AO43" i="27"/>
  <c r="AO30" i="27"/>
  <c r="AO105" i="27"/>
  <c r="AO90" i="27"/>
  <c r="AO72" i="27"/>
  <c r="AO60" i="27"/>
  <c r="AO40" i="27"/>
  <c r="AO20" i="27"/>
  <c r="AO102" i="27"/>
  <c r="AO89" i="27"/>
  <c r="AO70" i="27"/>
  <c r="AO53" i="27"/>
  <c r="AO37" i="27"/>
  <c r="AO18" i="27"/>
  <c r="AO9" i="27"/>
  <c r="AO21" i="27"/>
  <c r="AO19" i="27"/>
  <c r="AO82" i="27"/>
  <c r="AO106" i="27"/>
  <c r="AO38" i="27"/>
  <c r="AO67" i="27"/>
  <c r="AO100" i="27"/>
  <c r="AO42" i="27"/>
  <c r="AO27" i="27"/>
  <c r="AO6" i="27"/>
  <c r="AO62" i="27"/>
  <c r="AO94" i="27"/>
  <c r="AO22" i="27"/>
  <c r="AO55" i="27"/>
  <c r="AO79" i="27"/>
  <c r="AO7" i="27"/>
  <c r="AO109" i="27"/>
  <c r="AO46" i="27"/>
  <c r="AO74" i="27"/>
  <c r="AO101" i="27"/>
  <c r="AO31" i="27"/>
  <c r="AO65" i="27"/>
  <c r="AO14" i="27"/>
  <c r="AO95" i="27"/>
  <c r="AO24" i="27"/>
  <c r="AO61" i="27"/>
  <c r="AO81" i="27"/>
  <c r="I46" i="4"/>
  <c r="H45" i="8" s="1"/>
  <c r="AO54" i="27"/>
  <c r="AO23" i="27"/>
  <c r="F41" i="8"/>
  <c r="AK21" i="27"/>
  <c r="AK9" i="27"/>
  <c r="AK23" i="27"/>
  <c r="AK14" i="27"/>
  <c r="AK103" i="27"/>
  <c r="AK91" i="27"/>
  <c r="AK68" i="27"/>
  <c r="AK57" i="27"/>
  <c r="AK35" i="27"/>
  <c r="AK16" i="27"/>
  <c r="AK106" i="27"/>
  <c r="AK86" i="27"/>
  <c r="AK55" i="27"/>
  <c r="AK31" i="27"/>
  <c r="AK110" i="27"/>
  <c r="AK97" i="27"/>
  <c r="AK65" i="27"/>
  <c r="AK43" i="27"/>
  <c r="AK20" i="27"/>
  <c r="AK98" i="27"/>
  <c r="AK82" i="27"/>
  <c r="AK50" i="27"/>
  <c r="AK38" i="27"/>
  <c r="AK108" i="27"/>
  <c r="AK85" i="27"/>
  <c r="AK73" i="27"/>
  <c r="AK39" i="27"/>
  <c r="AK13" i="27"/>
  <c r="AK8" i="27"/>
  <c r="AK17" i="27"/>
  <c r="AK25" i="27"/>
  <c r="I42" i="4"/>
  <c r="H41" i="8" s="1"/>
  <c r="AK99" i="27"/>
  <c r="AK79" i="27"/>
  <c r="AK63" i="27"/>
  <c r="AK58" i="27"/>
  <c r="AK46" i="27"/>
  <c r="AK11" i="27"/>
  <c r="AK93" i="27"/>
  <c r="AK74" i="27"/>
  <c r="AK62" i="27"/>
  <c r="AK34" i="27"/>
  <c r="AK100" i="27"/>
  <c r="AK81" i="27"/>
  <c r="AK61" i="27"/>
  <c r="AK42" i="27"/>
  <c r="AK112" i="27"/>
  <c r="AK88" i="27"/>
  <c r="AK70" i="27"/>
  <c r="AK51" i="27"/>
  <c r="AK28" i="27"/>
  <c r="AK102" i="27"/>
  <c r="AK75" i="27"/>
  <c r="AK53" i="27"/>
  <c r="AK33" i="27"/>
  <c r="AK19" i="27"/>
  <c r="AK6" i="27"/>
  <c r="AK12" i="27"/>
  <c r="AK29" i="27"/>
  <c r="AK113" i="27"/>
  <c r="AK96" i="27"/>
  <c r="AK78" i="27"/>
  <c r="AK67" i="27"/>
  <c r="AK45" i="27"/>
  <c r="AK32" i="27"/>
  <c r="G42" i="4"/>
  <c r="G41" i="8" s="1"/>
  <c r="AK89" i="27"/>
  <c r="AK69" i="27"/>
  <c r="AK47" i="27"/>
  <c r="AK22" i="27"/>
  <c r="AK104" i="27"/>
  <c r="AK80" i="27"/>
  <c r="AK54" i="27"/>
  <c r="AK44" i="27"/>
  <c r="AK109" i="27"/>
  <c r="AK92" i="27"/>
  <c r="AK71" i="27"/>
  <c r="AK41" i="27"/>
  <c r="AK18" i="27"/>
  <c r="AK95" i="27"/>
  <c r="AK84" i="27"/>
  <c r="AK56" i="27"/>
  <c r="AK36" i="27"/>
  <c r="AK27" i="27"/>
  <c r="AK10" i="27"/>
  <c r="AK52" i="27"/>
  <c r="AK83" i="27"/>
  <c r="AK94" i="27"/>
  <c r="AK105" i="27"/>
  <c r="AK111" i="27"/>
  <c r="AK26" i="27"/>
  <c r="AK107" i="27"/>
  <c r="AK40" i="27"/>
  <c r="AK64" i="27"/>
  <c r="AK72" i="27"/>
  <c r="AK77" i="27"/>
  <c r="AK87" i="27"/>
  <c r="AK7" i="27"/>
  <c r="AK90" i="27"/>
  <c r="AK24" i="27"/>
  <c r="AK48" i="27"/>
  <c r="AK59" i="27"/>
  <c r="AK60" i="27"/>
  <c r="AK66" i="27"/>
  <c r="AK15" i="27"/>
  <c r="AK76" i="27"/>
  <c r="AK101" i="27"/>
  <c r="AK30" i="27"/>
  <c r="AK37" i="27"/>
  <c r="AK49" i="27"/>
  <c r="F105" i="8"/>
  <c r="CW8" i="27"/>
  <c r="CW106" i="27"/>
  <c r="CW88" i="27"/>
  <c r="CW76" i="27"/>
  <c r="CW52" i="27"/>
  <c r="CW37" i="27"/>
  <c r="CW24" i="27"/>
  <c r="CW11" i="27"/>
  <c r="CW108" i="27"/>
  <c r="CW87" i="27"/>
  <c r="CW72" i="27"/>
  <c r="CW55" i="27"/>
  <c r="CW40" i="27"/>
  <c r="CW22" i="27"/>
  <c r="CW107" i="27"/>
  <c r="CW90" i="27"/>
  <c r="CW70" i="27"/>
  <c r="CW54" i="27"/>
  <c r="CW48" i="27"/>
  <c r="CW20" i="27"/>
  <c r="CW101" i="27"/>
  <c r="CW89" i="27"/>
  <c r="CW68" i="27"/>
  <c r="CW57" i="27"/>
  <c r="CW42" i="27"/>
  <c r="CW18" i="27"/>
  <c r="CW23" i="27"/>
  <c r="CW21" i="27"/>
  <c r="CW6" i="27"/>
  <c r="CW100" i="27"/>
  <c r="CW92" i="27"/>
  <c r="CW66" i="27"/>
  <c r="CW56" i="27"/>
  <c r="CW35" i="27"/>
  <c r="CW16" i="27"/>
  <c r="CW13" i="27"/>
  <c r="CW105" i="27"/>
  <c r="CW91" i="27"/>
  <c r="CW69" i="27"/>
  <c r="CW62" i="27"/>
  <c r="CW33" i="27"/>
  <c r="CW14" i="27"/>
  <c r="CW95" i="27"/>
  <c r="CW85" i="27"/>
  <c r="CW63" i="27"/>
  <c r="CW59" i="27"/>
  <c r="CW31" i="27"/>
  <c r="CW102" i="27"/>
  <c r="CW83" i="27"/>
  <c r="CW74" i="27"/>
  <c r="CW58" i="27"/>
  <c r="CW44" i="27"/>
  <c r="CW17" i="27"/>
  <c r="CW25" i="27"/>
  <c r="CW19" i="27"/>
  <c r="I106" i="4"/>
  <c r="H105" i="8" s="1"/>
  <c r="CW97" i="27"/>
  <c r="CW81" i="27"/>
  <c r="CW71" i="27"/>
  <c r="CW51" i="27"/>
  <c r="CW46" i="27"/>
  <c r="CW7" i="27"/>
  <c r="G106" i="4"/>
  <c r="G105" i="8" s="1"/>
  <c r="CW103" i="27"/>
  <c r="CW79" i="27"/>
  <c r="CW73" i="27"/>
  <c r="CW50" i="27"/>
  <c r="CW38" i="27"/>
  <c r="CW112" i="27"/>
  <c r="CW99" i="27"/>
  <c r="CW77" i="27"/>
  <c r="CW65" i="27"/>
  <c r="CW49" i="27"/>
  <c r="CW36" i="27"/>
  <c r="CW111" i="27"/>
  <c r="CW98" i="27"/>
  <c r="CW75" i="27"/>
  <c r="CW64" i="27"/>
  <c r="CW47" i="27"/>
  <c r="CW34" i="27"/>
  <c r="CW12" i="27"/>
  <c r="CW29" i="27"/>
  <c r="CW27" i="27"/>
  <c r="CW113" i="27"/>
  <c r="CW94" i="27"/>
  <c r="CW78" i="27"/>
  <c r="CW67" i="27"/>
  <c r="CW45" i="27"/>
  <c r="CW32" i="27"/>
  <c r="CW9" i="27"/>
  <c r="CW110" i="27"/>
  <c r="CW93" i="27"/>
  <c r="CW80" i="27"/>
  <c r="CW61" i="27"/>
  <c r="CW43" i="27"/>
  <c r="CW30" i="27"/>
  <c r="CW109" i="27"/>
  <c r="CW86" i="27"/>
  <c r="CW82" i="27"/>
  <c r="CW60" i="27"/>
  <c r="CW41" i="27"/>
  <c r="CW28" i="27"/>
  <c r="CW104" i="27"/>
  <c r="CW96" i="27"/>
  <c r="CW84" i="27"/>
  <c r="CW53" i="27"/>
  <c r="CW39" i="27"/>
  <c r="CW26" i="27"/>
  <c r="CW15" i="27"/>
  <c r="CW10" i="27"/>
  <c r="F57" i="8"/>
  <c r="BA6" i="27"/>
  <c r="BA101" i="27"/>
  <c r="BA92" i="27"/>
  <c r="BA70" i="27"/>
  <c r="BA50" i="27"/>
  <c r="BA37" i="27"/>
  <c r="BA18" i="27"/>
  <c r="BA97" i="27"/>
  <c r="BA76" i="27"/>
  <c r="BA56" i="27"/>
  <c r="BA36" i="27"/>
  <c r="BA113" i="27"/>
  <c r="BA90" i="27"/>
  <c r="BA69" i="27"/>
  <c r="BA45" i="27"/>
  <c r="BA22" i="27"/>
  <c r="BA99" i="27"/>
  <c r="BA80" i="27"/>
  <c r="BA54" i="27"/>
  <c r="BA46" i="27"/>
  <c r="BA109" i="27"/>
  <c r="BA91" i="27"/>
  <c r="BA73" i="27"/>
  <c r="BA41" i="27"/>
  <c r="BA16" i="27"/>
  <c r="BA17" i="27"/>
  <c r="BA14" i="27"/>
  <c r="BA27" i="27"/>
  <c r="G58" i="4"/>
  <c r="G57" i="8" s="1"/>
  <c r="BA94" i="27"/>
  <c r="BA86" i="27"/>
  <c r="BA64" i="27"/>
  <c r="BA47" i="27"/>
  <c r="BA34" i="27"/>
  <c r="BA106" i="27"/>
  <c r="BA85" i="27"/>
  <c r="BA65" i="27"/>
  <c r="BA40" i="27"/>
  <c r="BA7" i="27"/>
  <c r="BA102" i="27"/>
  <c r="BA78" i="27"/>
  <c r="BA55" i="27"/>
  <c r="BA31" i="27"/>
  <c r="BA110" i="27"/>
  <c r="BA89" i="27"/>
  <c r="BA71" i="27"/>
  <c r="BA43" i="27"/>
  <c r="BA20" i="27"/>
  <c r="BA98" i="27"/>
  <c r="BA82" i="27"/>
  <c r="BA57" i="27"/>
  <c r="BA38" i="27"/>
  <c r="BA10" i="27"/>
  <c r="BA25" i="27"/>
  <c r="BA9" i="27"/>
  <c r="BA8" i="27"/>
  <c r="BA104" i="27"/>
  <c r="BA96" i="27"/>
  <c r="BA84" i="27"/>
  <c r="BA53" i="27"/>
  <c r="BA39" i="27"/>
  <c r="BA26" i="27"/>
  <c r="BA103" i="27"/>
  <c r="BA75" i="27"/>
  <c r="BA52" i="27"/>
  <c r="BA33" i="27"/>
  <c r="BA11" i="27"/>
  <c r="BA93" i="27"/>
  <c r="BA74" i="27"/>
  <c r="BA62" i="27"/>
  <c r="BA32" i="27"/>
  <c r="BA107" i="27"/>
  <c r="BA79" i="27"/>
  <c r="BA61" i="27"/>
  <c r="BA42" i="27"/>
  <c r="BA112" i="27"/>
  <c r="BA87" i="27"/>
  <c r="BA68" i="27"/>
  <c r="BA51" i="27"/>
  <c r="BA28" i="27"/>
  <c r="BA15" i="27"/>
  <c r="BA29" i="27"/>
  <c r="BA19" i="27"/>
  <c r="BA63" i="27"/>
  <c r="BA95" i="27"/>
  <c r="BA108" i="27"/>
  <c r="I58" i="4"/>
  <c r="H57" i="8" s="1"/>
  <c r="BA30" i="27"/>
  <c r="BA35" i="27"/>
  <c r="BA13" i="27"/>
  <c r="BA59" i="27"/>
  <c r="BA66" i="27"/>
  <c r="BA83" i="27"/>
  <c r="BA88" i="27"/>
  <c r="BA100" i="27"/>
  <c r="BA12" i="27"/>
  <c r="BA105" i="27"/>
  <c r="BA44" i="27"/>
  <c r="BA49" i="27"/>
  <c r="BA67" i="27"/>
  <c r="BA72" i="27"/>
  <c r="BA77" i="27"/>
  <c r="BA23" i="27"/>
  <c r="BA81" i="27"/>
  <c r="BA111" i="27"/>
  <c r="BA24" i="27"/>
  <c r="BA48" i="27"/>
  <c r="BA58" i="27"/>
  <c r="BA60" i="27"/>
  <c r="BA21" i="27"/>
  <c r="F63" i="8"/>
  <c r="I64" i="4"/>
  <c r="H63" i="8" s="1"/>
  <c r="BG98" i="27"/>
  <c r="BG80" i="27"/>
  <c r="BG62" i="27"/>
  <c r="BG51" i="27"/>
  <c r="BG39" i="27"/>
  <c r="BG22" i="27"/>
  <c r="BG113" i="27"/>
  <c r="BG100" i="27"/>
  <c r="BG78" i="27"/>
  <c r="BG75" i="27"/>
  <c r="BG50" i="27"/>
  <c r="BG37" i="27"/>
  <c r="BG24" i="27"/>
  <c r="BG112" i="27"/>
  <c r="BG99" i="27"/>
  <c r="BG76" i="27"/>
  <c r="BG72" i="27"/>
  <c r="BG48" i="27"/>
  <c r="BG35" i="27"/>
  <c r="BG16" i="27"/>
  <c r="G64" i="4"/>
  <c r="G63" i="8" s="1"/>
  <c r="BG95" i="27"/>
  <c r="BG79" i="27"/>
  <c r="BG66" i="27"/>
  <c r="BG46" i="27"/>
  <c r="BG33" i="27"/>
  <c r="BG13" i="27"/>
  <c r="BG111" i="27"/>
  <c r="BG94" i="27"/>
  <c r="BG81" i="27"/>
  <c r="BG68" i="27"/>
  <c r="BG44" i="27"/>
  <c r="BG31" i="27"/>
  <c r="BG11" i="27"/>
  <c r="BG110" i="27"/>
  <c r="BG87" i="27"/>
  <c r="BG85" i="27"/>
  <c r="BG61" i="27"/>
  <c r="BG42" i="27"/>
  <c r="BG29" i="27"/>
  <c r="BG9" i="27"/>
  <c r="BG103" i="27"/>
  <c r="BG86" i="27"/>
  <c r="BG83" i="27"/>
  <c r="BG54" i="27"/>
  <c r="BG40" i="27"/>
  <c r="BG27" i="27"/>
  <c r="BG7" i="27"/>
  <c r="BG109" i="27"/>
  <c r="BG89" i="27"/>
  <c r="BG77" i="27"/>
  <c r="BG53" i="27"/>
  <c r="BG38" i="27"/>
  <c r="BG25" i="27"/>
  <c r="BG30" i="27"/>
  <c r="BG105" i="27"/>
  <c r="BG88" i="27"/>
  <c r="BG73" i="27"/>
  <c r="BG56" i="27"/>
  <c r="BG41" i="27"/>
  <c r="BG23" i="27"/>
  <c r="BG26" i="27"/>
  <c r="BG104" i="27"/>
  <c r="BG91" i="27"/>
  <c r="BG71" i="27"/>
  <c r="BG55" i="27"/>
  <c r="BG49" i="27"/>
  <c r="BG21" i="27"/>
  <c r="BG18" i="27"/>
  <c r="BG107" i="27"/>
  <c r="BG90" i="27"/>
  <c r="BG69" i="27"/>
  <c r="BG58" i="27"/>
  <c r="BG43" i="27"/>
  <c r="BG19" i="27"/>
  <c r="BG12" i="27"/>
  <c r="BG106" i="27"/>
  <c r="BG97" i="27"/>
  <c r="BG67" i="27"/>
  <c r="BG57" i="27"/>
  <c r="BG36" i="27"/>
  <c r="BG17" i="27"/>
  <c r="BG10" i="27"/>
  <c r="BG108" i="27"/>
  <c r="BG93" i="27"/>
  <c r="BG65" i="27"/>
  <c r="BG63" i="27"/>
  <c r="BG34" i="27"/>
  <c r="BG15" i="27"/>
  <c r="BG8" i="27"/>
  <c r="BG101" i="27"/>
  <c r="BG92" i="27"/>
  <c r="BG74" i="27"/>
  <c r="BG60" i="27"/>
  <c r="BG32" i="27"/>
  <c r="BG20" i="27"/>
  <c r="BG6" i="27"/>
  <c r="BG96" i="27"/>
  <c r="BG84" i="27"/>
  <c r="BG70" i="27"/>
  <c r="BG59" i="27"/>
  <c r="BG45" i="27"/>
  <c r="BG14" i="27"/>
  <c r="BG102" i="27"/>
  <c r="BG82" i="27"/>
  <c r="BG64" i="27"/>
  <c r="BG52" i="27"/>
  <c r="BG47" i="27"/>
  <c r="BG28" i="27"/>
  <c r="K89" i="27"/>
  <c r="R105" i="27"/>
  <c r="R104" i="27"/>
  <c r="R103" i="27"/>
  <c r="R108" i="27"/>
  <c r="R102" i="27"/>
  <c r="R101" i="27"/>
  <c r="R95" i="27"/>
  <c r="R94" i="27"/>
  <c r="R93" i="27"/>
  <c r="R87" i="27"/>
  <c r="R86" i="27"/>
  <c r="R85" i="27"/>
  <c r="R79" i="27"/>
  <c r="R78" i="27"/>
  <c r="R77" i="27"/>
  <c r="R71" i="27"/>
  <c r="R70" i="27"/>
  <c r="R69" i="27"/>
  <c r="R63" i="27"/>
  <c r="R62" i="27"/>
  <c r="R61" i="27"/>
  <c r="R51" i="27"/>
  <c r="R50" i="27"/>
  <c r="R49" i="27"/>
  <c r="R43" i="27"/>
  <c r="R42" i="27"/>
  <c r="R41" i="27"/>
  <c r="R35" i="27"/>
  <c r="R34" i="27"/>
  <c r="R33" i="27"/>
  <c r="R56" i="27"/>
  <c r="R30" i="27"/>
  <c r="R29" i="27"/>
  <c r="R23" i="27"/>
  <c r="R22" i="27"/>
  <c r="R21" i="27"/>
  <c r="R15" i="27"/>
  <c r="R14" i="27"/>
  <c r="R13" i="27"/>
  <c r="R7" i="27"/>
  <c r="R6" i="27"/>
  <c r="Q98" i="27"/>
  <c r="Q61" i="27"/>
  <c r="Q35" i="27"/>
  <c r="AJ113" i="27"/>
  <c r="AJ112" i="27"/>
  <c r="AJ111" i="27"/>
  <c r="AJ110" i="27"/>
  <c r="AJ109" i="27"/>
  <c r="AJ108" i="27"/>
  <c r="AJ107" i="27"/>
  <c r="AJ106" i="27"/>
  <c r="AJ105" i="27"/>
  <c r="AJ104" i="27"/>
  <c r="AJ103" i="27"/>
  <c r="AJ102" i="27"/>
  <c r="AJ101" i="27"/>
  <c r="AJ100" i="27"/>
  <c r="AJ99" i="27"/>
  <c r="AJ98" i="27"/>
  <c r="AJ97" i="27"/>
  <c r="AJ96" i="27"/>
  <c r="AJ95" i="27"/>
  <c r="AJ94" i="27"/>
  <c r="AJ93" i="27"/>
  <c r="AJ92" i="27"/>
  <c r="AJ91" i="27"/>
  <c r="AJ90" i="27"/>
  <c r="AJ89" i="27"/>
  <c r="AJ88" i="27"/>
  <c r="AJ87" i="27"/>
  <c r="AJ86" i="27"/>
  <c r="AJ85" i="27"/>
  <c r="AJ84" i="27"/>
  <c r="AJ83" i="27"/>
  <c r="AJ82" i="27"/>
  <c r="AJ81" i="27"/>
  <c r="AJ80" i="27"/>
  <c r="AJ79" i="27"/>
  <c r="AJ78" i="27"/>
  <c r="AJ77" i="27"/>
  <c r="AJ76" i="27"/>
  <c r="AJ75" i="27"/>
  <c r="AJ74" i="27"/>
  <c r="AJ73" i="27"/>
  <c r="AJ72" i="27"/>
  <c r="AJ71" i="27"/>
  <c r="AJ70" i="27"/>
  <c r="AJ69" i="27"/>
  <c r="AJ68" i="27"/>
  <c r="G41" i="4"/>
  <c r="AJ67" i="27"/>
  <c r="AJ66" i="27"/>
  <c r="AJ65" i="27"/>
  <c r="AJ64" i="27"/>
  <c r="AJ63" i="27"/>
  <c r="AJ62" i="27"/>
  <c r="AJ61" i="27"/>
  <c r="AJ60" i="27"/>
  <c r="AJ59" i="27"/>
  <c r="AJ58" i="27"/>
  <c r="AJ57" i="27"/>
  <c r="AJ56" i="27"/>
  <c r="AJ55" i="27"/>
  <c r="AJ54" i="27"/>
  <c r="AJ53" i="27"/>
  <c r="AJ52" i="27"/>
  <c r="AJ51" i="27"/>
  <c r="AJ50" i="27"/>
  <c r="AJ49" i="27"/>
  <c r="AJ48" i="27"/>
  <c r="AJ47" i="27"/>
  <c r="AJ46" i="27"/>
  <c r="AJ45" i="27"/>
  <c r="AJ44" i="27"/>
  <c r="AJ43" i="27"/>
  <c r="AJ42" i="27"/>
  <c r="AJ41" i="27"/>
  <c r="AJ40" i="27"/>
  <c r="AJ39" i="27"/>
  <c r="AJ38" i="27"/>
  <c r="AJ37" i="27"/>
  <c r="AJ36" i="27"/>
  <c r="AJ35" i="27"/>
  <c r="AJ34" i="27"/>
  <c r="AJ33" i="27"/>
  <c r="AJ32" i="27"/>
  <c r="AJ31" i="27"/>
  <c r="AJ30" i="27"/>
  <c r="AJ29" i="27"/>
  <c r="AJ28" i="27"/>
  <c r="AJ27" i="27"/>
  <c r="AJ26" i="27"/>
  <c r="AJ25" i="27"/>
  <c r="AJ24" i="27"/>
  <c r="AJ23" i="27"/>
  <c r="AJ22" i="27"/>
  <c r="AJ21" i="27"/>
  <c r="AJ20" i="27"/>
  <c r="AJ19" i="27"/>
  <c r="AJ18" i="27"/>
  <c r="AJ17" i="27"/>
  <c r="AJ16" i="27"/>
  <c r="AJ15" i="27"/>
  <c r="AJ14" i="27"/>
  <c r="AJ13" i="27"/>
  <c r="AJ12" i="27"/>
  <c r="AJ11" i="27"/>
  <c r="AJ10" i="27"/>
  <c r="AJ9" i="27"/>
  <c r="AJ8" i="27"/>
  <c r="AJ7" i="27"/>
  <c r="AJ6" i="27"/>
  <c r="AI113" i="27"/>
  <c r="AI112" i="27"/>
  <c r="AI111" i="27"/>
  <c r="AI110" i="27"/>
  <c r="AI109" i="27"/>
  <c r="AI108" i="27"/>
  <c r="AI107" i="27"/>
  <c r="AI106" i="27"/>
  <c r="AI105" i="27"/>
  <c r="AI104" i="27"/>
  <c r="AI103" i="27"/>
  <c r="AI102" i="27"/>
  <c r="AI101" i="27"/>
  <c r="AI100" i="27"/>
  <c r="AI99" i="27"/>
  <c r="AI98" i="27"/>
  <c r="AI97" i="27"/>
  <c r="AI96" i="27"/>
  <c r="AI95" i="27"/>
  <c r="AI94" i="27"/>
  <c r="AI93" i="27"/>
  <c r="AI92" i="27"/>
  <c r="AI91" i="27"/>
  <c r="AI90" i="27"/>
  <c r="AI89" i="27"/>
  <c r="AI88" i="27"/>
  <c r="AI87" i="27"/>
  <c r="AI86" i="27"/>
  <c r="G40" i="4"/>
  <c r="AI85" i="27"/>
  <c r="AI81" i="27"/>
  <c r="AI77" i="27"/>
  <c r="AI73" i="27"/>
  <c r="AI69" i="27"/>
  <c r="AI84" i="27"/>
  <c r="AI80" i="27"/>
  <c r="AI76" i="27"/>
  <c r="AI72" i="27"/>
  <c r="AI68" i="27"/>
  <c r="AI83" i="27"/>
  <c r="AI79" i="27"/>
  <c r="AI75" i="27"/>
  <c r="AI71" i="27"/>
  <c r="AI82" i="27"/>
  <c r="AI78" i="27"/>
  <c r="AI74" i="27"/>
  <c r="AI70" i="27"/>
  <c r="AI67" i="27"/>
  <c r="AI66" i="27"/>
  <c r="AI65" i="27"/>
  <c r="AI64" i="27"/>
  <c r="AI63" i="27"/>
  <c r="AI62" i="27"/>
  <c r="AI61" i="27"/>
  <c r="AI60" i="27"/>
  <c r="AI59" i="27"/>
  <c r="AI58" i="27"/>
  <c r="AI57" i="27"/>
  <c r="AI56" i="27"/>
  <c r="AI55" i="27"/>
  <c r="AI54" i="27"/>
  <c r="AI53" i="27"/>
  <c r="AI52" i="27"/>
  <c r="AI51" i="27"/>
  <c r="AI50" i="27"/>
  <c r="AI49" i="27"/>
  <c r="AI48" i="27"/>
  <c r="AI47" i="27"/>
  <c r="AI46" i="27"/>
  <c r="AI45" i="27"/>
  <c r="AI44" i="27"/>
  <c r="AI43" i="27"/>
  <c r="AI42" i="27"/>
  <c r="AI41" i="27"/>
  <c r="AI40" i="27"/>
  <c r="AI39" i="27"/>
  <c r="AI38" i="27"/>
  <c r="AI37" i="27"/>
  <c r="AI36" i="27"/>
  <c r="AI35" i="27"/>
  <c r="AI34" i="27"/>
  <c r="AI33" i="27"/>
  <c r="AI32" i="27"/>
  <c r="AI31" i="27"/>
  <c r="AI30" i="27"/>
  <c r="AI29" i="27"/>
  <c r="AI25" i="27"/>
  <c r="AI22" i="27"/>
  <c r="AI21" i="27"/>
  <c r="AI20" i="27"/>
  <c r="AI19" i="27"/>
  <c r="AI18" i="27"/>
  <c r="AI17" i="27"/>
  <c r="AI16" i="27"/>
  <c r="AI15" i="27"/>
  <c r="AI13" i="27"/>
  <c r="AI12" i="27"/>
  <c r="AI9" i="27"/>
  <c r="AI8" i="27"/>
  <c r="AI28" i="27"/>
  <c r="AI24" i="27"/>
  <c r="AI27" i="27"/>
  <c r="AI23" i="27"/>
  <c r="AI26" i="27"/>
  <c r="AI14" i="27"/>
  <c r="AI11" i="27"/>
  <c r="AI10" i="27"/>
  <c r="AI7" i="27"/>
  <c r="AI6" i="27"/>
  <c r="AG113" i="27"/>
  <c r="AG112" i="27"/>
  <c r="AG111" i="27"/>
  <c r="AG110" i="27"/>
  <c r="AG109" i="27"/>
  <c r="AG108" i="27"/>
  <c r="AG107" i="27"/>
  <c r="AG106" i="27"/>
  <c r="AG105" i="27"/>
  <c r="AG104" i="27"/>
  <c r="AG103" i="27"/>
  <c r="AG102" i="27"/>
  <c r="AG101" i="27"/>
  <c r="AG100" i="27"/>
  <c r="AG99" i="27"/>
  <c r="AG98" i="27"/>
  <c r="AG97" i="27"/>
  <c r="AG96" i="27"/>
  <c r="AG95" i="27"/>
  <c r="AG94" i="27"/>
  <c r="AG93" i="27"/>
  <c r="AG92" i="27"/>
  <c r="AG91" i="27"/>
  <c r="AG90" i="27"/>
  <c r="AG89" i="27"/>
  <c r="AG88" i="27"/>
  <c r="AG87" i="27"/>
  <c r="AG86" i="27"/>
  <c r="AG85" i="27"/>
  <c r="AG84" i="27"/>
  <c r="AG83" i="27"/>
  <c r="AG82" i="27"/>
  <c r="AG81" i="27"/>
  <c r="AG80" i="27"/>
  <c r="AG79" i="27"/>
  <c r="AG78" i="27"/>
  <c r="AG77" i="27"/>
  <c r="AG76" i="27"/>
  <c r="AG75" i="27"/>
  <c r="AG74" i="27"/>
  <c r="AG73" i="27"/>
  <c r="AG72" i="27"/>
  <c r="AG71" i="27"/>
  <c r="AG70" i="27"/>
  <c r="AG69" i="27"/>
  <c r="AG68" i="27"/>
  <c r="AG67" i="27"/>
  <c r="AG66" i="27"/>
  <c r="AG65" i="27"/>
  <c r="AG64" i="27"/>
  <c r="AG63" i="27"/>
  <c r="AG62" i="27"/>
  <c r="AG61" i="27"/>
  <c r="AG60" i="27"/>
  <c r="AG59" i="27"/>
  <c r="AG58" i="27"/>
  <c r="AG57" i="27"/>
  <c r="AG56" i="27"/>
  <c r="AG55" i="27"/>
  <c r="AG54" i="27"/>
  <c r="AG53" i="27"/>
  <c r="AG52" i="27"/>
  <c r="AG51" i="27"/>
  <c r="AG50" i="27"/>
  <c r="AG49" i="27"/>
  <c r="AG48" i="27"/>
  <c r="AG47" i="27"/>
  <c r="AG46" i="27"/>
  <c r="AG45" i="27"/>
  <c r="AG44" i="27"/>
  <c r="AG43" i="27"/>
  <c r="AG42" i="27"/>
  <c r="AG41" i="27"/>
  <c r="AG40" i="27"/>
  <c r="AG39" i="27"/>
  <c r="AG38" i="27"/>
  <c r="AG37" i="27"/>
  <c r="AG36" i="27"/>
  <c r="AG35" i="27"/>
  <c r="AG34" i="27"/>
  <c r="AG33" i="27"/>
  <c r="AG32" i="27"/>
  <c r="AG31" i="27"/>
  <c r="AG30" i="27"/>
  <c r="AG29" i="27"/>
  <c r="AG28" i="27"/>
  <c r="AG27" i="27"/>
  <c r="AG26" i="27"/>
  <c r="AG25" i="27"/>
  <c r="AG24" i="27"/>
  <c r="AG23" i="27"/>
  <c r="AG9" i="27"/>
  <c r="AG7" i="27"/>
  <c r="AG6" i="27"/>
  <c r="AG22" i="27"/>
  <c r="AG21" i="27"/>
  <c r="AG20" i="27"/>
  <c r="AG19" i="27"/>
  <c r="AG18" i="27"/>
  <c r="AG17" i="27"/>
  <c r="AG16" i="27"/>
  <c r="AG15" i="27"/>
  <c r="AG14" i="27"/>
  <c r="AG13" i="27"/>
  <c r="AG12" i="27"/>
  <c r="AG11" i="27"/>
  <c r="AG10" i="27"/>
  <c r="AG8" i="27"/>
  <c r="T27" i="18"/>
  <c r="X27" i="18" s="1"/>
  <c r="C27" i="4" s="1"/>
  <c r="K27" i="4" s="1"/>
  <c r="X26" i="18"/>
  <c r="C26" i="4" s="1"/>
  <c r="K26" i="4" s="1"/>
  <c r="T25" i="18"/>
  <c r="L21" i="18"/>
  <c r="T20" i="18"/>
  <c r="X24" i="18"/>
  <c r="C24" i="4" s="1"/>
  <c r="X17" i="18"/>
  <c r="C17" i="4" s="1"/>
  <c r="L39" i="18"/>
  <c r="I23" i="4"/>
  <c r="H22" i="8" s="1"/>
  <c r="C12" i="4"/>
  <c r="K12" i="4" s="1"/>
  <c r="L15" i="18"/>
  <c r="X15" i="18" s="1"/>
  <c r="C15" i="4" s="1"/>
  <c r="K15" i="4" s="1"/>
  <c r="X28" i="18"/>
  <c r="C28" i="4" s="1"/>
  <c r="K28" i="4" s="1"/>
  <c r="I40" i="4"/>
  <c r="L11" i="18"/>
  <c r="X11" i="18" s="1"/>
  <c r="X18" i="18"/>
  <c r="C18" i="4" s="1"/>
  <c r="K18" i="4" s="1"/>
  <c r="G38" i="4"/>
  <c r="F37" i="8"/>
  <c r="I38" i="4"/>
  <c r="Y270" i="35" l="1"/>
  <c r="AC306" i="35"/>
  <c r="AE299" i="35"/>
  <c r="AC256" i="35"/>
  <c r="Z293" i="35"/>
  <c r="Z315" i="35"/>
  <c r="AA307" i="35"/>
  <c r="Y333" i="35"/>
  <c r="AE322" i="35"/>
  <c r="AO34" i="8"/>
  <c r="BI35" i="35"/>
  <c r="AW34" i="8" s="1"/>
  <c r="I249" i="35"/>
  <c r="AE328" i="35"/>
  <c r="J241" i="35"/>
  <c r="X253" i="35"/>
  <c r="Z345" i="35"/>
  <c r="AO71" i="8"/>
  <c r="BI72" i="35"/>
  <c r="AW71" i="8" s="1"/>
  <c r="AB267" i="35"/>
  <c r="M283" i="35"/>
  <c r="E251" i="35"/>
  <c r="S274" i="35"/>
  <c r="I296" i="35"/>
  <c r="W245" i="35"/>
  <c r="O278" i="35"/>
  <c r="S299" i="35"/>
  <c r="S249" i="35"/>
  <c r="K250" i="35"/>
  <c r="M292" i="35"/>
  <c r="T108" i="8"/>
  <c r="AZ109" i="35"/>
  <c r="AN108" i="8" s="1"/>
  <c r="T68" i="8"/>
  <c r="AZ69" i="35"/>
  <c r="AN68" i="8" s="1"/>
  <c r="W319" i="35"/>
  <c r="T71" i="8"/>
  <c r="AZ72" i="35"/>
  <c r="AN71" i="8" s="1"/>
  <c r="T60" i="8"/>
  <c r="AZ61" i="35"/>
  <c r="AN60" i="8" s="1"/>
  <c r="V321" i="35"/>
  <c r="H328" i="35"/>
  <c r="Z301" i="35"/>
  <c r="AE304" i="35"/>
  <c r="X346" i="35"/>
  <c r="S265" i="35"/>
  <c r="AC259" i="35"/>
  <c r="Z296" i="35"/>
  <c r="Z246" i="35"/>
  <c r="AA319" i="35"/>
  <c r="AC312" i="35"/>
  <c r="AB261" i="35"/>
  <c r="AO48" i="8"/>
  <c r="BI49" i="35"/>
  <c r="AW48" i="8" s="1"/>
  <c r="AA342" i="35"/>
  <c r="AD253" i="35"/>
  <c r="AO19" i="8"/>
  <c r="BI20" i="35"/>
  <c r="AW19" i="8" s="1"/>
  <c r="Z320" i="35"/>
  <c r="AO78" i="8"/>
  <c r="BI79" i="35"/>
  <c r="AW78" i="8" s="1"/>
  <c r="J261" i="35"/>
  <c r="AO79" i="8"/>
  <c r="BI80" i="35"/>
  <c r="AW79" i="8" s="1"/>
  <c r="AO109" i="8"/>
  <c r="BI110" i="35"/>
  <c r="AW109" i="8" s="1"/>
  <c r="W258" i="35"/>
  <c r="M272" i="35"/>
  <c r="L256" i="35"/>
  <c r="W263" i="35"/>
  <c r="P278" i="35"/>
  <c r="E285" i="35"/>
  <c r="P254" i="35"/>
  <c r="S275" i="35"/>
  <c r="P303" i="35"/>
  <c r="P274" i="35"/>
  <c r="P287" i="35"/>
  <c r="T61" i="8"/>
  <c r="AZ62" i="35"/>
  <c r="AN61" i="8" s="1"/>
  <c r="M304" i="35"/>
  <c r="U277" i="35"/>
  <c r="T97" i="8"/>
  <c r="AZ98" i="35"/>
  <c r="AN97" i="8" s="1"/>
  <c r="T22" i="8"/>
  <c r="AZ23" i="35"/>
  <c r="AN22" i="8" s="1"/>
  <c r="T323" i="35"/>
  <c r="N309" i="35"/>
  <c r="N314" i="35"/>
  <c r="L312" i="35"/>
  <c r="T56" i="8"/>
  <c r="AZ57" i="35"/>
  <c r="AN56" i="8" s="1"/>
  <c r="V252" i="35"/>
  <c r="P243" i="35"/>
  <c r="G290" i="35"/>
  <c r="K331" i="35"/>
  <c r="T32" i="8"/>
  <c r="AZ33" i="35"/>
  <c r="AN32" i="8" s="1"/>
  <c r="AE269" i="35"/>
  <c r="AB306" i="35"/>
  <c r="Z263" i="35"/>
  <c r="AD299" i="35"/>
  <c r="Y293" i="35"/>
  <c r="AD249" i="35"/>
  <c r="AA286" i="35"/>
  <c r="Z326" i="35"/>
  <c r="Y288" i="35"/>
  <c r="AO49" i="8"/>
  <c r="BI50" i="35"/>
  <c r="AW49" i="8" s="1"/>
  <c r="Y322" i="35"/>
  <c r="AO91" i="8"/>
  <c r="BI92" i="35"/>
  <c r="AW91" i="8" s="1"/>
  <c r="I252" i="35"/>
  <c r="AA338" i="35"/>
  <c r="AB330" i="35"/>
  <c r="N249" i="35"/>
  <c r="F265" i="35"/>
  <c r="V280" i="35"/>
  <c r="N244" i="35"/>
  <c r="O259" i="35"/>
  <c r="W269" i="35"/>
  <c r="F290" i="35"/>
  <c r="J285" i="35"/>
  <c r="F258" i="35"/>
  <c r="S286" i="35"/>
  <c r="N275" i="35"/>
  <c r="AZ56" i="35"/>
  <c r="AN55" i="8" s="1"/>
  <c r="T55" i="8"/>
  <c r="U328" i="35"/>
  <c r="W314" i="35"/>
  <c r="O319" i="35"/>
  <c r="R329" i="35"/>
  <c r="T20" i="8"/>
  <c r="AZ21" i="35"/>
  <c r="AN20" i="8" s="1"/>
  <c r="AC275" i="35"/>
  <c r="Y314" i="35"/>
  <c r="X259" i="35"/>
  <c r="J283" i="35"/>
  <c r="M296" i="35"/>
  <c r="F263" i="35"/>
  <c r="AZ51" i="35"/>
  <c r="AN50" i="8" s="1"/>
  <c r="T50" i="8"/>
  <c r="AD252" i="35"/>
  <c r="AA289" i="35"/>
  <c r="Y246" i="35"/>
  <c r="AC282" i="35"/>
  <c r="Z319" i="35"/>
  <c r="AE319" i="35"/>
  <c r="AC345" i="35"/>
  <c r="AB335" i="35"/>
  <c r="AB341" i="35"/>
  <c r="V245" i="35"/>
  <c r="Z321" i="35"/>
  <c r="AA266" i="35"/>
  <c r="AO30" i="8"/>
  <c r="BI31" i="35"/>
  <c r="AW30" i="8" s="1"/>
  <c r="AO103" i="8"/>
  <c r="BI104" i="35"/>
  <c r="AW103" i="8" s="1"/>
  <c r="S258" i="35"/>
  <c r="AA258" i="35"/>
  <c r="L255" i="35"/>
  <c r="Y334" i="35"/>
  <c r="M256" i="35"/>
  <c r="V269" i="35"/>
  <c r="F288" i="35"/>
  <c r="N256" i="35"/>
  <c r="U301" i="35"/>
  <c r="I300" i="35"/>
  <c r="P281" i="35"/>
  <c r="T13" i="8"/>
  <c r="AZ14" i="35"/>
  <c r="AN13" i="8" s="1"/>
  <c r="F301" i="35"/>
  <c r="L250" i="35"/>
  <c r="T49" i="8"/>
  <c r="AZ50" i="35"/>
  <c r="AN49" i="8" s="1"/>
  <c r="P327" i="35"/>
  <c r="T35" i="8"/>
  <c r="AZ36" i="35"/>
  <c r="AN35" i="8" s="1"/>
  <c r="T94" i="8"/>
  <c r="AZ95" i="35"/>
  <c r="AN94" i="8" s="1"/>
  <c r="J321" i="35"/>
  <c r="AA256" i="35"/>
  <c r="AE292" i="35"/>
  <c r="AE242" i="35"/>
  <c r="AB279" i="35"/>
  <c r="AB301" i="35"/>
  <c r="Y257" i="35"/>
  <c r="AA314" i="35"/>
  <c r="AO72" i="8"/>
  <c r="BI73" i="35"/>
  <c r="AW72" i="8" s="1"/>
  <c r="AD345" i="35"/>
  <c r="Z281" i="35"/>
  <c r="BI44" i="35"/>
  <c r="AW43" i="8" s="1"/>
  <c r="AO43" i="8"/>
  <c r="R249" i="35"/>
  <c r="AD334" i="35"/>
  <c r="AB331" i="35"/>
  <c r="BI103" i="35"/>
  <c r="AW102" i="8" s="1"/>
  <c r="AO102" i="8"/>
  <c r="T252" i="35"/>
  <c r="L278" i="35"/>
  <c r="AO36" i="8"/>
  <c r="BI37" i="35"/>
  <c r="AW36" i="8" s="1"/>
  <c r="R253" i="35"/>
  <c r="J305" i="35"/>
  <c r="K278" i="35"/>
  <c r="O244" i="35"/>
  <c r="U280" i="35"/>
  <c r="P266" i="35"/>
  <c r="Q255" i="35"/>
  <c r="M312" i="35"/>
  <c r="N325" i="35"/>
  <c r="H316" i="35"/>
  <c r="K326" i="35"/>
  <c r="AB266" i="35"/>
  <c r="Y292" i="35"/>
  <c r="AO67" i="8"/>
  <c r="BI68" i="35"/>
  <c r="AW67" i="8" s="1"/>
  <c r="P270" i="35"/>
  <c r="Z264" i="35"/>
  <c r="AD300" i="35"/>
  <c r="AD250" i="35"/>
  <c r="AA287" i="35"/>
  <c r="Z317" i="35"/>
  <c r="AC302" i="35"/>
  <c r="AD294" i="35"/>
  <c r="AA242" i="35"/>
  <c r="BI10" i="35"/>
  <c r="AW9" i="8" s="1"/>
  <c r="AO9" i="8"/>
  <c r="AA290" i="35"/>
  <c r="BI52" i="35"/>
  <c r="AW51" i="8" s="1"/>
  <c r="AO51" i="8"/>
  <c r="AE335" i="35"/>
  <c r="AD324" i="35"/>
  <c r="AO110" i="8"/>
  <c r="BI111" i="35"/>
  <c r="AW110" i="8" s="1"/>
  <c r="G246" i="35"/>
  <c r="W262" i="35"/>
  <c r="Q259" i="35"/>
  <c r="Q260" i="35"/>
  <c r="G274" i="35"/>
  <c r="T278" i="35"/>
  <c r="R259" i="35"/>
  <c r="L279" i="35"/>
  <c r="W246" i="35"/>
  <c r="T93" i="8"/>
  <c r="AZ94" i="35"/>
  <c r="AN93" i="8" s="1"/>
  <c r="R281" i="35"/>
  <c r="J268" i="35"/>
  <c r="Q308" i="35"/>
  <c r="O331" i="35"/>
  <c r="M316" i="35"/>
  <c r="V305" i="35"/>
  <c r="T16" i="8"/>
  <c r="AZ17" i="35"/>
  <c r="AN16" i="8" s="1"/>
  <c r="R334" i="35"/>
  <c r="P307" i="35"/>
  <c r="AA257" i="35"/>
  <c r="AB260" i="35"/>
  <c r="Z336" i="35"/>
  <c r="AA240" i="35"/>
  <c r="AE276" i="35"/>
  <c r="AB263" i="35"/>
  <c r="Y300" i="35"/>
  <c r="AB285" i="35"/>
  <c r="AC277" i="35"/>
  <c r="Z314" i="35"/>
  <c r="AE339" i="35"/>
  <c r="AD329" i="35"/>
  <c r="AD335" i="35"/>
  <c r="T243" i="35"/>
  <c r="AB283" i="35"/>
  <c r="AO45" i="8"/>
  <c r="BI46" i="35"/>
  <c r="AW45" i="8" s="1"/>
  <c r="Z344" i="35"/>
  <c r="AC338" i="35"/>
  <c r="J252" i="35"/>
  <c r="BI81" i="35"/>
  <c r="AW80" i="8" s="1"/>
  <c r="AO80" i="8"/>
  <c r="J245" i="35"/>
  <c r="W285" i="35"/>
  <c r="L290" i="35"/>
  <c r="U296" i="35"/>
  <c r="Y342" i="35"/>
  <c r="H281" i="35"/>
  <c r="T9" i="8"/>
  <c r="AZ10" i="35"/>
  <c r="AN9" i="8" s="1"/>
  <c r="T70" i="8"/>
  <c r="AZ71" i="35"/>
  <c r="AN70" i="8" s="1"/>
  <c r="O327" i="35"/>
  <c r="P336" i="35"/>
  <c r="AD295" i="35"/>
  <c r="BI26" i="35"/>
  <c r="AW25" i="8" s="1"/>
  <c r="AO25" i="8"/>
  <c r="E259" i="35"/>
  <c r="K314" i="35"/>
  <c r="Z240" i="35"/>
  <c r="AD276" i="35"/>
  <c r="AA313" i="35"/>
  <c r="AA263" i="35"/>
  <c r="AE249" i="35"/>
  <c r="Y242" i="35"/>
  <c r="AC278" i="35"/>
  <c r="AD270" i="35"/>
  <c r="AO20" i="8"/>
  <c r="BI21" i="35"/>
  <c r="AW20" i="8" s="1"/>
  <c r="L244" i="35"/>
  <c r="P267" i="35"/>
  <c r="J265" i="35"/>
  <c r="N266" i="35"/>
  <c r="H288" i="35"/>
  <c r="O241" i="35"/>
  <c r="AC242" i="35"/>
  <c r="Z279" i="35"/>
  <c r="AB272" i="35"/>
  <c r="Y309" i="35"/>
  <c r="AD265" i="35"/>
  <c r="AA302" i="35"/>
  <c r="Z342" i="35"/>
  <c r="AO98" i="8"/>
  <c r="BI99" i="35"/>
  <c r="AW98" i="8" s="1"/>
  <c r="Y338" i="35"/>
  <c r="Q244" i="35"/>
  <c r="Y321" i="35"/>
  <c r="AO61" i="8"/>
  <c r="BI62" i="35"/>
  <c r="AW61" i="8" s="1"/>
  <c r="AC346" i="35"/>
  <c r="AO55" i="8"/>
  <c r="BI56" i="35"/>
  <c r="AW55" i="8" s="1"/>
  <c r="AO105" i="8"/>
  <c r="BI106" i="35"/>
  <c r="AW105" i="8" s="1"/>
  <c r="T286" i="35"/>
  <c r="AC276" i="35"/>
  <c r="M291" i="35"/>
  <c r="W252" i="35"/>
  <c r="V279" i="35"/>
  <c r="P300" i="35"/>
  <c r="O286" i="35"/>
  <c r="S264" i="35"/>
  <c r="T264" i="35"/>
  <c r="H283" i="35"/>
  <c r="T25" i="8"/>
  <c r="AZ26" i="35"/>
  <c r="AN25" i="8" s="1"/>
  <c r="S318" i="35"/>
  <c r="T91" i="8"/>
  <c r="AZ92" i="35"/>
  <c r="AN91" i="8" s="1"/>
  <c r="H299" i="35"/>
  <c r="L327" i="35"/>
  <c r="AZ9" i="35"/>
  <c r="AN8" i="8" s="1"/>
  <c r="T8" i="8"/>
  <c r="P319" i="35"/>
  <c r="Z338" i="35"/>
  <c r="X256" i="35"/>
  <c r="I257" i="35"/>
  <c r="T45" i="8"/>
  <c r="AZ46" i="35"/>
  <c r="AN45" i="8" s="1"/>
  <c r="F282" i="35"/>
  <c r="AD268" i="35"/>
  <c r="AC298" i="35"/>
  <c r="AA255" i="35"/>
  <c r="Z307" i="35"/>
  <c r="Y325" i="35"/>
  <c r="AE278" i="35"/>
  <c r="AO41" i="8"/>
  <c r="BI42" i="35"/>
  <c r="AW41" i="8" s="1"/>
  <c r="AE320" i="35"/>
  <c r="T251" i="35"/>
  <c r="Z337" i="35"/>
  <c r="AA329" i="35"/>
  <c r="Q264" i="35"/>
  <c r="T274" i="35"/>
  <c r="K262" i="35"/>
  <c r="T275" i="35"/>
  <c r="U284" i="35"/>
  <c r="L264" i="35"/>
  <c r="S307" i="35"/>
  <c r="I284" i="35"/>
  <c r="L283" i="35"/>
  <c r="T307" i="35"/>
  <c r="T285" i="35"/>
  <c r="T12" i="8"/>
  <c r="AZ13" i="35"/>
  <c r="AN12" i="8" s="1"/>
  <c r="T39" i="8"/>
  <c r="AZ40" i="35"/>
  <c r="AN39" i="8" s="1"/>
  <c r="H311" i="35"/>
  <c r="AZ11" i="35"/>
  <c r="AN10" i="8" s="1"/>
  <c r="T10" i="8"/>
  <c r="M317" i="35"/>
  <c r="T75" i="8"/>
  <c r="AZ76" i="35"/>
  <c r="AN75" i="8" s="1"/>
  <c r="AD284" i="35"/>
  <c r="AE282" i="35"/>
  <c r="AE331" i="35"/>
  <c r="AO62" i="8"/>
  <c r="BI63" i="35"/>
  <c r="AW62" i="8" s="1"/>
  <c r="I267" i="35"/>
  <c r="U275" i="35"/>
  <c r="L288" i="35"/>
  <c r="AB242" i="35"/>
  <c r="AA272" i="35"/>
  <c r="AE308" i="35"/>
  <c r="Z302" i="35"/>
  <c r="AE258" i="35"/>
  <c r="AB295" i="35"/>
  <c r="AB317" i="35"/>
  <c r="Y273" i="35"/>
  <c r="AC309" i="35"/>
  <c r="J260" i="35"/>
  <c r="AA249" i="35"/>
  <c r="AE285" i="35"/>
  <c r="AD315" i="35"/>
  <c r="Y259" i="35"/>
  <c r="AC295" i="35"/>
  <c r="Z251" i="35"/>
  <c r="AD287" i="35"/>
  <c r="AA243" i="35"/>
  <c r="AE279" i="35"/>
  <c r="AB316" i="35"/>
  <c r="Y332" i="35"/>
  <c r="Y323" i="35"/>
  <c r="X331" i="35"/>
  <c r="P252" i="35"/>
  <c r="AD301" i="35"/>
  <c r="X294" i="35"/>
  <c r="S247" i="35"/>
  <c r="X288" i="35"/>
  <c r="N257" i="35"/>
  <c r="W270" i="35"/>
  <c r="P253" i="35"/>
  <c r="Q267" i="35"/>
  <c r="X338" i="35"/>
  <c r="E255" i="35"/>
  <c r="Q268" i="35"/>
  <c r="L247" i="35"/>
  <c r="V271" i="35"/>
  <c r="U257" i="35"/>
  <c r="F278" i="35"/>
  <c r="H272" i="35"/>
  <c r="W279" i="35"/>
  <c r="J296" i="35"/>
  <c r="T269" i="35"/>
  <c r="U294" i="35"/>
  <c r="AB337" i="35"/>
  <c r="I262" i="35"/>
  <c r="E298" i="35"/>
  <c r="S260" i="35"/>
  <c r="P296" i="35"/>
  <c r="Q278" i="35"/>
  <c r="K304" i="35"/>
  <c r="F319" i="35"/>
  <c r="O332" i="35"/>
  <c r="E346" i="35"/>
  <c r="G299" i="35"/>
  <c r="Q242" i="35"/>
  <c r="W289" i="35"/>
  <c r="U306" i="35"/>
  <c r="W320" i="35"/>
  <c r="M334" i="35"/>
  <c r="D258" i="35"/>
  <c r="S338" i="35"/>
  <c r="G301" i="35"/>
  <c r="K325" i="35"/>
  <c r="V307" i="35"/>
  <c r="G327" i="35"/>
  <c r="F345" i="35"/>
  <c r="R336" i="35"/>
  <c r="N301" i="35"/>
  <c r="O325" i="35"/>
  <c r="D324" i="35"/>
  <c r="E325" i="35"/>
  <c r="W323" i="35"/>
  <c r="N308" i="35"/>
  <c r="D241" i="35"/>
  <c r="O337" i="35"/>
  <c r="J304" i="35"/>
  <c r="S329" i="35"/>
  <c r="W339" i="35"/>
  <c r="AA296" i="35"/>
  <c r="Y267" i="35"/>
  <c r="AC269" i="35"/>
  <c r="AE321" i="35"/>
  <c r="AO23" i="8"/>
  <c r="BI24" i="35"/>
  <c r="AW23" i="8" s="1"/>
  <c r="M279" i="35"/>
  <c r="H285" i="35"/>
  <c r="W292" i="35"/>
  <c r="D278" i="35"/>
  <c r="N345" i="35"/>
  <c r="Q340" i="35"/>
  <c r="U317" i="35"/>
  <c r="K321" i="35"/>
  <c r="AA305" i="35"/>
  <c r="Y262" i="35"/>
  <c r="AE291" i="35"/>
  <c r="AC248" i="35"/>
  <c r="Z285" i="35"/>
  <c r="S272" i="35"/>
  <c r="AD251" i="35"/>
  <c r="AA288" i="35"/>
  <c r="Y245" i="35"/>
  <c r="Z318" i="35"/>
  <c r="AE274" i="35"/>
  <c r="AD277" i="35"/>
  <c r="AO40" i="8"/>
  <c r="BI41" i="35"/>
  <c r="AW40" i="8" s="1"/>
  <c r="Z341" i="35"/>
  <c r="N242" i="35"/>
  <c r="AC244" i="35"/>
  <c r="AO11" i="8"/>
  <c r="BI12" i="35"/>
  <c r="AW11" i="8" s="1"/>
  <c r="E248" i="35"/>
  <c r="Z330" i="35"/>
  <c r="AE326" i="35"/>
  <c r="AO70" i="8"/>
  <c r="BI71" i="35"/>
  <c r="AW70" i="8" s="1"/>
  <c r="S242" i="35"/>
  <c r="AO60" i="8"/>
  <c r="BI61" i="35"/>
  <c r="AW60" i="8" s="1"/>
  <c r="AO96" i="8"/>
  <c r="BI97" i="35"/>
  <c r="AW96" i="8" s="1"/>
  <c r="H290" i="35"/>
  <c r="V247" i="35"/>
  <c r="G278" i="35"/>
  <c r="V285" i="35"/>
  <c r="P286" i="35"/>
  <c r="U308" i="35"/>
  <c r="AZ54" i="35"/>
  <c r="AN53" i="8" s="1"/>
  <c r="T53" i="8"/>
  <c r="M276" i="35"/>
  <c r="P276" i="35"/>
  <c r="H260" i="35"/>
  <c r="T89" i="8"/>
  <c r="AZ90" i="35"/>
  <c r="AN89" i="8" s="1"/>
  <c r="I333" i="35"/>
  <c r="Q313" i="35"/>
  <c r="P331" i="35"/>
  <c r="S331" i="35"/>
  <c r="T311" i="35"/>
  <c r="AB280" i="35"/>
  <c r="Y297" i="35"/>
  <c r="M245" i="35"/>
  <c r="AO53" i="8"/>
  <c r="BI54" i="35"/>
  <c r="AW53" i="8" s="1"/>
  <c r="V306" i="35"/>
  <c r="AA241" i="35"/>
  <c r="AE277" i="35"/>
  <c r="AB314" i="35"/>
  <c r="AB264" i="35"/>
  <c r="Y301" i="35"/>
  <c r="Z334" i="35"/>
  <c r="Y324" i="35"/>
  <c r="AO42" i="8"/>
  <c r="BI43" i="35"/>
  <c r="AW42" i="8" s="1"/>
  <c r="Y330" i="35"/>
  <c r="AO28" i="8"/>
  <c r="BI29" i="35"/>
  <c r="AW28" i="8" s="1"/>
  <c r="AB338" i="35"/>
  <c r="E268" i="35"/>
  <c r="V248" i="35"/>
  <c r="AC322" i="35"/>
  <c r="R265" i="35"/>
  <c r="AO112" i="8"/>
  <c r="BI113" i="35"/>
  <c r="AW112" i="8" s="1"/>
  <c r="E252" i="35"/>
  <c r="O287" i="35"/>
  <c r="U242" i="35"/>
  <c r="O261" i="35"/>
  <c r="T296" i="35"/>
  <c r="I246" i="35"/>
  <c r="K291" i="35"/>
  <c r="G269" i="35"/>
  <c r="M300" i="35"/>
  <c r="F293" i="35"/>
  <c r="I293" i="35"/>
  <c r="W302" i="35"/>
  <c r="E300" i="35"/>
  <c r="AZ80" i="35"/>
  <c r="AN79" i="8" s="1"/>
  <c r="T79" i="8"/>
  <c r="T103" i="8"/>
  <c r="AZ104" i="35"/>
  <c r="AN103" i="8" s="1"/>
  <c r="T92" i="8"/>
  <c r="AZ93" i="35"/>
  <c r="AN92" i="8" s="1"/>
  <c r="Q300" i="35"/>
  <c r="T95" i="8"/>
  <c r="AZ96" i="35"/>
  <c r="AN95" i="8" s="1"/>
  <c r="U329" i="35"/>
  <c r="Y340" i="35"/>
  <c r="Y329" i="35"/>
  <c r="H241" i="35"/>
  <c r="J289" i="35"/>
  <c r="T295" i="35"/>
  <c r="R297" i="35"/>
  <c r="AC251" i="35"/>
  <c r="Z288" i="35"/>
  <c r="AE244" i="35"/>
  <c r="AB281" i="35"/>
  <c r="Y318" i="35"/>
  <c r="AA311" i="35"/>
  <c r="Y268" i="35"/>
  <c r="AC304" i="35"/>
  <c r="AD318" i="35"/>
  <c r="AA334" i="35"/>
  <c r="X240" i="35"/>
  <c r="M253" i="35"/>
  <c r="N245" i="35"/>
  <c r="Z257" i="35"/>
  <c r="BI23" i="35"/>
  <c r="AW22" i="8" s="1"/>
  <c r="AO22" i="8"/>
  <c r="AO89" i="8"/>
  <c r="BI90" i="35"/>
  <c r="AW89" i="8" s="1"/>
  <c r="K258" i="35"/>
  <c r="T271" i="35"/>
  <c r="T254" i="35"/>
  <c r="AE324" i="35"/>
  <c r="P249" i="35"/>
  <c r="E273" i="35"/>
  <c r="Q287" i="35"/>
  <c r="BI101" i="35"/>
  <c r="AW100" i="8" s="1"/>
  <c r="AO100" i="8"/>
  <c r="J292" i="35"/>
  <c r="I272" i="35"/>
  <c r="W295" i="35"/>
  <c r="N281" i="35"/>
  <c r="M301" i="35"/>
  <c r="F264" i="35"/>
  <c r="M288" i="35"/>
  <c r="Q280" i="35"/>
  <c r="N305" i="35"/>
  <c r="S267" i="35"/>
  <c r="U247" i="35"/>
  <c r="T291" i="35"/>
  <c r="F285" i="35"/>
  <c r="E308" i="35"/>
  <c r="T41" i="8"/>
  <c r="AZ42" i="35"/>
  <c r="AN41" i="8" s="1"/>
  <c r="L303" i="35"/>
  <c r="T14" i="8"/>
  <c r="AZ15" i="35"/>
  <c r="AN14" i="8" s="1"/>
  <c r="R326" i="35"/>
  <c r="T112" i="8"/>
  <c r="AZ113" i="35"/>
  <c r="AN112" i="8" s="1"/>
  <c r="N329" i="35"/>
  <c r="R301" i="35"/>
  <c r="J306" i="35"/>
  <c r="AB258" i="35"/>
  <c r="Y295" i="35"/>
  <c r="AC281" i="35"/>
  <c r="AB311" i="35"/>
  <c r="Z268" i="35"/>
  <c r="AD304" i="35"/>
  <c r="AA260" i="35"/>
  <c r="AE296" i="35"/>
  <c r="AB252" i="35"/>
  <c r="Y289" i="35"/>
  <c r="X273" i="35"/>
  <c r="Z332" i="35"/>
  <c r="X244" i="35"/>
  <c r="Y312" i="35"/>
  <c r="X303" i="35"/>
  <c r="G251" i="35"/>
  <c r="U260" i="35"/>
  <c r="X293" i="35"/>
  <c r="O257" i="35"/>
  <c r="E271" i="35"/>
  <c r="X329" i="35"/>
  <c r="O258" i="35"/>
  <c r="E272" i="35"/>
  <c r="R255" i="35"/>
  <c r="L276" i="35"/>
  <c r="J263" i="35"/>
  <c r="M281" i="35"/>
  <c r="E278" i="35"/>
  <c r="T294" i="35"/>
  <c r="W260" i="35"/>
  <c r="N284" i="35"/>
  <c r="Q299" i="35"/>
  <c r="K299" i="35"/>
  <c r="R252" i="35"/>
  <c r="W303" i="35"/>
  <c r="AB286" i="35"/>
  <c r="AE270" i="35"/>
  <c r="X267" i="35"/>
  <c r="AE254" i="35"/>
  <c r="AA337" i="35"/>
  <c r="X304" i="35"/>
  <c r="O253" i="35"/>
  <c r="I248" i="35"/>
  <c r="J264" i="35"/>
  <c r="T249" i="35"/>
  <c r="X314" i="35"/>
  <c r="S273" i="35"/>
  <c r="W264" i="35"/>
  <c r="E287" i="35"/>
  <c r="V292" i="35"/>
  <c r="E290" i="35"/>
  <c r="Z304" i="35"/>
  <c r="AE260" i="35"/>
  <c r="AB297" i="35"/>
  <c r="AD290" i="35"/>
  <c r="AB247" i="35"/>
  <c r="Y284" i="35"/>
  <c r="AB269" i="35"/>
  <c r="Y306" i="35"/>
  <c r="AE323" i="35"/>
  <c r="AD269" i="35"/>
  <c r="AO33" i="8"/>
  <c r="BI34" i="35"/>
  <c r="AW33" i="8" s="1"/>
  <c r="AO75" i="8"/>
  <c r="BI76" i="35"/>
  <c r="AW75" i="8" s="1"/>
  <c r="AA339" i="35"/>
  <c r="Z328" i="35"/>
  <c r="M244" i="35"/>
  <c r="G261" i="35"/>
  <c r="F280" i="35"/>
  <c r="K242" i="35"/>
  <c r="N282" i="35"/>
  <c r="M267" i="35"/>
  <c r="O254" i="35"/>
  <c r="E262" i="35"/>
  <c r="H315" i="35"/>
  <c r="G318" i="35"/>
  <c r="J309" i="35"/>
  <c r="T331" i="35"/>
  <c r="O310" i="35"/>
  <c r="T54" i="8"/>
  <c r="AZ55" i="35"/>
  <c r="AN54" i="8" s="1"/>
  <c r="AE293" i="35"/>
  <c r="AE336" i="35"/>
  <c r="G258" i="35"/>
  <c r="W306" i="35"/>
  <c r="Q247" i="35"/>
  <c r="AZ19" i="35"/>
  <c r="AN18" i="8" s="1"/>
  <c r="T18" i="8"/>
  <c r="AB250" i="35"/>
  <c r="Y287" i="35"/>
  <c r="AD243" i="35"/>
  <c r="AE316" i="35"/>
  <c r="Z310" i="35"/>
  <c r="AB303" i="35"/>
  <c r="AA343" i="35"/>
  <c r="Z333" i="35"/>
  <c r="AO106" i="8"/>
  <c r="BI107" i="35"/>
  <c r="AW106" i="8" s="1"/>
  <c r="E253" i="35"/>
  <c r="Z339" i="35"/>
  <c r="Z322" i="35"/>
  <c r="AE310" i="35"/>
  <c r="Y248" i="35"/>
  <c r="BI15" i="35"/>
  <c r="AW14" i="8" s="1"/>
  <c r="AO14" i="8"/>
  <c r="BI78" i="35"/>
  <c r="AW77" i="8" s="1"/>
  <c r="AO77" i="8"/>
  <c r="V257" i="35"/>
  <c r="AD285" i="35"/>
  <c r="P255" i="35"/>
  <c r="F269" i="35"/>
  <c r="O248" i="35"/>
  <c r="N272" i="35"/>
  <c r="P258" i="35"/>
  <c r="AD346" i="35"/>
  <c r="U291" i="35"/>
  <c r="L254" i="35"/>
  <c r="AO101" i="8"/>
  <c r="BI102" i="35"/>
  <c r="AW101" i="8" s="1"/>
  <c r="L262" i="35"/>
  <c r="Y240" i="35"/>
  <c r="T299" i="35"/>
  <c r="M266" i="35"/>
  <c r="T33" i="8"/>
  <c r="AZ34" i="35"/>
  <c r="AN33" i="8" s="1"/>
  <c r="G326" i="35"/>
  <c r="AZ103" i="35"/>
  <c r="AN102" i="8" s="1"/>
  <c r="T102" i="8"/>
  <c r="W327" i="35"/>
  <c r="T19" i="8"/>
  <c r="AZ20" i="35"/>
  <c r="AN19" i="8" s="1"/>
  <c r="F242" i="35"/>
  <c r="AC292" i="35"/>
  <c r="F257" i="35"/>
  <c r="I268" i="35"/>
  <c r="R285" i="35"/>
  <c r="I329" i="35"/>
  <c r="L319" i="35"/>
  <c r="Y254" i="35"/>
  <c r="AC290" i="35"/>
  <c r="Z277" i="35"/>
  <c r="AD313" i="35"/>
  <c r="Z299" i="35"/>
  <c r="Y296" i="35"/>
  <c r="AO56" i="8"/>
  <c r="BI57" i="35"/>
  <c r="AW56" i="8" s="1"/>
  <c r="AC267" i="35"/>
  <c r="Z254" i="35"/>
  <c r="AD240" i="35"/>
  <c r="AA277" i="35"/>
  <c r="AE313" i="35"/>
  <c r="AC261" i="35"/>
  <c r="Z298" i="35"/>
  <c r="X266" i="35"/>
  <c r="AA341" i="35"/>
  <c r="U245" i="35"/>
  <c r="AD317" i="35"/>
  <c r="X308" i="35"/>
  <c r="L251" i="35"/>
  <c r="Y336" i="35"/>
  <c r="E241" i="35"/>
  <c r="N254" i="35"/>
  <c r="G248" i="35"/>
  <c r="I264" i="35"/>
  <c r="T242" i="35"/>
  <c r="V260" i="35"/>
  <c r="L274" i="35"/>
  <c r="V261" i="35"/>
  <c r="L275" i="35"/>
  <c r="R268" i="35"/>
  <c r="T284" i="35"/>
  <c r="T257" i="35"/>
  <c r="H298" i="35"/>
  <c r="H268" i="35"/>
  <c r="W288" i="35"/>
  <c r="F248" i="35"/>
  <c r="F284" i="35"/>
  <c r="V302" i="35"/>
  <c r="K263" i="35"/>
  <c r="S291" i="35"/>
  <c r="K307" i="35"/>
  <c r="I283" i="35"/>
  <c r="N307" i="35"/>
  <c r="L282" i="35"/>
  <c r="T293" i="35"/>
  <c r="K312" i="35"/>
  <c r="T325" i="35"/>
  <c r="J339" i="35"/>
  <c r="P297" i="35"/>
  <c r="Q284" i="35"/>
  <c r="V308" i="35"/>
  <c r="V284" i="35"/>
  <c r="T272" i="35"/>
  <c r="H297" i="35"/>
  <c r="I314" i="35"/>
  <c r="R327" i="35"/>
  <c r="H341" i="35"/>
  <c r="L339" i="35"/>
  <c r="R314" i="35"/>
  <c r="O345" i="35"/>
  <c r="F336" i="35"/>
  <c r="S327" i="35"/>
  <c r="R345" i="35"/>
  <c r="V314" i="35"/>
  <c r="N338" i="35"/>
  <c r="I340" i="35"/>
  <c r="U313" i="35"/>
  <c r="W346" i="35"/>
  <c r="L318" i="35"/>
  <c r="L336" i="35"/>
  <c r="P328" i="35"/>
  <c r="O346" i="35"/>
  <c r="U316" i="35"/>
  <c r="D287" i="35"/>
  <c r="AC289" i="35"/>
  <c r="AA268" i="35"/>
  <c r="AC268" i="35"/>
  <c r="W243" i="35"/>
  <c r="J271" i="35"/>
  <c r="I277" i="35"/>
  <c r="V311" i="35"/>
  <c r="Q330" i="35"/>
  <c r="U343" i="35"/>
  <c r="D251" i="35"/>
  <c r="R309" i="35"/>
  <c r="AA280" i="35"/>
  <c r="AC273" i="35"/>
  <c r="AE266" i="35"/>
  <c r="J291" i="35"/>
  <c r="U243" i="35"/>
  <c r="K290" i="35"/>
  <c r="O267" i="35"/>
  <c r="R315" i="35"/>
  <c r="H329" i="35"/>
  <c r="Q342" i="35"/>
  <c r="L292" i="35"/>
  <c r="E282" i="35"/>
  <c r="K274" i="35"/>
  <c r="L302" i="35"/>
  <c r="P317" i="35"/>
  <c r="F331" i="35"/>
  <c r="O344" i="35"/>
  <c r="K330" i="35"/>
  <c r="D341" i="35"/>
  <c r="S319" i="35"/>
  <c r="O298" i="35"/>
  <c r="P322" i="35"/>
  <c r="P340" i="35"/>
  <c r="J314" i="35"/>
  <c r="I332" i="35"/>
  <c r="D301" i="35"/>
  <c r="I345" i="35"/>
  <c r="D304" i="35"/>
  <c r="D293" i="35"/>
  <c r="V318" i="35"/>
  <c r="J299" i="35"/>
  <c r="V322" i="35"/>
  <c r="U340" i="35"/>
  <c r="G315" i="35"/>
  <c r="F333" i="35"/>
  <c r="D317" i="35"/>
  <c r="AB241" i="35"/>
  <c r="AD321" i="35"/>
  <c r="I244" i="35"/>
  <c r="M247" i="35"/>
  <c r="L246" i="35"/>
  <c r="AO113" i="8"/>
  <c r="BI114" i="35"/>
  <c r="AW113" i="8" s="1"/>
  <c r="N302" i="35"/>
  <c r="L325" i="35"/>
  <c r="W280" i="35"/>
  <c r="S340" i="35"/>
  <c r="E340" i="35"/>
  <c r="R330" i="35"/>
  <c r="E337" i="35"/>
  <c r="AE252" i="35"/>
  <c r="AB289" i="35"/>
  <c r="AD282" i="35"/>
  <c r="Y276" i="35"/>
  <c r="AA269" i="35"/>
  <c r="AE305" i="35"/>
  <c r="Y298" i="35"/>
  <c r="AC253" i="35"/>
  <c r="Z290" i="35"/>
  <c r="AE286" i="35"/>
  <c r="X281" i="35"/>
  <c r="AA333" i="35"/>
  <c r="V242" i="35"/>
  <c r="X252" i="35"/>
  <c r="M248" i="35"/>
  <c r="AA331" i="35"/>
  <c r="Y328" i="35"/>
  <c r="X311" i="35"/>
  <c r="O251" i="35"/>
  <c r="M243" i="35"/>
  <c r="X312" i="35"/>
  <c r="W257" i="35"/>
  <c r="M271" i="35"/>
  <c r="X342" i="35"/>
  <c r="W276" i="35"/>
  <c r="P290" i="35"/>
  <c r="U281" i="35"/>
  <c r="K249" i="35"/>
  <c r="I295" i="35"/>
  <c r="U261" i="35"/>
  <c r="F300" i="35"/>
  <c r="S278" i="35"/>
  <c r="V299" i="35"/>
  <c r="Q286" i="35"/>
  <c r="L304" i="35"/>
  <c r="H256" i="35"/>
  <c r="AD323" i="35"/>
  <c r="L309" i="35"/>
  <c r="U322" i="35"/>
  <c r="K336" i="35"/>
  <c r="D294" i="35"/>
  <c r="T277" i="35"/>
  <c r="Q261" i="35"/>
  <c r="J248" i="35"/>
  <c r="V291" i="35"/>
  <c r="J311" i="35"/>
  <c r="S324" i="35"/>
  <c r="I338" i="35"/>
  <c r="D330" i="35"/>
  <c r="D255" i="35"/>
  <c r="R310" i="35"/>
  <c r="K334" i="35"/>
  <c r="H314" i="35"/>
  <c r="H332" i="35"/>
  <c r="L301" i="35"/>
  <c r="S341" i="35"/>
  <c r="W310" i="35"/>
  <c r="J332" i="35"/>
  <c r="I331" i="35"/>
  <c r="J341" i="35"/>
  <c r="N333" i="35"/>
  <c r="M332" i="35"/>
  <c r="F303" i="35"/>
  <c r="Q324" i="35"/>
  <c r="P342" i="35"/>
  <c r="M340" i="35"/>
  <c r="D289" i="35"/>
  <c r="AD298" i="35"/>
  <c r="AA251" i="35"/>
  <c r="O255" i="35"/>
  <c r="AE302" i="35"/>
  <c r="U254" i="35"/>
  <c r="L294" i="35"/>
  <c r="S328" i="35"/>
  <c r="H319" i="35"/>
  <c r="E329" i="35"/>
  <c r="D265" i="35"/>
  <c r="AB256" i="35"/>
  <c r="Y243" i="35"/>
  <c r="AC279" i="35"/>
  <c r="Z316" i="35"/>
  <c r="AD271" i="35"/>
  <c r="AA308" i="35"/>
  <c r="AE263" i="35"/>
  <c r="AB300" i="35"/>
  <c r="X282" i="35"/>
  <c r="AC343" i="35"/>
  <c r="R246" i="35"/>
  <c r="X324" i="35"/>
  <c r="AC341" i="35"/>
  <c r="U241" i="35"/>
  <c r="K255" i="35"/>
  <c r="G244" i="35"/>
  <c r="S261" i="35"/>
  <c r="I275" i="35"/>
  <c r="S245" i="35"/>
  <c r="S262" i="35"/>
  <c r="I276" i="35"/>
  <c r="M262" i="35"/>
  <c r="E270" i="35"/>
  <c r="Q285" i="35"/>
  <c r="Q283" i="35"/>
  <c r="E299" i="35"/>
  <c r="V251" i="35"/>
  <c r="N285" i="35"/>
  <c r="S303" i="35"/>
  <c r="Q265" i="35"/>
  <c r="U292" i="35"/>
  <c r="H308" i="35"/>
  <c r="H309" i="35"/>
  <c r="K284" i="35"/>
  <c r="Q270" i="35"/>
  <c r="J295" i="35"/>
  <c r="H313" i="35"/>
  <c r="Q326" i="35"/>
  <c r="G340" i="35"/>
  <c r="U309" i="35"/>
  <c r="J310" i="35"/>
  <c r="U286" i="35"/>
  <c r="I265" i="35"/>
  <c r="Q298" i="35"/>
  <c r="F315" i="35"/>
  <c r="O328" i="35"/>
  <c r="E342" i="35"/>
  <c r="N322" i="35"/>
  <c r="S342" i="35"/>
  <c r="T315" i="35"/>
  <c r="D288" i="35"/>
  <c r="I319" i="35"/>
  <c r="I337" i="35"/>
  <c r="T310" i="35"/>
  <c r="T346" i="35"/>
  <c r="E316" i="35"/>
  <c r="H340" i="35"/>
  <c r="N342" i="35"/>
  <c r="W337" i="35"/>
  <c r="D315" i="35"/>
  <c r="N337" i="35"/>
  <c r="S311" i="35"/>
  <c r="D253" i="35"/>
  <c r="W317" i="35"/>
  <c r="D319" i="35"/>
  <c r="AB255" i="35"/>
  <c r="AO26" i="8"/>
  <c r="BI27" i="35"/>
  <c r="AW26" i="8" s="1"/>
  <c r="AA345" i="35"/>
  <c r="G257" i="35"/>
  <c r="Q279" i="35"/>
  <c r="W281" i="35"/>
  <c r="J308" i="35"/>
  <c r="D314" i="35"/>
  <c r="F322" i="35"/>
  <c r="H336" i="35"/>
  <c r="D283" i="35"/>
  <c r="N341" i="35"/>
  <c r="AE275" i="35"/>
  <c r="AB312" i="35"/>
  <c r="Z269" i="35"/>
  <c r="AD305" i="35"/>
  <c r="AB262" i="35"/>
  <c r="Y299" i="35"/>
  <c r="AC254" i="35"/>
  <c r="Z291" i="35"/>
  <c r="AD246" i="35"/>
  <c r="AA283" i="35"/>
  <c r="AB326" i="35"/>
  <c r="L240" i="35"/>
  <c r="U253" i="35"/>
  <c r="AB324" i="35"/>
  <c r="X263" i="35"/>
  <c r="E249" i="35"/>
  <c r="X336" i="35"/>
  <c r="V268" i="35"/>
  <c r="Q250" i="35"/>
  <c r="P273" i="35"/>
  <c r="V259" i="35"/>
  <c r="K279" i="35"/>
  <c r="Q240" i="35"/>
  <c r="M274" i="35"/>
  <c r="R292" i="35"/>
  <c r="Q281" i="35"/>
  <c r="O297" i="35"/>
  <c r="I273" i="35"/>
  <c r="O296" i="35"/>
  <c r="I243" i="35"/>
  <c r="G282" i="35"/>
  <c r="E267" i="35"/>
  <c r="P265" i="35"/>
  <c r="P241" i="35"/>
  <c r="N289" i="35"/>
  <c r="E306" i="35"/>
  <c r="K320" i="35"/>
  <c r="T333" i="35"/>
  <c r="D246" i="35"/>
  <c r="M269" i="35"/>
  <c r="P269" i="35"/>
  <c r="O292" i="35"/>
  <c r="G286" i="35"/>
  <c r="O308" i="35"/>
  <c r="I322" i="35"/>
  <c r="R335" i="35"/>
  <c r="D282" i="35"/>
  <c r="G342" i="35"/>
  <c r="N304" i="35"/>
  <c r="S310" i="35"/>
  <c r="T328" i="35"/>
  <c r="D268" i="35"/>
  <c r="M320" i="35"/>
  <c r="L338" i="35"/>
  <c r="U304" i="35"/>
  <c r="T327" i="35"/>
  <c r="S317" i="35"/>
  <c r="H331" i="35"/>
  <c r="T302" i="35"/>
  <c r="H326" i="35"/>
  <c r="G311" i="35"/>
  <c r="F329" i="35"/>
  <c r="D327" i="35"/>
  <c r="I339" i="35"/>
  <c r="Q307" i="35"/>
  <c r="G333" i="35"/>
  <c r="E345" i="35"/>
  <c r="Y263" i="35"/>
  <c r="AC299" i="35"/>
  <c r="AC249" i="35"/>
  <c r="Z286" i="35"/>
  <c r="Y316" i="35"/>
  <c r="AD272" i="35"/>
  <c r="AA309" i="35"/>
  <c r="AE264" i="35"/>
  <c r="AC293" i="35"/>
  <c r="X305" i="35"/>
  <c r="AD336" i="35"/>
  <c r="H244" i="35"/>
  <c r="X276" i="35"/>
  <c r="AC323" i="35"/>
  <c r="X335" i="35"/>
  <c r="L245" i="35"/>
  <c r="O262" i="35"/>
  <c r="G240" i="35"/>
  <c r="I259" i="35"/>
  <c r="R272" i="35"/>
  <c r="S241" i="35"/>
  <c r="I260" i="35"/>
  <c r="R273" i="35"/>
  <c r="M258" i="35"/>
  <c r="X269" i="35"/>
  <c r="E266" i="35"/>
  <c r="G283" i="35"/>
  <c r="J280" i="35"/>
  <c r="N296" i="35"/>
  <c r="O264" i="35"/>
  <c r="R286" i="35"/>
  <c r="N240" i="35"/>
  <c r="F281" i="35"/>
  <c r="I301" i="35"/>
  <c r="N258" i="35"/>
  <c r="U288" i="35"/>
  <c r="Q305" i="35"/>
  <c r="J279" i="35"/>
  <c r="E261" i="35"/>
  <c r="O290" i="35"/>
  <c r="Q310" i="35"/>
  <c r="G324" i="35"/>
  <c r="P337" i="35"/>
  <c r="D318" i="35"/>
  <c r="S280" i="35"/>
  <c r="G306" i="35"/>
  <c r="G294" i="35"/>
  <c r="O312" i="35"/>
  <c r="E326" i="35"/>
  <c r="N339" i="35"/>
  <c r="I297" i="35"/>
  <c r="W321" i="35"/>
  <c r="T338" i="35"/>
  <c r="U315" i="35"/>
  <c r="U333" i="35"/>
  <c r="S304" i="35"/>
  <c r="M343" i="35"/>
  <c r="Q312" i="35"/>
  <c r="G335" i="35"/>
  <c r="H335" i="35"/>
  <c r="S345" i="35"/>
  <c r="P311" i="35"/>
  <c r="O338" i="35"/>
  <c r="G334" i="35"/>
  <c r="M306" i="35"/>
  <c r="J344" i="35"/>
  <c r="F314" i="35"/>
  <c r="L344" i="35"/>
  <c r="AD322" i="35"/>
  <c r="X300" i="35"/>
  <c r="P240" i="35"/>
  <c r="S289" i="35"/>
  <c r="N292" i="35"/>
  <c r="L289" i="35"/>
  <c r="K308" i="35"/>
  <c r="E334" i="35"/>
  <c r="K309" i="35"/>
  <c r="L307" i="35"/>
  <c r="J316" i="35"/>
  <c r="AB257" i="35"/>
  <c r="Y294" i="35"/>
  <c r="Y244" i="35"/>
  <c r="AC280" i="35"/>
  <c r="AE273" i="35"/>
  <c r="AB310" i="35"/>
  <c r="Y266" i="35"/>
  <c r="Z258" i="35"/>
  <c r="AB320" i="35"/>
  <c r="X242" i="35"/>
  <c r="AE337" i="35"/>
  <c r="P244" i="35"/>
  <c r="X284" i="35"/>
  <c r="G250" i="35"/>
  <c r="AC332" i="35"/>
  <c r="X343" i="35"/>
  <c r="I253" i="35"/>
  <c r="S240" i="35"/>
  <c r="G273" i="35"/>
  <c r="L242" i="35"/>
  <c r="F259" i="35"/>
  <c r="X321" i="35"/>
  <c r="Q266" i="35"/>
  <c r="O283" i="35"/>
  <c r="W254" i="35"/>
  <c r="T280" i="35"/>
  <c r="V296" i="35"/>
  <c r="M265" i="35"/>
  <c r="J287" i="35"/>
  <c r="M242" i="35"/>
  <c r="T281" i="35"/>
  <c r="Q301" i="35"/>
  <c r="Q289" i="35"/>
  <c r="F306" i="35"/>
  <c r="I280" i="35"/>
  <c r="T305" i="35"/>
  <c r="N262" i="35"/>
  <c r="O291" i="35"/>
  <c r="F311" i="35"/>
  <c r="O324" i="35"/>
  <c r="E338" i="35"/>
  <c r="D326" i="35"/>
  <c r="Q306" i="35"/>
  <c r="V281" i="35"/>
  <c r="H257" i="35"/>
  <c r="V294" i="35"/>
  <c r="W312" i="35"/>
  <c r="M326" i="35"/>
  <c r="V339" i="35"/>
  <c r="E313" i="35"/>
  <c r="N340" i="35"/>
  <c r="L334" i="35"/>
  <c r="F326" i="35"/>
  <c r="E344" i="35"/>
  <c r="I313" i="35"/>
  <c r="I336" i="35"/>
  <c r="J336" i="35"/>
  <c r="D249" i="35"/>
  <c r="H312" i="35"/>
  <c r="T340" i="35"/>
  <c r="R316" i="35"/>
  <c r="V326" i="35"/>
  <c r="U344" i="35"/>
  <c r="P314" i="35"/>
  <c r="F346" i="35"/>
  <c r="AD273" i="35"/>
  <c r="T248" i="35"/>
  <c r="K277" i="35"/>
  <c r="L286" i="35"/>
  <c r="S297" i="35"/>
  <c r="I309" i="35"/>
  <c r="K259" i="35"/>
  <c r="Q318" i="35"/>
  <c r="T283" i="35"/>
  <c r="J327" i="35"/>
  <c r="D309" i="35"/>
  <c r="H322" i="35"/>
  <c r="V345" i="35"/>
  <c r="Y247" i="35"/>
  <c r="AC283" i="35"/>
  <c r="AB313" i="35"/>
  <c r="Z270" i="35"/>
  <c r="AD306" i="35"/>
  <c r="AD256" i="35"/>
  <c r="AA293" i="35"/>
  <c r="AE248" i="35"/>
  <c r="Y241" i="35"/>
  <c r="AD320" i="35"/>
  <c r="X315" i="35"/>
  <c r="S251" i="35"/>
  <c r="AD309" i="35"/>
  <c r="X278" i="35"/>
  <c r="V246" i="35"/>
  <c r="Q256" i="35"/>
  <c r="G270" i="35"/>
  <c r="T266" i="35"/>
  <c r="X313" i="35"/>
  <c r="T253" i="35"/>
  <c r="T267" i="35"/>
  <c r="N270" i="35"/>
  <c r="O256" i="35"/>
  <c r="G277" i="35"/>
  <c r="R290" i="35"/>
  <c r="L270" i="35"/>
  <c r="E250" i="35"/>
  <c r="U278" i="35"/>
  <c r="M295" i="35"/>
  <c r="N267" i="35"/>
  <c r="R293" i="35"/>
  <c r="T308" i="35"/>
  <c r="M278" i="35"/>
  <c r="P299" i="35"/>
  <c r="V258" i="35"/>
  <c r="S295" i="35"/>
  <c r="P257" i="35"/>
  <c r="F295" i="35"/>
  <c r="O284" i="35"/>
  <c r="K276" i="35"/>
  <c r="I303" i="35"/>
  <c r="I318" i="35"/>
  <c r="R331" i="35"/>
  <c r="H345" i="35"/>
  <c r="L261" i="35"/>
  <c r="P261" i="35"/>
  <c r="W287" i="35"/>
  <c r="S305" i="35"/>
  <c r="G320" i="35"/>
  <c r="P333" i="35"/>
  <c r="D242" i="35"/>
  <c r="N336" i="35"/>
  <c r="M298" i="35"/>
  <c r="Q323" i="35"/>
  <c r="R305" i="35"/>
  <c r="W325" i="35"/>
  <c r="W343" i="35"/>
  <c r="Q317" i="35"/>
  <c r="P335" i="35"/>
  <c r="M297" i="35"/>
  <c r="U323" i="35"/>
  <c r="D303" i="35"/>
  <c r="P316" i="35"/>
  <c r="O295" i="35"/>
  <c r="T322" i="35"/>
  <c r="I306" i="35"/>
  <c r="J326" i="35"/>
  <c r="K345" i="35"/>
  <c r="N318" i="35"/>
  <c r="M336" i="35"/>
  <c r="V300" i="35"/>
  <c r="AD259" i="35"/>
  <c r="AC264" i="35"/>
  <c r="X258" i="35"/>
  <c r="Y344" i="35"/>
  <c r="H242" i="35"/>
  <c r="L260" i="35"/>
  <c r="G264" i="35"/>
  <c r="O303" i="35"/>
  <c r="M277" i="35"/>
  <c r="I342" i="35"/>
  <c r="E243" i="35"/>
  <c r="W299" i="35"/>
  <c r="G308" i="35"/>
  <c r="K313" i="35"/>
  <c r="AA335" i="35"/>
  <c r="Z325" i="35"/>
  <c r="AO50" i="8"/>
  <c r="BI51" i="35"/>
  <c r="AW50" i="8" s="1"/>
  <c r="F250" i="35"/>
  <c r="Z331" i="35"/>
  <c r="G242" i="35"/>
  <c r="AE246" i="35"/>
  <c r="BI14" i="35"/>
  <c r="AW13" i="8" s="1"/>
  <c r="AO13" i="8"/>
  <c r="BI98" i="35"/>
  <c r="AW97" i="8" s="1"/>
  <c r="AO97" i="8"/>
  <c r="S254" i="35"/>
  <c r="H251" i="35"/>
  <c r="G266" i="35"/>
  <c r="W240" i="35"/>
  <c r="U267" i="35"/>
  <c r="J284" i="35"/>
  <c r="G253" i="35"/>
  <c r="U274" i="35"/>
  <c r="T270" i="35"/>
  <c r="Q254" i="35"/>
  <c r="U293" i="35"/>
  <c r="E284" i="35"/>
  <c r="T46" i="8"/>
  <c r="AZ47" i="35"/>
  <c r="AN46" i="8" s="1"/>
  <c r="S323" i="35"/>
  <c r="L315" i="35"/>
  <c r="T90" i="8"/>
  <c r="AZ91" i="35"/>
  <c r="AN90" i="8" s="1"/>
  <c r="F321" i="35"/>
  <c r="E320" i="35"/>
  <c r="E324" i="35"/>
  <c r="I316" i="35"/>
  <c r="AZ107" i="35"/>
  <c r="AN106" i="8" s="1"/>
  <c r="T106" i="8"/>
  <c r="Z312" i="35"/>
  <c r="AA310" i="35"/>
  <c r="AO15" i="8"/>
  <c r="BI16" i="35"/>
  <c r="AW15" i="8" s="1"/>
  <c r="N271" i="35"/>
  <c r="G314" i="35"/>
  <c r="AE261" i="35"/>
  <c r="AB298" i="35"/>
  <c r="AB248" i="35"/>
  <c r="AE314" i="35"/>
  <c r="Z308" i="35"/>
  <c r="AB292" i="35"/>
  <c r="Z305" i="35"/>
  <c r="AO64" i="8"/>
  <c r="BI65" i="35"/>
  <c r="AW64" i="8" s="1"/>
  <c r="AC344" i="35"/>
  <c r="Y272" i="35"/>
  <c r="AO35" i="8"/>
  <c r="BI36" i="35"/>
  <c r="AW35" i="8" s="1"/>
  <c r="AC333" i="35"/>
  <c r="AB322" i="35"/>
  <c r="AO94" i="8"/>
  <c r="BI95" i="35"/>
  <c r="AW94" i="8" s="1"/>
  <c r="G262" i="35"/>
  <c r="AO104" i="8"/>
  <c r="BI105" i="35"/>
  <c r="AW104" i="8" s="1"/>
  <c r="F241" i="35"/>
  <c r="T259" i="35"/>
  <c r="J273" i="35"/>
  <c r="S257" i="35"/>
  <c r="W277" i="35"/>
  <c r="Z327" i="35"/>
  <c r="K265" i="35"/>
  <c r="BI69" i="35"/>
  <c r="AW68" i="8" s="1"/>
  <c r="AO68" i="8"/>
  <c r="K257" i="35"/>
  <c r="I288" i="35"/>
  <c r="I278" i="35"/>
  <c r="J277" i="35"/>
  <c r="T241" i="35"/>
  <c r="T77" i="8"/>
  <c r="AZ78" i="35"/>
  <c r="AN77" i="8" s="1"/>
  <c r="T279" i="35"/>
  <c r="V264" i="35"/>
  <c r="T113" i="8"/>
  <c r="AZ114" i="35"/>
  <c r="AN113" i="8" s="1"/>
  <c r="T64" i="8"/>
  <c r="AZ65" i="35"/>
  <c r="AN64" i="8" s="1"/>
  <c r="P315" i="35"/>
  <c r="N313" i="35"/>
  <c r="T110" i="8"/>
  <c r="AZ111" i="35"/>
  <c r="AN110" i="8" s="1"/>
  <c r="AD308" i="35"/>
  <c r="AB265" i="35"/>
  <c r="Y302" i="35"/>
  <c r="AA295" i="35"/>
  <c r="Y252" i="35"/>
  <c r="AC288" i="35"/>
  <c r="AC310" i="35"/>
  <c r="AD302" i="35"/>
  <c r="AO65" i="8"/>
  <c r="BI66" i="35"/>
  <c r="AW65" i="8" s="1"/>
  <c r="Y346" i="35"/>
  <c r="O247" i="35"/>
  <c r="AO107" i="8"/>
  <c r="BI108" i="35"/>
  <c r="AW107" i="8" s="1"/>
  <c r="F253" i="35"/>
  <c r="AD332" i="35"/>
  <c r="Y326" i="35"/>
  <c r="P262" i="35"/>
  <c r="S281" i="35"/>
  <c r="N286" i="35"/>
  <c r="G268" i="35"/>
  <c r="E309" i="35"/>
  <c r="K286" i="35"/>
  <c r="AO108" i="8"/>
  <c r="BI109" i="35"/>
  <c r="AW108" i="8" s="1"/>
  <c r="AO111" i="8"/>
  <c r="BI112" i="35"/>
  <c r="AW111" i="8" s="1"/>
  <c r="J325" i="35"/>
  <c r="T24" i="8"/>
  <c r="AZ25" i="35"/>
  <c r="AN24" i="8" s="1"/>
  <c r="E312" i="35"/>
  <c r="T26" i="8"/>
  <c r="AZ27" i="35"/>
  <c r="AN26" i="8" s="1"/>
  <c r="R317" i="35"/>
  <c r="AZ63" i="35"/>
  <c r="AN62" i="8" s="1"/>
  <c r="T62" i="8"/>
  <c r="Q320" i="35"/>
  <c r="U312" i="35"/>
  <c r="T42" i="8"/>
  <c r="AZ43" i="35"/>
  <c r="AN42" i="8" s="1"/>
  <c r="G319" i="35"/>
  <c r="T107" i="8"/>
  <c r="AZ108" i="35"/>
  <c r="AN107" i="8" s="1"/>
  <c r="AE330" i="35"/>
  <c r="AD245" i="35"/>
  <c r="BI45" i="35"/>
  <c r="AW44" i="8" s="1"/>
  <c r="AO44" i="8"/>
  <c r="S298" i="35"/>
  <c r="AZ81" i="35"/>
  <c r="AN80" i="8" s="1"/>
  <c r="T80" i="8"/>
  <c r="N326" i="35"/>
  <c r="AA273" i="35"/>
  <c r="AE309" i="35"/>
  <c r="Z303" i="35"/>
  <c r="AE259" i="35"/>
  <c r="AD311" i="35"/>
  <c r="AE303" i="35"/>
  <c r="AC329" i="35"/>
  <c r="AB315" i="35"/>
  <c r="AO10" i="8"/>
  <c r="BI11" i="35"/>
  <c r="AW10" i="8" s="1"/>
  <c r="AB325" i="35"/>
  <c r="AE333" i="35"/>
  <c r="Z335" i="35"/>
  <c r="K266" i="35"/>
  <c r="H246" i="35"/>
  <c r="T247" i="35"/>
  <c r="E264" i="35"/>
  <c r="N277" i="35"/>
  <c r="N264" i="35"/>
  <c r="F272" i="35"/>
  <c r="AE332" i="35"/>
  <c r="O294" i="35"/>
  <c r="BI53" i="35"/>
  <c r="AW52" i="8" s="1"/>
  <c r="AO52" i="8"/>
  <c r="N297" i="35"/>
  <c r="V241" i="35"/>
  <c r="P242" i="35"/>
  <c r="V289" i="35"/>
  <c r="T23" i="8"/>
  <c r="AZ24" i="35"/>
  <c r="AN23" i="8" s="1"/>
  <c r="T99" i="8"/>
  <c r="AZ100" i="35"/>
  <c r="AN99" i="8" s="1"/>
  <c r="O330" i="35"/>
  <c r="T36" i="8"/>
  <c r="AZ37" i="35"/>
  <c r="AN36" i="8" s="1"/>
  <c r="Q316" i="35"/>
  <c r="AZ105" i="35"/>
  <c r="AN104" i="8" s="1"/>
  <c r="T104" i="8"/>
  <c r="I321" i="35"/>
  <c r="T52" i="8"/>
  <c r="AZ53" i="35"/>
  <c r="AN52" i="8" s="1"/>
  <c r="AB319" i="35"/>
  <c r="Q271" i="35"/>
  <c r="F289" i="35"/>
  <c r="AB249" i="35"/>
  <c r="Y286" i="35"/>
  <c r="AD242" i="35"/>
  <c r="AE315" i="35"/>
  <c r="AC272" i="35"/>
  <c r="Z309" i="35"/>
  <c r="Z250" i="35"/>
  <c r="AD286" i="35"/>
  <c r="AB259" i="35"/>
  <c r="AO24" i="8"/>
  <c r="BI25" i="35"/>
  <c r="AW24" i="8" s="1"/>
  <c r="AE338" i="35"/>
  <c r="AE344" i="35"/>
  <c r="H247" i="35"/>
  <c r="AC324" i="35"/>
  <c r="AD293" i="35"/>
  <c r="BI55" i="35"/>
  <c r="AW54" i="8" s="1"/>
  <c r="AO54" i="8"/>
  <c r="AO69" i="8"/>
  <c r="BI70" i="35"/>
  <c r="AW69" i="8" s="1"/>
  <c r="W253" i="35"/>
  <c r="K289" i="35"/>
  <c r="R276" i="35"/>
  <c r="K283" i="35"/>
  <c r="V301" i="35"/>
  <c r="J270" i="35"/>
  <c r="T37" i="8"/>
  <c r="AZ38" i="35"/>
  <c r="AN37" i="8" s="1"/>
  <c r="S302" i="35"/>
  <c r="V273" i="35"/>
  <c r="T73" i="8"/>
  <c r="AZ74" i="35"/>
  <c r="AN73" i="8" s="1"/>
  <c r="I308" i="35"/>
  <c r="S330" i="35"/>
  <c r="T66" i="8"/>
  <c r="AZ67" i="35"/>
  <c r="AN66" i="8" s="1"/>
  <c r="AO90" i="8"/>
  <c r="BI91" i="35"/>
  <c r="AW90" i="8" s="1"/>
  <c r="K282" i="35"/>
  <c r="T109" i="8"/>
  <c r="AZ110" i="35"/>
  <c r="AN109" i="8" s="1"/>
  <c r="AE241" i="35"/>
  <c r="AB278" i="35"/>
  <c r="Y315" i="35"/>
  <c r="AC270" i="35"/>
  <c r="AD262" i="35"/>
  <c r="AA299" i="35"/>
  <c r="X274" i="35"/>
  <c r="AB342" i="35"/>
  <c r="J246" i="35"/>
  <c r="X316" i="35"/>
  <c r="AB340" i="35"/>
  <c r="M241" i="35"/>
  <c r="V254" i="35"/>
  <c r="S248" i="35"/>
  <c r="N243" i="35"/>
  <c r="K261" i="35"/>
  <c r="G245" i="35"/>
  <c r="T261" i="35"/>
  <c r="N280" i="35"/>
  <c r="J243" i="35"/>
  <c r="L269" i="35"/>
  <c r="I285" i="35"/>
  <c r="R258" i="35"/>
  <c r="F283" i="35"/>
  <c r="P298" i="35"/>
  <c r="E269" i="35"/>
  <c r="O289" i="35"/>
  <c r="W249" i="35"/>
  <c r="K303" i="35"/>
  <c r="K292" i="35"/>
  <c r="F308" i="35"/>
  <c r="W268" i="35"/>
  <c r="K256" i="35"/>
  <c r="N294" i="35"/>
  <c r="S312" i="35"/>
  <c r="I326" i="35"/>
  <c r="R339" i="35"/>
  <c r="S285" i="35"/>
  <c r="M309" i="35"/>
  <c r="F274" i="35"/>
  <c r="O263" i="35"/>
  <c r="U297" i="35"/>
  <c r="Q314" i="35"/>
  <c r="G328" i="35"/>
  <c r="P341" i="35"/>
  <c r="I320" i="35"/>
  <c r="F341" i="35"/>
  <c r="I315" i="35"/>
  <c r="D245" i="35"/>
  <c r="R318" i="35"/>
  <c r="Q336" i="35"/>
  <c r="G310" i="35"/>
  <c r="J328" i="35"/>
  <c r="J346" i="35"/>
  <c r="M315" i="35"/>
  <c r="P339" i="35"/>
  <c r="K341" i="35"/>
  <c r="S335" i="35"/>
  <c r="L314" i="35"/>
  <c r="D272" i="35"/>
  <c r="W318" i="35"/>
  <c r="V336" i="35"/>
  <c r="G329" i="35"/>
  <c r="D243" i="35"/>
  <c r="D308" i="35"/>
  <c r="U240" i="35"/>
  <c r="X295" i="35"/>
  <c r="M302" i="35"/>
  <c r="V262" i="35"/>
  <c r="H317" i="35"/>
  <c r="E331" i="35"/>
  <c r="J322" i="35"/>
  <c r="U300" i="35"/>
  <c r="Y279" i="35"/>
  <c r="AC315" i="35"/>
  <c r="AC265" i="35"/>
  <c r="Z252" i="35"/>
  <c r="AD288" i="35"/>
  <c r="AA244" i="35"/>
  <c r="AE280" i="35"/>
  <c r="Z289" i="35"/>
  <c r="X283" i="35"/>
  <c r="Z273" i="35"/>
  <c r="X246" i="35"/>
  <c r="AC339" i="35"/>
  <c r="I245" i="35"/>
  <c r="X330" i="35"/>
  <c r="M268" i="35"/>
  <c r="O249" i="35"/>
  <c r="G265" i="35"/>
  <c r="AD331" i="35"/>
  <c r="E289" i="35"/>
  <c r="U266" i="35"/>
  <c r="G288" i="35"/>
  <c r="K244" i="35"/>
  <c r="J276" i="35"/>
  <c r="S293" i="35"/>
  <c r="R262" i="35"/>
  <c r="N291" i="35"/>
  <c r="G307" i="35"/>
  <c r="Q274" i="35"/>
  <c r="L297" i="35"/>
  <c r="I251" i="35"/>
  <c r="S292" i="35"/>
  <c r="W248" i="35"/>
  <c r="G292" i="35"/>
  <c r="M280" i="35"/>
  <c r="W300" i="35"/>
  <c r="O316" i="35"/>
  <c r="E330" i="35"/>
  <c r="N343" i="35"/>
  <c r="H255" i="35"/>
  <c r="V293" i="35"/>
  <c r="U276" i="35"/>
  <c r="N303" i="35"/>
  <c r="M318" i="35"/>
  <c r="V331" i="35"/>
  <c r="L345" i="35"/>
  <c r="P332" i="35"/>
  <c r="D279" i="35"/>
  <c r="U320" i="35"/>
  <c r="H301" i="35"/>
  <c r="R341" i="35"/>
  <c r="K333" i="35"/>
  <c r="D323" i="35"/>
  <c r="V346" i="35"/>
  <c r="Q343" i="35"/>
  <c r="I344" i="35"/>
  <c r="S301" i="35"/>
  <c r="W341" i="35"/>
  <c r="H334" i="35"/>
  <c r="D339" i="35"/>
  <c r="P323" i="35"/>
  <c r="W330" i="35"/>
  <c r="AD278" i="35"/>
  <c r="AC308" i="35"/>
  <c r="X248" i="35"/>
  <c r="X317" i="35"/>
  <c r="V249" i="35"/>
  <c r="G260" i="35"/>
  <c r="U305" i="35"/>
  <c r="W271" i="35"/>
  <c r="E322" i="35"/>
  <c r="N344" i="35"/>
  <c r="G345" i="35"/>
  <c r="L323" i="35"/>
  <c r="Q328" i="35"/>
  <c r="Z255" i="35"/>
  <c r="AD291" i="35"/>
  <c r="Y285" i="35"/>
  <c r="AD241" i="35"/>
  <c r="AA278" i="35"/>
  <c r="AC271" i="35"/>
  <c r="AD263" i="35"/>
  <c r="AA300" i="35"/>
  <c r="AE255" i="35"/>
  <c r="X297" i="35"/>
  <c r="AC335" i="35"/>
  <c r="S243" i="35"/>
  <c r="X268" i="35"/>
  <c r="J249" i="35"/>
  <c r="AA330" i="35"/>
  <c r="X327" i="35"/>
  <c r="L252" i="35"/>
  <c r="S244" i="35"/>
  <c r="X337" i="35"/>
  <c r="T258" i="35"/>
  <c r="J272" i="35"/>
  <c r="R282" i="35"/>
  <c r="K252" i="35"/>
  <c r="R279" i="35"/>
  <c r="F296" i="35"/>
  <c r="Q263" i="35"/>
  <c r="H286" i="35"/>
  <c r="X301" i="35"/>
  <c r="K280" i="35"/>
  <c r="T300" i="35"/>
  <c r="I305" i="35"/>
  <c r="R304" i="35"/>
  <c r="M259" i="35"/>
  <c r="P289" i="35"/>
  <c r="I310" i="35"/>
  <c r="R323" i="35"/>
  <c r="H337" i="35"/>
  <c r="D310" i="35"/>
  <c r="O305" i="35"/>
  <c r="U279" i="35"/>
  <c r="K253" i="35"/>
  <c r="L293" i="35"/>
  <c r="G312" i="35"/>
  <c r="P325" i="35"/>
  <c r="F339" i="35"/>
  <c r="D346" i="35"/>
  <c r="D297" i="35"/>
  <c r="U311" i="35"/>
  <c r="G337" i="35"/>
  <c r="K315" i="35"/>
  <c r="J333" i="35"/>
  <c r="Q303" i="35"/>
  <c r="V324" i="35"/>
  <c r="V342" i="35"/>
  <c r="F312" i="35"/>
  <c r="O334" i="35"/>
  <c r="F334" i="35"/>
  <c r="F344" i="35"/>
  <c r="E311" i="35"/>
  <c r="U336" i="35"/>
  <c r="O333" i="35"/>
  <c r="K305" i="35"/>
  <c r="S325" i="35"/>
  <c r="S343" i="35"/>
  <c r="I343" i="35"/>
  <c r="D343" i="35"/>
  <c r="Z272" i="35"/>
  <c r="AD258" i="35"/>
  <c r="AA245" i="35"/>
  <c r="AE281" i="35"/>
  <c r="AB318" i="35"/>
  <c r="Y274" i="35"/>
  <c r="Z266" i="35"/>
  <c r="AB328" i="35"/>
  <c r="AA306" i="35"/>
  <c r="X298" i="35"/>
  <c r="AA324" i="35"/>
  <c r="X340" i="35"/>
  <c r="AE343" i="35"/>
  <c r="AC340" i="35"/>
  <c r="R242" i="35"/>
  <c r="T250" i="35"/>
  <c r="V265" i="35"/>
  <c r="O245" i="35"/>
  <c r="F276" i="35"/>
  <c r="F247" i="35"/>
  <c r="P263" i="35"/>
  <c r="F277" i="35"/>
  <c r="S263" i="35"/>
  <c r="P246" i="35"/>
  <c r="K271" i="35"/>
  <c r="M261" i="35"/>
  <c r="S284" i="35"/>
  <c r="U299" i="35"/>
  <c r="R271" i="35"/>
  <c r="I291" i="35"/>
  <c r="M255" i="35"/>
  <c r="F287" i="35"/>
  <c r="P304" i="35"/>
  <c r="E294" i="35"/>
  <c r="H287" i="35"/>
  <c r="F310" i="35"/>
  <c r="M273" i="35"/>
  <c r="H261" i="35"/>
  <c r="S296" i="35"/>
  <c r="E314" i="35"/>
  <c r="N327" i="35"/>
  <c r="W340" i="35"/>
  <c r="X341" i="35"/>
  <c r="S288" i="35"/>
  <c r="X344" i="35"/>
  <c r="T288" i="35"/>
  <c r="V277" i="35"/>
  <c r="K268" i="35"/>
  <c r="G300" i="35"/>
  <c r="V315" i="35"/>
  <c r="L329" i="35"/>
  <c r="U342" i="35"/>
  <c r="G346" i="35"/>
  <c r="V316" i="35"/>
  <c r="D257" i="35"/>
  <c r="L320" i="35"/>
  <c r="K338" i="35"/>
  <c r="W329" i="35"/>
  <c r="D259" i="35"/>
  <c r="U341" i="35"/>
  <c r="J345" i="35"/>
  <c r="V341" i="35"/>
  <c r="F316" i="35"/>
  <c r="D295" i="35"/>
  <c r="P338" i="35"/>
  <c r="T330" i="35"/>
  <c r="D275" i="35"/>
  <c r="D340" i="35"/>
  <c r="AE268" i="35"/>
  <c r="AB294" i="35"/>
  <c r="X277" i="35"/>
  <c r="M254" i="35"/>
  <c r="W267" i="35"/>
  <c r="W298" i="35"/>
  <c r="J240" i="35"/>
  <c r="H303" i="35"/>
  <c r="D313" i="35"/>
  <c r="J340" i="35"/>
  <c r="AC266" i="35"/>
  <c r="AB296" i="35"/>
  <c r="Z253" i="35"/>
  <c r="AD289" i="35"/>
  <c r="AB246" i="35"/>
  <c r="Y283" i="35"/>
  <c r="AC319" i="35"/>
  <c r="Z275" i="35"/>
  <c r="AA267" i="35"/>
  <c r="AB243" i="35"/>
  <c r="X243" i="35"/>
  <c r="W247" i="35"/>
  <c r="E240" i="35"/>
  <c r="N253" i="35"/>
  <c r="Y345" i="35"/>
  <c r="AD341" i="35"/>
  <c r="G243" i="35"/>
  <c r="N251" i="35"/>
  <c r="E263" i="35"/>
  <c r="N276" i="35"/>
  <c r="H282" i="35"/>
  <c r="R247" i="35"/>
  <c r="V286" i="35"/>
  <c r="J262" i="35"/>
  <c r="K285" i="35"/>
  <c r="O272" i="35"/>
  <c r="Q291" i="35"/>
  <c r="S256" i="35"/>
  <c r="T287" i="35"/>
  <c r="E305" i="35"/>
  <c r="I269" i="35"/>
  <c r="X285" i="35"/>
  <c r="J288" i="35"/>
  <c r="N310" i="35"/>
  <c r="L287" i="35"/>
  <c r="V274" i="35"/>
  <c r="U262" i="35"/>
  <c r="M314" i="35"/>
  <c r="V327" i="35"/>
  <c r="L341" i="35"/>
  <c r="R289" i="35"/>
  <c r="E279" i="35"/>
  <c r="F270" i="35"/>
  <c r="R300" i="35"/>
  <c r="K316" i="35"/>
  <c r="T329" i="35"/>
  <c r="J343" i="35"/>
  <c r="L326" i="35"/>
  <c r="D256" i="35"/>
  <c r="N317" i="35"/>
  <c r="D332" i="35"/>
  <c r="V320" i="35"/>
  <c r="V338" i="35"/>
  <c r="P312" i="35"/>
  <c r="D269" i="35"/>
  <c r="J318" i="35"/>
  <c r="W342" i="35"/>
  <c r="L346" i="35"/>
  <c r="P343" i="35"/>
  <c r="D337" i="35"/>
  <c r="H339" i="35"/>
  <c r="M313" i="35"/>
  <c r="L331" i="35"/>
  <c r="D285" i="35"/>
  <c r="Q319" i="35"/>
  <c r="F318" i="35"/>
  <c r="Y278" i="35"/>
  <c r="AA315" i="35"/>
  <c r="Z346" i="35"/>
  <c r="R250" i="35"/>
  <c r="G249" i="35"/>
  <c r="H273" i="35"/>
  <c r="J267" i="35"/>
  <c r="Q251" i="35"/>
  <c r="U338" i="35"/>
  <c r="G344" i="35"/>
  <c r="E297" i="35"/>
  <c r="J307" i="35"/>
  <c r="E328" i="35"/>
  <c r="Z256" i="35"/>
  <c r="AD292" i="35"/>
  <c r="AA279" i="35"/>
  <c r="AE265" i="35"/>
  <c r="AB302" i="35"/>
  <c r="Y258" i="35"/>
  <c r="AC294" i="35"/>
  <c r="X257" i="35"/>
  <c r="AE329" i="35"/>
  <c r="Q241" i="35"/>
  <c r="G255" i="35"/>
  <c r="AE327" i="35"/>
  <c r="X287" i="35"/>
  <c r="J250" i="35"/>
  <c r="L241" i="35"/>
  <c r="E260" i="35"/>
  <c r="AD339" i="35"/>
  <c r="R256" i="35"/>
  <c r="H270" i="35"/>
  <c r="X302" i="35"/>
  <c r="R257" i="35"/>
  <c r="H271" i="35"/>
  <c r="J275" i="35"/>
  <c r="W261" i="35"/>
  <c r="P280" i="35"/>
  <c r="W244" i="35"/>
  <c r="W293" i="35"/>
  <c r="G259" i="35"/>
  <c r="T298" i="35"/>
  <c r="H276" i="35"/>
  <c r="I298" i="35"/>
  <c r="F249" i="35"/>
  <c r="M284" i="35"/>
  <c r="G303" i="35"/>
  <c r="S271" i="35"/>
  <c r="H249" i="35"/>
  <c r="H292" i="35"/>
  <c r="P284" i="35"/>
  <c r="R307" i="35"/>
  <c r="P321" i="35"/>
  <c r="F335" i="35"/>
  <c r="D270" i="35"/>
  <c r="U273" i="35"/>
  <c r="W256" i="35"/>
  <c r="O240" i="35"/>
  <c r="G289" i="35"/>
  <c r="E310" i="35"/>
  <c r="N323" i="35"/>
  <c r="W336" i="35"/>
  <c r="D306" i="35"/>
  <c r="V344" i="35"/>
  <c r="U307" i="35"/>
  <c r="L330" i="35"/>
  <c r="N312" i="35"/>
  <c r="N330" i="35"/>
  <c r="J297" i="35"/>
  <c r="G322" i="35"/>
  <c r="F340" i="35"/>
  <c r="F330" i="35"/>
  <c r="U327" i="35"/>
  <c r="Q335" i="35"/>
  <c r="H306" i="35"/>
  <c r="O329" i="35"/>
  <c r="T312" i="35"/>
  <c r="O299" i="35"/>
  <c r="W322" i="35"/>
  <c r="V340" i="35"/>
  <c r="P310" i="35"/>
  <c r="F337" i="35"/>
  <c r="D299" i="35"/>
  <c r="AB305" i="35"/>
  <c r="AD248" i="35"/>
  <c r="Z242" i="35"/>
  <c r="X323" i="35"/>
  <c r="K247" i="35"/>
  <c r="U263" i="35"/>
  <c r="E283" i="35"/>
  <c r="M286" i="35"/>
  <c r="J294" i="35"/>
  <c r="F266" i="35"/>
  <c r="D342" i="35"/>
  <c r="L296" i="35"/>
  <c r="T306" i="35"/>
  <c r="H318" i="35"/>
  <c r="V337" i="35"/>
  <c r="E319" i="35"/>
  <c r="T51" i="8"/>
  <c r="AZ52" i="35"/>
  <c r="AN51" i="8" s="1"/>
  <c r="O306" i="35"/>
  <c r="X265" i="35"/>
  <c r="T263" i="35"/>
  <c r="N261" i="35"/>
  <c r="R313" i="35"/>
  <c r="Y271" i="35"/>
  <c r="AC307" i="35"/>
  <c r="AA264" i="35"/>
  <c r="AE300" i="35"/>
  <c r="AC257" i="35"/>
  <c r="AB287" i="35"/>
  <c r="AB309" i="35"/>
  <c r="AC301" i="35"/>
  <c r="AA327" i="35"/>
  <c r="AO57" i="8"/>
  <c r="BI58" i="35"/>
  <c r="AW57" i="8" s="1"/>
  <c r="Z323" i="35"/>
  <c r="BI100" i="35"/>
  <c r="AW99" i="8" s="1"/>
  <c r="AO99" i="8"/>
  <c r="Q252" i="35"/>
  <c r="AB339" i="35"/>
  <c r="AE294" i="35"/>
  <c r="N265" i="35"/>
  <c r="U244" i="35"/>
  <c r="H263" i="35"/>
  <c r="Q276" i="35"/>
  <c r="K281" i="35"/>
  <c r="V266" i="35"/>
  <c r="E296" i="35"/>
  <c r="AA328" i="35"/>
  <c r="AA336" i="35"/>
  <c r="L299" i="35"/>
  <c r="AZ99" i="35"/>
  <c r="AN98" i="8" s="1"/>
  <c r="T98" i="8"/>
  <c r="T15" i="8"/>
  <c r="AZ16" i="35"/>
  <c r="AN15" i="8" s="1"/>
  <c r="T31" i="8"/>
  <c r="AZ32" i="35"/>
  <c r="AN31" i="8" s="1"/>
  <c r="AZ97" i="35"/>
  <c r="AN96" i="8" s="1"/>
  <c r="T96" i="8"/>
  <c r="AE317" i="35"/>
  <c r="AC274" i="35"/>
  <c r="Z311" i="35"/>
  <c r="Z261" i="35"/>
  <c r="AD297" i="35"/>
  <c r="AD319" i="35"/>
  <c r="AE311" i="35"/>
  <c r="AC337" i="35"/>
  <c r="AB307" i="35"/>
  <c r="AO66" i="8"/>
  <c r="BI67" i="35"/>
  <c r="AW66" i="8" s="1"/>
  <c r="V250" i="35"/>
  <c r="AB333" i="35"/>
  <c r="W242" i="35"/>
  <c r="Z265" i="35"/>
  <c r="AO29" i="8"/>
  <c r="BI30" i="35"/>
  <c r="AW29" i="8" s="1"/>
  <c r="F246" i="35"/>
  <c r="AA320" i="35"/>
  <c r="AO31" i="8"/>
  <c r="BI32" i="35"/>
  <c r="AW31" i="8" s="1"/>
  <c r="G285" i="35"/>
  <c r="I289" i="35"/>
  <c r="P292" i="35"/>
  <c r="Q304" i="35"/>
  <c r="U324" i="35"/>
  <c r="T111" i="8"/>
  <c r="AZ112" i="35"/>
  <c r="AN111" i="8" s="1"/>
  <c r="S322" i="35"/>
  <c r="T38" i="8"/>
  <c r="AZ39" i="35"/>
  <c r="AN38" i="8" s="1"/>
  <c r="T72" i="8"/>
  <c r="AZ73" i="35"/>
  <c r="AN72" i="8" s="1"/>
  <c r="E304" i="35"/>
  <c r="Y253" i="35"/>
  <c r="M260" i="35"/>
  <c r="W274" i="35"/>
  <c r="AE245" i="35"/>
  <c r="AB282" i="35"/>
  <c r="AA312" i="35"/>
  <c r="AC305" i="35"/>
  <c r="AD247" i="35"/>
  <c r="AB276" i="35"/>
  <c r="Y313" i="35"/>
  <c r="AC328" i="35"/>
  <c r="AC316" i="35"/>
  <c r="AO74" i="8"/>
  <c r="BI75" i="35"/>
  <c r="AW74" i="8" s="1"/>
  <c r="K251" i="35"/>
  <c r="AC334" i="35"/>
  <c r="AA274" i="35"/>
  <c r="AO37" i="8"/>
  <c r="BI38" i="35"/>
  <c r="AW37" i="8" s="1"/>
  <c r="I256" i="35"/>
  <c r="R269" i="35"/>
  <c r="P251" i="35"/>
  <c r="BI64" i="35"/>
  <c r="AW63" i="8" s="1"/>
  <c r="AO63" i="8"/>
  <c r="L267" i="35"/>
  <c r="J244" i="35"/>
  <c r="U269" i="35"/>
  <c r="O285" i="35"/>
  <c r="O276" i="35"/>
  <c r="Q248" i="35"/>
  <c r="W294" i="35"/>
  <c r="W255" i="35"/>
  <c r="K294" i="35"/>
  <c r="E275" i="35"/>
  <c r="U259" i="35"/>
  <c r="M325" i="35"/>
  <c r="F317" i="35"/>
  <c r="T59" i="8"/>
  <c r="AZ60" i="35"/>
  <c r="AN59" i="8" s="1"/>
  <c r="V298" i="35"/>
  <c r="R325" i="35"/>
  <c r="V317" i="35"/>
  <c r="AC314" i="35"/>
  <c r="AC260" i="35"/>
  <c r="U252" i="35"/>
  <c r="P271" i="35"/>
  <c r="O335" i="35"/>
  <c r="AE301" i="35"/>
  <c r="AC258" i="35"/>
  <c r="Z295" i="35"/>
  <c r="AB288" i="35"/>
  <c r="Z245" i="35"/>
  <c r="AD281" i="35"/>
  <c r="AA318" i="35"/>
  <c r="AD303" i="35"/>
  <c r="AA259" i="35"/>
  <c r="AC321" i="35"/>
  <c r="AB251" i="35"/>
  <c r="BI18" i="35"/>
  <c r="AW17" i="8" s="1"/>
  <c r="AO17" i="8"/>
  <c r="AO59" i="8"/>
  <c r="BI60" i="35"/>
  <c r="AW59" i="8" s="1"/>
  <c r="O250" i="35"/>
  <c r="Y337" i="35"/>
  <c r="AE325" i="35"/>
  <c r="I279" i="35"/>
  <c r="J266" i="35"/>
  <c r="O282" i="35"/>
  <c r="N306" i="35"/>
  <c r="I281" i="35"/>
  <c r="AZ102" i="35"/>
  <c r="AN101" i="8" s="1"/>
  <c r="T101" i="8"/>
  <c r="P295" i="35"/>
  <c r="V334" i="35"/>
  <c r="T48" i="8"/>
  <c r="AZ49" i="35"/>
  <c r="AN48" i="8" s="1"/>
  <c r="S315" i="35"/>
  <c r="T11" i="8"/>
  <c r="AZ12" i="35"/>
  <c r="AN11" i="8" s="1"/>
  <c r="Z248" i="35"/>
  <c r="Z262" i="35"/>
  <c r="Z306" i="35"/>
  <c r="AD327" i="35"/>
  <c r="AO93" i="8"/>
  <c r="BI94" i="35"/>
  <c r="AW93" i="8" s="1"/>
  <c r="M251" i="35"/>
  <c r="G241" i="35"/>
  <c r="H327" i="35"/>
  <c r="T74" i="8"/>
  <c r="AZ75" i="35"/>
  <c r="AN74" i="8" s="1"/>
  <c r="N274" i="35"/>
  <c r="E303" i="35"/>
  <c r="L273" i="35"/>
  <c r="K254" i="35"/>
  <c r="Q293" i="35"/>
  <c r="M322" i="35"/>
  <c r="V335" i="35"/>
  <c r="D286" i="35"/>
  <c r="U303" i="35"/>
  <c r="R245" i="35"/>
  <c r="F291" i="35"/>
  <c r="U310" i="35"/>
  <c r="K324" i="35"/>
  <c r="T337" i="35"/>
  <c r="D322" i="35"/>
  <c r="P346" i="35"/>
  <c r="V309" i="35"/>
  <c r="J300" i="35"/>
  <c r="I323" i="35"/>
  <c r="I341" i="35"/>
  <c r="H310" i="35"/>
  <c r="G330" i="35"/>
  <c r="E339" i="35"/>
  <c r="M308" i="35"/>
  <c r="L332" i="35"/>
  <c r="V313" i="35"/>
  <c r="U331" i="35"/>
  <c r="W301" i="35"/>
  <c r="F324" i="35"/>
  <c r="F342" i="35"/>
  <c r="K339" i="35"/>
  <c r="H346" i="35"/>
  <c r="AD312" i="35"/>
  <c r="X286" i="35"/>
  <c r="W273" i="35"/>
  <c r="S287" i="35"/>
  <c r="I299" i="35"/>
  <c r="E293" i="35"/>
  <c r="P291" i="35"/>
  <c r="T313" i="35"/>
  <c r="W308" i="35"/>
  <c r="Q344" i="35"/>
  <c r="T335" i="35"/>
  <c r="Z271" i="35"/>
  <c r="AD307" i="35"/>
  <c r="AD257" i="35"/>
  <c r="AA294" i="35"/>
  <c r="Y251" i="35"/>
  <c r="AC287" i="35"/>
  <c r="Z243" i="35"/>
  <c r="AD279" i="35"/>
  <c r="AA316" i="35"/>
  <c r="AE271" i="35"/>
  <c r="AB308" i="35"/>
  <c r="Y280" i="35"/>
  <c r="X275" i="35"/>
  <c r="Q249" i="35"/>
  <c r="R241" i="35"/>
  <c r="Y264" i="35"/>
  <c r="X261" i="35"/>
  <c r="AB346" i="35"/>
  <c r="T244" i="35"/>
  <c r="X318" i="35"/>
  <c r="H254" i="35"/>
  <c r="R264" i="35"/>
  <c r="M250" i="35"/>
  <c r="X345" i="35"/>
  <c r="G267" i="35"/>
  <c r="U283" i="35"/>
  <c r="J274" i="35"/>
  <c r="P288" i="35"/>
  <c r="U265" i="35"/>
  <c r="O275" i="35"/>
  <c r="K293" i="35"/>
  <c r="T290" i="35"/>
  <c r="R306" i="35"/>
  <c r="T273" i="35"/>
  <c r="K248" i="35"/>
  <c r="W291" i="35"/>
  <c r="N279" i="35"/>
  <c r="G316" i="35"/>
  <c r="P329" i="35"/>
  <c r="F343" i="35"/>
  <c r="M252" i="35"/>
  <c r="O252" i="35"/>
  <c r="W282" i="35"/>
  <c r="P275" i="35"/>
  <c r="E318" i="35"/>
  <c r="N331" i="35"/>
  <c r="W344" i="35"/>
  <c r="M331" i="35"/>
  <c r="Q345" i="35"/>
  <c r="J320" i="35"/>
  <c r="H323" i="35"/>
  <c r="G341" i="35"/>
  <c r="T314" i="35"/>
  <c r="T332" i="35"/>
  <c r="D312" i="35"/>
  <c r="N320" i="35"/>
  <c r="K346" i="35"/>
  <c r="D336" i="35"/>
  <c r="D325" i="35"/>
  <c r="M319" i="35"/>
  <c r="M323" i="35"/>
  <c r="M341" i="35"/>
  <c r="Q315" i="35"/>
  <c r="Q333" i="35"/>
  <c r="D328" i="35"/>
  <c r="E323" i="35"/>
  <c r="AC250" i="35"/>
  <c r="AE257" i="35"/>
  <c r="F254" i="35"/>
  <c r="R243" i="35"/>
  <c r="K275" i="35"/>
  <c r="L337" i="35"/>
  <c r="Q331" i="35"/>
  <c r="N332" i="35"/>
  <c r="AD274" i="35"/>
  <c r="AA261" i="35"/>
  <c r="AE297" i="35"/>
  <c r="AB253" i="35"/>
  <c r="Y290" i="35"/>
  <c r="AC245" i="35"/>
  <c r="Z282" i="35"/>
  <c r="AB344" i="35"/>
  <c r="AA325" i="35"/>
  <c r="AA340" i="35"/>
  <c r="AA323" i="35"/>
  <c r="Y320" i="35"/>
  <c r="X255" i="35"/>
  <c r="P248" i="35"/>
  <c r="X322" i="35"/>
  <c r="N268" i="35"/>
  <c r="E256" i="35"/>
  <c r="N269" i="35"/>
  <c r="J259" i="35"/>
  <c r="V278" i="35"/>
  <c r="X333" i="35"/>
  <c r="Q273" i="35"/>
  <c r="N255" i="35"/>
  <c r="G281" i="35"/>
  <c r="G297" i="35"/>
  <c r="K241" i="35"/>
  <c r="L265" i="35"/>
  <c r="N299" i="35"/>
  <c r="X320" i="35"/>
  <c r="V319" i="35"/>
  <c r="L333" i="35"/>
  <c r="U346" i="35"/>
  <c r="N300" i="35"/>
  <c r="V267" i="35"/>
  <c r="T321" i="35"/>
  <c r="J335" i="35"/>
  <c r="D274" i="35"/>
  <c r="E341" i="35"/>
  <c r="E327" i="35"/>
  <c r="W309" i="35"/>
  <c r="I328" i="35"/>
  <c r="D247" i="35"/>
  <c r="U319" i="35"/>
  <c r="U337" i="35"/>
  <c r="R303" i="35"/>
  <c r="D345" i="35"/>
  <c r="Q325" i="35"/>
  <c r="L310" i="35"/>
  <c r="N328" i="35"/>
  <c r="D284" i="35"/>
  <c r="R320" i="35"/>
  <c r="R338" i="35"/>
  <c r="E332" i="35"/>
  <c r="K343" i="35"/>
  <c r="Z287" i="35"/>
  <c r="AA285" i="35"/>
  <c r="BI33" i="35"/>
  <c r="AW32" i="8" s="1"/>
  <c r="AO32" i="8"/>
  <c r="W250" i="35"/>
  <c r="Q277" i="35"/>
  <c r="V283" i="35"/>
  <c r="H291" i="35"/>
  <c r="M285" i="35"/>
  <c r="P345" i="35"/>
  <c r="T301" i="35"/>
  <c r="F332" i="35"/>
  <c r="K300" i="35"/>
  <c r="K322" i="35"/>
  <c r="D320" i="35"/>
  <c r="Z294" i="35"/>
  <c r="AE250" i="35"/>
  <c r="Z244" i="35"/>
  <c r="AD280" i="35"/>
  <c r="AA317" i="35"/>
  <c r="AE272" i="35"/>
  <c r="Y265" i="35"/>
  <c r="Z297" i="35"/>
  <c r="X290" i="35"/>
  <c r="AD344" i="35"/>
  <c r="G247" i="35"/>
  <c r="X332" i="35"/>
  <c r="AD342" i="35"/>
  <c r="AC331" i="35"/>
  <c r="J242" i="35"/>
  <c r="H250" i="35"/>
  <c r="H262" i="35"/>
  <c r="Q275" i="35"/>
  <c r="M246" i="35"/>
  <c r="G263" i="35"/>
  <c r="P245" i="35"/>
  <c r="R270" i="35"/>
  <c r="F286" i="35"/>
  <c r="O260" i="35"/>
  <c r="H284" i="35"/>
  <c r="M299" i="35"/>
  <c r="U270" i="35"/>
  <c r="Q290" i="35"/>
  <c r="S253" i="35"/>
  <c r="J286" i="35"/>
  <c r="H304" i="35"/>
  <c r="M293" i="35"/>
  <c r="P308" i="35"/>
  <c r="I286" i="35"/>
  <c r="Q309" i="35"/>
  <c r="L285" i="35"/>
  <c r="G272" i="35"/>
  <c r="N259" i="35"/>
  <c r="P313" i="35"/>
  <c r="F327" i="35"/>
  <c r="O340" i="35"/>
  <c r="R287" i="35"/>
  <c r="V287" i="35"/>
  <c r="T276" i="35"/>
  <c r="R266" i="35"/>
  <c r="N315" i="35"/>
  <c r="W328" i="35"/>
  <c r="M342" i="35"/>
  <c r="H324" i="35"/>
  <c r="M344" i="35"/>
  <c r="L316" i="35"/>
  <c r="D331" i="35"/>
  <c r="T319" i="35"/>
  <c r="S337" i="35"/>
  <c r="M311" i="35"/>
  <c r="M329" i="35"/>
  <c r="D248" i="35"/>
  <c r="G317" i="35"/>
  <c r="R340" i="35"/>
  <c r="H344" i="35"/>
  <c r="Q339" i="35"/>
  <c r="O315" i="35"/>
  <c r="N346" i="35"/>
  <c r="F320" i="35"/>
  <c r="F338" i="35"/>
  <c r="J312" i="35"/>
  <c r="J330" i="35"/>
  <c r="D264" i="35"/>
  <c r="O318" i="35"/>
  <c r="D329" i="35"/>
  <c r="AD244" i="35"/>
  <c r="AA281" i="35"/>
  <c r="AE267" i="35"/>
  <c r="AB304" i="35"/>
  <c r="AB254" i="35"/>
  <c r="Y291" i="35"/>
  <c r="AC246" i="35"/>
  <c r="Z283" i="35"/>
  <c r="AA275" i="35"/>
  <c r="AB327" i="35"/>
  <c r="X299" i="35"/>
  <c r="AB291" i="35"/>
  <c r="X262" i="35"/>
  <c r="AE341" i="35"/>
  <c r="T255" i="35"/>
  <c r="J269" i="35"/>
  <c r="U250" i="35"/>
  <c r="W265" i="35"/>
  <c r="X264" i="35"/>
  <c r="N252" i="35"/>
  <c r="W266" i="35"/>
  <c r="H243" i="35"/>
  <c r="H269" i="35"/>
  <c r="F255" i="35"/>
  <c r="W275" i="35"/>
  <c r="U289" i="35"/>
  <c r="P268" i="35"/>
  <c r="I247" i="35"/>
  <c r="S277" i="35"/>
  <c r="P294" i="35"/>
  <c r="E265" i="35"/>
  <c r="W307" i="35"/>
  <c r="S276" i="35"/>
  <c r="N298" i="35"/>
  <c r="S255" i="35"/>
  <c r="I294" i="35"/>
  <c r="E254" i="35"/>
  <c r="P293" i="35"/>
  <c r="M282" i="35"/>
  <c r="N273" i="35"/>
  <c r="G302" i="35"/>
  <c r="L317" i="35"/>
  <c r="U330" i="35"/>
  <c r="K344" i="35"/>
  <c r="H258" i="35"/>
  <c r="K295" i="35"/>
  <c r="J258" i="35"/>
  <c r="N295" i="35"/>
  <c r="E286" i="35"/>
  <c r="F279" i="35"/>
  <c r="J319" i="35"/>
  <c r="S332" i="35"/>
  <c r="I346" i="35"/>
  <c r="T334" i="35"/>
  <c r="F294" i="35"/>
  <c r="O322" i="35"/>
  <c r="M303" i="35"/>
  <c r="T342" i="35"/>
  <c r="N316" i="35"/>
  <c r="N334" i="35"/>
  <c r="D344" i="35"/>
  <c r="D271" i="35"/>
  <c r="D316" i="35"/>
  <c r="D305" i="35"/>
  <c r="G321" i="35"/>
  <c r="G325" i="35"/>
  <c r="G343" i="35"/>
  <c r="K317" i="35"/>
  <c r="K335" i="35"/>
  <c r="G298" i="35"/>
  <c r="U325" i="35"/>
  <c r="S333" i="35"/>
  <c r="AC286" i="35"/>
  <c r="Z340" i="35"/>
  <c r="AD325" i="35"/>
  <c r="L284" i="35"/>
  <c r="R295" i="35"/>
  <c r="G332" i="35"/>
  <c r="K260" i="35"/>
  <c r="I324" i="35"/>
  <c r="K337" i="35"/>
  <c r="O323" i="35"/>
  <c r="Y319" i="35"/>
  <c r="AD275" i="35"/>
  <c r="Y269" i="35"/>
  <c r="AA262" i="35"/>
  <c r="AE298" i="35"/>
  <c r="AC255" i="35"/>
  <c r="Z292" i="35"/>
  <c r="AA284" i="35"/>
  <c r="AE345" i="35"/>
  <c r="AD338" i="35"/>
  <c r="X307" i="35"/>
  <c r="L243" i="35"/>
  <c r="AC300" i="35"/>
  <c r="X270" i="35"/>
  <c r="Y343" i="35"/>
  <c r="N246" i="35"/>
  <c r="AB329" i="35"/>
  <c r="L266" i="35"/>
  <c r="X296" i="35"/>
  <c r="H253" i="35"/>
  <c r="V255" i="35"/>
  <c r="J290" i="35"/>
  <c r="O269" i="35"/>
  <c r="T289" i="35"/>
  <c r="J278" i="35"/>
  <c r="E295" i="35"/>
  <c r="I266" i="35"/>
  <c r="H293" i="35"/>
  <c r="L308" i="35"/>
  <c r="R277" i="35"/>
  <c r="F299" i="35"/>
  <c r="M257" i="35"/>
  <c r="N283" i="35"/>
  <c r="Q302" i="35"/>
  <c r="T317" i="35"/>
  <c r="J331" i="35"/>
  <c r="S344" i="35"/>
  <c r="G296" i="35"/>
  <c r="W259" i="35"/>
  <c r="H296" i="35"/>
  <c r="W286" i="35"/>
  <c r="G280" i="35"/>
  <c r="H305" i="35"/>
  <c r="R319" i="35"/>
  <c r="H333" i="35"/>
  <c r="Q346" i="35"/>
  <c r="W335" i="35"/>
  <c r="W296" i="35"/>
  <c r="G323" i="35"/>
  <c r="O304" i="35"/>
  <c r="L343" i="35"/>
  <c r="E335" i="35"/>
  <c r="H295" i="35"/>
  <c r="K323" i="35"/>
  <c r="D292" i="35"/>
  <c r="D240" i="35"/>
  <c r="R321" i="35"/>
  <c r="G305" i="35"/>
  <c r="T344" i="35"/>
  <c r="U335" i="35"/>
  <c r="R299" i="35"/>
  <c r="W326" i="35"/>
  <c r="M335" i="35"/>
  <c r="AC303" i="35"/>
  <c r="P247" i="35"/>
  <c r="G291" i="35"/>
  <c r="U295" i="35"/>
  <c r="H300" i="35"/>
  <c r="F252" i="35"/>
  <c r="J247" i="35"/>
  <c r="W272" i="35"/>
  <c r="Q337" i="35"/>
  <c r="T297" i="35"/>
  <c r="I311" i="35"/>
  <c r="AA265" i="35"/>
  <c r="AE251" i="35"/>
  <c r="Y275" i="35"/>
  <c r="AC311" i="35"/>
  <c r="Z267" i="35"/>
  <c r="AE295" i="35"/>
  <c r="X250" i="35"/>
  <c r="Y339" i="35"/>
  <c r="E245" i="35"/>
  <c r="AB299" i="35"/>
  <c r="X292" i="35"/>
  <c r="AD333" i="35"/>
  <c r="H240" i="35"/>
  <c r="Q253" i="35"/>
  <c r="T246" i="35"/>
  <c r="L263" i="35"/>
  <c r="N241" i="35"/>
  <c r="F260" i="35"/>
  <c r="O273" i="35"/>
  <c r="F243" i="35"/>
  <c r="F261" i="35"/>
  <c r="O274" i="35"/>
  <c r="S259" i="35"/>
  <c r="I240" i="35"/>
  <c r="K267" i="35"/>
  <c r="W283" i="35"/>
  <c r="F256" i="35"/>
  <c r="L281" i="35"/>
  <c r="K297" i="35"/>
  <c r="U287" i="35"/>
  <c r="E244" i="35"/>
  <c r="F302" i="35"/>
  <c r="T260" i="35"/>
  <c r="M290" i="35"/>
  <c r="L306" i="35"/>
  <c r="L280" i="35"/>
  <c r="H264" i="35"/>
  <c r="L249" i="35"/>
  <c r="I292" i="35"/>
  <c r="N311" i="35"/>
  <c r="W324" i="35"/>
  <c r="M338" i="35"/>
  <c r="D334" i="35"/>
  <c r="S282" i="35"/>
  <c r="I307" i="35"/>
  <c r="U282" i="35"/>
  <c r="Q269" i="35"/>
  <c r="U258" i="35"/>
  <c r="L313" i="35"/>
  <c r="U326" i="35"/>
  <c r="K340" i="35"/>
  <c r="V310" i="35"/>
  <c r="O313" i="35"/>
  <c r="H342" i="35"/>
  <c r="E317" i="35"/>
  <c r="W334" i="35"/>
  <c r="E307" i="35"/>
  <c r="P326" i="35"/>
  <c r="P344" i="35"/>
  <c r="S313" i="35"/>
  <c r="T336" i="35"/>
  <c r="M337" i="35"/>
  <c r="D281" i="35"/>
  <c r="R312" i="35"/>
  <c r="E343" i="35"/>
  <c r="J317" i="35"/>
  <c r="I335" i="35"/>
  <c r="R308" i="35"/>
  <c r="M327" i="35"/>
  <c r="M345" i="35"/>
  <c r="D244" i="35"/>
  <c r="Z276" i="35"/>
  <c r="E242" i="35"/>
  <c r="X326" i="35"/>
  <c r="Q262" i="35"/>
  <c r="F251" i="35"/>
  <c r="J315" i="35"/>
  <c r="J303" i="35"/>
  <c r="O320" i="35"/>
  <c r="O317" i="35"/>
  <c r="G339" i="35"/>
  <c r="D307" i="35"/>
  <c r="AE262" i="35"/>
  <c r="AO27" i="8"/>
  <c r="BI28" i="35"/>
  <c r="AW27" i="8" s="1"/>
  <c r="U248" i="35"/>
  <c r="Z329" i="35"/>
  <c r="AO92" i="8"/>
  <c r="BI93" i="35"/>
  <c r="AW92" i="8" s="1"/>
  <c r="L259" i="35"/>
  <c r="U272" i="35"/>
  <c r="O277" i="35"/>
  <c r="E291" i="35"/>
  <c r="AO95" i="8"/>
  <c r="BI96" i="35"/>
  <c r="AW95" i="8" s="1"/>
  <c r="T69" i="8"/>
  <c r="AZ70" i="35"/>
  <c r="AN69" i="8" s="1"/>
  <c r="W278" i="35"/>
  <c r="P250" i="35"/>
  <c r="Q292" i="35"/>
  <c r="T105" i="8"/>
  <c r="AZ106" i="35"/>
  <c r="AN105" i="8" s="1"/>
  <c r="AZ44" i="35"/>
  <c r="AN43" i="8" s="1"/>
  <c r="T43" i="8"/>
  <c r="M333" i="35"/>
  <c r="K310" i="35"/>
  <c r="E333" i="35"/>
  <c r="I304" i="35"/>
  <c r="T78" i="8"/>
  <c r="AZ79" i="35"/>
  <c r="AN78" i="8" s="1"/>
  <c r="AA271" i="35"/>
  <c r="O270" i="35"/>
  <c r="R260" i="35"/>
  <c r="O314" i="35"/>
  <c r="AC243" i="35"/>
  <c r="Z280" i="35"/>
  <c r="AD316" i="35"/>
  <c r="Y310" i="35"/>
  <c r="AA303" i="35"/>
  <c r="AC296" i="35"/>
  <c r="AC318" i="35"/>
  <c r="AD310" i="35"/>
  <c r="AA326" i="35"/>
  <c r="AO58" i="8"/>
  <c r="BI59" i="35"/>
  <c r="AW58" i="8" s="1"/>
  <c r="N250" i="35"/>
  <c r="AA282" i="35"/>
  <c r="Y256" i="35"/>
  <c r="BI22" i="35"/>
  <c r="AW21" i="8" s="1"/>
  <c r="AO21" i="8"/>
  <c r="Z249" i="35"/>
  <c r="J255" i="35"/>
  <c r="U268" i="35"/>
  <c r="AE340" i="35"/>
  <c r="U251" i="35"/>
  <c r="O266" i="35"/>
  <c r="R284" i="35"/>
  <c r="E292" i="35"/>
  <c r="N293" i="35"/>
  <c r="J251" i="35"/>
  <c r="O281" i="35"/>
  <c r="W284" i="35"/>
  <c r="T100" i="8"/>
  <c r="AZ101" i="35"/>
  <c r="AN100" i="8" s="1"/>
  <c r="T27" i="8"/>
  <c r="AZ28" i="35"/>
  <c r="AN27" i="8" s="1"/>
  <c r="T40" i="8"/>
  <c r="AZ41" i="35"/>
  <c r="AN40" i="8" s="1"/>
  <c r="T30" i="8"/>
  <c r="AZ31" i="35"/>
  <c r="AN30" i="8" s="1"/>
  <c r="P324" i="35"/>
  <c r="Z247" i="35"/>
  <c r="AD283" i="35"/>
  <c r="AB240" i="35"/>
  <c r="AC313" i="35"/>
  <c r="AA270" i="35"/>
  <c r="AE306" i="35"/>
  <c r="AD255" i="35"/>
  <c r="AB284" i="35"/>
  <c r="Z241" i="35"/>
  <c r="BI9" i="35"/>
  <c r="AW8" i="8" s="1"/>
  <c r="AO8" i="8"/>
  <c r="AC336" i="35"/>
  <c r="T240" i="35"/>
  <c r="AC342" i="35"/>
  <c r="K246" i="35"/>
  <c r="AC325" i="35"/>
  <c r="AA322" i="35"/>
  <c r="AB275" i="35"/>
  <c r="AO38" i="8"/>
  <c r="BI39" i="35"/>
  <c r="AW38" i="8" s="1"/>
  <c r="Z343" i="35"/>
  <c r="H274" i="35"/>
  <c r="N288" i="35"/>
  <c r="S279" i="35"/>
  <c r="I282" i="35"/>
  <c r="V282" i="35"/>
  <c r="J302" i="35"/>
  <c r="T21" i="8"/>
  <c r="AZ22" i="35"/>
  <c r="AN21" i="8" s="1"/>
  <c r="G271" i="35"/>
  <c r="J293" i="35"/>
  <c r="T57" i="8"/>
  <c r="AZ58" i="35"/>
  <c r="AN57" i="8" s="1"/>
  <c r="T67" i="8"/>
  <c r="AZ68" i="35"/>
  <c r="AN67" i="8" s="1"/>
  <c r="Q329" i="35"/>
  <c r="H252" i="35"/>
  <c r="I271" i="35"/>
  <c r="V290" i="35"/>
  <c r="Y255" i="35"/>
  <c r="AC291" i="35"/>
  <c r="Y308" i="35"/>
  <c r="AB293" i="35"/>
  <c r="Y249" i="35"/>
  <c r="X249" i="35"/>
  <c r="AD343" i="35"/>
  <c r="AD326" i="35"/>
  <c r="AB323" i="35"/>
  <c r="AC284" i="35"/>
  <c r="AO46" i="8"/>
  <c r="BI47" i="35"/>
  <c r="AW46" i="8" s="1"/>
  <c r="P259" i="35"/>
  <c r="AC330" i="35"/>
  <c r="AO39" i="8"/>
  <c r="BI40" i="35"/>
  <c r="AW39" i="8" s="1"/>
  <c r="J257" i="35"/>
  <c r="S270" i="35"/>
  <c r="Q243" i="35"/>
  <c r="O293" i="35"/>
  <c r="T282" i="35"/>
  <c r="Q297" i="35"/>
  <c r="P283" i="35"/>
  <c r="AZ30" i="35"/>
  <c r="AN29" i="8" s="1"/>
  <c r="T29" i="8"/>
  <c r="L272" i="35"/>
  <c r="AO47" i="8"/>
  <c r="BI48" i="35"/>
  <c r="AW47" i="8" s="1"/>
  <c r="T65" i="8"/>
  <c r="AZ66" i="35"/>
  <c r="AN65" i="8" s="1"/>
  <c r="S306" i="35"/>
  <c r="S326" i="35"/>
  <c r="F305" i="35"/>
  <c r="F298" i="35"/>
  <c r="T34" i="8"/>
  <c r="AZ35" i="35"/>
  <c r="AN34" i="8" s="1"/>
  <c r="Y317" i="35"/>
  <c r="AB277" i="35"/>
  <c r="AO12" i="8"/>
  <c r="BI13" i="35"/>
  <c r="AW12" i="8" s="1"/>
  <c r="S268" i="35"/>
  <c r="F273" i="35"/>
  <c r="K298" i="35"/>
  <c r="AD267" i="35"/>
  <c r="AA304" i="35"/>
  <c r="AC297" i="35"/>
  <c r="AA254" i="35"/>
  <c r="AE290" i="35"/>
  <c r="AE346" i="35"/>
  <c r="AE312" i="35"/>
  <c r="Y305" i="35"/>
  <c r="AC320" i="35"/>
  <c r="AO18" i="8"/>
  <c r="BI19" i="35"/>
  <c r="AW18" i="8" s="1"/>
  <c r="AC326" i="35"/>
  <c r="M240" i="35"/>
  <c r="V253" i="35"/>
  <c r="AE342" i="35"/>
  <c r="AA344" i="35"/>
  <c r="Z313" i="35"/>
  <c r="I263" i="35"/>
  <c r="AO73" i="8"/>
  <c r="BI74" i="35"/>
  <c r="AW73" i="8" s="1"/>
  <c r="K273" i="35"/>
  <c r="E258" i="35"/>
  <c r="V240" i="35"/>
  <c r="S290" i="35"/>
  <c r="E280" i="35"/>
  <c r="T44" i="8"/>
  <c r="AZ45" i="35"/>
  <c r="AN44" i="8" s="1"/>
  <c r="T47" i="8"/>
  <c r="AZ48" i="35"/>
  <c r="AN47" i="8" s="1"/>
  <c r="T28" i="8"/>
  <c r="AZ29" i="35"/>
  <c r="AN28" i="8" s="1"/>
  <c r="T63" i="8"/>
  <c r="AZ64" i="35"/>
  <c r="AN63" i="8" s="1"/>
  <c r="AE307" i="35"/>
  <c r="AE240" i="35"/>
  <c r="Y341" i="35"/>
  <c r="AE318" i="35"/>
  <c r="H267" i="35"/>
  <c r="U264" i="35"/>
  <c r="H279" i="35"/>
  <c r="T17" i="8"/>
  <c r="AZ18" i="35"/>
  <c r="AN17" i="8" s="1"/>
  <c r="O326" i="35"/>
  <c r="T58" i="8"/>
  <c r="AZ59" i="35"/>
  <c r="AN58" i="8" s="1"/>
  <c r="J313" i="35"/>
  <c r="Z260" i="35"/>
  <c r="AD296" i="35"/>
  <c r="AA252" i="35"/>
  <c r="AE288" i="35"/>
  <c r="AB244" i="35"/>
  <c r="Y281" i="35"/>
  <c r="AC317" i="35"/>
  <c r="Z324" i="35"/>
  <c r="X339" i="35"/>
  <c r="F245" i="35"/>
  <c r="X247" i="35"/>
  <c r="H248" i="35"/>
  <c r="X310" i="35"/>
  <c r="L271" i="35"/>
  <c r="I254" i="35"/>
  <c r="F268" i="35"/>
  <c r="I287" i="35"/>
  <c r="N278" i="35"/>
  <c r="V272" i="35"/>
  <c r="O280" i="35"/>
  <c r="R296" i="35"/>
  <c r="F271" i="35"/>
  <c r="L295" i="35"/>
  <c r="X334" i="35"/>
  <c r="R280" i="35"/>
  <c r="E301" i="35"/>
  <c r="R263" i="35"/>
  <c r="R298" i="35"/>
  <c r="N287" i="35"/>
  <c r="P279" i="35"/>
  <c r="V304" i="35"/>
  <c r="N319" i="35"/>
  <c r="W332" i="35"/>
  <c r="M346" i="35"/>
  <c r="H266" i="35"/>
  <c r="K245" i="35"/>
  <c r="W290" i="35"/>
  <c r="G284" i="35"/>
  <c r="M307" i="35"/>
  <c r="L321" i="35"/>
  <c r="U334" i="35"/>
  <c r="D266" i="35"/>
  <c r="U339" i="35"/>
  <c r="I302" i="35"/>
  <c r="V325" i="35"/>
  <c r="F309" i="35"/>
  <c r="Q327" i="35"/>
  <c r="S346" i="35"/>
  <c r="K319" i="35"/>
  <c r="J337" i="35"/>
  <c r="P302" i="35"/>
  <c r="D335" i="35"/>
  <c r="I327" i="35"/>
  <c r="O300" i="35"/>
  <c r="N324" i="35"/>
  <c r="O309" i="35"/>
  <c r="D252" i="35"/>
  <c r="H320" i="35"/>
  <c r="G338" i="35"/>
  <c r="L305" i="35"/>
  <c r="V330" i="35"/>
  <c r="Q341" i="35"/>
  <c r="AE243" i="35"/>
  <c r="Z259" i="35"/>
  <c r="O246" i="35"/>
  <c r="F262" i="35"/>
  <c r="Q258" i="35"/>
  <c r="R344" i="35"/>
  <c r="E302" i="35"/>
  <c r="AD260" i="35"/>
  <c r="AA297" i="35"/>
  <c r="AA247" i="35"/>
  <c r="AE283" i="35"/>
  <c r="AC240" i="35"/>
  <c r="AB270" i="35"/>
  <c r="Y307" i="35"/>
  <c r="AC262" i="35"/>
  <c r="AD254" i="35"/>
  <c r="AA291" i="35"/>
  <c r="X289" i="35"/>
  <c r="AB343" i="35"/>
  <c r="AB334" i="35"/>
  <c r="K243" i="35"/>
  <c r="X260" i="35"/>
  <c r="AB332" i="35"/>
  <c r="AA321" i="35"/>
  <c r="X319" i="35"/>
  <c r="W251" i="35"/>
  <c r="F244" i="35"/>
  <c r="R261" i="35"/>
  <c r="X325" i="35"/>
  <c r="L258" i="35"/>
  <c r="U271" i="35"/>
  <c r="K240" i="35"/>
  <c r="E257" i="35"/>
  <c r="P264" i="35"/>
  <c r="J282" i="35"/>
  <c r="S250" i="35"/>
  <c r="G279" i="35"/>
  <c r="Q295" i="35"/>
  <c r="T262" i="35"/>
  <c r="P285" i="35"/>
  <c r="Y304" i="35"/>
  <c r="O279" i="35"/>
  <c r="L300" i="35"/>
  <c r="G256" i="35"/>
  <c r="M287" i="35"/>
  <c r="T304" i="35"/>
  <c r="H277" i="35"/>
  <c r="G304" i="35"/>
  <c r="E276" i="35"/>
  <c r="Q257" i="35"/>
  <c r="X328" i="35"/>
  <c r="Q288" i="35"/>
  <c r="T309" i="35"/>
  <c r="J323" i="35"/>
  <c r="S336" i="35"/>
  <c r="D302" i="35"/>
  <c r="R278" i="35"/>
  <c r="W304" i="35"/>
  <c r="N263" i="35"/>
  <c r="R311" i="35"/>
  <c r="H325" i="35"/>
  <c r="Q338" i="35"/>
  <c r="D338" i="35"/>
  <c r="D276" i="35"/>
  <c r="K311" i="35"/>
  <c r="E336" i="35"/>
  <c r="S314" i="35"/>
  <c r="R332" i="35"/>
  <c r="O302" i="35"/>
  <c r="L324" i="35"/>
  <c r="K342" i="35"/>
  <c r="O311" i="35"/>
  <c r="V332" i="35"/>
  <c r="L342" i="35"/>
  <c r="P334" i="35"/>
  <c r="E315" i="35"/>
  <c r="I325" i="35"/>
  <c r="H343" i="35"/>
  <c r="V312" i="35"/>
  <c r="O341" i="35"/>
  <c r="D311" i="35"/>
  <c r="Y250" i="35"/>
  <c r="AD261" i="35"/>
  <c r="AE334" i="35"/>
  <c r="AB345" i="35"/>
  <c r="V256" i="35"/>
  <c r="E246" i="35"/>
  <c r="P277" i="35"/>
  <c r="S283" i="35"/>
  <c r="V323" i="35"/>
  <c r="F313" i="35"/>
  <c r="R322" i="35"/>
  <c r="P330" i="35"/>
  <c r="AB273" i="35"/>
  <c r="AD266" i="35"/>
  <c r="Y260" i="35"/>
  <c r="AA253" i="35"/>
  <c r="AE289" i="35"/>
  <c r="AB245" i="35"/>
  <c r="Y282" i="35"/>
  <c r="Z274" i="35"/>
  <c r="AB336" i="35"/>
  <c r="AA298" i="35"/>
  <c r="X291" i="35"/>
  <c r="AA332" i="35"/>
  <c r="O242" i="35"/>
  <c r="X254" i="35"/>
  <c r="AD340" i="35"/>
  <c r="Q245" i="35"/>
  <c r="I250" i="35"/>
  <c r="O265" i="35"/>
  <c r="W241" i="35"/>
  <c r="O268" i="35"/>
  <c r="G254" i="35"/>
  <c r="M275" i="35"/>
  <c r="M289" i="35"/>
  <c r="R267" i="35"/>
  <c r="R288" i="35"/>
  <c r="T245" i="35"/>
  <c r="E277" i="35"/>
  <c r="H294" i="35"/>
  <c r="V263" i="35"/>
  <c r="O307" i="35"/>
  <c r="R275" i="35"/>
  <c r="V297" i="35"/>
  <c r="L253" i="35"/>
  <c r="T292" i="35"/>
  <c r="K272" i="35"/>
  <c r="O301" i="35"/>
  <c r="W316" i="35"/>
  <c r="M330" i="35"/>
  <c r="V343" i="35"/>
  <c r="P256" i="35"/>
  <c r="Q294" i="35"/>
  <c r="T256" i="35"/>
  <c r="R294" i="35"/>
  <c r="H278" i="35"/>
  <c r="F304" i="35"/>
  <c r="U318" i="35"/>
  <c r="K332" i="35"/>
  <c r="T345" i="35"/>
  <c r="R333" i="35"/>
  <c r="D321" i="35"/>
  <c r="M321" i="35"/>
  <c r="K302" i="35"/>
  <c r="J324" i="35"/>
  <c r="J342" i="35"/>
  <c r="W315" i="35"/>
  <c r="V333" i="35"/>
  <c r="D333" i="35"/>
  <c r="Q321" i="35"/>
  <c r="D260" i="35"/>
  <c r="D273" i="35"/>
  <c r="D263" i="35"/>
  <c r="P320" i="35"/>
  <c r="U302" i="35"/>
  <c r="O342" i="35"/>
  <c r="T316" i="35"/>
  <c r="S334" i="35"/>
  <c r="Q296" i="35"/>
  <c r="R324" i="35"/>
  <c r="Q332" i="35"/>
  <c r="AE253" i="35"/>
  <c r="AB290" i="35"/>
  <c r="Y277" i="35"/>
  <c r="AC263" i="35"/>
  <c r="Z300" i="35"/>
  <c r="AA292" i="35"/>
  <c r="AE247" i="35"/>
  <c r="X241" i="35"/>
  <c r="AC327" i="35"/>
  <c r="J254" i="35"/>
  <c r="X271" i="35"/>
  <c r="M249" i="35"/>
  <c r="F240" i="35"/>
  <c r="H259" i="35"/>
  <c r="AB321" i="35"/>
  <c r="U255" i="35"/>
  <c r="K269" i="35"/>
  <c r="U256" i="35"/>
  <c r="K270" i="35"/>
  <c r="R251" i="35"/>
  <c r="P260" i="35"/>
  <c r="I242" i="35"/>
  <c r="G275" i="35"/>
  <c r="G293" i="35"/>
  <c r="L257" i="35"/>
  <c r="W297" i="35"/>
  <c r="I274" i="35"/>
  <c r="F297" i="35"/>
  <c r="H245" i="35"/>
  <c r="L268" i="35"/>
  <c r="S300" i="35"/>
  <c r="F267" i="35"/>
  <c r="V243" i="35"/>
  <c r="N290" i="35"/>
  <c r="Q282" i="35"/>
  <c r="P306" i="35"/>
  <c r="S320" i="35"/>
  <c r="I334" i="35"/>
  <c r="D254" i="35"/>
  <c r="V270" i="35"/>
  <c r="P301" i="35"/>
  <c r="J253" i="35"/>
  <c r="G287" i="35"/>
  <c r="G309" i="35"/>
  <c r="Q322" i="35"/>
  <c r="G336" i="35"/>
  <c r="D290" i="35"/>
  <c r="R342" i="35"/>
  <c r="P305" i="35"/>
  <c r="R328" i="35"/>
  <c r="L311" i="35"/>
  <c r="K329" i="35"/>
  <c r="D300" i="35"/>
  <c r="E321" i="35"/>
  <c r="W338" i="35"/>
  <c r="W305" i="35"/>
  <c r="L328" i="35"/>
  <c r="F325" i="35"/>
  <c r="U332" i="35"/>
  <c r="V303" i="35"/>
  <c r="K327" i="35"/>
  <c r="Q311" i="35"/>
  <c r="K296" i="35"/>
  <c r="U321" i="35"/>
  <c r="T339" i="35"/>
  <c r="S308" i="35"/>
  <c r="J334" i="35"/>
  <c r="R346" i="35"/>
  <c r="AA246" i="35"/>
  <c r="AE287" i="35"/>
  <c r="Y327" i="35"/>
  <c r="N260" i="35"/>
  <c r="I290" i="35"/>
  <c r="F275" i="35"/>
  <c r="K306" i="35"/>
  <c r="U298" i="35"/>
  <c r="K318" i="35"/>
  <c r="W345" i="35"/>
  <c r="AA248" i="35"/>
  <c r="AE284" i="35"/>
  <c r="AC241" i="35"/>
  <c r="Z278" i="35"/>
  <c r="AD314" i="35"/>
  <c r="AB271" i="35"/>
  <c r="AD264" i="35"/>
  <c r="AA301" i="35"/>
  <c r="AE256" i="35"/>
  <c r="AC285" i="35"/>
  <c r="AA250" i="35"/>
  <c r="AO16" i="8"/>
  <c r="BI17" i="35"/>
  <c r="AW16" i="8" s="1"/>
  <c r="AD337" i="35"/>
  <c r="AD328" i="35"/>
  <c r="I241" i="35"/>
  <c r="R254" i="35"/>
  <c r="S246" i="35"/>
  <c r="X279" i="35"/>
  <c r="U249" i="35"/>
  <c r="R240" i="35"/>
  <c r="J256" i="35"/>
  <c r="S269" i="35"/>
  <c r="X272" i="35"/>
  <c r="S252" i="35"/>
  <c r="R274" i="35"/>
  <c r="V288" i="35"/>
  <c r="I261" i="35"/>
  <c r="H280" i="35"/>
  <c r="V275" i="35"/>
  <c r="I258" i="35"/>
  <c r="L298" i="35"/>
  <c r="H275" i="35"/>
  <c r="E247" i="35"/>
  <c r="R283" i="35"/>
  <c r="R302" i="35"/>
  <c r="I270" i="35"/>
  <c r="K301" i="35"/>
  <c r="T268" i="35"/>
  <c r="Q246" i="35"/>
  <c r="L291" i="35"/>
  <c r="H307" i="35"/>
  <c r="H321" i="35"/>
  <c r="Q334" i="35"/>
  <c r="D262" i="35"/>
  <c r="H302" i="35"/>
  <c r="Q272" i="35"/>
  <c r="I255" i="35"/>
  <c r="X280" i="35"/>
  <c r="E288" i="35"/>
  <c r="P309" i="35"/>
  <c r="F323" i="35"/>
  <c r="O336" i="35"/>
  <c r="D298" i="35"/>
  <c r="T343" i="35"/>
  <c r="J329" i="35"/>
  <c r="W311" i="35"/>
  <c r="V329" i="35"/>
  <c r="S294" i="35"/>
  <c r="O321" i="35"/>
  <c r="O339" i="35"/>
  <c r="F307" i="35"/>
  <c r="V328" i="35"/>
  <c r="W333" i="35"/>
  <c r="M328" i="35"/>
  <c r="I312" i="35"/>
  <c r="H330" i="35"/>
  <c r="L322" i="35"/>
  <c r="L340" i="35"/>
  <c r="S309" i="35"/>
  <c r="L335" i="35"/>
  <c r="D267" i="35"/>
  <c r="Y331" i="35"/>
  <c r="X245" i="35"/>
  <c r="N247" i="35"/>
  <c r="T265" i="35"/>
  <c r="L277" i="35"/>
  <c r="T303" i="35"/>
  <c r="M310" i="35"/>
  <c r="R337" i="35"/>
  <c r="M324" i="35"/>
  <c r="T326" i="35"/>
  <c r="J338" i="35"/>
  <c r="AB274" i="35"/>
  <c r="Y311" i="35"/>
  <c r="Y261" i="35"/>
  <c r="AC247" i="35"/>
  <c r="Z284" i="35"/>
  <c r="AA276" i="35"/>
  <c r="AB268" i="35"/>
  <c r="AD330" i="35"/>
  <c r="AC252" i="35"/>
  <c r="X251" i="35"/>
  <c r="L248" i="35"/>
  <c r="AA346" i="35"/>
  <c r="Y335" i="35"/>
  <c r="O243" i="35"/>
  <c r="G252" i="35"/>
  <c r="S266" i="35"/>
  <c r="U246" i="35"/>
  <c r="M263" i="35"/>
  <c r="V276" i="35"/>
  <c r="N248" i="35"/>
  <c r="M264" i="35"/>
  <c r="H265" i="35"/>
  <c r="P282" i="35"/>
  <c r="R248" i="35"/>
  <c r="P272" i="35"/>
  <c r="K287" i="35"/>
  <c r="U285" i="35"/>
  <c r="X306" i="35"/>
  <c r="F292" i="35"/>
  <c r="O288" i="35"/>
  <c r="M305" i="35"/>
  <c r="M270" i="35"/>
  <c r="G295" i="35"/>
  <c r="H289" i="35"/>
  <c r="X309" i="35"/>
  <c r="K288" i="35"/>
  <c r="G276" i="35"/>
  <c r="K264" i="35"/>
  <c r="J298" i="35"/>
  <c r="U314" i="35"/>
  <c r="K328" i="35"/>
  <c r="T341" i="35"/>
  <c r="R244" i="35"/>
  <c r="V244" i="35"/>
  <c r="U290" i="35"/>
  <c r="O271" i="35"/>
  <c r="J301" i="35"/>
  <c r="S316" i="35"/>
  <c r="I330" i="35"/>
  <c r="R343" i="35"/>
  <c r="F328" i="35"/>
  <c r="D277" i="35"/>
  <c r="P318" i="35"/>
  <c r="M294" i="35"/>
  <c r="N321" i="35"/>
  <c r="M339" i="35"/>
  <c r="G313" i="35"/>
  <c r="G331" i="35"/>
  <c r="D280" i="35"/>
  <c r="T318" i="35"/>
  <c r="O343" i="35"/>
  <c r="D261" i="35"/>
  <c r="U345" i="35"/>
  <c r="I317" i="35"/>
  <c r="V295" i="35"/>
  <c r="S321" i="35"/>
  <c r="S339" i="35"/>
  <c r="W313" i="35"/>
  <c r="W331" i="35"/>
  <c r="D296" i="35"/>
  <c r="T320" i="35"/>
  <c r="T324" i="35"/>
  <c r="Y303" i="35"/>
  <c r="E281" i="35"/>
  <c r="E274" i="35"/>
  <c r="J281" i="35"/>
  <c r="N335" i="35"/>
  <c r="R291" i="35"/>
  <c r="D250" i="35"/>
  <c r="D291" i="35"/>
  <c r="H338" i="35"/>
  <c r="K113" i="27"/>
  <c r="C16" i="35"/>
  <c r="X8" i="18"/>
  <c r="C8" i="4" s="1"/>
  <c r="H88" i="18"/>
  <c r="H89" i="18"/>
  <c r="J89" i="18" s="1"/>
  <c r="H84" i="18"/>
  <c r="H82" i="18"/>
  <c r="H83" i="18"/>
  <c r="H85" i="18"/>
  <c r="J85" i="18" s="1"/>
  <c r="H87" i="18"/>
  <c r="H86" i="18"/>
  <c r="J86" i="18" s="1"/>
  <c r="K25" i="27"/>
  <c r="K64" i="27"/>
  <c r="R89" i="18"/>
  <c r="T89" i="18" s="1"/>
  <c r="R82" i="18"/>
  <c r="T82" i="18" s="1"/>
  <c r="R83" i="18"/>
  <c r="T83" i="18" s="1"/>
  <c r="R84" i="18"/>
  <c r="T84" i="18" s="1"/>
  <c r="R85" i="18"/>
  <c r="T85" i="18" s="1"/>
  <c r="R86" i="18"/>
  <c r="T86" i="18" s="1"/>
  <c r="R87" i="18"/>
  <c r="T87" i="18" s="1"/>
  <c r="R88" i="18"/>
  <c r="T88" i="18" s="1"/>
  <c r="J88" i="18"/>
  <c r="J84" i="18"/>
  <c r="J83" i="18"/>
  <c r="J87" i="18"/>
  <c r="J82" i="18"/>
  <c r="N127" i="29"/>
  <c r="L127" i="29"/>
  <c r="K14" i="4"/>
  <c r="I70" i="27"/>
  <c r="I50" i="27"/>
  <c r="I33" i="27"/>
  <c r="I79" i="27"/>
  <c r="I105" i="27"/>
  <c r="G23" i="4"/>
  <c r="G22" i="8" s="1"/>
  <c r="R8" i="27"/>
  <c r="R16" i="27"/>
  <c r="R24" i="27"/>
  <c r="R57" i="27"/>
  <c r="R36" i="27"/>
  <c r="R44" i="27"/>
  <c r="R52" i="27"/>
  <c r="R64" i="27"/>
  <c r="R72" i="27"/>
  <c r="R80" i="27"/>
  <c r="R88" i="27"/>
  <c r="R96" i="27"/>
  <c r="R112" i="27"/>
  <c r="R107" i="27"/>
  <c r="BI85" i="27"/>
  <c r="BI52" i="27"/>
  <c r="BI72" i="27"/>
  <c r="BI9" i="27"/>
  <c r="BI58" i="27"/>
  <c r="R58" i="27"/>
  <c r="R65" i="27"/>
  <c r="R73" i="27"/>
  <c r="R97" i="27"/>
  <c r="R109" i="27"/>
  <c r="R111" i="27"/>
  <c r="BI86" i="27"/>
  <c r="BI100" i="27"/>
  <c r="BI94" i="27"/>
  <c r="BI90" i="27"/>
  <c r="BI92" i="27"/>
  <c r="R25" i="27"/>
  <c r="R53" i="27"/>
  <c r="R89" i="27"/>
  <c r="R10" i="27"/>
  <c r="R18" i="27"/>
  <c r="R26" i="27"/>
  <c r="R59" i="27"/>
  <c r="R38" i="27"/>
  <c r="R46" i="27"/>
  <c r="R54" i="27"/>
  <c r="R66" i="27"/>
  <c r="R74" i="27"/>
  <c r="R82" i="27"/>
  <c r="R90" i="27"/>
  <c r="R98" i="27"/>
  <c r="R113" i="27"/>
  <c r="BI42" i="27"/>
  <c r="BI95" i="27"/>
  <c r="BI110" i="27"/>
  <c r="BI33" i="27"/>
  <c r="G66" i="4"/>
  <c r="G65" i="8" s="1"/>
  <c r="BI25" i="27"/>
  <c r="R17" i="27"/>
  <c r="R37" i="27"/>
  <c r="R81" i="27"/>
  <c r="R11" i="27"/>
  <c r="R19" i="27"/>
  <c r="R27" i="27"/>
  <c r="R31" i="27"/>
  <c r="R39" i="27"/>
  <c r="R47" i="27"/>
  <c r="R55" i="27"/>
  <c r="R67" i="27"/>
  <c r="R75" i="27"/>
  <c r="R83" i="27"/>
  <c r="R91" i="27"/>
  <c r="R99" i="27"/>
  <c r="R106" i="27"/>
  <c r="BI46" i="27"/>
  <c r="BI27" i="27"/>
  <c r="BI40" i="27"/>
  <c r="BI53" i="27"/>
  <c r="BI50" i="27"/>
  <c r="F65" i="8"/>
  <c r="R9" i="27"/>
  <c r="R45" i="27"/>
  <c r="F22" i="8"/>
  <c r="R12" i="27"/>
  <c r="R20" i="27"/>
  <c r="R28" i="27"/>
  <c r="R32" i="27"/>
  <c r="R40" i="27"/>
  <c r="R48" i="27"/>
  <c r="R60" i="27"/>
  <c r="R68" i="27"/>
  <c r="R76" i="27"/>
  <c r="R84" i="27"/>
  <c r="R92" i="27"/>
  <c r="R100" i="27"/>
  <c r="R110" i="27"/>
  <c r="BI57" i="27"/>
  <c r="BI56" i="27"/>
  <c r="BI63" i="27"/>
  <c r="BI78" i="27"/>
  <c r="BI64" i="27"/>
  <c r="BQ36" i="27"/>
  <c r="BQ77" i="27"/>
  <c r="BQ28" i="27"/>
  <c r="BQ46" i="27"/>
  <c r="BQ69" i="27"/>
  <c r="BQ113" i="27"/>
  <c r="BQ29" i="27"/>
  <c r="BQ80" i="27"/>
  <c r="BQ32" i="27"/>
  <c r="BQ79" i="27"/>
  <c r="X21" i="18"/>
  <c r="C21" i="4" s="1"/>
  <c r="K21" i="4" s="1"/>
  <c r="X37" i="18"/>
  <c r="C37" i="4" s="1"/>
  <c r="BQ112" i="27"/>
  <c r="BQ12" i="27"/>
  <c r="BQ48" i="27"/>
  <c r="BQ66" i="27"/>
  <c r="BQ95" i="27"/>
  <c r="BQ37" i="27"/>
  <c r="BQ7" i="27"/>
  <c r="BQ97" i="27"/>
  <c r="BQ55" i="27"/>
  <c r="BQ57" i="27"/>
  <c r="BQ93" i="27"/>
  <c r="BQ108" i="27"/>
  <c r="BQ104" i="27"/>
  <c r="BQ89" i="27"/>
  <c r="BQ61" i="27"/>
  <c r="BQ53" i="27"/>
  <c r="BQ94" i="27"/>
  <c r="BQ62" i="27"/>
  <c r="BQ86" i="27"/>
  <c r="BQ88" i="27"/>
  <c r="BQ34" i="27"/>
  <c r="BQ19" i="27"/>
  <c r="BQ96" i="27"/>
  <c r="BQ38" i="27"/>
  <c r="BQ49" i="27"/>
  <c r="BQ83" i="27"/>
  <c r="BQ8" i="27"/>
  <c r="BQ41" i="27"/>
  <c r="BQ85" i="27"/>
  <c r="BQ23" i="27"/>
  <c r="BQ82" i="27"/>
  <c r="BQ52" i="27"/>
  <c r="BQ110" i="27"/>
  <c r="BQ103" i="27"/>
  <c r="BQ9" i="27"/>
  <c r="BQ15" i="27"/>
  <c r="BQ18" i="27"/>
  <c r="BQ64" i="27"/>
  <c r="BQ10" i="27"/>
  <c r="I74" i="4"/>
  <c r="H73" i="8" s="1"/>
  <c r="BQ56" i="27"/>
  <c r="BQ84" i="27"/>
  <c r="BQ47" i="27"/>
  <c r="BQ27" i="27"/>
  <c r="BQ70" i="27"/>
  <c r="BQ111" i="27"/>
  <c r="BQ16" i="27"/>
  <c r="BQ99" i="27"/>
  <c r="BQ75" i="27"/>
  <c r="F73" i="8"/>
  <c r="G74" i="4"/>
  <c r="G73" i="8" s="1"/>
  <c r="BQ54" i="27"/>
  <c r="BQ31" i="27"/>
  <c r="X25" i="18"/>
  <c r="C25" i="4" s="1"/>
  <c r="K25" i="4" s="1"/>
  <c r="BQ58" i="27"/>
  <c r="BQ87" i="27"/>
  <c r="BQ17" i="27"/>
  <c r="BQ59" i="27"/>
  <c r="BQ74" i="27"/>
  <c r="BQ101" i="27"/>
  <c r="BQ76" i="27"/>
  <c r="BQ13" i="27"/>
  <c r="BQ102" i="27"/>
  <c r="BQ40" i="27"/>
  <c r="BQ39" i="27"/>
  <c r="BQ20" i="27"/>
  <c r="BQ105" i="27"/>
  <c r="BQ11" i="27"/>
  <c r="BQ81" i="27"/>
  <c r="BQ22" i="27"/>
  <c r="BQ35" i="27"/>
  <c r="BQ78" i="27"/>
  <c r="BQ98" i="27"/>
  <c r="BQ42" i="27"/>
  <c r="BQ106" i="27"/>
  <c r="BQ25" i="27"/>
  <c r="BQ44" i="27"/>
  <c r="BQ73" i="27"/>
  <c r="BQ65" i="27"/>
  <c r="BQ45" i="27"/>
  <c r="BQ30" i="27"/>
  <c r="X30" i="18"/>
  <c r="C30" i="4" s="1"/>
  <c r="Y101" i="27" s="1"/>
  <c r="BQ60" i="27"/>
  <c r="BQ100" i="27"/>
  <c r="BQ50" i="27"/>
  <c r="BQ14" i="27"/>
  <c r="BQ109" i="27"/>
  <c r="BQ51" i="27"/>
  <c r="BQ68" i="27"/>
  <c r="BQ107" i="27"/>
  <c r="BQ6" i="27"/>
  <c r="BQ71" i="27"/>
  <c r="BQ33" i="27"/>
  <c r="BQ26" i="27"/>
  <c r="BQ67" i="27"/>
  <c r="BQ91" i="27"/>
  <c r="BQ92" i="27"/>
  <c r="BQ63" i="27"/>
  <c r="BQ43" i="27"/>
  <c r="BM46" i="27"/>
  <c r="BM76" i="27"/>
  <c r="BM7" i="27"/>
  <c r="I16" i="4"/>
  <c r="H15" i="8" s="1"/>
  <c r="I17" i="27"/>
  <c r="I48" i="27"/>
  <c r="I69" i="27"/>
  <c r="I74" i="27"/>
  <c r="I103" i="27"/>
  <c r="K21" i="27"/>
  <c r="K53" i="27"/>
  <c r="K74" i="27"/>
  <c r="I35" i="27"/>
  <c r="I55" i="27"/>
  <c r="I62" i="27"/>
  <c r="I83" i="27"/>
  <c r="I110" i="27"/>
  <c r="K29" i="27"/>
  <c r="K69" i="27"/>
  <c r="K93" i="27"/>
  <c r="I6" i="27"/>
  <c r="I22" i="27"/>
  <c r="I36" i="27"/>
  <c r="I67" i="27"/>
  <c r="I89" i="27"/>
  <c r="I111" i="27"/>
  <c r="K33" i="27"/>
  <c r="K66" i="27"/>
  <c r="K97" i="27"/>
  <c r="I27" i="27"/>
  <c r="I38" i="27"/>
  <c r="I113" i="27"/>
  <c r="K37" i="27"/>
  <c r="G16" i="4"/>
  <c r="G15" i="8" s="1"/>
  <c r="I9" i="27"/>
  <c r="I28" i="27"/>
  <c r="I43" i="27"/>
  <c r="I68" i="27"/>
  <c r="I95" i="27"/>
  <c r="K9" i="27"/>
  <c r="K41" i="27"/>
  <c r="K72" i="27"/>
  <c r="K105" i="27"/>
  <c r="I7" i="27"/>
  <c r="I94" i="27"/>
  <c r="K101" i="27"/>
  <c r="I14" i="27"/>
  <c r="I30" i="27"/>
  <c r="I44" i="27"/>
  <c r="I88" i="27"/>
  <c r="I97" i="27"/>
  <c r="K13" i="27"/>
  <c r="K45" i="27"/>
  <c r="K83" i="27"/>
  <c r="K109" i="27"/>
  <c r="I60" i="27"/>
  <c r="K58" i="27"/>
  <c r="F15" i="8"/>
  <c r="I15" i="27"/>
  <c r="I47" i="27"/>
  <c r="I57" i="27"/>
  <c r="I81" i="27"/>
  <c r="I102" i="27"/>
  <c r="K17" i="27"/>
  <c r="K49" i="27"/>
  <c r="K88" i="27"/>
  <c r="N113" i="27"/>
  <c r="N81" i="27"/>
  <c r="N34" i="27"/>
  <c r="N17" i="27"/>
  <c r="N104" i="27"/>
  <c r="N77" i="27"/>
  <c r="N59" i="27"/>
  <c r="N13" i="27"/>
  <c r="N111" i="27"/>
  <c r="N73" i="27"/>
  <c r="N55" i="27"/>
  <c r="N9" i="27"/>
  <c r="I19" i="4"/>
  <c r="H18" i="8" s="1"/>
  <c r="N93" i="27"/>
  <c r="N101" i="27"/>
  <c r="N69" i="27"/>
  <c r="N51" i="27"/>
  <c r="N97" i="27"/>
  <c r="N65" i="27"/>
  <c r="N47" i="27"/>
  <c r="N61" i="27"/>
  <c r="N89" i="27"/>
  <c r="N42" i="27"/>
  <c r="N25" i="27"/>
  <c r="F18" i="8"/>
  <c r="G19" i="4"/>
  <c r="G18" i="8" s="1"/>
  <c r="N29" i="27"/>
  <c r="N85" i="27"/>
  <c r="N38" i="27"/>
  <c r="N21" i="27"/>
  <c r="BM98" i="27"/>
  <c r="BM37" i="27"/>
  <c r="BM13" i="27"/>
  <c r="BM30" i="27"/>
  <c r="BM54" i="27"/>
  <c r="BM44" i="27"/>
  <c r="BM64" i="27"/>
  <c r="BM12" i="27"/>
  <c r="BM105" i="27"/>
  <c r="BM53" i="27"/>
  <c r="BM79" i="27"/>
  <c r="BM97" i="27"/>
  <c r="BM102" i="27"/>
  <c r="BM56" i="27"/>
  <c r="BM75" i="27"/>
  <c r="BM111" i="27"/>
  <c r="BM88" i="27"/>
  <c r="BM86" i="27"/>
  <c r="BM19" i="27"/>
  <c r="BM33" i="27"/>
  <c r="BM73" i="27"/>
  <c r="BM107" i="27"/>
  <c r="BM11" i="27"/>
  <c r="BM47" i="27"/>
  <c r="Q10" i="27"/>
  <c r="Q42" i="27"/>
  <c r="Q70" i="27"/>
  <c r="Q106" i="27"/>
  <c r="I8" i="27"/>
  <c r="I16" i="27"/>
  <c r="I34" i="27"/>
  <c r="I29" i="27"/>
  <c r="I49" i="27"/>
  <c r="I37" i="27"/>
  <c r="I56" i="27"/>
  <c r="I71" i="27"/>
  <c r="I64" i="27"/>
  <c r="I85" i="27"/>
  <c r="I87" i="27"/>
  <c r="I96" i="27"/>
  <c r="I104" i="27"/>
  <c r="I112" i="27"/>
  <c r="BI81" i="27"/>
  <c r="BI69" i="27"/>
  <c r="BI113" i="27"/>
  <c r="BI104" i="27"/>
  <c r="BI74" i="27"/>
  <c r="BI55" i="27"/>
  <c r="BI41" i="27"/>
  <c r="I66" i="4"/>
  <c r="H65" i="8" s="1"/>
  <c r="BI101" i="27"/>
  <c r="BI21" i="27"/>
  <c r="BI31" i="27"/>
  <c r="BI108" i="27"/>
  <c r="BI80" i="27"/>
  <c r="Q75" i="27"/>
  <c r="F21" i="8"/>
  <c r="Q49" i="27"/>
  <c r="G22" i="4"/>
  <c r="G21" i="8" s="1"/>
  <c r="Q18" i="27"/>
  <c r="Q50" i="27"/>
  <c r="Q76" i="27"/>
  <c r="I10" i="27"/>
  <c r="I18" i="27"/>
  <c r="I23" i="27"/>
  <c r="I31" i="27"/>
  <c r="I51" i="27"/>
  <c r="I39" i="27"/>
  <c r="I58" i="27"/>
  <c r="I66" i="27"/>
  <c r="I72" i="27"/>
  <c r="I78" i="27"/>
  <c r="I90" i="27"/>
  <c r="I98" i="27"/>
  <c r="I106" i="27"/>
  <c r="BI61" i="27"/>
  <c r="BI22" i="27"/>
  <c r="BI106" i="27"/>
  <c r="BI14" i="27"/>
  <c r="BI43" i="27"/>
  <c r="BI26" i="27"/>
  <c r="BI79" i="27"/>
  <c r="BI88" i="27"/>
  <c r="BI51" i="27"/>
  <c r="BI37" i="27"/>
  <c r="BI8" i="27"/>
  <c r="BI84" i="27"/>
  <c r="BI59" i="27"/>
  <c r="BI105" i="27"/>
  <c r="Q41" i="27"/>
  <c r="Q87" i="27"/>
  <c r="F13" i="8"/>
  <c r="Q25" i="27"/>
  <c r="Q57" i="27"/>
  <c r="Q89" i="27"/>
  <c r="I11" i="27"/>
  <c r="I19" i="27"/>
  <c r="I24" i="27"/>
  <c r="I32" i="27"/>
  <c r="I52" i="27"/>
  <c r="I40" i="27"/>
  <c r="I59" i="27"/>
  <c r="I73" i="27"/>
  <c r="I76" i="27"/>
  <c r="I82" i="27"/>
  <c r="I91" i="27"/>
  <c r="I99" i="27"/>
  <c r="I107" i="27"/>
  <c r="BI76" i="27"/>
  <c r="BI47" i="27"/>
  <c r="BI32" i="27"/>
  <c r="BI7" i="27"/>
  <c r="BI65" i="27"/>
  <c r="BI49" i="27"/>
  <c r="BI99" i="27"/>
  <c r="BI109" i="27"/>
  <c r="BI82" i="27"/>
  <c r="BI60" i="27"/>
  <c r="BI28" i="27"/>
  <c r="BI102" i="27"/>
  <c r="BI75" i="27"/>
  <c r="BI10" i="27"/>
  <c r="Q9" i="27"/>
  <c r="Q113" i="27"/>
  <c r="I22" i="4"/>
  <c r="H21" i="8" s="1"/>
  <c r="Q26" i="27"/>
  <c r="Q58" i="27"/>
  <c r="Q90" i="27"/>
  <c r="I12" i="27"/>
  <c r="I20" i="27"/>
  <c r="I25" i="27"/>
  <c r="I45" i="27"/>
  <c r="I53" i="27"/>
  <c r="I41" i="27"/>
  <c r="I61" i="27"/>
  <c r="I77" i="27"/>
  <c r="I80" i="27"/>
  <c r="I86" i="27"/>
  <c r="I92" i="27"/>
  <c r="I100" i="27"/>
  <c r="I108" i="27"/>
  <c r="BI98" i="27"/>
  <c r="BI73" i="27"/>
  <c r="BI45" i="27"/>
  <c r="BI15" i="27"/>
  <c r="BI93" i="27"/>
  <c r="BI66" i="27"/>
  <c r="BI12" i="27"/>
  <c r="BI30" i="27"/>
  <c r="BI96" i="27"/>
  <c r="BI68" i="27"/>
  <c r="BI54" i="27"/>
  <c r="BI23" i="27"/>
  <c r="BI97" i="27"/>
  <c r="BI19" i="27"/>
  <c r="Q105" i="27"/>
  <c r="Q17" i="27"/>
  <c r="G14" i="4"/>
  <c r="G13" i="8" s="1"/>
  <c r="C11" i="4"/>
  <c r="K11" i="4" s="1"/>
  <c r="I14" i="4"/>
  <c r="H13" i="8" s="1"/>
  <c r="Q31" i="27"/>
  <c r="Q68" i="27"/>
  <c r="I13" i="27"/>
  <c r="I21" i="27"/>
  <c r="I26" i="27"/>
  <c r="I46" i="27"/>
  <c r="I54" i="27"/>
  <c r="I42" i="27"/>
  <c r="I65" i="27"/>
  <c r="I63" i="27"/>
  <c r="I84" i="27"/>
  <c r="I75" i="27"/>
  <c r="I93" i="27"/>
  <c r="I101" i="27"/>
  <c r="I109" i="27"/>
  <c r="BI13" i="27"/>
  <c r="BI91" i="27"/>
  <c r="BI71" i="27"/>
  <c r="BI38" i="27"/>
  <c r="BI111" i="27"/>
  <c r="BI89" i="27"/>
  <c r="BI29" i="27"/>
  <c r="BI62" i="27"/>
  <c r="BI36" i="27"/>
  <c r="BI87" i="27"/>
  <c r="BI70" i="27"/>
  <c r="BI48" i="27"/>
  <c r="BI24" i="27"/>
  <c r="BI11" i="27"/>
  <c r="K22" i="4"/>
  <c r="Q111" i="27"/>
  <c r="Q107" i="27"/>
  <c r="Q103" i="27"/>
  <c r="Q99" i="27"/>
  <c r="Q95" i="27"/>
  <c r="Q91" i="27"/>
  <c r="Q81" i="27"/>
  <c r="Q80" i="27"/>
  <c r="Q79" i="27"/>
  <c r="Q74" i="27"/>
  <c r="Q66" i="27"/>
  <c r="Q65" i="27"/>
  <c r="Q60" i="27"/>
  <c r="Q59" i="27"/>
  <c r="Q55" i="27"/>
  <c r="Q51" i="27"/>
  <c r="Q47" i="27"/>
  <c r="Q43" i="27"/>
  <c r="Q39" i="27"/>
  <c r="Q32" i="27"/>
  <c r="Q33" i="27"/>
  <c r="Q27" i="27"/>
  <c r="Q23" i="27"/>
  <c r="Q19" i="27"/>
  <c r="Q15" i="27"/>
  <c r="Q11" i="27"/>
  <c r="Q7" i="27"/>
  <c r="Q112" i="27"/>
  <c r="Q108" i="27"/>
  <c r="Q104" i="27"/>
  <c r="Q100" i="27"/>
  <c r="Q96" i="27"/>
  <c r="Q92" i="27"/>
  <c r="Q85" i="27"/>
  <c r="Q84" i="27"/>
  <c r="Q83" i="27"/>
  <c r="Q78" i="27"/>
  <c r="Q72" i="27"/>
  <c r="Q69" i="27"/>
  <c r="Q64" i="27"/>
  <c r="Q63" i="27"/>
  <c r="Q56" i="27"/>
  <c r="Q52" i="27"/>
  <c r="Q48" i="27"/>
  <c r="Q44" i="27"/>
  <c r="Q40" i="27"/>
  <c r="Q36" i="27"/>
  <c r="Q34" i="27"/>
  <c r="Q28" i="27"/>
  <c r="Q24" i="27"/>
  <c r="Q20" i="27"/>
  <c r="Q16" i="27"/>
  <c r="Q12" i="27"/>
  <c r="Q8" i="27"/>
  <c r="K19" i="4"/>
  <c r="N106" i="27"/>
  <c r="N112" i="27"/>
  <c r="N110" i="27"/>
  <c r="N99" i="27"/>
  <c r="N95" i="27"/>
  <c r="N91" i="27"/>
  <c r="N87" i="27"/>
  <c r="N83" i="27"/>
  <c r="N79" i="27"/>
  <c r="N75" i="27"/>
  <c r="N71" i="27"/>
  <c r="N67" i="27"/>
  <c r="N63" i="27"/>
  <c r="N44" i="27"/>
  <c r="N40" i="27"/>
  <c r="N36" i="27"/>
  <c r="N32" i="27"/>
  <c r="N57" i="27"/>
  <c r="N53" i="27"/>
  <c r="N49" i="27"/>
  <c r="N45" i="27"/>
  <c r="N27" i="27"/>
  <c r="N23" i="27"/>
  <c r="N19" i="27"/>
  <c r="N15" i="27"/>
  <c r="N11" i="27"/>
  <c r="N7" i="27"/>
  <c r="N105" i="27"/>
  <c r="N108" i="27"/>
  <c r="N102" i="27"/>
  <c r="N98" i="27"/>
  <c r="N94" i="27"/>
  <c r="N90" i="27"/>
  <c r="N86" i="27"/>
  <c r="N82" i="27"/>
  <c r="N78" i="27"/>
  <c r="N74" i="27"/>
  <c r="N70" i="27"/>
  <c r="N66" i="27"/>
  <c r="N62" i="27"/>
  <c r="N43" i="27"/>
  <c r="N39" i="27"/>
  <c r="N35" i="27"/>
  <c r="N31" i="27"/>
  <c r="N56" i="27"/>
  <c r="N52" i="27"/>
  <c r="N48" i="27"/>
  <c r="N30" i="27"/>
  <c r="N26" i="27"/>
  <c r="N22" i="27"/>
  <c r="N18" i="27"/>
  <c r="N14" i="27"/>
  <c r="N10" i="27"/>
  <c r="N6" i="27"/>
  <c r="N109" i="27"/>
  <c r="N103" i="27"/>
  <c r="N107" i="27"/>
  <c r="N100" i="27"/>
  <c r="N96" i="27"/>
  <c r="N92" i="27"/>
  <c r="N88" i="27"/>
  <c r="N84" i="27"/>
  <c r="N80" i="27"/>
  <c r="N76" i="27"/>
  <c r="N72" i="27"/>
  <c r="N68" i="27"/>
  <c r="N64" i="27"/>
  <c r="N60" i="27"/>
  <c r="N41" i="27"/>
  <c r="N37" i="27"/>
  <c r="N33" i="27"/>
  <c r="N58" i="27"/>
  <c r="N54" i="27"/>
  <c r="N50" i="27"/>
  <c r="N46" i="27"/>
  <c r="N28" i="27"/>
  <c r="N24" i="27"/>
  <c r="N20" i="27"/>
  <c r="N16" i="27"/>
  <c r="N12" i="27"/>
  <c r="N8" i="27"/>
  <c r="K16" i="4"/>
  <c r="K111" i="27"/>
  <c r="K107" i="27"/>
  <c r="K103" i="27"/>
  <c r="K99" i="27"/>
  <c r="K95" i="27"/>
  <c r="K91" i="27"/>
  <c r="K82" i="27"/>
  <c r="K81" i="27"/>
  <c r="K80" i="27"/>
  <c r="K75" i="27"/>
  <c r="K63" i="27"/>
  <c r="K56" i="27"/>
  <c r="K76" i="27"/>
  <c r="K61" i="27"/>
  <c r="K55" i="27"/>
  <c r="K51" i="27"/>
  <c r="K47" i="27"/>
  <c r="K43" i="27"/>
  <c r="K39" i="27"/>
  <c r="K35" i="27"/>
  <c r="K31" i="27"/>
  <c r="K27" i="27"/>
  <c r="K23" i="27"/>
  <c r="K19" i="27"/>
  <c r="K15" i="27"/>
  <c r="K11" i="27"/>
  <c r="K6" i="27"/>
  <c r="K110" i="27"/>
  <c r="K106" i="27"/>
  <c r="K102" i="27"/>
  <c r="K98" i="27"/>
  <c r="K94" i="27"/>
  <c r="K90" i="27"/>
  <c r="K78" i="27"/>
  <c r="K77" i="27"/>
  <c r="K87" i="27"/>
  <c r="K71" i="27"/>
  <c r="K59" i="27"/>
  <c r="K73" i="27"/>
  <c r="K70" i="27"/>
  <c r="K68" i="27"/>
  <c r="K54" i="27"/>
  <c r="K50" i="27"/>
  <c r="K46" i="27"/>
  <c r="K42" i="27"/>
  <c r="K38" i="27"/>
  <c r="K34" i="27"/>
  <c r="K30" i="27"/>
  <c r="K26" i="27"/>
  <c r="K22" i="27"/>
  <c r="K18" i="27"/>
  <c r="K14" i="27"/>
  <c r="K10" i="27"/>
  <c r="K8" i="27"/>
  <c r="K112" i="27"/>
  <c r="K108" i="27"/>
  <c r="K104" i="27"/>
  <c r="K100" i="27"/>
  <c r="K96" i="27"/>
  <c r="K92" i="27"/>
  <c r="K86" i="27"/>
  <c r="K85" i="27"/>
  <c r="K84" i="27"/>
  <c r="K79" i="27"/>
  <c r="K67" i="27"/>
  <c r="K57" i="27"/>
  <c r="K62" i="27"/>
  <c r="K65" i="27"/>
  <c r="K60" i="27"/>
  <c r="K52" i="27"/>
  <c r="K48" i="27"/>
  <c r="K44" i="27"/>
  <c r="K40" i="27"/>
  <c r="K36" i="27"/>
  <c r="K32" i="27"/>
  <c r="K28" i="27"/>
  <c r="K24" i="27"/>
  <c r="K20" i="27"/>
  <c r="K16" i="27"/>
  <c r="K12" i="27"/>
  <c r="K7" i="27"/>
  <c r="Q13" i="27"/>
  <c r="Q21" i="27"/>
  <c r="Q29" i="27"/>
  <c r="Q37" i="27"/>
  <c r="Q45" i="27"/>
  <c r="Q53" i="27"/>
  <c r="Q67" i="27"/>
  <c r="Q73" i="27"/>
  <c r="Q82" i="27"/>
  <c r="Q88" i="27"/>
  <c r="Q93" i="27"/>
  <c r="Q101" i="27"/>
  <c r="Q109" i="27"/>
  <c r="Q6" i="27"/>
  <c r="Q14" i="27"/>
  <c r="Q22" i="27"/>
  <c r="Q30" i="27"/>
  <c r="Q38" i="27"/>
  <c r="Q46" i="27"/>
  <c r="Q54" i="27"/>
  <c r="Q71" i="27"/>
  <c r="Q62" i="27"/>
  <c r="Q86" i="27"/>
  <c r="Q77" i="27"/>
  <c r="Q94" i="27"/>
  <c r="Q102" i="27"/>
  <c r="Q110" i="27"/>
  <c r="X33" i="18"/>
  <c r="C33" i="4" s="1"/>
  <c r="K33" i="4" s="1"/>
  <c r="BM20" i="27"/>
  <c r="BM32" i="27"/>
  <c r="BM51" i="27"/>
  <c r="BM84" i="27"/>
  <c r="BM78" i="27"/>
  <c r="BM14" i="27"/>
  <c r="BM113" i="27"/>
  <c r="BM36" i="27"/>
  <c r="BM58" i="27"/>
  <c r="BM62" i="27"/>
  <c r="BM23" i="27"/>
  <c r="BM100" i="27"/>
  <c r="BM95" i="27"/>
  <c r="BM40" i="27"/>
  <c r="BM39" i="27"/>
  <c r="BM9" i="27"/>
  <c r="BM70" i="27"/>
  <c r="BM80" i="27"/>
  <c r="BM106" i="27"/>
  <c r="BM26" i="27"/>
  <c r="BM112" i="27"/>
  <c r="BM10" i="27"/>
  <c r="BM109" i="27"/>
  <c r="BM85" i="27"/>
  <c r="BM77" i="27"/>
  <c r="BM66" i="27"/>
  <c r="BM60" i="27"/>
  <c r="F69" i="8"/>
  <c r="X34" i="18"/>
  <c r="C34" i="4" s="1"/>
  <c r="K34" i="4" s="1"/>
  <c r="BM15" i="27"/>
  <c r="BM82" i="27"/>
  <c r="BM89" i="27"/>
  <c r="G70" i="4"/>
  <c r="G69" i="8" s="1"/>
  <c r="BM34" i="27"/>
  <c r="BM8" i="27"/>
  <c r="BM50" i="27"/>
  <c r="BM63" i="27"/>
  <c r="BM90" i="27"/>
  <c r="BM103" i="27"/>
  <c r="BM108" i="27"/>
  <c r="BM48" i="27"/>
  <c r="BM45" i="27"/>
  <c r="BM71" i="27"/>
  <c r="BM93" i="27"/>
  <c r="BM91" i="27"/>
  <c r="BM17" i="27"/>
  <c r="BM22" i="27"/>
  <c r="BM49" i="27"/>
  <c r="BM67" i="27"/>
  <c r="BM68" i="27"/>
  <c r="BM29" i="27"/>
  <c r="BM55" i="27"/>
  <c r="BM42" i="27"/>
  <c r="BM31" i="27"/>
  <c r="BM28" i="27"/>
  <c r="I70" i="4"/>
  <c r="H69" i="8" s="1"/>
  <c r="BM83" i="27"/>
  <c r="BM27" i="27"/>
  <c r="BM104" i="27"/>
  <c r="BM24" i="27"/>
  <c r="BM41" i="27"/>
  <c r="BM59" i="27"/>
  <c r="BM21" i="27"/>
  <c r="BM92" i="27"/>
  <c r="BM101" i="27"/>
  <c r="BM16" i="27"/>
  <c r="BM35" i="27"/>
  <c r="BM6" i="27"/>
  <c r="BM65" i="27"/>
  <c r="BM72" i="27"/>
  <c r="BM99" i="27"/>
  <c r="BM18" i="27"/>
  <c r="BM110" i="27"/>
  <c r="BM43" i="27"/>
  <c r="BM61" i="27"/>
  <c r="BM74" i="27"/>
  <c r="BM96" i="27"/>
  <c r="BM87" i="27"/>
  <c r="BM25" i="27"/>
  <c r="BM81" i="27"/>
  <c r="BM69" i="27"/>
  <c r="BM57" i="27"/>
  <c r="BM52" i="27"/>
  <c r="BM38" i="27"/>
  <c r="BM94" i="27"/>
  <c r="F16" i="8"/>
  <c r="K17" i="4"/>
  <c r="G37" i="4"/>
  <c r="G36" i="8" s="1"/>
  <c r="K37" i="4"/>
  <c r="I24" i="4"/>
  <c r="H23" i="8" s="1"/>
  <c r="K24" i="4"/>
  <c r="F12" i="8"/>
  <c r="K13" i="4"/>
  <c r="Y35" i="27"/>
  <c r="G24" i="4"/>
  <c r="G23" i="8" s="1"/>
  <c r="X35" i="18"/>
  <c r="C35" i="4" s="1"/>
  <c r="AD101" i="27" s="1"/>
  <c r="X20" i="18"/>
  <c r="C20" i="4" s="1"/>
  <c r="K20" i="4" s="1"/>
  <c r="G13" i="4"/>
  <c r="G12" i="8" s="1"/>
  <c r="I13" i="4"/>
  <c r="H12" i="8" s="1"/>
  <c r="X36" i="18"/>
  <c r="C36" i="4" s="1"/>
  <c r="AE100" i="27" s="1"/>
  <c r="I15" i="4"/>
  <c r="H14" i="8" s="1"/>
  <c r="G15" i="4"/>
  <c r="G14" i="8" s="1"/>
  <c r="I21" i="4"/>
  <c r="H20" i="8" s="1"/>
  <c r="F20" i="8"/>
  <c r="G21" i="4"/>
  <c r="G20" i="8" s="1"/>
  <c r="G27" i="4"/>
  <c r="G26" i="8" s="1"/>
  <c r="F26" i="8"/>
  <c r="I27" i="4"/>
  <c r="H26" i="8" s="1"/>
  <c r="G26" i="4"/>
  <c r="G25" i="8" s="1"/>
  <c r="F25" i="8"/>
  <c r="I26" i="4"/>
  <c r="H25" i="8" s="1"/>
  <c r="F14" i="8"/>
  <c r="Z113" i="27"/>
  <c r="Z111" i="27"/>
  <c r="Z107" i="27"/>
  <c r="Z105" i="27"/>
  <c r="Z104" i="27"/>
  <c r="Z103" i="27"/>
  <c r="Z110" i="27"/>
  <c r="Z106" i="27"/>
  <c r="Z109" i="27"/>
  <c r="Z112" i="27"/>
  <c r="Z108" i="27"/>
  <c r="Z102" i="27"/>
  <c r="Z101" i="27"/>
  <c r="Z100" i="27"/>
  <c r="Z99" i="27"/>
  <c r="Z98" i="27"/>
  <c r="Z97" i="27"/>
  <c r="Z96" i="27"/>
  <c r="Z95" i="27"/>
  <c r="Z94" i="27"/>
  <c r="Z93" i="27"/>
  <c r="Z92" i="27"/>
  <c r="Z91" i="27"/>
  <c r="Z90" i="27"/>
  <c r="Z89" i="27"/>
  <c r="Z88" i="27"/>
  <c r="Z87" i="27"/>
  <c r="Z86" i="27"/>
  <c r="Z85" i="27"/>
  <c r="Z84" i="27"/>
  <c r="Z83" i="27"/>
  <c r="Z82" i="27"/>
  <c r="Z81" i="27"/>
  <c r="Z80" i="27"/>
  <c r="Z79" i="27"/>
  <c r="Z78" i="27"/>
  <c r="Z77" i="27"/>
  <c r="Z76" i="27"/>
  <c r="Z75" i="27"/>
  <c r="Z74" i="27"/>
  <c r="Z73" i="27"/>
  <c r="Z72" i="27"/>
  <c r="Z71" i="27"/>
  <c r="Z70" i="27"/>
  <c r="Z69" i="27"/>
  <c r="Z68" i="27"/>
  <c r="Z67" i="27"/>
  <c r="Z66" i="27"/>
  <c r="Z65" i="27"/>
  <c r="Z64" i="27"/>
  <c r="Z63" i="27"/>
  <c r="Z62" i="27"/>
  <c r="Z61" i="27"/>
  <c r="Z60" i="27"/>
  <c r="Z44" i="27"/>
  <c r="Z43" i="27"/>
  <c r="Z42" i="27"/>
  <c r="Z41" i="27"/>
  <c r="Z40" i="27"/>
  <c r="Z39" i="27"/>
  <c r="Z38" i="27"/>
  <c r="Z37" i="27"/>
  <c r="Z36" i="27"/>
  <c r="Z35" i="27"/>
  <c r="Z34" i="27"/>
  <c r="Z33" i="27"/>
  <c r="Z32" i="27"/>
  <c r="Z31" i="27"/>
  <c r="Z30" i="27"/>
  <c r="Z59" i="27"/>
  <c r="Z55" i="27"/>
  <c r="Z54" i="27"/>
  <c r="Z53" i="27"/>
  <c r="Z52" i="27"/>
  <c r="Z51" i="27"/>
  <c r="Z50" i="27"/>
  <c r="Z49" i="27"/>
  <c r="Z48" i="27"/>
  <c r="Z47" i="27"/>
  <c r="Z46" i="27"/>
  <c r="Z45" i="27"/>
  <c r="Z58" i="27"/>
  <c r="Z57" i="27"/>
  <c r="Z56" i="27"/>
  <c r="Z29" i="27"/>
  <c r="Z28" i="27"/>
  <c r="Z27" i="27"/>
  <c r="Z26" i="27"/>
  <c r="Z25" i="27"/>
  <c r="Z24" i="27"/>
  <c r="Z23" i="27"/>
  <c r="Z22" i="27"/>
  <c r="Z21" i="27"/>
  <c r="Z20" i="27"/>
  <c r="Z19" i="27"/>
  <c r="Z18" i="27"/>
  <c r="Z17" i="27"/>
  <c r="Z16" i="27"/>
  <c r="Z15" i="27"/>
  <c r="Z14" i="27"/>
  <c r="Z13" i="27"/>
  <c r="Z12" i="27"/>
  <c r="Z11" i="27"/>
  <c r="Z10" i="27"/>
  <c r="Z9" i="27"/>
  <c r="Z8" i="27"/>
  <c r="Z7" i="27"/>
  <c r="Z6" i="27"/>
  <c r="M113" i="27"/>
  <c r="M112" i="27"/>
  <c r="M111" i="27"/>
  <c r="M110" i="27"/>
  <c r="M109" i="27"/>
  <c r="M108" i="27"/>
  <c r="M107" i="27"/>
  <c r="M106" i="27"/>
  <c r="M105" i="27"/>
  <c r="M104" i="27"/>
  <c r="M103" i="27"/>
  <c r="M102" i="27"/>
  <c r="M101" i="27"/>
  <c r="M100" i="27"/>
  <c r="M99" i="27"/>
  <c r="M98" i="27"/>
  <c r="M97" i="27"/>
  <c r="M96" i="27"/>
  <c r="M95" i="27"/>
  <c r="M94" i="27"/>
  <c r="M93" i="27"/>
  <c r="M92" i="27"/>
  <c r="M91" i="27"/>
  <c r="M90" i="27"/>
  <c r="M89" i="27"/>
  <c r="M88" i="27"/>
  <c r="M84" i="27"/>
  <c r="M80" i="27"/>
  <c r="M76" i="27"/>
  <c r="M87" i="27"/>
  <c r="M83" i="27"/>
  <c r="M79" i="27"/>
  <c r="M75" i="27"/>
  <c r="M86" i="27"/>
  <c r="M82" i="27"/>
  <c r="M78" i="27"/>
  <c r="M85" i="27"/>
  <c r="M81" i="27"/>
  <c r="M77" i="27"/>
  <c r="M73" i="27"/>
  <c r="M74" i="27"/>
  <c r="M69" i="27"/>
  <c r="M65" i="27"/>
  <c r="M61" i="27"/>
  <c r="M71" i="27"/>
  <c r="M70" i="27"/>
  <c r="M68" i="27"/>
  <c r="M64" i="27"/>
  <c r="M72" i="27"/>
  <c r="M67" i="27"/>
  <c r="M63" i="27"/>
  <c r="M66" i="27"/>
  <c r="M62" i="27"/>
  <c r="M55" i="27"/>
  <c r="M54" i="27"/>
  <c r="M53" i="27"/>
  <c r="M52" i="27"/>
  <c r="M51" i="27"/>
  <c r="M50" i="27"/>
  <c r="M49" i="27"/>
  <c r="M48" i="27"/>
  <c r="M47" i="27"/>
  <c r="M46" i="27"/>
  <c r="M45" i="27"/>
  <c r="M44" i="27"/>
  <c r="M43" i="27"/>
  <c r="M42" i="27"/>
  <c r="M41" i="27"/>
  <c r="M40" i="27"/>
  <c r="M39" i="27"/>
  <c r="M38" i="27"/>
  <c r="M37" i="27"/>
  <c r="M36" i="27"/>
  <c r="M59" i="27"/>
  <c r="M58" i="27"/>
  <c r="M57" i="27"/>
  <c r="M56" i="27"/>
  <c r="M60" i="27"/>
  <c r="M34" i="27"/>
  <c r="M33" i="27"/>
  <c r="M35" i="27"/>
  <c r="M32" i="27"/>
  <c r="M30" i="27"/>
  <c r="M29" i="27"/>
  <c r="M28" i="27"/>
  <c r="M27" i="27"/>
  <c r="M26" i="27"/>
  <c r="M25" i="27"/>
  <c r="M24" i="27"/>
  <c r="M23" i="27"/>
  <c r="M22" i="27"/>
  <c r="M31" i="27"/>
  <c r="M21" i="27"/>
  <c r="M20" i="27"/>
  <c r="M19" i="27"/>
  <c r="M18" i="27"/>
  <c r="M17" i="27"/>
  <c r="M16" i="27"/>
  <c r="M15" i="27"/>
  <c r="M14" i="27"/>
  <c r="M13" i="27"/>
  <c r="M12" i="27"/>
  <c r="M11" i="27"/>
  <c r="M10" i="27"/>
  <c r="M9" i="27"/>
  <c r="M8" i="27"/>
  <c r="M7" i="27"/>
  <c r="M6"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5" i="27"/>
  <c r="W81" i="27"/>
  <c r="W77" i="27"/>
  <c r="W84" i="27"/>
  <c r="W80" i="27"/>
  <c r="W76" i="27"/>
  <c r="W87" i="27"/>
  <c r="W83" i="27"/>
  <c r="W79" i="27"/>
  <c r="W86" i="27"/>
  <c r="W82" i="27"/>
  <c r="W78" i="27"/>
  <c r="W74" i="27"/>
  <c r="W70" i="27"/>
  <c r="W71" i="27"/>
  <c r="W66" i="27"/>
  <c r="W62" i="27"/>
  <c r="W59" i="27"/>
  <c r="W58" i="27"/>
  <c r="W57" i="27"/>
  <c r="W56" i="27"/>
  <c r="W72" i="27"/>
  <c r="W69" i="27"/>
  <c r="W65" i="27"/>
  <c r="W61" i="27"/>
  <c r="W73" i="27"/>
  <c r="W68" i="27"/>
  <c r="W64" i="27"/>
  <c r="W60" i="27"/>
  <c r="W75" i="27"/>
  <c r="W67" i="27"/>
  <c r="W63"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8" i="27"/>
  <c r="W27" i="27"/>
  <c r="W26" i="27"/>
  <c r="W25" i="27"/>
  <c r="W24" i="27"/>
  <c r="W23" i="27"/>
  <c r="W22" i="27"/>
  <c r="W21" i="27"/>
  <c r="W20" i="27"/>
  <c r="W19" i="27"/>
  <c r="W18" i="27"/>
  <c r="W17" i="27"/>
  <c r="W16" i="27"/>
  <c r="W15" i="27"/>
  <c r="W14" i="27"/>
  <c r="W13" i="27"/>
  <c r="W12" i="27"/>
  <c r="W11" i="27"/>
  <c r="W10" i="27"/>
  <c r="W9" i="27"/>
  <c r="W8" i="27"/>
  <c r="W7" i="27"/>
  <c r="W6" i="27"/>
  <c r="U113" i="27"/>
  <c r="U112" i="27"/>
  <c r="U111" i="27"/>
  <c r="U110" i="27"/>
  <c r="U109" i="27"/>
  <c r="U108" i="27"/>
  <c r="U107" i="27"/>
  <c r="U106" i="27"/>
  <c r="U105" i="27"/>
  <c r="U104" i="27"/>
  <c r="U103" i="27"/>
  <c r="U102" i="27"/>
  <c r="U101" i="27"/>
  <c r="U100" i="27"/>
  <c r="U99" i="27"/>
  <c r="U98" i="27"/>
  <c r="U97" i="27"/>
  <c r="U96" i="27"/>
  <c r="U95" i="27"/>
  <c r="U94" i="27"/>
  <c r="U93" i="27"/>
  <c r="U92" i="27"/>
  <c r="U91" i="27"/>
  <c r="U90" i="27"/>
  <c r="U89" i="27"/>
  <c r="U86" i="27"/>
  <c r="U82" i="27"/>
  <c r="U78" i="27"/>
  <c r="U74" i="27"/>
  <c r="U85" i="27"/>
  <c r="U81" i="27"/>
  <c r="U77" i="27"/>
  <c r="U84" i="27"/>
  <c r="U80" i="27"/>
  <c r="U88" i="27"/>
  <c r="U87" i="27"/>
  <c r="U83" i="27"/>
  <c r="U79" i="27"/>
  <c r="U75" i="27"/>
  <c r="U71" i="27"/>
  <c r="U76" i="27"/>
  <c r="U70" i="27"/>
  <c r="U67" i="27"/>
  <c r="U63" i="27"/>
  <c r="U66" i="27"/>
  <c r="U62" i="27"/>
  <c r="U72" i="27"/>
  <c r="U69" i="27"/>
  <c r="U65" i="27"/>
  <c r="U61" i="27"/>
  <c r="U59" i="27"/>
  <c r="U73" i="27"/>
  <c r="U68" i="27"/>
  <c r="U64" i="27"/>
  <c r="U60" i="27"/>
  <c r="U44" i="27"/>
  <c r="U43" i="27"/>
  <c r="U42" i="27"/>
  <c r="U41" i="27"/>
  <c r="U40" i="27"/>
  <c r="U39" i="27"/>
  <c r="U38" i="27"/>
  <c r="U37" i="27"/>
  <c r="U36" i="27"/>
  <c r="U58" i="27"/>
  <c r="U57" i="27"/>
  <c r="U56" i="27"/>
  <c r="U55" i="27"/>
  <c r="U54" i="27"/>
  <c r="U53" i="27"/>
  <c r="U52" i="27"/>
  <c r="U51" i="27"/>
  <c r="U50" i="27"/>
  <c r="U49" i="27"/>
  <c r="U48" i="27"/>
  <c r="U47" i="27"/>
  <c r="U46" i="27"/>
  <c r="U45" i="27"/>
  <c r="U35" i="27"/>
  <c r="U34" i="27"/>
  <c r="U30" i="27"/>
  <c r="U29" i="27"/>
  <c r="U28" i="27"/>
  <c r="U27" i="27"/>
  <c r="U26" i="27"/>
  <c r="U25" i="27"/>
  <c r="U24" i="27"/>
  <c r="U23" i="27"/>
  <c r="U22" i="27"/>
  <c r="U33" i="27"/>
  <c r="U32" i="27"/>
  <c r="U31" i="27"/>
  <c r="U21" i="27"/>
  <c r="U20" i="27"/>
  <c r="U19" i="27"/>
  <c r="U18" i="27"/>
  <c r="U17" i="27"/>
  <c r="U16" i="27"/>
  <c r="U15" i="27"/>
  <c r="U14" i="27"/>
  <c r="U13" i="27"/>
  <c r="U12" i="27"/>
  <c r="U11" i="27"/>
  <c r="U10" i="27"/>
  <c r="U9" i="27"/>
  <c r="U8" i="27"/>
  <c r="U7" i="27"/>
  <c r="U6" i="27"/>
  <c r="AC111" i="27"/>
  <c r="AC103" i="27"/>
  <c r="AC95" i="27"/>
  <c r="AC44" i="27"/>
  <c r="AC36" i="27"/>
  <c r="AC32" i="27"/>
  <c r="P112" i="27"/>
  <c r="P108" i="27"/>
  <c r="P111" i="27"/>
  <c r="P107" i="27"/>
  <c r="P110" i="27"/>
  <c r="P106" i="27"/>
  <c r="P105" i="27"/>
  <c r="P104" i="27"/>
  <c r="P103" i="27"/>
  <c r="P113" i="27"/>
  <c r="P109" i="27"/>
  <c r="P102" i="27"/>
  <c r="P101" i="27"/>
  <c r="P100" i="27"/>
  <c r="P99" i="27"/>
  <c r="P98" i="27"/>
  <c r="P97" i="27"/>
  <c r="P96" i="27"/>
  <c r="P95" i="27"/>
  <c r="P94" i="27"/>
  <c r="P93" i="27"/>
  <c r="P92" i="27"/>
  <c r="P91" i="27"/>
  <c r="P90" i="27"/>
  <c r="P89" i="27"/>
  <c r="P86" i="27"/>
  <c r="P82" i="27"/>
  <c r="P78" i="27"/>
  <c r="P74" i="27"/>
  <c r="P85" i="27"/>
  <c r="P81" i="27"/>
  <c r="P77" i="27"/>
  <c r="P88" i="27"/>
  <c r="P84" i="27"/>
  <c r="P80" i="27"/>
  <c r="P87" i="27"/>
  <c r="P83" i="27"/>
  <c r="P79" i="27"/>
  <c r="P75" i="27"/>
  <c r="P71" i="27"/>
  <c r="P67" i="27"/>
  <c r="P63" i="27"/>
  <c r="P76" i="27"/>
  <c r="P72" i="27"/>
  <c r="P66" i="27"/>
  <c r="P62" i="27"/>
  <c r="P73" i="27"/>
  <c r="P69" i="27"/>
  <c r="P65" i="27"/>
  <c r="P61" i="27"/>
  <c r="P70" i="27"/>
  <c r="P68" i="27"/>
  <c r="P64" i="27"/>
  <c r="P60" i="27"/>
  <c r="P59" i="27"/>
  <c r="P58" i="27"/>
  <c r="P57" i="27"/>
  <c r="P56" i="27"/>
  <c r="P55" i="27"/>
  <c r="P54" i="27"/>
  <c r="P53" i="27"/>
  <c r="P52" i="27"/>
  <c r="P51" i="27"/>
  <c r="P50" i="27"/>
  <c r="P49" i="27"/>
  <c r="P48" i="27"/>
  <c r="P47" i="27"/>
  <c r="P46" i="27"/>
  <c r="P45" i="27"/>
  <c r="P44" i="27"/>
  <c r="P43" i="27"/>
  <c r="P42" i="27"/>
  <c r="P41" i="27"/>
  <c r="P40" i="27"/>
  <c r="P39" i="27"/>
  <c r="P38" i="27"/>
  <c r="P37" i="27"/>
  <c r="P36" i="27"/>
  <c r="P35" i="27"/>
  <c r="P33" i="27"/>
  <c r="P30" i="27"/>
  <c r="P29" i="27"/>
  <c r="P28" i="27"/>
  <c r="P27" i="27"/>
  <c r="P26" i="27"/>
  <c r="P25" i="27"/>
  <c r="P24" i="27"/>
  <c r="P23" i="27"/>
  <c r="P22" i="27"/>
  <c r="P21" i="27"/>
  <c r="P20" i="27"/>
  <c r="P19" i="27"/>
  <c r="P18" i="27"/>
  <c r="P17" i="27"/>
  <c r="P16" i="27"/>
  <c r="P15" i="27"/>
  <c r="P14" i="27"/>
  <c r="P13" i="27"/>
  <c r="P10" i="27"/>
  <c r="P9" i="27"/>
  <c r="P6" i="27"/>
  <c r="P32" i="27"/>
  <c r="P31" i="27"/>
  <c r="P34" i="27"/>
  <c r="P12" i="27"/>
  <c r="P11" i="27"/>
  <c r="P8" i="27"/>
  <c r="P7" i="27"/>
  <c r="J111" i="27"/>
  <c r="J107" i="27"/>
  <c r="J106" i="27"/>
  <c r="J105" i="27"/>
  <c r="J104" i="27"/>
  <c r="J103" i="27"/>
  <c r="J110" i="27"/>
  <c r="J113" i="27"/>
  <c r="J109" i="27"/>
  <c r="J112" i="27"/>
  <c r="J108"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44" i="27"/>
  <c r="J43" i="27"/>
  <c r="J42" i="27"/>
  <c r="J41" i="27"/>
  <c r="J40" i="27"/>
  <c r="J39" i="27"/>
  <c r="J38" i="27"/>
  <c r="J37" i="27"/>
  <c r="J36" i="27"/>
  <c r="J35" i="27"/>
  <c r="J34" i="27"/>
  <c r="J33" i="27"/>
  <c r="J32" i="27"/>
  <c r="J31" i="27"/>
  <c r="J55" i="27"/>
  <c r="J54" i="27"/>
  <c r="J53" i="27"/>
  <c r="J52" i="27"/>
  <c r="J51" i="27"/>
  <c r="J50" i="27"/>
  <c r="J49" i="27"/>
  <c r="J48" i="27"/>
  <c r="J47" i="27"/>
  <c r="J46" i="27"/>
  <c r="J45" i="27"/>
  <c r="J59" i="27"/>
  <c r="J58" i="27"/>
  <c r="J57" i="27"/>
  <c r="J56" i="27"/>
  <c r="J30" i="27"/>
  <c r="J29" i="27"/>
  <c r="J28" i="27"/>
  <c r="J27" i="27"/>
  <c r="J26" i="27"/>
  <c r="J25" i="27"/>
  <c r="J24" i="27"/>
  <c r="J23" i="27"/>
  <c r="J22" i="27"/>
  <c r="J21" i="27"/>
  <c r="J20" i="27"/>
  <c r="J19" i="27"/>
  <c r="J18" i="27"/>
  <c r="J17" i="27"/>
  <c r="J16" i="27"/>
  <c r="J15" i="27"/>
  <c r="J14" i="27"/>
  <c r="J13" i="27"/>
  <c r="J12" i="27"/>
  <c r="J11" i="27"/>
  <c r="J10" i="27"/>
  <c r="J9" i="27"/>
  <c r="J8" i="27"/>
  <c r="J7" i="27"/>
  <c r="J6" i="27"/>
  <c r="L110" i="27"/>
  <c r="L113" i="27"/>
  <c r="L109" i="27"/>
  <c r="L112" i="27"/>
  <c r="L108" i="27"/>
  <c r="L106" i="27"/>
  <c r="L105" i="27"/>
  <c r="L104" i="27"/>
  <c r="L103" i="27"/>
  <c r="L111" i="27"/>
  <c r="L107" i="27"/>
  <c r="L102" i="27"/>
  <c r="L101" i="27"/>
  <c r="L100" i="27"/>
  <c r="L99" i="27"/>
  <c r="L98" i="27"/>
  <c r="L97" i="27"/>
  <c r="L96" i="27"/>
  <c r="L95" i="27"/>
  <c r="L94" i="27"/>
  <c r="L93" i="27"/>
  <c r="L92" i="27"/>
  <c r="L91" i="27"/>
  <c r="L90" i="27"/>
  <c r="L89" i="27"/>
  <c r="L85" i="27"/>
  <c r="L81" i="27"/>
  <c r="L77" i="27"/>
  <c r="L88" i="27"/>
  <c r="L84" i="27"/>
  <c r="L80" i="27"/>
  <c r="L76" i="27"/>
  <c r="L87" i="27"/>
  <c r="L83" i="27"/>
  <c r="L79" i="27"/>
  <c r="L86" i="27"/>
  <c r="L82" i="27"/>
  <c r="L78" i="27"/>
  <c r="L74" i="27"/>
  <c r="L70" i="27"/>
  <c r="L73" i="27"/>
  <c r="L66" i="27"/>
  <c r="L62" i="27"/>
  <c r="L75" i="27"/>
  <c r="L69" i="27"/>
  <c r="L65" i="27"/>
  <c r="L61" i="27"/>
  <c r="L71" i="27"/>
  <c r="L68" i="27"/>
  <c r="L64" i="27"/>
  <c r="L60" i="27"/>
  <c r="L72" i="27"/>
  <c r="L67" i="27"/>
  <c r="L63"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1" i="27"/>
  <c r="L21" i="27"/>
  <c r="L20" i="27"/>
  <c r="L19" i="27"/>
  <c r="L18" i="27"/>
  <c r="L17" i="27"/>
  <c r="L16" i="27"/>
  <c r="L15" i="27"/>
  <c r="L14" i="27"/>
  <c r="L34" i="27"/>
  <c r="L33" i="27"/>
  <c r="L32" i="27"/>
  <c r="L30" i="27"/>
  <c r="L29" i="27"/>
  <c r="L28" i="27"/>
  <c r="L27" i="27"/>
  <c r="L26" i="27"/>
  <c r="L25" i="27"/>
  <c r="L24" i="27"/>
  <c r="L23" i="27"/>
  <c r="L22" i="27"/>
  <c r="L13" i="27"/>
  <c r="L12" i="27"/>
  <c r="L11" i="27"/>
  <c r="L10" i="27"/>
  <c r="L9" i="27"/>
  <c r="L8" i="27"/>
  <c r="L7" i="27"/>
  <c r="L6" i="27"/>
  <c r="V113" i="27"/>
  <c r="V109" i="27"/>
  <c r="V105" i="27"/>
  <c r="V104" i="27"/>
  <c r="V103" i="27"/>
  <c r="V112" i="27"/>
  <c r="V108" i="27"/>
  <c r="V111" i="27"/>
  <c r="V107" i="27"/>
  <c r="V110" i="27"/>
  <c r="V106" i="27"/>
  <c r="V102" i="27"/>
  <c r="V101" i="27"/>
  <c r="V100" i="27"/>
  <c r="V99" i="27"/>
  <c r="V98" i="27"/>
  <c r="V97" i="27"/>
  <c r="V96" i="27"/>
  <c r="V95" i="27"/>
  <c r="V94" i="27"/>
  <c r="V93" i="27"/>
  <c r="V92" i="27"/>
  <c r="V91" i="27"/>
  <c r="V90" i="27"/>
  <c r="V89" i="27"/>
  <c r="V88" i="27"/>
  <c r="V87" i="27"/>
  <c r="V86" i="27"/>
  <c r="V85" i="27"/>
  <c r="V84" i="27"/>
  <c r="V83" i="27"/>
  <c r="V82" i="27"/>
  <c r="V81" i="27"/>
  <c r="V80" i="27"/>
  <c r="V79" i="27"/>
  <c r="V78" i="27"/>
  <c r="V77" i="27"/>
  <c r="V76" i="27"/>
  <c r="V75" i="27"/>
  <c r="V74" i="27"/>
  <c r="V73" i="27"/>
  <c r="V72" i="27"/>
  <c r="V71" i="27"/>
  <c r="V70" i="27"/>
  <c r="V69" i="27"/>
  <c r="V68" i="27"/>
  <c r="V67" i="27"/>
  <c r="V66" i="27"/>
  <c r="V65" i="27"/>
  <c r="V64" i="27"/>
  <c r="V63" i="27"/>
  <c r="V62" i="27"/>
  <c r="V61" i="27"/>
  <c r="V60" i="27"/>
  <c r="V44" i="27"/>
  <c r="V43" i="27"/>
  <c r="V42" i="27"/>
  <c r="V41" i="27"/>
  <c r="V40" i="27"/>
  <c r="V39" i="27"/>
  <c r="V38" i="27"/>
  <c r="V37" i="27"/>
  <c r="V36" i="27"/>
  <c r="V35" i="27"/>
  <c r="V34" i="27"/>
  <c r="V33" i="27"/>
  <c r="V32" i="27"/>
  <c r="V31" i="27"/>
  <c r="V30" i="27"/>
  <c r="V58" i="27"/>
  <c r="V57" i="27"/>
  <c r="V56" i="27"/>
  <c r="V55" i="27"/>
  <c r="V54" i="27"/>
  <c r="V53" i="27"/>
  <c r="V52" i="27"/>
  <c r="V51" i="27"/>
  <c r="V50" i="27"/>
  <c r="V49" i="27"/>
  <c r="V48" i="27"/>
  <c r="V47" i="27"/>
  <c r="V46" i="27"/>
  <c r="V45" i="27"/>
  <c r="V59" i="27"/>
  <c r="V21" i="27"/>
  <c r="V20" i="27"/>
  <c r="V19" i="27"/>
  <c r="V18" i="27"/>
  <c r="V17" i="27"/>
  <c r="V16" i="27"/>
  <c r="V15" i="27"/>
  <c r="V14" i="27"/>
  <c r="V13" i="27"/>
  <c r="V12" i="27"/>
  <c r="V11" i="27"/>
  <c r="V10" i="27"/>
  <c r="V9" i="27"/>
  <c r="V8" i="27"/>
  <c r="V7" i="27"/>
  <c r="V6" i="27"/>
  <c r="V29" i="27"/>
  <c r="V28" i="27"/>
  <c r="V27" i="27"/>
  <c r="V26" i="27"/>
  <c r="V25" i="27"/>
  <c r="V24" i="27"/>
  <c r="V23" i="27"/>
  <c r="V22" i="27"/>
  <c r="G113" i="27"/>
  <c r="G112" i="27"/>
  <c r="G111" i="27"/>
  <c r="G110" i="27"/>
  <c r="G109" i="27"/>
  <c r="G108" i="27"/>
  <c r="G107" i="27"/>
  <c r="G106" i="27"/>
  <c r="G105" i="27"/>
  <c r="G104" i="27"/>
  <c r="G103" i="27"/>
  <c r="G102" i="27"/>
  <c r="G101" i="27"/>
  <c r="G100" i="27"/>
  <c r="G99" i="27"/>
  <c r="G98" i="27"/>
  <c r="G97" i="27"/>
  <c r="G96" i="27"/>
  <c r="G95" i="27"/>
  <c r="G94" i="27"/>
  <c r="G93" i="27"/>
  <c r="G92" i="27"/>
  <c r="G91" i="27"/>
  <c r="G90" i="27"/>
  <c r="G89" i="27"/>
  <c r="G85" i="27"/>
  <c r="G81" i="27"/>
  <c r="G77" i="27"/>
  <c r="G88" i="27"/>
  <c r="G84" i="27"/>
  <c r="G80" i="27"/>
  <c r="G76" i="27"/>
  <c r="G87" i="27"/>
  <c r="G83" i="27"/>
  <c r="G79" i="27"/>
  <c r="G86" i="27"/>
  <c r="G82" i="27"/>
  <c r="G78" i="27"/>
  <c r="G74" i="27"/>
  <c r="G70" i="27"/>
  <c r="G66" i="27"/>
  <c r="G62" i="27"/>
  <c r="G59" i="27"/>
  <c r="G58" i="27"/>
  <c r="G57" i="27"/>
  <c r="G56" i="27"/>
  <c r="G71" i="27"/>
  <c r="G69" i="27"/>
  <c r="G65" i="27"/>
  <c r="G61" i="27"/>
  <c r="G75" i="27"/>
  <c r="G72" i="27"/>
  <c r="G68" i="27"/>
  <c r="G64" i="27"/>
  <c r="G60" i="27"/>
  <c r="G73" i="27"/>
  <c r="G67" i="27"/>
  <c r="G63"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7" i="27"/>
  <c r="G6" i="27"/>
  <c r="G9" i="27"/>
  <c r="G8" i="27"/>
  <c r="H112" i="27"/>
  <c r="H108" i="27"/>
  <c r="H111" i="27"/>
  <c r="H107" i="27"/>
  <c r="H110" i="27"/>
  <c r="H106" i="27"/>
  <c r="H105" i="27"/>
  <c r="H104" i="27"/>
  <c r="H103" i="27"/>
  <c r="H113" i="27"/>
  <c r="H109" i="27"/>
  <c r="H102" i="27"/>
  <c r="H101" i="27"/>
  <c r="H100" i="27"/>
  <c r="H99" i="27"/>
  <c r="H98" i="27"/>
  <c r="H97" i="27"/>
  <c r="H96" i="27"/>
  <c r="H95" i="27"/>
  <c r="H94" i="27"/>
  <c r="H93" i="27"/>
  <c r="H92" i="27"/>
  <c r="H91" i="27"/>
  <c r="H90" i="27"/>
  <c r="H89" i="27"/>
  <c r="H88" i="27"/>
  <c r="H84" i="27"/>
  <c r="H80" i="27"/>
  <c r="H76" i="27"/>
  <c r="H87" i="27"/>
  <c r="H83" i="27"/>
  <c r="H79" i="27"/>
  <c r="H75" i="27"/>
  <c r="H86" i="27"/>
  <c r="H82" i="27"/>
  <c r="H78" i="27"/>
  <c r="H85" i="27"/>
  <c r="H81" i="27"/>
  <c r="H77" i="27"/>
  <c r="H73" i="27"/>
  <c r="H71" i="27"/>
  <c r="H70" i="27"/>
  <c r="H69" i="27"/>
  <c r="H65" i="27"/>
  <c r="H61" i="27"/>
  <c r="H74" i="27"/>
  <c r="H72" i="27"/>
  <c r="H68" i="27"/>
  <c r="H64" i="27"/>
  <c r="H67" i="27"/>
  <c r="H63" i="27"/>
  <c r="H66" i="27"/>
  <c r="H62" i="27"/>
  <c r="H59" i="27"/>
  <c r="H58" i="27"/>
  <c r="H57" i="27"/>
  <c r="H56" i="27"/>
  <c r="H55" i="27"/>
  <c r="H54" i="27"/>
  <c r="H53" i="27"/>
  <c r="H52" i="27"/>
  <c r="H51" i="27"/>
  <c r="H50" i="27"/>
  <c r="H49" i="27"/>
  <c r="H48" i="27"/>
  <c r="H47" i="27"/>
  <c r="H46" i="27"/>
  <c r="H45" i="27"/>
  <c r="H60" i="27"/>
  <c r="H44" i="27"/>
  <c r="H43" i="27"/>
  <c r="H42" i="27"/>
  <c r="H41" i="27"/>
  <c r="H40" i="27"/>
  <c r="H39" i="27"/>
  <c r="H38" i="27"/>
  <c r="H37" i="27"/>
  <c r="H36" i="27"/>
  <c r="H35" i="27"/>
  <c r="H33" i="27"/>
  <c r="H21" i="27"/>
  <c r="H20" i="27"/>
  <c r="H19" i="27"/>
  <c r="H18" i="27"/>
  <c r="H17" i="27"/>
  <c r="H16" i="27"/>
  <c r="H15" i="27"/>
  <c r="H14" i="27"/>
  <c r="H13" i="27"/>
  <c r="H12" i="27"/>
  <c r="H11" i="27"/>
  <c r="H10" i="27"/>
  <c r="H9" i="27"/>
  <c r="H8" i="27"/>
  <c r="H7" i="27"/>
  <c r="H32" i="27"/>
  <c r="H31" i="27"/>
  <c r="H30" i="27"/>
  <c r="H29" i="27"/>
  <c r="H28" i="27"/>
  <c r="H27" i="27"/>
  <c r="H26" i="27"/>
  <c r="H25" i="27"/>
  <c r="H24" i="27"/>
  <c r="H23" i="27"/>
  <c r="H22" i="27"/>
  <c r="H34" i="27"/>
  <c r="H6" i="27"/>
  <c r="S113" i="27"/>
  <c r="S112" i="27"/>
  <c r="S111" i="27"/>
  <c r="S110" i="27"/>
  <c r="S109" i="27"/>
  <c r="S108" i="27"/>
  <c r="S107" i="27"/>
  <c r="S106" i="27"/>
  <c r="S105" i="27"/>
  <c r="S104" i="27"/>
  <c r="S103" i="27"/>
  <c r="S102" i="27"/>
  <c r="S101" i="27"/>
  <c r="S100" i="27"/>
  <c r="S99" i="27"/>
  <c r="S98" i="27"/>
  <c r="S97" i="27"/>
  <c r="S96" i="27"/>
  <c r="S95" i="27"/>
  <c r="S94" i="27"/>
  <c r="S93" i="27"/>
  <c r="S92" i="27"/>
  <c r="S91" i="27"/>
  <c r="S90" i="27"/>
  <c r="S89" i="27"/>
  <c r="S88" i="27"/>
  <c r="S84" i="27"/>
  <c r="S80" i="27"/>
  <c r="S76" i="27"/>
  <c r="S87" i="27"/>
  <c r="S83" i="27"/>
  <c r="S79" i="27"/>
  <c r="S75" i="27"/>
  <c r="S86" i="27"/>
  <c r="S82" i="27"/>
  <c r="S78" i="27"/>
  <c r="S85" i="27"/>
  <c r="S81" i="27"/>
  <c r="S77" i="27"/>
  <c r="S73" i="27"/>
  <c r="S69" i="27"/>
  <c r="S65" i="27"/>
  <c r="S61" i="27"/>
  <c r="S59" i="27"/>
  <c r="S58" i="27"/>
  <c r="S57" i="27"/>
  <c r="S56" i="27"/>
  <c r="S68" i="27"/>
  <c r="S64" i="27"/>
  <c r="S71" i="27"/>
  <c r="S70" i="27"/>
  <c r="S67" i="27"/>
  <c r="S63" i="27"/>
  <c r="S74" i="27"/>
  <c r="S72" i="27"/>
  <c r="S66" i="27"/>
  <c r="S62" i="27"/>
  <c r="S60" i="27"/>
  <c r="S55" i="27"/>
  <c r="S54" i="27"/>
  <c r="S53" i="27"/>
  <c r="S52" i="27"/>
  <c r="S51" i="27"/>
  <c r="S50" i="27"/>
  <c r="S49" i="27"/>
  <c r="S48" i="27"/>
  <c r="S47" i="27"/>
  <c r="S46" i="27"/>
  <c r="S45" i="27"/>
  <c r="S44" i="27"/>
  <c r="S43" i="27"/>
  <c r="S42" i="27"/>
  <c r="S41" i="27"/>
  <c r="S40" i="27"/>
  <c r="S39" i="27"/>
  <c r="S38" i="27"/>
  <c r="S37" i="27"/>
  <c r="S36" i="27"/>
  <c r="S35" i="27"/>
  <c r="S34" i="27"/>
  <c r="S33" i="27"/>
  <c r="S32" i="27"/>
  <c r="S31" i="27"/>
  <c r="S30" i="27"/>
  <c r="S29" i="27"/>
  <c r="S28" i="27"/>
  <c r="S27" i="27"/>
  <c r="S26" i="27"/>
  <c r="S25" i="27"/>
  <c r="S24" i="27"/>
  <c r="S23" i="27"/>
  <c r="S22" i="27"/>
  <c r="S21" i="27"/>
  <c r="S20" i="27"/>
  <c r="S19" i="27"/>
  <c r="S18" i="27"/>
  <c r="S17" i="27"/>
  <c r="S16" i="27"/>
  <c r="S15" i="27"/>
  <c r="S14" i="27"/>
  <c r="S13" i="27"/>
  <c r="S12" i="27"/>
  <c r="S11" i="27"/>
  <c r="S10" i="27"/>
  <c r="S8" i="27"/>
  <c r="S6" i="27"/>
  <c r="S9" i="27"/>
  <c r="S7" i="27"/>
  <c r="F23" i="8"/>
  <c r="AF113" i="27"/>
  <c r="AF112" i="27"/>
  <c r="AF108" i="27"/>
  <c r="AF111" i="27"/>
  <c r="AF107" i="27"/>
  <c r="AF110" i="27"/>
  <c r="AF106" i="27"/>
  <c r="AF105" i="27"/>
  <c r="AF104" i="27"/>
  <c r="AF103" i="27"/>
  <c r="AF109" i="27"/>
  <c r="AF101" i="27"/>
  <c r="AF100" i="27"/>
  <c r="AF99" i="27"/>
  <c r="AF98" i="27"/>
  <c r="AF97" i="27"/>
  <c r="AF96" i="27"/>
  <c r="AF95" i="27"/>
  <c r="AF94" i="27"/>
  <c r="AF93" i="27"/>
  <c r="AF92" i="27"/>
  <c r="AF91" i="27"/>
  <c r="AF90" i="27"/>
  <c r="AF89" i="27"/>
  <c r="AF88" i="27"/>
  <c r="AF102" i="27"/>
  <c r="AF86" i="27"/>
  <c r="AF82" i="27"/>
  <c r="AF78" i="27"/>
  <c r="AF74" i="27"/>
  <c r="AF85" i="27"/>
  <c r="AF81" i="27"/>
  <c r="AF77" i="27"/>
  <c r="AF84" i="27"/>
  <c r="AF80" i="27"/>
  <c r="AF87" i="27"/>
  <c r="AF83" i="27"/>
  <c r="AF79" i="27"/>
  <c r="AF75" i="27"/>
  <c r="AF71" i="27"/>
  <c r="AF72" i="27"/>
  <c r="AF67" i="27"/>
  <c r="AF63" i="27"/>
  <c r="AF59" i="27"/>
  <c r="AF73" i="27"/>
  <c r="AF66" i="27"/>
  <c r="AF62" i="27"/>
  <c r="AF76" i="27"/>
  <c r="AF70" i="27"/>
  <c r="AF69" i="27"/>
  <c r="AF65" i="27"/>
  <c r="AF61" i="27"/>
  <c r="AF68" i="27"/>
  <c r="AF64" i="27"/>
  <c r="AF60" i="27"/>
  <c r="AF58" i="27"/>
  <c r="AF57" i="27"/>
  <c r="AF56" i="27"/>
  <c r="AF55" i="27"/>
  <c r="AF54" i="27"/>
  <c r="AF53" i="27"/>
  <c r="AF52" i="27"/>
  <c r="AF51" i="27"/>
  <c r="AF50" i="27"/>
  <c r="AF49" i="27"/>
  <c r="AF48" i="27"/>
  <c r="AF47" i="27"/>
  <c r="AF46" i="27"/>
  <c r="AF45" i="27"/>
  <c r="AF44" i="27"/>
  <c r="AF43" i="27"/>
  <c r="AF42" i="27"/>
  <c r="AF41" i="27"/>
  <c r="AF40" i="27"/>
  <c r="AF39" i="27"/>
  <c r="AF38" i="27"/>
  <c r="AF37" i="27"/>
  <c r="AF36" i="27"/>
  <c r="AF35" i="27"/>
  <c r="AF33" i="27"/>
  <c r="AF29" i="27"/>
  <c r="AF28" i="27"/>
  <c r="AF27" i="27"/>
  <c r="AF26" i="27"/>
  <c r="AF25" i="27"/>
  <c r="AF24" i="27"/>
  <c r="AF23" i="27"/>
  <c r="AF22" i="27"/>
  <c r="AF21" i="27"/>
  <c r="AF20" i="27"/>
  <c r="AF19" i="27"/>
  <c r="AF18" i="27"/>
  <c r="AF17" i="27"/>
  <c r="AF16" i="27"/>
  <c r="AF15" i="27"/>
  <c r="AF14" i="27"/>
  <c r="AF13" i="27"/>
  <c r="AF7" i="27"/>
  <c r="AF6" i="27"/>
  <c r="AF32" i="27"/>
  <c r="AF31" i="27"/>
  <c r="AF34" i="27"/>
  <c r="AF30" i="27"/>
  <c r="AF12" i="27"/>
  <c r="AF11" i="27"/>
  <c r="AF10" i="27"/>
  <c r="AF9" i="27"/>
  <c r="AF8" i="27"/>
  <c r="F39" i="8"/>
  <c r="X39" i="18"/>
  <c r="C39" i="4" s="1"/>
  <c r="K39" i="4" s="1"/>
  <c r="G17" i="4"/>
  <c r="G16" i="8" s="1"/>
  <c r="X32" i="18"/>
  <c r="C32" i="4" s="1"/>
  <c r="G40" i="8"/>
  <c r="I41" i="4"/>
  <c r="H40" i="8" s="1"/>
  <c r="F40" i="8"/>
  <c r="I37" i="4"/>
  <c r="H36" i="8" s="1"/>
  <c r="F36" i="8"/>
  <c r="I17" i="4"/>
  <c r="H16" i="8" s="1"/>
  <c r="L29" i="18"/>
  <c r="F11" i="8"/>
  <c r="I12" i="4"/>
  <c r="H11" i="8" s="1"/>
  <c r="G12" i="4"/>
  <c r="G11" i="8" s="1"/>
  <c r="H37" i="8"/>
  <c r="I28" i="4"/>
  <c r="F27" i="8"/>
  <c r="G28" i="4"/>
  <c r="G37" i="8"/>
  <c r="H39" i="8"/>
  <c r="F17" i="8"/>
  <c r="I18" i="4"/>
  <c r="G18" i="4"/>
  <c r="G39" i="8"/>
  <c r="C10" i="4"/>
  <c r="K10" i="4" s="1"/>
  <c r="I31" i="4"/>
  <c r="F30" i="8"/>
  <c r="G31" i="4"/>
  <c r="I8" i="4" l="1"/>
  <c r="H7" i="8" s="1"/>
  <c r="C8" i="35"/>
  <c r="Y100" i="27"/>
  <c r="Y102" i="27"/>
  <c r="F22" i="27"/>
  <c r="Y63" i="27"/>
  <c r="Y73" i="27"/>
  <c r="F44" i="27"/>
  <c r="Y45" i="27"/>
  <c r="Y47" i="27"/>
  <c r="F104" i="27"/>
  <c r="F29" i="8"/>
  <c r="Y6" i="27"/>
  <c r="Y21" i="27"/>
  <c r="Y83" i="27"/>
  <c r="Y44" i="27"/>
  <c r="T63" i="27"/>
  <c r="AC52" i="27"/>
  <c r="T7" i="27"/>
  <c r="T87" i="27"/>
  <c r="AC63" i="27"/>
  <c r="T46" i="27"/>
  <c r="T109" i="27"/>
  <c r="AC7" i="27"/>
  <c r="AC69" i="27"/>
  <c r="AC15" i="27"/>
  <c r="AC82" i="27"/>
  <c r="AC22" i="27"/>
  <c r="AC84" i="27"/>
  <c r="AC16" i="27"/>
  <c r="AC53" i="27"/>
  <c r="AC88" i="27"/>
  <c r="Y28" i="27"/>
  <c r="Y19" i="27"/>
  <c r="Y31" i="27"/>
  <c r="Y109" i="27"/>
  <c r="I34" i="4"/>
  <c r="H33" i="8" s="1"/>
  <c r="F11" i="27"/>
  <c r="F71" i="27"/>
  <c r="AE70" i="27"/>
  <c r="AC9" i="27"/>
  <c r="AC17" i="27"/>
  <c r="AC24" i="27"/>
  <c r="AC33" i="27"/>
  <c r="AC38" i="27"/>
  <c r="AC46" i="27"/>
  <c r="AC54" i="27"/>
  <c r="AC64" i="27"/>
  <c r="AC71" i="27"/>
  <c r="AC75" i="27"/>
  <c r="AC89" i="27"/>
  <c r="AC97" i="27"/>
  <c r="AC105" i="27"/>
  <c r="AC113" i="27"/>
  <c r="Y92" i="27"/>
  <c r="Y65" i="27"/>
  <c r="Y24" i="27"/>
  <c r="Y111" i="27"/>
  <c r="Y85" i="27"/>
  <c r="Y36" i="27"/>
  <c r="Y15" i="27"/>
  <c r="Y94" i="27"/>
  <c r="Y77" i="27"/>
  <c r="Y26" i="27"/>
  <c r="Y93" i="27"/>
  <c r="F10" i="27"/>
  <c r="AC37" i="27"/>
  <c r="AC70" i="27"/>
  <c r="AC104" i="27"/>
  <c r="Y70" i="27"/>
  <c r="F33" i="8"/>
  <c r="F45" i="27"/>
  <c r="F83" i="27"/>
  <c r="AC10" i="27"/>
  <c r="AC18" i="27"/>
  <c r="AC25" i="27"/>
  <c r="AC30" i="27"/>
  <c r="AC39" i="27"/>
  <c r="AC47" i="27"/>
  <c r="AC55" i="27"/>
  <c r="AC68" i="27"/>
  <c r="AC73" i="27"/>
  <c r="AC79" i="27"/>
  <c r="AC90" i="27"/>
  <c r="AC98" i="27"/>
  <c r="AC106" i="27"/>
  <c r="C66" i="27"/>
  <c r="Y87" i="27"/>
  <c r="Y56" i="27"/>
  <c r="Y30" i="27"/>
  <c r="Y107" i="27"/>
  <c r="Y76" i="27"/>
  <c r="Y52" i="27"/>
  <c r="Y11" i="27"/>
  <c r="Y90" i="27"/>
  <c r="Y58" i="27"/>
  <c r="Y22" i="27"/>
  <c r="Y84" i="27"/>
  <c r="AE28" i="27"/>
  <c r="AC8" i="27"/>
  <c r="AC45" i="27"/>
  <c r="AC86" i="27"/>
  <c r="Y96" i="27"/>
  <c r="Y40" i="27"/>
  <c r="G30" i="4"/>
  <c r="G29" i="8" s="1"/>
  <c r="G34" i="4"/>
  <c r="G33" i="8" s="1"/>
  <c r="F46" i="27"/>
  <c r="F84" i="27"/>
  <c r="AC11" i="27"/>
  <c r="AC19" i="27"/>
  <c r="AC26" i="27"/>
  <c r="AC34" i="27"/>
  <c r="AC40" i="27"/>
  <c r="AC48" i="27"/>
  <c r="AC60" i="27"/>
  <c r="AC72" i="27"/>
  <c r="AC77" i="27"/>
  <c r="AC83" i="27"/>
  <c r="AC91" i="27"/>
  <c r="AC99" i="27"/>
  <c r="AC107" i="27"/>
  <c r="Y86" i="27"/>
  <c r="Y41" i="27"/>
  <c r="Y20" i="27"/>
  <c r="Y103" i="27"/>
  <c r="Y60" i="27"/>
  <c r="Y48" i="27"/>
  <c r="Y7" i="27"/>
  <c r="Y79" i="27"/>
  <c r="Y43" i="27"/>
  <c r="Y33" i="27"/>
  <c r="Y75" i="27"/>
  <c r="Y69" i="27"/>
  <c r="Y29" i="27"/>
  <c r="AC23" i="27"/>
  <c r="AC96" i="27"/>
  <c r="Y82" i="27"/>
  <c r="F58" i="27"/>
  <c r="F95" i="27"/>
  <c r="AC12" i="27"/>
  <c r="AC20" i="27"/>
  <c r="AC27" i="27"/>
  <c r="AC56" i="27"/>
  <c r="AC41" i="27"/>
  <c r="AC49" i="27"/>
  <c r="AC62" i="27"/>
  <c r="AC74" i="27"/>
  <c r="AC81" i="27"/>
  <c r="AC87" i="27"/>
  <c r="AC92" i="27"/>
  <c r="AC100" i="27"/>
  <c r="AC108" i="27"/>
  <c r="Y88" i="27"/>
  <c r="Y37" i="27"/>
  <c r="Y16" i="27"/>
  <c r="Y99" i="27"/>
  <c r="Y71" i="27"/>
  <c r="Y32" i="27"/>
  <c r="I30" i="4"/>
  <c r="H29" i="8" s="1"/>
  <c r="Y78" i="27"/>
  <c r="Y39" i="27"/>
  <c r="Y18" i="27"/>
  <c r="Y67" i="27"/>
  <c r="Y54" i="27"/>
  <c r="Y68" i="27"/>
  <c r="Y57" i="27"/>
  <c r="F59" i="27"/>
  <c r="F96" i="27"/>
  <c r="AC13" i="27"/>
  <c r="AC21" i="27"/>
  <c r="AC28" i="27"/>
  <c r="AC57" i="27"/>
  <c r="AC42" i="27"/>
  <c r="AC50" i="27"/>
  <c r="AC66" i="27"/>
  <c r="AC61" i="27"/>
  <c r="AC85" i="27"/>
  <c r="AC76" i="27"/>
  <c r="AC93" i="27"/>
  <c r="AC101" i="27"/>
  <c r="AC109" i="27"/>
  <c r="Y108" i="27"/>
  <c r="Y80" i="27"/>
  <c r="Y53" i="27"/>
  <c r="Y12" i="27"/>
  <c r="Y95" i="27"/>
  <c r="Y59" i="27"/>
  <c r="Y27" i="27"/>
  <c r="Y110" i="27"/>
  <c r="Y81" i="27"/>
  <c r="Y55" i="27"/>
  <c r="Y14" i="27"/>
  <c r="K30" i="4"/>
  <c r="Y42" i="27"/>
  <c r="Y25" i="27"/>
  <c r="Y105" i="27"/>
  <c r="Y34" i="27"/>
  <c r="F69" i="27"/>
  <c r="AC35" i="27"/>
  <c r="AC67" i="27"/>
  <c r="AC112" i="27"/>
  <c r="Y62" i="27"/>
  <c r="Y98" i="27"/>
  <c r="F41" i="27"/>
  <c r="F103" i="27"/>
  <c r="AC6" i="27"/>
  <c r="AC14" i="27"/>
  <c r="AC31" i="27"/>
  <c r="AC29" i="27"/>
  <c r="AC58" i="27"/>
  <c r="AC43" i="27"/>
  <c r="AC51" i="27"/>
  <c r="AC59" i="27"/>
  <c r="AC65" i="27"/>
  <c r="AC78" i="27"/>
  <c r="AC80" i="27"/>
  <c r="AC94" i="27"/>
  <c r="AC102" i="27"/>
  <c r="AC110" i="27"/>
  <c r="Y104" i="27"/>
  <c r="Y64" i="27"/>
  <c r="Y49" i="27"/>
  <c r="Y8" i="27"/>
  <c r="Y91" i="27"/>
  <c r="Y61" i="27"/>
  <c r="Y23" i="27"/>
  <c r="Y106" i="27"/>
  <c r="Y72" i="27"/>
  <c r="Y51" i="27"/>
  <c r="Y10" i="27"/>
  <c r="Y112" i="27"/>
  <c r="Y46" i="27"/>
  <c r="Y13" i="27"/>
  <c r="Y97" i="27"/>
  <c r="T11" i="27"/>
  <c r="I25" i="4"/>
  <c r="H24" i="8" s="1"/>
  <c r="T9" i="27"/>
  <c r="T18" i="27"/>
  <c r="T49" i="27"/>
  <c r="T68" i="27"/>
  <c r="T94" i="27"/>
  <c r="T110" i="27"/>
  <c r="AD72" i="27"/>
  <c r="G25" i="4"/>
  <c r="G24" i="8" s="1"/>
  <c r="T64" i="27"/>
  <c r="T13" i="27"/>
  <c r="T19" i="27"/>
  <c r="T54" i="27"/>
  <c r="T77" i="27"/>
  <c r="T95" i="27"/>
  <c r="T89" i="27"/>
  <c r="T23" i="27"/>
  <c r="T21" i="27"/>
  <c r="T55" i="27"/>
  <c r="T81" i="27"/>
  <c r="T97" i="27"/>
  <c r="T102" i="27"/>
  <c r="T6" i="27"/>
  <c r="T113" i="27"/>
  <c r="T24" i="27"/>
  <c r="T38" i="27"/>
  <c r="T57" i="27"/>
  <c r="T85" i="27"/>
  <c r="T26" i="27"/>
  <c r="T39" i="27"/>
  <c r="T69" i="27"/>
  <c r="T78" i="27"/>
  <c r="T107" i="27"/>
  <c r="T47" i="27"/>
  <c r="T34" i="27"/>
  <c r="T41" i="27"/>
  <c r="T62" i="27"/>
  <c r="T83" i="27"/>
  <c r="T103" i="27"/>
  <c r="T10" i="27"/>
  <c r="T25" i="27"/>
  <c r="T8" i="27"/>
  <c r="T20" i="27"/>
  <c r="T40" i="27"/>
  <c r="T48" i="27"/>
  <c r="T56" i="27"/>
  <c r="T66" i="27"/>
  <c r="T73" i="27"/>
  <c r="T74" i="27"/>
  <c r="T88" i="27"/>
  <c r="T96" i="27"/>
  <c r="T111" i="27"/>
  <c r="T106" i="27"/>
  <c r="T15" i="27"/>
  <c r="T27" i="27"/>
  <c r="T12" i="27"/>
  <c r="T31" i="27"/>
  <c r="T42" i="27"/>
  <c r="T50" i="27"/>
  <c r="T58" i="27"/>
  <c r="T67" i="27"/>
  <c r="T72" i="27"/>
  <c r="T82" i="27"/>
  <c r="T90" i="27"/>
  <c r="T98" i="27"/>
  <c r="T104" i="27"/>
  <c r="T28" i="27"/>
  <c r="T35" i="27"/>
  <c r="T51" i="27"/>
  <c r="T70" i="27"/>
  <c r="T91" i="27"/>
  <c r="T32" i="27"/>
  <c r="T14" i="27"/>
  <c r="T43" i="27"/>
  <c r="T59" i="27"/>
  <c r="T76" i="27"/>
  <c r="T86" i="27"/>
  <c r="T99" i="27"/>
  <c r="T105" i="27"/>
  <c r="T33" i="27"/>
  <c r="T29" i="27"/>
  <c r="T16" i="27"/>
  <c r="T36" i="27"/>
  <c r="T44" i="27"/>
  <c r="T52" i="27"/>
  <c r="T61" i="27"/>
  <c r="T71" i="27"/>
  <c r="T80" i="27"/>
  <c r="T75" i="27"/>
  <c r="T92" i="27"/>
  <c r="T100" i="27"/>
  <c r="T108" i="27"/>
  <c r="F24" i="8"/>
  <c r="T22" i="27"/>
  <c r="T30" i="27"/>
  <c r="T17" i="27"/>
  <c r="T37" i="27"/>
  <c r="T45" i="27"/>
  <c r="T53" i="27"/>
  <c r="T65" i="27"/>
  <c r="T60" i="27"/>
  <c r="T84" i="27"/>
  <c r="T79" i="27"/>
  <c r="T93" i="27"/>
  <c r="T101" i="27"/>
  <c r="T112" i="27"/>
  <c r="AD111" i="27"/>
  <c r="Y50" i="27"/>
  <c r="G35" i="4"/>
  <c r="G34" i="8" s="1"/>
  <c r="AB105" i="27"/>
  <c r="AD9" i="27"/>
  <c r="AD56" i="27"/>
  <c r="Y113" i="27"/>
  <c r="Y17" i="27"/>
  <c r="Y9" i="27"/>
  <c r="Y74" i="27"/>
  <c r="Y38" i="27"/>
  <c r="Y89" i="27"/>
  <c r="AD43" i="27"/>
  <c r="Y66" i="27"/>
  <c r="AD25" i="27"/>
  <c r="O84" i="27"/>
  <c r="AD89" i="27"/>
  <c r="O105" i="27"/>
  <c r="O13" i="27"/>
  <c r="O25" i="27"/>
  <c r="O53" i="27"/>
  <c r="O60" i="27"/>
  <c r="C43" i="27"/>
  <c r="C107" i="27"/>
  <c r="G8" i="4"/>
  <c r="G7" i="8" s="1"/>
  <c r="AE44" i="27"/>
  <c r="C51" i="27"/>
  <c r="O8" i="27"/>
  <c r="O65" i="27"/>
  <c r="O109" i="27"/>
  <c r="I36" i="4"/>
  <c r="AE92" i="27"/>
  <c r="C57" i="27"/>
  <c r="O21" i="27"/>
  <c r="O71" i="27"/>
  <c r="AE108" i="27"/>
  <c r="C11" i="27"/>
  <c r="C77" i="27"/>
  <c r="C19" i="27"/>
  <c r="C83" i="27"/>
  <c r="O37" i="27"/>
  <c r="O75" i="27"/>
  <c r="C27" i="27"/>
  <c r="C91" i="27"/>
  <c r="O41" i="27"/>
  <c r="O89" i="27"/>
  <c r="C35" i="27"/>
  <c r="C99" i="27"/>
  <c r="O45" i="27"/>
  <c r="O101" i="27"/>
  <c r="F23" i="27"/>
  <c r="F12" i="27"/>
  <c r="F49" i="27"/>
  <c r="F32" i="27"/>
  <c r="F60" i="27"/>
  <c r="F72" i="27"/>
  <c r="F85" i="27"/>
  <c r="F99" i="27"/>
  <c r="F106" i="27"/>
  <c r="G11" i="4"/>
  <c r="G10" i="8" s="1"/>
  <c r="F26" i="27"/>
  <c r="F14" i="27"/>
  <c r="F50" i="27"/>
  <c r="F33" i="27"/>
  <c r="F61" i="27"/>
  <c r="F75" i="27"/>
  <c r="F87" i="27"/>
  <c r="F100" i="27"/>
  <c r="F109" i="27"/>
  <c r="F27" i="27"/>
  <c r="F15" i="27"/>
  <c r="F51" i="27"/>
  <c r="F36" i="27"/>
  <c r="F63" i="27"/>
  <c r="F76" i="27"/>
  <c r="F88" i="27"/>
  <c r="F101" i="27"/>
  <c r="I11" i="4"/>
  <c r="AB24" i="27"/>
  <c r="F28" i="27"/>
  <c r="F18" i="27"/>
  <c r="F53" i="27"/>
  <c r="F37" i="27"/>
  <c r="F64" i="27"/>
  <c r="F77" i="27"/>
  <c r="F91" i="27"/>
  <c r="F110" i="27"/>
  <c r="AB43" i="27"/>
  <c r="F30" i="27"/>
  <c r="F19" i="27"/>
  <c r="F54" i="27"/>
  <c r="F38" i="27"/>
  <c r="F67" i="27"/>
  <c r="F79" i="27"/>
  <c r="F92" i="27"/>
  <c r="F107" i="27"/>
  <c r="AB74" i="27"/>
  <c r="F7" i="27"/>
  <c r="F20" i="27"/>
  <c r="F57" i="27"/>
  <c r="F40" i="27"/>
  <c r="F68" i="27"/>
  <c r="F80" i="27"/>
  <c r="F93" i="27"/>
  <c r="F112" i="27"/>
  <c r="C13" i="27"/>
  <c r="C21" i="27"/>
  <c r="C29" i="27"/>
  <c r="C37" i="27"/>
  <c r="C45" i="27"/>
  <c r="C53" i="27"/>
  <c r="C71" i="27"/>
  <c r="C59" i="27"/>
  <c r="C85" i="27"/>
  <c r="C76" i="27"/>
  <c r="C93" i="27"/>
  <c r="C101" i="27"/>
  <c r="C109" i="27"/>
  <c r="C6" i="27"/>
  <c r="C14" i="27"/>
  <c r="C22" i="27"/>
  <c r="C30" i="27"/>
  <c r="C38" i="27"/>
  <c r="C46" i="27"/>
  <c r="C54" i="27"/>
  <c r="C63" i="27"/>
  <c r="C61" i="27"/>
  <c r="C78" i="27"/>
  <c r="C80" i="27"/>
  <c r="C94" i="27"/>
  <c r="C102" i="27"/>
  <c r="C110" i="27"/>
  <c r="C10" i="27"/>
  <c r="C15" i="27"/>
  <c r="C23" i="27"/>
  <c r="C31" i="27"/>
  <c r="C39" i="27"/>
  <c r="C47" i="27"/>
  <c r="C55" i="27"/>
  <c r="C67" i="27"/>
  <c r="C65" i="27"/>
  <c r="C82" i="27"/>
  <c r="C84" i="27"/>
  <c r="C95" i="27"/>
  <c r="C103" i="27"/>
  <c r="C111" i="27"/>
  <c r="C7" i="27"/>
  <c r="C16" i="27"/>
  <c r="C24" i="27"/>
  <c r="C32" i="27"/>
  <c r="C40" i="27"/>
  <c r="C48" i="27"/>
  <c r="C56" i="27"/>
  <c r="C74" i="27"/>
  <c r="C69" i="27"/>
  <c r="C86" i="27"/>
  <c r="C96" i="27"/>
  <c r="C112" i="27"/>
  <c r="C104" i="27"/>
  <c r="C9" i="27"/>
  <c r="C17" i="27"/>
  <c r="C25" i="27"/>
  <c r="C33" i="27"/>
  <c r="C41" i="27"/>
  <c r="C49" i="27"/>
  <c r="C60" i="27"/>
  <c r="C64" i="27"/>
  <c r="C72" i="27"/>
  <c r="C75" i="27"/>
  <c r="C89" i="27"/>
  <c r="C97" i="27"/>
  <c r="C105" i="27"/>
  <c r="C113" i="27"/>
  <c r="C88" i="27"/>
  <c r="C8" i="27"/>
  <c r="C18" i="27"/>
  <c r="C26" i="27"/>
  <c r="C34" i="27"/>
  <c r="C42" i="27"/>
  <c r="C50" i="27"/>
  <c r="C62" i="27"/>
  <c r="C68" i="27"/>
  <c r="C73" i="27"/>
  <c r="C79" i="27"/>
  <c r="C90" i="27"/>
  <c r="C98" i="27"/>
  <c r="C106" i="27"/>
  <c r="C12" i="27"/>
  <c r="C20" i="27"/>
  <c r="C28" i="27"/>
  <c r="C36" i="27"/>
  <c r="C44" i="27"/>
  <c r="C52" i="27"/>
  <c r="C70" i="27"/>
  <c r="C58" i="27"/>
  <c r="C81" i="27"/>
  <c r="C87" i="27"/>
  <c r="C92" i="27"/>
  <c r="C100" i="27"/>
  <c r="C108" i="27"/>
  <c r="AB28" i="27"/>
  <c r="AB47" i="27"/>
  <c r="AB79" i="27"/>
  <c r="AB109" i="27"/>
  <c r="G33" i="4"/>
  <c r="G32" i="8" s="1"/>
  <c r="AB30" i="27"/>
  <c r="AB51" i="27"/>
  <c r="AB80" i="27"/>
  <c r="F6" i="27"/>
  <c r="F29" i="27"/>
  <c r="F13" i="27"/>
  <c r="F21" i="27"/>
  <c r="F52" i="27"/>
  <c r="F31" i="27"/>
  <c r="F39" i="27"/>
  <c r="F62" i="27"/>
  <c r="F70" i="27"/>
  <c r="F78" i="27"/>
  <c r="F86" i="27"/>
  <c r="F94" i="27"/>
  <c r="F102" i="27"/>
  <c r="F105" i="27"/>
  <c r="AE80" i="27"/>
  <c r="O17" i="27"/>
  <c r="O49" i="27"/>
  <c r="O74" i="27"/>
  <c r="O113" i="27"/>
  <c r="AB55" i="27"/>
  <c r="AB10" i="27"/>
  <c r="AB85" i="27"/>
  <c r="AB91" i="27"/>
  <c r="F10" i="8"/>
  <c r="AB19" i="27"/>
  <c r="AB60" i="27"/>
  <c r="AB95" i="27"/>
  <c r="F24" i="27"/>
  <c r="F8" i="27"/>
  <c r="F16" i="27"/>
  <c r="F47" i="27"/>
  <c r="F55" i="27"/>
  <c r="F34" i="27"/>
  <c r="F42" i="27"/>
  <c r="F65" i="27"/>
  <c r="F73" i="27"/>
  <c r="F81" i="27"/>
  <c r="F89" i="27"/>
  <c r="F97" i="27"/>
  <c r="F111" i="27"/>
  <c r="F113" i="27"/>
  <c r="O29" i="27"/>
  <c r="O66" i="27"/>
  <c r="O93" i="27"/>
  <c r="AB15" i="27"/>
  <c r="AB59" i="27"/>
  <c r="AB35" i="27"/>
  <c r="AB75" i="27"/>
  <c r="AB99" i="27"/>
  <c r="F25" i="27"/>
  <c r="F9" i="27"/>
  <c r="F17" i="27"/>
  <c r="F48" i="27"/>
  <c r="F56" i="27"/>
  <c r="F35" i="27"/>
  <c r="F43" i="27"/>
  <c r="F66" i="27"/>
  <c r="F74" i="27"/>
  <c r="F82" i="27"/>
  <c r="F90" i="27"/>
  <c r="F98" i="27"/>
  <c r="F108" i="27"/>
  <c r="AE12" i="27"/>
  <c r="O33" i="27"/>
  <c r="O56" i="27"/>
  <c r="O97" i="27"/>
  <c r="AB7" i="27"/>
  <c r="AB39" i="27"/>
  <c r="AB71" i="27"/>
  <c r="AB107" i="27"/>
  <c r="F32" i="8"/>
  <c r="I20" i="4"/>
  <c r="H19" i="8" s="1"/>
  <c r="G20" i="4"/>
  <c r="G19" i="8" s="1"/>
  <c r="F19" i="8"/>
  <c r="AB6" i="27"/>
  <c r="AB23" i="27"/>
  <c r="AB27" i="27"/>
  <c r="AB33" i="27"/>
  <c r="AB9" i="27"/>
  <c r="AB14" i="27"/>
  <c r="AB18" i="27"/>
  <c r="AB31" i="27"/>
  <c r="AB38" i="27"/>
  <c r="AB42" i="27"/>
  <c r="AB46" i="27"/>
  <c r="AB50" i="27"/>
  <c r="AB54" i="27"/>
  <c r="AB58" i="27"/>
  <c r="AB73" i="27"/>
  <c r="AB72" i="27"/>
  <c r="AB69" i="27"/>
  <c r="AB70" i="27"/>
  <c r="AB86" i="27"/>
  <c r="AB76" i="27"/>
  <c r="AB81" i="27"/>
  <c r="AB90" i="27"/>
  <c r="AB94" i="27"/>
  <c r="AB98" i="27"/>
  <c r="AB102" i="27"/>
  <c r="AB104" i="27"/>
  <c r="AB113" i="27"/>
  <c r="AE8" i="27"/>
  <c r="AE24" i="27"/>
  <c r="AE40" i="27"/>
  <c r="AE59" i="27"/>
  <c r="AE64" i="27"/>
  <c r="AE88" i="27"/>
  <c r="AE104" i="27"/>
  <c r="O6" i="27"/>
  <c r="O12" i="27"/>
  <c r="O16" i="27"/>
  <c r="O20" i="27"/>
  <c r="O24" i="27"/>
  <c r="O28" i="27"/>
  <c r="O32" i="27"/>
  <c r="O36" i="27"/>
  <c r="O40" i="27"/>
  <c r="O44" i="27"/>
  <c r="O48" i="27"/>
  <c r="O52" i="27"/>
  <c r="O61" i="27"/>
  <c r="O62" i="27"/>
  <c r="O77" i="27"/>
  <c r="O59" i="27"/>
  <c r="O70" i="27"/>
  <c r="O80" i="27"/>
  <c r="O85" i="27"/>
  <c r="O86" i="27"/>
  <c r="O87" i="27"/>
  <c r="O92" i="27"/>
  <c r="O96" i="27"/>
  <c r="O100" i="27"/>
  <c r="O104" i="27"/>
  <c r="O108" i="27"/>
  <c r="O112" i="27"/>
  <c r="AB13" i="27"/>
  <c r="AB25" i="27"/>
  <c r="AB29" i="27"/>
  <c r="AB34" i="27"/>
  <c r="AB11" i="27"/>
  <c r="AB16" i="27"/>
  <c r="AB20" i="27"/>
  <c r="AB36" i="27"/>
  <c r="AB40" i="27"/>
  <c r="AB44" i="27"/>
  <c r="AB48" i="27"/>
  <c r="AB52" i="27"/>
  <c r="AB56" i="27"/>
  <c r="AB63" i="27"/>
  <c r="AB64" i="27"/>
  <c r="AB61" i="27"/>
  <c r="AB62" i="27"/>
  <c r="AB78" i="27"/>
  <c r="AB83" i="27"/>
  <c r="AB84" i="27"/>
  <c r="AB88" i="27"/>
  <c r="AB92" i="27"/>
  <c r="AB96" i="27"/>
  <c r="AB100" i="27"/>
  <c r="AB111" i="27"/>
  <c r="AB108" i="27"/>
  <c r="AB106" i="27"/>
  <c r="AE16" i="27"/>
  <c r="AE32" i="27"/>
  <c r="AE48" i="27"/>
  <c r="AE73" i="27"/>
  <c r="AE74" i="27"/>
  <c r="AE96" i="27"/>
  <c r="AE112" i="27"/>
  <c r="O7" i="27"/>
  <c r="O10" i="27"/>
  <c r="O14" i="27"/>
  <c r="O18" i="27"/>
  <c r="O22" i="27"/>
  <c r="O26" i="27"/>
  <c r="O30" i="27"/>
  <c r="O34" i="27"/>
  <c r="O38" i="27"/>
  <c r="O42" i="27"/>
  <c r="O46" i="27"/>
  <c r="O50" i="27"/>
  <c r="O54" i="27"/>
  <c r="O69" i="27"/>
  <c r="O63" i="27"/>
  <c r="O57" i="27"/>
  <c r="O64" i="27"/>
  <c r="O72" i="27"/>
  <c r="O88" i="27"/>
  <c r="O78" i="27"/>
  <c r="O79" i="27"/>
  <c r="O90" i="27"/>
  <c r="O94" i="27"/>
  <c r="O98" i="27"/>
  <c r="O102" i="27"/>
  <c r="O106" i="27"/>
  <c r="O110" i="27"/>
  <c r="I33" i="4"/>
  <c r="H32" i="8" s="1"/>
  <c r="AB22" i="27"/>
  <c r="AB26" i="27"/>
  <c r="AB32" i="27"/>
  <c r="AB8" i="27"/>
  <c r="AB12" i="27"/>
  <c r="AB17" i="27"/>
  <c r="AB21" i="27"/>
  <c r="AB37" i="27"/>
  <c r="AB41" i="27"/>
  <c r="AB45" i="27"/>
  <c r="AB49" i="27"/>
  <c r="AB53" i="27"/>
  <c r="AB57" i="27"/>
  <c r="AB67" i="27"/>
  <c r="AB68" i="27"/>
  <c r="AB65" i="27"/>
  <c r="AB66" i="27"/>
  <c r="AB82" i="27"/>
  <c r="AB87" i="27"/>
  <c r="AB77" i="27"/>
  <c r="AB89" i="27"/>
  <c r="AB93" i="27"/>
  <c r="AB97" i="27"/>
  <c r="AB101" i="27"/>
  <c r="AB103" i="27"/>
  <c r="AB112" i="27"/>
  <c r="AB110" i="27"/>
  <c r="AE20" i="27"/>
  <c r="AE36" i="27"/>
  <c r="AE52" i="27"/>
  <c r="AE56" i="27"/>
  <c r="AE75" i="27"/>
  <c r="O9" i="27"/>
  <c r="O11" i="27"/>
  <c r="O15" i="27"/>
  <c r="O19" i="27"/>
  <c r="O23" i="27"/>
  <c r="O27" i="27"/>
  <c r="O31" i="27"/>
  <c r="O35" i="27"/>
  <c r="O39" i="27"/>
  <c r="O43" i="27"/>
  <c r="O47" i="27"/>
  <c r="O51" i="27"/>
  <c r="O55" i="27"/>
  <c r="O73" i="27"/>
  <c r="O67" i="27"/>
  <c r="O58" i="27"/>
  <c r="O68" i="27"/>
  <c r="O76" i="27"/>
  <c r="O81" i="27"/>
  <c r="O82" i="27"/>
  <c r="O83" i="27"/>
  <c r="O91" i="27"/>
  <c r="O95" i="27"/>
  <c r="O99" i="27"/>
  <c r="O103" i="27"/>
  <c r="O107" i="27"/>
  <c r="O111" i="27"/>
  <c r="AD13" i="27"/>
  <c r="AD29" i="27"/>
  <c r="AD31" i="27"/>
  <c r="AD61" i="27"/>
  <c r="AD76" i="27"/>
  <c r="AD93" i="27"/>
  <c r="AD103" i="27"/>
  <c r="AD17" i="27"/>
  <c r="AD48" i="27"/>
  <c r="AD35" i="27"/>
  <c r="AD65" i="27"/>
  <c r="AD80" i="27"/>
  <c r="AD97" i="27"/>
  <c r="AD113" i="27"/>
  <c r="AD21" i="27"/>
  <c r="AD52" i="27"/>
  <c r="AD39" i="27"/>
  <c r="AD69" i="27"/>
  <c r="AD84" i="27"/>
  <c r="AE111" i="27"/>
  <c r="K36" i="4"/>
  <c r="G32" i="4"/>
  <c r="G31" i="8" s="1"/>
  <c r="K32" i="4"/>
  <c r="AD109" i="27"/>
  <c r="K35" i="4"/>
  <c r="F7" i="8"/>
  <c r="K8" i="4"/>
  <c r="I35" i="4"/>
  <c r="H34" i="8" s="1"/>
  <c r="AD6" i="27"/>
  <c r="AD10" i="27"/>
  <c r="AD14" i="27"/>
  <c r="AD18" i="27"/>
  <c r="AD22" i="27"/>
  <c r="AD26" i="27"/>
  <c r="AD45" i="27"/>
  <c r="AD49" i="27"/>
  <c r="AD53" i="27"/>
  <c r="AD57" i="27"/>
  <c r="AD32" i="27"/>
  <c r="AD36" i="27"/>
  <c r="AD40" i="27"/>
  <c r="AD44" i="27"/>
  <c r="AD62" i="27"/>
  <c r="AD66" i="27"/>
  <c r="AD88" i="27"/>
  <c r="AD73" i="27"/>
  <c r="AD77" i="27"/>
  <c r="AD81" i="27"/>
  <c r="AD85" i="27"/>
  <c r="AD90" i="27"/>
  <c r="AD94" i="27"/>
  <c r="AD98" i="27"/>
  <c r="AD106" i="27"/>
  <c r="AD108" i="27"/>
  <c r="AD104" i="27"/>
  <c r="AD7" i="27"/>
  <c r="AD11" i="27"/>
  <c r="AD15" i="27"/>
  <c r="AD19" i="27"/>
  <c r="AD23" i="27"/>
  <c r="AD27" i="27"/>
  <c r="AD46" i="27"/>
  <c r="AD50" i="27"/>
  <c r="AD54" i="27"/>
  <c r="AD58" i="27"/>
  <c r="AD33" i="27"/>
  <c r="AD37" i="27"/>
  <c r="AD41" i="27"/>
  <c r="AD59" i="27"/>
  <c r="AD63" i="27"/>
  <c r="AD67" i="27"/>
  <c r="AD70" i="27"/>
  <c r="AD74" i="27"/>
  <c r="AD78" i="27"/>
  <c r="AD82" i="27"/>
  <c r="AD86" i="27"/>
  <c r="AD91" i="27"/>
  <c r="AD95" i="27"/>
  <c r="AD99" i="27"/>
  <c r="AD110" i="27"/>
  <c r="AD112" i="27"/>
  <c r="AD105" i="27"/>
  <c r="F34" i="8"/>
  <c r="AD8" i="27"/>
  <c r="AD12" i="27"/>
  <c r="AD16" i="27"/>
  <c r="AD20" i="27"/>
  <c r="AD24" i="27"/>
  <c r="AD28" i="27"/>
  <c r="AD47" i="27"/>
  <c r="AD51" i="27"/>
  <c r="AD55" i="27"/>
  <c r="AD30" i="27"/>
  <c r="AD34" i="27"/>
  <c r="AD38" i="27"/>
  <c r="AD42" i="27"/>
  <c r="AD60" i="27"/>
  <c r="AD64" i="27"/>
  <c r="AD68" i="27"/>
  <c r="AD71" i="27"/>
  <c r="AD75" i="27"/>
  <c r="AD79" i="27"/>
  <c r="AD83" i="27"/>
  <c r="AD87" i="27"/>
  <c r="AD92" i="27"/>
  <c r="AD96" i="27"/>
  <c r="AD100" i="27"/>
  <c r="AD107" i="27"/>
  <c r="AD102" i="27"/>
  <c r="AE9" i="27"/>
  <c r="AE13" i="27"/>
  <c r="AE17" i="27"/>
  <c r="AE21" i="27"/>
  <c r="AE25" i="27"/>
  <c r="AE29" i="27"/>
  <c r="AE33" i="27"/>
  <c r="AE37" i="27"/>
  <c r="AE41" i="27"/>
  <c r="AE45" i="27"/>
  <c r="AE49" i="27"/>
  <c r="AE53" i="27"/>
  <c r="AE61" i="27"/>
  <c r="AE71" i="27"/>
  <c r="AE77" i="27"/>
  <c r="AE57" i="27"/>
  <c r="AE68" i="27"/>
  <c r="AE84" i="27"/>
  <c r="AE78" i="27"/>
  <c r="AE79" i="27"/>
  <c r="AE89" i="27"/>
  <c r="AE93" i="27"/>
  <c r="AE97" i="27"/>
  <c r="AE101" i="27"/>
  <c r="AE105" i="27"/>
  <c r="AE109" i="27"/>
  <c r="AE113" i="27"/>
  <c r="G36" i="4"/>
  <c r="G35" i="8" s="1"/>
  <c r="AE7" i="27"/>
  <c r="AE10" i="27"/>
  <c r="AE14" i="27"/>
  <c r="AE18" i="27"/>
  <c r="AE22" i="27"/>
  <c r="AE26" i="27"/>
  <c r="AE30" i="27"/>
  <c r="AE34" i="27"/>
  <c r="AE38" i="27"/>
  <c r="AE42" i="27"/>
  <c r="AE46" i="27"/>
  <c r="AE50" i="27"/>
  <c r="AE54" i="27"/>
  <c r="AE65" i="27"/>
  <c r="AE62" i="27"/>
  <c r="AE63" i="27"/>
  <c r="AE58" i="27"/>
  <c r="AE72" i="27"/>
  <c r="AE81" i="27"/>
  <c r="AE82" i="27"/>
  <c r="AE83" i="27"/>
  <c r="AE90" i="27"/>
  <c r="AE94" i="27"/>
  <c r="AE98" i="27"/>
  <c r="AE102" i="27"/>
  <c r="AE106" i="27"/>
  <c r="AE110" i="27"/>
  <c r="F35" i="8"/>
  <c r="AE6" i="27"/>
  <c r="AE11" i="27"/>
  <c r="AE15" i="27"/>
  <c r="AE19" i="27"/>
  <c r="AE23" i="27"/>
  <c r="AE27" i="27"/>
  <c r="AE31" i="27"/>
  <c r="AE35" i="27"/>
  <c r="AE39" i="27"/>
  <c r="AE43" i="27"/>
  <c r="AE47" i="27"/>
  <c r="AE51" i="27"/>
  <c r="AE55" i="27"/>
  <c r="AE69" i="27"/>
  <c r="AE66" i="27"/>
  <c r="AE67" i="27"/>
  <c r="AE60" i="27"/>
  <c r="AE76" i="27"/>
  <c r="AE85" i="27"/>
  <c r="AE86" i="27"/>
  <c r="AE87" i="27"/>
  <c r="AE91" i="27"/>
  <c r="AE95" i="27"/>
  <c r="AE99" i="27"/>
  <c r="AE103" i="27"/>
  <c r="AE107" i="27"/>
  <c r="I32" i="4"/>
  <c r="H31" i="8" s="1"/>
  <c r="F31" i="8"/>
  <c r="E113" i="27"/>
  <c r="E112" i="27"/>
  <c r="E111" i="27"/>
  <c r="E110" i="27"/>
  <c r="E109" i="27"/>
  <c r="E108" i="27"/>
  <c r="E107" i="27"/>
  <c r="E106" i="27"/>
  <c r="E105" i="27"/>
  <c r="E104" i="27"/>
  <c r="E102" i="27"/>
  <c r="E101" i="27"/>
  <c r="E100" i="27"/>
  <c r="E99" i="27"/>
  <c r="E98" i="27"/>
  <c r="E97" i="27"/>
  <c r="E96" i="27"/>
  <c r="E95" i="27"/>
  <c r="E94" i="27"/>
  <c r="E93" i="27"/>
  <c r="E92" i="27"/>
  <c r="E91" i="27"/>
  <c r="E90" i="27"/>
  <c r="E89" i="27"/>
  <c r="E103" i="27"/>
  <c r="E86" i="27"/>
  <c r="E82" i="27"/>
  <c r="E78" i="27"/>
  <c r="E74" i="27"/>
  <c r="E85" i="27"/>
  <c r="E81" i="27"/>
  <c r="E77" i="27"/>
  <c r="E88" i="27"/>
  <c r="E84" i="27"/>
  <c r="E80" i="27"/>
  <c r="E87" i="27"/>
  <c r="E83" i="27"/>
  <c r="E79" i="27"/>
  <c r="E75" i="27"/>
  <c r="E71" i="27"/>
  <c r="E73" i="27"/>
  <c r="E67" i="27"/>
  <c r="E63" i="27"/>
  <c r="E70" i="27"/>
  <c r="E66" i="27"/>
  <c r="E62" i="27"/>
  <c r="E69" i="27"/>
  <c r="E65" i="27"/>
  <c r="E61" i="27"/>
  <c r="E76" i="27"/>
  <c r="E72" i="27"/>
  <c r="E68" i="27"/>
  <c r="E64" i="27"/>
  <c r="E60" i="27"/>
  <c r="E44" i="27"/>
  <c r="E43" i="27"/>
  <c r="E42" i="27"/>
  <c r="E41" i="27"/>
  <c r="E40" i="27"/>
  <c r="E39" i="27"/>
  <c r="E38" i="27"/>
  <c r="E37" i="27"/>
  <c r="E36" i="27"/>
  <c r="E59" i="27"/>
  <c r="E58" i="27"/>
  <c r="E57" i="27"/>
  <c r="E56" i="27"/>
  <c r="E55" i="27"/>
  <c r="E54" i="27"/>
  <c r="E53" i="27"/>
  <c r="E52" i="27"/>
  <c r="E51" i="27"/>
  <c r="E50" i="27"/>
  <c r="E49" i="27"/>
  <c r="E48" i="27"/>
  <c r="E47" i="27"/>
  <c r="E46" i="27"/>
  <c r="E45" i="27"/>
  <c r="E35" i="27"/>
  <c r="E34" i="27"/>
  <c r="E30" i="27"/>
  <c r="E29" i="27"/>
  <c r="E28" i="27"/>
  <c r="E27" i="27"/>
  <c r="E26" i="27"/>
  <c r="E25" i="27"/>
  <c r="E24" i="27"/>
  <c r="E23" i="27"/>
  <c r="E22" i="27"/>
  <c r="E33" i="27"/>
  <c r="E32" i="27"/>
  <c r="E31" i="27"/>
  <c r="E21" i="27"/>
  <c r="E20" i="27"/>
  <c r="E19" i="27"/>
  <c r="E18" i="27"/>
  <c r="E17" i="27"/>
  <c r="E16" i="27"/>
  <c r="E15" i="27"/>
  <c r="E14" i="27"/>
  <c r="E13" i="27"/>
  <c r="E12" i="27"/>
  <c r="E11" i="27"/>
  <c r="E10" i="27"/>
  <c r="E9" i="27"/>
  <c r="E8" i="27"/>
  <c r="E7" i="27"/>
  <c r="E6" i="27"/>
  <c r="AA113" i="27"/>
  <c r="AA112" i="27"/>
  <c r="AA111" i="27"/>
  <c r="AA110" i="27"/>
  <c r="AA109" i="27"/>
  <c r="AA108" i="27"/>
  <c r="AA107" i="27"/>
  <c r="AA106" i="27"/>
  <c r="AA105" i="27"/>
  <c r="AA104" i="27"/>
  <c r="AA103" i="27"/>
  <c r="AA102" i="27"/>
  <c r="AA101" i="27"/>
  <c r="AA100" i="27"/>
  <c r="AA99" i="27"/>
  <c r="AA98" i="27"/>
  <c r="AA97" i="27"/>
  <c r="AA96" i="27"/>
  <c r="AA95" i="27"/>
  <c r="AA94" i="27"/>
  <c r="AA93" i="27"/>
  <c r="AA92" i="27"/>
  <c r="AA91" i="27"/>
  <c r="AA90" i="27"/>
  <c r="AA89" i="27"/>
  <c r="AA88" i="27"/>
  <c r="AA86" i="27"/>
  <c r="AA82" i="27"/>
  <c r="AA78" i="27"/>
  <c r="AA74" i="27"/>
  <c r="AA85" i="27"/>
  <c r="AA81" i="27"/>
  <c r="AA77" i="27"/>
  <c r="AA84" i="27"/>
  <c r="AA80" i="27"/>
  <c r="AA87" i="27"/>
  <c r="AA83" i="27"/>
  <c r="AA79" i="27"/>
  <c r="AA75" i="27"/>
  <c r="AA71" i="27"/>
  <c r="AA73" i="27"/>
  <c r="AA67" i="27"/>
  <c r="AA63" i="27"/>
  <c r="AA59" i="27"/>
  <c r="AA58" i="27"/>
  <c r="AA57" i="27"/>
  <c r="AA56" i="27"/>
  <c r="AA70" i="27"/>
  <c r="AA66" i="27"/>
  <c r="AA62" i="27"/>
  <c r="AA69" i="27"/>
  <c r="AA65" i="27"/>
  <c r="AA61" i="27"/>
  <c r="AA76" i="27"/>
  <c r="AA72" i="27"/>
  <c r="AA68" i="27"/>
  <c r="AA64" i="27"/>
  <c r="AA60" i="27"/>
  <c r="AA55" i="27"/>
  <c r="AA54" i="27"/>
  <c r="AA53" i="27"/>
  <c r="AA52" i="27"/>
  <c r="AA51" i="27"/>
  <c r="AA50" i="27"/>
  <c r="AA49" i="27"/>
  <c r="AA48" i="27"/>
  <c r="AA47" i="27"/>
  <c r="AA46" i="27"/>
  <c r="AA45" i="27"/>
  <c r="AA44" i="27"/>
  <c r="AA43" i="27"/>
  <c r="AA42" i="27"/>
  <c r="AA41" i="27"/>
  <c r="AA40" i="27"/>
  <c r="AA39" i="27"/>
  <c r="AA38" i="27"/>
  <c r="AA37" i="27"/>
  <c r="AA36" i="27"/>
  <c r="AA35" i="27"/>
  <c r="AA34" i="27"/>
  <c r="AA33" i="27"/>
  <c r="AA32" i="27"/>
  <c r="AA31" i="27"/>
  <c r="AA30" i="27"/>
  <c r="AA29" i="27"/>
  <c r="AA28" i="27"/>
  <c r="AA27" i="27"/>
  <c r="AA26" i="27"/>
  <c r="AA25" i="27"/>
  <c r="AA24" i="27"/>
  <c r="AA23" i="27"/>
  <c r="AA22" i="27"/>
  <c r="AA21" i="27"/>
  <c r="AA20" i="27"/>
  <c r="AA19" i="27"/>
  <c r="AA18" i="27"/>
  <c r="AA17" i="27"/>
  <c r="AA16" i="27"/>
  <c r="AA15" i="27"/>
  <c r="AA14" i="27"/>
  <c r="AA13" i="27"/>
  <c r="AA12" i="27"/>
  <c r="AA11" i="27"/>
  <c r="AA10" i="27"/>
  <c r="AA9" i="27"/>
  <c r="AA7" i="27"/>
  <c r="AA8" i="27"/>
  <c r="AA6" i="27"/>
  <c r="AH113" i="27"/>
  <c r="AH112" i="27"/>
  <c r="AH111" i="27"/>
  <c r="AH110" i="27"/>
  <c r="AH109" i="27"/>
  <c r="AH108" i="27"/>
  <c r="AH107" i="27"/>
  <c r="AH106" i="27"/>
  <c r="AH105" i="27"/>
  <c r="AH104" i="27"/>
  <c r="AH103" i="27"/>
  <c r="AH102" i="27"/>
  <c r="AH101" i="27"/>
  <c r="AH100" i="27"/>
  <c r="AH99" i="27"/>
  <c r="AH98" i="27"/>
  <c r="AH97" i="27"/>
  <c r="AH96" i="27"/>
  <c r="AH95" i="27"/>
  <c r="AH94" i="27"/>
  <c r="AH93" i="27"/>
  <c r="AH92" i="27"/>
  <c r="AH91" i="27"/>
  <c r="AH90" i="27"/>
  <c r="AH89" i="27"/>
  <c r="AH88" i="27"/>
  <c r="AH87" i="27"/>
  <c r="AH86" i="27"/>
  <c r="AH85" i="27"/>
  <c r="AH84" i="27"/>
  <c r="AH83" i="27"/>
  <c r="AH82" i="27"/>
  <c r="AH81" i="27"/>
  <c r="AH80" i="27"/>
  <c r="AH79" i="27"/>
  <c r="AH78" i="27"/>
  <c r="AH77" i="27"/>
  <c r="AH76" i="27"/>
  <c r="AH75" i="27"/>
  <c r="AH74" i="27"/>
  <c r="AH73" i="27"/>
  <c r="AH72" i="27"/>
  <c r="AH71" i="27"/>
  <c r="AH70" i="27"/>
  <c r="AH69" i="27"/>
  <c r="AH68" i="27"/>
  <c r="AH67" i="27"/>
  <c r="AH66" i="27"/>
  <c r="AH65" i="27"/>
  <c r="AH64" i="27"/>
  <c r="AH63" i="27"/>
  <c r="AH62" i="27"/>
  <c r="AH61" i="27"/>
  <c r="AH60" i="27"/>
  <c r="AH59" i="27"/>
  <c r="AH58" i="27"/>
  <c r="AH57" i="27"/>
  <c r="AH56" i="27"/>
  <c r="AH55" i="27"/>
  <c r="AH54" i="27"/>
  <c r="AH53" i="27"/>
  <c r="AH52" i="27"/>
  <c r="AH51" i="27"/>
  <c r="AH50" i="27"/>
  <c r="AH49" i="27"/>
  <c r="AH48" i="27"/>
  <c r="AH47" i="27"/>
  <c r="AH46" i="27"/>
  <c r="AH45" i="27"/>
  <c r="AH44" i="27"/>
  <c r="AH43" i="27"/>
  <c r="AH42" i="27"/>
  <c r="AH41" i="27"/>
  <c r="AH40" i="27"/>
  <c r="AH39" i="27"/>
  <c r="AH38" i="27"/>
  <c r="AH37" i="27"/>
  <c r="AH36" i="27"/>
  <c r="AH35" i="27"/>
  <c r="AH34" i="27"/>
  <c r="AH33" i="27"/>
  <c r="AH32" i="27"/>
  <c r="AH31" i="27"/>
  <c r="AH30" i="27"/>
  <c r="AH29" i="27"/>
  <c r="AH28" i="27"/>
  <c r="AH27" i="27"/>
  <c r="AH26" i="27"/>
  <c r="AH25" i="27"/>
  <c r="AH24" i="27"/>
  <c r="AH23" i="27"/>
  <c r="AH22" i="27"/>
  <c r="AH21" i="27"/>
  <c r="AH20" i="27"/>
  <c r="AH19" i="27"/>
  <c r="AH18" i="27"/>
  <c r="AH17" i="27"/>
  <c r="AH16" i="27"/>
  <c r="AH15" i="27"/>
  <c r="AH14" i="27"/>
  <c r="AH13" i="27"/>
  <c r="AH12" i="27"/>
  <c r="AH11" i="27"/>
  <c r="AH10" i="27"/>
  <c r="AH9" i="27"/>
  <c r="AH8" i="27"/>
  <c r="AH7" i="27"/>
  <c r="AH6" i="27"/>
  <c r="I39" i="4"/>
  <c r="H38" i="8" s="1"/>
  <c r="F38" i="8"/>
  <c r="G39" i="4"/>
  <c r="G38" i="8" s="1"/>
  <c r="X29" i="18"/>
  <c r="C29" i="4" s="1"/>
  <c r="K29" i="4" s="1"/>
  <c r="H30" i="8"/>
  <c r="F9" i="8"/>
  <c r="I10" i="4"/>
  <c r="G10" i="4"/>
  <c r="G30" i="8"/>
  <c r="H17" i="8"/>
  <c r="H35" i="8"/>
  <c r="G27" i="8"/>
  <c r="C9" i="4"/>
  <c r="K9" i="4" s="1"/>
  <c r="H10" i="8"/>
  <c r="G17" i="8"/>
  <c r="H27" i="8"/>
  <c r="BH8" i="35" l="1"/>
  <c r="AX8" i="35"/>
  <c r="AO8" i="35"/>
  <c r="AV8" i="35"/>
  <c r="BE8" i="35"/>
  <c r="BB8" i="35"/>
  <c r="AT8" i="35"/>
  <c r="AH8" i="35"/>
  <c r="AM8" i="35"/>
  <c r="BF8" i="35"/>
  <c r="BG8" i="35"/>
  <c r="BA8" i="35"/>
  <c r="AK8" i="35"/>
  <c r="AJ8" i="35"/>
  <c r="AF8" i="35"/>
  <c r="AY8" i="35"/>
  <c r="AQ8" i="35"/>
  <c r="AG8" i="35"/>
  <c r="AL8" i="35"/>
  <c r="AW8" i="35"/>
  <c r="BD8" i="35"/>
  <c r="AU8" i="35"/>
  <c r="AR8" i="35"/>
  <c r="AP8" i="35"/>
  <c r="AI8" i="35"/>
  <c r="AS8" i="35"/>
  <c r="AN8" i="35"/>
  <c r="BC8" i="35"/>
  <c r="X112" i="27"/>
  <c r="X108" i="27"/>
  <c r="X111" i="27"/>
  <c r="X107" i="27"/>
  <c r="X110" i="27"/>
  <c r="X106" i="27"/>
  <c r="X105" i="27"/>
  <c r="X104" i="27"/>
  <c r="X103" i="27"/>
  <c r="X113" i="27"/>
  <c r="X109" i="27"/>
  <c r="X102" i="27"/>
  <c r="X101" i="27"/>
  <c r="X100" i="27"/>
  <c r="X99" i="27"/>
  <c r="X98" i="27"/>
  <c r="X97" i="27"/>
  <c r="X96" i="27"/>
  <c r="X95" i="27"/>
  <c r="X94" i="27"/>
  <c r="X93" i="27"/>
  <c r="X92" i="27"/>
  <c r="X91" i="27"/>
  <c r="X90" i="27"/>
  <c r="X89" i="27"/>
  <c r="X88" i="27"/>
  <c r="X84" i="27"/>
  <c r="X80" i="27"/>
  <c r="X76" i="27"/>
  <c r="X87" i="27"/>
  <c r="X83" i="27"/>
  <c r="X79" i="27"/>
  <c r="X75" i="27"/>
  <c r="X86" i="27"/>
  <c r="X82" i="27"/>
  <c r="X78" i="27"/>
  <c r="X85" i="27"/>
  <c r="X81" i="27"/>
  <c r="X77" i="27"/>
  <c r="X73" i="27"/>
  <c r="X72" i="27"/>
  <c r="X69" i="27"/>
  <c r="X65" i="27"/>
  <c r="X61" i="27"/>
  <c r="X68" i="27"/>
  <c r="X64" i="27"/>
  <c r="X74" i="27"/>
  <c r="X67" i="27"/>
  <c r="X63" i="27"/>
  <c r="X71" i="27"/>
  <c r="X70" i="27"/>
  <c r="X66" i="27"/>
  <c r="X62" i="27"/>
  <c r="X59" i="27"/>
  <c r="X58" i="27"/>
  <c r="X57" i="27"/>
  <c r="X56" i="27"/>
  <c r="X55" i="27"/>
  <c r="X54" i="27"/>
  <c r="X53" i="27"/>
  <c r="X52" i="27"/>
  <c r="X51" i="27"/>
  <c r="X50" i="27"/>
  <c r="X49" i="27"/>
  <c r="X48" i="27"/>
  <c r="X47" i="27"/>
  <c r="X46" i="27"/>
  <c r="X45" i="27"/>
  <c r="X60" i="27"/>
  <c r="X44" i="27"/>
  <c r="X43" i="27"/>
  <c r="X42" i="27"/>
  <c r="X41" i="27"/>
  <c r="X40" i="27"/>
  <c r="X39" i="27"/>
  <c r="X38" i="27"/>
  <c r="X37" i="27"/>
  <c r="X36" i="27"/>
  <c r="X35" i="27"/>
  <c r="X33" i="27"/>
  <c r="X21" i="27"/>
  <c r="X20" i="27"/>
  <c r="X19" i="27"/>
  <c r="X18" i="27"/>
  <c r="X17" i="27"/>
  <c r="X16" i="27"/>
  <c r="X15" i="27"/>
  <c r="X14" i="27"/>
  <c r="X13" i="27"/>
  <c r="X32" i="27"/>
  <c r="X31" i="27"/>
  <c r="X29" i="27"/>
  <c r="X28" i="27"/>
  <c r="X27" i="27"/>
  <c r="X26" i="27"/>
  <c r="X25" i="27"/>
  <c r="X24" i="27"/>
  <c r="X23" i="27"/>
  <c r="X22" i="27"/>
  <c r="X34" i="27"/>
  <c r="X30" i="27"/>
  <c r="X12" i="27"/>
  <c r="X11" i="27"/>
  <c r="X10" i="27"/>
  <c r="X9" i="27"/>
  <c r="X8" i="27"/>
  <c r="X7" i="27"/>
  <c r="X6" i="27"/>
  <c r="D110" i="27"/>
  <c r="D113" i="27"/>
  <c r="D109" i="27"/>
  <c r="D112" i="27"/>
  <c r="D108" i="27"/>
  <c r="D106" i="27"/>
  <c r="D105" i="27"/>
  <c r="D104" i="27"/>
  <c r="D103" i="27"/>
  <c r="D111" i="27"/>
  <c r="D107" i="27"/>
  <c r="D102" i="27"/>
  <c r="D101" i="27"/>
  <c r="D100" i="27"/>
  <c r="D99" i="27"/>
  <c r="D98" i="27"/>
  <c r="D97" i="27"/>
  <c r="D96" i="27"/>
  <c r="D95" i="27"/>
  <c r="D94" i="27"/>
  <c r="D93" i="27"/>
  <c r="D92" i="27"/>
  <c r="D91" i="27"/>
  <c r="D90" i="27"/>
  <c r="D87" i="27"/>
  <c r="D83" i="27"/>
  <c r="D79" i="27"/>
  <c r="D75" i="27"/>
  <c r="D86" i="27"/>
  <c r="D82" i="27"/>
  <c r="D78" i="27"/>
  <c r="D74" i="27"/>
  <c r="D89" i="27"/>
  <c r="D85" i="27"/>
  <c r="D81" i="27"/>
  <c r="D88" i="27"/>
  <c r="D84" i="27"/>
  <c r="D80" i="27"/>
  <c r="D76" i="27"/>
  <c r="D72" i="27"/>
  <c r="D68" i="27"/>
  <c r="D64" i="27"/>
  <c r="D60" i="27"/>
  <c r="D73" i="27"/>
  <c r="D67" i="27"/>
  <c r="D63" i="27"/>
  <c r="D71" i="27"/>
  <c r="D70" i="27"/>
  <c r="D66" i="27"/>
  <c r="D62" i="27"/>
  <c r="D77" i="27"/>
  <c r="D69" i="27"/>
  <c r="D65" i="27"/>
  <c r="D61" i="27"/>
  <c r="D59" i="27"/>
  <c r="D58" i="27"/>
  <c r="D57" i="27"/>
  <c r="D56" i="27"/>
  <c r="D55" i="27"/>
  <c r="D54" i="27"/>
  <c r="D53" i="27"/>
  <c r="D52" i="27"/>
  <c r="D51" i="27"/>
  <c r="D50" i="27"/>
  <c r="D49" i="27"/>
  <c r="D48" i="27"/>
  <c r="D47" i="27"/>
  <c r="D46" i="27"/>
  <c r="D45" i="27"/>
  <c r="D44" i="27"/>
  <c r="D43" i="27"/>
  <c r="D42" i="27"/>
  <c r="D41" i="27"/>
  <c r="D40" i="27"/>
  <c r="D39" i="27"/>
  <c r="D38" i="27"/>
  <c r="D37" i="27"/>
  <c r="D36" i="27"/>
  <c r="D35" i="27"/>
  <c r="D31" i="27"/>
  <c r="D21" i="27"/>
  <c r="D20" i="27"/>
  <c r="D19" i="27"/>
  <c r="D18" i="27"/>
  <c r="D17" i="27"/>
  <c r="D16" i="27"/>
  <c r="D15" i="27"/>
  <c r="D14" i="27"/>
  <c r="D6" i="27"/>
  <c r="D34" i="27"/>
  <c r="D30" i="27"/>
  <c r="D29" i="27"/>
  <c r="D28" i="27"/>
  <c r="D27" i="27"/>
  <c r="D26" i="27"/>
  <c r="D25" i="27"/>
  <c r="D24" i="27"/>
  <c r="D23" i="27"/>
  <c r="D22" i="27"/>
  <c r="D33" i="27"/>
  <c r="D32" i="27"/>
  <c r="D13" i="27"/>
  <c r="D12" i="27"/>
  <c r="D11" i="27"/>
  <c r="D10" i="27"/>
  <c r="D9" i="27"/>
  <c r="D8" i="27"/>
  <c r="D7" i="27"/>
  <c r="G29" i="4"/>
  <c r="G28" i="8" s="1"/>
  <c r="I29" i="4"/>
  <c r="H28" i="8" s="1"/>
  <c r="F28" i="8"/>
  <c r="G9" i="4"/>
  <c r="F8" i="8"/>
  <c r="I9" i="4"/>
  <c r="H9" i="8"/>
  <c r="G9" i="8"/>
  <c r="AG7" i="8" l="1"/>
  <c r="U7" i="8"/>
  <c r="AL7" i="8"/>
  <c r="W7" i="8"/>
  <c r="AE7" i="8"/>
  <c r="AA7" i="8"/>
  <c r="AV7" i="8"/>
  <c r="AD7" i="8"/>
  <c r="AM7" i="8"/>
  <c r="V7" i="8"/>
  <c r="AT7" i="8"/>
  <c r="AF7" i="8"/>
  <c r="T7" i="8"/>
  <c r="AZ8" i="35"/>
  <c r="AN7" i="8" s="1"/>
  <c r="AH7" i="8"/>
  <c r="AI7" i="8"/>
  <c r="AP7" i="8"/>
  <c r="AR7" i="8"/>
  <c r="Y7" i="8"/>
  <c r="AS7" i="8"/>
  <c r="AQ7" i="8"/>
  <c r="AK7" i="8"/>
  <c r="BI8" i="35"/>
  <c r="AW7" i="8" s="1"/>
  <c r="AO7" i="8"/>
  <c r="AJ7" i="8"/>
  <c r="X7" i="8"/>
  <c r="AB7" i="8"/>
  <c r="Z7" i="8"/>
  <c r="AU7" i="8"/>
  <c r="AC7" i="8"/>
  <c r="H8" i="8"/>
  <c r="G8" i="8"/>
  <c r="L80" i="18" l="1"/>
  <c r="X80" i="18" s="1"/>
  <c r="C80" i="4" s="1"/>
  <c r="F79" i="8" l="1"/>
  <c r="K80" i="4"/>
  <c r="G80" i="4"/>
  <c r="I80" i="4"/>
  <c r="BW9" i="27"/>
  <c r="BW13" i="27"/>
  <c r="BW17" i="27"/>
  <c r="BW21" i="27"/>
  <c r="BW25" i="27"/>
  <c r="BW29" i="27"/>
  <c r="BW33" i="27"/>
  <c r="BW37" i="27"/>
  <c r="BW41" i="27"/>
  <c r="BW45" i="27"/>
  <c r="BW49" i="27"/>
  <c r="BW53" i="27"/>
  <c r="BW57" i="27"/>
  <c r="BW61" i="27"/>
  <c r="BW65" i="27"/>
  <c r="BW69" i="27"/>
  <c r="BW73" i="27"/>
  <c r="BW77" i="27"/>
  <c r="BW81" i="27"/>
  <c r="BW85" i="27"/>
  <c r="BW89" i="27"/>
  <c r="BW93" i="27"/>
  <c r="BW97" i="27"/>
  <c r="BW101" i="27"/>
  <c r="BW105" i="27"/>
  <c r="BW109" i="27"/>
  <c r="BW113" i="27"/>
  <c r="BW8" i="27"/>
  <c r="BW12" i="27"/>
  <c r="BW16" i="27"/>
  <c r="BW20" i="27"/>
  <c r="BW24" i="27"/>
  <c r="BW28" i="27"/>
  <c r="BW32" i="27"/>
  <c r="BW36" i="27"/>
  <c r="BW40" i="27"/>
  <c r="BW44" i="27"/>
  <c r="BW48" i="27"/>
  <c r="BW52" i="27"/>
  <c r="BW56" i="27"/>
  <c r="BW60" i="27"/>
  <c r="BW64" i="27"/>
  <c r="BW68" i="27"/>
  <c r="BW72" i="27"/>
  <c r="BW76" i="27"/>
  <c r="BW80" i="27"/>
  <c r="BW84" i="27"/>
  <c r="BW88" i="27"/>
  <c r="BW92" i="27"/>
  <c r="BW96" i="27"/>
  <c r="BW100" i="27"/>
  <c r="BW104" i="27"/>
  <c r="BW108" i="27"/>
  <c r="BW112" i="27"/>
  <c r="BW7" i="27"/>
  <c r="BW11" i="27"/>
  <c r="BW15" i="27"/>
  <c r="BW19" i="27"/>
  <c r="BW23" i="27"/>
  <c r="BW27" i="27"/>
  <c r="BW31" i="27"/>
  <c r="BW35" i="27"/>
  <c r="BW39" i="27"/>
  <c r="BW43" i="27"/>
  <c r="BW47" i="27"/>
  <c r="BW51" i="27"/>
  <c r="BW55" i="27"/>
  <c r="BW59" i="27"/>
  <c r="BW63" i="27"/>
  <c r="BW67" i="27"/>
  <c r="BW71" i="27"/>
  <c r="BW75" i="27"/>
  <c r="BW79" i="27"/>
  <c r="BW83" i="27"/>
  <c r="BW87" i="27"/>
  <c r="BW91" i="27"/>
  <c r="BW95" i="27"/>
  <c r="BW99" i="27"/>
  <c r="BW103" i="27"/>
  <c r="BW107" i="27"/>
  <c r="BW111" i="27"/>
  <c r="BW6" i="27"/>
  <c r="BW10" i="27"/>
  <c r="BW14" i="27"/>
  <c r="BW18" i="27"/>
  <c r="BW22" i="27"/>
  <c r="BW26" i="27"/>
  <c r="BW30" i="27"/>
  <c r="BW34" i="27"/>
  <c r="BW38" i="27"/>
  <c r="BW42" i="27"/>
  <c r="BW46" i="27"/>
  <c r="BW50" i="27"/>
  <c r="BW54" i="27"/>
  <c r="BW58" i="27"/>
  <c r="BW62" i="27"/>
  <c r="BW66" i="27"/>
  <c r="BW70" i="27"/>
  <c r="BW74" i="27"/>
  <c r="BW78" i="27"/>
  <c r="BW82" i="27"/>
  <c r="BW86" i="27"/>
  <c r="BW90" i="27"/>
  <c r="BW94" i="27"/>
  <c r="BW98" i="27"/>
  <c r="BW102" i="27"/>
  <c r="BW106" i="27"/>
  <c r="BW110" i="27"/>
  <c r="H79" i="8" l="1"/>
  <c r="G79" i="8"/>
  <c r="L91" i="18" l="1"/>
  <c r="X91" i="18" s="1"/>
  <c r="C91" i="4" s="1"/>
  <c r="CH55" i="27" s="1"/>
  <c r="L92" i="18"/>
  <c r="X92" i="18" s="1"/>
  <c r="C92" i="4" s="1"/>
  <c r="CI26" i="27" s="1"/>
  <c r="CI101" i="27" l="1"/>
  <c r="CI85" i="27"/>
  <c r="CI69" i="27"/>
  <c r="CI50" i="27"/>
  <c r="CI100" i="27"/>
  <c r="CI84" i="27"/>
  <c r="CI68" i="27"/>
  <c r="CI45" i="27"/>
  <c r="CI113" i="27"/>
  <c r="CI97" i="27"/>
  <c r="CI81" i="27"/>
  <c r="CI65" i="27"/>
  <c r="CI22" i="27"/>
  <c r="CI96" i="27"/>
  <c r="CI64" i="27"/>
  <c r="CI93" i="27"/>
  <c r="CI77" i="27"/>
  <c r="CI61" i="27"/>
  <c r="CI108" i="27"/>
  <c r="CI92" i="27"/>
  <c r="CI76" i="27"/>
  <c r="CI60" i="27"/>
  <c r="CI112" i="27"/>
  <c r="CI80" i="27"/>
  <c r="CI109" i="27"/>
  <c r="CI105" i="27"/>
  <c r="CI89" i="27"/>
  <c r="CI73" i="27"/>
  <c r="CI57" i="27"/>
  <c r="CI104" i="27"/>
  <c r="CI88" i="27"/>
  <c r="CI72" i="27"/>
  <c r="CI56" i="27"/>
  <c r="CH44" i="27"/>
  <c r="CI53" i="27"/>
  <c r="CI38" i="27"/>
  <c r="CI34" i="27"/>
  <c r="CI111" i="27"/>
  <c r="CI107" i="27"/>
  <c r="CI103" i="27"/>
  <c r="CI99" i="27"/>
  <c r="CI95" i="27"/>
  <c r="CI91" i="27"/>
  <c r="CI87" i="27"/>
  <c r="CI83" i="27"/>
  <c r="CI79" i="27"/>
  <c r="CI75" i="27"/>
  <c r="CI71" i="27"/>
  <c r="CI67" i="27"/>
  <c r="CI63" i="27"/>
  <c r="CI59" i="27"/>
  <c r="CI49" i="27"/>
  <c r="CI42" i="27"/>
  <c r="CI30" i="27"/>
  <c r="F91" i="8"/>
  <c r="CI110" i="27"/>
  <c r="CI106" i="27"/>
  <c r="CI102" i="27"/>
  <c r="CI98" i="27"/>
  <c r="CI94" i="27"/>
  <c r="CI90" i="27"/>
  <c r="CI86" i="27"/>
  <c r="CI82" i="27"/>
  <c r="CI78" i="27"/>
  <c r="CI74" i="27"/>
  <c r="CI70" i="27"/>
  <c r="CI66" i="27"/>
  <c r="CI62" i="27"/>
  <c r="CI58" i="27"/>
  <c r="CI54" i="27"/>
  <c r="CI46" i="27"/>
  <c r="CI41" i="27"/>
  <c r="CH9" i="27"/>
  <c r="K91" i="4"/>
  <c r="CH53" i="27"/>
  <c r="CH47" i="27"/>
  <c r="CH37" i="27"/>
  <c r="CH50" i="27"/>
  <c r="CH41" i="27"/>
  <c r="CH31" i="27"/>
  <c r="CI10" i="27"/>
  <c r="K92" i="4"/>
  <c r="CH113" i="27"/>
  <c r="CH111" i="27"/>
  <c r="CH109" i="27"/>
  <c r="CH107" i="27"/>
  <c r="CH105" i="27"/>
  <c r="CH103" i="27"/>
  <c r="CH101" i="27"/>
  <c r="CH99" i="27"/>
  <c r="CH97" i="27"/>
  <c r="CH95" i="27"/>
  <c r="CH93" i="27"/>
  <c r="CH91" i="27"/>
  <c r="CH89" i="27"/>
  <c r="CH87" i="27"/>
  <c r="CH85" i="27"/>
  <c r="CH83" i="27"/>
  <c r="CH81" i="27"/>
  <c r="CH79" i="27"/>
  <c r="CH77" i="27"/>
  <c r="CH75" i="27"/>
  <c r="CH73" i="27"/>
  <c r="CH71" i="27"/>
  <c r="CH69" i="27"/>
  <c r="CH67" i="27"/>
  <c r="CH65" i="27"/>
  <c r="CH63" i="27"/>
  <c r="CH61" i="27"/>
  <c r="CH59" i="27"/>
  <c r="CH57" i="27"/>
  <c r="CH52" i="27"/>
  <c r="CH43" i="27"/>
  <c r="CH40" i="27"/>
  <c r="CH35" i="27"/>
  <c r="CH21" i="27"/>
  <c r="CH54" i="27"/>
  <c r="CH51" i="27"/>
  <c r="CH49" i="27"/>
  <c r="CH46" i="27"/>
  <c r="CH28" i="27"/>
  <c r="CH13" i="27"/>
  <c r="F90" i="8"/>
  <c r="CH112" i="27"/>
  <c r="CH110" i="27"/>
  <c r="CH108" i="27"/>
  <c r="CH106" i="27"/>
  <c r="CH104" i="27"/>
  <c r="CH102" i="27"/>
  <c r="CH100" i="27"/>
  <c r="CH98" i="27"/>
  <c r="CH96" i="27"/>
  <c r="CH94" i="27"/>
  <c r="CH92" i="27"/>
  <c r="CH90" i="27"/>
  <c r="CH88" i="27"/>
  <c r="CH86" i="27"/>
  <c r="CH84" i="27"/>
  <c r="CH82" i="27"/>
  <c r="CH80" i="27"/>
  <c r="CH78" i="27"/>
  <c r="CH76" i="27"/>
  <c r="CH74" i="27"/>
  <c r="CH72" i="27"/>
  <c r="CH70" i="27"/>
  <c r="CH68" i="27"/>
  <c r="CH66" i="27"/>
  <c r="CH64" i="27"/>
  <c r="CH62" i="27"/>
  <c r="CH60" i="27"/>
  <c r="CH58" i="27"/>
  <c r="CH56" i="27"/>
  <c r="CH48" i="27"/>
  <c r="CH38" i="27"/>
  <c r="CH32" i="27"/>
  <c r="CH34" i="27"/>
  <c r="CH25" i="27"/>
  <c r="CH20" i="27"/>
  <c r="CH11" i="27"/>
  <c r="CH45" i="27"/>
  <c r="CH42" i="27"/>
  <c r="CH39" i="27"/>
  <c r="CH36" i="27"/>
  <c r="CH33" i="27"/>
  <c r="CH29" i="27"/>
  <c r="CH24" i="27"/>
  <c r="CI18" i="27"/>
  <c r="CH17" i="27"/>
  <c r="G92" i="4"/>
  <c r="I92" i="4"/>
  <c r="CI9" i="27"/>
  <c r="CI13" i="27"/>
  <c r="CI7" i="27"/>
  <c r="CI11" i="27"/>
  <c r="CI15" i="27"/>
  <c r="CI8" i="27"/>
  <c r="CI16" i="27"/>
  <c r="CI17" i="27"/>
  <c r="CI21" i="27"/>
  <c r="CI25" i="27"/>
  <c r="CI29" i="27"/>
  <c r="CI33" i="27"/>
  <c r="CI37" i="27"/>
  <c r="CI6" i="27"/>
  <c r="CI14" i="27"/>
  <c r="CI20" i="27"/>
  <c r="CI24" i="27"/>
  <c r="CI28" i="27"/>
  <c r="CI32" i="27"/>
  <c r="CI36" i="27"/>
  <c r="CI40" i="27"/>
  <c r="CI44" i="27"/>
  <c r="CI48" i="27"/>
  <c r="CI52" i="27"/>
  <c r="CI12" i="27"/>
  <c r="CI19" i="27"/>
  <c r="CI23" i="27"/>
  <c r="CI27" i="27"/>
  <c r="CI31" i="27"/>
  <c r="CI35" i="27"/>
  <c r="CI39" i="27"/>
  <c r="CI43" i="27"/>
  <c r="CI47" i="27"/>
  <c r="CI51" i="27"/>
  <c r="CI55" i="27"/>
  <c r="CH30" i="27"/>
  <c r="CH26" i="27"/>
  <c r="CH22" i="27"/>
  <c r="CH18" i="27"/>
  <c r="CH15" i="27"/>
  <c r="CH7" i="27"/>
  <c r="CH27" i="27"/>
  <c r="CH23" i="27"/>
  <c r="CH19" i="27"/>
  <c r="G91" i="4"/>
  <c r="I91" i="4"/>
  <c r="CH8" i="27"/>
  <c r="CH12" i="27"/>
  <c r="CH16" i="27"/>
  <c r="CH6" i="27"/>
  <c r="CH10" i="27"/>
  <c r="CH14" i="27"/>
  <c r="H90" i="8" l="1"/>
  <c r="H91" i="8"/>
  <c r="G90" i="8"/>
  <c r="G91" i="8"/>
  <c r="L90" i="18"/>
  <c r="X90" i="18" s="1"/>
  <c r="C90" i="4" s="1"/>
  <c r="CG87" i="27" s="1"/>
  <c r="CG67" i="27" l="1"/>
  <c r="CG59" i="27"/>
  <c r="CG75" i="27"/>
  <c r="CG111" i="27"/>
  <c r="CG103" i="27"/>
  <c r="CG54" i="27"/>
  <c r="K90" i="4"/>
  <c r="CG95" i="27"/>
  <c r="CG79" i="27"/>
  <c r="CG71" i="27"/>
  <c r="CG107" i="27"/>
  <c r="CG99" i="27"/>
  <c r="CG91" i="27"/>
  <c r="CG83" i="27"/>
  <c r="CG63" i="27"/>
  <c r="CG112" i="27"/>
  <c r="CG108" i="27"/>
  <c r="CG104" i="27"/>
  <c r="CG100" i="27"/>
  <c r="CG96" i="27"/>
  <c r="CG92" i="27"/>
  <c r="CG88" i="27"/>
  <c r="CG84" i="27"/>
  <c r="CG80" i="27"/>
  <c r="CG76" i="27"/>
  <c r="CG72" i="27"/>
  <c r="CG68" i="27"/>
  <c r="CG64" i="27"/>
  <c r="CG60" i="27"/>
  <c r="CG56" i="27"/>
  <c r="CG55" i="27"/>
  <c r="CG52" i="27"/>
  <c r="CG113" i="27"/>
  <c r="CG109" i="27"/>
  <c r="CG105" i="27"/>
  <c r="CG101" i="27"/>
  <c r="CG97" i="27"/>
  <c r="CG93" i="27"/>
  <c r="CG89" i="27"/>
  <c r="CG85" i="27"/>
  <c r="CG81" i="27"/>
  <c r="CG77" i="27"/>
  <c r="CG73" i="27"/>
  <c r="CG69" i="27"/>
  <c r="CG65" i="27"/>
  <c r="CG61" i="27"/>
  <c r="CG57" i="27"/>
  <c r="CG53" i="27"/>
  <c r="CG51" i="27"/>
  <c r="F89" i="8"/>
  <c r="CG110" i="27"/>
  <c r="CG106" i="27"/>
  <c r="CG102" i="27"/>
  <c r="CG98" i="27"/>
  <c r="CG94" i="27"/>
  <c r="CG90" i="27"/>
  <c r="CG86" i="27"/>
  <c r="CG82" i="27"/>
  <c r="CG78" i="27"/>
  <c r="CG74" i="27"/>
  <c r="CG70" i="27"/>
  <c r="CG66" i="27"/>
  <c r="CG62" i="27"/>
  <c r="CG58" i="27"/>
  <c r="G90" i="4"/>
  <c r="I90" i="4"/>
  <c r="CG7" i="27"/>
  <c r="CG11" i="27"/>
  <c r="CG15" i="27"/>
  <c r="CG19" i="27"/>
  <c r="CG23" i="27"/>
  <c r="CG27" i="27"/>
  <c r="CG31" i="27"/>
  <c r="CG35" i="27"/>
  <c r="CG39" i="27"/>
  <c r="CG43" i="27"/>
  <c r="CG47" i="27"/>
  <c r="CG8" i="27"/>
  <c r="CG12" i="27"/>
  <c r="CG16" i="27"/>
  <c r="CG20" i="27"/>
  <c r="CG24" i="27"/>
  <c r="CG28" i="27"/>
  <c r="CG32" i="27"/>
  <c r="CG36" i="27"/>
  <c r="CG40" i="27"/>
  <c r="CG44" i="27"/>
  <c r="CG48" i="27"/>
  <c r="CG9" i="27"/>
  <c r="CG13" i="27"/>
  <c r="CG17" i="27"/>
  <c r="CG21" i="27"/>
  <c r="CG25" i="27"/>
  <c r="CG29" i="27"/>
  <c r="CG33" i="27"/>
  <c r="CG37" i="27"/>
  <c r="CG41" i="27"/>
  <c r="CG45" i="27"/>
  <c r="CG49" i="27"/>
  <c r="CG6" i="27"/>
  <c r="CG10" i="27"/>
  <c r="CG14" i="27"/>
  <c r="CG18" i="27"/>
  <c r="CG22" i="27"/>
  <c r="CG26" i="27"/>
  <c r="CG30" i="27"/>
  <c r="CG34" i="27"/>
  <c r="CG38" i="27"/>
  <c r="CG42" i="27"/>
  <c r="CG46" i="27"/>
  <c r="CG50" i="27"/>
  <c r="G89" i="8" l="1"/>
  <c r="H89" i="8"/>
  <c r="J87" i="31" l="1"/>
  <c r="J86" i="31"/>
  <c r="J97" i="31"/>
  <c r="J99" i="31"/>
  <c r="J93" i="31"/>
  <c r="J92" i="31"/>
  <c r="J95" i="31"/>
  <c r="J94" i="31"/>
  <c r="J98" i="31"/>
  <c r="J96" i="31"/>
  <c r="J91" i="31"/>
  <c r="J124" i="31" s="1"/>
  <c r="K17" i="31" s="1"/>
  <c r="L17" i="31" s="1"/>
  <c r="K18" i="31" l="1"/>
  <c r="L18" i="31" s="1"/>
  <c r="K123" i="31"/>
  <c r="L123" i="31" s="1"/>
  <c r="K93" i="31"/>
  <c r="L93" i="31" s="1"/>
  <c r="K96" i="31"/>
  <c r="L96" i="31" s="1"/>
  <c r="K99" i="31"/>
  <c r="L99" i="31" s="1"/>
  <c r="K91" i="31"/>
  <c r="L91" i="31" s="1"/>
  <c r="K92" i="31"/>
  <c r="L92" i="31" s="1"/>
  <c r="K97" i="31"/>
  <c r="L97" i="31" s="1"/>
  <c r="K107" i="31"/>
  <c r="L107" i="31" s="1"/>
  <c r="K64" i="31"/>
  <c r="L64" i="31" s="1"/>
  <c r="K48" i="31"/>
  <c r="L48" i="31" s="1"/>
  <c r="K117" i="31"/>
  <c r="L117" i="31" s="1"/>
  <c r="K82" i="31"/>
  <c r="L82" i="31" s="1"/>
  <c r="K39" i="31"/>
  <c r="L39" i="31" s="1"/>
  <c r="K109" i="31"/>
  <c r="L109" i="31" s="1"/>
  <c r="K118" i="31"/>
  <c r="L118" i="31" s="1"/>
  <c r="K63" i="31"/>
  <c r="L63" i="31" s="1"/>
  <c r="K20" i="31"/>
  <c r="L20" i="31" s="1"/>
  <c r="K116" i="31"/>
  <c r="L116" i="31" s="1"/>
  <c r="K100" i="31"/>
  <c r="L100" i="31" s="1"/>
  <c r="K57" i="31"/>
  <c r="L57" i="31" s="1"/>
  <c r="K59" i="31"/>
  <c r="L59" i="31" s="1"/>
  <c r="K112" i="31"/>
  <c r="L112" i="31" s="1"/>
  <c r="K72" i="31"/>
  <c r="L72" i="31" s="1"/>
  <c r="K83" i="31"/>
  <c r="L83" i="31" s="1"/>
  <c r="K66" i="31"/>
  <c r="L66" i="31" s="1"/>
  <c r="K44" i="31"/>
  <c r="L44" i="31" s="1"/>
  <c r="K61" i="31"/>
  <c r="L61" i="31" s="1"/>
  <c r="K35" i="31"/>
  <c r="L35" i="31" s="1"/>
  <c r="K30" i="31"/>
  <c r="L30" i="31" s="1"/>
  <c r="K76" i="31"/>
  <c r="L76" i="31" s="1"/>
  <c r="K101" i="31"/>
  <c r="L101" i="31" s="1"/>
  <c r="K40" i="31"/>
  <c r="L40" i="31" s="1"/>
  <c r="K38" i="31"/>
  <c r="L38" i="31" s="1"/>
  <c r="K26" i="31"/>
  <c r="L26" i="31" s="1"/>
  <c r="K53" i="31"/>
  <c r="L53" i="31" s="1"/>
  <c r="K46" i="31"/>
  <c r="L46" i="31" s="1"/>
  <c r="K86" i="31"/>
  <c r="L86" i="31" s="1"/>
  <c r="K122" i="31"/>
  <c r="L122" i="31" s="1"/>
  <c r="K32" i="31"/>
  <c r="L32" i="31" s="1"/>
  <c r="K55" i="31"/>
  <c r="L55" i="31" s="1"/>
  <c r="K25" i="31"/>
  <c r="L25" i="31" s="1"/>
  <c r="K41" i="31"/>
  <c r="L41" i="31" s="1"/>
  <c r="K108" i="31"/>
  <c r="L108" i="31" s="1"/>
  <c r="K56" i="31"/>
  <c r="L56" i="31" s="1"/>
  <c r="K111" i="31"/>
  <c r="L111" i="31" s="1"/>
  <c r="K45" i="31"/>
  <c r="L45" i="31" s="1"/>
  <c r="K62" i="31"/>
  <c r="L62" i="31" s="1"/>
  <c r="K124" i="31"/>
  <c r="K54" i="31"/>
  <c r="L54" i="31" s="1"/>
  <c r="K33" i="31"/>
  <c r="L33" i="31" s="1"/>
  <c r="K87" i="31"/>
  <c r="L87" i="31" s="1"/>
  <c r="K34" i="31"/>
  <c r="L34" i="31" s="1"/>
  <c r="K27" i="31"/>
  <c r="L27" i="31" s="1"/>
  <c r="K85" i="31"/>
  <c r="L85" i="31" s="1"/>
  <c r="K28" i="31"/>
  <c r="L28" i="31" s="1"/>
  <c r="K110" i="31"/>
  <c r="L110" i="31" s="1"/>
  <c r="K121" i="31"/>
  <c r="L121" i="31" s="1"/>
  <c r="K19" i="31"/>
  <c r="L19" i="31" s="1"/>
  <c r="K67" i="31"/>
  <c r="L67" i="31" s="1"/>
  <c r="K79" i="31"/>
  <c r="L79" i="31" s="1"/>
  <c r="K104" i="31"/>
  <c r="L104" i="31" s="1"/>
  <c r="K78" i="31"/>
  <c r="L78" i="31" s="1"/>
  <c r="K103" i="31"/>
  <c r="L103" i="31" s="1"/>
  <c r="K84" i="31"/>
  <c r="L84" i="31" s="1"/>
  <c r="K31" i="31"/>
  <c r="L31" i="31" s="1"/>
  <c r="K68" i="31"/>
  <c r="L68" i="31" s="1"/>
  <c r="K22" i="31"/>
  <c r="L22" i="31" s="1"/>
  <c r="K50" i="31"/>
  <c r="L50" i="31" s="1"/>
  <c r="K81" i="31"/>
  <c r="L81" i="31" s="1"/>
  <c r="K23" i="31"/>
  <c r="L23" i="31" s="1"/>
  <c r="K71" i="31"/>
  <c r="L71" i="31" s="1"/>
  <c r="K114" i="31"/>
  <c r="L114" i="31" s="1"/>
  <c r="K77" i="31"/>
  <c r="L77" i="31" s="1"/>
  <c r="K21" i="31"/>
  <c r="L21" i="31" s="1"/>
  <c r="K24" i="31"/>
  <c r="L24" i="31" s="1"/>
  <c r="K75" i="31"/>
  <c r="L75" i="31" s="1"/>
  <c r="K89" i="31"/>
  <c r="L89" i="31" s="1"/>
  <c r="K120" i="31"/>
  <c r="L120" i="31" s="1"/>
  <c r="K119" i="31"/>
  <c r="L119" i="31" s="1"/>
  <c r="K29" i="31"/>
  <c r="L29" i="31" s="1"/>
  <c r="K51" i="31"/>
  <c r="L51" i="31" s="1"/>
  <c r="K80" i="31"/>
  <c r="L80" i="31" s="1"/>
  <c r="K47" i="31"/>
  <c r="L47" i="31" s="1"/>
  <c r="K90" i="31"/>
  <c r="L90" i="31" s="1"/>
  <c r="K60" i="31"/>
  <c r="L60" i="31" s="1"/>
  <c r="K105" i="31"/>
  <c r="L105" i="31" s="1"/>
  <c r="K106" i="31"/>
  <c r="L106" i="31" s="1"/>
  <c r="K113" i="31"/>
  <c r="L113" i="31" s="1"/>
  <c r="K73" i="31"/>
  <c r="L73" i="31" s="1"/>
  <c r="K65" i="31"/>
  <c r="L65" i="31" s="1"/>
  <c r="K49" i="31"/>
  <c r="L49" i="31" s="1"/>
  <c r="K74" i="31"/>
  <c r="L74" i="31" s="1"/>
  <c r="K102" i="31"/>
  <c r="L102" i="31" s="1"/>
  <c r="K115" i="31"/>
  <c r="L115" i="31" s="1"/>
  <c r="K36" i="31"/>
  <c r="L36" i="31" s="1"/>
  <c r="K52" i="31"/>
  <c r="L52" i="31" s="1"/>
  <c r="K43" i="31"/>
  <c r="L43" i="31" s="1"/>
  <c r="K69" i="31"/>
  <c r="L69" i="31" s="1"/>
  <c r="K37" i="31"/>
  <c r="L37" i="31" s="1"/>
  <c r="K58" i="31"/>
  <c r="L58" i="31" s="1"/>
  <c r="K70" i="31"/>
  <c r="L70" i="31" s="1"/>
  <c r="K42" i="31"/>
  <c r="L42" i="31" s="1"/>
  <c r="K88" i="31"/>
  <c r="L88" i="31" s="1"/>
  <c r="K94" i="31"/>
  <c r="L94" i="31" s="1"/>
  <c r="K95" i="31"/>
  <c r="L95" i="31" s="1"/>
  <c r="K98" i="31"/>
  <c r="L98" i="31" s="1"/>
  <c r="L124" i="31" l="1"/>
  <c r="L78" i="18" l="1"/>
  <c r="X78" i="18" s="1"/>
  <c r="C78" i="4" s="1"/>
  <c r="BU26" i="27" l="1"/>
  <c r="BU80" i="27"/>
  <c r="BU71" i="27"/>
  <c r="BU101" i="27"/>
  <c r="BU14" i="27"/>
  <c r="BU109" i="27"/>
  <c r="BU58" i="27"/>
  <c r="BU68" i="27"/>
  <c r="BU42" i="27"/>
  <c r="BU61" i="27"/>
  <c r="BU20" i="27"/>
  <c r="BU60" i="27"/>
  <c r="BU82" i="27"/>
  <c r="BU79" i="27"/>
  <c r="BU45" i="27"/>
  <c r="BU78" i="27"/>
  <c r="BU37" i="27"/>
  <c r="BU22" i="27"/>
  <c r="BU46" i="27"/>
  <c r="BU76" i="27"/>
  <c r="BU106" i="27"/>
  <c r="BU110" i="27"/>
  <c r="BU21" i="27"/>
  <c r="BU83" i="27"/>
  <c r="BU69" i="27"/>
  <c r="BU9" i="27"/>
  <c r="BU96" i="27"/>
  <c r="BU51" i="27"/>
  <c r="BU100" i="27"/>
  <c r="BU86" i="27"/>
  <c r="BU113" i="27"/>
  <c r="BU23" i="27"/>
  <c r="BU75" i="27"/>
  <c r="BU85" i="27"/>
  <c r="BU43" i="27"/>
  <c r="BU19" i="27"/>
  <c r="BU40" i="27"/>
  <c r="BU16" i="27"/>
  <c r="BU48" i="27"/>
  <c r="BU73" i="27"/>
  <c r="BU111" i="27"/>
  <c r="BU12" i="27"/>
  <c r="BU15" i="27"/>
  <c r="BU13" i="27"/>
  <c r="BU103" i="27"/>
  <c r="BU6" i="27"/>
  <c r="BU66" i="27"/>
  <c r="BU93" i="27"/>
  <c r="BU88" i="27"/>
  <c r="BU55" i="27"/>
  <c r="BU98" i="27"/>
  <c r="BU94" i="27"/>
  <c r="BU29" i="27"/>
  <c r="BU99" i="27"/>
  <c r="BU44" i="27"/>
  <c r="BU18" i="27"/>
  <c r="BU65" i="27"/>
  <c r="BU11" i="27"/>
  <c r="BU70" i="27"/>
  <c r="BU39" i="27"/>
  <c r="BU91" i="27"/>
  <c r="BU33" i="27"/>
  <c r="BU104" i="27"/>
  <c r="BU84" i="27"/>
  <c r="BU108" i="27"/>
  <c r="BU10" i="27"/>
  <c r="BU87" i="27"/>
  <c r="BU52" i="27"/>
  <c r="BU54" i="27"/>
  <c r="BU59" i="27"/>
  <c r="BU50" i="27"/>
  <c r="BU25" i="27"/>
  <c r="BU102" i="27"/>
  <c r="BU105" i="27"/>
  <c r="BU30" i="27"/>
  <c r="BU95" i="27"/>
  <c r="BU57" i="27"/>
  <c r="BU112" i="27"/>
  <c r="BU62" i="27"/>
  <c r="BU36" i="27"/>
  <c r="BU34" i="27"/>
  <c r="BU17" i="27"/>
  <c r="BU28" i="27"/>
  <c r="BU47" i="27"/>
  <c r="BU8" i="27"/>
  <c r="BU38" i="27"/>
  <c r="BU32" i="27"/>
  <c r="BU97" i="27"/>
  <c r="BU107" i="27"/>
  <c r="BU53" i="27"/>
  <c r="BU81" i="27"/>
  <c r="BU90" i="27"/>
  <c r="BU67" i="27"/>
  <c r="BU77" i="27"/>
  <c r="BU72" i="27"/>
  <c r="F77" i="8"/>
  <c r="BU56" i="27"/>
  <c r="BU92" i="27"/>
  <c r="BU49" i="27"/>
  <c r="BU64" i="27"/>
  <c r="BU63" i="27"/>
  <c r="BU74" i="27"/>
  <c r="BU7" i="27"/>
  <c r="BU89" i="27"/>
  <c r="BU31" i="27"/>
  <c r="BU24" i="27"/>
  <c r="BU41" i="27"/>
  <c r="BU35" i="27"/>
  <c r="BU27" i="27"/>
  <c r="G78" i="4"/>
  <c r="I78" i="4"/>
  <c r="K78" i="4"/>
  <c r="G77" i="8" l="1"/>
  <c r="H77" i="8"/>
  <c r="L83" i="18"/>
  <c r="L89" i="18"/>
  <c r="L85" i="18"/>
  <c r="L86" i="18"/>
  <c r="L88" i="18"/>
  <c r="L84" i="18"/>
  <c r="L82" i="18"/>
  <c r="L87" i="18"/>
  <c r="J115" i="18" l="1"/>
  <c r="L77" i="18"/>
  <c r="L115" i="18" l="1"/>
  <c r="X77" i="18" l="1"/>
  <c r="C77" i="4" l="1"/>
  <c r="C77" i="35" s="1"/>
  <c r="BC77" i="35" l="1"/>
  <c r="BD77" i="35"/>
  <c r="BE77" i="35"/>
  <c r="AN77" i="35"/>
  <c r="AL77" i="35"/>
  <c r="BA77" i="35"/>
  <c r="AG77" i="35"/>
  <c r="AY77" i="35"/>
  <c r="AT77" i="35"/>
  <c r="AF77" i="35"/>
  <c r="AK77" i="35"/>
  <c r="AQ77" i="35"/>
  <c r="AH77" i="35"/>
  <c r="AR77" i="35"/>
  <c r="BH77" i="35"/>
  <c r="AS77" i="35"/>
  <c r="AX77" i="35"/>
  <c r="BB77" i="35"/>
  <c r="BG77" i="35"/>
  <c r="AU77" i="35"/>
  <c r="AW77" i="35"/>
  <c r="AJ77" i="35"/>
  <c r="AM77" i="35"/>
  <c r="AI77" i="35"/>
  <c r="AO77" i="35"/>
  <c r="AV77" i="35"/>
  <c r="BF77" i="35"/>
  <c r="AP77" i="35"/>
  <c r="BT77" i="27"/>
  <c r="BT113" i="27"/>
  <c r="BT91" i="27"/>
  <c r="BT94" i="27"/>
  <c r="BT72" i="27"/>
  <c r="F76" i="8"/>
  <c r="BT22" i="27"/>
  <c r="BT82" i="27"/>
  <c r="BT110" i="27"/>
  <c r="BT64" i="27"/>
  <c r="BT80" i="27"/>
  <c r="BT45" i="27"/>
  <c r="BT88" i="27"/>
  <c r="G77" i="4"/>
  <c r="BT16" i="27"/>
  <c r="I77" i="4"/>
  <c r="BT28" i="27"/>
  <c r="K77" i="4"/>
  <c r="BT73" i="27"/>
  <c r="BT20" i="27"/>
  <c r="BT18" i="27"/>
  <c r="BT62" i="27"/>
  <c r="BT65" i="27"/>
  <c r="BT53" i="27"/>
  <c r="BT56" i="27"/>
  <c r="BT63" i="27"/>
  <c r="BT101" i="27"/>
  <c r="BT32" i="27"/>
  <c r="BT107" i="27"/>
  <c r="BT7" i="27"/>
  <c r="BT37" i="27"/>
  <c r="BT23" i="27"/>
  <c r="BT49" i="27"/>
  <c r="BT61" i="27"/>
  <c r="BT93" i="27"/>
  <c r="BT25" i="27"/>
  <c r="BT33" i="27"/>
  <c r="BT14" i="27"/>
  <c r="BT98" i="27"/>
  <c r="BT38" i="27"/>
  <c r="BT8" i="27"/>
  <c r="BT60" i="27"/>
  <c r="BT66" i="27"/>
  <c r="BT54" i="27"/>
  <c r="BT95" i="27"/>
  <c r="BT103" i="27"/>
  <c r="BT90" i="27"/>
  <c r="BT78" i="27"/>
  <c r="BT109" i="27"/>
  <c r="BT79" i="27"/>
  <c r="BT111" i="27"/>
  <c r="BT87" i="27"/>
  <c r="BT86" i="27"/>
  <c r="BT15" i="27"/>
  <c r="BT70" i="27"/>
  <c r="BT13" i="27"/>
  <c r="BT52" i="27"/>
  <c r="BT34" i="27"/>
  <c r="BT106" i="27"/>
  <c r="BT74" i="27"/>
  <c r="BT12" i="27"/>
  <c r="BT112" i="27"/>
  <c r="BT50" i="27"/>
  <c r="BT29" i="27"/>
  <c r="BT96" i="27"/>
  <c r="BT11" i="27"/>
  <c r="BT67" i="27"/>
  <c r="BT69" i="27"/>
  <c r="BT59" i="27"/>
  <c r="BT57" i="27"/>
  <c r="BT104" i="27"/>
  <c r="BT100" i="27"/>
  <c r="BT41" i="27"/>
  <c r="BT27" i="27"/>
  <c r="BT76" i="27"/>
  <c r="BT19" i="27"/>
  <c r="BT105" i="27"/>
  <c r="BT47" i="27"/>
  <c r="BT10" i="27"/>
  <c r="BT44" i="27"/>
  <c r="BT89" i="27"/>
  <c r="BT75" i="27"/>
  <c r="BT17" i="27"/>
  <c r="BT84" i="27"/>
  <c r="BT68" i="27"/>
  <c r="BT85" i="27"/>
  <c r="BT71" i="27"/>
  <c r="BT55" i="27"/>
  <c r="BT97" i="27"/>
  <c r="BT108" i="27"/>
  <c r="BT39" i="27"/>
  <c r="BT58" i="27"/>
  <c r="BT21" i="27"/>
  <c r="BT9" i="27"/>
  <c r="BT43" i="27"/>
  <c r="BT99" i="27"/>
  <c r="BT24" i="27"/>
  <c r="BT6" i="27"/>
  <c r="BT26" i="27"/>
  <c r="BT31" i="27"/>
  <c r="BT46" i="27"/>
  <c r="BT81" i="27"/>
  <c r="BT51" i="27"/>
  <c r="BT48" i="27"/>
  <c r="BT30" i="27"/>
  <c r="BT42" i="27"/>
  <c r="BT35" i="27"/>
  <c r="BT102" i="27"/>
  <c r="BT83" i="27"/>
  <c r="BT40" i="27"/>
  <c r="BT36" i="27"/>
  <c r="BT92" i="27"/>
  <c r="W76" i="8" l="1"/>
  <c r="AG76" i="8"/>
  <c r="AM76" i="8"/>
  <c r="AA76" i="8"/>
  <c r="AV76" i="8"/>
  <c r="U76" i="8"/>
  <c r="X76" i="8"/>
  <c r="AF76" i="8"/>
  <c r="AO76" i="8"/>
  <c r="BI77" i="35"/>
  <c r="AW76" i="8" s="1"/>
  <c r="AK76" i="8"/>
  <c r="V76" i="8"/>
  <c r="Z76" i="8"/>
  <c r="AD76" i="8"/>
  <c r="AI76" i="8"/>
  <c r="AE76" i="8"/>
  <c r="AB76" i="8"/>
  <c r="AT76" i="8"/>
  <c r="AU76" i="8"/>
  <c r="Y76" i="8"/>
  <c r="AS76" i="8"/>
  <c r="AJ76" i="8"/>
  <c r="AP76" i="8"/>
  <c r="T76" i="8"/>
  <c r="AZ77" i="35"/>
  <c r="AN76" i="8" s="1"/>
  <c r="AR76" i="8"/>
  <c r="AC76" i="8"/>
  <c r="AL76" i="8"/>
  <c r="AH76" i="8"/>
  <c r="AQ76" i="8"/>
  <c r="G76" i="8"/>
  <c r="H76" i="8"/>
  <c r="X85" i="18"/>
  <c r="C85" i="4" s="1"/>
  <c r="C85" i="35" s="1"/>
  <c r="X87" i="18"/>
  <c r="C87" i="4" s="1"/>
  <c r="C87" i="35" s="1"/>
  <c r="X84" i="18"/>
  <c r="C84" i="4" s="1"/>
  <c r="C84" i="35" s="1"/>
  <c r="X86" i="18"/>
  <c r="C86" i="4" s="1"/>
  <c r="C86" i="35" s="1"/>
  <c r="X83" i="18"/>
  <c r="C83" i="4" s="1"/>
  <c r="C83" i="35" s="1"/>
  <c r="X88" i="18"/>
  <c r="C88" i="4" s="1"/>
  <c r="C88" i="35" s="1"/>
  <c r="X89" i="18"/>
  <c r="C89" i="4" s="1"/>
  <c r="C89" i="35" s="1"/>
  <c r="AS87" i="35" l="1"/>
  <c r="AG86" i="8" s="1"/>
  <c r="AL87" i="35"/>
  <c r="Z86" i="8" s="1"/>
  <c r="AI87" i="35"/>
  <c r="W86" i="8" s="1"/>
  <c r="AW87" i="35"/>
  <c r="AK86" i="8" s="1"/>
  <c r="AX87" i="35"/>
  <c r="AL86" i="8" s="1"/>
  <c r="AJ87" i="35"/>
  <c r="X86" i="8" s="1"/>
  <c r="BB87" i="35"/>
  <c r="AP86" i="8" s="1"/>
  <c r="AN87" i="35"/>
  <c r="AB86" i="8" s="1"/>
  <c r="AM87" i="35"/>
  <c r="AA86" i="8" s="1"/>
  <c r="AP87" i="35"/>
  <c r="AD86" i="8" s="1"/>
  <c r="BG87" i="35"/>
  <c r="AU86" i="8" s="1"/>
  <c r="AV87" i="35"/>
  <c r="AJ86" i="8" s="1"/>
  <c r="BF87" i="35"/>
  <c r="AT86" i="8" s="1"/>
  <c r="BH87" i="35"/>
  <c r="AV86" i="8" s="1"/>
  <c r="BC87" i="35"/>
  <c r="AQ86" i="8" s="1"/>
  <c r="AQ87" i="35"/>
  <c r="AE86" i="8" s="1"/>
  <c r="AO87" i="35"/>
  <c r="AC86" i="8" s="1"/>
  <c r="AR87" i="35"/>
  <c r="AF86" i="8" s="1"/>
  <c r="AT87" i="35"/>
  <c r="AH86" i="8" s="1"/>
  <c r="AF87" i="35"/>
  <c r="AK87" i="35"/>
  <c r="Y86" i="8" s="1"/>
  <c r="BA87" i="35"/>
  <c r="AH87" i="35"/>
  <c r="V86" i="8" s="1"/>
  <c r="BD87" i="35"/>
  <c r="AR86" i="8" s="1"/>
  <c r="AY87" i="35"/>
  <c r="AM86" i="8" s="1"/>
  <c r="AG87" i="35"/>
  <c r="U86" i="8" s="1"/>
  <c r="BE87" i="35"/>
  <c r="AS86" i="8" s="1"/>
  <c r="AU87" i="35"/>
  <c r="AI86" i="8" s="1"/>
  <c r="AS85" i="35"/>
  <c r="AG84" i="8" s="1"/>
  <c r="AM85" i="35"/>
  <c r="AA84" i="8" s="1"/>
  <c r="AN85" i="35"/>
  <c r="AB84" i="8" s="1"/>
  <c r="AT85" i="35"/>
  <c r="AH84" i="8" s="1"/>
  <c r="BD85" i="35"/>
  <c r="AR84" i="8" s="1"/>
  <c r="BF85" i="35"/>
  <c r="AT84" i="8" s="1"/>
  <c r="BG85" i="35"/>
  <c r="AU84" i="8" s="1"/>
  <c r="AK85" i="35"/>
  <c r="Y84" i="8" s="1"/>
  <c r="BH85" i="35"/>
  <c r="AV84" i="8" s="1"/>
  <c r="BB85" i="35"/>
  <c r="AP84" i="8" s="1"/>
  <c r="AI85" i="35"/>
  <c r="W84" i="8" s="1"/>
  <c r="BA85" i="35"/>
  <c r="AL85" i="35"/>
  <c r="Z84" i="8" s="1"/>
  <c r="AG85" i="35"/>
  <c r="U84" i="8" s="1"/>
  <c r="AH85" i="35"/>
  <c r="V84" i="8" s="1"/>
  <c r="AQ85" i="35"/>
  <c r="AE84" i="8" s="1"/>
  <c r="AX85" i="35"/>
  <c r="AL84" i="8" s="1"/>
  <c r="AV85" i="35"/>
  <c r="AJ84" i="8" s="1"/>
  <c r="BC85" i="35"/>
  <c r="AQ84" i="8" s="1"/>
  <c r="AY85" i="35"/>
  <c r="AM84" i="8" s="1"/>
  <c r="AO85" i="35"/>
  <c r="AC84" i="8" s="1"/>
  <c r="AW85" i="35"/>
  <c r="AK84" i="8" s="1"/>
  <c r="AP85" i="35"/>
  <c r="AD84" i="8" s="1"/>
  <c r="AU85" i="35"/>
  <c r="AI84" i="8" s="1"/>
  <c r="BE85" i="35"/>
  <c r="AS84" i="8" s="1"/>
  <c r="AJ85" i="35"/>
  <c r="X84" i="8" s="1"/>
  <c r="AF85" i="35"/>
  <c r="AR85" i="35"/>
  <c r="AF84" i="8" s="1"/>
  <c r="AP86" i="35"/>
  <c r="AD85" i="8" s="1"/>
  <c r="AH86" i="35"/>
  <c r="V85" i="8" s="1"/>
  <c r="AM86" i="35"/>
  <c r="AA85" i="8" s="1"/>
  <c r="AI86" i="35"/>
  <c r="W85" i="8" s="1"/>
  <c r="AW86" i="35"/>
  <c r="AK85" i="8" s="1"/>
  <c r="AN86" i="35"/>
  <c r="AB85" i="8" s="1"/>
  <c r="BC86" i="35"/>
  <c r="AQ85" i="8" s="1"/>
  <c r="BH86" i="35"/>
  <c r="AV85" i="8" s="1"/>
  <c r="AV86" i="35"/>
  <c r="AJ85" i="8" s="1"/>
  <c r="AR86" i="35"/>
  <c r="AF85" i="8" s="1"/>
  <c r="AS86" i="35"/>
  <c r="AG85" i="8" s="1"/>
  <c r="AQ86" i="35"/>
  <c r="AE85" i="8" s="1"/>
  <c r="AO86" i="35"/>
  <c r="AC85" i="8" s="1"/>
  <c r="BA86" i="35"/>
  <c r="AF86" i="35"/>
  <c r="BB86" i="35"/>
  <c r="AP85" i="8" s="1"/>
  <c r="AG86" i="35"/>
  <c r="U85" i="8" s="1"/>
  <c r="AU86" i="35"/>
  <c r="AI85" i="8" s="1"/>
  <c r="BG86" i="35"/>
  <c r="AU85" i="8" s="1"/>
  <c r="BD86" i="35"/>
  <c r="AR85" i="8" s="1"/>
  <c r="BE86" i="35"/>
  <c r="AS85" i="8" s="1"/>
  <c r="BF86" i="35"/>
  <c r="AT85" i="8" s="1"/>
  <c r="AY86" i="35"/>
  <c r="AM85" i="8" s="1"/>
  <c r="AT86" i="35"/>
  <c r="AH85" i="8" s="1"/>
  <c r="AJ86" i="35"/>
  <c r="X85" i="8" s="1"/>
  <c r="AK86" i="35"/>
  <c r="Y85" i="8" s="1"/>
  <c r="AL86" i="35"/>
  <c r="Z85" i="8" s="1"/>
  <c r="AX86" i="35"/>
  <c r="AL85" i="8" s="1"/>
  <c r="AI89" i="35"/>
  <c r="W88" i="8" s="1"/>
  <c r="BA89" i="35"/>
  <c r="AS89" i="35"/>
  <c r="AG88" i="8" s="1"/>
  <c r="AO89" i="35"/>
  <c r="AC88" i="8" s="1"/>
  <c r="AF89" i="35"/>
  <c r="AV89" i="35"/>
  <c r="AJ88" i="8" s="1"/>
  <c r="AU89" i="35"/>
  <c r="AI88" i="8" s="1"/>
  <c r="AP89" i="35"/>
  <c r="AD88" i="8" s="1"/>
  <c r="AH89" i="35"/>
  <c r="V88" i="8" s="1"/>
  <c r="AN89" i="35"/>
  <c r="AB88" i="8" s="1"/>
  <c r="AQ89" i="35"/>
  <c r="AE88" i="8" s="1"/>
  <c r="AJ89" i="35"/>
  <c r="X88" i="8" s="1"/>
  <c r="AY89" i="35"/>
  <c r="AM88" i="8" s="1"/>
  <c r="BE89" i="35"/>
  <c r="AS88" i="8" s="1"/>
  <c r="BB89" i="35"/>
  <c r="AP88" i="8" s="1"/>
  <c r="AR89" i="35"/>
  <c r="AF88" i="8" s="1"/>
  <c r="BC89" i="35"/>
  <c r="AQ88" i="8" s="1"/>
  <c r="BD89" i="35"/>
  <c r="AR88" i="8" s="1"/>
  <c r="AM89" i="35"/>
  <c r="AA88" i="8" s="1"/>
  <c r="BH89" i="35"/>
  <c r="AV88" i="8" s="1"/>
  <c r="BF89" i="35"/>
  <c r="AT88" i="8" s="1"/>
  <c r="AT89" i="35"/>
  <c r="AH88" i="8" s="1"/>
  <c r="AW89" i="35"/>
  <c r="AK88" i="8" s="1"/>
  <c r="AG89" i="35"/>
  <c r="U88" i="8" s="1"/>
  <c r="AL89" i="35"/>
  <c r="Z88" i="8" s="1"/>
  <c r="AX89" i="35"/>
  <c r="AL88" i="8" s="1"/>
  <c r="AK89" i="35"/>
  <c r="Y88" i="8" s="1"/>
  <c r="BG89" i="35"/>
  <c r="AU88" i="8" s="1"/>
  <c r="AR84" i="35"/>
  <c r="AF83" i="8" s="1"/>
  <c r="AO84" i="35"/>
  <c r="AC83" i="8" s="1"/>
  <c r="AF84" i="35"/>
  <c r="AP84" i="35"/>
  <c r="AD83" i="8" s="1"/>
  <c r="BB84" i="35"/>
  <c r="AP83" i="8" s="1"/>
  <c r="BH84" i="35"/>
  <c r="AV83" i="8" s="1"/>
  <c r="BF84" i="35"/>
  <c r="AT83" i="8" s="1"/>
  <c r="AV84" i="35"/>
  <c r="AJ83" i="8" s="1"/>
  <c r="AY84" i="35"/>
  <c r="AM83" i="8" s="1"/>
  <c r="AW84" i="35"/>
  <c r="AK83" i="8" s="1"/>
  <c r="AU84" i="35"/>
  <c r="AI83" i="8" s="1"/>
  <c r="AT84" i="35"/>
  <c r="AH83" i="8" s="1"/>
  <c r="AH84" i="35"/>
  <c r="V83" i="8" s="1"/>
  <c r="AX84" i="35"/>
  <c r="AL83" i="8" s="1"/>
  <c r="AK84" i="35"/>
  <c r="Y83" i="8" s="1"/>
  <c r="BC84" i="35"/>
  <c r="AQ83" i="8" s="1"/>
  <c r="AJ84" i="35"/>
  <c r="X83" i="8" s="1"/>
  <c r="AN84" i="35"/>
  <c r="AB83" i="8" s="1"/>
  <c r="AQ84" i="35"/>
  <c r="AE83" i="8" s="1"/>
  <c r="BD84" i="35"/>
  <c r="AR83" i="8" s="1"/>
  <c r="AI84" i="35"/>
  <c r="W83" i="8" s="1"/>
  <c r="AG84" i="35"/>
  <c r="U83" i="8" s="1"/>
  <c r="BA84" i="35"/>
  <c r="BE84" i="35"/>
  <c r="AS83" i="8" s="1"/>
  <c r="AL84" i="35"/>
  <c r="Z83" i="8" s="1"/>
  <c r="BG84" i="35"/>
  <c r="AU83" i="8" s="1"/>
  <c r="AS84" i="35"/>
  <c r="AG83" i="8" s="1"/>
  <c r="AM84" i="35"/>
  <c r="AA83" i="8" s="1"/>
  <c r="AI88" i="35"/>
  <c r="W87" i="8" s="1"/>
  <c r="AS88" i="35"/>
  <c r="AG87" i="8" s="1"/>
  <c r="AR88" i="35"/>
  <c r="AF87" i="8" s="1"/>
  <c r="AF88" i="35"/>
  <c r="AT88" i="35"/>
  <c r="AH87" i="8" s="1"/>
  <c r="BA88" i="35"/>
  <c r="AV88" i="35"/>
  <c r="AJ87" i="8" s="1"/>
  <c r="AN88" i="35"/>
  <c r="AB87" i="8" s="1"/>
  <c r="AG88" i="35"/>
  <c r="U87" i="8" s="1"/>
  <c r="AJ88" i="35"/>
  <c r="X87" i="8" s="1"/>
  <c r="BG88" i="35"/>
  <c r="AU87" i="8" s="1"/>
  <c r="AH88" i="35"/>
  <c r="V87" i="8" s="1"/>
  <c r="AW88" i="35"/>
  <c r="AK87" i="8" s="1"/>
  <c r="BF88" i="35"/>
  <c r="AT87" i="8" s="1"/>
  <c r="BD88" i="35"/>
  <c r="AR87" i="8" s="1"/>
  <c r="AP88" i="35"/>
  <c r="AD87" i="8" s="1"/>
  <c r="AL88" i="35"/>
  <c r="Z87" i="8" s="1"/>
  <c r="BH88" i="35"/>
  <c r="AV87" i="8" s="1"/>
  <c r="AQ88" i="35"/>
  <c r="AE87" i="8" s="1"/>
  <c r="AY88" i="35"/>
  <c r="AM87" i="8" s="1"/>
  <c r="BE88" i="35"/>
  <c r="AS87" i="8" s="1"/>
  <c r="AU88" i="35"/>
  <c r="AI87" i="8" s="1"/>
  <c r="AK88" i="35"/>
  <c r="Y87" i="8" s="1"/>
  <c r="BC88" i="35"/>
  <c r="AQ87" i="8" s="1"/>
  <c r="AX88" i="35"/>
  <c r="AL87" i="8" s="1"/>
  <c r="AO88" i="35"/>
  <c r="AC87" i="8" s="1"/>
  <c r="AM88" i="35"/>
  <c r="AA87" i="8" s="1"/>
  <c r="BB88" i="35"/>
  <c r="AP87" i="8" s="1"/>
  <c r="BH83" i="35"/>
  <c r="AV82" i="8" s="1"/>
  <c r="BD83" i="35"/>
  <c r="AR82" i="8" s="1"/>
  <c r="AJ83" i="35"/>
  <c r="X82" i="8" s="1"/>
  <c r="AY83" i="35"/>
  <c r="AM82" i="8" s="1"/>
  <c r="AX83" i="35"/>
  <c r="AL82" i="8" s="1"/>
  <c r="AN83" i="35"/>
  <c r="AB82" i="8" s="1"/>
  <c r="AU83" i="35"/>
  <c r="AI82" i="8" s="1"/>
  <c r="BA83" i="35"/>
  <c r="BE83" i="35"/>
  <c r="AS82" i="8" s="1"/>
  <c r="AQ83" i="35"/>
  <c r="AE82" i="8" s="1"/>
  <c r="AP83" i="35"/>
  <c r="AD82" i="8" s="1"/>
  <c r="AW83" i="35"/>
  <c r="AK82" i="8" s="1"/>
  <c r="AR83" i="35"/>
  <c r="AF82" i="8" s="1"/>
  <c r="AS83" i="35"/>
  <c r="AG82" i="8" s="1"/>
  <c r="BG83" i="35"/>
  <c r="AU82" i="8" s="1"/>
  <c r="AL83" i="35"/>
  <c r="Z82" i="8" s="1"/>
  <c r="AM83" i="35"/>
  <c r="AA82" i="8" s="1"/>
  <c r="AF83" i="35"/>
  <c r="AV83" i="35"/>
  <c r="AJ82" i="8" s="1"/>
  <c r="AH83" i="35"/>
  <c r="V82" i="8" s="1"/>
  <c r="BB83" i="35"/>
  <c r="AP82" i="8" s="1"/>
  <c r="AO83" i="35"/>
  <c r="AC82" i="8" s="1"/>
  <c r="AK83" i="35"/>
  <c r="Y82" i="8" s="1"/>
  <c r="BC83" i="35"/>
  <c r="AQ82" i="8" s="1"/>
  <c r="AG83" i="35"/>
  <c r="U82" i="8" s="1"/>
  <c r="BF83" i="35"/>
  <c r="AT82" i="8" s="1"/>
  <c r="AI83" i="35"/>
  <c r="W82" i="8" s="1"/>
  <c r="AT83" i="35"/>
  <c r="AH82" i="8" s="1"/>
  <c r="CC9" i="27"/>
  <c r="CC37" i="27"/>
  <c r="CC69" i="27"/>
  <c r="CC97" i="27"/>
  <c r="CC92" i="27"/>
  <c r="CC11" i="27"/>
  <c r="CC112" i="27"/>
  <c r="CC77" i="27"/>
  <c r="CC20" i="27"/>
  <c r="CC6" i="27"/>
  <c r="CC73" i="27"/>
  <c r="CC65" i="27"/>
  <c r="CC81" i="27"/>
  <c r="CC28" i="27"/>
  <c r="CC72" i="27"/>
  <c r="CC25" i="27"/>
  <c r="CC75" i="27"/>
  <c r="CC71" i="27"/>
  <c r="CC78" i="27"/>
  <c r="CC10" i="27"/>
  <c r="CC44" i="27"/>
  <c r="CC22" i="27"/>
  <c r="CC57" i="27"/>
  <c r="CC14" i="27"/>
  <c r="CC89" i="27"/>
  <c r="CC26" i="27"/>
  <c r="CC42" i="27"/>
  <c r="CC56" i="27"/>
  <c r="CC23" i="27"/>
  <c r="CC36" i="27"/>
  <c r="CC104" i="27"/>
  <c r="CC101" i="27"/>
  <c r="CC68" i="27"/>
  <c r="CC84" i="27"/>
  <c r="CC52" i="27"/>
  <c r="CC21" i="27"/>
  <c r="CC91" i="27"/>
  <c r="CC87" i="27"/>
  <c r="CC15" i="27"/>
  <c r="CC83" i="27"/>
  <c r="CC34" i="27"/>
  <c r="CC50" i="27"/>
  <c r="CC66" i="27"/>
  <c r="CC45" i="27"/>
  <c r="CC67" i="27"/>
  <c r="CC13" i="27"/>
  <c r="CC79" i="27"/>
  <c r="CC110" i="27"/>
  <c r="CC95" i="27"/>
  <c r="CC105" i="27"/>
  <c r="CC18" i="27"/>
  <c r="CC40" i="27"/>
  <c r="CC39" i="27"/>
  <c r="CC48" i="27"/>
  <c r="CC17" i="27"/>
  <c r="CC35" i="27"/>
  <c r="CC90" i="27"/>
  <c r="CC30" i="27"/>
  <c r="CC82" i="27"/>
  <c r="CC32" i="27"/>
  <c r="CC94" i="27"/>
  <c r="CC19" i="27"/>
  <c r="CC41" i="27"/>
  <c r="CC80" i="27"/>
  <c r="CC98" i="27"/>
  <c r="CC109" i="27"/>
  <c r="CC47" i="27"/>
  <c r="CC49" i="27"/>
  <c r="CC106" i="27"/>
  <c r="CC108" i="27"/>
  <c r="CC46" i="27"/>
  <c r="CC107" i="27"/>
  <c r="CC88" i="27"/>
  <c r="CC111" i="27"/>
  <c r="CC8" i="27"/>
  <c r="CC103" i="27"/>
  <c r="CC38" i="27"/>
  <c r="CC63" i="27"/>
  <c r="CC29" i="27"/>
  <c r="CC59" i="27"/>
  <c r="CC74" i="27"/>
  <c r="CC76" i="27"/>
  <c r="CC62" i="27"/>
  <c r="CC85" i="27"/>
  <c r="CC43" i="27"/>
  <c r="CC24" i="27"/>
  <c r="CC54" i="27"/>
  <c r="CC70" i="27"/>
  <c r="CC100" i="27"/>
  <c r="CC93" i="27"/>
  <c r="CC99" i="27"/>
  <c r="CC58" i="27"/>
  <c r="CC102" i="27"/>
  <c r="CC60" i="27"/>
  <c r="CC33" i="27"/>
  <c r="CC113" i="27"/>
  <c r="CC61" i="27"/>
  <c r="CC12" i="27"/>
  <c r="CC53" i="27"/>
  <c r="CC27" i="27"/>
  <c r="CC7" i="27"/>
  <c r="CC86" i="27"/>
  <c r="CC96" i="27"/>
  <c r="CC64" i="27"/>
  <c r="CC31" i="27"/>
  <c r="CC55" i="27"/>
  <c r="CC16" i="27"/>
  <c r="CC51" i="27"/>
  <c r="F85" i="8"/>
  <c r="G86" i="4"/>
  <c r="I86" i="4"/>
  <c r="K86" i="4"/>
  <c r="BZ113" i="27"/>
  <c r="BZ41" i="27"/>
  <c r="BZ92" i="27"/>
  <c r="BZ48" i="27"/>
  <c r="BZ18" i="27"/>
  <c r="BZ66" i="27"/>
  <c r="BZ79" i="27"/>
  <c r="BZ110" i="27"/>
  <c r="BZ55" i="27"/>
  <c r="BZ23" i="27"/>
  <c r="BZ82" i="27"/>
  <c r="BZ106" i="27"/>
  <c r="BZ15" i="27"/>
  <c r="BZ36" i="27"/>
  <c r="BZ104" i="27"/>
  <c r="BZ10" i="27"/>
  <c r="BZ102" i="27"/>
  <c r="BZ83" i="27"/>
  <c r="BZ22" i="27"/>
  <c r="BZ63" i="27"/>
  <c r="BZ85" i="27"/>
  <c r="BZ64" i="27"/>
  <c r="BZ98" i="27"/>
  <c r="BZ8" i="27"/>
  <c r="BZ96" i="27"/>
  <c r="BZ38" i="27"/>
  <c r="BZ77" i="27"/>
  <c r="BZ46" i="27"/>
  <c r="BZ9" i="27"/>
  <c r="BZ20" i="27"/>
  <c r="BZ67" i="27"/>
  <c r="BZ28" i="27"/>
  <c r="BZ42" i="27"/>
  <c r="BZ107" i="27"/>
  <c r="BZ40" i="27"/>
  <c r="BZ34" i="27"/>
  <c r="BZ101" i="27"/>
  <c r="BZ109" i="27"/>
  <c r="BZ108" i="27"/>
  <c r="BZ17" i="27"/>
  <c r="BZ111" i="27"/>
  <c r="BZ68" i="27"/>
  <c r="BZ53" i="27"/>
  <c r="BZ27" i="27"/>
  <c r="BZ39" i="27"/>
  <c r="BZ81" i="27"/>
  <c r="BZ76" i="27"/>
  <c r="BZ75" i="27"/>
  <c r="BZ72" i="27"/>
  <c r="BZ78" i="27"/>
  <c r="BZ62" i="27"/>
  <c r="BZ35" i="27"/>
  <c r="BZ97" i="27"/>
  <c r="BZ29" i="27"/>
  <c r="BZ16" i="27"/>
  <c r="BZ103" i="27"/>
  <c r="BZ7" i="27"/>
  <c r="BZ80" i="27"/>
  <c r="BZ26" i="27"/>
  <c r="BZ57" i="27"/>
  <c r="BZ65" i="27"/>
  <c r="BZ12" i="27"/>
  <c r="BZ11" i="27"/>
  <c r="BZ84" i="27"/>
  <c r="BZ94" i="27"/>
  <c r="BZ89" i="27"/>
  <c r="BZ60" i="27"/>
  <c r="BZ25" i="27"/>
  <c r="BZ54" i="27"/>
  <c r="BZ50" i="27"/>
  <c r="BZ73" i="27"/>
  <c r="BZ95" i="27"/>
  <c r="BZ86" i="27"/>
  <c r="BZ112" i="27"/>
  <c r="BZ33" i="27"/>
  <c r="BZ6" i="27"/>
  <c r="BZ44" i="27"/>
  <c r="BZ91" i="27"/>
  <c r="BZ47" i="27"/>
  <c r="BZ70" i="27"/>
  <c r="BZ88" i="27"/>
  <c r="BZ61" i="27"/>
  <c r="BZ37" i="27"/>
  <c r="BZ14" i="27"/>
  <c r="BZ13" i="27"/>
  <c r="BZ45" i="27"/>
  <c r="BZ99" i="27"/>
  <c r="BZ56" i="27"/>
  <c r="BZ58" i="27"/>
  <c r="BZ32" i="27"/>
  <c r="BZ105" i="27"/>
  <c r="BZ19" i="27"/>
  <c r="BZ49" i="27"/>
  <c r="BZ21" i="27"/>
  <c r="BZ90" i="27"/>
  <c r="BZ93" i="27"/>
  <c r="BZ71" i="27"/>
  <c r="BZ52" i="27"/>
  <c r="BZ43" i="27"/>
  <c r="BZ24" i="27"/>
  <c r="BZ87" i="27"/>
  <c r="BZ100" i="27"/>
  <c r="BZ59" i="27"/>
  <c r="BZ69" i="27"/>
  <c r="BZ30" i="27"/>
  <c r="BZ74" i="27"/>
  <c r="BZ51" i="27"/>
  <c r="BZ31" i="27"/>
  <c r="I83" i="4"/>
  <c r="G83" i="4"/>
  <c r="K83" i="4"/>
  <c r="F82" i="8"/>
  <c r="CA90" i="27"/>
  <c r="CA60" i="27"/>
  <c r="CA91" i="27"/>
  <c r="CA99" i="27"/>
  <c r="CA71" i="27"/>
  <c r="CA25" i="27"/>
  <c r="CA46" i="27"/>
  <c r="CA87" i="27"/>
  <c r="CA103" i="27"/>
  <c r="CA21" i="27"/>
  <c r="CA41" i="27"/>
  <c r="CA70" i="27"/>
  <c r="CA69" i="27"/>
  <c r="CA23" i="27"/>
  <c r="CA97" i="27"/>
  <c r="CA83" i="27"/>
  <c r="CA26" i="27"/>
  <c r="CA43" i="27"/>
  <c r="CA77" i="27"/>
  <c r="CA13" i="27"/>
  <c r="CA34" i="27"/>
  <c r="CA14" i="27"/>
  <c r="CA75" i="27"/>
  <c r="CA32" i="27"/>
  <c r="CA62" i="27"/>
  <c r="CA110" i="27"/>
  <c r="CA84" i="27"/>
  <c r="CA7" i="27"/>
  <c r="CA86" i="27"/>
  <c r="CA11" i="27"/>
  <c r="CA80" i="27"/>
  <c r="CA44" i="27"/>
  <c r="CA66" i="27"/>
  <c r="CA106" i="27"/>
  <c r="CA85" i="27"/>
  <c r="CA59" i="27"/>
  <c r="CA49" i="27"/>
  <c r="CA105" i="27"/>
  <c r="CA47" i="27"/>
  <c r="CA17" i="27"/>
  <c r="CA65" i="27"/>
  <c r="CA74" i="27"/>
  <c r="CA19" i="27"/>
  <c r="CA50" i="27"/>
  <c r="CA35" i="27"/>
  <c r="CA76" i="27"/>
  <c r="CA48" i="27"/>
  <c r="CA100" i="27"/>
  <c r="CA9" i="27"/>
  <c r="CA67" i="27"/>
  <c r="CA102" i="27"/>
  <c r="CA111" i="27"/>
  <c r="CA58" i="27"/>
  <c r="CA72" i="27"/>
  <c r="CA12" i="27"/>
  <c r="CA78" i="27"/>
  <c r="CA61" i="27"/>
  <c r="CA92" i="27"/>
  <c r="CA20" i="27"/>
  <c r="CA53" i="27"/>
  <c r="CA88" i="27"/>
  <c r="CA101" i="27"/>
  <c r="CA51" i="27"/>
  <c r="CA29" i="27"/>
  <c r="CA108" i="27"/>
  <c r="CA54" i="27"/>
  <c r="CA24" i="27"/>
  <c r="CA109" i="27"/>
  <c r="CA30" i="27"/>
  <c r="CA18" i="27"/>
  <c r="CA79" i="27"/>
  <c r="CA113" i="27"/>
  <c r="CA96" i="27"/>
  <c r="CA52" i="27"/>
  <c r="CA37" i="27"/>
  <c r="CA31" i="27"/>
  <c r="CA38" i="27"/>
  <c r="CA55" i="27"/>
  <c r="CA6" i="27"/>
  <c r="CA56" i="27"/>
  <c r="CA82" i="27"/>
  <c r="CA81" i="27"/>
  <c r="CA15" i="27"/>
  <c r="CA94" i="27"/>
  <c r="CA107" i="27"/>
  <c r="CA33" i="27"/>
  <c r="CA27" i="27"/>
  <c r="CA42" i="27"/>
  <c r="CA63" i="27"/>
  <c r="CA68" i="27"/>
  <c r="CA8" i="27"/>
  <c r="CA40" i="27"/>
  <c r="CA112" i="27"/>
  <c r="CA16" i="27"/>
  <c r="CA22" i="27"/>
  <c r="CA39" i="27"/>
  <c r="CA95" i="27"/>
  <c r="CA98" i="27"/>
  <c r="CA36" i="27"/>
  <c r="CA10" i="27"/>
  <c r="CA57" i="27"/>
  <c r="CA45" i="27"/>
  <c r="CA104" i="27"/>
  <c r="CA28" i="27"/>
  <c r="CA64" i="27"/>
  <c r="CA89" i="27"/>
  <c r="CA73" i="27"/>
  <c r="CA93" i="27"/>
  <c r="F83" i="8"/>
  <c r="G84" i="4"/>
  <c r="I84" i="4"/>
  <c r="K84" i="4"/>
  <c r="CE65" i="27"/>
  <c r="CE69" i="27"/>
  <c r="CE96" i="27"/>
  <c r="CE33" i="27"/>
  <c r="CE43" i="27"/>
  <c r="CE61" i="27"/>
  <c r="CE48" i="27"/>
  <c r="CE91" i="27"/>
  <c r="CE101" i="27"/>
  <c r="CE9" i="27"/>
  <c r="CE85" i="27"/>
  <c r="CE27" i="27"/>
  <c r="CE25" i="27"/>
  <c r="CE89" i="27"/>
  <c r="CE22" i="27"/>
  <c r="CE49" i="27"/>
  <c r="CE44" i="27"/>
  <c r="CE98" i="27"/>
  <c r="CE29" i="27"/>
  <c r="CE82" i="27"/>
  <c r="CE55" i="27"/>
  <c r="CE87" i="27"/>
  <c r="CE42" i="27"/>
  <c r="CE90" i="27"/>
  <c r="CE45" i="27"/>
  <c r="CE54" i="27"/>
  <c r="CE83" i="27"/>
  <c r="CE108" i="27"/>
  <c r="CE46" i="27"/>
  <c r="CE88" i="27"/>
  <c r="CE36" i="27"/>
  <c r="CE18" i="27"/>
  <c r="CE93" i="27"/>
  <c r="CE74" i="27"/>
  <c r="CE104" i="27"/>
  <c r="CE59" i="27"/>
  <c r="CE94" i="27"/>
  <c r="CE57" i="27"/>
  <c r="CE38" i="27"/>
  <c r="CE24" i="27"/>
  <c r="CE15" i="27"/>
  <c r="CE6" i="27"/>
  <c r="CE60" i="27"/>
  <c r="CE20" i="27"/>
  <c r="CE66" i="27"/>
  <c r="CE51" i="27"/>
  <c r="CE79" i="27"/>
  <c r="CE17" i="27"/>
  <c r="CE7" i="27"/>
  <c r="CE35" i="27"/>
  <c r="CE73" i="27"/>
  <c r="CE68" i="27"/>
  <c r="CE58" i="27"/>
  <c r="CE72" i="27"/>
  <c r="CE32" i="27"/>
  <c r="CE106" i="27"/>
  <c r="CE30" i="27"/>
  <c r="CE16" i="27"/>
  <c r="CE19" i="27"/>
  <c r="CE77" i="27"/>
  <c r="CE84" i="27"/>
  <c r="CE13" i="27"/>
  <c r="CE10" i="27"/>
  <c r="CE111" i="27"/>
  <c r="CE31" i="27"/>
  <c r="CE70" i="27"/>
  <c r="CE11" i="27"/>
  <c r="CE97" i="27"/>
  <c r="CE39" i="27"/>
  <c r="CE76" i="27"/>
  <c r="CE109" i="27"/>
  <c r="CE95" i="27"/>
  <c r="CE102" i="27"/>
  <c r="CE103" i="27"/>
  <c r="CE92" i="27"/>
  <c r="CE14" i="27"/>
  <c r="CE56" i="27"/>
  <c r="CE99" i="27"/>
  <c r="CE81" i="27"/>
  <c r="CE47" i="27"/>
  <c r="CE75" i="27"/>
  <c r="CE62" i="27"/>
  <c r="CE112" i="27"/>
  <c r="CE12" i="27"/>
  <c r="CE63" i="27"/>
  <c r="CE105" i="27"/>
  <c r="CE67" i="27"/>
  <c r="CE28" i="27"/>
  <c r="CE41" i="27"/>
  <c r="CE21" i="27"/>
  <c r="CE107" i="27"/>
  <c r="CE110" i="27"/>
  <c r="CE50" i="27"/>
  <c r="CE52" i="27"/>
  <c r="CE40" i="27"/>
  <c r="CE100" i="27"/>
  <c r="CE8" i="27"/>
  <c r="CE53" i="27"/>
  <c r="CE78" i="27"/>
  <c r="CE37" i="27"/>
  <c r="CE26" i="27"/>
  <c r="CE71" i="27"/>
  <c r="CE80" i="27"/>
  <c r="CE34" i="27"/>
  <c r="CE64" i="27"/>
  <c r="CE113" i="27"/>
  <c r="CE23" i="27"/>
  <c r="CE86" i="27"/>
  <c r="F87" i="8"/>
  <c r="G88" i="4"/>
  <c r="I88" i="4"/>
  <c r="K88" i="4"/>
  <c r="T115" i="18"/>
  <c r="X82" i="18"/>
  <c r="CB40" i="27"/>
  <c r="CB93" i="27"/>
  <c r="CB34" i="27"/>
  <c r="CB111" i="27"/>
  <c r="CB88" i="27"/>
  <c r="CB43" i="27"/>
  <c r="CB25" i="27"/>
  <c r="CB76" i="27"/>
  <c r="CB58" i="27"/>
  <c r="CB28" i="27"/>
  <c r="CB46" i="27"/>
  <c r="CB23" i="27"/>
  <c r="CB19" i="27"/>
  <c r="CB80" i="27"/>
  <c r="CB17" i="27"/>
  <c r="CB100" i="27"/>
  <c r="CB7" i="27"/>
  <c r="CB11" i="27"/>
  <c r="CB106" i="27"/>
  <c r="CB69" i="27"/>
  <c r="CB65" i="27"/>
  <c r="CB27" i="27"/>
  <c r="CB92" i="27"/>
  <c r="CB110" i="27"/>
  <c r="CB52" i="27"/>
  <c r="CB15" i="27"/>
  <c r="CB10" i="27"/>
  <c r="CB37" i="27"/>
  <c r="CB53" i="27"/>
  <c r="CB113" i="27"/>
  <c r="CB78" i="27"/>
  <c r="CB101" i="27"/>
  <c r="CB73" i="27"/>
  <c r="CB51" i="27"/>
  <c r="CB85" i="27"/>
  <c r="CB61" i="27"/>
  <c r="CB95" i="27"/>
  <c r="CB107" i="27"/>
  <c r="CB62" i="27"/>
  <c r="CB75" i="27"/>
  <c r="CB30" i="27"/>
  <c r="CB82" i="27"/>
  <c r="CB79" i="27"/>
  <c r="CB84" i="27"/>
  <c r="CB50" i="27"/>
  <c r="CB70" i="27"/>
  <c r="CB105" i="27"/>
  <c r="CB32" i="27"/>
  <c r="CB39" i="27"/>
  <c r="CB31" i="27"/>
  <c r="CB24" i="27"/>
  <c r="CB42" i="27"/>
  <c r="CB74" i="27"/>
  <c r="CB90" i="27"/>
  <c r="CB38" i="27"/>
  <c r="CB83" i="27"/>
  <c r="CB26" i="27"/>
  <c r="CB89" i="27"/>
  <c r="CB59" i="27"/>
  <c r="CB22" i="27"/>
  <c r="CB99" i="27"/>
  <c r="CB35" i="27"/>
  <c r="CB104" i="27"/>
  <c r="CB13" i="27"/>
  <c r="CB94" i="27"/>
  <c r="CB63" i="27"/>
  <c r="CB12" i="27"/>
  <c r="CB41" i="27"/>
  <c r="CB64" i="27"/>
  <c r="CB72" i="27"/>
  <c r="CB20" i="27"/>
  <c r="CB103" i="27"/>
  <c r="CB33" i="27"/>
  <c r="CB91" i="27"/>
  <c r="CB67" i="27"/>
  <c r="CB18" i="27"/>
  <c r="CB96" i="27"/>
  <c r="CB56" i="27"/>
  <c r="CB97" i="27"/>
  <c r="CB66" i="27"/>
  <c r="CB81" i="27"/>
  <c r="CB36" i="27"/>
  <c r="CB86" i="27"/>
  <c r="CB6" i="27"/>
  <c r="CB45" i="27"/>
  <c r="CB68" i="27"/>
  <c r="CB14" i="27"/>
  <c r="CB112" i="27"/>
  <c r="CB16" i="27"/>
  <c r="CB87" i="27"/>
  <c r="CB71" i="27"/>
  <c r="CB47" i="27"/>
  <c r="CB102" i="27"/>
  <c r="CB55" i="27"/>
  <c r="CB29" i="27"/>
  <c r="CB57" i="27"/>
  <c r="CB8" i="27"/>
  <c r="CB60" i="27"/>
  <c r="CB98" i="27"/>
  <c r="CB48" i="27"/>
  <c r="CB21" i="27"/>
  <c r="CB109" i="27"/>
  <c r="CB54" i="27"/>
  <c r="CB44" i="27"/>
  <c r="CB49" i="27"/>
  <c r="CB77" i="27"/>
  <c r="CB108" i="27"/>
  <c r="CB9" i="27"/>
  <c r="F84" i="8"/>
  <c r="G85" i="4"/>
  <c r="K85" i="4"/>
  <c r="I85" i="4"/>
  <c r="CF50" i="27"/>
  <c r="CF80" i="27"/>
  <c r="CF20" i="27"/>
  <c r="CF86" i="27"/>
  <c r="CF94" i="27"/>
  <c r="CF99" i="27"/>
  <c r="CF63" i="27"/>
  <c r="CF79" i="27"/>
  <c r="CF95" i="27"/>
  <c r="CF60" i="27"/>
  <c r="CF77" i="27"/>
  <c r="CF91" i="27"/>
  <c r="CF15" i="27"/>
  <c r="CF36" i="27"/>
  <c r="CF98" i="27"/>
  <c r="CF16" i="27"/>
  <c r="CF104" i="27"/>
  <c r="CF28" i="27"/>
  <c r="CF9" i="27"/>
  <c r="CF64" i="27"/>
  <c r="CF83" i="27"/>
  <c r="CF44" i="27"/>
  <c r="CF70" i="27"/>
  <c r="CF10" i="27"/>
  <c r="CF85" i="27"/>
  <c r="CF56" i="27"/>
  <c r="CF102" i="27"/>
  <c r="CF75" i="27"/>
  <c r="CF81" i="27"/>
  <c r="CF68" i="27"/>
  <c r="CF49" i="27"/>
  <c r="CF19" i="27"/>
  <c r="CF29" i="27"/>
  <c r="CF76" i="27"/>
  <c r="CF30" i="27"/>
  <c r="CF111" i="27"/>
  <c r="CF72" i="27"/>
  <c r="CF45" i="27"/>
  <c r="CF11" i="27"/>
  <c r="CF69" i="27"/>
  <c r="CF89" i="27"/>
  <c r="CF90" i="27"/>
  <c r="CF26" i="27"/>
  <c r="CF107" i="27"/>
  <c r="CF39" i="27"/>
  <c r="CF106" i="27"/>
  <c r="CF93" i="27"/>
  <c r="CF110" i="27"/>
  <c r="CF42" i="27"/>
  <c r="CF13" i="27"/>
  <c r="CF88" i="27"/>
  <c r="CF92" i="27"/>
  <c r="CF47" i="27"/>
  <c r="CF33" i="27"/>
  <c r="CF103" i="27"/>
  <c r="CF34" i="27"/>
  <c r="CF23" i="27"/>
  <c r="CF46" i="27"/>
  <c r="CF21" i="27"/>
  <c r="CF48" i="27"/>
  <c r="CF96" i="27"/>
  <c r="CF73" i="27"/>
  <c r="CF8" i="27"/>
  <c r="CF38" i="27"/>
  <c r="CF12" i="27"/>
  <c r="CF22" i="27"/>
  <c r="CF55" i="27"/>
  <c r="CF24" i="27"/>
  <c r="CF66" i="27"/>
  <c r="CF52" i="27"/>
  <c r="CF51" i="27"/>
  <c r="CF57" i="27"/>
  <c r="CF35" i="27"/>
  <c r="CF101" i="27"/>
  <c r="CF53" i="27"/>
  <c r="CF62" i="27"/>
  <c r="CF37" i="27"/>
  <c r="CF78" i="27"/>
  <c r="CF82" i="27"/>
  <c r="CF43" i="27"/>
  <c r="CF112" i="27"/>
  <c r="CF71" i="27"/>
  <c r="CF59" i="27"/>
  <c r="CF97" i="27"/>
  <c r="CF109" i="27"/>
  <c r="CF87" i="27"/>
  <c r="CF6" i="27"/>
  <c r="CF74" i="27"/>
  <c r="CF105" i="27"/>
  <c r="CF65" i="27"/>
  <c r="CF32" i="27"/>
  <c r="CF17" i="27"/>
  <c r="CF67" i="27"/>
  <c r="CF61" i="27"/>
  <c r="CF25" i="27"/>
  <c r="CF40" i="27"/>
  <c r="CF27" i="27"/>
  <c r="CF18" i="27"/>
  <c r="CF113" i="27"/>
  <c r="CF31" i="27"/>
  <c r="CF7" i="27"/>
  <c r="CF14" i="27"/>
  <c r="CF41" i="27"/>
  <c r="CF100" i="27"/>
  <c r="CF108" i="27"/>
  <c r="CF54" i="27"/>
  <c r="CF84" i="27"/>
  <c r="CF58" i="27"/>
  <c r="F88" i="8"/>
  <c r="I89" i="4"/>
  <c r="K89" i="4"/>
  <c r="G89" i="4"/>
  <c r="CD7" i="27"/>
  <c r="CD86" i="27"/>
  <c r="CD76" i="27"/>
  <c r="CD106" i="27"/>
  <c r="CD28" i="27"/>
  <c r="CD57" i="27"/>
  <c r="CD35" i="27"/>
  <c r="CD45" i="27"/>
  <c r="CD70" i="27"/>
  <c r="CD29" i="27"/>
  <c r="CD101" i="27"/>
  <c r="CD58" i="27"/>
  <c r="CD37" i="27"/>
  <c r="CD81" i="27"/>
  <c r="CD77" i="27"/>
  <c r="CD19" i="27"/>
  <c r="CD8" i="27"/>
  <c r="CD23" i="27"/>
  <c r="CD75" i="27"/>
  <c r="CD54" i="27"/>
  <c r="CD93" i="27"/>
  <c r="CD11" i="27"/>
  <c r="CD83" i="27"/>
  <c r="CD90" i="27"/>
  <c r="CD33" i="27"/>
  <c r="CD74" i="27"/>
  <c r="CD105" i="27"/>
  <c r="CD66" i="27"/>
  <c r="CD112" i="27"/>
  <c r="CD113" i="27"/>
  <c r="CD16" i="27"/>
  <c r="CD104" i="27"/>
  <c r="CD14" i="27"/>
  <c r="CD88" i="27"/>
  <c r="CD62" i="27"/>
  <c r="CD65" i="27"/>
  <c r="CD18" i="27"/>
  <c r="CD40" i="27"/>
  <c r="CD92" i="27"/>
  <c r="CD111" i="27"/>
  <c r="CD72" i="27"/>
  <c r="CD41" i="27"/>
  <c r="CD51" i="27"/>
  <c r="CD50" i="27"/>
  <c r="CD27" i="27"/>
  <c r="CD20" i="27"/>
  <c r="CD99" i="27"/>
  <c r="CD49" i="27"/>
  <c r="CD21" i="27"/>
  <c r="CD25" i="27"/>
  <c r="CD26" i="27"/>
  <c r="CD94" i="27"/>
  <c r="CD84" i="27"/>
  <c r="CD10" i="27"/>
  <c r="CD47" i="27"/>
  <c r="CD80" i="27"/>
  <c r="CD85" i="27"/>
  <c r="CD31" i="27"/>
  <c r="CD79" i="27"/>
  <c r="CD36" i="27"/>
  <c r="CD30" i="27"/>
  <c r="CD38" i="27"/>
  <c r="CD78" i="27"/>
  <c r="CD63" i="27"/>
  <c r="CD71" i="27"/>
  <c r="CD34" i="27"/>
  <c r="CD24" i="27"/>
  <c r="CD15" i="27"/>
  <c r="CD52" i="27"/>
  <c r="CD89" i="27"/>
  <c r="CD9" i="27"/>
  <c r="CD17" i="27"/>
  <c r="CD55" i="27"/>
  <c r="CD96" i="27"/>
  <c r="CD22" i="27"/>
  <c r="CD87" i="27"/>
  <c r="CD42" i="27"/>
  <c r="CD61" i="27"/>
  <c r="CD6" i="27"/>
  <c r="CD43" i="27"/>
  <c r="CD107" i="27"/>
  <c r="CD32" i="27"/>
  <c r="CD56" i="27"/>
  <c r="CD12" i="27"/>
  <c r="CD46" i="27"/>
  <c r="CD82" i="27"/>
  <c r="CD109" i="27"/>
  <c r="CD39" i="27"/>
  <c r="CD60" i="27"/>
  <c r="CD44" i="27"/>
  <c r="CD59" i="27"/>
  <c r="CD103" i="27"/>
  <c r="CD95" i="27"/>
  <c r="CD98" i="27"/>
  <c r="CD108" i="27"/>
  <c r="CD68" i="27"/>
  <c r="CD91" i="27"/>
  <c r="CD64" i="27"/>
  <c r="CD97" i="27"/>
  <c r="CD69" i="27"/>
  <c r="CD110" i="27"/>
  <c r="CD53" i="27"/>
  <c r="CD102" i="27"/>
  <c r="CD13" i="27"/>
  <c r="CD73" i="27"/>
  <c r="CD67" i="27"/>
  <c r="CD100" i="27"/>
  <c r="CD48" i="27"/>
  <c r="G87" i="4"/>
  <c r="I87" i="4"/>
  <c r="K87" i="4"/>
  <c r="F86" i="8"/>
  <c r="AO82" i="8" l="1"/>
  <c r="BI83" i="35"/>
  <c r="AW82" i="8" s="1"/>
  <c r="T87" i="8"/>
  <c r="AZ88" i="35"/>
  <c r="AN87" i="8" s="1"/>
  <c r="AO84" i="8"/>
  <c r="BI85" i="35"/>
  <c r="AW84" i="8" s="1"/>
  <c r="AO83" i="8"/>
  <c r="BI84" i="35"/>
  <c r="AW83" i="8" s="1"/>
  <c r="T85" i="8"/>
  <c r="AZ86" i="35"/>
  <c r="AN85" i="8" s="1"/>
  <c r="T84" i="8"/>
  <c r="AZ85" i="35"/>
  <c r="AN84" i="8" s="1"/>
  <c r="AO88" i="8"/>
  <c r="BI89" i="35"/>
  <c r="AW88" i="8" s="1"/>
  <c r="BI86" i="35"/>
  <c r="AW85" i="8" s="1"/>
  <c r="AO85" i="8"/>
  <c r="AO86" i="8"/>
  <c r="BI87" i="35"/>
  <c r="AW86" i="8" s="1"/>
  <c r="T86" i="8"/>
  <c r="AZ87" i="35"/>
  <c r="AN86" i="8" s="1"/>
  <c r="AZ84" i="35"/>
  <c r="AN83" i="8" s="1"/>
  <c r="T83" i="8"/>
  <c r="T82" i="8"/>
  <c r="AZ83" i="35"/>
  <c r="AN82" i="8" s="1"/>
  <c r="AO87" i="8"/>
  <c r="BI88" i="35"/>
  <c r="AW87" i="8" s="1"/>
  <c r="T88" i="8"/>
  <c r="AZ89" i="35"/>
  <c r="AN88" i="8" s="1"/>
  <c r="H85" i="8"/>
  <c r="H86" i="8"/>
  <c r="H84" i="8"/>
  <c r="H82" i="8"/>
  <c r="G85" i="8"/>
  <c r="G82" i="8"/>
  <c r="G86" i="8"/>
  <c r="H88" i="8"/>
  <c r="X115" i="18"/>
  <c r="E10" i="33" s="1"/>
  <c r="C82" i="4"/>
  <c r="G88" i="8"/>
  <c r="G84" i="8"/>
  <c r="H87" i="8"/>
  <c r="G87" i="8"/>
  <c r="H83" i="8"/>
  <c r="G83" i="8"/>
  <c r="C115" i="4" l="1"/>
  <c r="C115" i="35" s="1"/>
  <c r="C82" i="35"/>
  <c r="M13" i="21"/>
  <c r="E10" i="19"/>
  <c r="K82" i="4"/>
  <c r="K115" i="4" s="1"/>
  <c r="F81" i="8"/>
  <c r="BY90" i="27"/>
  <c r="DF90" i="27" s="1"/>
  <c r="E92" i="4" s="1"/>
  <c r="N92" i="4" s="1"/>
  <c r="P92" i="4" s="1"/>
  <c r="G82" i="4"/>
  <c r="G115" i="4" s="1"/>
  <c r="BY32" i="27"/>
  <c r="DF32" i="27" s="1"/>
  <c r="E34" i="4" s="1"/>
  <c r="N34" i="4" s="1"/>
  <c r="P34" i="4" s="1"/>
  <c r="BY111" i="27"/>
  <c r="DF111" i="27" s="1"/>
  <c r="E113" i="4" s="1"/>
  <c r="N113" i="4" s="1"/>
  <c r="P113" i="4" s="1"/>
  <c r="BY36" i="27"/>
  <c r="DF36" i="27" s="1"/>
  <c r="E38" i="4" s="1"/>
  <c r="N38" i="4" s="1"/>
  <c r="P38" i="4" s="1"/>
  <c r="BY109" i="27"/>
  <c r="DF109" i="27" s="1"/>
  <c r="E111" i="4" s="1"/>
  <c r="N111" i="4" s="1"/>
  <c r="P111" i="4" s="1"/>
  <c r="BY100" i="27"/>
  <c r="DF100" i="27" s="1"/>
  <c r="E102" i="4" s="1"/>
  <c r="N102" i="4" s="1"/>
  <c r="P102" i="4" s="1"/>
  <c r="BY65" i="27"/>
  <c r="DF65" i="27" s="1"/>
  <c r="E67" i="4" s="1"/>
  <c r="N67" i="4" s="1"/>
  <c r="P67" i="4" s="1"/>
  <c r="BY46" i="27"/>
  <c r="DF46" i="27" s="1"/>
  <c r="E48" i="4" s="1"/>
  <c r="N48" i="4" s="1"/>
  <c r="P48" i="4" s="1"/>
  <c r="BY97" i="27"/>
  <c r="DF97" i="27" s="1"/>
  <c r="E99" i="4" s="1"/>
  <c r="N99" i="4" s="1"/>
  <c r="P99" i="4" s="1"/>
  <c r="BY72" i="27"/>
  <c r="DF72" i="27" s="1"/>
  <c r="E74" i="4" s="1"/>
  <c r="N74" i="4" s="1"/>
  <c r="P74" i="4" s="1"/>
  <c r="BY53" i="27"/>
  <c r="DF53" i="27" s="1"/>
  <c r="E55" i="4" s="1"/>
  <c r="N55" i="4" s="1"/>
  <c r="P55" i="4" s="1"/>
  <c r="BY110" i="27"/>
  <c r="DF110" i="27" s="1"/>
  <c r="E112" i="4" s="1"/>
  <c r="N112" i="4" s="1"/>
  <c r="P112" i="4" s="1"/>
  <c r="BY17" i="27"/>
  <c r="DF17" i="27" s="1"/>
  <c r="E19" i="4" s="1"/>
  <c r="N19" i="4" s="1"/>
  <c r="P19" i="4" s="1"/>
  <c r="BY86" i="27"/>
  <c r="DF86" i="27" s="1"/>
  <c r="E88" i="4" s="1"/>
  <c r="N88" i="4" s="1"/>
  <c r="P88" i="4" s="1"/>
  <c r="BY98" i="27"/>
  <c r="DF98" i="27" s="1"/>
  <c r="E100" i="4" s="1"/>
  <c r="N100" i="4" s="1"/>
  <c r="P100" i="4" s="1"/>
  <c r="BY23" i="27"/>
  <c r="DF23" i="27" s="1"/>
  <c r="E25" i="4" s="1"/>
  <c r="N25" i="4" s="1"/>
  <c r="P25" i="4" s="1"/>
  <c r="I82" i="4"/>
  <c r="I115" i="4" s="1"/>
  <c r="BY58" i="27"/>
  <c r="DF58" i="27" s="1"/>
  <c r="E60" i="4" s="1"/>
  <c r="N60" i="4" s="1"/>
  <c r="P60" i="4" s="1"/>
  <c r="BY14" i="27"/>
  <c r="DF14" i="27" s="1"/>
  <c r="E16" i="4" s="1"/>
  <c r="N16" i="4" s="1"/>
  <c r="P16" i="4" s="1"/>
  <c r="BY18" i="27"/>
  <c r="DF18" i="27" s="1"/>
  <c r="E20" i="4" s="1"/>
  <c r="N20" i="4" s="1"/>
  <c r="P20" i="4" s="1"/>
  <c r="BY24" i="27"/>
  <c r="DF24" i="27" s="1"/>
  <c r="E26" i="4" s="1"/>
  <c r="N26" i="4" s="1"/>
  <c r="P26" i="4" s="1"/>
  <c r="BY82" i="27"/>
  <c r="DF82" i="27" s="1"/>
  <c r="E84" i="4" s="1"/>
  <c r="N84" i="4" s="1"/>
  <c r="P84" i="4" s="1"/>
  <c r="BY68" i="27"/>
  <c r="DF68" i="27" s="1"/>
  <c r="E70" i="4" s="1"/>
  <c r="N70" i="4" s="1"/>
  <c r="P70" i="4" s="1"/>
  <c r="BY88" i="27"/>
  <c r="DF88" i="27" s="1"/>
  <c r="E90" i="4" s="1"/>
  <c r="N90" i="4" s="1"/>
  <c r="P90" i="4" s="1"/>
  <c r="BY96" i="27"/>
  <c r="DF96" i="27" s="1"/>
  <c r="E98" i="4" s="1"/>
  <c r="N98" i="4" s="1"/>
  <c r="P98" i="4" s="1"/>
  <c r="BY62" i="27"/>
  <c r="DF62" i="27" s="1"/>
  <c r="E64" i="4" s="1"/>
  <c r="N64" i="4" s="1"/>
  <c r="P64" i="4" s="1"/>
  <c r="BY73" i="27"/>
  <c r="DF73" i="27" s="1"/>
  <c r="E75" i="4" s="1"/>
  <c r="N75" i="4" s="1"/>
  <c r="P75" i="4" s="1"/>
  <c r="BY22" i="27"/>
  <c r="DF22" i="27" s="1"/>
  <c r="E24" i="4" s="1"/>
  <c r="N24" i="4" s="1"/>
  <c r="P24" i="4" s="1"/>
  <c r="BY105" i="27"/>
  <c r="DF105" i="27" s="1"/>
  <c r="E107" i="4" s="1"/>
  <c r="N107" i="4" s="1"/>
  <c r="P107" i="4" s="1"/>
  <c r="BY94" i="27"/>
  <c r="DF94" i="27" s="1"/>
  <c r="E96" i="4" s="1"/>
  <c r="N96" i="4" s="1"/>
  <c r="P96" i="4" s="1"/>
  <c r="BY35" i="27"/>
  <c r="DF35" i="27" s="1"/>
  <c r="E37" i="4" s="1"/>
  <c r="N37" i="4" s="1"/>
  <c r="P37" i="4" s="1"/>
  <c r="BY113" i="27"/>
  <c r="DF113" i="27" s="1"/>
  <c r="BY39" i="27"/>
  <c r="DF39" i="27" s="1"/>
  <c r="E41" i="4" s="1"/>
  <c r="N41" i="4" s="1"/>
  <c r="P41" i="4" s="1"/>
  <c r="BY76" i="27"/>
  <c r="DF76" i="27" s="1"/>
  <c r="E78" i="4" s="1"/>
  <c r="N78" i="4" s="1"/>
  <c r="P78" i="4" s="1"/>
  <c r="BY10" i="27"/>
  <c r="DF10" i="27" s="1"/>
  <c r="E12" i="4" s="1"/>
  <c r="N12" i="4" s="1"/>
  <c r="P12" i="4" s="1"/>
  <c r="BY16" i="27"/>
  <c r="DF16" i="27" s="1"/>
  <c r="E18" i="4" s="1"/>
  <c r="N18" i="4" s="1"/>
  <c r="P18" i="4" s="1"/>
  <c r="BY37" i="27"/>
  <c r="DF37" i="27" s="1"/>
  <c r="E39" i="4" s="1"/>
  <c r="N39" i="4" s="1"/>
  <c r="P39" i="4" s="1"/>
  <c r="BY12" i="27"/>
  <c r="DF12" i="27" s="1"/>
  <c r="E14" i="4" s="1"/>
  <c r="N14" i="4" s="1"/>
  <c r="P14" i="4" s="1"/>
  <c r="BY71" i="27"/>
  <c r="DF71" i="27" s="1"/>
  <c r="E73" i="4" s="1"/>
  <c r="N73" i="4" s="1"/>
  <c r="P73" i="4" s="1"/>
  <c r="BY6" i="27"/>
  <c r="DF6" i="27" s="1"/>
  <c r="E8" i="4" s="1"/>
  <c r="BY70" i="27"/>
  <c r="DF70" i="27" s="1"/>
  <c r="E72" i="4" s="1"/>
  <c r="N72" i="4" s="1"/>
  <c r="P72" i="4" s="1"/>
  <c r="BY34" i="27"/>
  <c r="DF34" i="27" s="1"/>
  <c r="E36" i="4" s="1"/>
  <c r="N36" i="4" s="1"/>
  <c r="P36" i="4" s="1"/>
  <c r="BY78" i="27"/>
  <c r="DF78" i="27" s="1"/>
  <c r="E80" i="4" s="1"/>
  <c r="N80" i="4" s="1"/>
  <c r="P80" i="4" s="1"/>
  <c r="BY20" i="27"/>
  <c r="DF20" i="27" s="1"/>
  <c r="E22" i="4" s="1"/>
  <c r="N22" i="4" s="1"/>
  <c r="P22" i="4" s="1"/>
  <c r="BY41" i="27"/>
  <c r="DF41" i="27" s="1"/>
  <c r="E43" i="4" s="1"/>
  <c r="N43" i="4" s="1"/>
  <c r="P43" i="4" s="1"/>
  <c r="BY15" i="27"/>
  <c r="DF15" i="27" s="1"/>
  <c r="E17" i="4" s="1"/>
  <c r="N17" i="4" s="1"/>
  <c r="P17" i="4" s="1"/>
  <c r="BY107" i="27"/>
  <c r="DF107" i="27" s="1"/>
  <c r="E109" i="4" s="1"/>
  <c r="N109" i="4" s="1"/>
  <c r="P109" i="4" s="1"/>
  <c r="BY31" i="27"/>
  <c r="DF31" i="27" s="1"/>
  <c r="E33" i="4" s="1"/>
  <c r="N33" i="4" s="1"/>
  <c r="P33" i="4" s="1"/>
  <c r="BY48" i="27"/>
  <c r="DF48" i="27" s="1"/>
  <c r="E50" i="4" s="1"/>
  <c r="N50" i="4" s="1"/>
  <c r="P50" i="4" s="1"/>
  <c r="BY7" i="27"/>
  <c r="DF7" i="27" s="1"/>
  <c r="E9" i="4" s="1"/>
  <c r="N9" i="4" s="1"/>
  <c r="P9" i="4" s="1"/>
  <c r="BY75" i="27"/>
  <c r="DF75" i="27" s="1"/>
  <c r="E77" i="4" s="1"/>
  <c r="N77" i="4" s="1"/>
  <c r="P77" i="4" s="1"/>
  <c r="BY54" i="27"/>
  <c r="DF54" i="27" s="1"/>
  <c r="E56" i="4" s="1"/>
  <c r="N56" i="4" s="1"/>
  <c r="P56" i="4" s="1"/>
  <c r="BY93" i="27"/>
  <c r="DF93" i="27" s="1"/>
  <c r="E95" i="4" s="1"/>
  <c r="N95" i="4" s="1"/>
  <c r="P95" i="4" s="1"/>
  <c r="BY103" i="27"/>
  <c r="DF103" i="27" s="1"/>
  <c r="E105" i="4" s="1"/>
  <c r="N105" i="4" s="1"/>
  <c r="P105" i="4" s="1"/>
  <c r="BY44" i="27"/>
  <c r="DF44" i="27" s="1"/>
  <c r="E46" i="4" s="1"/>
  <c r="N46" i="4" s="1"/>
  <c r="P46" i="4" s="1"/>
  <c r="BY92" i="27"/>
  <c r="DF92" i="27" s="1"/>
  <c r="E94" i="4" s="1"/>
  <c r="N94" i="4" s="1"/>
  <c r="P94" i="4" s="1"/>
  <c r="BY9" i="27"/>
  <c r="DF9" i="27" s="1"/>
  <c r="E11" i="4" s="1"/>
  <c r="N11" i="4" s="1"/>
  <c r="P11" i="4" s="1"/>
  <c r="BY33" i="27"/>
  <c r="DF33" i="27" s="1"/>
  <c r="E35" i="4" s="1"/>
  <c r="N35" i="4" s="1"/>
  <c r="P35" i="4" s="1"/>
  <c r="BY56" i="27"/>
  <c r="DF56" i="27" s="1"/>
  <c r="E58" i="4" s="1"/>
  <c r="N58" i="4" s="1"/>
  <c r="P58" i="4" s="1"/>
  <c r="BY29" i="27"/>
  <c r="DF29" i="27" s="1"/>
  <c r="E31" i="4" s="1"/>
  <c r="N31" i="4" s="1"/>
  <c r="P31" i="4" s="1"/>
  <c r="BY52" i="27"/>
  <c r="DF52" i="27" s="1"/>
  <c r="E54" i="4" s="1"/>
  <c r="N54" i="4" s="1"/>
  <c r="P54" i="4" s="1"/>
  <c r="BY104" i="27"/>
  <c r="DF104" i="27" s="1"/>
  <c r="E106" i="4" s="1"/>
  <c r="N106" i="4" s="1"/>
  <c r="P106" i="4" s="1"/>
  <c r="BY112" i="27"/>
  <c r="DF112" i="27" s="1"/>
  <c r="E114" i="4" s="1"/>
  <c r="N114" i="4" s="1"/>
  <c r="P114" i="4" s="1"/>
  <c r="BY74" i="27"/>
  <c r="DF74" i="27" s="1"/>
  <c r="E76" i="4" s="1"/>
  <c r="N76" i="4" s="1"/>
  <c r="P76" i="4" s="1"/>
  <c r="BY40" i="27"/>
  <c r="DF40" i="27" s="1"/>
  <c r="E42" i="4" s="1"/>
  <c r="N42" i="4" s="1"/>
  <c r="P42" i="4" s="1"/>
  <c r="BY95" i="27"/>
  <c r="DF95" i="27" s="1"/>
  <c r="E97" i="4" s="1"/>
  <c r="N97" i="4" s="1"/>
  <c r="P97" i="4" s="1"/>
  <c r="BY69" i="27"/>
  <c r="DF69" i="27" s="1"/>
  <c r="E71" i="4" s="1"/>
  <c r="N71" i="4" s="1"/>
  <c r="P71" i="4" s="1"/>
  <c r="BY83" i="27"/>
  <c r="DF83" i="27" s="1"/>
  <c r="E85" i="4" s="1"/>
  <c r="N85" i="4" s="1"/>
  <c r="P85" i="4" s="1"/>
  <c r="BY49" i="27"/>
  <c r="DF49" i="27" s="1"/>
  <c r="E51" i="4" s="1"/>
  <c r="N51" i="4" s="1"/>
  <c r="P51" i="4" s="1"/>
  <c r="BY61" i="27"/>
  <c r="DF61" i="27" s="1"/>
  <c r="E63" i="4" s="1"/>
  <c r="N63" i="4" s="1"/>
  <c r="P63" i="4" s="1"/>
  <c r="BY67" i="27"/>
  <c r="DF67" i="27" s="1"/>
  <c r="E69" i="4" s="1"/>
  <c r="N69" i="4" s="1"/>
  <c r="P69" i="4" s="1"/>
  <c r="BY91" i="27"/>
  <c r="DF91" i="27" s="1"/>
  <c r="E93" i="4" s="1"/>
  <c r="N93" i="4" s="1"/>
  <c r="P93" i="4" s="1"/>
  <c r="BY66" i="27"/>
  <c r="DF66" i="27" s="1"/>
  <c r="E68" i="4" s="1"/>
  <c r="N68" i="4" s="1"/>
  <c r="P68" i="4" s="1"/>
  <c r="BY79" i="27"/>
  <c r="DF79" i="27" s="1"/>
  <c r="E81" i="4" s="1"/>
  <c r="N81" i="4" s="1"/>
  <c r="P81" i="4" s="1"/>
  <c r="BY60" i="27"/>
  <c r="DF60" i="27" s="1"/>
  <c r="E62" i="4" s="1"/>
  <c r="N62" i="4" s="1"/>
  <c r="P62" i="4" s="1"/>
  <c r="BY108" i="27"/>
  <c r="DF108" i="27" s="1"/>
  <c r="E110" i="4" s="1"/>
  <c r="N110" i="4" s="1"/>
  <c r="P110" i="4" s="1"/>
  <c r="BY80" i="27"/>
  <c r="DF80" i="27" s="1"/>
  <c r="E82" i="4" s="1"/>
  <c r="N82" i="4" s="1"/>
  <c r="P82" i="4" s="1"/>
  <c r="BY21" i="27"/>
  <c r="DF21" i="27" s="1"/>
  <c r="E23" i="4" s="1"/>
  <c r="N23" i="4" s="1"/>
  <c r="P23" i="4" s="1"/>
  <c r="BY43" i="27"/>
  <c r="DF43" i="27" s="1"/>
  <c r="E45" i="4" s="1"/>
  <c r="N45" i="4" s="1"/>
  <c r="P45" i="4" s="1"/>
  <c r="BY64" i="27"/>
  <c r="DF64" i="27" s="1"/>
  <c r="E66" i="4" s="1"/>
  <c r="N66" i="4" s="1"/>
  <c r="P66" i="4" s="1"/>
  <c r="BY50" i="27"/>
  <c r="DF50" i="27" s="1"/>
  <c r="E52" i="4" s="1"/>
  <c r="N52" i="4" s="1"/>
  <c r="P52" i="4" s="1"/>
  <c r="BY26" i="27"/>
  <c r="DF26" i="27" s="1"/>
  <c r="E28" i="4" s="1"/>
  <c r="N28" i="4" s="1"/>
  <c r="P28" i="4" s="1"/>
  <c r="BY42" i="27"/>
  <c r="DF42" i="27" s="1"/>
  <c r="E44" i="4" s="1"/>
  <c r="N44" i="4" s="1"/>
  <c r="P44" i="4" s="1"/>
  <c r="BY19" i="27"/>
  <c r="DF19" i="27" s="1"/>
  <c r="E21" i="4" s="1"/>
  <c r="N21" i="4" s="1"/>
  <c r="P21" i="4" s="1"/>
  <c r="BY77" i="27"/>
  <c r="DF77" i="27" s="1"/>
  <c r="E79" i="4" s="1"/>
  <c r="N79" i="4" s="1"/>
  <c r="P79" i="4" s="1"/>
  <c r="BY28" i="27"/>
  <c r="DF28" i="27" s="1"/>
  <c r="E30" i="4" s="1"/>
  <c r="N30" i="4" s="1"/>
  <c r="P30" i="4" s="1"/>
  <c r="BY25" i="27"/>
  <c r="DF25" i="27" s="1"/>
  <c r="E27" i="4" s="1"/>
  <c r="N27" i="4" s="1"/>
  <c r="P27" i="4" s="1"/>
  <c r="BY101" i="27"/>
  <c r="DF101" i="27" s="1"/>
  <c r="E103" i="4" s="1"/>
  <c r="N103" i="4" s="1"/>
  <c r="P103" i="4" s="1"/>
  <c r="BY30" i="27"/>
  <c r="DF30" i="27" s="1"/>
  <c r="E32" i="4" s="1"/>
  <c r="N32" i="4" s="1"/>
  <c r="P32" i="4" s="1"/>
  <c r="BY55" i="27"/>
  <c r="DF55" i="27" s="1"/>
  <c r="E57" i="4" s="1"/>
  <c r="N57" i="4" s="1"/>
  <c r="P57" i="4" s="1"/>
  <c r="BY85" i="27"/>
  <c r="DF85" i="27" s="1"/>
  <c r="E87" i="4" s="1"/>
  <c r="N87" i="4" s="1"/>
  <c r="P87" i="4" s="1"/>
  <c r="BY51" i="27"/>
  <c r="DF51" i="27" s="1"/>
  <c r="E53" i="4" s="1"/>
  <c r="N53" i="4" s="1"/>
  <c r="P53" i="4" s="1"/>
  <c r="BY81" i="27"/>
  <c r="DF81" i="27" s="1"/>
  <c r="E83" i="4" s="1"/>
  <c r="N83" i="4" s="1"/>
  <c r="P83" i="4" s="1"/>
  <c r="BY47" i="27"/>
  <c r="DF47" i="27" s="1"/>
  <c r="E49" i="4" s="1"/>
  <c r="N49" i="4" s="1"/>
  <c r="P49" i="4" s="1"/>
  <c r="BY27" i="27"/>
  <c r="DF27" i="27" s="1"/>
  <c r="E29" i="4" s="1"/>
  <c r="N29" i="4" s="1"/>
  <c r="P29" i="4" s="1"/>
  <c r="BY106" i="27"/>
  <c r="DF106" i="27" s="1"/>
  <c r="E108" i="4" s="1"/>
  <c r="N108" i="4" s="1"/>
  <c r="P108" i="4" s="1"/>
  <c r="BY99" i="27"/>
  <c r="DF99" i="27" s="1"/>
  <c r="E101" i="4" s="1"/>
  <c r="N101" i="4" s="1"/>
  <c r="P101" i="4" s="1"/>
  <c r="BY38" i="27"/>
  <c r="DF38" i="27" s="1"/>
  <c r="E40" i="4" s="1"/>
  <c r="N40" i="4" s="1"/>
  <c r="P40" i="4" s="1"/>
  <c r="BY87" i="27"/>
  <c r="DF87" i="27" s="1"/>
  <c r="E89" i="4" s="1"/>
  <c r="N89" i="4" s="1"/>
  <c r="P89" i="4" s="1"/>
  <c r="BY13" i="27"/>
  <c r="DF13" i="27" s="1"/>
  <c r="E15" i="4" s="1"/>
  <c r="N15" i="4" s="1"/>
  <c r="P15" i="4" s="1"/>
  <c r="BY102" i="27"/>
  <c r="DF102" i="27" s="1"/>
  <c r="E104" i="4" s="1"/>
  <c r="N104" i="4" s="1"/>
  <c r="P104" i="4" s="1"/>
  <c r="BY89" i="27"/>
  <c r="DF89" i="27" s="1"/>
  <c r="E91" i="4" s="1"/>
  <c r="N91" i="4" s="1"/>
  <c r="P91" i="4" s="1"/>
  <c r="BY8" i="27"/>
  <c r="DF8" i="27" s="1"/>
  <c r="E10" i="4" s="1"/>
  <c r="N10" i="4" s="1"/>
  <c r="P10" i="4" s="1"/>
  <c r="BY57" i="27"/>
  <c r="DF57" i="27" s="1"/>
  <c r="E59" i="4" s="1"/>
  <c r="N59" i="4" s="1"/>
  <c r="P59" i="4" s="1"/>
  <c r="BY11" i="27"/>
  <c r="DF11" i="27" s="1"/>
  <c r="E13" i="4" s="1"/>
  <c r="N13" i="4" s="1"/>
  <c r="P13" i="4" s="1"/>
  <c r="BY63" i="27"/>
  <c r="DF63" i="27" s="1"/>
  <c r="E65" i="4" s="1"/>
  <c r="N65" i="4" s="1"/>
  <c r="P65" i="4" s="1"/>
  <c r="BY59" i="27"/>
  <c r="DF59" i="27" s="1"/>
  <c r="E61" i="4" s="1"/>
  <c r="N61" i="4" s="1"/>
  <c r="P61" i="4" s="1"/>
  <c r="BY45" i="27"/>
  <c r="DF45" i="27" s="1"/>
  <c r="E47" i="4" s="1"/>
  <c r="N47" i="4" s="1"/>
  <c r="P47" i="4" s="1"/>
  <c r="BY84" i="27"/>
  <c r="DF84" i="27" s="1"/>
  <c r="E86" i="4" s="1"/>
  <c r="N86" i="4" s="1"/>
  <c r="P86" i="4" s="1"/>
  <c r="AM82" i="35" l="1"/>
  <c r="BG82" i="35"/>
  <c r="AJ82" i="35"/>
  <c r="AW82" i="35"/>
  <c r="AX82" i="35"/>
  <c r="AT82" i="35"/>
  <c r="AK82" i="35"/>
  <c r="BC82" i="35"/>
  <c r="AR82" i="35"/>
  <c r="AG82" i="35"/>
  <c r="BH82" i="35"/>
  <c r="AI82" i="35"/>
  <c r="BE82" i="35"/>
  <c r="AH82" i="35"/>
  <c r="BB82" i="35"/>
  <c r="AY82" i="35"/>
  <c r="AV82" i="35"/>
  <c r="BF82" i="35"/>
  <c r="AF82" i="35"/>
  <c r="AQ82" i="35"/>
  <c r="AN82" i="35"/>
  <c r="AS82" i="35"/>
  <c r="AO82" i="35"/>
  <c r="BD82" i="35"/>
  <c r="AU82" i="35"/>
  <c r="AP82" i="35"/>
  <c r="AL82" i="35"/>
  <c r="BA82" i="35"/>
  <c r="N8" i="4"/>
  <c r="P8" i="4" s="1"/>
  <c r="P115" i="4" s="1"/>
  <c r="E115" i="4"/>
  <c r="H81" i="8"/>
  <c r="G81" i="8"/>
  <c r="F114" i="8"/>
  <c r="C36" i="19"/>
  <c r="AL12" i="21" s="1"/>
  <c r="AM81" i="8" l="1"/>
  <c r="AY115" i="35"/>
  <c r="AM114" i="8" s="1"/>
  <c r="C72" i="33" s="1"/>
  <c r="AQ81" i="8"/>
  <c r="BC115" i="35"/>
  <c r="AQ114" i="8" s="1"/>
  <c r="C76" i="33" s="1"/>
  <c r="Y81" i="8"/>
  <c r="AK115" i="35"/>
  <c r="Y114" i="8" s="1"/>
  <c r="C58" i="33" s="1"/>
  <c r="AR81" i="8"/>
  <c r="BD115" i="35"/>
  <c r="AR114" i="8" s="1"/>
  <c r="C77" i="33" s="1"/>
  <c r="AH81" i="8"/>
  <c r="AT115" i="35"/>
  <c r="AH114" i="8" s="1"/>
  <c r="C67" i="33" s="1"/>
  <c r="AS81" i="8"/>
  <c r="BE115" i="35"/>
  <c r="AS114" i="8" s="1"/>
  <c r="C78" i="33" s="1"/>
  <c r="AL81" i="8"/>
  <c r="AX115" i="35"/>
  <c r="AL114" i="8" s="1"/>
  <c r="C71" i="33" s="1"/>
  <c r="AP81" i="8"/>
  <c r="BB115" i="35"/>
  <c r="AP114" i="8" s="1"/>
  <c r="C75" i="33" s="1"/>
  <c r="AG81" i="8"/>
  <c r="AS115" i="35"/>
  <c r="AG114" i="8" s="1"/>
  <c r="C66" i="33" s="1"/>
  <c r="BI82" i="35"/>
  <c r="AW81" i="8" s="1"/>
  <c r="AO81" i="8"/>
  <c r="BA115" i="35"/>
  <c r="AE81" i="8"/>
  <c r="AQ115" i="35"/>
  <c r="AE114" i="8" s="1"/>
  <c r="C64" i="33" s="1"/>
  <c r="W81" i="8"/>
  <c r="AI115" i="35"/>
  <c r="W114" i="8" s="1"/>
  <c r="C56" i="33" s="1"/>
  <c r="AK81" i="8"/>
  <c r="AW115" i="35"/>
  <c r="AK114" i="8" s="1"/>
  <c r="C70" i="33" s="1"/>
  <c r="AC81" i="8"/>
  <c r="AO115" i="35"/>
  <c r="AC114" i="8" s="1"/>
  <c r="C62" i="33" s="1"/>
  <c r="V81" i="8"/>
  <c r="AH115" i="35"/>
  <c r="V114" i="8" s="1"/>
  <c r="C55" i="33" s="1"/>
  <c r="AB81" i="8"/>
  <c r="AN115" i="35"/>
  <c r="AB114" i="8" s="1"/>
  <c r="C61" i="33" s="1"/>
  <c r="Z81" i="8"/>
  <c r="AL115" i="35"/>
  <c r="Z114" i="8" s="1"/>
  <c r="C59" i="33" s="1"/>
  <c r="T81" i="8"/>
  <c r="AZ82" i="35"/>
  <c r="AN81" i="8" s="1"/>
  <c r="AF115" i="35"/>
  <c r="AV81" i="8"/>
  <c r="BH115" i="35"/>
  <c r="AV114" i="8" s="1"/>
  <c r="C81" i="33" s="1"/>
  <c r="X81" i="8"/>
  <c r="AJ115" i="35"/>
  <c r="X114" i="8" s="1"/>
  <c r="C57" i="33" s="1"/>
  <c r="AD81" i="8"/>
  <c r="AP115" i="35"/>
  <c r="AD114" i="8" s="1"/>
  <c r="C63" i="33" s="1"/>
  <c r="AT81" i="8"/>
  <c r="BF115" i="35"/>
  <c r="AT114" i="8" s="1"/>
  <c r="C79" i="33" s="1"/>
  <c r="U81" i="8"/>
  <c r="AG115" i="35"/>
  <c r="U114" i="8" s="1"/>
  <c r="C54" i="33" s="1"/>
  <c r="AU81" i="8"/>
  <c r="BG115" i="35"/>
  <c r="AU114" i="8" s="1"/>
  <c r="C80" i="33" s="1"/>
  <c r="AI81" i="8"/>
  <c r="AU115" i="35"/>
  <c r="AI114" i="8" s="1"/>
  <c r="C68" i="33" s="1"/>
  <c r="AJ81" i="8"/>
  <c r="AV115" i="35"/>
  <c r="AJ114" i="8" s="1"/>
  <c r="C69" i="33" s="1"/>
  <c r="AF81" i="8"/>
  <c r="AR115" i="35"/>
  <c r="AF114" i="8" s="1"/>
  <c r="C65" i="33" s="1"/>
  <c r="AA81" i="8"/>
  <c r="AM115" i="35"/>
  <c r="AA114" i="8" s="1"/>
  <c r="C60" i="33" s="1"/>
  <c r="C33" i="19"/>
  <c r="C51" i="33"/>
  <c r="H19" i="21"/>
  <c r="N115" i="4"/>
  <c r="G114" i="8"/>
  <c r="C34" i="19" s="1"/>
  <c r="W18" i="21" s="1"/>
  <c r="H114" i="8"/>
  <c r="C35" i="19" s="1"/>
  <c r="W19" i="21" s="1"/>
  <c r="C25" i="21"/>
  <c r="R8" i="4" a="1"/>
  <c r="T114" i="8" l="1"/>
  <c r="C53" i="33" s="1"/>
  <c r="AZ115" i="35"/>
  <c r="AN114" i="8" s="1"/>
  <c r="C52" i="33" s="1"/>
  <c r="AL16" i="21" s="1"/>
  <c r="AO114" i="8"/>
  <c r="C74" i="33" s="1"/>
  <c r="BI115" i="35"/>
  <c r="AW114" i="8" s="1"/>
  <c r="C73" i="33" s="1"/>
  <c r="AL17" i="21" s="1"/>
  <c r="R27" i="4"/>
  <c r="C143" i="35" s="1"/>
  <c r="R69" i="4"/>
  <c r="C185" i="35" s="1"/>
  <c r="R68" i="4"/>
  <c r="C184" i="35" s="1"/>
  <c r="R87" i="4"/>
  <c r="C203" i="35" s="1"/>
  <c r="R99" i="4"/>
  <c r="C215" i="35" s="1"/>
  <c r="R88" i="4"/>
  <c r="C204" i="35" s="1"/>
  <c r="R109" i="4"/>
  <c r="C225" i="35" s="1"/>
  <c r="R106" i="4"/>
  <c r="C222" i="35" s="1"/>
  <c r="R113" i="4"/>
  <c r="C229" i="35" s="1"/>
  <c r="R47" i="4"/>
  <c r="C163" i="35" s="1"/>
  <c r="R32" i="4"/>
  <c r="C148" i="35" s="1"/>
  <c r="R18" i="4"/>
  <c r="C134" i="35" s="1"/>
  <c r="R90" i="4"/>
  <c r="C206" i="35" s="1"/>
  <c r="R35" i="4"/>
  <c r="C151" i="35" s="1"/>
  <c r="R19" i="4"/>
  <c r="C135" i="35" s="1"/>
  <c r="R105" i="4"/>
  <c r="C221" i="35" s="1"/>
  <c r="R8" i="4"/>
  <c r="C124" i="35" s="1"/>
  <c r="R84" i="4"/>
  <c r="C200" i="35" s="1"/>
  <c r="R21" i="4"/>
  <c r="C137" i="35" s="1"/>
  <c r="R29" i="4"/>
  <c r="C145" i="35" s="1"/>
  <c r="R92" i="4"/>
  <c r="C208" i="35" s="1"/>
  <c r="R101" i="4"/>
  <c r="C217" i="35" s="1"/>
  <c r="R86" i="4"/>
  <c r="C202" i="35" s="1"/>
  <c r="R114" i="4"/>
  <c r="C230" i="35" s="1"/>
  <c r="R60" i="4"/>
  <c r="C176" i="35" s="1"/>
  <c r="R108" i="4"/>
  <c r="C224" i="35" s="1"/>
  <c r="R95" i="4"/>
  <c r="C211" i="35" s="1"/>
  <c r="R55" i="4"/>
  <c r="C171" i="35" s="1"/>
  <c r="R49" i="4"/>
  <c r="C165" i="35" s="1"/>
  <c r="R44" i="4"/>
  <c r="C160" i="35" s="1"/>
  <c r="R23" i="4"/>
  <c r="C139" i="35" s="1"/>
  <c r="R38" i="4"/>
  <c r="C154" i="35" s="1"/>
  <c r="R67" i="4"/>
  <c r="C183" i="35" s="1"/>
  <c r="R76" i="4"/>
  <c r="C192" i="35" s="1"/>
  <c r="R11" i="4"/>
  <c r="C127" i="35" s="1"/>
  <c r="R17" i="4"/>
  <c r="C133" i="35" s="1"/>
  <c r="R48" i="4"/>
  <c r="C164" i="35" s="1"/>
  <c r="R75" i="4"/>
  <c r="C191" i="35" s="1"/>
  <c r="R10" i="4"/>
  <c r="C126" i="35" s="1"/>
  <c r="R36" i="4"/>
  <c r="C152" i="35" s="1"/>
  <c r="R39" i="4"/>
  <c r="C155" i="35" s="1"/>
  <c r="R57" i="4"/>
  <c r="C173" i="35" s="1"/>
  <c r="R31" i="4"/>
  <c r="C147" i="35" s="1"/>
  <c r="R97" i="4"/>
  <c r="C213" i="35" s="1"/>
  <c r="R93" i="4"/>
  <c r="C209" i="35" s="1"/>
  <c r="R62" i="4"/>
  <c r="C178" i="35" s="1"/>
  <c r="R15" i="4"/>
  <c r="C131" i="35" s="1"/>
  <c r="R42" i="4"/>
  <c r="C158" i="35" s="1"/>
  <c r="R28" i="4"/>
  <c r="C144" i="35" s="1"/>
  <c r="R12" i="4"/>
  <c r="C128" i="35" s="1"/>
  <c r="R20" i="4"/>
  <c r="C136" i="35" s="1"/>
  <c r="R22" i="4"/>
  <c r="C138" i="35" s="1"/>
  <c r="R107" i="4"/>
  <c r="C223" i="35" s="1"/>
  <c r="R30" i="4"/>
  <c r="C146" i="35" s="1"/>
  <c r="R82" i="4"/>
  <c r="C198" i="35" s="1"/>
  <c r="R50" i="4"/>
  <c r="C166" i="35" s="1"/>
  <c r="R53" i="4"/>
  <c r="C169" i="35" s="1"/>
  <c r="R41" i="4"/>
  <c r="C157" i="35" s="1"/>
  <c r="R104" i="4"/>
  <c r="C220" i="35" s="1"/>
  <c r="R110" i="4"/>
  <c r="C226" i="35" s="1"/>
  <c r="R34" i="4"/>
  <c r="C150" i="35" s="1"/>
  <c r="R59" i="4"/>
  <c r="C175" i="35" s="1"/>
  <c r="R43" i="4"/>
  <c r="C159" i="35" s="1"/>
  <c r="R85" i="4"/>
  <c r="C201" i="35" s="1"/>
  <c r="R111" i="4"/>
  <c r="C227" i="35" s="1"/>
  <c r="R70" i="4"/>
  <c r="C186" i="35" s="1"/>
  <c r="R71" i="4"/>
  <c r="C187" i="35" s="1"/>
  <c r="R46" i="4"/>
  <c r="C162" i="35" s="1"/>
  <c r="R13" i="4"/>
  <c r="C129" i="35" s="1"/>
  <c r="R72" i="4"/>
  <c r="C188" i="35" s="1"/>
  <c r="R37" i="4"/>
  <c r="C153" i="35" s="1"/>
  <c r="R61" i="4"/>
  <c r="C177" i="35" s="1"/>
  <c r="R24" i="4"/>
  <c r="C140" i="35" s="1"/>
  <c r="R65" i="4"/>
  <c r="C181" i="35" s="1"/>
  <c r="R66" i="4"/>
  <c r="C182" i="35" s="1"/>
  <c r="R78" i="4"/>
  <c r="C194" i="35" s="1"/>
  <c r="R14" i="4"/>
  <c r="C130" i="35" s="1"/>
  <c r="R96" i="4"/>
  <c r="C212" i="35" s="1"/>
  <c r="R51" i="4"/>
  <c r="C167" i="35" s="1"/>
  <c r="R100" i="4"/>
  <c r="C216" i="35" s="1"/>
  <c r="R74" i="4"/>
  <c r="C190" i="35" s="1"/>
  <c r="R102" i="4"/>
  <c r="C218" i="35" s="1"/>
  <c r="R16" i="4"/>
  <c r="C132" i="35" s="1"/>
  <c r="R26" i="4"/>
  <c r="C142" i="35" s="1"/>
  <c r="R58" i="4"/>
  <c r="C174" i="35" s="1"/>
  <c r="R54" i="4"/>
  <c r="C170" i="35" s="1"/>
  <c r="R77" i="4"/>
  <c r="C193" i="35" s="1"/>
  <c r="R103" i="4"/>
  <c r="C219" i="35" s="1"/>
  <c r="R89" i="4"/>
  <c r="C205" i="35" s="1"/>
  <c r="R45" i="4"/>
  <c r="C161" i="35" s="1"/>
  <c r="R81" i="4"/>
  <c r="C197" i="35" s="1"/>
  <c r="R33" i="4"/>
  <c r="C149" i="35" s="1"/>
  <c r="R52" i="4"/>
  <c r="C168" i="35" s="1"/>
  <c r="R63" i="4"/>
  <c r="C179" i="35" s="1"/>
  <c r="R91" i="4"/>
  <c r="C207" i="35" s="1"/>
  <c r="R83" i="4"/>
  <c r="C199" i="35" s="1"/>
  <c r="R73" i="4"/>
  <c r="C189" i="35" s="1"/>
  <c r="R80" i="4"/>
  <c r="C196" i="35" s="1"/>
  <c r="R94" i="4"/>
  <c r="C210" i="35" s="1"/>
  <c r="R64" i="4"/>
  <c r="C180" i="35" s="1"/>
  <c r="R9" i="4"/>
  <c r="C125" i="35" s="1"/>
  <c r="R40" i="4"/>
  <c r="C156" i="35" s="1"/>
  <c r="R79" i="4"/>
  <c r="C195" i="35" s="1"/>
  <c r="R56" i="4"/>
  <c r="C172" i="35" s="1"/>
  <c r="R112" i="4"/>
  <c r="C228" i="35" s="1"/>
  <c r="R25" i="4"/>
  <c r="C141" i="35" s="1"/>
  <c r="R98" i="4"/>
  <c r="C214" i="35" s="1"/>
  <c r="BD142" i="35" l="1"/>
  <c r="BV25" i="8" s="1"/>
  <c r="AY142" i="35"/>
  <c r="BQ25" i="8" s="1"/>
  <c r="AH142" i="35"/>
  <c r="AZ25" i="8" s="1"/>
  <c r="AU142" i="35"/>
  <c r="BM25" i="8" s="1"/>
  <c r="BE142" i="35"/>
  <c r="BW25" i="8" s="1"/>
  <c r="AR142" i="35"/>
  <c r="BJ25" i="8" s="1"/>
  <c r="AM142" i="35"/>
  <c r="BE25" i="8" s="1"/>
  <c r="AO142" i="35"/>
  <c r="BG25" i="8" s="1"/>
  <c r="AF142" i="35"/>
  <c r="AQ142" i="35"/>
  <c r="BI25" i="8" s="1"/>
  <c r="BA142" i="35"/>
  <c r="BC142" i="35"/>
  <c r="BU25" i="8" s="1"/>
  <c r="AV142" i="35"/>
  <c r="BN25" i="8" s="1"/>
  <c r="BG142" i="35"/>
  <c r="BY25" i="8" s="1"/>
  <c r="AP142" i="35"/>
  <c r="BH25" i="8" s="1"/>
  <c r="AI142" i="35"/>
  <c r="BA25" i="8" s="1"/>
  <c r="BH142" i="35"/>
  <c r="BZ25" i="8" s="1"/>
  <c r="AT142" i="35"/>
  <c r="BL25" i="8" s="1"/>
  <c r="AX142" i="35"/>
  <c r="BP25" i="8" s="1"/>
  <c r="BB142" i="35"/>
  <c r="BT25" i="8" s="1"/>
  <c r="BF142" i="35"/>
  <c r="BX25" i="8" s="1"/>
  <c r="AW142" i="35"/>
  <c r="BO25" i="8" s="1"/>
  <c r="AJ142" i="35"/>
  <c r="BB25" i="8" s="1"/>
  <c r="AS142" i="35"/>
  <c r="BK25" i="8" s="1"/>
  <c r="AN142" i="35"/>
  <c r="BF25" i="8" s="1"/>
  <c r="AG142" i="35"/>
  <c r="AY25" i="8" s="1"/>
  <c r="AK142" i="35"/>
  <c r="BC25" i="8" s="1"/>
  <c r="AL142" i="35"/>
  <c r="BD25" i="8" s="1"/>
  <c r="AH172" i="35"/>
  <c r="AZ55" i="8" s="1"/>
  <c r="BB172" i="35"/>
  <c r="BT55" i="8" s="1"/>
  <c r="AN172" i="35"/>
  <c r="BF55" i="8" s="1"/>
  <c r="BA172" i="35"/>
  <c r="BD172" i="35"/>
  <c r="BV55" i="8" s="1"/>
  <c r="AJ172" i="35"/>
  <c r="BB55" i="8" s="1"/>
  <c r="AY172" i="35"/>
  <c r="BQ55" i="8" s="1"/>
  <c r="AO172" i="35"/>
  <c r="BG55" i="8" s="1"/>
  <c r="BC172" i="35"/>
  <c r="BU55" i="8" s="1"/>
  <c r="AF172" i="35"/>
  <c r="AK172" i="35"/>
  <c r="BC55" i="8" s="1"/>
  <c r="AW172" i="35"/>
  <c r="BO55" i="8" s="1"/>
  <c r="AU172" i="35"/>
  <c r="BM55" i="8" s="1"/>
  <c r="AI172" i="35"/>
  <c r="BA55" i="8" s="1"/>
  <c r="AL172" i="35"/>
  <c r="BD55" i="8" s="1"/>
  <c r="BE172" i="35"/>
  <c r="BW55" i="8" s="1"/>
  <c r="BG172" i="35"/>
  <c r="BY55" i="8" s="1"/>
  <c r="BF172" i="35"/>
  <c r="BX55" i="8" s="1"/>
  <c r="AV172" i="35"/>
  <c r="BN55" i="8" s="1"/>
  <c r="AR172" i="35"/>
  <c r="BJ55" i="8" s="1"/>
  <c r="AT172" i="35"/>
  <c r="BL55" i="8" s="1"/>
  <c r="AS172" i="35"/>
  <c r="BK55" i="8" s="1"/>
  <c r="AP172" i="35"/>
  <c r="BH55" i="8" s="1"/>
  <c r="BH172" i="35"/>
  <c r="BZ55" i="8" s="1"/>
  <c r="AG172" i="35"/>
  <c r="AY55" i="8" s="1"/>
  <c r="AQ172" i="35"/>
  <c r="BI55" i="8" s="1"/>
  <c r="AM172" i="35"/>
  <c r="BE55" i="8" s="1"/>
  <c r="AX172" i="35"/>
  <c r="BP55" i="8" s="1"/>
  <c r="BC199" i="35"/>
  <c r="BU82" i="8" s="1"/>
  <c r="AJ199" i="35"/>
  <c r="BB82" i="8" s="1"/>
  <c r="AT199" i="35"/>
  <c r="BL82" i="8" s="1"/>
  <c r="AI199" i="35"/>
  <c r="BA82" i="8" s="1"/>
  <c r="AF199" i="35"/>
  <c r="BG199" i="35"/>
  <c r="BY82" i="8" s="1"/>
  <c r="AV199" i="35"/>
  <c r="BN82" i="8" s="1"/>
  <c r="AW199" i="35"/>
  <c r="BO82" i="8" s="1"/>
  <c r="AH199" i="35"/>
  <c r="AZ82" i="8" s="1"/>
  <c r="BA199" i="35"/>
  <c r="BE199" i="35"/>
  <c r="BW82" i="8" s="1"/>
  <c r="AK199" i="35"/>
  <c r="BC82" i="8" s="1"/>
  <c r="BD199" i="35"/>
  <c r="BV82" i="8" s="1"/>
  <c r="AM199" i="35"/>
  <c r="BE82" i="8" s="1"/>
  <c r="BB199" i="35"/>
  <c r="BT82" i="8" s="1"/>
  <c r="AU199" i="35"/>
  <c r="BM82" i="8" s="1"/>
  <c r="AS199" i="35"/>
  <c r="BK82" i="8" s="1"/>
  <c r="AN199" i="35"/>
  <c r="BF82" i="8" s="1"/>
  <c r="AX199" i="35"/>
  <c r="BP82" i="8" s="1"/>
  <c r="AO199" i="35"/>
  <c r="BG82" i="8" s="1"/>
  <c r="AR199" i="35"/>
  <c r="BJ82" i="8" s="1"/>
  <c r="BH199" i="35"/>
  <c r="BZ82" i="8" s="1"/>
  <c r="BF199" i="35"/>
  <c r="BX82" i="8" s="1"/>
  <c r="AG199" i="35"/>
  <c r="AY82" i="8" s="1"/>
  <c r="AY199" i="35"/>
  <c r="BQ82" i="8" s="1"/>
  <c r="AL199" i="35"/>
  <c r="BD82" i="8" s="1"/>
  <c r="AQ199" i="35"/>
  <c r="BI82" i="8" s="1"/>
  <c r="AP199" i="35"/>
  <c r="BH82" i="8" s="1"/>
  <c r="BG219" i="35"/>
  <c r="BY102" i="8" s="1"/>
  <c r="BE219" i="35"/>
  <c r="BW102" i="8" s="1"/>
  <c r="BH219" i="35"/>
  <c r="BZ102" i="8" s="1"/>
  <c r="AJ219" i="35"/>
  <c r="BB102" i="8" s="1"/>
  <c r="BD219" i="35"/>
  <c r="BV102" i="8" s="1"/>
  <c r="AH219" i="35"/>
  <c r="AZ102" i="8" s="1"/>
  <c r="BA219" i="35"/>
  <c r="AI219" i="35"/>
  <c r="BA102" i="8" s="1"/>
  <c r="AT219" i="35"/>
  <c r="BL102" i="8" s="1"/>
  <c r="AU219" i="35"/>
  <c r="BM102" i="8" s="1"/>
  <c r="AS219" i="35"/>
  <c r="BK102" i="8" s="1"/>
  <c r="AR219" i="35"/>
  <c r="BJ102" i="8" s="1"/>
  <c r="BF219" i="35"/>
  <c r="BX102" i="8" s="1"/>
  <c r="AQ219" i="35"/>
  <c r="BI102" i="8" s="1"/>
  <c r="AX219" i="35"/>
  <c r="BP102" i="8" s="1"/>
  <c r="AV219" i="35"/>
  <c r="BN102" i="8" s="1"/>
  <c r="BC219" i="35"/>
  <c r="BU102" i="8" s="1"/>
  <c r="AM219" i="35"/>
  <c r="BE102" i="8" s="1"/>
  <c r="AY219" i="35"/>
  <c r="BQ102" i="8" s="1"/>
  <c r="AO219" i="35"/>
  <c r="BG102" i="8" s="1"/>
  <c r="AF219" i="35"/>
  <c r="AL219" i="35"/>
  <c r="BD102" i="8" s="1"/>
  <c r="AW219" i="35"/>
  <c r="BO102" i="8" s="1"/>
  <c r="AG219" i="35"/>
  <c r="AY102" i="8" s="1"/>
  <c r="AK219" i="35"/>
  <c r="BC102" i="8" s="1"/>
  <c r="AN219" i="35"/>
  <c r="BF102" i="8" s="1"/>
  <c r="AP219" i="35"/>
  <c r="BH102" i="8" s="1"/>
  <c r="BB219" i="35"/>
  <c r="BT102" i="8" s="1"/>
  <c r="AJ216" i="35"/>
  <c r="BB99" i="8" s="1"/>
  <c r="AO216" i="35"/>
  <c r="BG99" i="8" s="1"/>
  <c r="BF216" i="35"/>
  <c r="BX99" i="8" s="1"/>
  <c r="AL216" i="35"/>
  <c r="BD99" i="8" s="1"/>
  <c r="AK216" i="35"/>
  <c r="BC99" i="8" s="1"/>
  <c r="BB216" i="35"/>
  <c r="BT99" i="8" s="1"/>
  <c r="BC216" i="35"/>
  <c r="BU99" i="8" s="1"/>
  <c r="AR216" i="35"/>
  <c r="BJ99" i="8" s="1"/>
  <c r="AQ216" i="35"/>
  <c r="BI99" i="8" s="1"/>
  <c r="BG216" i="35"/>
  <c r="BY99" i="8" s="1"/>
  <c r="AF216" i="35"/>
  <c r="AV216" i="35"/>
  <c r="BN99" i="8" s="1"/>
  <c r="AN216" i="35"/>
  <c r="BF99" i="8" s="1"/>
  <c r="AY216" i="35"/>
  <c r="BQ99" i="8" s="1"/>
  <c r="AW216" i="35"/>
  <c r="BO99" i="8" s="1"/>
  <c r="BH216" i="35"/>
  <c r="BZ99" i="8" s="1"/>
  <c r="BA216" i="35"/>
  <c r="AT216" i="35"/>
  <c r="BL99" i="8" s="1"/>
  <c r="BE216" i="35"/>
  <c r="BW99" i="8" s="1"/>
  <c r="AM216" i="35"/>
  <c r="BE99" i="8" s="1"/>
  <c r="AH216" i="35"/>
  <c r="AZ99" i="8" s="1"/>
  <c r="AX216" i="35"/>
  <c r="BP99" i="8" s="1"/>
  <c r="AG216" i="35"/>
  <c r="AY99" i="8" s="1"/>
  <c r="AU216" i="35"/>
  <c r="BM99" i="8" s="1"/>
  <c r="AI216" i="35"/>
  <c r="BA99" i="8" s="1"/>
  <c r="AP216" i="35"/>
  <c r="BH99" i="8" s="1"/>
  <c r="BD216" i="35"/>
  <c r="BV99" i="8" s="1"/>
  <c r="AS216" i="35"/>
  <c r="BK99" i="8" s="1"/>
  <c r="BC177" i="35"/>
  <c r="BU60" i="8" s="1"/>
  <c r="BB177" i="35"/>
  <c r="BT60" i="8" s="1"/>
  <c r="AH177" i="35"/>
  <c r="AZ60" i="8" s="1"/>
  <c r="AF177" i="35"/>
  <c r="AV177" i="35"/>
  <c r="BN60" i="8" s="1"/>
  <c r="AK177" i="35"/>
  <c r="BC60" i="8" s="1"/>
  <c r="BA177" i="35"/>
  <c r="BD177" i="35"/>
  <c r="BV60" i="8" s="1"/>
  <c r="BH177" i="35"/>
  <c r="BZ60" i="8" s="1"/>
  <c r="BF177" i="35"/>
  <c r="BX60" i="8" s="1"/>
  <c r="AT177" i="35"/>
  <c r="BL60" i="8" s="1"/>
  <c r="AW177" i="35"/>
  <c r="BO60" i="8" s="1"/>
  <c r="AU177" i="35"/>
  <c r="BM60" i="8" s="1"/>
  <c r="AX177" i="35"/>
  <c r="BP60" i="8" s="1"/>
  <c r="AY177" i="35"/>
  <c r="BQ60" i="8" s="1"/>
  <c r="AN177" i="35"/>
  <c r="BF60" i="8" s="1"/>
  <c r="AS177" i="35"/>
  <c r="BK60" i="8" s="1"/>
  <c r="AG177" i="35"/>
  <c r="AY60" i="8" s="1"/>
  <c r="AM177" i="35"/>
  <c r="BE60" i="8" s="1"/>
  <c r="BG177" i="35"/>
  <c r="BY60" i="8" s="1"/>
  <c r="AQ177" i="35"/>
  <c r="BI60" i="8" s="1"/>
  <c r="AP177" i="35"/>
  <c r="BH60" i="8" s="1"/>
  <c r="AR177" i="35"/>
  <c r="BJ60" i="8" s="1"/>
  <c r="AL177" i="35"/>
  <c r="BD60" i="8" s="1"/>
  <c r="AO177" i="35"/>
  <c r="BG60" i="8" s="1"/>
  <c r="AJ177" i="35"/>
  <c r="BB60" i="8" s="1"/>
  <c r="BE177" i="35"/>
  <c r="BW60" i="8" s="1"/>
  <c r="AI177" i="35"/>
  <c r="BA60" i="8" s="1"/>
  <c r="AR201" i="35"/>
  <c r="BJ84" i="8" s="1"/>
  <c r="AW201" i="35"/>
  <c r="BO84" i="8" s="1"/>
  <c r="AU201" i="35"/>
  <c r="BM84" i="8" s="1"/>
  <c r="AF201" i="35"/>
  <c r="AS201" i="35"/>
  <c r="BK84" i="8" s="1"/>
  <c r="BE201" i="35"/>
  <c r="BW84" i="8" s="1"/>
  <c r="BC201" i="35"/>
  <c r="BU84" i="8" s="1"/>
  <c r="BG201" i="35"/>
  <c r="BY84" i="8" s="1"/>
  <c r="AO201" i="35"/>
  <c r="BG84" i="8" s="1"/>
  <c r="AY201" i="35"/>
  <c r="BQ84" i="8" s="1"/>
  <c r="AJ201" i="35"/>
  <c r="BB84" i="8" s="1"/>
  <c r="AX201" i="35"/>
  <c r="BP84" i="8" s="1"/>
  <c r="BH201" i="35"/>
  <c r="BZ84" i="8" s="1"/>
  <c r="AT201" i="35"/>
  <c r="BL84" i="8" s="1"/>
  <c r="AN201" i="35"/>
  <c r="BF84" i="8" s="1"/>
  <c r="AP201" i="35"/>
  <c r="BH84" i="8" s="1"/>
  <c r="BA201" i="35"/>
  <c r="AH201" i="35"/>
  <c r="AZ84" i="8" s="1"/>
  <c r="AI201" i="35"/>
  <c r="BA84" i="8" s="1"/>
  <c r="AQ201" i="35"/>
  <c r="BI84" i="8" s="1"/>
  <c r="AM201" i="35"/>
  <c r="BE84" i="8" s="1"/>
  <c r="AG201" i="35"/>
  <c r="AY84" i="8" s="1"/>
  <c r="BD201" i="35"/>
  <c r="BV84" i="8" s="1"/>
  <c r="BF201" i="35"/>
  <c r="BX84" i="8" s="1"/>
  <c r="AV201" i="35"/>
  <c r="BN84" i="8" s="1"/>
  <c r="BB201" i="35"/>
  <c r="BT84" i="8" s="1"/>
  <c r="AL201" i="35"/>
  <c r="BD84" i="8" s="1"/>
  <c r="AK201" i="35"/>
  <c r="BC84" i="8" s="1"/>
  <c r="BH166" i="35"/>
  <c r="BZ49" i="8" s="1"/>
  <c r="BF166" i="35"/>
  <c r="BX49" i="8" s="1"/>
  <c r="AP166" i="35"/>
  <c r="BH49" i="8" s="1"/>
  <c r="BA166" i="35"/>
  <c r="BG166" i="35"/>
  <c r="BY49" i="8" s="1"/>
  <c r="AH166" i="35"/>
  <c r="AZ49" i="8" s="1"/>
  <c r="AG166" i="35"/>
  <c r="AY49" i="8" s="1"/>
  <c r="AF166" i="35"/>
  <c r="AN166" i="35"/>
  <c r="BF49" i="8" s="1"/>
  <c r="AI166" i="35"/>
  <c r="BA49" i="8" s="1"/>
  <c r="AT166" i="35"/>
  <c r="BL49" i="8" s="1"/>
  <c r="AY166" i="35"/>
  <c r="BQ49" i="8" s="1"/>
  <c r="BE166" i="35"/>
  <c r="BW49" i="8" s="1"/>
  <c r="AS166" i="35"/>
  <c r="BK49" i="8" s="1"/>
  <c r="AM166" i="35"/>
  <c r="BE49" i="8" s="1"/>
  <c r="AJ166" i="35"/>
  <c r="BB49" i="8" s="1"/>
  <c r="AQ166" i="35"/>
  <c r="BI49" i="8" s="1"/>
  <c r="BC166" i="35"/>
  <c r="BU49" i="8" s="1"/>
  <c r="AW166" i="35"/>
  <c r="BO49" i="8" s="1"/>
  <c r="AK166" i="35"/>
  <c r="BC49" i="8" s="1"/>
  <c r="AL166" i="35"/>
  <c r="BD49" i="8" s="1"/>
  <c r="AX166" i="35"/>
  <c r="BP49" i="8" s="1"/>
  <c r="AO166" i="35"/>
  <c r="BG49" i="8" s="1"/>
  <c r="AV166" i="35"/>
  <c r="BN49" i="8" s="1"/>
  <c r="AU166" i="35"/>
  <c r="BM49" i="8" s="1"/>
  <c r="BD166" i="35"/>
  <c r="BV49" i="8" s="1"/>
  <c r="BB166" i="35"/>
  <c r="BT49" i="8" s="1"/>
  <c r="AR166" i="35"/>
  <c r="BJ49" i="8" s="1"/>
  <c r="AU158" i="35"/>
  <c r="BM41" i="8" s="1"/>
  <c r="AR158" i="35"/>
  <c r="BJ41" i="8" s="1"/>
  <c r="AI158" i="35"/>
  <c r="BA41" i="8" s="1"/>
  <c r="AM158" i="35"/>
  <c r="BE41" i="8" s="1"/>
  <c r="AN158" i="35"/>
  <c r="BF41" i="8" s="1"/>
  <c r="AV158" i="35"/>
  <c r="BN41" i="8" s="1"/>
  <c r="AO158" i="35"/>
  <c r="BG41" i="8" s="1"/>
  <c r="AH158" i="35"/>
  <c r="AZ41" i="8" s="1"/>
  <c r="BB158" i="35"/>
  <c r="BT41" i="8" s="1"/>
  <c r="BH158" i="35"/>
  <c r="BZ41" i="8" s="1"/>
  <c r="AS158" i="35"/>
  <c r="BK41" i="8" s="1"/>
  <c r="AW158" i="35"/>
  <c r="BO41" i="8" s="1"/>
  <c r="BA158" i="35"/>
  <c r="AP158" i="35"/>
  <c r="BH41" i="8" s="1"/>
  <c r="BD158" i="35"/>
  <c r="BV41" i="8" s="1"/>
  <c r="AL158" i="35"/>
  <c r="BD41" i="8" s="1"/>
  <c r="BG158" i="35"/>
  <c r="BY41" i="8" s="1"/>
  <c r="AT158" i="35"/>
  <c r="BL41" i="8" s="1"/>
  <c r="BF158" i="35"/>
  <c r="BX41" i="8" s="1"/>
  <c r="AX158" i="35"/>
  <c r="BP41" i="8" s="1"/>
  <c r="AY158" i="35"/>
  <c r="BQ41" i="8" s="1"/>
  <c r="BE158" i="35"/>
  <c r="BW41" i="8" s="1"/>
  <c r="AF158" i="35"/>
  <c r="AQ158" i="35"/>
  <c r="BI41" i="8" s="1"/>
  <c r="AJ158" i="35"/>
  <c r="BB41" i="8" s="1"/>
  <c r="AK158" i="35"/>
  <c r="BC41" i="8" s="1"/>
  <c r="BC158" i="35"/>
  <c r="BU41" i="8" s="1"/>
  <c r="AG158" i="35"/>
  <c r="AY41" i="8" s="1"/>
  <c r="AG152" i="35"/>
  <c r="AY35" i="8" s="1"/>
  <c r="BB152" i="35"/>
  <c r="BT35" i="8" s="1"/>
  <c r="AL152" i="35"/>
  <c r="BD35" i="8" s="1"/>
  <c r="BG152" i="35"/>
  <c r="BY35" i="8" s="1"/>
  <c r="BD152" i="35"/>
  <c r="BV35" i="8" s="1"/>
  <c r="BF152" i="35"/>
  <c r="BX35" i="8" s="1"/>
  <c r="BC152" i="35"/>
  <c r="BU35" i="8" s="1"/>
  <c r="AT152" i="35"/>
  <c r="BL35" i="8" s="1"/>
  <c r="AJ152" i="35"/>
  <c r="BB35" i="8" s="1"/>
  <c r="AK152" i="35"/>
  <c r="BC35" i="8" s="1"/>
  <c r="AX152" i="35"/>
  <c r="BP35" i="8" s="1"/>
  <c r="AF152" i="35"/>
  <c r="AO152" i="35"/>
  <c r="BG35" i="8" s="1"/>
  <c r="AS152" i="35"/>
  <c r="BK35" i="8" s="1"/>
  <c r="AM152" i="35"/>
  <c r="BE35" i="8" s="1"/>
  <c r="AI152" i="35"/>
  <c r="BA35" i="8" s="1"/>
  <c r="AY152" i="35"/>
  <c r="BQ35" i="8" s="1"/>
  <c r="AW152" i="35"/>
  <c r="BO35" i="8" s="1"/>
  <c r="BH152" i="35"/>
  <c r="BZ35" i="8" s="1"/>
  <c r="BA152" i="35"/>
  <c r="AP152" i="35"/>
  <c r="BH35" i="8" s="1"/>
  <c r="AU152" i="35"/>
  <c r="BM35" i="8" s="1"/>
  <c r="AN152" i="35"/>
  <c r="BF35" i="8" s="1"/>
  <c r="AR152" i="35"/>
  <c r="BJ35" i="8" s="1"/>
  <c r="AH152" i="35"/>
  <c r="AZ35" i="8" s="1"/>
  <c r="AQ152" i="35"/>
  <c r="BI35" i="8" s="1"/>
  <c r="AV152" i="35"/>
  <c r="BN35" i="8" s="1"/>
  <c r="BE152" i="35"/>
  <c r="BW35" i="8" s="1"/>
  <c r="BB154" i="35"/>
  <c r="BT37" i="8" s="1"/>
  <c r="AY154" i="35"/>
  <c r="BQ37" i="8" s="1"/>
  <c r="AR154" i="35"/>
  <c r="BJ37" i="8" s="1"/>
  <c r="AS154" i="35"/>
  <c r="BK37" i="8" s="1"/>
  <c r="AP154" i="35"/>
  <c r="BH37" i="8" s="1"/>
  <c r="AN154" i="35"/>
  <c r="BF37" i="8" s="1"/>
  <c r="AG154" i="35"/>
  <c r="AY37" i="8" s="1"/>
  <c r="AV154" i="35"/>
  <c r="BN37" i="8" s="1"/>
  <c r="BF154" i="35"/>
  <c r="BX37" i="8" s="1"/>
  <c r="BH154" i="35"/>
  <c r="BZ37" i="8" s="1"/>
  <c r="BC154" i="35"/>
  <c r="BU37" i="8" s="1"/>
  <c r="BG154" i="35"/>
  <c r="BY37" i="8" s="1"/>
  <c r="AI154" i="35"/>
  <c r="BA37" i="8" s="1"/>
  <c r="AJ154" i="35"/>
  <c r="BB37" i="8" s="1"/>
  <c r="AF154" i="35"/>
  <c r="AL154" i="35"/>
  <c r="BD37" i="8" s="1"/>
  <c r="AH154" i="35"/>
  <c r="AZ37" i="8" s="1"/>
  <c r="AT154" i="35"/>
  <c r="BL37" i="8" s="1"/>
  <c r="BE154" i="35"/>
  <c r="BW37" i="8" s="1"/>
  <c r="AW154" i="35"/>
  <c r="BO37" i="8" s="1"/>
  <c r="AQ154" i="35"/>
  <c r="BI37" i="8" s="1"/>
  <c r="BD154" i="35"/>
  <c r="BV37" i="8" s="1"/>
  <c r="BA154" i="35"/>
  <c r="AU154" i="35"/>
  <c r="BM37" i="8" s="1"/>
  <c r="AM154" i="35"/>
  <c r="BE37" i="8" s="1"/>
  <c r="AK154" i="35"/>
  <c r="BC37" i="8" s="1"/>
  <c r="AO154" i="35"/>
  <c r="BG37" i="8" s="1"/>
  <c r="AX154" i="35"/>
  <c r="BP37" i="8" s="1"/>
  <c r="AG230" i="35"/>
  <c r="AY113" i="8" s="1"/>
  <c r="BA230" i="35"/>
  <c r="BF230" i="35"/>
  <c r="BX113" i="8" s="1"/>
  <c r="AQ230" i="35"/>
  <c r="BI113" i="8" s="1"/>
  <c r="AV230" i="35"/>
  <c r="BN113" i="8" s="1"/>
  <c r="AH230" i="35"/>
  <c r="AZ113" i="8" s="1"/>
  <c r="BG230" i="35"/>
  <c r="BY113" i="8" s="1"/>
  <c r="AY230" i="35"/>
  <c r="BQ113" i="8" s="1"/>
  <c r="AL230" i="35"/>
  <c r="BD113" i="8" s="1"/>
  <c r="AN230" i="35"/>
  <c r="BF113" i="8" s="1"/>
  <c r="AF230" i="35"/>
  <c r="BE230" i="35"/>
  <c r="BW113" i="8" s="1"/>
  <c r="AX230" i="35"/>
  <c r="BP113" i="8" s="1"/>
  <c r="BB230" i="35"/>
  <c r="BT113" i="8" s="1"/>
  <c r="AI230" i="35"/>
  <c r="BA113" i="8" s="1"/>
  <c r="BC230" i="35"/>
  <c r="BU113" i="8" s="1"/>
  <c r="AR230" i="35"/>
  <c r="BJ113" i="8" s="1"/>
  <c r="AJ230" i="35"/>
  <c r="BB113" i="8" s="1"/>
  <c r="AM230" i="35"/>
  <c r="BE113" i="8" s="1"/>
  <c r="BH230" i="35"/>
  <c r="BZ113" i="8" s="1"/>
  <c r="AO230" i="35"/>
  <c r="BG113" i="8" s="1"/>
  <c r="AS230" i="35"/>
  <c r="BK113" i="8" s="1"/>
  <c r="AU230" i="35"/>
  <c r="BM113" i="8" s="1"/>
  <c r="AW230" i="35"/>
  <c r="BO113" i="8" s="1"/>
  <c r="AP230" i="35"/>
  <c r="BH113" i="8" s="1"/>
  <c r="AK230" i="35"/>
  <c r="BC113" i="8" s="1"/>
  <c r="AT230" i="35"/>
  <c r="BL113" i="8" s="1"/>
  <c r="BD230" i="35"/>
  <c r="BV113" i="8" s="1"/>
  <c r="BC221" i="35"/>
  <c r="BU104" i="8" s="1"/>
  <c r="AQ221" i="35"/>
  <c r="BI104" i="8" s="1"/>
  <c r="AG221" i="35"/>
  <c r="AY104" i="8" s="1"/>
  <c r="BH221" i="35"/>
  <c r="BZ104" i="8" s="1"/>
  <c r="BD221" i="35"/>
  <c r="BV104" i="8" s="1"/>
  <c r="BE221" i="35"/>
  <c r="BW104" i="8" s="1"/>
  <c r="AP221" i="35"/>
  <c r="BH104" i="8" s="1"/>
  <c r="AR221" i="35"/>
  <c r="BJ104" i="8" s="1"/>
  <c r="AF221" i="35"/>
  <c r="AK221" i="35"/>
  <c r="BC104" i="8" s="1"/>
  <c r="AY221" i="35"/>
  <c r="BQ104" i="8" s="1"/>
  <c r="BF221" i="35"/>
  <c r="BX104" i="8" s="1"/>
  <c r="AJ221" i="35"/>
  <c r="BB104" i="8" s="1"/>
  <c r="BB221" i="35"/>
  <c r="BT104" i="8" s="1"/>
  <c r="AV221" i="35"/>
  <c r="BN104" i="8" s="1"/>
  <c r="AH221" i="35"/>
  <c r="AZ104" i="8" s="1"/>
  <c r="AX221" i="35"/>
  <c r="BP104" i="8" s="1"/>
  <c r="AI221" i="35"/>
  <c r="BA104" i="8" s="1"/>
  <c r="BA221" i="35"/>
  <c r="AL221" i="35"/>
  <c r="BD104" i="8" s="1"/>
  <c r="AM221" i="35"/>
  <c r="BE104" i="8" s="1"/>
  <c r="AN221" i="35"/>
  <c r="BF104" i="8" s="1"/>
  <c r="AW221" i="35"/>
  <c r="BO104" i="8" s="1"/>
  <c r="AU221" i="35"/>
  <c r="BM104" i="8" s="1"/>
  <c r="AS221" i="35"/>
  <c r="BK104" i="8" s="1"/>
  <c r="AO221" i="35"/>
  <c r="BG104" i="8" s="1"/>
  <c r="BG221" i="35"/>
  <c r="BY104" i="8" s="1"/>
  <c r="AT221" i="35"/>
  <c r="BL104" i="8" s="1"/>
  <c r="AU222" i="35"/>
  <c r="BM105" i="8" s="1"/>
  <c r="BD222" i="35"/>
  <c r="BV105" i="8" s="1"/>
  <c r="BE222" i="35"/>
  <c r="BW105" i="8" s="1"/>
  <c r="BA222" i="35"/>
  <c r="BC222" i="35"/>
  <c r="BU105" i="8" s="1"/>
  <c r="AK222" i="35"/>
  <c r="BC105" i="8" s="1"/>
  <c r="BB222" i="35"/>
  <c r="BT105" i="8" s="1"/>
  <c r="AG222" i="35"/>
  <c r="AY105" i="8" s="1"/>
  <c r="AP222" i="35"/>
  <c r="BH105" i="8" s="1"/>
  <c r="AV222" i="35"/>
  <c r="BN105" i="8" s="1"/>
  <c r="AQ222" i="35"/>
  <c r="BI105" i="8" s="1"/>
  <c r="BF222" i="35"/>
  <c r="BX105" i="8" s="1"/>
  <c r="AN222" i="35"/>
  <c r="BF105" i="8" s="1"/>
  <c r="AM222" i="35"/>
  <c r="BE105" i="8" s="1"/>
  <c r="AX222" i="35"/>
  <c r="BP105" i="8" s="1"/>
  <c r="AY222" i="35"/>
  <c r="BQ105" i="8" s="1"/>
  <c r="AR222" i="35"/>
  <c r="BJ105" i="8" s="1"/>
  <c r="AW222" i="35"/>
  <c r="BO105" i="8" s="1"/>
  <c r="BH222" i="35"/>
  <c r="BZ105" i="8" s="1"/>
  <c r="BG222" i="35"/>
  <c r="BY105" i="8" s="1"/>
  <c r="AI222" i="35"/>
  <c r="BA105" i="8" s="1"/>
  <c r="AF222" i="35"/>
  <c r="AO222" i="35"/>
  <c r="BG105" i="8" s="1"/>
  <c r="AT222" i="35"/>
  <c r="BL105" i="8" s="1"/>
  <c r="AH222" i="35"/>
  <c r="AZ105" i="8" s="1"/>
  <c r="AS222" i="35"/>
  <c r="BK105" i="8" s="1"/>
  <c r="AL222" i="35"/>
  <c r="BD105" i="8" s="1"/>
  <c r="AJ222" i="35"/>
  <c r="BB105" i="8" s="1"/>
  <c r="AV195" i="35"/>
  <c r="BN78" i="8" s="1"/>
  <c r="AL195" i="35"/>
  <c r="BD78" i="8" s="1"/>
  <c r="AJ195" i="35"/>
  <c r="BB78" i="8" s="1"/>
  <c r="BA195" i="35"/>
  <c r="AI195" i="35"/>
  <c r="BA78" i="8" s="1"/>
  <c r="AR195" i="35"/>
  <c r="BJ78" i="8" s="1"/>
  <c r="BE195" i="35"/>
  <c r="BW78" i="8" s="1"/>
  <c r="AX195" i="35"/>
  <c r="BP78" i="8" s="1"/>
  <c r="AU195" i="35"/>
  <c r="BM78" i="8" s="1"/>
  <c r="AW195" i="35"/>
  <c r="BO78" i="8" s="1"/>
  <c r="AH195" i="35"/>
  <c r="AZ78" i="8" s="1"/>
  <c r="BD195" i="35"/>
  <c r="BV78" i="8" s="1"/>
  <c r="BG195" i="35"/>
  <c r="BY78" i="8" s="1"/>
  <c r="BC195" i="35"/>
  <c r="BU78" i="8" s="1"/>
  <c r="BH195" i="35"/>
  <c r="BZ78" i="8" s="1"/>
  <c r="AG195" i="35"/>
  <c r="AY78" i="8" s="1"/>
  <c r="AK195" i="35"/>
  <c r="BC78" i="8" s="1"/>
  <c r="AP195" i="35"/>
  <c r="BH78" i="8" s="1"/>
  <c r="AO195" i="35"/>
  <c r="BG78" i="8" s="1"/>
  <c r="BF195" i="35"/>
  <c r="BX78" i="8" s="1"/>
  <c r="AQ195" i="35"/>
  <c r="BI78" i="8" s="1"/>
  <c r="AF195" i="35"/>
  <c r="AT195" i="35"/>
  <c r="BL78" i="8" s="1"/>
  <c r="AM195" i="35"/>
  <c r="BE78" i="8" s="1"/>
  <c r="AN195" i="35"/>
  <c r="BF78" i="8" s="1"/>
  <c r="AS195" i="35"/>
  <c r="BK78" i="8" s="1"/>
  <c r="BB195" i="35"/>
  <c r="BT78" i="8" s="1"/>
  <c r="AY195" i="35"/>
  <c r="BQ78" i="8" s="1"/>
  <c r="AN167" i="35"/>
  <c r="BF50" i="8" s="1"/>
  <c r="AO167" i="35"/>
  <c r="BG50" i="8" s="1"/>
  <c r="AL167" i="35"/>
  <c r="BD50" i="8" s="1"/>
  <c r="BE167" i="35"/>
  <c r="BW50" i="8" s="1"/>
  <c r="AK167" i="35"/>
  <c r="BC50" i="8" s="1"/>
  <c r="AJ167" i="35"/>
  <c r="BB50" i="8" s="1"/>
  <c r="AF167" i="35"/>
  <c r="AI167" i="35"/>
  <c r="BA50" i="8" s="1"/>
  <c r="AV167" i="35"/>
  <c r="BN50" i="8" s="1"/>
  <c r="AH167" i="35"/>
  <c r="AZ50" i="8" s="1"/>
  <c r="BD167" i="35"/>
  <c r="BV50" i="8" s="1"/>
  <c r="AS167" i="35"/>
  <c r="BK50" i="8" s="1"/>
  <c r="AQ167" i="35"/>
  <c r="BI50" i="8" s="1"/>
  <c r="BF167" i="35"/>
  <c r="BX50" i="8" s="1"/>
  <c r="BA167" i="35"/>
  <c r="BB167" i="35"/>
  <c r="BT50" i="8" s="1"/>
  <c r="AW167" i="35"/>
  <c r="BO50" i="8" s="1"/>
  <c r="AM167" i="35"/>
  <c r="BE50" i="8" s="1"/>
  <c r="AG167" i="35"/>
  <c r="AY50" i="8" s="1"/>
  <c r="AU167" i="35"/>
  <c r="BM50" i="8" s="1"/>
  <c r="AP167" i="35"/>
  <c r="BH50" i="8" s="1"/>
  <c r="AR167" i="35"/>
  <c r="BJ50" i="8" s="1"/>
  <c r="AX167" i="35"/>
  <c r="BP50" i="8" s="1"/>
  <c r="BC167" i="35"/>
  <c r="BU50" i="8" s="1"/>
  <c r="AY167" i="35"/>
  <c r="BQ50" i="8" s="1"/>
  <c r="BH167" i="35"/>
  <c r="BZ50" i="8" s="1"/>
  <c r="BG167" i="35"/>
  <c r="BY50" i="8" s="1"/>
  <c r="AT167" i="35"/>
  <c r="BL50" i="8" s="1"/>
  <c r="AX153" i="35"/>
  <c r="BP36" i="8" s="1"/>
  <c r="BF153" i="35"/>
  <c r="BX36" i="8" s="1"/>
  <c r="AI153" i="35"/>
  <c r="BA36" i="8" s="1"/>
  <c r="BH153" i="35"/>
  <c r="BZ36" i="8" s="1"/>
  <c r="AY153" i="35"/>
  <c r="BQ36" i="8" s="1"/>
  <c r="BE153" i="35"/>
  <c r="BW36" i="8" s="1"/>
  <c r="BG153" i="35"/>
  <c r="BY36" i="8" s="1"/>
  <c r="AH153" i="35"/>
  <c r="AZ36" i="8" s="1"/>
  <c r="BC153" i="35"/>
  <c r="BU36" i="8" s="1"/>
  <c r="BD153" i="35"/>
  <c r="BV36" i="8" s="1"/>
  <c r="AR153" i="35"/>
  <c r="BJ36" i="8" s="1"/>
  <c r="BA153" i="35"/>
  <c r="AV153" i="35"/>
  <c r="BN36" i="8" s="1"/>
  <c r="AO153" i="35"/>
  <c r="BG36" i="8" s="1"/>
  <c r="AG153" i="35"/>
  <c r="AY36" i="8" s="1"/>
  <c r="AN153" i="35"/>
  <c r="BF36" i="8" s="1"/>
  <c r="AW153" i="35"/>
  <c r="BO36" i="8" s="1"/>
  <c r="AK153" i="35"/>
  <c r="BC36" i="8" s="1"/>
  <c r="AF153" i="35"/>
  <c r="AT153" i="35"/>
  <c r="BL36" i="8" s="1"/>
  <c r="AL153" i="35"/>
  <c r="BD36" i="8" s="1"/>
  <c r="BB153" i="35"/>
  <c r="BT36" i="8" s="1"/>
  <c r="AS153" i="35"/>
  <c r="BK36" i="8" s="1"/>
  <c r="AP153" i="35"/>
  <c r="BH36" i="8" s="1"/>
  <c r="AJ153" i="35"/>
  <c r="BB36" i="8" s="1"/>
  <c r="AQ153" i="35"/>
  <c r="BI36" i="8" s="1"/>
  <c r="AU153" i="35"/>
  <c r="BM36" i="8" s="1"/>
  <c r="AM153" i="35"/>
  <c r="BE36" i="8" s="1"/>
  <c r="BF159" i="35"/>
  <c r="BX42" i="8" s="1"/>
  <c r="AU159" i="35"/>
  <c r="BM42" i="8" s="1"/>
  <c r="AP159" i="35"/>
  <c r="BH42" i="8" s="1"/>
  <c r="AN159" i="35"/>
  <c r="BF42" i="8" s="1"/>
  <c r="AW159" i="35"/>
  <c r="BO42" i="8" s="1"/>
  <c r="BH159" i="35"/>
  <c r="BZ42" i="8" s="1"/>
  <c r="AK159" i="35"/>
  <c r="BC42" i="8" s="1"/>
  <c r="AV159" i="35"/>
  <c r="BN42" i="8" s="1"/>
  <c r="AL159" i="35"/>
  <c r="BD42" i="8" s="1"/>
  <c r="AF159" i="35"/>
  <c r="AG159" i="35"/>
  <c r="AY42" i="8" s="1"/>
  <c r="AQ159" i="35"/>
  <c r="BI42" i="8" s="1"/>
  <c r="AM159" i="35"/>
  <c r="BE42" i="8" s="1"/>
  <c r="AX159" i="35"/>
  <c r="BP42" i="8" s="1"/>
  <c r="BC159" i="35"/>
  <c r="BU42" i="8" s="1"/>
  <c r="BA159" i="35"/>
  <c r="BG159" i="35"/>
  <c r="BY42" i="8" s="1"/>
  <c r="AY159" i="35"/>
  <c r="BQ42" i="8" s="1"/>
  <c r="AT159" i="35"/>
  <c r="BL42" i="8" s="1"/>
  <c r="AO159" i="35"/>
  <c r="BG42" i="8" s="1"/>
  <c r="AR159" i="35"/>
  <c r="BJ42" i="8" s="1"/>
  <c r="AS159" i="35"/>
  <c r="BK42" i="8" s="1"/>
  <c r="BD159" i="35"/>
  <c r="BV42" i="8" s="1"/>
  <c r="BE159" i="35"/>
  <c r="BW42" i="8" s="1"/>
  <c r="BB159" i="35"/>
  <c r="BT42" i="8" s="1"/>
  <c r="AJ159" i="35"/>
  <c r="BB42" i="8" s="1"/>
  <c r="AH159" i="35"/>
  <c r="AZ42" i="8" s="1"/>
  <c r="AI159" i="35"/>
  <c r="BA42" i="8" s="1"/>
  <c r="BD198" i="35"/>
  <c r="BV81" i="8" s="1"/>
  <c r="BC198" i="35"/>
  <c r="BU81" i="8" s="1"/>
  <c r="BB198" i="35"/>
  <c r="BT81" i="8" s="1"/>
  <c r="AP198" i="35"/>
  <c r="BH81" i="8" s="1"/>
  <c r="AY198" i="35"/>
  <c r="BQ81" i="8" s="1"/>
  <c r="BE198" i="35"/>
  <c r="BW81" i="8" s="1"/>
  <c r="AX198" i="35"/>
  <c r="BP81" i="8" s="1"/>
  <c r="AL198" i="35"/>
  <c r="BD81" i="8" s="1"/>
  <c r="AM198" i="35"/>
  <c r="BE81" i="8" s="1"/>
  <c r="BA198" i="35"/>
  <c r="AH198" i="35"/>
  <c r="AZ81" i="8" s="1"/>
  <c r="AT198" i="35"/>
  <c r="BL81" i="8" s="1"/>
  <c r="AJ198" i="35"/>
  <c r="BB81" i="8" s="1"/>
  <c r="AK198" i="35"/>
  <c r="BC81" i="8" s="1"/>
  <c r="AF198" i="35"/>
  <c r="AR198" i="35"/>
  <c r="BJ81" i="8" s="1"/>
  <c r="AI198" i="35"/>
  <c r="BA81" i="8" s="1"/>
  <c r="AO198" i="35"/>
  <c r="BG81" i="8" s="1"/>
  <c r="BH198" i="35"/>
  <c r="BZ81" i="8" s="1"/>
  <c r="AG198" i="35"/>
  <c r="AY81" i="8" s="1"/>
  <c r="BF198" i="35"/>
  <c r="BX81" i="8" s="1"/>
  <c r="AS198" i="35"/>
  <c r="BK81" i="8" s="1"/>
  <c r="AN198" i="35"/>
  <c r="BF81" i="8" s="1"/>
  <c r="AV198" i="35"/>
  <c r="BN81" i="8" s="1"/>
  <c r="AU198" i="35"/>
  <c r="BM81" i="8" s="1"/>
  <c r="AQ198" i="35"/>
  <c r="BI81" i="8" s="1"/>
  <c r="AW198" i="35"/>
  <c r="BO81" i="8" s="1"/>
  <c r="BG198" i="35"/>
  <c r="BY81" i="8" s="1"/>
  <c r="AX131" i="35"/>
  <c r="BP14" i="8" s="1"/>
  <c r="AN131" i="35"/>
  <c r="BF14" i="8" s="1"/>
  <c r="AW131" i="35"/>
  <c r="BO14" i="8" s="1"/>
  <c r="AS131" i="35"/>
  <c r="BK14" i="8" s="1"/>
  <c r="BE131" i="35"/>
  <c r="BW14" i="8" s="1"/>
  <c r="AO131" i="35"/>
  <c r="BG14" i="8" s="1"/>
  <c r="AU131" i="35"/>
  <c r="BM14" i="8" s="1"/>
  <c r="AV131" i="35"/>
  <c r="BN14" i="8" s="1"/>
  <c r="BB131" i="35"/>
  <c r="BT14" i="8" s="1"/>
  <c r="AQ131" i="35"/>
  <c r="BI14" i="8" s="1"/>
  <c r="AH131" i="35"/>
  <c r="AZ14" i="8" s="1"/>
  <c r="AT131" i="35"/>
  <c r="BL14" i="8" s="1"/>
  <c r="AJ131" i="35"/>
  <c r="BB14" i="8" s="1"/>
  <c r="AM131" i="35"/>
  <c r="BE14" i="8" s="1"/>
  <c r="BG131" i="35"/>
  <c r="BY14" i="8" s="1"/>
  <c r="AG131" i="35"/>
  <c r="AY14" i="8" s="1"/>
  <c r="AY131" i="35"/>
  <c r="BQ14" i="8" s="1"/>
  <c r="AK131" i="35"/>
  <c r="BC14" i="8" s="1"/>
  <c r="AR131" i="35"/>
  <c r="BJ14" i="8" s="1"/>
  <c r="AF131" i="35"/>
  <c r="AL131" i="35"/>
  <c r="BD14" i="8" s="1"/>
  <c r="BD131" i="35"/>
  <c r="BV14" i="8" s="1"/>
  <c r="BF131" i="35"/>
  <c r="BX14" i="8" s="1"/>
  <c r="BA131" i="35"/>
  <c r="BC131" i="35"/>
  <c r="BU14" i="8" s="1"/>
  <c r="BH131" i="35"/>
  <c r="BZ14" i="8" s="1"/>
  <c r="AI131" i="35"/>
  <c r="BA14" i="8" s="1"/>
  <c r="AP131" i="35"/>
  <c r="BH14" i="8" s="1"/>
  <c r="AU126" i="35"/>
  <c r="BM9" i="8" s="1"/>
  <c r="BH126" i="35"/>
  <c r="BZ9" i="8" s="1"/>
  <c r="BD126" i="35"/>
  <c r="BV9" i="8" s="1"/>
  <c r="AS126" i="35"/>
  <c r="BK9" i="8" s="1"/>
  <c r="BB126" i="35"/>
  <c r="BT9" i="8" s="1"/>
  <c r="AH126" i="35"/>
  <c r="AZ9" i="8" s="1"/>
  <c r="BE126" i="35"/>
  <c r="BW9" i="8" s="1"/>
  <c r="AP126" i="35"/>
  <c r="BH9" i="8" s="1"/>
  <c r="AV126" i="35"/>
  <c r="BN9" i="8" s="1"/>
  <c r="AW126" i="35"/>
  <c r="BO9" i="8" s="1"/>
  <c r="AX126" i="35"/>
  <c r="BP9" i="8" s="1"/>
  <c r="AM126" i="35"/>
  <c r="BE9" i="8" s="1"/>
  <c r="BF126" i="35"/>
  <c r="BX9" i="8" s="1"/>
  <c r="AF126" i="35"/>
  <c r="BA126" i="35"/>
  <c r="AN126" i="35"/>
  <c r="BF9" i="8" s="1"/>
  <c r="AO126" i="35"/>
  <c r="BG9" i="8" s="1"/>
  <c r="AR126" i="35"/>
  <c r="BJ9" i="8" s="1"/>
  <c r="AJ126" i="35"/>
  <c r="BB9" i="8" s="1"/>
  <c r="AY126" i="35"/>
  <c r="BQ9" i="8" s="1"/>
  <c r="AT126" i="35"/>
  <c r="BL9" i="8" s="1"/>
  <c r="BG126" i="35"/>
  <c r="BY9" i="8" s="1"/>
  <c r="AI126" i="35"/>
  <c r="BA9" i="8" s="1"/>
  <c r="BC126" i="35"/>
  <c r="BU9" i="8" s="1"/>
  <c r="AQ126" i="35"/>
  <c r="BI9" i="8" s="1"/>
  <c r="AG126" i="35"/>
  <c r="AY9" i="8" s="1"/>
  <c r="AK126" i="35"/>
  <c r="BC9" i="8" s="1"/>
  <c r="AL126" i="35"/>
  <c r="BD9" i="8" s="1"/>
  <c r="AN139" i="35"/>
  <c r="BF22" i="8" s="1"/>
  <c r="BD139" i="35"/>
  <c r="BV22" i="8" s="1"/>
  <c r="AG139" i="35"/>
  <c r="AY22" i="8" s="1"/>
  <c r="AS139" i="35"/>
  <c r="BK22" i="8" s="1"/>
  <c r="AQ139" i="35"/>
  <c r="BI22" i="8" s="1"/>
  <c r="AT139" i="35"/>
  <c r="BL22" i="8" s="1"/>
  <c r="AR139" i="35"/>
  <c r="BJ22" i="8" s="1"/>
  <c r="AM139" i="35"/>
  <c r="BE22" i="8" s="1"/>
  <c r="BE139" i="35"/>
  <c r="BW22" i="8" s="1"/>
  <c r="AF139" i="35"/>
  <c r="AI139" i="35"/>
  <c r="BA22" i="8" s="1"/>
  <c r="AY139" i="35"/>
  <c r="BQ22" i="8" s="1"/>
  <c r="AJ139" i="35"/>
  <c r="BB22" i="8" s="1"/>
  <c r="BC139" i="35"/>
  <c r="BU22" i="8" s="1"/>
  <c r="BH139" i="35"/>
  <c r="BZ22" i="8" s="1"/>
  <c r="AO139" i="35"/>
  <c r="BG22" i="8" s="1"/>
  <c r="BF139" i="35"/>
  <c r="BX22" i="8" s="1"/>
  <c r="AH139" i="35"/>
  <c r="AZ22" i="8" s="1"/>
  <c r="BG139" i="35"/>
  <c r="BY22" i="8" s="1"/>
  <c r="AX139" i="35"/>
  <c r="BP22" i="8" s="1"/>
  <c r="BB139" i="35"/>
  <c r="BT22" i="8" s="1"/>
  <c r="BA139" i="35"/>
  <c r="AK139" i="35"/>
  <c r="BC22" i="8" s="1"/>
  <c r="AP139" i="35"/>
  <c r="BH22" i="8" s="1"/>
  <c r="AU139" i="35"/>
  <c r="BM22" i="8" s="1"/>
  <c r="AL139" i="35"/>
  <c r="BD22" i="8" s="1"/>
  <c r="AV139" i="35"/>
  <c r="BN22" i="8" s="1"/>
  <c r="AW139" i="35"/>
  <c r="BO22" i="8" s="1"/>
  <c r="BC202" i="35"/>
  <c r="BU85" i="8" s="1"/>
  <c r="BB202" i="35"/>
  <c r="BT85" i="8" s="1"/>
  <c r="BG202" i="35"/>
  <c r="BY85" i="8" s="1"/>
  <c r="AN202" i="35"/>
  <c r="BF85" i="8" s="1"/>
  <c r="AF202" i="35"/>
  <c r="AK202" i="35"/>
  <c r="BC85" i="8" s="1"/>
  <c r="AX202" i="35"/>
  <c r="BP85" i="8" s="1"/>
  <c r="AS202" i="35"/>
  <c r="BK85" i="8" s="1"/>
  <c r="AU202" i="35"/>
  <c r="BM85" i="8" s="1"/>
  <c r="AI202" i="35"/>
  <c r="BA85" i="8" s="1"/>
  <c r="AL202" i="35"/>
  <c r="BD85" i="8" s="1"/>
  <c r="AT202" i="35"/>
  <c r="BL85" i="8" s="1"/>
  <c r="AH202" i="35"/>
  <c r="AZ85" i="8" s="1"/>
  <c r="BD202" i="35"/>
  <c r="BV85" i="8" s="1"/>
  <c r="AY202" i="35"/>
  <c r="BQ85" i="8" s="1"/>
  <c r="AO202" i="35"/>
  <c r="BG85" i="8" s="1"/>
  <c r="BE202" i="35"/>
  <c r="BW85" i="8" s="1"/>
  <c r="AJ202" i="35"/>
  <c r="BB85" i="8" s="1"/>
  <c r="BA202" i="35"/>
  <c r="AP202" i="35"/>
  <c r="BH85" i="8" s="1"/>
  <c r="AG202" i="35"/>
  <c r="AY85" i="8" s="1"/>
  <c r="AW202" i="35"/>
  <c r="BO85" i="8" s="1"/>
  <c r="BH202" i="35"/>
  <c r="BZ85" i="8" s="1"/>
  <c r="AQ202" i="35"/>
  <c r="BI85" i="8" s="1"/>
  <c r="BF202" i="35"/>
  <c r="BX85" i="8" s="1"/>
  <c r="AR202" i="35"/>
  <c r="BJ85" i="8" s="1"/>
  <c r="AV202" i="35"/>
  <c r="BN85" i="8" s="1"/>
  <c r="AM202" i="35"/>
  <c r="BE85" i="8" s="1"/>
  <c r="AG135" i="35"/>
  <c r="AY18" i="8" s="1"/>
  <c r="BC135" i="35"/>
  <c r="BU18" i="8" s="1"/>
  <c r="BF135" i="35"/>
  <c r="BX18" i="8" s="1"/>
  <c r="AF135" i="35"/>
  <c r="AI135" i="35"/>
  <c r="BA18" i="8" s="1"/>
  <c r="BG135" i="35"/>
  <c r="BY18" i="8" s="1"/>
  <c r="AV135" i="35"/>
  <c r="BN18" i="8" s="1"/>
  <c r="BD135" i="35"/>
  <c r="BV18" i="8" s="1"/>
  <c r="AN135" i="35"/>
  <c r="BF18" i="8" s="1"/>
  <c r="AX135" i="35"/>
  <c r="BP18" i="8" s="1"/>
  <c r="AQ135" i="35"/>
  <c r="BI18" i="8" s="1"/>
  <c r="AU135" i="35"/>
  <c r="BM18" i="8" s="1"/>
  <c r="AP135" i="35"/>
  <c r="BH18" i="8" s="1"/>
  <c r="AS135" i="35"/>
  <c r="BK18" i="8" s="1"/>
  <c r="BE135" i="35"/>
  <c r="BW18" i="8" s="1"/>
  <c r="AO135" i="35"/>
  <c r="BG18" i="8" s="1"/>
  <c r="AJ135" i="35"/>
  <c r="BB18" i="8" s="1"/>
  <c r="AR135" i="35"/>
  <c r="BJ18" i="8" s="1"/>
  <c r="BH135" i="35"/>
  <c r="BZ18" i="8" s="1"/>
  <c r="AK135" i="35"/>
  <c r="BC18" i="8" s="1"/>
  <c r="AM135" i="35"/>
  <c r="BE18" i="8" s="1"/>
  <c r="BB135" i="35"/>
  <c r="BT18" i="8" s="1"/>
  <c r="AH135" i="35"/>
  <c r="AZ18" i="8" s="1"/>
  <c r="AW135" i="35"/>
  <c r="BO18" i="8" s="1"/>
  <c r="AL135" i="35"/>
  <c r="BD18" i="8" s="1"/>
  <c r="AY135" i="35"/>
  <c r="BQ18" i="8" s="1"/>
  <c r="AT135" i="35"/>
  <c r="BL18" i="8" s="1"/>
  <c r="BA135" i="35"/>
  <c r="BE225" i="35"/>
  <c r="BW108" i="8" s="1"/>
  <c r="BC225" i="35"/>
  <c r="BU108" i="8" s="1"/>
  <c r="AF225" i="35"/>
  <c r="AU225" i="35"/>
  <c r="BM108" i="8" s="1"/>
  <c r="BD225" i="35"/>
  <c r="BV108" i="8" s="1"/>
  <c r="AJ225" i="35"/>
  <c r="BB108" i="8" s="1"/>
  <c r="AL225" i="35"/>
  <c r="BD108" i="8" s="1"/>
  <c r="BF225" i="35"/>
  <c r="BX108" i="8" s="1"/>
  <c r="AT225" i="35"/>
  <c r="BL108" i="8" s="1"/>
  <c r="AX225" i="35"/>
  <c r="BP108" i="8" s="1"/>
  <c r="AP225" i="35"/>
  <c r="BH108" i="8" s="1"/>
  <c r="AW225" i="35"/>
  <c r="BO108" i="8" s="1"/>
  <c r="AR225" i="35"/>
  <c r="BJ108" i="8" s="1"/>
  <c r="BA225" i="35"/>
  <c r="AY225" i="35"/>
  <c r="BQ108" i="8" s="1"/>
  <c r="AH225" i="35"/>
  <c r="AZ108" i="8" s="1"/>
  <c r="AM225" i="35"/>
  <c r="BE108" i="8" s="1"/>
  <c r="BH225" i="35"/>
  <c r="BZ108" i="8" s="1"/>
  <c r="BG225" i="35"/>
  <c r="BY108" i="8" s="1"/>
  <c r="AN225" i="35"/>
  <c r="BF108" i="8" s="1"/>
  <c r="AI225" i="35"/>
  <c r="BA108" i="8" s="1"/>
  <c r="AK225" i="35"/>
  <c r="BC108" i="8" s="1"/>
  <c r="AG225" i="35"/>
  <c r="AY108" i="8" s="1"/>
  <c r="AO225" i="35"/>
  <c r="BG108" i="8" s="1"/>
  <c r="AS225" i="35"/>
  <c r="BK108" i="8" s="1"/>
  <c r="AQ225" i="35"/>
  <c r="BI108" i="8" s="1"/>
  <c r="BB225" i="35"/>
  <c r="BT108" i="8" s="1"/>
  <c r="AV225" i="35"/>
  <c r="BN108" i="8" s="1"/>
  <c r="AO180" i="35"/>
  <c r="BG63" i="8" s="1"/>
  <c r="AL180" i="35"/>
  <c r="BD63" i="8" s="1"/>
  <c r="AK180" i="35"/>
  <c r="BC63" i="8" s="1"/>
  <c r="BC180" i="35"/>
  <c r="BU63" i="8" s="1"/>
  <c r="BD180" i="35"/>
  <c r="BV63" i="8" s="1"/>
  <c r="AR180" i="35"/>
  <c r="BJ63" i="8" s="1"/>
  <c r="AV180" i="35"/>
  <c r="BN63" i="8" s="1"/>
  <c r="AW180" i="35"/>
  <c r="BO63" i="8" s="1"/>
  <c r="AQ180" i="35"/>
  <c r="BI63" i="8" s="1"/>
  <c r="AX180" i="35"/>
  <c r="BP63" i="8" s="1"/>
  <c r="BB180" i="35"/>
  <c r="BT63" i="8" s="1"/>
  <c r="AP180" i="35"/>
  <c r="BH63" i="8" s="1"/>
  <c r="BH180" i="35"/>
  <c r="BZ63" i="8" s="1"/>
  <c r="BE180" i="35"/>
  <c r="BW63" i="8" s="1"/>
  <c r="AN180" i="35"/>
  <c r="BF63" i="8" s="1"/>
  <c r="AU180" i="35"/>
  <c r="BM63" i="8" s="1"/>
  <c r="AG180" i="35"/>
  <c r="AY63" i="8" s="1"/>
  <c r="AH180" i="35"/>
  <c r="AZ63" i="8" s="1"/>
  <c r="AT180" i="35"/>
  <c r="BL63" i="8" s="1"/>
  <c r="BF180" i="35"/>
  <c r="BX63" i="8" s="1"/>
  <c r="AI180" i="35"/>
  <c r="BA63" i="8" s="1"/>
  <c r="BG180" i="35"/>
  <c r="BY63" i="8" s="1"/>
  <c r="BA180" i="35"/>
  <c r="AJ180" i="35"/>
  <c r="BB63" i="8" s="1"/>
  <c r="AY180" i="35"/>
  <c r="BQ63" i="8" s="1"/>
  <c r="AS180" i="35"/>
  <c r="BK63" i="8" s="1"/>
  <c r="AF180" i="35"/>
  <c r="AM180" i="35"/>
  <c r="BE63" i="8" s="1"/>
  <c r="AP193" i="35"/>
  <c r="BH76" i="8" s="1"/>
  <c r="BB193" i="35"/>
  <c r="BT76" i="8" s="1"/>
  <c r="AN193" i="35"/>
  <c r="BF76" i="8" s="1"/>
  <c r="BF193" i="35"/>
  <c r="BX76" i="8" s="1"/>
  <c r="AW193" i="35"/>
  <c r="BO76" i="8" s="1"/>
  <c r="AT193" i="35"/>
  <c r="BL76" i="8" s="1"/>
  <c r="BD193" i="35"/>
  <c r="BV76" i="8" s="1"/>
  <c r="AM193" i="35"/>
  <c r="BE76" i="8" s="1"/>
  <c r="AL193" i="35"/>
  <c r="BD76" i="8" s="1"/>
  <c r="AJ193" i="35"/>
  <c r="BB76" i="8" s="1"/>
  <c r="AK193" i="35"/>
  <c r="BC76" i="8" s="1"/>
  <c r="AF193" i="35"/>
  <c r="AX193" i="35"/>
  <c r="BP76" i="8" s="1"/>
  <c r="AG193" i="35"/>
  <c r="AY76" i="8" s="1"/>
  <c r="BH193" i="35"/>
  <c r="BZ76" i="8" s="1"/>
  <c r="BC193" i="35"/>
  <c r="BU76" i="8" s="1"/>
  <c r="BE193" i="35"/>
  <c r="BW76" i="8" s="1"/>
  <c r="BG193" i="35"/>
  <c r="BY76" i="8" s="1"/>
  <c r="AO193" i="35"/>
  <c r="BG76" i="8" s="1"/>
  <c r="AV193" i="35"/>
  <c r="BN76" i="8" s="1"/>
  <c r="AH193" i="35"/>
  <c r="AZ76" i="8" s="1"/>
  <c r="AS193" i="35"/>
  <c r="BK76" i="8" s="1"/>
  <c r="AQ193" i="35"/>
  <c r="BI76" i="8" s="1"/>
  <c r="AI193" i="35"/>
  <c r="BA76" i="8" s="1"/>
  <c r="AY193" i="35"/>
  <c r="BQ76" i="8" s="1"/>
  <c r="AU193" i="35"/>
  <c r="BM76" i="8" s="1"/>
  <c r="BA193" i="35"/>
  <c r="AR193" i="35"/>
  <c r="BJ76" i="8" s="1"/>
  <c r="AU156" i="35"/>
  <c r="BM39" i="8" s="1"/>
  <c r="AO156" i="35"/>
  <c r="BG39" i="8" s="1"/>
  <c r="BD156" i="35"/>
  <c r="BV39" i="8" s="1"/>
  <c r="AJ156" i="35"/>
  <c r="BB39" i="8" s="1"/>
  <c r="AG156" i="35"/>
  <c r="AY39" i="8" s="1"/>
  <c r="AT156" i="35"/>
  <c r="BL39" i="8" s="1"/>
  <c r="AV156" i="35"/>
  <c r="BN39" i="8" s="1"/>
  <c r="BG156" i="35"/>
  <c r="BY39" i="8" s="1"/>
  <c r="AK156" i="35"/>
  <c r="BC39" i="8" s="1"/>
  <c r="BB156" i="35"/>
  <c r="BT39" i="8" s="1"/>
  <c r="AH156" i="35"/>
  <c r="AZ39" i="8" s="1"/>
  <c r="AF156" i="35"/>
  <c r="BE156" i="35"/>
  <c r="BW39" i="8" s="1"/>
  <c r="AP156" i="35"/>
  <c r="BH39" i="8" s="1"/>
  <c r="BF156" i="35"/>
  <c r="BX39" i="8" s="1"/>
  <c r="AL156" i="35"/>
  <c r="BD39" i="8" s="1"/>
  <c r="AQ156" i="35"/>
  <c r="BI39" i="8" s="1"/>
  <c r="BC156" i="35"/>
  <c r="BU39" i="8" s="1"/>
  <c r="BH156" i="35"/>
  <c r="BZ39" i="8" s="1"/>
  <c r="BA156" i="35"/>
  <c r="AM156" i="35"/>
  <c r="BE39" i="8" s="1"/>
  <c r="AY156" i="35"/>
  <c r="BQ39" i="8" s="1"/>
  <c r="AN156" i="35"/>
  <c r="BF39" i="8" s="1"/>
  <c r="AX156" i="35"/>
  <c r="BP39" i="8" s="1"/>
  <c r="AI156" i="35"/>
  <c r="BA39" i="8" s="1"/>
  <c r="AW156" i="35"/>
  <c r="BO39" i="8" s="1"/>
  <c r="AR156" i="35"/>
  <c r="BJ39" i="8" s="1"/>
  <c r="AS156" i="35"/>
  <c r="BK39" i="8" s="1"/>
  <c r="BD170" i="35"/>
  <c r="BV53" i="8" s="1"/>
  <c r="AV170" i="35"/>
  <c r="BN53" i="8" s="1"/>
  <c r="AU170" i="35"/>
  <c r="BM53" i="8" s="1"/>
  <c r="AQ170" i="35"/>
  <c r="BI53" i="8" s="1"/>
  <c r="BE170" i="35"/>
  <c r="BW53" i="8" s="1"/>
  <c r="AI170" i="35"/>
  <c r="BA53" i="8" s="1"/>
  <c r="BC170" i="35"/>
  <c r="BU53" i="8" s="1"/>
  <c r="AW170" i="35"/>
  <c r="BO53" i="8" s="1"/>
  <c r="AR170" i="35"/>
  <c r="BJ53" i="8" s="1"/>
  <c r="AN170" i="35"/>
  <c r="BF53" i="8" s="1"/>
  <c r="AM170" i="35"/>
  <c r="BE53" i="8" s="1"/>
  <c r="BB170" i="35"/>
  <c r="BT53" i="8" s="1"/>
  <c r="BH170" i="35"/>
  <c r="BZ53" i="8" s="1"/>
  <c r="AS170" i="35"/>
  <c r="BK53" i="8" s="1"/>
  <c r="AT170" i="35"/>
  <c r="BL53" i="8" s="1"/>
  <c r="BG170" i="35"/>
  <c r="BY53" i="8" s="1"/>
  <c r="AX170" i="35"/>
  <c r="BP53" i="8" s="1"/>
  <c r="AO170" i="35"/>
  <c r="BG53" i="8" s="1"/>
  <c r="AJ170" i="35"/>
  <c r="BB53" i="8" s="1"/>
  <c r="BA170" i="35"/>
  <c r="AP170" i="35"/>
  <c r="BH53" i="8" s="1"/>
  <c r="AF170" i="35"/>
  <c r="AL170" i="35"/>
  <c r="BD53" i="8" s="1"/>
  <c r="AK170" i="35"/>
  <c r="BC53" i="8" s="1"/>
  <c r="AY170" i="35"/>
  <c r="BQ53" i="8" s="1"/>
  <c r="BF170" i="35"/>
  <c r="BX53" i="8" s="1"/>
  <c r="AH170" i="35"/>
  <c r="AZ53" i="8" s="1"/>
  <c r="AG170" i="35"/>
  <c r="AY53" i="8" s="1"/>
  <c r="AO188" i="35"/>
  <c r="BG71" i="8" s="1"/>
  <c r="BH188" i="35"/>
  <c r="BZ71" i="8" s="1"/>
  <c r="BG188" i="35"/>
  <c r="BY71" i="8" s="1"/>
  <c r="BC188" i="35"/>
  <c r="BU71" i="8" s="1"/>
  <c r="AW188" i="35"/>
  <c r="BO71" i="8" s="1"/>
  <c r="AN188" i="35"/>
  <c r="BF71" i="8" s="1"/>
  <c r="AM188" i="35"/>
  <c r="BE71" i="8" s="1"/>
  <c r="BF188" i="35"/>
  <c r="BX71" i="8" s="1"/>
  <c r="BA188" i="35"/>
  <c r="AT188" i="35"/>
  <c r="BL71" i="8" s="1"/>
  <c r="AP188" i="35"/>
  <c r="BH71" i="8" s="1"/>
  <c r="AF188" i="35"/>
  <c r="AL188" i="35"/>
  <c r="BD71" i="8" s="1"/>
  <c r="AU188" i="35"/>
  <c r="BM71" i="8" s="1"/>
  <c r="AR188" i="35"/>
  <c r="BJ71" i="8" s="1"/>
  <c r="AG188" i="35"/>
  <c r="AY71" i="8" s="1"/>
  <c r="AS188" i="35"/>
  <c r="BK71" i="8" s="1"/>
  <c r="AK188" i="35"/>
  <c r="BC71" i="8" s="1"/>
  <c r="AX188" i="35"/>
  <c r="BP71" i="8" s="1"/>
  <c r="AJ188" i="35"/>
  <c r="BB71" i="8" s="1"/>
  <c r="BD188" i="35"/>
  <c r="BV71" i="8" s="1"/>
  <c r="BE188" i="35"/>
  <c r="BW71" i="8" s="1"/>
  <c r="AQ188" i="35"/>
  <c r="BI71" i="8" s="1"/>
  <c r="AI188" i="35"/>
  <c r="BA71" i="8" s="1"/>
  <c r="BB188" i="35"/>
  <c r="BT71" i="8" s="1"/>
  <c r="AY188" i="35"/>
  <c r="BQ71" i="8" s="1"/>
  <c r="AH188" i="35"/>
  <c r="AZ71" i="8" s="1"/>
  <c r="AV188" i="35"/>
  <c r="BN71" i="8" s="1"/>
  <c r="AO175" i="35"/>
  <c r="BG58" i="8" s="1"/>
  <c r="AW175" i="35"/>
  <c r="BO58" i="8" s="1"/>
  <c r="AU175" i="35"/>
  <c r="BM58" i="8" s="1"/>
  <c r="AM175" i="35"/>
  <c r="BE58" i="8" s="1"/>
  <c r="AV175" i="35"/>
  <c r="BN58" i="8" s="1"/>
  <c r="BC175" i="35"/>
  <c r="BU58" i="8" s="1"/>
  <c r="AQ175" i="35"/>
  <c r="BI58" i="8" s="1"/>
  <c r="AP175" i="35"/>
  <c r="BH58" i="8" s="1"/>
  <c r="AK175" i="35"/>
  <c r="BC58" i="8" s="1"/>
  <c r="BH175" i="35"/>
  <c r="BZ58" i="8" s="1"/>
  <c r="AL175" i="35"/>
  <c r="BD58" i="8" s="1"/>
  <c r="AX175" i="35"/>
  <c r="BP58" i="8" s="1"/>
  <c r="BG175" i="35"/>
  <c r="BY58" i="8" s="1"/>
  <c r="BB175" i="35"/>
  <c r="BT58" i="8" s="1"/>
  <c r="AH175" i="35"/>
  <c r="AZ58" i="8" s="1"/>
  <c r="AR175" i="35"/>
  <c r="BJ58" i="8" s="1"/>
  <c r="AS175" i="35"/>
  <c r="BK58" i="8" s="1"/>
  <c r="AT175" i="35"/>
  <c r="BL58" i="8" s="1"/>
  <c r="BD175" i="35"/>
  <c r="BV58" i="8" s="1"/>
  <c r="AY175" i="35"/>
  <c r="BQ58" i="8" s="1"/>
  <c r="BE175" i="35"/>
  <c r="BW58" i="8" s="1"/>
  <c r="AI175" i="35"/>
  <c r="BA58" i="8" s="1"/>
  <c r="AG175" i="35"/>
  <c r="AY58" i="8" s="1"/>
  <c r="AJ175" i="35"/>
  <c r="BB58" i="8" s="1"/>
  <c r="BF175" i="35"/>
  <c r="BX58" i="8" s="1"/>
  <c r="BA175" i="35"/>
  <c r="AF175" i="35"/>
  <c r="AN175" i="35"/>
  <c r="BF58" i="8" s="1"/>
  <c r="AM146" i="35"/>
  <c r="BE29" i="8" s="1"/>
  <c r="AK146" i="35"/>
  <c r="BC29" i="8" s="1"/>
  <c r="BB146" i="35"/>
  <c r="BT29" i="8" s="1"/>
  <c r="AY146" i="35"/>
  <c r="BQ29" i="8" s="1"/>
  <c r="AO146" i="35"/>
  <c r="BG29" i="8" s="1"/>
  <c r="AU146" i="35"/>
  <c r="BM29" i="8" s="1"/>
  <c r="AP146" i="35"/>
  <c r="BH29" i="8" s="1"/>
  <c r="AN146" i="35"/>
  <c r="BF29" i="8" s="1"/>
  <c r="BE146" i="35"/>
  <c r="BW29" i="8" s="1"/>
  <c r="AG146" i="35"/>
  <c r="AY29" i="8" s="1"/>
  <c r="AQ146" i="35"/>
  <c r="BI29" i="8" s="1"/>
  <c r="AL146" i="35"/>
  <c r="BD29" i="8" s="1"/>
  <c r="AW146" i="35"/>
  <c r="BO29" i="8" s="1"/>
  <c r="BC146" i="35"/>
  <c r="BU29" i="8" s="1"/>
  <c r="AI146" i="35"/>
  <c r="BA29" i="8" s="1"/>
  <c r="BD146" i="35"/>
  <c r="BV29" i="8" s="1"/>
  <c r="AR146" i="35"/>
  <c r="BJ29" i="8" s="1"/>
  <c r="AT146" i="35"/>
  <c r="BL29" i="8" s="1"/>
  <c r="AX146" i="35"/>
  <c r="BP29" i="8" s="1"/>
  <c r="BG146" i="35"/>
  <c r="BY29" i="8" s="1"/>
  <c r="AJ146" i="35"/>
  <c r="BB29" i="8" s="1"/>
  <c r="AV146" i="35"/>
  <c r="BN29" i="8" s="1"/>
  <c r="BA146" i="35"/>
  <c r="BF146" i="35"/>
  <c r="BX29" i="8" s="1"/>
  <c r="AS146" i="35"/>
  <c r="BK29" i="8" s="1"/>
  <c r="BH146" i="35"/>
  <c r="BZ29" i="8" s="1"/>
  <c r="AH146" i="35"/>
  <c r="AZ29" i="8" s="1"/>
  <c r="AF146" i="35"/>
  <c r="BA178" i="35"/>
  <c r="AW178" i="35"/>
  <c r="BO61" i="8" s="1"/>
  <c r="BG178" i="35"/>
  <c r="BY61" i="8" s="1"/>
  <c r="AN178" i="35"/>
  <c r="BF61" i="8" s="1"/>
  <c r="AV178" i="35"/>
  <c r="BN61" i="8" s="1"/>
  <c r="BB178" i="35"/>
  <c r="BT61" i="8" s="1"/>
  <c r="AF178" i="35"/>
  <c r="AI178" i="35"/>
  <c r="BA61" i="8" s="1"/>
  <c r="AX178" i="35"/>
  <c r="BP61" i="8" s="1"/>
  <c r="AG178" i="35"/>
  <c r="AY61" i="8" s="1"/>
  <c r="BE178" i="35"/>
  <c r="BW61" i="8" s="1"/>
  <c r="AQ178" i="35"/>
  <c r="BI61" i="8" s="1"/>
  <c r="AP178" i="35"/>
  <c r="BH61" i="8" s="1"/>
  <c r="BF178" i="35"/>
  <c r="BX61" i="8" s="1"/>
  <c r="AL178" i="35"/>
  <c r="BD61" i="8" s="1"/>
  <c r="AY178" i="35"/>
  <c r="BQ61" i="8" s="1"/>
  <c r="BH178" i="35"/>
  <c r="BZ61" i="8" s="1"/>
  <c r="AM178" i="35"/>
  <c r="BE61" i="8" s="1"/>
  <c r="BD178" i="35"/>
  <c r="BV61" i="8" s="1"/>
  <c r="AH178" i="35"/>
  <c r="AZ61" i="8" s="1"/>
  <c r="AT178" i="35"/>
  <c r="BL61" i="8" s="1"/>
  <c r="BC178" i="35"/>
  <c r="BU61" i="8" s="1"/>
  <c r="AR178" i="35"/>
  <c r="BJ61" i="8" s="1"/>
  <c r="AJ178" i="35"/>
  <c r="BB61" i="8" s="1"/>
  <c r="AS178" i="35"/>
  <c r="BK61" i="8" s="1"/>
  <c r="AK178" i="35"/>
  <c r="BC61" i="8" s="1"/>
  <c r="AU178" i="35"/>
  <c r="BM61" i="8" s="1"/>
  <c r="AO178" i="35"/>
  <c r="BG61" i="8" s="1"/>
  <c r="AU191" i="35"/>
  <c r="BM74" i="8" s="1"/>
  <c r="BD191" i="35"/>
  <c r="BV74" i="8" s="1"/>
  <c r="BC191" i="35"/>
  <c r="BU74" i="8" s="1"/>
  <c r="AX191" i="35"/>
  <c r="BP74" i="8" s="1"/>
  <c r="AR191" i="35"/>
  <c r="BJ74" i="8" s="1"/>
  <c r="AP191" i="35"/>
  <c r="BH74" i="8" s="1"/>
  <c r="AS191" i="35"/>
  <c r="BK74" i="8" s="1"/>
  <c r="AM191" i="35"/>
  <c r="BE74" i="8" s="1"/>
  <c r="AN191" i="35"/>
  <c r="BF74" i="8" s="1"/>
  <c r="AV191" i="35"/>
  <c r="BN74" i="8" s="1"/>
  <c r="AT191" i="35"/>
  <c r="BL74" i="8" s="1"/>
  <c r="BG191" i="35"/>
  <c r="BY74" i="8" s="1"/>
  <c r="AI191" i="35"/>
  <c r="BA74" i="8" s="1"/>
  <c r="AL191" i="35"/>
  <c r="BD74" i="8" s="1"/>
  <c r="AW191" i="35"/>
  <c r="BO74" i="8" s="1"/>
  <c r="BF191" i="35"/>
  <c r="BX74" i="8" s="1"/>
  <c r="BE191" i="35"/>
  <c r="BW74" i="8" s="1"/>
  <c r="BH191" i="35"/>
  <c r="BZ74" i="8" s="1"/>
  <c r="AQ191" i="35"/>
  <c r="BI74" i="8" s="1"/>
  <c r="AY191" i="35"/>
  <c r="BQ74" i="8" s="1"/>
  <c r="BB191" i="35"/>
  <c r="BT74" i="8" s="1"/>
  <c r="AG191" i="35"/>
  <c r="AY74" i="8" s="1"/>
  <c r="AF191" i="35"/>
  <c r="AO191" i="35"/>
  <c r="BG74" i="8" s="1"/>
  <c r="BA191" i="35"/>
  <c r="AK191" i="35"/>
  <c r="BC74" i="8" s="1"/>
  <c r="AJ191" i="35"/>
  <c r="BB74" i="8" s="1"/>
  <c r="AH191" i="35"/>
  <c r="AZ74" i="8" s="1"/>
  <c r="AO160" i="35"/>
  <c r="BG43" i="8" s="1"/>
  <c r="BH160" i="35"/>
  <c r="BZ43" i="8" s="1"/>
  <c r="BB160" i="35"/>
  <c r="BT43" i="8" s="1"/>
  <c r="AR160" i="35"/>
  <c r="BJ43" i="8" s="1"/>
  <c r="AN160" i="35"/>
  <c r="BF43" i="8" s="1"/>
  <c r="AK160" i="35"/>
  <c r="BC43" i="8" s="1"/>
  <c r="BA160" i="35"/>
  <c r="AP160" i="35"/>
  <c r="BH43" i="8" s="1"/>
  <c r="AY160" i="35"/>
  <c r="BQ43" i="8" s="1"/>
  <c r="AM160" i="35"/>
  <c r="BE43" i="8" s="1"/>
  <c r="BG160" i="35"/>
  <c r="BY43" i="8" s="1"/>
  <c r="BF160" i="35"/>
  <c r="BX43" i="8" s="1"/>
  <c r="AT160" i="35"/>
  <c r="BL43" i="8" s="1"/>
  <c r="AJ160" i="35"/>
  <c r="BB43" i="8" s="1"/>
  <c r="AW160" i="35"/>
  <c r="BO43" i="8" s="1"/>
  <c r="AL160" i="35"/>
  <c r="BD43" i="8" s="1"/>
  <c r="AH160" i="35"/>
  <c r="AZ43" i="8" s="1"/>
  <c r="AS160" i="35"/>
  <c r="BK43" i="8" s="1"/>
  <c r="BE160" i="35"/>
  <c r="BW43" i="8" s="1"/>
  <c r="AQ160" i="35"/>
  <c r="BI43" i="8" s="1"/>
  <c r="AU160" i="35"/>
  <c r="BM43" i="8" s="1"/>
  <c r="BC160" i="35"/>
  <c r="BU43" i="8" s="1"/>
  <c r="AF160" i="35"/>
  <c r="AV160" i="35"/>
  <c r="BN43" i="8" s="1"/>
  <c r="AG160" i="35"/>
  <c r="AY43" i="8" s="1"/>
  <c r="BD160" i="35"/>
  <c r="BV43" i="8" s="1"/>
  <c r="AX160" i="35"/>
  <c r="BP43" i="8" s="1"/>
  <c r="AI160" i="35"/>
  <c r="BA43" i="8" s="1"/>
  <c r="BB217" i="35"/>
  <c r="BT100" i="8" s="1"/>
  <c r="AK217" i="35"/>
  <c r="BC100" i="8" s="1"/>
  <c r="BD217" i="35"/>
  <c r="BV100" i="8" s="1"/>
  <c r="AP217" i="35"/>
  <c r="BH100" i="8" s="1"/>
  <c r="AH217" i="35"/>
  <c r="AZ100" i="8" s="1"/>
  <c r="BC217" i="35"/>
  <c r="BU100" i="8" s="1"/>
  <c r="AR217" i="35"/>
  <c r="BJ100" i="8" s="1"/>
  <c r="AI217" i="35"/>
  <c r="BA100" i="8" s="1"/>
  <c r="AV217" i="35"/>
  <c r="BN100" i="8" s="1"/>
  <c r="AW217" i="35"/>
  <c r="BO100" i="8" s="1"/>
  <c r="BF217" i="35"/>
  <c r="BX100" i="8" s="1"/>
  <c r="AM217" i="35"/>
  <c r="BE100" i="8" s="1"/>
  <c r="BE217" i="35"/>
  <c r="BW100" i="8" s="1"/>
  <c r="AL217" i="35"/>
  <c r="BD100" i="8" s="1"/>
  <c r="AQ217" i="35"/>
  <c r="BI100" i="8" s="1"/>
  <c r="BH217" i="35"/>
  <c r="BZ100" i="8" s="1"/>
  <c r="AX217" i="35"/>
  <c r="BP100" i="8" s="1"/>
  <c r="AY217" i="35"/>
  <c r="BQ100" i="8" s="1"/>
  <c r="BA217" i="35"/>
  <c r="AU217" i="35"/>
  <c r="BM100" i="8" s="1"/>
  <c r="AJ217" i="35"/>
  <c r="BB100" i="8" s="1"/>
  <c r="AO217" i="35"/>
  <c r="BG100" i="8" s="1"/>
  <c r="AF217" i="35"/>
  <c r="AN217" i="35"/>
  <c r="BF100" i="8" s="1"/>
  <c r="AT217" i="35"/>
  <c r="BL100" i="8" s="1"/>
  <c r="AG217" i="35"/>
  <c r="AY100" i="8" s="1"/>
  <c r="AS217" i="35"/>
  <c r="BK100" i="8" s="1"/>
  <c r="BG217" i="35"/>
  <c r="BY100" i="8" s="1"/>
  <c r="BE151" i="35"/>
  <c r="BW34" i="8" s="1"/>
  <c r="AR151" i="35"/>
  <c r="BJ34" i="8" s="1"/>
  <c r="AK151" i="35"/>
  <c r="BC34" i="8" s="1"/>
  <c r="AS151" i="35"/>
  <c r="BK34" i="8" s="1"/>
  <c r="AQ151" i="35"/>
  <c r="BI34" i="8" s="1"/>
  <c r="BB151" i="35"/>
  <c r="BT34" i="8" s="1"/>
  <c r="BA151" i="35"/>
  <c r="AG151" i="35"/>
  <c r="AY34" i="8" s="1"/>
  <c r="AP151" i="35"/>
  <c r="BH34" i="8" s="1"/>
  <c r="AW151" i="35"/>
  <c r="BO34" i="8" s="1"/>
  <c r="AU151" i="35"/>
  <c r="BM34" i="8" s="1"/>
  <c r="AO151" i="35"/>
  <c r="BG34" i="8" s="1"/>
  <c r="BF151" i="35"/>
  <c r="BX34" i="8" s="1"/>
  <c r="AV151" i="35"/>
  <c r="BN34" i="8" s="1"/>
  <c r="AY151" i="35"/>
  <c r="BQ34" i="8" s="1"/>
  <c r="BD151" i="35"/>
  <c r="BV34" i="8" s="1"/>
  <c r="AL151" i="35"/>
  <c r="BD34" i="8" s="1"/>
  <c r="AN151" i="35"/>
  <c r="BF34" i="8" s="1"/>
  <c r="AI151" i="35"/>
  <c r="BA34" i="8" s="1"/>
  <c r="AF151" i="35"/>
  <c r="AM151" i="35"/>
  <c r="BE34" i="8" s="1"/>
  <c r="BG151" i="35"/>
  <c r="BY34" i="8" s="1"/>
  <c r="BH151" i="35"/>
  <c r="BZ34" i="8" s="1"/>
  <c r="AX151" i="35"/>
  <c r="BP34" i="8" s="1"/>
  <c r="BC151" i="35"/>
  <c r="BU34" i="8" s="1"/>
  <c r="AJ151" i="35"/>
  <c r="BB34" i="8" s="1"/>
  <c r="AT151" i="35"/>
  <c r="BL34" i="8" s="1"/>
  <c r="AH151" i="35"/>
  <c r="AZ34" i="8" s="1"/>
  <c r="BC204" i="35"/>
  <c r="BU87" i="8" s="1"/>
  <c r="AY204" i="35"/>
  <c r="BQ87" i="8" s="1"/>
  <c r="BH204" i="35"/>
  <c r="BZ87" i="8" s="1"/>
  <c r="BE204" i="35"/>
  <c r="BW87" i="8" s="1"/>
  <c r="AM204" i="35"/>
  <c r="BE87" i="8" s="1"/>
  <c r="BG204" i="35"/>
  <c r="BY87" i="8" s="1"/>
  <c r="AX204" i="35"/>
  <c r="BP87" i="8" s="1"/>
  <c r="AO204" i="35"/>
  <c r="BG87" i="8" s="1"/>
  <c r="AI204" i="35"/>
  <c r="BA87" i="8" s="1"/>
  <c r="AK204" i="35"/>
  <c r="BC87" i="8" s="1"/>
  <c r="AW204" i="35"/>
  <c r="BO87" i="8" s="1"/>
  <c r="AN204" i="35"/>
  <c r="BF87" i="8" s="1"/>
  <c r="BD204" i="35"/>
  <c r="BV87" i="8" s="1"/>
  <c r="AG204" i="35"/>
  <c r="AY87" i="8" s="1"/>
  <c r="AS204" i="35"/>
  <c r="BK87" i="8" s="1"/>
  <c r="AU204" i="35"/>
  <c r="BM87" i="8" s="1"/>
  <c r="BA204" i="35"/>
  <c r="AJ204" i="35"/>
  <c r="BB87" i="8" s="1"/>
  <c r="AT204" i="35"/>
  <c r="BL87" i="8" s="1"/>
  <c r="AF204" i="35"/>
  <c r="AH204" i="35"/>
  <c r="AZ87" i="8" s="1"/>
  <c r="AP204" i="35"/>
  <c r="BH87" i="8" s="1"/>
  <c r="BB204" i="35"/>
  <c r="BT87" i="8" s="1"/>
  <c r="AL204" i="35"/>
  <c r="BD87" i="8" s="1"/>
  <c r="AQ204" i="35"/>
  <c r="BI87" i="8" s="1"/>
  <c r="BF204" i="35"/>
  <c r="BX87" i="8" s="1"/>
  <c r="AR204" i="35"/>
  <c r="BJ87" i="8" s="1"/>
  <c r="AV204" i="35"/>
  <c r="BN87" i="8" s="1"/>
  <c r="AU149" i="35"/>
  <c r="BM32" i="8" s="1"/>
  <c r="AH149" i="35"/>
  <c r="AZ32" i="8" s="1"/>
  <c r="AF149" i="35"/>
  <c r="BG149" i="35"/>
  <c r="BY32" i="8" s="1"/>
  <c r="AT149" i="35"/>
  <c r="BL32" i="8" s="1"/>
  <c r="AR149" i="35"/>
  <c r="BJ32" i="8" s="1"/>
  <c r="BF149" i="35"/>
  <c r="BX32" i="8" s="1"/>
  <c r="AL149" i="35"/>
  <c r="BD32" i="8" s="1"/>
  <c r="AK149" i="35"/>
  <c r="BC32" i="8" s="1"/>
  <c r="AO149" i="35"/>
  <c r="BG32" i="8" s="1"/>
  <c r="AS149" i="35"/>
  <c r="BK32" i="8" s="1"/>
  <c r="AI149" i="35"/>
  <c r="BA32" i="8" s="1"/>
  <c r="AM149" i="35"/>
  <c r="BE32" i="8" s="1"/>
  <c r="BH149" i="35"/>
  <c r="BZ32" i="8" s="1"/>
  <c r="BC149" i="35"/>
  <c r="BU32" i="8" s="1"/>
  <c r="BE149" i="35"/>
  <c r="BW32" i="8" s="1"/>
  <c r="AP149" i="35"/>
  <c r="BH32" i="8" s="1"/>
  <c r="BA149" i="35"/>
  <c r="AX149" i="35"/>
  <c r="BP32" i="8" s="1"/>
  <c r="AW149" i="35"/>
  <c r="BO32" i="8" s="1"/>
  <c r="AV149" i="35"/>
  <c r="BN32" i="8" s="1"/>
  <c r="BD149" i="35"/>
  <c r="BV32" i="8" s="1"/>
  <c r="AQ149" i="35"/>
  <c r="BI32" i="8" s="1"/>
  <c r="AN149" i="35"/>
  <c r="BF32" i="8" s="1"/>
  <c r="AY149" i="35"/>
  <c r="BQ32" i="8" s="1"/>
  <c r="BB149" i="35"/>
  <c r="BT32" i="8" s="1"/>
  <c r="AG149" i="35"/>
  <c r="AY32" i="8" s="1"/>
  <c r="AJ149" i="35"/>
  <c r="BB32" i="8" s="1"/>
  <c r="AV207" i="35"/>
  <c r="BN90" i="8" s="1"/>
  <c r="BB207" i="35"/>
  <c r="BT90" i="8" s="1"/>
  <c r="BH207" i="35"/>
  <c r="BZ90" i="8" s="1"/>
  <c r="AY207" i="35"/>
  <c r="BQ90" i="8" s="1"/>
  <c r="BG207" i="35"/>
  <c r="BY90" i="8" s="1"/>
  <c r="AS207" i="35"/>
  <c r="BK90" i="8" s="1"/>
  <c r="BF207" i="35"/>
  <c r="BX90" i="8" s="1"/>
  <c r="AT207" i="35"/>
  <c r="BL90" i="8" s="1"/>
  <c r="AF207" i="35"/>
  <c r="AR207" i="35"/>
  <c r="BJ90" i="8" s="1"/>
  <c r="BA207" i="35"/>
  <c r="BD207" i="35"/>
  <c r="BV90" i="8" s="1"/>
  <c r="AU207" i="35"/>
  <c r="BM90" i="8" s="1"/>
  <c r="AP207" i="35"/>
  <c r="BH90" i="8" s="1"/>
  <c r="AJ207" i="35"/>
  <c r="BB90" i="8" s="1"/>
  <c r="AW207" i="35"/>
  <c r="BO90" i="8" s="1"/>
  <c r="AN207" i="35"/>
  <c r="BF90" i="8" s="1"/>
  <c r="BC207" i="35"/>
  <c r="BU90" i="8" s="1"/>
  <c r="AK207" i="35"/>
  <c r="BC90" i="8" s="1"/>
  <c r="AO207" i="35"/>
  <c r="BG90" i="8" s="1"/>
  <c r="AG207" i="35"/>
  <c r="AY90" i="8" s="1"/>
  <c r="AI207" i="35"/>
  <c r="BA90" i="8" s="1"/>
  <c r="BE207" i="35"/>
  <c r="BW90" i="8" s="1"/>
  <c r="AX207" i="35"/>
  <c r="BP90" i="8" s="1"/>
  <c r="AM207" i="35"/>
  <c r="BE90" i="8" s="1"/>
  <c r="AH207" i="35"/>
  <c r="AZ90" i="8" s="1"/>
  <c r="AQ207" i="35"/>
  <c r="BI90" i="8" s="1"/>
  <c r="AL207" i="35"/>
  <c r="BD90" i="8" s="1"/>
  <c r="BE179" i="35"/>
  <c r="BW62" i="8" s="1"/>
  <c r="AV179" i="35"/>
  <c r="BN62" i="8" s="1"/>
  <c r="BG179" i="35"/>
  <c r="BY62" i="8" s="1"/>
  <c r="AK179" i="35"/>
  <c r="BC62" i="8" s="1"/>
  <c r="BF179" i="35"/>
  <c r="BX62" i="8" s="1"/>
  <c r="AY179" i="35"/>
  <c r="BQ62" i="8" s="1"/>
  <c r="AL179" i="35"/>
  <c r="BD62" i="8" s="1"/>
  <c r="AH179" i="35"/>
  <c r="AZ62" i="8" s="1"/>
  <c r="BB179" i="35"/>
  <c r="BT62" i="8" s="1"/>
  <c r="AU179" i="35"/>
  <c r="BM62" i="8" s="1"/>
  <c r="AQ179" i="35"/>
  <c r="BI62" i="8" s="1"/>
  <c r="AO179" i="35"/>
  <c r="BG62" i="8" s="1"/>
  <c r="AF179" i="35"/>
  <c r="BD179" i="35"/>
  <c r="BV62" i="8" s="1"/>
  <c r="BC179" i="35"/>
  <c r="BU62" i="8" s="1"/>
  <c r="BA179" i="35"/>
  <c r="AR179" i="35"/>
  <c r="BJ62" i="8" s="1"/>
  <c r="AJ179" i="35"/>
  <c r="BB62" i="8" s="1"/>
  <c r="AS179" i="35"/>
  <c r="BK62" i="8" s="1"/>
  <c r="AM179" i="35"/>
  <c r="BE62" i="8" s="1"/>
  <c r="AT179" i="35"/>
  <c r="BL62" i="8" s="1"/>
  <c r="AG179" i="35"/>
  <c r="AY62" i="8" s="1"/>
  <c r="AI179" i="35"/>
  <c r="BA62" i="8" s="1"/>
  <c r="AW179" i="35"/>
  <c r="BO62" i="8" s="1"/>
  <c r="BH179" i="35"/>
  <c r="BZ62" i="8" s="1"/>
  <c r="AN179" i="35"/>
  <c r="BF62" i="8" s="1"/>
  <c r="AP179" i="35"/>
  <c r="BH62" i="8" s="1"/>
  <c r="AX179" i="35"/>
  <c r="BP62" i="8" s="1"/>
  <c r="BH212" i="35"/>
  <c r="BZ95" i="8" s="1"/>
  <c r="AJ212" i="35"/>
  <c r="BB95" i="8" s="1"/>
  <c r="AW212" i="35"/>
  <c r="BO95" i="8" s="1"/>
  <c r="AU212" i="35"/>
  <c r="BM95" i="8" s="1"/>
  <c r="BC212" i="35"/>
  <c r="BU95" i="8" s="1"/>
  <c r="AR212" i="35"/>
  <c r="BJ95" i="8" s="1"/>
  <c r="AQ212" i="35"/>
  <c r="BI95" i="8" s="1"/>
  <c r="BB212" i="35"/>
  <c r="BT95" i="8" s="1"/>
  <c r="AV212" i="35"/>
  <c r="BN95" i="8" s="1"/>
  <c r="AI212" i="35"/>
  <c r="BA95" i="8" s="1"/>
  <c r="AS212" i="35"/>
  <c r="BK95" i="8" s="1"/>
  <c r="BE212" i="35"/>
  <c r="BW95" i="8" s="1"/>
  <c r="BF212" i="35"/>
  <c r="BX95" i="8" s="1"/>
  <c r="AL212" i="35"/>
  <c r="BD95" i="8" s="1"/>
  <c r="AG212" i="35"/>
  <c r="AY95" i="8" s="1"/>
  <c r="BD212" i="35"/>
  <c r="BV95" i="8" s="1"/>
  <c r="AF212" i="35"/>
  <c r="AH212" i="35"/>
  <c r="AZ95" i="8" s="1"/>
  <c r="AY212" i="35"/>
  <c r="BQ95" i="8" s="1"/>
  <c r="BA212" i="35"/>
  <c r="AP212" i="35"/>
  <c r="BH95" i="8" s="1"/>
  <c r="AK212" i="35"/>
  <c r="BC95" i="8" s="1"/>
  <c r="AO212" i="35"/>
  <c r="BG95" i="8" s="1"/>
  <c r="AN212" i="35"/>
  <c r="BF95" i="8" s="1"/>
  <c r="AX212" i="35"/>
  <c r="BP95" i="8" s="1"/>
  <c r="AM212" i="35"/>
  <c r="BE95" i="8" s="1"/>
  <c r="AT212" i="35"/>
  <c r="BL95" i="8" s="1"/>
  <c r="BG212" i="35"/>
  <c r="BY95" i="8" s="1"/>
  <c r="AL125" i="35"/>
  <c r="BD8" i="8" s="1"/>
  <c r="AQ125" i="35"/>
  <c r="BI8" i="8" s="1"/>
  <c r="BD125" i="35"/>
  <c r="BV8" i="8" s="1"/>
  <c r="AJ125" i="35"/>
  <c r="BB8" i="8" s="1"/>
  <c r="AF125" i="35"/>
  <c r="AG125" i="35"/>
  <c r="AY8" i="8" s="1"/>
  <c r="BE125" i="35"/>
  <c r="BW8" i="8" s="1"/>
  <c r="AW125" i="35"/>
  <c r="BO8" i="8" s="1"/>
  <c r="AO125" i="35"/>
  <c r="BG8" i="8" s="1"/>
  <c r="BG125" i="35"/>
  <c r="BY8" i="8" s="1"/>
  <c r="AR125" i="35"/>
  <c r="BJ8" i="8" s="1"/>
  <c r="AU125" i="35"/>
  <c r="BM8" i="8" s="1"/>
  <c r="AN125" i="35"/>
  <c r="BF8" i="8" s="1"/>
  <c r="BB125" i="35"/>
  <c r="BT8" i="8" s="1"/>
  <c r="AH125" i="35"/>
  <c r="AZ8" i="8" s="1"/>
  <c r="BH125" i="35"/>
  <c r="BZ8" i="8" s="1"/>
  <c r="AX125" i="35"/>
  <c r="BP8" i="8" s="1"/>
  <c r="AI125" i="35"/>
  <c r="BA8" i="8" s="1"/>
  <c r="AT125" i="35"/>
  <c r="BL8" i="8" s="1"/>
  <c r="AV125" i="35"/>
  <c r="BN8" i="8" s="1"/>
  <c r="AS125" i="35"/>
  <c r="BK8" i="8" s="1"/>
  <c r="BF125" i="35"/>
  <c r="BX8" i="8" s="1"/>
  <c r="AK125" i="35"/>
  <c r="BC8" i="8" s="1"/>
  <c r="AP125" i="35"/>
  <c r="BH8" i="8" s="1"/>
  <c r="AM125" i="35"/>
  <c r="BE8" i="8" s="1"/>
  <c r="BC125" i="35"/>
  <c r="BU8" i="8" s="1"/>
  <c r="AY125" i="35"/>
  <c r="BQ8" i="8" s="1"/>
  <c r="BA125" i="35"/>
  <c r="AW168" i="35"/>
  <c r="BO51" i="8" s="1"/>
  <c r="AP168" i="35"/>
  <c r="BH51" i="8" s="1"/>
  <c r="AX168" i="35"/>
  <c r="BP51" i="8" s="1"/>
  <c r="BB168" i="35"/>
  <c r="BT51" i="8" s="1"/>
  <c r="AS168" i="35"/>
  <c r="BK51" i="8" s="1"/>
  <c r="AV168" i="35"/>
  <c r="BN51" i="8" s="1"/>
  <c r="BA168" i="35"/>
  <c r="AK168" i="35"/>
  <c r="BC51" i="8" s="1"/>
  <c r="BG168" i="35"/>
  <c r="BY51" i="8" s="1"/>
  <c r="AQ168" i="35"/>
  <c r="BI51" i="8" s="1"/>
  <c r="AO168" i="35"/>
  <c r="BG51" i="8" s="1"/>
  <c r="AH168" i="35"/>
  <c r="AZ51" i="8" s="1"/>
  <c r="AM168" i="35"/>
  <c r="BE51" i="8" s="1"/>
  <c r="AU168" i="35"/>
  <c r="BM51" i="8" s="1"/>
  <c r="AR168" i="35"/>
  <c r="BJ51" i="8" s="1"/>
  <c r="AL168" i="35"/>
  <c r="BD51" i="8" s="1"/>
  <c r="AG168" i="35"/>
  <c r="AY51" i="8" s="1"/>
  <c r="BC168" i="35"/>
  <c r="BU51" i="8" s="1"/>
  <c r="AJ168" i="35"/>
  <c r="BB51" i="8" s="1"/>
  <c r="AN168" i="35"/>
  <c r="BF51" i="8" s="1"/>
  <c r="BD168" i="35"/>
  <c r="BV51" i="8" s="1"/>
  <c r="BE168" i="35"/>
  <c r="BW51" i="8" s="1"/>
  <c r="AI168" i="35"/>
  <c r="BA51" i="8" s="1"/>
  <c r="BF168" i="35"/>
  <c r="BX51" i="8" s="1"/>
  <c r="AT168" i="35"/>
  <c r="BL51" i="8" s="1"/>
  <c r="AY168" i="35"/>
  <c r="BQ51" i="8" s="1"/>
  <c r="AF168" i="35"/>
  <c r="BH168" i="35"/>
  <c r="BZ51" i="8" s="1"/>
  <c r="BD174" i="35"/>
  <c r="BV57" i="8" s="1"/>
  <c r="AI174" i="35"/>
  <c r="BA57" i="8" s="1"/>
  <c r="AH174" i="35"/>
  <c r="AZ57" i="8" s="1"/>
  <c r="AN174" i="35"/>
  <c r="BF57" i="8" s="1"/>
  <c r="BF174" i="35"/>
  <c r="BX57" i="8" s="1"/>
  <c r="AR174" i="35"/>
  <c r="BJ57" i="8" s="1"/>
  <c r="AJ174" i="35"/>
  <c r="BB57" i="8" s="1"/>
  <c r="AQ174" i="35"/>
  <c r="BI57" i="8" s="1"/>
  <c r="AG174" i="35"/>
  <c r="AY57" i="8" s="1"/>
  <c r="AM174" i="35"/>
  <c r="BE57" i="8" s="1"/>
  <c r="BC174" i="35"/>
  <c r="BU57" i="8" s="1"/>
  <c r="BG174" i="35"/>
  <c r="BY57" i="8" s="1"/>
  <c r="AT174" i="35"/>
  <c r="BL57" i="8" s="1"/>
  <c r="BB174" i="35"/>
  <c r="BT57" i="8" s="1"/>
  <c r="AF174" i="35"/>
  <c r="BH174" i="35"/>
  <c r="BZ57" i="8" s="1"/>
  <c r="AU174" i="35"/>
  <c r="BM57" i="8" s="1"/>
  <c r="AY174" i="35"/>
  <c r="BQ57" i="8" s="1"/>
  <c r="BA174" i="35"/>
  <c r="AO174" i="35"/>
  <c r="BG57" i="8" s="1"/>
  <c r="AL174" i="35"/>
  <c r="BD57" i="8" s="1"/>
  <c r="AP174" i="35"/>
  <c r="BH57" i="8" s="1"/>
  <c r="AW174" i="35"/>
  <c r="BO57" i="8" s="1"/>
  <c r="AV174" i="35"/>
  <c r="BN57" i="8" s="1"/>
  <c r="AS174" i="35"/>
  <c r="BK57" i="8" s="1"/>
  <c r="AX174" i="35"/>
  <c r="BP57" i="8" s="1"/>
  <c r="BE174" i="35"/>
  <c r="BW57" i="8" s="1"/>
  <c r="AK174" i="35"/>
  <c r="BC57" i="8" s="1"/>
  <c r="BB130" i="35"/>
  <c r="BT13" i="8" s="1"/>
  <c r="AI130" i="35"/>
  <c r="BA13" i="8" s="1"/>
  <c r="AK130" i="35"/>
  <c r="BC13" i="8" s="1"/>
  <c r="BC130" i="35"/>
  <c r="BU13" i="8" s="1"/>
  <c r="AN130" i="35"/>
  <c r="BF13" i="8" s="1"/>
  <c r="AT130" i="35"/>
  <c r="BL13" i="8" s="1"/>
  <c r="AF130" i="35"/>
  <c r="AY130" i="35"/>
  <c r="BQ13" i="8" s="1"/>
  <c r="BG130" i="35"/>
  <c r="BY13" i="8" s="1"/>
  <c r="AX130" i="35"/>
  <c r="BP13" i="8" s="1"/>
  <c r="AH130" i="35"/>
  <c r="AZ13" i="8" s="1"/>
  <c r="BH130" i="35"/>
  <c r="BZ13" i="8" s="1"/>
  <c r="AR130" i="35"/>
  <c r="BJ13" i="8" s="1"/>
  <c r="BE130" i="35"/>
  <c r="BW13" i="8" s="1"/>
  <c r="AJ130" i="35"/>
  <c r="BB13" i="8" s="1"/>
  <c r="AU130" i="35"/>
  <c r="BM13" i="8" s="1"/>
  <c r="BA130" i="35"/>
  <c r="AL130" i="35"/>
  <c r="BD13" i="8" s="1"/>
  <c r="BD130" i="35"/>
  <c r="BV13" i="8" s="1"/>
  <c r="AS130" i="35"/>
  <c r="BK13" i="8" s="1"/>
  <c r="BF130" i="35"/>
  <c r="BX13" i="8" s="1"/>
  <c r="AP130" i="35"/>
  <c r="BH13" i="8" s="1"/>
  <c r="AQ130" i="35"/>
  <c r="BI13" i="8" s="1"/>
  <c r="AV130" i="35"/>
  <c r="BN13" i="8" s="1"/>
  <c r="AM130" i="35"/>
  <c r="BE13" i="8" s="1"/>
  <c r="AG130" i="35"/>
  <c r="AY13" i="8" s="1"/>
  <c r="AO130" i="35"/>
  <c r="BG13" i="8" s="1"/>
  <c r="AW130" i="35"/>
  <c r="BO13" i="8" s="1"/>
  <c r="AL129" i="35"/>
  <c r="BD12" i="8" s="1"/>
  <c r="AX129" i="35"/>
  <c r="BP12" i="8" s="1"/>
  <c r="AY129" i="35"/>
  <c r="BQ12" i="8" s="1"/>
  <c r="AP129" i="35"/>
  <c r="BH12" i="8" s="1"/>
  <c r="BB129" i="35"/>
  <c r="BT12" i="8" s="1"/>
  <c r="AO129" i="35"/>
  <c r="BG12" i="8" s="1"/>
  <c r="AW129" i="35"/>
  <c r="BO12" i="8" s="1"/>
  <c r="AU129" i="35"/>
  <c r="BM12" i="8" s="1"/>
  <c r="AN129" i="35"/>
  <c r="BF12" i="8" s="1"/>
  <c r="AK129" i="35"/>
  <c r="BC12" i="8" s="1"/>
  <c r="BG129" i="35"/>
  <c r="BY12" i="8" s="1"/>
  <c r="BD129" i="35"/>
  <c r="BV12" i="8" s="1"/>
  <c r="AQ129" i="35"/>
  <c r="BI12" i="8" s="1"/>
  <c r="BH129" i="35"/>
  <c r="BZ12" i="8" s="1"/>
  <c r="AI129" i="35"/>
  <c r="BA12" i="8" s="1"/>
  <c r="AT129" i="35"/>
  <c r="BL12" i="8" s="1"/>
  <c r="AV129" i="35"/>
  <c r="BN12" i="8" s="1"/>
  <c r="BC129" i="35"/>
  <c r="BU12" i="8" s="1"/>
  <c r="AF129" i="35"/>
  <c r="AG129" i="35"/>
  <c r="AY12" i="8" s="1"/>
  <c r="AR129" i="35"/>
  <c r="BJ12" i="8" s="1"/>
  <c r="AJ129" i="35"/>
  <c r="BB12" i="8" s="1"/>
  <c r="AH129" i="35"/>
  <c r="AZ12" i="8" s="1"/>
  <c r="BE129" i="35"/>
  <c r="BW12" i="8" s="1"/>
  <c r="AM129" i="35"/>
  <c r="BE12" i="8" s="1"/>
  <c r="BF129" i="35"/>
  <c r="BX12" i="8" s="1"/>
  <c r="AS129" i="35"/>
  <c r="BK12" i="8" s="1"/>
  <c r="BA129" i="35"/>
  <c r="BD150" i="35"/>
  <c r="BV33" i="8" s="1"/>
  <c r="AR150" i="35"/>
  <c r="BJ33" i="8" s="1"/>
  <c r="BE150" i="35"/>
  <c r="BW33" i="8" s="1"/>
  <c r="AP150" i="35"/>
  <c r="BH33" i="8" s="1"/>
  <c r="BH150" i="35"/>
  <c r="BZ33" i="8" s="1"/>
  <c r="AO150" i="35"/>
  <c r="BG33" i="8" s="1"/>
  <c r="BA150" i="35"/>
  <c r="BB150" i="35"/>
  <c r="BT33" i="8" s="1"/>
  <c r="AS150" i="35"/>
  <c r="BK33" i="8" s="1"/>
  <c r="AV150" i="35"/>
  <c r="BN33" i="8" s="1"/>
  <c r="AG150" i="35"/>
  <c r="AY33" i="8" s="1"/>
  <c r="AI150" i="35"/>
  <c r="BA33" i="8" s="1"/>
  <c r="AM150" i="35"/>
  <c r="BE33" i="8" s="1"/>
  <c r="BF150" i="35"/>
  <c r="BX33" i="8" s="1"/>
  <c r="AH150" i="35"/>
  <c r="AZ33" i="8" s="1"/>
  <c r="AL150" i="35"/>
  <c r="BD33" i="8" s="1"/>
  <c r="AW150" i="35"/>
  <c r="BO33" i="8" s="1"/>
  <c r="BC150" i="35"/>
  <c r="BU33" i="8" s="1"/>
  <c r="AX150" i="35"/>
  <c r="BP33" i="8" s="1"/>
  <c r="AN150" i="35"/>
  <c r="BF33" i="8" s="1"/>
  <c r="AF150" i="35"/>
  <c r="AY150" i="35"/>
  <c r="BQ33" i="8" s="1"/>
  <c r="BG150" i="35"/>
  <c r="BY33" i="8" s="1"/>
  <c r="AQ150" i="35"/>
  <c r="BI33" i="8" s="1"/>
  <c r="AJ150" i="35"/>
  <c r="BB33" i="8" s="1"/>
  <c r="AT150" i="35"/>
  <c r="BL33" i="8" s="1"/>
  <c r="AK150" i="35"/>
  <c r="BC33" i="8" s="1"/>
  <c r="AU150" i="35"/>
  <c r="BM33" i="8" s="1"/>
  <c r="AL223" i="35"/>
  <c r="BD106" i="8" s="1"/>
  <c r="BD223" i="35"/>
  <c r="BV106" i="8" s="1"/>
  <c r="BC223" i="35"/>
  <c r="BU106" i="8" s="1"/>
  <c r="AN223" i="35"/>
  <c r="BF106" i="8" s="1"/>
  <c r="AY223" i="35"/>
  <c r="BQ106" i="8" s="1"/>
  <c r="AP223" i="35"/>
  <c r="BH106" i="8" s="1"/>
  <c r="AX223" i="35"/>
  <c r="BP106" i="8" s="1"/>
  <c r="BH223" i="35"/>
  <c r="BZ106" i="8" s="1"/>
  <c r="AK223" i="35"/>
  <c r="BC106" i="8" s="1"/>
  <c r="AR223" i="35"/>
  <c r="BJ106" i="8" s="1"/>
  <c r="BE223" i="35"/>
  <c r="BW106" i="8" s="1"/>
  <c r="BG223" i="35"/>
  <c r="BY106" i="8" s="1"/>
  <c r="AT223" i="35"/>
  <c r="BL106" i="8" s="1"/>
  <c r="AF223" i="35"/>
  <c r="AG223" i="35"/>
  <c r="AY106" i="8" s="1"/>
  <c r="AM223" i="35"/>
  <c r="BE106" i="8" s="1"/>
  <c r="AJ223" i="35"/>
  <c r="BB106" i="8" s="1"/>
  <c r="BF223" i="35"/>
  <c r="BX106" i="8" s="1"/>
  <c r="AH223" i="35"/>
  <c r="AZ106" i="8" s="1"/>
  <c r="BB223" i="35"/>
  <c r="BT106" i="8" s="1"/>
  <c r="AW223" i="35"/>
  <c r="BO106" i="8" s="1"/>
  <c r="AV223" i="35"/>
  <c r="BN106" i="8" s="1"/>
  <c r="BA223" i="35"/>
  <c r="AI223" i="35"/>
  <c r="BA106" i="8" s="1"/>
  <c r="AS223" i="35"/>
  <c r="BK106" i="8" s="1"/>
  <c r="AO223" i="35"/>
  <c r="BG106" i="8" s="1"/>
  <c r="AU223" i="35"/>
  <c r="BM106" i="8" s="1"/>
  <c r="AQ223" i="35"/>
  <c r="BI106" i="8" s="1"/>
  <c r="AP209" i="35"/>
  <c r="BH92" i="8" s="1"/>
  <c r="AQ209" i="35"/>
  <c r="BI92" i="8" s="1"/>
  <c r="AG209" i="35"/>
  <c r="AY92" i="8" s="1"/>
  <c r="BB209" i="35"/>
  <c r="BT92" i="8" s="1"/>
  <c r="AM209" i="35"/>
  <c r="BE92" i="8" s="1"/>
  <c r="AV209" i="35"/>
  <c r="BN92" i="8" s="1"/>
  <c r="AN209" i="35"/>
  <c r="BF92" i="8" s="1"/>
  <c r="BC209" i="35"/>
  <c r="BU92" i="8" s="1"/>
  <c r="AR209" i="35"/>
  <c r="BJ92" i="8" s="1"/>
  <c r="AY209" i="35"/>
  <c r="BQ92" i="8" s="1"/>
  <c r="AL209" i="35"/>
  <c r="BD92" i="8" s="1"/>
  <c r="BE209" i="35"/>
  <c r="BW92" i="8" s="1"/>
  <c r="BH209" i="35"/>
  <c r="BZ92" i="8" s="1"/>
  <c r="AF209" i="35"/>
  <c r="BD209" i="35"/>
  <c r="BV92" i="8" s="1"/>
  <c r="AI209" i="35"/>
  <c r="BA92" i="8" s="1"/>
  <c r="AO209" i="35"/>
  <c r="BG92" i="8" s="1"/>
  <c r="AU209" i="35"/>
  <c r="BM92" i="8" s="1"/>
  <c r="AT209" i="35"/>
  <c r="BL92" i="8" s="1"/>
  <c r="AK209" i="35"/>
  <c r="BC92" i="8" s="1"/>
  <c r="BF209" i="35"/>
  <c r="BX92" i="8" s="1"/>
  <c r="AS209" i="35"/>
  <c r="BK92" i="8" s="1"/>
  <c r="AH209" i="35"/>
  <c r="AZ92" i="8" s="1"/>
  <c r="AJ209" i="35"/>
  <c r="BB92" i="8" s="1"/>
  <c r="BA209" i="35"/>
  <c r="AW209" i="35"/>
  <c r="BO92" i="8" s="1"/>
  <c r="BG209" i="35"/>
  <c r="BY92" i="8" s="1"/>
  <c r="AX209" i="35"/>
  <c r="BP92" i="8" s="1"/>
  <c r="AW164" i="35"/>
  <c r="BO47" i="8" s="1"/>
  <c r="AX164" i="35"/>
  <c r="BP47" i="8" s="1"/>
  <c r="BE164" i="35"/>
  <c r="BW47" i="8" s="1"/>
  <c r="BD164" i="35"/>
  <c r="BV47" i="8" s="1"/>
  <c r="AY164" i="35"/>
  <c r="BQ47" i="8" s="1"/>
  <c r="AS164" i="35"/>
  <c r="BK47" i="8" s="1"/>
  <c r="AL164" i="35"/>
  <c r="BD47" i="8" s="1"/>
  <c r="AK164" i="35"/>
  <c r="BC47" i="8" s="1"/>
  <c r="AH164" i="35"/>
  <c r="AZ47" i="8" s="1"/>
  <c r="AV164" i="35"/>
  <c r="BN47" i="8" s="1"/>
  <c r="BF164" i="35"/>
  <c r="BX47" i="8" s="1"/>
  <c r="BH164" i="35"/>
  <c r="BZ47" i="8" s="1"/>
  <c r="AO164" i="35"/>
  <c r="BG47" i="8" s="1"/>
  <c r="AR164" i="35"/>
  <c r="BJ47" i="8" s="1"/>
  <c r="AU164" i="35"/>
  <c r="BM47" i="8" s="1"/>
  <c r="AM164" i="35"/>
  <c r="BE47" i="8" s="1"/>
  <c r="BB164" i="35"/>
  <c r="BT47" i="8" s="1"/>
  <c r="AP164" i="35"/>
  <c r="BH47" i="8" s="1"/>
  <c r="AF164" i="35"/>
  <c r="BG164" i="35"/>
  <c r="BY47" i="8" s="1"/>
  <c r="BC164" i="35"/>
  <c r="BU47" i="8" s="1"/>
  <c r="AG164" i="35"/>
  <c r="AY47" i="8" s="1"/>
  <c r="AI164" i="35"/>
  <c r="BA47" i="8" s="1"/>
  <c r="AN164" i="35"/>
  <c r="BF47" i="8" s="1"/>
  <c r="AQ164" i="35"/>
  <c r="BI47" i="8" s="1"/>
  <c r="AT164" i="35"/>
  <c r="BL47" i="8" s="1"/>
  <c r="BA164" i="35"/>
  <c r="AJ164" i="35"/>
  <c r="BB47" i="8" s="1"/>
  <c r="AR165" i="35"/>
  <c r="BJ48" i="8" s="1"/>
  <c r="BE165" i="35"/>
  <c r="BW48" i="8" s="1"/>
  <c r="BA165" i="35"/>
  <c r="AT165" i="35"/>
  <c r="BL48" i="8" s="1"/>
  <c r="AO165" i="35"/>
  <c r="BG48" i="8" s="1"/>
  <c r="AW165" i="35"/>
  <c r="BO48" i="8" s="1"/>
  <c r="BC165" i="35"/>
  <c r="BU48" i="8" s="1"/>
  <c r="AJ165" i="35"/>
  <c r="BB48" i="8" s="1"/>
  <c r="AV165" i="35"/>
  <c r="BN48" i="8" s="1"/>
  <c r="AH165" i="35"/>
  <c r="AZ48" i="8" s="1"/>
  <c r="AP165" i="35"/>
  <c r="BH48" i="8" s="1"/>
  <c r="AY165" i="35"/>
  <c r="BQ48" i="8" s="1"/>
  <c r="AU165" i="35"/>
  <c r="BM48" i="8" s="1"/>
  <c r="BF165" i="35"/>
  <c r="BX48" i="8" s="1"/>
  <c r="AS165" i="35"/>
  <c r="BK48" i="8" s="1"/>
  <c r="AX165" i="35"/>
  <c r="BP48" i="8" s="1"/>
  <c r="BH165" i="35"/>
  <c r="BZ48" i="8" s="1"/>
  <c r="AK165" i="35"/>
  <c r="BC48" i="8" s="1"/>
  <c r="AI165" i="35"/>
  <c r="BA48" i="8" s="1"/>
  <c r="AQ165" i="35"/>
  <c r="BI48" i="8" s="1"/>
  <c r="BB165" i="35"/>
  <c r="BT48" i="8" s="1"/>
  <c r="AM165" i="35"/>
  <c r="BE48" i="8" s="1"/>
  <c r="BG165" i="35"/>
  <c r="BY48" i="8" s="1"/>
  <c r="AF165" i="35"/>
  <c r="AN165" i="35"/>
  <c r="BF48" i="8" s="1"/>
  <c r="BD165" i="35"/>
  <c r="BV48" i="8" s="1"/>
  <c r="AL165" i="35"/>
  <c r="BD48" i="8" s="1"/>
  <c r="AG165" i="35"/>
  <c r="AY48" i="8" s="1"/>
  <c r="BB208" i="35"/>
  <c r="BT91" i="8" s="1"/>
  <c r="AF208" i="35"/>
  <c r="BH208" i="35"/>
  <c r="BZ91" i="8" s="1"/>
  <c r="BA208" i="35"/>
  <c r="AI208" i="35"/>
  <c r="BA91" i="8" s="1"/>
  <c r="AS208" i="35"/>
  <c r="BK91" i="8" s="1"/>
  <c r="AU208" i="35"/>
  <c r="BM91" i="8" s="1"/>
  <c r="BE208" i="35"/>
  <c r="BW91" i="8" s="1"/>
  <c r="BF208" i="35"/>
  <c r="BX91" i="8" s="1"/>
  <c r="AQ208" i="35"/>
  <c r="BI91" i="8" s="1"/>
  <c r="BG208" i="35"/>
  <c r="BY91" i="8" s="1"/>
  <c r="AG208" i="35"/>
  <c r="AY91" i="8" s="1"/>
  <c r="AM208" i="35"/>
  <c r="BE91" i="8" s="1"/>
  <c r="AH208" i="35"/>
  <c r="AZ91" i="8" s="1"/>
  <c r="AX208" i="35"/>
  <c r="BP91" i="8" s="1"/>
  <c r="BD208" i="35"/>
  <c r="BV91" i="8" s="1"/>
  <c r="AW208" i="35"/>
  <c r="BO91" i="8" s="1"/>
  <c r="AK208" i="35"/>
  <c r="BC91" i="8" s="1"/>
  <c r="AT208" i="35"/>
  <c r="BL91" i="8" s="1"/>
  <c r="AP208" i="35"/>
  <c r="BH91" i="8" s="1"/>
  <c r="AR208" i="35"/>
  <c r="BJ91" i="8" s="1"/>
  <c r="AL208" i="35"/>
  <c r="BD91" i="8" s="1"/>
  <c r="AJ208" i="35"/>
  <c r="BB91" i="8" s="1"/>
  <c r="AY208" i="35"/>
  <c r="BQ91" i="8" s="1"/>
  <c r="BC208" i="35"/>
  <c r="BU91" i="8" s="1"/>
  <c r="AN208" i="35"/>
  <c r="BF91" i="8" s="1"/>
  <c r="AV208" i="35"/>
  <c r="BN91" i="8" s="1"/>
  <c r="AO208" i="35"/>
  <c r="BG91" i="8" s="1"/>
  <c r="BB206" i="35"/>
  <c r="BT89" i="8" s="1"/>
  <c r="BH206" i="35"/>
  <c r="BZ89" i="8" s="1"/>
  <c r="BF206" i="35"/>
  <c r="BX89" i="8" s="1"/>
  <c r="AP206" i="35"/>
  <c r="BH89" i="8" s="1"/>
  <c r="AH206" i="35"/>
  <c r="AZ89" i="8" s="1"/>
  <c r="AK206" i="35"/>
  <c r="BC89" i="8" s="1"/>
  <c r="AJ206" i="35"/>
  <c r="BB89" i="8" s="1"/>
  <c r="AL206" i="35"/>
  <c r="BD89" i="8" s="1"/>
  <c r="AG206" i="35"/>
  <c r="AY89" i="8" s="1"/>
  <c r="AI206" i="35"/>
  <c r="BA89" i="8" s="1"/>
  <c r="AX206" i="35"/>
  <c r="BP89" i="8" s="1"/>
  <c r="BG206" i="35"/>
  <c r="BY89" i="8" s="1"/>
  <c r="BC206" i="35"/>
  <c r="BU89" i="8" s="1"/>
  <c r="AR206" i="35"/>
  <c r="BJ89" i="8" s="1"/>
  <c r="AW206" i="35"/>
  <c r="BO89" i="8" s="1"/>
  <c r="AV206" i="35"/>
  <c r="BN89" i="8" s="1"/>
  <c r="BE206" i="35"/>
  <c r="BW89" i="8" s="1"/>
  <c r="AY206" i="35"/>
  <c r="BQ89" i="8" s="1"/>
  <c r="AU206" i="35"/>
  <c r="BM89" i="8" s="1"/>
  <c r="AO206" i="35"/>
  <c r="BG89" i="8" s="1"/>
  <c r="AF206" i="35"/>
  <c r="AS206" i="35"/>
  <c r="BK89" i="8" s="1"/>
  <c r="BD206" i="35"/>
  <c r="BV89" i="8" s="1"/>
  <c r="AQ206" i="35"/>
  <c r="BI89" i="8" s="1"/>
  <c r="BA206" i="35"/>
  <c r="AT206" i="35"/>
  <c r="BL89" i="8" s="1"/>
  <c r="AM206" i="35"/>
  <c r="BE89" i="8" s="1"/>
  <c r="AN206" i="35"/>
  <c r="BF89" i="8" s="1"/>
  <c r="AM215" i="35"/>
  <c r="BE98" i="8" s="1"/>
  <c r="AQ215" i="35"/>
  <c r="BI98" i="8" s="1"/>
  <c r="AR215" i="35"/>
  <c r="BJ98" i="8" s="1"/>
  <c r="BH215" i="35"/>
  <c r="BZ98" i="8" s="1"/>
  <c r="BE215" i="35"/>
  <c r="BW98" i="8" s="1"/>
  <c r="AV215" i="35"/>
  <c r="BN98" i="8" s="1"/>
  <c r="AK215" i="35"/>
  <c r="BC98" i="8" s="1"/>
  <c r="AH215" i="35"/>
  <c r="AZ98" i="8" s="1"/>
  <c r="BD215" i="35"/>
  <c r="BV98" i="8" s="1"/>
  <c r="AT215" i="35"/>
  <c r="BL98" i="8" s="1"/>
  <c r="BA215" i="35"/>
  <c r="AJ215" i="35"/>
  <c r="BB98" i="8" s="1"/>
  <c r="AU215" i="35"/>
  <c r="BM98" i="8" s="1"/>
  <c r="AX215" i="35"/>
  <c r="BP98" i="8" s="1"/>
  <c r="AG215" i="35"/>
  <c r="AY98" i="8" s="1"/>
  <c r="BG215" i="35"/>
  <c r="BY98" i="8" s="1"/>
  <c r="AN215" i="35"/>
  <c r="BF98" i="8" s="1"/>
  <c r="AF215" i="35"/>
  <c r="AY215" i="35"/>
  <c r="BQ98" i="8" s="1"/>
  <c r="AW215" i="35"/>
  <c r="BO98" i="8" s="1"/>
  <c r="AO215" i="35"/>
  <c r="BG98" i="8" s="1"/>
  <c r="BC215" i="35"/>
  <c r="BU98" i="8" s="1"/>
  <c r="AS215" i="35"/>
  <c r="BK98" i="8" s="1"/>
  <c r="BF215" i="35"/>
  <c r="BX98" i="8" s="1"/>
  <c r="AP215" i="35"/>
  <c r="BH98" i="8" s="1"/>
  <c r="AL215" i="35"/>
  <c r="BD98" i="8" s="1"/>
  <c r="AI215" i="35"/>
  <c r="BA98" i="8" s="1"/>
  <c r="BB215" i="35"/>
  <c r="BT98" i="8" s="1"/>
  <c r="BD226" i="35"/>
  <c r="BV109" i="8" s="1"/>
  <c r="BB226" i="35"/>
  <c r="BT109" i="8" s="1"/>
  <c r="BC226" i="35"/>
  <c r="BU109" i="8" s="1"/>
  <c r="AP226" i="35"/>
  <c r="BH109" i="8" s="1"/>
  <c r="BA226" i="35"/>
  <c r="AI226" i="35"/>
  <c r="BA109" i="8" s="1"/>
  <c r="AR226" i="35"/>
  <c r="BJ109" i="8" s="1"/>
  <c r="AG226" i="35"/>
  <c r="AY109" i="8" s="1"/>
  <c r="AS226" i="35"/>
  <c r="BK109" i="8" s="1"/>
  <c r="AU226" i="35"/>
  <c r="BM109" i="8" s="1"/>
  <c r="AX226" i="35"/>
  <c r="BP109" i="8" s="1"/>
  <c r="AK226" i="35"/>
  <c r="BC109" i="8" s="1"/>
  <c r="AW226" i="35"/>
  <c r="BO109" i="8" s="1"/>
  <c r="AY226" i="35"/>
  <c r="BQ109" i="8" s="1"/>
  <c r="BE226" i="35"/>
  <c r="BW109" i="8" s="1"/>
  <c r="AH226" i="35"/>
  <c r="AZ109" i="8" s="1"/>
  <c r="AV226" i="35"/>
  <c r="BN109" i="8" s="1"/>
  <c r="AJ226" i="35"/>
  <c r="BB109" i="8" s="1"/>
  <c r="AM226" i="35"/>
  <c r="BE109" i="8" s="1"/>
  <c r="AF226" i="35"/>
  <c r="BG226" i="35"/>
  <c r="BY109" i="8" s="1"/>
  <c r="AO226" i="35"/>
  <c r="BG109" i="8" s="1"/>
  <c r="BF226" i="35"/>
  <c r="BX109" i="8" s="1"/>
  <c r="AN226" i="35"/>
  <c r="BF109" i="8" s="1"/>
  <c r="AL226" i="35"/>
  <c r="BD109" i="8" s="1"/>
  <c r="BH226" i="35"/>
  <c r="BZ109" i="8" s="1"/>
  <c r="AT226" i="35"/>
  <c r="BL109" i="8" s="1"/>
  <c r="AQ226" i="35"/>
  <c r="BI109" i="8" s="1"/>
  <c r="AT213" i="35"/>
  <c r="BL96" i="8" s="1"/>
  <c r="AU213" i="35"/>
  <c r="BM96" i="8" s="1"/>
  <c r="BG213" i="35"/>
  <c r="BY96" i="8" s="1"/>
  <c r="BD213" i="35"/>
  <c r="BV96" i="8" s="1"/>
  <c r="AG213" i="35"/>
  <c r="AY96" i="8" s="1"/>
  <c r="BB213" i="35"/>
  <c r="BT96" i="8" s="1"/>
  <c r="AP213" i="35"/>
  <c r="BH96" i="8" s="1"/>
  <c r="AW213" i="35"/>
  <c r="BO96" i="8" s="1"/>
  <c r="AJ213" i="35"/>
  <c r="BB96" i="8" s="1"/>
  <c r="AY213" i="35"/>
  <c r="BQ96" i="8" s="1"/>
  <c r="AH213" i="35"/>
  <c r="AZ96" i="8" s="1"/>
  <c r="BA213" i="35"/>
  <c r="AK213" i="35"/>
  <c r="BC96" i="8" s="1"/>
  <c r="AV213" i="35"/>
  <c r="BN96" i="8" s="1"/>
  <c r="AQ213" i="35"/>
  <c r="BI96" i="8" s="1"/>
  <c r="AR213" i="35"/>
  <c r="BJ96" i="8" s="1"/>
  <c r="AI213" i="35"/>
  <c r="BA96" i="8" s="1"/>
  <c r="BH213" i="35"/>
  <c r="BZ96" i="8" s="1"/>
  <c r="BF213" i="35"/>
  <c r="BX96" i="8" s="1"/>
  <c r="AN213" i="35"/>
  <c r="BF96" i="8" s="1"/>
  <c r="AF213" i="35"/>
  <c r="AS213" i="35"/>
  <c r="BK96" i="8" s="1"/>
  <c r="AO213" i="35"/>
  <c r="BG96" i="8" s="1"/>
  <c r="BE213" i="35"/>
  <c r="BW96" i="8" s="1"/>
  <c r="AL213" i="35"/>
  <c r="BD96" i="8" s="1"/>
  <c r="BC213" i="35"/>
  <c r="BU96" i="8" s="1"/>
  <c r="AX213" i="35"/>
  <c r="BP96" i="8" s="1"/>
  <c r="AM213" i="35"/>
  <c r="BE96" i="8" s="1"/>
  <c r="AP133" i="35"/>
  <c r="BH16" i="8" s="1"/>
  <c r="AT133" i="35"/>
  <c r="BL16" i="8" s="1"/>
  <c r="AU133" i="35"/>
  <c r="BM16" i="8" s="1"/>
  <c r="BH133" i="35"/>
  <c r="BZ16" i="8" s="1"/>
  <c r="AK133" i="35"/>
  <c r="BC16" i="8" s="1"/>
  <c r="BG133" i="35"/>
  <c r="BY16" i="8" s="1"/>
  <c r="BD133" i="35"/>
  <c r="BV16" i="8" s="1"/>
  <c r="AV133" i="35"/>
  <c r="BN16" i="8" s="1"/>
  <c r="AM133" i="35"/>
  <c r="BE16" i="8" s="1"/>
  <c r="AR133" i="35"/>
  <c r="BJ16" i="8" s="1"/>
  <c r="BF133" i="35"/>
  <c r="BX16" i="8" s="1"/>
  <c r="AF133" i="35"/>
  <c r="AX133" i="35"/>
  <c r="BP16" i="8" s="1"/>
  <c r="AG133" i="35"/>
  <c r="AY16" i="8" s="1"/>
  <c r="AL133" i="35"/>
  <c r="BD16" i="8" s="1"/>
  <c r="AJ133" i="35"/>
  <c r="BB16" i="8" s="1"/>
  <c r="AS133" i="35"/>
  <c r="BK16" i="8" s="1"/>
  <c r="BE133" i="35"/>
  <c r="BW16" i="8" s="1"/>
  <c r="AY133" i="35"/>
  <c r="BQ16" i="8" s="1"/>
  <c r="AH133" i="35"/>
  <c r="AZ16" i="8" s="1"/>
  <c r="AQ133" i="35"/>
  <c r="BI16" i="8" s="1"/>
  <c r="AI133" i="35"/>
  <c r="BA16" i="8" s="1"/>
  <c r="BB133" i="35"/>
  <c r="BT16" i="8" s="1"/>
  <c r="AN133" i="35"/>
  <c r="BF16" i="8" s="1"/>
  <c r="BC133" i="35"/>
  <c r="BU16" i="8" s="1"/>
  <c r="BA133" i="35"/>
  <c r="AO133" i="35"/>
  <c r="BG16" i="8" s="1"/>
  <c r="AW133" i="35"/>
  <c r="BO16" i="8" s="1"/>
  <c r="AR171" i="35"/>
  <c r="BJ54" i="8" s="1"/>
  <c r="AQ171" i="35"/>
  <c r="BI54" i="8" s="1"/>
  <c r="BD171" i="35"/>
  <c r="BV54" i="8" s="1"/>
  <c r="BG171" i="35"/>
  <c r="BY54" i="8" s="1"/>
  <c r="AG171" i="35"/>
  <c r="AY54" i="8" s="1"/>
  <c r="AF171" i="35"/>
  <c r="AS171" i="35"/>
  <c r="BK54" i="8" s="1"/>
  <c r="AL171" i="35"/>
  <c r="BD54" i="8" s="1"/>
  <c r="BB171" i="35"/>
  <c r="BT54" i="8" s="1"/>
  <c r="AH171" i="35"/>
  <c r="AZ54" i="8" s="1"/>
  <c r="AV171" i="35"/>
  <c r="BN54" i="8" s="1"/>
  <c r="BF171" i="35"/>
  <c r="BX54" i="8" s="1"/>
  <c r="BE171" i="35"/>
  <c r="BW54" i="8" s="1"/>
  <c r="AY171" i="35"/>
  <c r="BQ54" i="8" s="1"/>
  <c r="AI171" i="35"/>
  <c r="BA54" i="8" s="1"/>
  <c r="AJ171" i="35"/>
  <c r="BB54" i="8" s="1"/>
  <c r="AN171" i="35"/>
  <c r="BF54" i="8" s="1"/>
  <c r="BA171" i="35"/>
  <c r="AU171" i="35"/>
  <c r="BM54" i="8" s="1"/>
  <c r="AO171" i="35"/>
  <c r="BG54" i="8" s="1"/>
  <c r="BC171" i="35"/>
  <c r="BU54" i="8" s="1"/>
  <c r="AK171" i="35"/>
  <c r="BC54" i="8" s="1"/>
  <c r="AX171" i="35"/>
  <c r="BP54" i="8" s="1"/>
  <c r="AW171" i="35"/>
  <c r="BO54" i="8" s="1"/>
  <c r="AP171" i="35"/>
  <c r="BH54" i="8" s="1"/>
  <c r="AT171" i="35"/>
  <c r="BL54" i="8" s="1"/>
  <c r="AM171" i="35"/>
  <c r="BE54" i="8" s="1"/>
  <c r="BH171" i="35"/>
  <c r="BZ54" i="8" s="1"/>
  <c r="AL145" i="35"/>
  <c r="BD28" i="8" s="1"/>
  <c r="AQ145" i="35"/>
  <c r="BI28" i="8" s="1"/>
  <c r="BE145" i="35"/>
  <c r="BW28" i="8" s="1"/>
  <c r="BF145" i="35"/>
  <c r="BX28" i="8" s="1"/>
  <c r="AW145" i="35"/>
  <c r="BO28" i="8" s="1"/>
  <c r="AU145" i="35"/>
  <c r="BM28" i="8" s="1"/>
  <c r="AI145" i="35"/>
  <c r="BA28" i="8" s="1"/>
  <c r="AX145" i="35"/>
  <c r="BP28" i="8" s="1"/>
  <c r="AS145" i="35"/>
  <c r="BK28" i="8" s="1"/>
  <c r="AR145" i="35"/>
  <c r="BJ28" i="8" s="1"/>
  <c r="AM145" i="35"/>
  <c r="BE28" i="8" s="1"/>
  <c r="AO145" i="35"/>
  <c r="BG28" i="8" s="1"/>
  <c r="AJ145" i="35"/>
  <c r="BB28" i="8" s="1"/>
  <c r="AG145" i="35"/>
  <c r="AY28" i="8" s="1"/>
  <c r="AN145" i="35"/>
  <c r="BF28" i="8" s="1"/>
  <c r="AV145" i="35"/>
  <c r="BN28" i="8" s="1"/>
  <c r="BC145" i="35"/>
  <c r="BU28" i="8" s="1"/>
  <c r="AP145" i="35"/>
  <c r="BH28" i="8" s="1"/>
  <c r="BH145" i="35"/>
  <c r="BZ28" i="8" s="1"/>
  <c r="BB145" i="35"/>
  <c r="BT28" i="8" s="1"/>
  <c r="AY145" i="35"/>
  <c r="BQ28" i="8" s="1"/>
  <c r="BA145" i="35"/>
  <c r="AK145" i="35"/>
  <c r="BC28" i="8" s="1"/>
  <c r="BD145" i="35"/>
  <c r="BV28" i="8" s="1"/>
  <c r="AH145" i="35"/>
  <c r="AZ28" i="8" s="1"/>
  <c r="AF145" i="35"/>
  <c r="AT145" i="35"/>
  <c r="BL28" i="8" s="1"/>
  <c r="BG145" i="35"/>
  <c r="BY28" i="8" s="1"/>
  <c r="AN134" i="35"/>
  <c r="BF17" i="8" s="1"/>
  <c r="BG134" i="35"/>
  <c r="BY17" i="8" s="1"/>
  <c r="AM134" i="35"/>
  <c r="BE17" i="8" s="1"/>
  <c r="BE134" i="35"/>
  <c r="BW17" i="8" s="1"/>
  <c r="AS134" i="35"/>
  <c r="BK17" i="8" s="1"/>
  <c r="AG134" i="35"/>
  <c r="AY17" i="8" s="1"/>
  <c r="AI134" i="35"/>
  <c r="BA17" i="8" s="1"/>
  <c r="AH134" i="35"/>
  <c r="AZ17" i="8" s="1"/>
  <c r="AV134" i="35"/>
  <c r="BN17" i="8" s="1"/>
  <c r="AT134" i="35"/>
  <c r="BL17" i="8" s="1"/>
  <c r="AO134" i="35"/>
  <c r="BG17" i="8" s="1"/>
  <c r="BF134" i="35"/>
  <c r="BX17" i="8" s="1"/>
  <c r="BC134" i="35"/>
  <c r="BU17" i="8" s="1"/>
  <c r="AX134" i="35"/>
  <c r="BP17" i="8" s="1"/>
  <c r="AQ134" i="35"/>
  <c r="BI17" i="8" s="1"/>
  <c r="AL134" i="35"/>
  <c r="BD17" i="8" s="1"/>
  <c r="BD134" i="35"/>
  <c r="BV17" i="8" s="1"/>
  <c r="AJ134" i="35"/>
  <c r="BB17" i="8" s="1"/>
  <c r="AK134" i="35"/>
  <c r="BC17" i="8" s="1"/>
  <c r="AR134" i="35"/>
  <c r="BJ17" i="8" s="1"/>
  <c r="AW134" i="35"/>
  <c r="BO17" i="8" s="1"/>
  <c r="AP134" i="35"/>
  <c r="BH17" i="8" s="1"/>
  <c r="BB134" i="35"/>
  <c r="BT17" i="8" s="1"/>
  <c r="AU134" i="35"/>
  <c r="BM17" i="8" s="1"/>
  <c r="AY134" i="35"/>
  <c r="BQ17" i="8" s="1"/>
  <c r="BH134" i="35"/>
  <c r="BZ17" i="8" s="1"/>
  <c r="BA134" i="35"/>
  <c r="AF134" i="35"/>
  <c r="BD203" i="35"/>
  <c r="BV86" i="8" s="1"/>
  <c r="AQ203" i="35"/>
  <c r="BI86" i="8" s="1"/>
  <c r="BC203" i="35"/>
  <c r="BU86" i="8" s="1"/>
  <c r="BH203" i="35"/>
  <c r="BZ86" i="8" s="1"/>
  <c r="AR203" i="35"/>
  <c r="BJ86" i="8" s="1"/>
  <c r="AH203" i="35"/>
  <c r="AZ86" i="8" s="1"/>
  <c r="AY203" i="35"/>
  <c r="BQ86" i="8" s="1"/>
  <c r="AJ203" i="35"/>
  <c r="BB86" i="8" s="1"/>
  <c r="AN203" i="35"/>
  <c r="BF86" i="8" s="1"/>
  <c r="AK203" i="35"/>
  <c r="BC86" i="8" s="1"/>
  <c r="AF203" i="35"/>
  <c r="AU203" i="35"/>
  <c r="BM86" i="8" s="1"/>
  <c r="AI203" i="35"/>
  <c r="BA86" i="8" s="1"/>
  <c r="BE203" i="35"/>
  <c r="BW86" i="8" s="1"/>
  <c r="AG203" i="35"/>
  <c r="AY86" i="8" s="1"/>
  <c r="BG203" i="35"/>
  <c r="BY86" i="8" s="1"/>
  <c r="BF203" i="35"/>
  <c r="BX86" i="8" s="1"/>
  <c r="AS203" i="35"/>
  <c r="BK86" i="8" s="1"/>
  <c r="AX203" i="35"/>
  <c r="BP86" i="8" s="1"/>
  <c r="AO203" i="35"/>
  <c r="BG86" i="8" s="1"/>
  <c r="AW203" i="35"/>
  <c r="BO86" i="8" s="1"/>
  <c r="AL203" i="35"/>
  <c r="BD86" i="8" s="1"/>
  <c r="AV203" i="35"/>
  <c r="BN86" i="8" s="1"/>
  <c r="BB203" i="35"/>
  <c r="BT86" i="8" s="1"/>
  <c r="BA203" i="35"/>
  <c r="AT203" i="35"/>
  <c r="BL86" i="8" s="1"/>
  <c r="AP203" i="35"/>
  <c r="BH86" i="8" s="1"/>
  <c r="AM203" i="35"/>
  <c r="BE86" i="8" s="1"/>
  <c r="AR162" i="35"/>
  <c r="BJ45" i="8" s="1"/>
  <c r="AQ162" i="35"/>
  <c r="BI45" i="8" s="1"/>
  <c r="AM162" i="35"/>
  <c r="BE45" i="8" s="1"/>
  <c r="BF162" i="35"/>
  <c r="BX45" i="8" s="1"/>
  <c r="AS162" i="35"/>
  <c r="BK45" i="8" s="1"/>
  <c r="AF162" i="35"/>
  <c r="AV162" i="35"/>
  <c r="BN45" i="8" s="1"/>
  <c r="AH162" i="35"/>
  <c r="AZ45" i="8" s="1"/>
  <c r="BH162" i="35"/>
  <c r="BZ45" i="8" s="1"/>
  <c r="AU162" i="35"/>
  <c r="BM45" i="8" s="1"/>
  <c r="AN162" i="35"/>
  <c r="BF45" i="8" s="1"/>
  <c r="AG162" i="35"/>
  <c r="AY45" i="8" s="1"/>
  <c r="BA162" i="35"/>
  <c r="BG162" i="35"/>
  <c r="BY45" i="8" s="1"/>
  <c r="AI162" i="35"/>
  <c r="BA45" i="8" s="1"/>
  <c r="AW162" i="35"/>
  <c r="BO45" i="8" s="1"/>
  <c r="AO162" i="35"/>
  <c r="BG45" i="8" s="1"/>
  <c r="BE162" i="35"/>
  <c r="BW45" i="8" s="1"/>
  <c r="BB162" i="35"/>
  <c r="BT45" i="8" s="1"/>
  <c r="AX162" i="35"/>
  <c r="BP45" i="8" s="1"/>
  <c r="BD162" i="35"/>
  <c r="BV45" i="8" s="1"/>
  <c r="AK162" i="35"/>
  <c r="BC45" i="8" s="1"/>
  <c r="AY162" i="35"/>
  <c r="BQ45" i="8" s="1"/>
  <c r="AL162" i="35"/>
  <c r="BD45" i="8" s="1"/>
  <c r="AP162" i="35"/>
  <c r="BH45" i="8" s="1"/>
  <c r="AT162" i="35"/>
  <c r="BL45" i="8" s="1"/>
  <c r="AJ162" i="35"/>
  <c r="BB45" i="8" s="1"/>
  <c r="BC162" i="35"/>
  <c r="BU45" i="8" s="1"/>
  <c r="BC210" i="35"/>
  <c r="BU93" i="8" s="1"/>
  <c r="BH210" i="35"/>
  <c r="BZ93" i="8" s="1"/>
  <c r="AI210" i="35"/>
  <c r="BA93" i="8" s="1"/>
  <c r="AM210" i="35"/>
  <c r="BE93" i="8" s="1"/>
  <c r="BE210" i="35"/>
  <c r="BW93" i="8" s="1"/>
  <c r="AS210" i="35"/>
  <c r="BK93" i="8" s="1"/>
  <c r="AJ210" i="35"/>
  <c r="BB93" i="8" s="1"/>
  <c r="AH210" i="35"/>
  <c r="AZ93" i="8" s="1"/>
  <c r="AT210" i="35"/>
  <c r="BL93" i="8" s="1"/>
  <c r="AF210" i="35"/>
  <c r="AX210" i="35"/>
  <c r="BP93" i="8" s="1"/>
  <c r="AL210" i="35"/>
  <c r="BD93" i="8" s="1"/>
  <c r="AP210" i="35"/>
  <c r="BH93" i="8" s="1"/>
  <c r="AG210" i="35"/>
  <c r="AY93" i="8" s="1"/>
  <c r="AO210" i="35"/>
  <c r="BG93" i="8" s="1"/>
  <c r="BB210" i="35"/>
  <c r="BT93" i="8" s="1"/>
  <c r="AK210" i="35"/>
  <c r="BC93" i="8" s="1"/>
  <c r="AN210" i="35"/>
  <c r="BF93" i="8" s="1"/>
  <c r="BA210" i="35"/>
  <c r="BF210" i="35"/>
  <c r="BX93" i="8" s="1"/>
  <c r="AW210" i="35"/>
  <c r="BO93" i="8" s="1"/>
  <c r="AY210" i="35"/>
  <c r="BQ93" i="8" s="1"/>
  <c r="AQ210" i="35"/>
  <c r="BI93" i="8" s="1"/>
  <c r="AU210" i="35"/>
  <c r="BM93" i="8" s="1"/>
  <c r="AR210" i="35"/>
  <c r="BJ93" i="8" s="1"/>
  <c r="BD210" i="35"/>
  <c r="BV93" i="8" s="1"/>
  <c r="BG210" i="35"/>
  <c r="BY93" i="8" s="1"/>
  <c r="AV210" i="35"/>
  <c r="BN93" i="8" s="1"/>
  <c r="AG132" i="35"/>
  <c r="AY15" i="8" s="1"/>
  <c r="BF132" i="35"/>
  <c r="BX15" i="8" s="1"/>
  <c r="AK132" i="35"/>
  <c r="BC15" i="8" s="1"/>
  <c r="AQ132" i="35"/>
  <c r="BI15" i="8" s="1"/>
  <c r="AH132" i="35"/>
  <c r="AZ15" i="8" s="1"/>
  <c r="AX132" i="35"/>
  <c r="BP15" i="8" s="1"/>
  <c r="AL132" i="35"/>
  <c r="BD15" i="8" s="1"/>
  <c r="BB132" i="35"/>
  <c r="BT15" i="8" s="1"/>
  <c r="AI132" i="35"/>
  <c r="BA15" i="8" s="1"/>
  <c r="AO132" i="35"/>
  <c r="BG15" i="8" s="1"/>
  <c r="AV132" i="35"/>
  <c r="BN15" i="8" s="1"/>
  <c r="BH132" i="35"/>
  <c r="BZ15" i="8" s="1"/>
  <c r="AY132" i="35"/>
  <c r="BQ15" i="8" s="1"/>
  <c r="AM132" i="35"/>
  <c r="BE15" i="8" s="1"/>
  <c r="BD132" i="35"/>
  <c r="BV15" i="8" s="1"/>
  <c r="BA132" i="35"/>
  <c r="BG132" i="35"/>
  <c r="BY15" i="8" s="1"/>
  <c r="AU132" i="35"/>
  <c r="BM15" i="8" s="1"/>
  <c r="BE132" i="35"/>
  <c r="BW15" i="8" s="1"/>
  <c r="AS132" i="35"/>
  <c r="BK15" i="8" s="1"/>
  <c r="BC132" i="35"/>
  <c r="BU15" i="8" s="1"/>
  <c r="AR132" i="35"/>
  <c r="BJ15" i="8" s="1"/>
  <c r="AW132" i="35"/>
  <c r="BO15" i="8" s="1"/>
  <c r="AF132" i="35"/>
  <c r="AP132" i="35"/>
  <c r="BH15" i="8" s="1"/>
  <c r="AT132" i="35"/>
  <c r="BL15" i="8" s="1"/>
  <c r="AJ132" i="35"/>
  <c r="BB15" i="8" s="1"/>
  <c r="AN132" i="35"/>
  <c r="BF15" i="8" s="1"/>
  <c r="AR187" i="35"/>
  <c r="BJ70" i="8" s="1"/>
  <c r="BA187" i="35"/>
  <c r="AY187" i="35"/>
  <c r="BQ70" i="8" s="1"/>
  <c r="BE187" i="35"/>
  <c r="BW70" i="8" s="1"/>
  <c r="AH187" i="35"/>
  <c r="AZ70" i="8" s="1"/>
  <c r="AF187" i="35"/>
  <c r="AP187" i="35"/>
  <c r="BH70" i="8" s="1"/>
  <c r="AU187" i="35"/>
  <c r="BM70" i="8" s="1"/>
  <c r="AN187" i="35"/>
  <c r="BF70" i="8" s="1"/>
  <c r="AK187" i="35"/>
  <c r="BC70" i="8" s="1"/>
  <c r="BH187" i="35"/>
  <c r="BZ70" i="8" s="1"/>
  <c r="AJ187" i="35"/>
  <c r="BB70" i="8" s="1"/>
  <c r="AW187" i="35"/>
  <c r="BO70" i="8" s="1"/>
  <c r="AS187" i="35"/>
  <c r="BK70" i="8" s="1"/>
  <c r="BG187" i="35"/>
  <c r="BY70" i="8" s="1"/>
  <c r="AG187" i="35"/>
  <c r="AY70" i="8" s="1"/>
  <c r="BD187" i="35"/>
  <c r="BV70" i="8" s="1"/>
  <c r="AQ187" i="35"/>
  <c r="BI70" i="8" s="1"/>
  <c r="BC187" i="35"/>
  <c r="BU70" i="8" s="1"/>
  <c r="AM187" i="35"/>
  <c r="BE70" i="8" s="1"/>
  <c r="AI187" i="35"/>
  <c r="BA70" i="8" s="1"/>
  <c r="AL187" i="35"/>
  <c r="BD70" i="8" s="1"/>
  <c r="AO187" i="35"/>
  <c r="BG70" i="8" s="1"/>
  <c r="BF187" i="35"/>
  <c r="BX70" i="8" s="1"/>
  <c r="AT187" i="35"/>
  <c r="BL70" i="8" s="1"/>
  <c r="BB187" i="35"/>
  <c r="BT70" i="8" s="1"/>
  <c r="AX187" i="35"/>
  <c r="BP70" i="8" s="1"/>
  <c r="AV187" i="35"/>
  <c r="BN70" i="8" s="1"/>
  <c r="BG136" i="35"/>
  <c r="BY19" i="8" s="1"/>
  <c r="AX136" i="35"/>
  <c r="BP19" i="8" s="1"/>
  <c r="AK136" i="35"/>
  <c r="BC19" i="8" s="1"/>
  <c r="AL136" i="35"/>
  <c r="BD19" i="8" s="1"/>
  <c r="AR136" i="35"/>
  <c r="BJ19" i="8" s="1"/>
  <c r="AV136" i="35"/>
  <c r="BN19" i="8" s="1"/>
  <c r="BA136" i="35"/>
  <c r="BE136" i="35"/>
  <c r="BW19" i="8" s="1"/>
  <c r="AY136" i="35"/>
  <c r="BQ19" i="8" s="1"/>
  <c r="AT136" i="35"/>
  <c r="BL19" i="8" s="1"/>
  <c r="BH136" i="35"/>
  <c r="BZ19" i="8" s="1"/>
  <c r="BB136" i="35"/>
  <c r="BT19" i="8" s="1"/>
  <c r="AG136" i="35"/>
  <c r="AY19" i="8" s="1"/>
  <c r="AS136" i="35"/>
  <c r="BK19" i="8" s="1"/>
  <c r="AQ136" i="35"/>
  <c r="BI19" i="8" s="1"/>
  <c r="BC136" i="35"/>
  <c r="BU19" i="8" s="1"/>
  <c r="AN136" i="35"/>
  <c r="BF19" i="8" s="1"/>
  <c r="AM136" i="35"/>
  <c r="BE19" i="8" s="1"/>
  <c r="AW136" i="35"/>
  <c r="BO19" i="8" s="1"/>
  <c r="AO136" i="35"/>
  <c r="BG19" i="8" s="1"/>
  <c r="AP136" i="35"/>
  <c r="BH19" i="8" s="1"/>
  <c r="BF136" i="35"/>
  <c r="BX19" i="8" s="1"/>
  <c r="AH136" i="35"/>
  <c r="AZ19" i="8" s="1"/>
  <c r="AJ136" i="35"/>
  <c r="BB19" i="8" s="1"/>
  <c r="BD136" i="35"/>
  <c r="BV19" i="8" s="1"/>
  <c r="AF136" i="35"/>
  <c r="AI136" i="35"/>
  <c r="BA19" i="8" s="1"/>
  <c r="AU136" i="35"/>
  <c r="BM19" i="8" s="1"/>
  <c r="BD127" i="35"/>
  <c r="BV10" i="8" s="1"/>
  <c r="AR127" i="35"/>
  <c r="BJ10" i="8" s="1"/>
  <c r="AY127" i="35"/>
  <c r="BQ10" i="8" s="1"/>
  <c r="AW127" i="35"/>
  <c r="BO10" i="8" s="1"/>
  <c r="AO127" i="35"/>
  <c r="BG10" i="8" s="1"/>
  <c r="AL127" i="35"/>
  <c r="BD10" i="8" s="1"/>
  <c r="AF127" i="35"/>
  <c r="AU127" i="35"/>
  <c r="BM10" i="8" s="1"/>
  <c r="BB127" i="35"/>
  <c r="BT10" i="8" s="1"/>
  <c r="AK127" i="35"/>
  <c r="BC10" i="8" s="1"/>
  <c r="AV127" i="35"/>
  <c r="BN10" i="8" s="1"/>
  <c r="BG127" i="35"/>
  <c r="BY10" i="8" s="1"/>
  <c r="BE127" i="35"/>
  <c r="BW10" i="8" s="1"/>
  <c r="AP127" i="35"/>
  <c r="BH10" i="8" s="1"/>
  <c r="AG127" i="35"/>
  <c r="AY10" i="8" s="1"/>
  <c r="BC127" i="35"/>
  <c r="BU10" i="8" s="1"/>
  <c r="BF127" i="35"/>
  <c r="BX10" i="8" s="1"/>
  <c r="BA127" i="35"/>
  <c r="AI127" i="35"/>
  <c r="BA10" i="8" s="1"/>
  <c r="AM127" i="35"/>
  <c r="BE10" i="8" s="1"/>
  <c r="AT127" i="35"/>
  <c r="BL10" i="8" s="1"/>
  <c r="AS127" i="35"/>
  <c r="BK10" i="8" s="1"/>
  <c r="BH127" i="35"/>
  <c r="BZ10" i="8" s="1"/>
  <c r="AN127" i="35"/>
  <c r="BF10" i="8" s="1"/>
  <c r="AX127" i="35"/>
  <c r="BP10" i="8" s="1"/>
  <c r="AJ127" i="35"/>
  <c r="BB10" i="8" s="1"/>
  <c r="AH127" i="35"/>
  <c r="AZ10" i="8" s="1"/>
  <c r="AQ127" i="35"/>
  <c r="BI10" i="8" s="1"/>
  <c r="AQ211" i="35"/>
  <c r="BI94" i="8" s="1"/>
  <c r="AI211" i="35"/>
  <c r="BA94" i="8" s="1"/>
  <c r="AR211" i="35"/>
  <c r="BJ94" i="8" s="1"/>
  <c r="AN211" i="35"/>
  <c r="BF94" i="8" s="1"/>
  <c r="AT211" i="35"/>
  <c r="BL94" i="8" s="1"/>
  <c r="AY211" i="35"/>
  <c r="BQ94" i="8" s="1"/>
  <c r="AU211" i="35"/>
  <c r="BM94" i="8" s="1"/>
  <c r="AV211" i="35"/>
  <c r="BN94" i="8" s="1"/>
  <c r="BC211" i="35"/>
  <c r="BU94" i="8" s="1"/>
  <c r="AF211" i="35"/>
  <c r="AL211" i="35"/>
  <c r="BD94" i="8" s="1"/>
  <c r="BD211" i="35"/>
  <c r="BV94" i="8" s="1"/>
  <c r="BA211" i="35"/>
  <c r="AX211" i="35"/>
  <c r="BP94" i="8" s="1"/>
  <c r="BH211" i="35"/>
  <c r="BZ94" i="8" s="1"/>
  <c r="AH211" i="35"/>
  <c r="AZ94" i="8" s="1"/>
  <c r="AK211" i="35"/>
  <c r="BC94" i="8" s="1"/>
  <c r="BG211" i="35"/>
  <c r="BY94" i="8" s="1"/>
  <c r="AJ211" i="35"/>
  <c r="BB94" i="8" s="1"/>
  <c r="AP211" i="35"/>
  <c r="BH94" i="8" s="1"/>
  <c r="AW211" i="35"/>
  <c r="BO94" i="8" s="1"/>
  <c r="AG211" i="35"/>
  <c r="AY94" i="8" s="1"/>
  <c r="AO211" i="35"/>
  <c r="BG94" i="8" s="1"/>
  <c r="AS211" i="35"/>
  <c r="BK94" i="8" s="1"/>
  <c r="BE211" i="35"/>
  <c r="BW94" i="8" s="1"/>
  <c r="AM211" i="35"/>
  <c r="BE94" i="8" s="1"/>
  <c r="BB211" i="35"/>
  <c r="BT94" i="8" s="1"/>
  <c r="BF211" i="35"/>
  <c r="BX94" i="8" s="1"/>
  <c r="BG137" i="35"/>
  <c r="BY20" i="8" s="1"/>
  <c r="BA137" i="35"/>
  <c r="BF137" i="35"/>
  <c r="BX20" i="8" s="1"/>
  <c r="AO137" i="35"/>
  <c r="BG20" i="8" s="1"/>
  <c r="AG137" i="35"/>
  <c r="AY20" i="8" s="1"/>
  <c r="AK137" i="35"/>
  <c r="BC20" i="8" s="1"/>
  <c r="AW137" i="35"/>
  <c r="BO20" i="8" s="1"/>
  <c r="AR137" i="35"/>
  <c r="BJ20" i="8" s="1"/>
  <c r="AH137" i="35"/>
  <c r="AZ20" i="8" s="1"/>
  <c r="AY137" i="35"/>
  <c r="BQ20" i="8" s="1"/>
  <c r="AT137" i="35"/>
  <c r="BL20" i="8" s="1"/>
  <c r="AQ137" i="35"/>
  <c r="BI20" i="8" s="1"/>
  <c r="AF137" i="35"/>
  <c r="AV137" i="35"/>
  <c r="BN20" i="8" s="1"/>
  <c r="AI137" i="35"/>
  <c r="BA20" i="8" s="1"/>
  <c r="AP137" i="35"/>
  <c r="BH20" i="8" s="1"/>
  <c r="AM137" i="35"/>
  <c r="BE20" i="8" s="1"/>
  <c r="AJ137" i="35"/>
  <c r="BB20" i="8" s="1"/>
  <c r="AX137" i="35"/>
  <c r="BP20" i="8" s="1"/>
  <c r="BB137" i="35"/>
  <c r="BT20" i="8" s="1"/>
  <c r="BC137" i="35"/>
  <c r="BU20" i="8" s="1"/>
  <c r="BH137" i="35"/>
  <c r="BZ20" i="8" s="1"/>
  <c r="BE137" i="35"/>
  <c r="BW20" i="8" s="1"/>
  <c r="AS137" i="35"/>
  <c r="BK20" i="8" s="1"/>
  <c r="AU137" i="35"/>
  <c r="BM20" i="8" s="1"/>
  <c r="AN137" i="35"/>
  <c r="BF20" i="8" s="1"/>
  <c r="BD137" i="35"/>
  <c r="BV20" i="8" s="1"/>
  <c r="AL137" i="35"/>
  <c r="BD20" i="8" s="1"/>
  <c r="BC148" i="35"/>
  <c r="BU31" i="8" s="1"/>
  <c r="AV148" i="35"/>
  <c r="BN31" i="8" s="1"/>
  <c r="AS148" i="35"/>
  <c r="BK31" i="8" s="1"/>
  <c r="AN148" i="35"/>
  <c r="BF31" i="8" s="1"/>
  <c r="AH148" i="35"/>
  <c r="AZ31" i="8" s="1"/>
  <c r="AK148" i="35"/>
  <c r="BC31" i="8" s="1"/>
  <c r="AL148" i="35"/>
  <c r="BD31" i="8" s="1"/>
  <c r="BH148" i="35"/>
  <c r="BZ31" i="8" s="1"/>
  <c r="AU148" i="35"/>
  <c r="BM31" i="8" s="1"/>
  <c r="AQ148" i="35"/>
  <c r="BI31" i="8" s="1"/>
  <c r="BE148" i="35"/>
  <c r="BW31" i="8" s="1"/>
  <c r="AY148" i="35"/>
  <c r="BQ31" i="8" s="1"/>
  <c r="AX148" i="35"/>
  <c r="BP31" i="8" s="1"/>
  <c r="AT148" i="35"/>
  <c r="BL31" i="8" s="1"/>
  <c r="AP148" i="35"/>
  <c r="BH31" i="8" s="1"/>
  <c r="BF148" i="35"/>
  <c r="BX31" i="8" s="1"/>
  <c r="AI148" i="35"/>
  <c r="BA31" i="8" s="1"/>
  <c r="BD148" i="35"/>
  <c r="BV31" i="8" s="1"/>
  <c r="AF148" i="35"/>
  <c r="AG148" i="35"/>
  <c r="AY31" i="8" s="1"/>
  <c r="BB148" i="35"/>
  <c r="BT31" i="8" s="1"/>
  <c r="AJ148" i="35"/>
  <c r="BB31" i="8" s="1"/>
  <c r="AW148" i="35"/>
  <c r="BO31" i="8" s="1"/>
  <c r="BA148" i="35"/>
  <c r="AR148" i="35"/>
  <c r="BJ31" i="8" s="1"/>
  <c r="AM148" i="35"/>
  <c r="BE31" i="8" s="1"/>
  <c r="BG148" i="35"/>
  <c r="BY31" i="8" s="1"/>
  <c r="AO148" i="35"/>
  <c r="BG31" i="8" s="1"/>
  <c r="BG184" i="35"/>
  <c r="BY67" i="8" s="1"/>
  <c r="AK184" i="35"/>
  <c r="BC67" i="8" s="1"/>
  <c r="AO184" i="35"/>
  <c r="BG67" i="8" s="1"/>
  <c r="AR184" i="35"/>
  <c r="BJ67" i="8" s="1"/>
  <c r="BB184" i="35"/>
  <c r="BT67" i="8" s="1"/>
  <c r="AS184" i="35"/>
  <c r="BK67" i="8" s="1"/>
  <c r="BE184" i="35"/>
  <c r="BW67" i="8" s="1"/>
  <c r="BA184" i="35"/>
  <c r="AX184" i="35"/>
  <c r="BP67" i="8" s="1"/>
  <c r="AT184" i="35"/>
  <c r="BL67" i="8" s="1"/>
  <c r="AH184" i="35"/>
  <c r="AZ67" i="8" s="1"/>
  <c r="AG184" i="35"/>
  <c r="AY67" i="8" s="1"/>
  <c r="AV184" i="35"/>
  <c r="BN67" i="8" s="1"/>
  <c r="AI184" i="35"/>
  <c r="BA67" i="8" s="1"/>
  <c r="AL184" i="35"/>
  <c r="BD67" i="8" s="1"/>
  <c r="AW184" i="35"/>
  <c r="BO67" i="8" s="1"/>
  <c r="BD184" i="35"/>
  <c r="BV67" i="8" s="1"/>
  <c r="BH184" i="35"/>
  <c r="BZ67" i="8" s="1"/>
  <c r="AY184" i="35"/>
  <c r="BQ67" i="8" s="1"/>
  <c r="AP184" i="35"/>
  <c r="BH67" i="8" s="1"/>
  <c r="AQ184" i="35"/>
  <c r="BI67" i="8" s="1"/>
  <c r="AN184" i="35"/>
  <c r="BF67" i="8" s="1"/>
  <c r="BC184" i="35"/>
  <c r="BU67" i="8" s="1"/>
  <c r="BF184" i="35"/>
  <c r="BX67" i="8" s="1"/>
  <c r="AM184" i="35"/>
  <c r="BE67" i="8" s="1"/>
  <c r="AU184" i="35"/>
  <c r="BM67" i="8" s="1"/>
  <c r="AJ184" i="35"/>
  <c r="BB67" i="8" s="1"/>
  <c r="AF184" i="35"/>
  <c r="BH194" i="35"/>
  <c r="BZ77" i="8" s="1"/>
  <c r="AT194" i="35"/>
  <c r="BL77" i="8" s="1"/>
  <c r="AY194" i="35"/>
  <c r="BQ77" i="8" s="1"/>
  <c r="AV194" i="35"/>
  <c r="BN77" i="8" s="1"/>
  <c r="BE194" i="35"/>
  <c r="BW77" i="8" s="1"/>
  <c r="AL194" i="35"/>
  <c r="BD77" i="8" s="1"/>
  <c r="BC194" i="35"/>
  <c r="BU77" i="8" s="1"/>
  <c r="AI194" i="35"/>
  <c r="BA77" i="8" s="1"/>
  <c r="AQ194" i="35"/>
  <c r="BI77" i="8" s="1"/>
  <c r="AU194" i="35"/>
  <c r="BM77" i="8" s="1"/>
  <c r="AS194" i="35"/>
  <c r="BK77" i="8" s="1"/>
  <c r="BD194" i="35"/>
  <c r="BV77" i="8" s="1"/>
  <c r="BF194" i="35"/>
  <c r="BX77" i="8" s="1"/>
  <c r="AF194" i="35"/>
  <c r="AH194" i="35"/>
  <c r="AZ77" i="8" s="1"/>
  <c r="AP194" i="35"/>
  <c r="BH77" i="8" s="1"/>
  <c r="AG194" i="35"/>
  <c r="AY77" i="8" s="1"/>
  <c r="AJ194" i="35"/>
  <c r="BB77" i="8" s="1"/>
  <c r="AN194" i="35"/>
  <c r="BF77" i="8" s="1"/>
  <c r="AR194" i="35"/>
  <c r="BJ77" i="8" s="1"/>
  <c r="AK194" i="35"/>
  <c r="BC77" i="8" s="1"/>
  <c r="AW194" i="35"/>
  <c r="BO77" i="8" s="1"/>
  <c r="AM194" i="35"/>
  <c r="BE77" i="8" s="1"/>
  <c r="AX194" i="35"/>
  <c r="BP77" i="8" s="1"/>
  <c r="BG194" i="35"/>
  <c r="BY77" i="8" s="1"/>
  <c r="BB194" i="35"/>
  <c r="BT77" i="8" s="1"/>
  <c r="BA194" i="35"/>
  <c r="AO194" i="35"/>
  <c r="BG77" i="8" s="1"/>
  <c r="BE214" i="35"/>
  <c r="BW97" i="8" s="1"/>
  <c r="BB214" i="35"/>
  <c r="BT97" i="8" s="1"/>
  <c r="AS214" i="35"/>
  <c r="BK97" i="8" s="1"/>
  <c r="BC214" i="35"/>
  <c r="BU97" i="8" s="1"/>
  <c r="AT214" i="35"/>
  <c r="BL97" i="8" s="1"/>
  <c r="AM214" i="35"/>
  <c r="BE97" i="8" s="1"/>
  <c r="AU214" i="35"/>
  <c r="BM97" i="8" s="1"/>
  <c r="AV214" i="35"/>
  <c r="BN97" i="8" s="1"/>
  <c r="AN214" i="35"/>
  <c r="BF97" i="8" s="1"/>
  <c r="AF214" i="35"/>
  <c r="AQ214" i="35"/>
  <c r="BI97" i="8" s="1"/>
  <c r="AH214" i="35"/>
  <c r="AZ97" i="8" s="1"/>
  <c r="AY214" i="35"/>
  <c r="BQ97" i="8" s="1"/>
  <c r="BD214" i="35"/>
  <c r="BV97" i="8" s="1"/>
  <c r="BA214" i="35"/>
  <c r="AG214" i="35"/>
  <c r="AY97" i="8" s="1"/>
  <c r="AI214" i="35"/>
  <c r="BA97" i="8" s="1"/>
  <c r="BF214" i="35"/>
  <c r="BX97" i="8" s="1"/>
  <c r="AX214" i="35"/>
  <c r="BP97" i="8" s="1"/>
  <c r="BH214" i="35"/>
  <c r="BZ97" i="8" s="1"/>
  <c r="AP214" i="35"/>
  <c r="BH97" i="8" s="1"/>
  <c r="AR214" i="35"/>
  <c r="BJ97" i="8" s="1"/>
  <c r="AO214" i="35"/>
  <c r="BG97" i="8" s="1"/>
  <c r="AW214" i="35"/>
  <c r="BO97" i="8" s="1"/>
  <c r="BG214" i="35"/>
  <c r="BY97" i="8" s="1"/>
  <c r="AK214" i="35"/>
  <c r="BC97" i="8" s="1"/>
  <c r="AL214" i="35"/>
  <c r="BD97" i="8" s="1"/>
  <c r="AJ214" i="35"/>
  <c r="BB97" i="8" s="1"/>
  <c r="AJ182" i="35"/>
  <c r="BB65" i="8" s="1"/>
  <c r="BB182" i="35"/>
  <c r="BT65" i="8" s="1"/>
  <c r="AQ182" i="35"/>
  <c r="BI65" i="8" s="1"/>
  <c r="BG182" i="35"/>
  <c r="BY65" i="8" s="1"/>
  <c r="AS182" i="35"/>
  <c r="BK65" i="8" s="1"/>
  <c r="BF182" i="35"/>
  <c r="BX65" i="8" s="1"/>
  <c r="AY182" i="35"/>
  <c r="BQ65" i="8" s="1"/>
  <c r="AV182" i="35"/>
  <c r="BN65" i="8" s="1"/>
  <c r="AG182" i="35"/>
  <c r="AY65" i="8" s="1"/>
  <c r="BC182" i="35"/>
  <c r="BU65" i="8" s="1"/>
  <c r="AK182" i="35"/>
  <c r="BC65" i="8" s="1"/>
  <c r="AO182" i="35"/>
  <c r="BG65" i="8" s="1"/>
  <c r="AX182" i="35"/>
  <c r="BP65" i="8" s="1"/>
  <c r="BA182" i="35"/>
  <c r="AP182" i="35"/>
  <c r="BH65" i="8" s="1"/>
  <c r="BE182" i="35"/>
  <c r="BW65" i="8" s="1"/>
  <c r="AU182" i="35"/>
  <c r="BM65" i="8" s="1"/>
  <c r="AR182" i="35"/>
  <c r="BJ65" i="8" s="1"/>
  <c r="AL182" i="35"/>
  <c r="BD65" i="8" s="1"/>
  <c r="AH182" i="35"/>
  <c r="AZ65" i="8" s="1"/>
  <c r="BD182" i="35"/>
  <c r="BV65" i="8" s="1"/>
  <c r="AI182" i="35"/>
  <c r="BA65" i="8" s="1"/>
  <c r="BH182" i="35"/>
  <c r="BZ65" i="8" s="1"/>
  <c r="AM182" i="35"/>
  <c r="BE65" i="8" s="1"/>
  <c r="AT182" i="35"/>
  <c r="BL65" i="8" s="1"/>
  <c r="AF182" i="35"/>
  <c r="AW182" i="35"/>
  <c r="BO65" i="8" s="1"/>
  <c r="AN182" i="35"/>
  <c r="BF65" i="8" s="1"/>
  <c r="BC147" i="35"/>
  <c r="BU30" i="8" s="1"/>
  <c r="AH147" i="35"/>
  <c r="AZ30" i="8" s="1"/>
  <c r="BE147" i="35"/>
  <c r="BW30" i="8" s="1"/>
  <c r="AY147" i="35"/>
  <c r="BQ30" i="8" s="1"/>
  <c r="BH147" i="35"/>
  <c r="BZ30" i="8" s="1"/>
  <c r="BD147" i="35"/>
  <c r="BV30" i="8" s="1"/>
  <c r="BA147" i="35"/>
  <c r="AL147" i="35"/>
  <c r="BD30" i="8" s="1"/>
  <c r="AM147" i="35"/>
  <c r="BE30" i="8" s="1"/>
  <c r="BB147" i="35"/>
  <c r="BT30" i="8" s="1"/>
  <c r="AS147" i="35"/>
  <c r="BK30" i="8" s="1"/>
  <c r="AV147" i="35"/>
  <c r="BN30" i="8" s="1"/>
  <c r="AU147" i="35"/>
  <c r="BM30" i="8" s="1"/>
  <c r="AQ147" i="35"/>
  <c r="BI30" i="8" s="1"/>
  <c r="BG147" i="35"/>
  <c r="BY30" i="8" s="1"/>
  <c r="AG147" i="35"/>
  <c r="AY30" i="8" s="1"/>
  <c r="AJ147" i="35"/>
  <c r="BB30" i="8" s="1"/>
  <c r="BF147" i="35"/>
  <c r="BX30" i="8" s="1"/>
  <c r="AO147" i="35"/>
  <c r="BG30" i="8" s="1"/>
  <c r="AW147" i="35"/>
  <c r="BO30" i="8" s="1"/>
  <c r="AR147" i="35"/>
  <c r="BJ30" i="8" s="1"/>
  <c r="AI147" i="35"/>
  <c r="BA30" i="8" s="1"/>
  <c r="AP147" i="35"/>
  <c r="BH30" i="8" s="1"/>
  <c r="AF147" i="35"/>
  <c r="AT147" i="35"/>
  <c r="BL30" i="8" s="1"/>
  <c r="AK147" i="35"/>
  <c r="BC30" i="8" s="1"/>
  <c r="AN147" i="35"/>
  <c r="BF30" i="8" s="1"/>
  <c r="AX147" i="35"/>
  <c r="BP30" i="8" s="1"/>
  <c r="BF196" i="35"/>
  <c r="BX79" i="8" s="1"/>
  <c r="AN196" i="35"/>
  <c r="BF79" i="8" s="1"/>
  <c r="AO196" i="35"/>
  <c r="BG79" i="8" s="1"/>
  <c r="AQ196" i="35"/>
  <c r="BI79" i="8" s="1"/>
  <c r="AS196" i="35"/>
  <c r="BK79" i="8" s="1"/>
  <c r="AM196" i="35"/>
  <c r="BE79" i="8" s="1"/>
  <c r="BE196" i="35"/>
  <c r="BW79" i="8" s="1"/>
  <c r="BB196" i="35"/>
  <c r="BT79" i="8" s="1"/>
  <c r="AY196" i="35"/>
  <c r="BQ79" i="8" s="1"/>
  <c r="AJ196" i="35"/>
  <c r="BB79" i="8" s="1"/>
  <c r="BA196" i="35"/>
  <c r="AW196" i="35"/>
  <c r="BO79" i="8" s="1"/>
  <c r="AR196" i="35"/>
  <c r="BJ79" i="8" s="1"/>
  <c r="AU196" i="35"/>
  <c r="BM79" i="8" s="1"/>
  <c r="BC196" i="35"/>
  <c r="BU79" i="8" s="1"/>
  <c r="BG196" i="35"/>
  <c r="BY79" i="8" s="1"/>
  <c r="AF196" i="35"/>
  <c r="AX196" i="35"/>
  <c r="BP79" i="8" s="1"/>
  <c r="AI196" i="35"/>
  <c r="BA79" i="8" s="1"/>
  <c r="AP196" i="35"/>
  <c r="BH79" i="8" s="1"/>
  <c r="AG196" i="35"/>
  <c r="AY79" i="8" s="1"/>
  <c r="AV196" i="35"/>
  <c r="BN79" i="8" s="1"/>
  <c r="BD196" i="35"/>
  <c r="BV79" i="8" s="1"/>
  <c r="AH196" i="35"/>
  <c r="AZ79" i="8" s="1"/>
  <c r="BH196" i="35"/>
  <c r="BZ79" i="8" s="1"/>
  <c r="AT196" i="35"/>
  <c r="BL79" i="8" s="1"/>
  <c r="AL196" i="35"/>
  <c r="BD79" i="8" s="1"/>
  <c r="AK196" i="35"/>
  <c r="BC79" i="8" s="1"/>
  <c r="AT218" i="35"/>
  <c r="BL101" i="8" s="1"/>
  <c r="BB218" i="35"/>
  <c r="BT101" i="8" s="1"/>
  <c r="BG218" i="35"/>
  <c r="BY101" i="8" s="1"/>
  <c r="AO218" i="35"/>
  <c r="BG101" i="8" s="1"/>
  <c r="BC218" i="35"/>
  <c r="BU101" i="8" s="1"/>
  <c r="AM218" i="35"/>
  <c r="BE101" i="8" s="1"/>
  <c r="AI218" i="35"/>
  <c r="BA101" i="8" s="1"/>
  <c r="AG218" i="35"/>
  <c r="AY101" i="8" s="1"/>
  <c r="AJ218" i="35"/>
  <c r="BB101" i="8" s="1"/>
  <c r="BD218" i="35"/>
  <c r="BV101" i="8" s="1"/>
  <c r="AN218" i="35"/>
  <c r="BF101" i="8" s="1"/>
  <c r="BF218" i="35"/>
  <c r="BX101" i="8" s="1"/>
  <c r="AQ218" i="35"/>
  <c r="BI101" i="8" s="1"/>
  <c r="AV218" i="35"/>
  <c r="BN101" i="8" s="1"/>
  <c r="AU218" i="35"/>
  <c r="BM101" i="8" s="1"/>
  <c r="AH218" i="35"/>
  <c r="AZ101" i="8" s="1"/>
  <c r="AX218" i="35"/>
  <c r="BP101" i="8" s="1"/>
  <c r="AW218" i="35"/>
  <c r="BO101" i="8" s="1"/>
  <c r="AF218" i="35"/>
  <c r="AP218" i="35"/>
  <c r="BH101" i="8" s="1"/>
  <c r="AY218" i="35"/>
  <c r="BQ101" i="8" s="1"/>
  <c r="AL218" i="35"/>
  <c r="BD101" i="8" s="1"/>
  <c r="AS218" i="35"/>
  <c r="BK101" i="8" s="1"/>
  <c r="BE218" i="35"/>
  <c r="BW101" i="8" s="1"/>
  <c r="BA218" i="35"/>
  <c r="AR218" i="35"/>
  <c r="BJ101" i="8" s="1"/>
  <c r="BH218" i="35"/>
  <c r="BZ101" i="8" s="1"/>
  <c r="AK218" i="35"/>
  <c r="BC101" i="8" s="1"/>
  <c r="BB181" i="35"/>
  <c r="BT64" i="8" s="1"/>
  <c r="AJ181" i="35"/>
  <c r="BB64" i="8" s="1"/>
  <c r="BE181" i="35"/>
  <c r="BW64" i="8" s="1"/>
  <c r="AU181" i="35"/>
  <c r="BM64" i="8" s="1"/>
  <c r="AT181" i="35"/>
  <c r="BL64" i="8" s="1"/>
  <c r="AR181" i="35"/>
  <c r="BJ64" i="8" s="1"/>
  <c r="AO181" i="35"/>
  <c r="BG64" i="8" s="1"/>
  <c r="AQ181" i="35"/>
  <c r="BI64" i="8" s="1"/>
  <c r="AK181" i="35"/>
  <c r="BC64" i="8" s="1"/>
  <c r="AW181" i="35"/>
  <c r="BO64" i="8" s="1"/>
  <c r="AG181" i="35"/>
  <c r="AY64" i="8" s="1"/>
  <c r="AL181" i="35"/>
  <c r="BD64" i="8" s="1"/>
  <c r="AP181" i="35"/>
  <c r="BH64" i="8" s="1"/>
  <c r="AF181" i="35"/>
  <c r="BG181" i="35"/>
  <c r="BY64" i="8" s="1"/>
  <c r="AN181" i="35"/>
  <c r="BF64" i="8" s="1"/>
  <c r="BA181" i="35"/>
  <c r="BH181" i="35"/>
  <c r="BZ64" i="8" s="1"/>
  <c r="BC181" i="35"/>
  <c r="BU64" i="8" s="1"/>
  <c r="AV181" i="35"/>
  <c r="BN64" i="8" s="1"/>
  <c r="AM181" i="35"/>
  <c r="BE64" i="8" s="1"/>
  <c r="BD181" i="35"/>
  <c r="BV64" i="8" s="1"/>
  <c r="AI181" i="35"/>
  <c r="BA64" i="8" s="1"/>
  <c r="AY181" i="35"/>
  <c r="BQ64" i="8" s="1"/>
  <c r="BF181" i="35"/>
  <c r="BX64" i="8" s="1"/>
  <c r="AX181" i="35"/>
  <c r="BP64" i="8" s="1"/>
  <c r="AS181" i="35"/>
  <c r="BK64" i="8" s="1"/>
  <c r="AH181" i="35"/>
  <c r="AZ64" i="8" s="1"/>
  <c r="BF186" i="35"/>
  <c r="BX69" i="8" s="1"/>
  <c r="AY186" i="35"/>
  <c r="BQ69" i="8" s="1"/>
  <c r="BC186" i="35"/>
  <c r="BU69" i="8" s="1"/>
  <c r="BD186" i="35"/>
  <c r="BV69" i="8" s="1"/>
  <c r="AP186" i="35"/>
  <c r="BH69" i="8" s="1"/>
  <c r="AX186" i="35"/>
  <c r="BP69" i="8" s="1"/>
  <c r="AN186" i="35"/>
  <c r="BF69" i="8" s="1"/>
  <c r="BH186" i="35"/>
  <c r="BZ69" i="8" s="1"/>
  <c r="AV186" i="35"/>
  <c r="BN69" i="8" s="1"/>
  <c r="BA186" i="35"/>
  <c r="AO186" i="35"/>
  <c r="BG69" i="8" s="1"/>
  <c r="BE186" i="35"/>
  <c r="BW69" i="8" s="1"/>
  <c r="AU186" i="35"/>
  <c r="BM69" i="8" s="1"/>
  <c r="BB186" i="35"/>
  <c r="BT69" i="8" s="1"/>
  <c r="BG186" i="35"/>
  <c r="BY69" i="8" s="1"/>
  <c r="AI186" i="35"/>
  <c r="BA69" i="8" s="1"/>
  <c r="AF186" i="35"/>
  <c r="AM186" i="35"/>
  <c r="BE69" i="8" s="1"/>
  <c r="AS186" i="35"/>
  <c r="BK69" i="8" s="1"/>
  <c r="AR186" i="35"/>
  <c r="BJ69" i="8" s="1"/>
  <c r="AK186" i="35"/>
  <c r="BC69" i="8" s="1"/>
  <c r="AG186" i="35"/>
  <c r="AY69" i="8" s="1"/>
  <c r="AQ186" i="35"/>
  <c r="BI69" i="8" s="1"/>
  <c r="AL186" i="35"/>
  <c r="BD69" i="8" s="1"/>
  <c r="AH186" i="35"/>
  <c r="AZ69" i="8" s="1"/>
  <c r="AW186" i="35"/>
  <c r="BO69" i="8" s="1"/>
  <c r="AJ186" i="35"/>
  <c r="BB69" i="8" s="1"/>
  <c r="AT186" i="35"/>
  <c r="BL69" i="8" s="1"/>
  <c r="BB157" i="35"/>
  <c r="BT40" i="8" s="1"/>
  <c r="AG157" i="35"/>
  <c r="AY40" i="8" s="1"/>
  <c r="BA157" i="35"/>
  <c r="AU157" i="35"/>
  <c r="BM40" i="8" s="1"/>
  <c r="AK157" i="35"/>
  <c r="BC40" i="8" s="1"/>
  <c r="BF157" i="35"/>
  <c r="BX40" i="8" s="1"/>
  <c r="AT157" i="35"/>
  <c r="BL40" i="8" s="1"/>
  <c r="AI157" i="35"/>
  <c r="BA40" i="8" s="1"/>
  <c r="BG157" i="35"/>
  <c r="BY40" i="8" s="1"/>
  <c r="AJ157" i="35"/>
  <c r="BB40" i="8" s="1"/>
  <c r="AR157" i="35"/>
  <c r="BJ40" i="8" s="1"/>
  <c r="BH157" i="35"/>
  <c r="BZ40" i="8" s="1"/>
  <c r="AW157" i="35"/>
  <c r="BO40" i="8" s="1"/>
  <c r="BD157" i="35"/>
  <c r="BV40" i="8" s="1"/>
  <c r="AL157" i="35"/>
  <c r="BD40" i="8" s="1"/>
  <c r="BC157" i="35"/>
  <c r="BU40" i="8" s="1"/>
  <c r="AY157" i="35"/>
  <c r="BQ40" i="8" s="1"/>
  <c r="AN157" i="35"/>
  <c r="BF40" i="8" s="1"/>
  <c r="AX157" i="35"/>
  <c r="BP40" i="8" s="1"/>
  <c r="AO157" i="35"/>
  <c r="BG40" i="8" s="1"/>
  <c r="AM157" i="35"/>
  <c r="BE40" i="8" s="1"/>
  <c r="BE157" i="35"/>
  <c r="BW40" i="8" s="1"/>
  <c r="AS157" i="35"/>
  <c r="BK40" i="8" s="1"/>
  <c r="AQ157" i="35"/>
  <c r="BI40" i="8" s="1"/>
  <c r="AH157" i="35"/>
  <c r="AZ40" i="8" s="1"/>
  <c r="AV157" i="35"/>
  <c r="BN40" i="8" s="1"/>
  <c r="AP157" i="35"/>
  <c r="BH40" i="8" s="1"/>
  <c r="AF157" i="35"/>
  <c r="AP128" i="35"/>
  <c r="BH11" i="8" s="1"/>
  <c r="BH128" i="35"/>
  <c r="BZ11" i="8" s="1"/>
  <c r="AS128" i="35"/>
  <c r="BK11" i="8" s="1"/>
  <c r="BF128" i="35"/>
  <c r="BX11" i="8" s="1"/>
  <c r="AO128" i="35"/>
  <c r="BG11" i="8" s="1"/>
  <c r="AK128" i="35"/>
  <c r="BC11" i="8" s="1"/>
  <c r="BA128" i="35"/>
  <c r="AJ128" i="35"/>
  <c r="BB11" i="8" s="1"/>
  <c r="AQ128" i="35"/>
  <c r="BI11" i="8" s="1"/>
  <c r="AN128" i="35"/>
  <c r="BF11" i="8" s="1"/>
  <c r="AI128" i="35"/>
  <c r="BA11" i="8" s="1"/>
  <c r="AR128" i="35"/>
  <c r="BJ11" i="8" s="1"/>
  <c r="BB128" i="35"/>
  <c r="BT11" i="8" s="1"/>
  <c r="AM128" i="35"/>
  <c r="BE11" i="8" s="1"/>
  <c r="AU128" i="35"/>
  <c r="BM11" i="8" s="1"/>
  <c r="AW128" i="35"/>
  <c r="BO11" i="8" s="1"/>
  <c r="AL128" i="35"/>
  <c r="BD11" i="8" s="1"/>
  <c r="AY128" i="35"/>
  <c r="BQ11" i="8" s="1"/>
  <c r="AV128" i="35"/>
  <c r="BN11" i="8" s="1"/>
  <c r="BD128" i="35"/>
  <c r="BV11" i="8" s="1"/>
  <c r="AT128" i="35"/>
  <c r="BL11" i="8" s="1"/>
  <c r="BE128" i="35"/>
  <c r="BW11" i="8" s="1"/>
  <c r="AH128" i="35"/>
  <c r="AZ11" i="8" s="1"/>
  <c r="AG128" i="35"/>
  <c r="AY11" i="8" s="1"/>
  <c r="BG128" i="35"/>
  <c r="BY11" i="8" s="1"/>
  <c r="AF128" i="35"/>
  <c r="BC128" i="35"/>
  <c r="BU11" i="8" s="1"/>
  <c r="AX128" i="35"/>
  <c r="BP11" i="8" s="1"/>
  <c r="BD173" i="35"/>
  <c r="BV56" i="8" s="1"/>
  <c r="BE173" i="35"/>
  <c r="BW56" i="8" s="1"/>
  <c r="AF173" i="35"/>
  <c r="AY173" i="35"/>
  <c r="BQ56" i="8" s="1"/>
  <c r="BB173" i="35"/>
  <c r="BT56" i="8" s="1"/>
  <c r="AP173" i="35"/>
  <c r="BH56" i="8" s="1"/>
  <c r="AU173" i="35"/>
  <c r="BM56" i="8" s="1"/>
  <c r="AS173" i="35"/>
  <c r="BK56" i="8" s="1"/>
  <c r="AL173" i="35"/>
  <c r="BD56" i="8" s="1"/>
  <c r="AN173" i="35"/>
  <c r="BF56" i="8" s="1"/>
  <c r="BF173" i="35"/>
  <c r="BX56" i="8" s="1"/>
  <c r="BG173" i="35"/>
  <c r="BY56" i="8" s="1"/>
  <c r="AR173" i="35"/>
  <c r="BJ56" i="8" s="1"/>
  <c r="AH173" i="35"/>
  <c r="AZ56" i="8" s="1"/>
  <c r="BC173" i="35"/>
  <c r="BU56" i="8" s="1"/>
  <c r="AI173" i="35"/>
  <c r="BA56" i="8" s="1"/>
  <c r="AK173" i="35"/>
  <c r="BC56" i="8" s="1"/>
  <c r="AQ173" i="35"/>
  <c r="BI56" i="8" s="1"/>
  <c r="AM173" i="35"/>
  <c r="BE56" i="8" s="1"/>
  <c r="AG173" i="35"/>
  <c r="AY56" i="8" s="1"/>
  <c r="AX173" i="35"/>
  <c r="BP56" i="8" s="1"/>
  <c r="AT173" i="35"/>
  <c r="BL56" i="8" s="1"/>
  <c r="BH173" i="35"/>
  <c r="BZ56" i="8" s="1"/>
  <c r="BA173" i="35"/>
  <c r="AW173" i="35"/>
  <c r="BO56" i="8" s="1"/>
  <c r="AO173" i="35"/>
  <c r="BG56" i="8" s="1"/>
  <c r="AV173" i="35"/>
  <c r="BN56" i="8" s="1"/>
  <c r="AJ173" i="35"/>
  <c r="BB56" i="8" s="1"/>
  <c r="AP192" i="35"/>
  <c r="BH75" i="8" s="1"/>
  <c r="AW192" i="35"/>
  <c r="BO75" i="8" s="1"/>
  <c r="BA192" i="35"/>
  <c r="AX192" i="35"/>
  <c r="BP75" i="8" s="1"/>
  <c r="AS192" i="35"/>
  <c r="BK75" i="8" s="1"/>
  <c r="AG192" i="35"/>
  <c r="AY75" i="8" s="1"/>
  <c r="AJ192" i="35"/>
  <c r="BB75" i="8" s="1"/>
  <c r="BG192" i="35"/>
  <c r="BY75" i="8" s="1"/>
  <c r="BH192" i="35"/>
  <c r="BZ75" i="8" s="1"/>
  <c r="BD192" i="35"/>
  <c r="BV75" i="8" s="1"/>
  <c r="AL192" i="35"/>
  <c r="BD75" i="8" s="1"/>
  <c r="AQ192" i="35"/>
  <c r="BI75" i="8" s="1"/>
  <c r="AI192" i="35"/>
  <c r="BA75" i="8" s="1"/>
  <c r="AV192" i="35"/>
  <c r="BN75" i="8" s="1"/>
  <c r="AM192" i="35"/>
  <c r="BE75" i="8" s="1"/>
  <c r="AY192" i="35"/>
  <c r="BQ75" i="8" s="1"/>
  <c r="AH192" i="35"/>
  <c r="AZ75" i="8" s="1"/>
  <c r="BC192" i="35"/>
  <c r="BU75" i="8" s="1"/>
  <c r="BF192" i="35"/>
  <c r="BX75" i="8" s="1"/>
  <c r="BE192" i="35"/>
  <c r="BW75" i="8" s="1"/>
  <c r="AK192" i="35"/>
  <c r="BC75" i="8" s="1"/>
  <c r="AF192" i="35"/>
  <c r="AO192" i="35"/>
  <c r="BG75" i="8" s="1"/>
  <c r="AT192" i="35"/>
  <c r="BL75" i="8" s="1"/>
  <c r="AN192" i="35"/>
  <c r="BF75" i="8" s="1"/>
  <c r="BB192" i="35"/>
  <c r="BT75" i="8" s="1"/>
  <c r="AR192" i="35"/>
  <c r="BJ75" i="8" s="1"/>
  <c r="AU192" i="35"/>
  <c r="BM75" i="8" s="1"/>
  <c r="AS224" i="35"/>
  <c r="BK107" i="8" s="1"/>
  <c r="BB224" i="35"/>
  <c r="BT107" i="8" s="1"/>
  <c r="AR224" i="35"/>
  <c r="BJ107" i="8" s="1"/>
  <c r="AG224" i="35"/>
  <c r="AY107" i="8" s="1"/>
  <c r="AW224" i="35"/>
  <c r="BO107" i="8" s="1"/>
  <c r="AK224" i="35"/>
  <c r="BC107" i="8" s="1"/>
  <c r="AJ224" i="35"/>
  <c r="BB107" i="8" s="1"/>
  <c r="BF224" i="35"/>
  <c r="BX107" i="8" s="1"/>
  <c r="AY224" i="35"/>
  <c r="BQ107" i="8" s="1"/>
  <c r="AO224" i="35"/>
  <c r="BG107" i="8" s="1"/>
  <c r="AP224" i="35"/>
  <c r="BH107" i="8" s="1"/>
  <c r="AU224" i="35"/>
  <c r="BM107" i="8" s="1"/>
  <c r="AI224" i="35"/>
  <c r="BA107" i="8" s="1"/>
  <c r="AV224" i="35"/>
  <c r="BN107" i="8" s="1"/>
  <c r="BA224" i="35"/>
  <c r="AX224" i="35"/>
  <c r="BP107" i="8" s="1"/>
  <c r="BE224" i="35"/>
  <c r="BW107" i="8" s="1"/>
  <c r="AF224" i="35"/>
  <c r="AL224" i="35"/>
  <c r="BD107" i="8" s="1"/>
  <c r="AH224" i="35"/>
  <c r="AZ107" i="8" s="1"/>
  <c r="AM224" i="35"/>
  <c r="BE107" i="8" s="1"/>
  <c r="BG224" i="35"/>
  <c r="BY107" i="8" s="1"/>
  <c r="AQ224" i="35"/>
  <c r="BI107" i="8" s="1"/>
  <c r="BC224" i="35"/>
  <c r="BU107" i="8" s="1"/>
  <c r="BD224" i="35"/>
  <c r="BV107" i="8" s="1"/>
  <c r="AT224" i="35"/>
  <c r="BL107" i="8" s="1"/>
  <c r="BH224" i="35"/>
  <c r="BZ107" i="8" s="1"/>
  <c r="AN224" i="35"/>
  <c r="BF107" i="8" s="1"/>
  <c r="AJ200" i="35"/>
  <c r="BB83" i="8" s="1"/>
  <c r="BE200" i="35"/>
  <c r="BW83" i="8" s="1"/>
  <c r="BC200" i="35"/>
  <c r="BU83" i="8" s="1"/>
  <c r="AG200" i="35"/>
  <c r="AY83" i="8" s="1"/>
  <c r="AT200" i="35"/>
  <c r="BL83" i="8" s="1"/>
  <c r="BH200" i="35"/>
  <c r="BZ83" i="8" s="1"/>
  <c r="AS200" i="35"/>
  <c r="BK83" i="8" s="1"/>
  <c r="AX200" i="35"/>
  <c r="BP83" i="8" s="1"/>
  <c r="AL200" i="35"/>
  <c r="BD83" i="8" s="1"/>
  <c r="BB200" i="35"/>
  <c r="BT83" i="8" s="1"/>
  <c r="AO200" i="35"/>
  <c r="BG83" i="8" s="1"/>
  <c r="AW200" i="35"/>
  <c r="BO83" i="8" s="1"/>
  <c r="BA200" i="35"/>
  <c r="AQ200" i="35"/>
  <c r="BI83" i="8" s="1"/>
  <c r="AH200" i="35"/>
  <c r="AZ83" i="8" s="1"/>
  <c r="BF200" i="35"/>
  <c r="BX83" i="8" s="1"/>
  <c r="AK200" i="35"/>
  <c r="BC83" i="8" s="1"/>
  <c r="AM200" i="35"/>
  <c r="BE83" i="8" s="1"/>
  <c r="AR200" i="35"/>
  <c r="BJ83" i="8" s="1"/>
  <c r="BD200" i="35"/>
  <c r="BV83" i="8" s="1"/>
  <c r="AF200" i="35"/>
  <c r="AN200" i="35"/>
  <c r="BF83" i="8" s="1"/>
  <c r="AP200" i="35"/>
  <c r="BH83" i="8" s="1"/>
  <c r="AV200" i="35"/>
  <c r="BN83" i="8" s="1"/>
  <c r="BG200" i="35"/>
  <c r="BY83" i="8" s="1"/>
  <c r="AI200" i="35"/>
  <c r="BA83" i="8" s="1"/>
  <c r="AY200" i="35"/>
  <c r="BQ83" i="8" s="1"/>
  <c r="AU200" i="35"/>
  <c r="BM83" i="8" s="1"/>
  <c r="AX163" i="35"/>
  <c r="BP46" i="8" s="1"/>
  <c r="BE163" i="35"/>
  <c r="BW46" i="8" s="1"/>
  <c r="BC163" i="35"/>
  <c r="BU46" i="8" s="1"/>
  <c r="AN163" i="35"/>
  <c r="BF46" i="8" s="1"/>
  <c r="AO163" i="35"/>
  <c r="BG46" i="8" s="1"/>
  <c r="BH163" i="35"/>
  <c r="BZ46" i="8" s="1"/>
  <c r="AY163" i="35"/>
  <c r="BQ46" i="8" s="1"/>
  <c r="AS163" i="35"/>
  <c r="BK46" i="8" s="1"/>
  <c r="AM163" i="35"/>
  <c r="BE46" i="8" s="1"/>
  <c r="AL163" i="35"/>
  <c r="BD46" i="8" s="1"/>
  <c r="AT163" i="35"/>
  <c r="BL46" i="8" s="1"/>
  <c r="AW163" i="35"/>
  <c r="BO46" i="8" s="1"/>
  <c r="BF163" i="35"/>
  <c r="BX46" i="8" s="1"/>
  <c r="BB163" i="35"/>
  <c r="BT46" i="8" s="1"/>
  <c r="AG163" i="35"/>
  <c r="AY46" i="8" s="1"/>
  <c r="BD163" i="35"/>
  <c r="BV46" i="8" s="1"/>
  <c r="AV163" i="35"/>
  <c r="BN46" i="8" s="1"/>
  <c r="AF163" i="35"/>
  <c r="AH163" i="35"/>
  <c r="AZ46" i="8" s="1"/>
  <c r="BG163" i="35"/>
  <c r="BY46" i="8" s="1"/>
  <c r="AP163" i="35"/>
  <c r="BH46" i="8" s="1"/>
  <c r="AK163" i="35"/>
  <c r="BC46" i="8" s="1"/>
  <c r="AQ163" i="35"/>
  <c r="BI46" i="8" s="1"/>
  <c r="AR163" i="35"/>
  <c r="BJ46" i="8" s="1"/>
  <c r="AI163" i="35"/>
  <c r="BA46" i="8" s="1"/>
  <c r="AU163" i="35"/>
  <c r="BM46" i="8" s="1"/>
  <c r="AJ163" i="35"/>
  <c r="BB46" i="8" s="1"/>
  <c r="BA163" i="35"/>
  <c r="AW185" i="35"/>
  <c r="BO68" i="8" s="1"/>
  <c r="AH185" i="35"/>
  <c r="AZ68" i="8" s="1"/>
  <c r="BC185" i="35"/>
  <c r="BU68" i="8" s="1"/>
  <c r="BB185" i="35"/>
  <c r="BT68" i="8" s="1"/>
  <c r="BE185" i="35"/>
  <c r="BW68" i="8" s="1"/>
  <c r="AN185" i="35"/>
  <c r="BF68" i="8" s="1"/>
  <c r="BG185" i="35"/>
  <c r="BY68" i="8" s="1"/>
  <c r="AI185" i="35"/>
  <c r="BA68" i="8" s="1"/>
  <c r="AO185" i="35"/>
  <c r="BG68" i="8" s="1"/>
  <c r="AF185" i="35"/>
  <c r="AK185" i="35"/>
  <c r="BC68" i="8" s="1"/>
  <c r="AS185" i="35"/>
  <c r="BK68" i="8" s="1"/>
  <c r="BA185" i="35"/>
  <c r="AT185" i="35"/>
  <c r="BL68" i="8" s="1"/>
  <c r="AP185" i="35"/>
  <c r="BH68" i="8" s="1"/>
  <c r="AU185" i="35"/>
  <c r="BM68" i="8" s="1"/>
  <c r="BH185" i="35"/>
  <c r="BZ68" i="8" s="1"/>
  <c r="AJ185" i="35"/>
  <c r="BB68" i="8" s="1"/>
  <c r="BF185" i="35"/>
  <c r="BX68" i="8" s="1"/>
  <c r="AY185" i="35"/>
  <c r="BQ68" i="8" s="1"/>
  <c r="AX185" i="35"/>
  <c r="BP68" i="8" s="1"/>
  <c r="AQ185" i="35"/>
  <c r="BI68" i="8" s="1"/>
  <c r="AV185" i="35"/>
  <c r="BN68" i="8" s="1"/>
  <c r="AG185" i="35"/>
  <c r="AY68" i="8" s="1"/>
  <c r="AL185" i="35"/>
  <c r="BD68" i="8" s="1"/>
  <c r="AM185" i="35"/>
  <c r="BE68" i="8" s="1"/>
  <c r="AR185" i="35"/>
  <c r="BJ68" i="8" s="1"/>
  <c r="BD185" i="35"/>
  <c r="BV68" i="8" s="1"/>
  <c r="AR138" i="35"/>
  <c r="BJ21" i="8" s="1"/>
  <c r="BH138" i="35"/>
  <c r="BZ21" i="8" s="1"/>
  <c r="BC138" i="35"/>
  <c r="BU21" i="8" s="1"/>
  <c r="AQ138" i="35"/>
  <c r="BI21" i="8" s="1"/>
  <c r="AW138" i="35"/>
  <c r="BO21" i="8" s="1"/>
  <c r="AN138" i="35"/>
  <c r="BF21" i="8" s="1"/>
  <c r="AP138" i="35"/>
  <c r="BH21" i="8" s="1"/>
  <c r="BF138" i="35"/>
  <c r="BX21" i="8" s="1"/>
  <c r="AY138" i="35"/>
  <c r="BQ21" i="8" s="1"/>
  <c r="AV138" i="35"/>
  <c r="BN21" i="8" s="1"/>
  <c r="BB138" i="35"/>
  <c r="BT21" i="8" s="1"/>
  <c r="AO138" i="35"/>
  <c r="BG21" i="8" s="1"/>
  <c r="AF138" i="35"/>
  <c r="AS138" i="35"/>
  <c r="BK21" i="8" s="1"/>
  <c r="AX138" i="35"/>
  <c r="BP21" i="8" s="1"/>
  <c r="AU138" i="35"/>
  <c r="BM21" i="8" s="1"/>
  <c r="AM138" i="35"/>
  <c r="BE21" i="8" s="1"/>
  <c r="AJ138" i="35"/>
  <c r="BB21" i="8" s="1"/>
  <c r="AH138" i="35"/>
  <c r="AZ21" i="8" s="1"/>
  <c r="AG138" i="35"/>
  <c r="AY21" i="8" s="1"/>
  <c r="AI138" i="35"/>
  <c r="BA21" i="8" s="1"/>
  <c r="BA138" i="35"/>
  <c r="AT138" i="35"/>
  <c r="BL21" i="8" s="1"/>
  <c r="AK138" i="35"/>
  <c r="BC21" i="8" s="1"/>
  <c r="BE138" i="35"/>
  <c r="BW21" i="8" s="1"/>
  <c r="AL138" i="35"/>
  <c r="BD21" i="8" s="1"/>
  <c r="BD138" i="35"/>
  <c r="BV21" i="8" s="1"/>
  <c r="BG138" i="35"/>
  <c r="BY21" i="8" s="1"/>
  <c r="BD197" i="35"/>
  <c r="BV80" i="8" s="1"/>
  <c r="BH197" i="35"/>
  <c r="BZ80" i="8" s="1"/>
  <c r="BG197" i="35"/>
  <c r="BY80" i="8" s="1"/>
  <c r="AS197" i="35"/>
  <c r="BK80" i="8" s="1"/>
  <c r="AJ197" i="35"/>
  <c r="BB80" i="8" s="1"/>
  <c r="AG197" i="35"/>
  <c r="AY80" i="8" s="1"/>
  <c r="BE197" i="35"/>
  <c r="BW80" i="8" s="1"/>
  <c r="AK197" i="35"/>
  <c r="BC80" i="8" s="1"/>
  <c r="AW197" i="35"/>
  <c r="BO80" i="8" s="1"/>
  <c r="AM197" i="35"/>
  <c r="BE80" i="8" s="1"/>
  <c r="AP197" i="35"/>
  <c r="BH80" i="8" s="1"/>
  <c r="AO197" i="35"/>
  <c r="BG80" i="8" s="1"/>
  <c r="AF197" i="35"/>
  <c r="AT197" i="35"/>
  <c r="BL80" i="8" s="1"/>
  <c r="AX197" i="35"/>
  <c r="BP80" i="8" s="1"/>
  <c r="BA197" i="35"/>
  <c r="BB197" i="35"/>
  <c r="BT80" i="8" s="1"/>
  <c r="AV197" i="35"/>
  <c r="BN80" i="8" s="1"/>
  <c r="AU197" i="35"/>
  <c r="BM80" i="8" s="1"/>
  <c r="BF197" i="35"/>
  <c r="BX80" i="8" s="1"/>
  <c r="AR197" i="35"/>
  <c r="BJ80" i="8" s="1"/>
  <c r="BC197" i="35"/>
  <c r="BU80" i="8" s="1"/>
  <c r="AH197" i="35"/>
  <c r="AZ80" i="8" s="1"/>
  <c r="AN197" i="35"/>
  <c r="BF80" i="8" s="1"/>
  <c r="AQ197" i="35"/>
  <c r="BI80" i="8" s="1"/>
  <c r="AL197" i="35"/>
  <c r="BD80" i="8" s="1"/>
  <c r="AY197" i="35"/>
  <c r="BQ80" i="8" s="1"/>
  <c r="AI197" i="35"/>
  <c r="BA80" i="8" s="1"/>
  <c r="BC220" i="35"/>
  <c r="BU103" i="8" s="1"/>
  <c r="AT220" i="35"/>
  <c r="BL103" i="8" s="1"/>
  <c r="BB220" i="35"/>
  <c r="BT103" i="8" s="1"/>
  <c r="AR220" i="35"/>
  <c r="BJ103" i="8" s="1"/>
  <c r="BH220" i="35"/>
  <c r="BZ103" i="8" s="1"/>
  <c r="AH220" i="35"/>
  <c r="AZ103" i="8" s="1"/>
  <c r="AO220" i="35"/>
  <c r="BG103" i="8" s="1"/>
  <c r="AJ220" i="35"/>
  <c r="BB103" i="8" s="1"/>
  <c r="AL220" i="35"/>
  <c r="BD103" i="8" s="1"/>
  <c r="AN220" i="35"/>
  <c r="BF103" i="8" s="1"/>
  <c r="AW220" i="35"/>
  <c r="BO103" i="8" s="1"/>
  <c r="AY220" i="35"/>
  <c r="BQ103" i="8" s="1"/>
  <c r="AP220" i="35"/>
  <c r="BH103" i="8" s="1"/>
  <c r="BG220" i="35"/>
  <c r="BY103" i="8" s="1"/>
  <c r="AK220" i="35"/>
  <c r="BC103" i="8" s="1"/>
  <c r="AM220" i="35"/>
  <c r="BE103" i="8" s="1"/>
  <c r="BA220" i="35"/>
  <c r="AX220" i="35"/>
  <c r="BP103" i="8" s="1"/>
  <c r="AS220" i="35"/>
  <c r="BK103" i="8" s="1"/>
  <c r="BD220" i="35"/>
  <c r="BV103" i="8" s="1"/>
  <c r="BF220" i="35"/>
  <c r="BX103" i="8" s="1"/>
  <c r="AU220" i="35"/>
  <c r="BM103" i="8" s="1"/>
  <c r="BE220" i="35"/>
  <c r="BW103" i="8" s="1"/>
  <c r="AV220" i="35"/>
  <c r="BN103" i="8" s="1"/>
  <c r="AF220" i="35"/>
  <c r="AG220" i="35"/>
  <c r="AY103" i="8" s="1"/>
  <c r="AI220" i="35"/>
  <c r="BA103" i="8" s="1"/>
  <c r="AQ220" i="35"/>
  <c r="BI103" i="8" s="1"/>
  <c r="BB141" i="35"/>
  <c r="BT24" i="8" s="1"/>
  <c r="AW141" i="35"/>
  <c r="BO24" i="8" s="1"/>
  <c r="BD141" i="35"/>
  <c r="BV24" i="8" s="1"/>
  <c r="AK141" i="35"/>
  <c r="BC24" i="8" s="1"/>
  <c r="BC141" i="35"/>
  <c r="BU24" i="8" s="1"/>
  <c r="AQ141" i="35"/>
  <c r="BI24" i="8" s="1"/>
  <c r="AX141" i="35"/>
  <c r="BP24" i="8" s="1"/>
  <c r="AV141" i="35"/>
  <c r="BN24" i="8" s="1"/>
  <c r="AY141" i="35"/>
  <c r="BQ24" i="8" s="1"/>
  <c r="AH141" i="35"/>
  <c r="AZ24" i="8" s="1"/>
  <c r="BE141" i="35"/>
  <c r="BW24" i="8" s="1"/>
  <c r="AJ141" i="35"/>
  <c r="BB24" i="8" s="1"/>
  <c r="AT141" i="35"/>
  <c r="BL24" i="8" s="1"/>
  <c r="AP141" i="35"/>
  <c r="BH24" i="8" s="1"/>
  <c r="AI141" i="35"/>
  <c r="BA24" i="8" s="1"/>
  <c r="AR141" i="35"/>
  <c r="BJ24" i="8" s="1"/>
  <c r="AU141" i="35"/>
  <c r="BM24" i="8" s="1"/>
  <c r="BF141" i="35"/>
  <c r="BX24" i="8" s="1"/>
  <c r="BA141" i="35"/>
  <c r="BG141" i="35"/>
  <c r="BY24" i="8" s="1"/>
  <c r="AM141" i="35"/>
  <c r="BE24" i="8" s="1"/>
  <c r="AF141" i="35"/>
  <c r="AL141" i="35"/>
  <c r="BD24" i="8" s="1"/>
  <c r="AN141" i="35"/>
  <c r="BF24" i="8" s="1"/>
  <c r="BH141" i="35"/>
  <c r="BZ24" i="8" s="1"/>
  <c r="AG141" i="35"/>
  <c r="AY24" i="8" s="1"/>
  <c r="AO141" i="35"/>
  <c r="BG24" i="8" s="1"/>
  <c r="AS141" i="35"/>
  <c r="BK24" i="8" s="1"/>
  <c r="AW161" i="35"/>
  <c r="BO44" i="8" s="1"/>
  <c r="BG161" i="35"/>
  <c r="BY44" i="8" s="1"/>
  <c r="AK161" i="35"/>
  <c r="BC44" i="8" s="1"/>
  <c r="AV161" i="35"/>
  <c r="BN44" i="8" s="1"/>
  <c r="BD161" i="35"/>
  <c r="BV44" i="8" s="1"/>
  <c r="BC161" i="35"/>
  <c r="BU44" i="8" s="1"/>
  <c r="BH161" i="35"/>
  <c r="BZ44" i="8" s="1"/>
  <c r="AH161" i="35"/>
  <c r="AZ44" i="8" s="1"/>
  <c r="AI161" i="35"/>
  <c r="BA44" i="8" s="1"/>
  <c r="BF161" i="35"/>
  <c r="BX44" i="8" s="1"/>
  <c r="AM161" i="35"/>
  <c r="BE44" i="8" s="1"/>
  <c r="AX161" i="35"/>
  <c r="BP44" i="8" s="1"/>
  <c r="AL161" i="35"/>
  <c r="BD44" i="8" s="1"/>
  <c r="AY161" i="35"/>
  <c r="BQ44" i="8" s="1"/>
  <c r="AO161" i="35"/>
  <c r="BG44" i="8" s="1"/>
  <c r="AP161" i="35"/>
  <c r="BH44" i="8" s="1"/>
  <c r="BA161" i="35"/>
  <c r="AQ161" i="35"/>
  <c r="BI44" i="8" s="1"/>
  <c r="AU161" i="35"/>
  <c r="BM44" i="8" s="1"/>
  <c r="AJ161" i="35"/>
  <c r="BB44" i="8" s="1"/>
  <c r="AT161" i="35"/>
  <c r="BL44" i="8" s="1"/>
  <c r="AG161" i="35"/>
  <c r="AY44" i="8" s="1"/>
  <c r="BE161" i="35"/>
  <c r="BW44" i="8" s="1"/>
  <c r="AS161" i="35"/>
  <c r="BK44" i="8" s="1"/>
  <c r="AR161" i="35"/>
  <c r="BJ44" i="8" s="1"/>
  <c r="BB161" i="35"/>
  <c r="BT44" i="8" s="1"/>
  <c r="AN161" i="35"/>
  <c r="BF44" i="8" s="1"/>
  <c r="AF161" i="35"/>
  <c r="BC228" i="35"/>
  <c r="BU111" i="8" s="1"/>
  <c r="AQ228" i="35"/>
  <c r="BI111" i="8" s="1"/>
  <c r="AN228" i="35"/>
  <c r="BF111" i="8" s="1"/>
  <c r="AG228" i="35"/>
  <c r="AY111" i="8" s="1"/>
  <c r="BB228" i="35"/>
  <c r="BT111" i="8" s="1"/>
  <c r="AI228" i="35"/>
  <c r="BA111" i="8" s="1"/>
  <c r="AW228" i="35"/>
  <c r="BO111" i="8" s="1"/>
  <c r="AL228" i="35"/>
  <c r="BD111" i="8" s="1"/>
  <c r="AH228" i="35"/>
  <c r="AZ111" i="8" s="1"/>
  <c r="AP228" i="35"/>
  <c r="BH111" i="8" s="1"/>
  <c r="BF228" i="35"/>
  <c r="BX111" i="8" s="1"/>
  <c r="AS228" i="35"/>
  <c r="BK111" i="8" s="1"/>
  <c r="AY228" i="35"/>
  <c r="BQ111" i="8" s="1"/>
  <c r="BA228" i="35"/>
  <c r="BH228" i="35"/>
  <c r="BZ111" i="8" s="1"/>
  <c r="AK228" i="35"/>
  <c r="BC111" i="8" s="1"/>
  <c r="AX228" i="35"/>
  <c r="BP111" i="8" s="1"/>
  <c r="AJ228" i="35"/>
  <c r="BB111" i="8" s="1"/>
  <c r="AU228" i="35"/>
  <c r="BM111" i="8" s="1"/>
  <c r="AR228" i="35"/>
  <c r="BJ111" i="8" s="1"/>
  <c r="BD228" i="35"/>
  <c r="BV111" i="8" s="1"/>
  <c r="BE228" i="35"/>
  <c r="BW111" i="8" s="1"/>
  <c r="AT228" i="35"/>
  <c r="BL111" i="8" s="1"/>
  <c r="BG228" i="35"/>
  <c r="BY111" i="8" s="1"/>
  <c r="AF228" i="35"/>
  <c r="AV228" i="35"/>
  <c r="BN111" i="8" s="1"/>
  <c r="AM228" i="35"/>
  <c r="BE111" i="8" s="1"/>
  <c r="AO228" i="35"/>
  <c r="BG111" i="8" s="1"/>
  <c r="AL189" i="35"/>
  <c r="BD72" i="8" s="1"/>
  <c r="AX189" i="35"/>
  <c r="BP72" i="8" s="1"/>
  <c r="AP189" i="35"/>
  <c r="BH72" i="8" s="1"/>
  <c r="BD189" i="35"/>
  <c r="BV72" i="8" s="1"/>
  <c r="BA189" i="35"/>
  <c r="BH189" i="35"/>
  <c r="BZ72" i="8" s="1"/>
  <c r="AS189" i="35"/>
  <c r="BK72" i="8" s="1"/>
  <c r="AV189" i="35"/>
  <c r="BN72" i="8" s="1"/>
  <c r="BG189" i="35"/>
  <c r="BY72" i="8" s="1"/>
  <c r="AT189" i="35"/>
  <c r="BL72" i="8" s="1"/>
  <c r="AU189" i="35"/>
  <c r="BM72" i="8" s="1"/>
  <c r="BF189" i="35"/>
  <c r="BX72" i="8" s="1"/>
  <c r="AK189" i="35"/>
  <c r="BC72" i="8" s="1"/>
  <c r="BE189" i="35"/>
  <c r="BW72" i="8" s="1"/>
  <c r="AW189" i="35"/>
  <c r="BO72" i="8" s="1"/>
  <c r="AM189" i="35"/>
  <c r="BE72" i="8" s="1"/>
  <c r="AG189" i="35"/>
  <c r="AY72" i="8" s="1"/>
  <c r="AQ189" i="35"/>
  <c r="BI72" i="8" s="1"/>
  <c r="BC189" i="35"/>
  <c r="BU72" i="8" s="1"/>
  <c r="AR189" i="35"/>
  <c r="BJ72" i="8" s="1"/>
  <c r="AF189" i="35"/>
  <c r="AI189" i="35"/>
  <c r="BA72" i="8" s="1"/>
  <c r="AN189" i="35"/>
  <c r="BF72" i="8" s="1"/>
  <c r="AJ189" i="35"/>
  <c r="BB72" i="8" s="1"/>
  <c r="AH189" i="35"/>
  <c r="AZ72" i="8" s="1"/>
  <c r="BB189" i="35"/>
  <c r="BT72" i="8" s="1"/>
  <c r="AY189" i="35"/>
  <c r="BQ72" i="8" s="1"/>
  <c r="AO189" i="35"/>
  <c r="BG72" i="8" s="1"/>
  <c r="AL205" i="35"/>
  <c r="BD88" i="8" s="1"/>
  <c r="AM205" i="35"/>
  <c r="BE88" i="8" s="1"/>
  <c r="AX205" i="35"/>
  <c r="BP88" i="8" s="1"/>
  <c r="BC205" i="35"/>
  <c r="BU88" i="8" s="1"/>
  <c r="BH205" i="35"/>
  <c r="BZ88" i="8" s="1"/>
  <c r="BG205" i="35"/>
  <c r="BY88" i="8" s="1"/>
  <c r="AY205" i="35"/>
  <c r="BQ88" i="8" s="1"/>
  <c r="BA205" i="35"/>
  <c r="AH205" i="35"/>
  <c r="AZ88" i="8" s="1"/>
  <c r="BB205" i="35"/>
  <c r="BT88" i="8" s="1"/>
  <c r="AK205" i="35"/>
  <c r="BC88" i="8" s="1"/>
  <c r="AF205" i="35"/>
  <c r="AS205" i="35"/>
  <c r="BK88" i="8" s="1"/>
  <c r="AR205" i="35"/>
  <c r="BJ88" i="8" s="1"/>
  <c r="BF205" i="35"/>
  <c r="BX88" i="8" s="1"/>
  <c r="AT205" i="35"/>
  <c r="BL88" i="8" s="1"/>
  <c r="AO205" i="35"/>
  <c r="BG88" i="8" s="1"/>
  <c r="AQ205" i="35"/>
  <c r="BI88" i="8" s="1"/>
  <c r="AV205" i="35"/>
  <c r="BN88" i="8" s="1"/>
  <c r="AI205" i="35"/>
  <c r="BA88" i="8" s="1"/>
  <c r="BD205" i="35"/>
  <c r="BV88" i="8" s="1"/>
  <c r="AN205" i="35"/>
  <c r="BF88" i="8" s="1"/>
  <c r="AJ205" i="35"/>
  <c r="BB88" i="8" s="1"/>
  <c r="BE205" i="35"/>
  <c r="BW88" i="8" s="1"/>
  <c r="AP205" i="35"/>
  <c r="BH88" i="8" s="1"/>
  <c r="AU205" i="35"/>
  <c r="BM88" i="8" s="1"/>
  <c r="AG205" i="35"/>
  <c r="AY88" i="8" s="1"/>
  <c r="AW205" i="35"/>
  <c r="BO88" i="8" s="1"/>
  <c r="AW190" i="35"/>
  <c r="BO73" i="8" s="1"/>
  <c r="BF190" i="35"/>
  <c r="BX73" i="8" s="1"/>
  <c r="BE190" i="35"/>
  <c r="BW73" i="8" s="1"/>
  <c r="AX190" i="35"/>
  <c r="BP73" i="8" s="1"/>
  <c r="AY190" i="35"/>
  <c r="BQ73" i="8" s="1"/>
  <c r="AG190" i="35"/>
  <c r="AY73" i="8" s="1"/>
  <c r="AL190" i="35"/>
  <c r="BD73" i="8" s="1"/>
  <c r="AK190" i="35"/>
  <c r="BC73" i="8" s="1"/>
  <c r="BB190" i="35"/>
  <c r="BT73" i="8" s="1"/>
  <c r="AO190" i="35"/>
  <c r="BG73" i="8" s="1"/>
  <c r="AH190" i="35"/>
  <c r="AZ73" i="8" s="1"/>
  <c r="AS190" i="35"/>
  <c r="BK73" i="8" s="1"/>
  <c r="BG190" i="35"/>
  <c r="BY73" i="8" s="1"/>
  <c r="AI190" i="35"/>
  <c r="BA73" i="8" s="1"/>
  <c r="BD190" i="35"/>
  <c r="BV73" i="8" s="1"/>
  <c r="AV190" i="35"/>
  <c r="BN73" i="8" s="1"/>
  <c r="AJ190" i="35"/>
  <c r="BB73" i="8" s="1"/>
  <c r="BC190" i="35"/>
  <c r="BU73" i="8" s="1"/>
  <c r="AQ190" i="35"/>
  <c r="BI73" i="8" s="1"/>
  <c r="AF190" i="35"/>
  <c r="AP190" i="35"/>
  <c r="BH73" i="8" s="1"/>
  <c r="AT190" i="35"/>
  <c r="BL73" i="8" s="1"/>
  <c r="BA190" i="35"/>
  <c r="AU190" i="35"/>
  <c r="BM73" i="8" s="1"/>
  <c r="AN190" i="35"/>
  <c r="BF73" i="8" s="1"/>
  <c r="BH190" i="35"/>
  <c r="BZ73" i="8" s="1"/>
  <c r="AR190" i="35"/>
  <c r="BJ73" i="8" s="1"/>
  <c r="AM190" i="35"/>
  <c r="BE73" i="8" s="1"/>
  <c r="BF140" i="35"/>
  <c r="BX23" i="8" s="1"/>
  <c r="AN140" i="35"/>
  <c r="BF23" i="8" s="1"/>
  <c r="AO140" i="35"/>
  <c r="BG23" i="8" s="1"/>
  <c r="AP140" i="35"/>
  <c r="BH23" i="8" s="1"/>
  <c r="BD140" i="35"/>
  <c r="BV23" i="8" s="1"/>
  <c r="BA140" i="35"/>
  <c r="BE140" i="35"/>
  <c r="BW23" i="8" s="1"/>
  <c r="AJ140" i="35"/>
  <c r="BB23" i="8" s="1"/>
  <c r="BG140" i="35"/>
  <c r="BY23" i="8" s="1"/>
  <c r="AU140" i="35"/>
  <c r="BM23" i="8" s="1"/>
  <c r="AS140" i="35"/>
  <c r="BK23" i="8" s="1"/>
  <c r="AQ140" i="35"/>
  <c r="BI23" i="8" s="1"/>
  <c r="AM140" i="35"/>
  <c r="BE23" i="8" s="1"/>
  <c r="AF140" i="35"/>
  <c r="BC140" i="35"/>
  <c r="BU23" i="8" s="1"/>
  <c r="AT140" i="35"/>
  <c r="BL23" i="8" s="1"/>
  <c r="AY140" i="35"/>
  <c r="BQ23" i="8" s="1"/>
  <c r="AK140" i="35"/>
  <c r="BC23" i="8" s="1"/>
  <c r="AV140" i="35"/>
  <c r="BN23" i="8" s="1"/>
  <c r="AG140" i="35"/>
  <c r="AY23" i="8" s="1"/>
  <c r="AX140" i="35"/>
  <c r="BP23" i="8" s="1"/>
  <c r="AH140" i="35"/>
  <c r="AZ23" i="8" s="1"/>
  <c r="AI140" i="35"/>
  <c r="BA23" i="8" s="1"/>
  <c r="AR140" i="35"/>
  <c r="BJ23" i="8" s="1"/>
  <c r="BB140" i="35"/>
  <c r="BT23" i="8" s="1"/>
  <c r="AL140" i="35"/>
  <c r="BD23" i="8" s="1"/>
  <c r="AW140" i="35"/>
  <c r="BO23" i="8" s="1"/>
  <c r="BH140" i="35"/>
  <c r="BZ23" i="8" s="1"/>
  <c r="BF227" i="35"/>
  <c r="BX110" i="8" s="1"/>
  <c r="BD227" i="35"/>
  <c r="BV110" i="8" s="1"/>
  <c r="AO227" i="35"/>
  <c r="BG110" i="8" s="1"/>
  <c r="AP227" i="35"/>
  <c r="BH110" i="8" s="1"/>
  <c r="AU227" i="35"/>
  <c r="BM110" i="8" s="1"/>
  <c r="AW227" i="35"/>
  <c r="BO110" i="8" s="1"/>
  <c r="BA227" i="35"/>
  <c r="AY227" i="35"/>
  <c r="BQ110" i="8" s="1"/>
  <c r="AK227" i="35"/>
  <c r="BC110" i="8" s="1"/>
  <c r="AL227" i="35"/>
  <c r="BD110" i="8" s="1"/>
  <c r="BH227" i="35"/>
  <c r="BZ110" i="8" s="1"/>
  <c r="AF227" i="35"/>
  <c r="BE227" i="35"/>
  <c r="BW110" i="8" s="1"/>
  <c r="AS227" i="35"/>
  <c r="BK110" i="8" s="1"/>
  <c r="AR227" i="35"/>
  <c r="BJ110" i="8" s="1"/>
  <c r="AH227" i="35"/>
  <c r="AZ110" i="8" s="1"/>
  <c r="AM227" i="35"/>
  <c r="BE110" i="8" s="1"/>
  <c r="BC227" i="35"/>
  <c r="BU110" i="8" s="1"/>
  <c r="AX227" i="35"/>
  <c r="BP110" i="8" s="1"/>
  <c r="AJ227" i="35"/>
  <c r="BB110" i="8" s="1"/>
  <c r="AG227" i="35"/>
  <c r="AY110" i="8" s="1"/>
  <c r="AN227" i="35"/>
  <c r="BF110" i="8" s="1"/>
  <c r="BG227" i="35"/>
  <c r="BY110" i="8" s="1"/>
  <c r="BB227" i="35"/>
  <c r="BT110" i="8" s="1"/>
  <c r="AI227" i="35"/>
  <c r="BA110" i="8" s="1"/>
  <c r="AV227" i="35"/>
  <c r="BN110" i="8" s="1"/>
  <c r="AT227" i="35"/>
  <c r="BL110" i="8" s="1"/>
  <c r="AQ227" i="35"/>
  <c r="BI110" i="8" s="1"/>
  <c r="AL169" i="35"/>
  <c r="BD52" i="8" s="1"/>
  <c r="AG169" i="35"/>
  <c r="AY52" i="8" s="1"/>
  <c r="AV169" i="35"/>
  <c r="BN52" i="8" s="1"/>
  <c r="AJ169" i="35"/>
  <c r="BB52" i="8" s="1"/>
  <c r="BE169" i="35"/>
  <c r="BW52" i="8" s="1"/>
  <c r="BH169" i="35"/>
  <c r="BZ52" i="8" s="1"/>
  <c r="AX169" i="35"/>
  <c r="BP52" i="8" s="1"/>
  <c r="AT169" i="35"/>
  <c r="BL52" i="8" s="1"/>
  <c r="AY169" i="35"/>
  <c r="BQ52" i="8" s="1"/>
  <c r="AH169" i="35"/>
  <c r="AZ52" i="8" s="1"/>
  <c r="AS169" i="35"/>
  <c r="BK52" i="8" s="1"/>
  <c r="AP169" i="35"/>
  <c r="BH52" i="8" s="1"/>
  <c r="BC169" i="35"/>
  <c r="BU52" i="8" s="1"/>
  <c r="BA169" i="35"/>
  <c r="BG169" i="35"/>
  <c r="BY52" i="8" s="1"/>
  <c r="AK169" i="35"/>
  <c r="BC52" i="8" s="1"/>
  <c r="AU169" i="35"/>
  <c r="BM52" i="8" s="1"/>
  <c r="BB169" i="35"/>
  <c r="BT52" i="8" s="1"/>
  <c r="AM169" i="35"/>
  <c r="BE52" i="8" s="1"/>
  <c r="AF169" i="35"/>
  <c r="BD169" i="35"/>
  <c r="BV52" i="8" s="1"/>
  <c r="AQ169" i="35"/>
  <c r="BI52" i="8" s="1"/>
  <c r="AI169" i="35"/>
  <c r="BA52" i="8" s="1"/>
  <c r="AN169" i="35"/>
  <c r="BF52" i="8" s="1"/>
  <c r="AR169" i="35"/>
  <c r="BJ52" i="8" s="1"/>
  <c r="AO169" i="35"/>
  <c r="BG52" i="8" s="1"/>
  <c r="BF169" i="35"/>
  <c r="BX52" i="8" s="1"/>
  <c r="AW169" i="35"/>
  <c r="BO52" i="8" s="1"/>
  <c r="AL144" i="35"/>
  <c r="BD27" i="8" s="1"/>
  <c r="AJ144" i="35"/>
  <c r="BB27" i="8" s="1"/>
  <c r="AU144" i="35"/>
  <c r="BM27" i="8" s="1"/>
  <c r="BD144" i="35"/>
  <c r="BV27" i="8" s="1"/>
  <c r="AW144" i="35"/>
  <c r="BO27" i="8" s="1"/>
  <c r="AX144" i="35"/>
  <c r="BP27" i="8" s="1"/>
  <c r="AS144" i="35"/>
  <c r="BK27" i="8" s="1"/>
  <c r="BE144" i="35"/>
  <c r="BW27" i="8" s="1"/>
  <c r="AK144" i="35"/>
  <c r="BC27" i="8" s="1"/>
  <c r="AY144" i="35"/>
  <c r="BQ27" i="8" s="1"/>
  <c r="BH144" i="35"/>
  <c r="BZ27" i="8" s="1"/>
  <c r="AN144" i="35"/>
  <c r="BF27" i="8" s="1"/>
  <c r="AI144" i="35"/>
  <c r="BA27" i="8" s="1"/>
  <c r="AG144" i="35"/>
  <c r="AY27" i="8" s="1"/>
  <c r="AQ144" i="35"/>
  <c r="BI27" i="8" s="1"/>
  <c r="BF144" i="35"/>
  <c r="BX27" i="8" s="1"/>
  <c r="AO144" i="35"/>
  <c r="BG27" i="8" s="1"/>
  <c r="AV144" i="35"/>
  <c r="BN27" i="8" s="1"/>
  <c r="BA144" i="35"/>
  <c r="BC144" i="35"/>
  <c r="BU27" i="8" s="1"/>
  <c r="AH144" i="35"/>
  <c r="AZ27" i="8" s="1"/>
  <c r="AT144" i="35"/>
  <c r="BL27" i="8" s="1"/>
  <c r="BB144" i="35"/>
  <c r="BT27" i="8" s="1"/>
  <c r="AF144" i="35"/>
  <c r="BG144" i="35"/>
  <c r="BY27" i="8" s="1"/>
  <c r="AM144" i="35"/>
  <c r="BE27" i="8" s="1"/>
  <c r="AP144" i="35"/>
  <c r="BH27" i="8" s="1"/>
  <c r="AR144" i="35"/>
  <c r="BJ27" i="8" s="1"/>
  <c r="AV155" i="35"/>
  <c r="BN38" i="8" s="1"/>
  <c r="AG155" i="35"/>
  <c r="AY38" i="8" s="1"/>
  <c r="AX155" i="35"/>
  <c r="BP38" i="8" s="1"/>
  <c r="AO155" i="35"/>
  <c r="BG38" i="8" s="1"/>
  <c r="BG155" i="35"/>
  <c r="BY38" i="8" s="1"/>
  <c r="AL155" i="35"/>
  <c r="BD38" i="8" s="1"/>
  <c r="AU155" i="35"/>
  <c r="BM38" i="8" s="1"/>
  <c r="AP155" i="35"/>
  <c r="BH38" i="8" s="1"/>
  <c r="AR155" i="35"/>
  <c r="BJ38" i="8" s="1"/>
  <c r="BH155" i="35"/>
  <c r="BZ38" i="8" s="1"/>
  <c r="AT155" i="35"/>
  <c r="BL38" i="8" s="1"/>
  <c r="AF155" i="35"/>
  <c r="BD155" i="35"/>
  <c r="BV38" i="8" s="1"/>
  <c r="BA155" i="35"/>
  <c r="AM155" i="35"/>
  <c r="BE38" i="8" s="1"/>
  <c r="AJ155" i="35"/>
  <c r="BB38" i="8" s="1"/>
  <c r="AY155" i="35"/>
  <c r="BQ38" i="8" s="1"/>
  <c r="AS155" i="35"/>
  <c r="BK38" i="8" s="1"/>
  <c r="BF155" i="35"/>
  <c r="BX38" i="8" s="1"/>
  <c r="BB155" i="35"/>
  <c r="BT38" i="8" s="1"/>
  <c r="BC155" i="35"/>
  <c r="BU38" i="8" s="1"/>
  <c r="AI155" i="35"/>
  <c r="BA38" i="8" s="1"/>
  <c r="AN155" i="35"/>
  <c r="BF38" i="8" s="1"/>
  <c r="AH155" i="35"/>
  <c r="AZ38" i="8" s="1"/>
  <c r="AW155" i="35"/>
  <c r="BO38" i="8" s="1"/>
  <c r="AK155" i="35"/>
  <c r="BC38" i="8" s="1"/>
  <c r="BE155" i="35"/>
  <c r="BW38" i="8" s="1"/>
  <c r="AQ155" i="35"/>
  <c r="BI38" i="8" s="1"/>
  <c r="AU183" i="35"/>
  <c r="BM66" i="8" s="1"/>
  <c r="BG183" i="35"/>
  <c r="BY66" i="8" s="1"/>
  <c r="BH183" i="35"/>
  <c r="BZ66" i="8" s="1"/>
  <c r="BC183" i="35"/>
  <c r="BU66" i="8" s="1"/>
  <c r="AL183" i="35"/>
  <c r="BD66" i="8" s="1"/>
  <c r="AM183" i="35"/>
  <c r="BE66" i="8" s="1"/>
  <c r="AJ183" i="35"/>
  <c r="BB66" i="8" s="1"/>
  <c r="AV183" i="35"/>
  <c r="BN66" i="8" s="1"/>
  <c r="AX183" i="35"/>
  <c r="BP66" i="8" s="1"/>
  <c r="BF183" i="35"/>
  <c r="BX66" i="8" s="1"/>
  <c r="AI183" i="35"/>
  <c r="BA66" i="8" s="1"/>
  <c r="AR183" i="35"/>
  <c r="BJ66" i="8" s="1"/>
  <c r="AY183" i="35"/>
  <c r="BQ66" i="8" s="1"/>
  <c r="AQ183" i="35"/>
  <c r="BI66" i="8" s="1"/>
  <c r="AS183" i="35"/>
  <c r="BK66" i="8" s="1"/>
  <c r="BB183" i="35"/>
  <c r="BT66" i="8" s="1"/>
  <c r="AG183" i="35"/>
  <c r="AY66" i="8" s="1"/>
  <c r="BD183" i="35"/>
  <c r="BV66" i="8" s="1"/>
  <c r="AW183" i="35"/>
  <c r="BO66" i="8" s="1"/>
  <c r="AK183" i="35"/>
  <c r="BC66" i="8" s="1"/>
  <c r="AF183" i="35"/>
  <c r="AN183" i="35"/>
  <c r="BF66" i="8" s="1"/>
  <c r="AO183" i="35"/>
  <c r="BG66" i="8" s="1"/>
  <c r="BA183" i="35"/>
  <c r="AT183" i="35"/>
  <c r="BL66" i="8" s="1"/>
  <c r="BE183" i="35"/>
  <c r="BW66" i="8" s="1"/>
  <c r="AH183" i="35"/>
  <c r="AZ66" i="8" s="1"/>
  <c r="AP183" i="35"/>
  <c r="BH66" i="8" s="1"/>
  <c r="AO176" i="35"/>
  <c r="BG59" i="8" s="1"/>
  <c r="BH176" i="35"/>
  <c r="BZ59" i="8" s="1"/>
  <c r="BB176" i="35"/>
  <c r="BT59" i="8" s="1"/>
  <c r="AN176" i="35"/>
  <c r="BF59" i="8" s="1"/>
  <c r="AX176" i="35"/>
  <c r="BP59" i="8" s="1"/>
  <c r="AL176" i="35"/>
  <c r="BD59" i="8" s="1"/>
  <c r="BF176" i="35"/>
  <c r="BX59" i="8" s="1"/>
  <c r="AT176" i="35"/>
  <c r="BL59" i="8" s="1"/>
  <c r="AW176" i="35"/>
  <c r="BO59" i="8" s="1"/>
  <c r="AQ176" i="35"/>
  <c r="BI59" i="8" s="1"/>
  <c r="AP176" i="35"/>
  <c r="BH59" i="8" s="1"/>
  <c r="BE176" i="35"/>
  <c r="BW59" i="8" s="1"/>
  <c r="AJ176" i="35"/>
  <c r="BB59" i="8" s="1"/>
  <c r="AY176" i="35"/>
  <c r="BQ59" i="8" s="1"/>
  <c r="AM176" i="35"/>
  <c r="BE59" i="8" s="1"/>
  <c r="AU176" i="35"/>
  <c r="BM59" i="8" s="1"/>
  <c r="AR176" i="35"/>
  <c r="BJ59" i="8" s="1"/>
  <c r="AS176" i="35"/>
  <c r="BK59" i="8" s="1"/>
  <c r="AI176" i="35"/>
  <c r="BA59" i="8" s="1"/>
  <c r="BG176" i="35"/>
  <c r="BY59" i="8" s="1"/>
  <c r="BC176" i="35"/>
  <c r="BU59" i="8" s="1"/>
  <c r="AG176" i="35"/>
  <c r="AY59" i="8" s="1"/>
  <c r="AV176" i="35"/>
  <c r="BN59" i="8" s="1"/>
  <c r="AF176" i="35"/>
  <c r="AK176" i="35"/>
  <c r="BC59" i="8" s="1"/>
  <c r="BA176" i="35"/>
  <c r="AH176" i="35"/>
  <c r="AZ59" i="8" s="1"/>
  <c r="BD176" i="35"/>
  <c r="BV59" i="8" s="1"/>
  <c r="BA124" i="35"/>
  <c r="BD124" i="35"/>
  <c r="BV7" i="8" s="1"/>
  <c r="BC124" i="35"/>
  <c r="BU7" i="8" s="1"/>
  <c r="AS124" i="35"/>
  <c r="AP124" i="35"/>
  <c r="AI124" i="35"/>
  <c r="AR124" i="35"/>
  <c r="AY124" i="35"/>
  <c r="BG124" i="35"/>
  <c r="BY7" i="8" s="1"/>
  <c r="AU124" i="35"/>
  <c r="AQ124" i="35"/>
  <c r="BB124" i="35"/>
  <c r="BT7" i="8" s="1"/>
  <c r="AN124" i="35"/>
  <c r="AW124" i="35"/>
  <c r="AF124" i="35"/>
  <c r="AL124" i="35"/>
  <c r="AG124" i="35"/>
  <c r="AK124" i="35"/>
  <c r="BE124" i="35"/>
  <c r="BW7" i="8" s="1"/>
  <c r="AJ124" i="35"/>
  <c r="AV124" i="35"/>
  <c r="AO124" i="35"/>
  <c r="AT124" i="35"/>
  <c r="AX124" i="35"/>
  <c r="BH124" i="35"/>
  <c r="AM124" i="35"/>
  <c r="BF124" i="35"/>
  <c r="BX7" i="8" s="1"/>
  <c r="AH124" i="35"/>
  <c r="BF229" i="35"/>
  <c r="BX112" i="8" s="1"/>
  <c r="BC229" i="35"/>
  <c r="BU112" i="8" s="1"/>
  <c r="BG229" i="35"/>
  <c r="BY112" i="8" s="1"/>
  <c r="AQ229" i="35"/>
  <c r="BI112" i="8" s="1"/>
  <c r="AK229" i="35"/>
  <c r="BC112" i="8" s="1"/>
  <c r="AH229" i="35"/>
  <c r="AZ112" i="8" s="1"/>
  <c r="AP229" i="35"/>
  <c r="BH112" i="8" s="1"/>
  <c r="AT229" i="35"/>
  <c r="BL112" i="8" s="1"/>
  <c r="BD229" i="35"/>
  <c r="BV112" i="8" s="1"/>
  <c r="AU229" i="35"/>
  <c r="BM112" i="8" s="1"/>
  <c r="AX229" i="35"/>
  <c r="BP112" i="8" s="1"/>
  <c r="AG229" i="35"/>
  <c r="AY112" i="8" s="1"/>
  <c r="AJ229" i="35"/>
  <c r="BB112" i="8" s="1"/>
  <c r="AM229" i="35"/>
  <c r="BE112" i="8" s="1"/>
  <c r="AI229" i="35"/>
  <c r="BA112" i="8" s="1"/>
  <c r="BB229" i="35"/>
  <c r="BT112" i="8" s="1"/>
  <c r="BA229" i="35"/>
  <c r="AS229" i="35"/>
  <c r="BK112" i="8" s="1"/>
  <c r="AN229" i="35"/>
  <c r="BF112" i="8" s="1"/>
  <c r="AL229" i="35"/>
  <c r="BD112" i="8" s="1"/>
  <c r="AF229" i="35"/>
  <c r="AV229" i="35"/>
  <c r="BN112" i="8" s="1"/>
  <c r="BE229" i="35"/>
  <c r="BW112" i="8" s="1"/>
  <c r="BH229" i="35"/>
  <c r="BZ112" i="8" s="1"/>
  <c r="AO229" i="35"/>
  <c r="BG112" i="8" s="1"/>
  <c r="AR229" i="35"/>
  <c r="BJ112" i="8" s="1"/>
  <c r="AY229" i="35"/>
  <c r="BQ112" i="8" s="1"/>
  <c r="AW229" i="35"/>
  <c r="BO112" i="8" s="1"/>
  <c r="AS143" i="35"/>
  <c r="BK26" i="8" s="1"/>
  <c r="BF143" i="35"/>
  <c r="BX26" i="8" s="1"/>
  <c r="AQ143" i="35"/>
  <c r="BI26" i="8" s="1"/>
  <c r="AG143" i="35"/>
  <c r="AY26" i="8" s="1"/>
  <c r="BB143" i="35"/>
  <c r="BT26" i="8" s="1"/>
  <c r="BA143" i="35"/>
  <c r="AT143" i="35"/>
  <c r="BL26" i="8" s="1"/>
  <c r="AX143" i="35"/>
  <c r="BP26" i="8" s="1"/>
  <c r="AK143" i="35"/>
  <c r="BC26" i="8" s="1"/>
  <c r="AV143" i="35"/>
  <c r="BN26" i="8" s="1"/>
  <c r="BG143" i="35"/>
  <c r="BY26" i="8" s="1"/>
  <c r="AH143" i="35"/>
  <c r="AZ26" i="8" s="1"/>
  <c r="AM143" i="35"/>
  <c r="BE26" i="8" s="1"/>
  <c r="BE143" i="35"/>
  <c r="BW26" i="8" s="1"/>
  <c r="AW143" i="35"/>
  <c r="BO26" i="8" s="1"/>
  <c r="AO143" i="35"/>
  <c r="BG26" i="8" s="1"/>
  <c r="AF143" i="35"/>
  <c r="AI143" i="35"/>
  <c r="BA26" i="8" s="1"/>
  <c r="BD143" i="35"/>
  <c r="BV26" i="8" s="1"/>
  <c r="BH143" i="35"/>
  <c r="BZ26" i="8" s="1"/>
  <c r="AP143" i="35"/>
  <c r="BH26" i="8" s="1"/>
  <c r="AR143" i="35"/>
  <c r="BJ26" i="8" s="1"/>
  <c r="BC143" i="35"/>
  <c r="BU26" i="8" s="1"/>
  <c r="AU143" i="35"/>
  <c r="BM26" i="8" s="1"/>
  <c r="AN143" i="35"/>
  <c r="BF26" i="8" s="1"/>
  <c r="AY143" i="35"/>
  <c r="BQ26" i="8" s="1"/>
  <c r="AL143" i="35"/>
  <c r="BD26" i="8" s="1"/>
  <c r="AJ143" i="35"/>
  <c r="BB26" i="8" s="1"/>
  <c r="X15" i="4"/>
  <c r="X10" i="4"/>
  <c r="X19" i="4"/>
  <c r="X13" i="4"/>
  <c r="X22" i="4"/>
  <c r="X17" i="4"/>
  <c r="X18" i="4"/>
  <c r="X14" i="4"/>
  <c r="X16" i="4"/>
  <c r="X20" i="4"/>
  <c r="X11" i="4"/>
  <c r="X21" i="4"/>
  <c r="X12" i="4"/>
  <c r="V8" i="4"/>
  <c r="C123" i="4" s="1"/>
  <c r="X8" i="4"/>
  <c r="X114" i="4"/>
  <c r="V114" i="4"/>
  <c r="V9" i="4"/>
  <c r="C124" i="4" s="1"/>
  <c r="X9" i="4"/>
  <c r="I111" i="8"/>
  <c r="V112" i="4"/>
  <c r="X112" i="4"/>
  <c r="T112" i="4"/>
  <c r="I73" i="8"/>
  <c r="V74" i="4"/>
  <c r="X74" i="4"/>
  <c r="T74" i="4"/>
  <c r="V56" i="4"/>
  <c r="X56" i="4"/>
  <c r="I55" i="8"/>
  <c r="T56" i="4"/>
  <c r="I82" i="8"/>
  <c r="X83" i="4"/>
  <c r="V83" i="4"/>
  <c r="T83" i="4"/>
  <c r="I102" i="8"/>
  <c r="X103" i="4"/>
  <c r="V103" i="4"/>
  <c r="T103" i="4"/>
  <c r="V100" i="4"/>
  <c r="X100" i="4"/>
  <c r="I99" i="8"/>
  <c r="T100" i="4"/>
  <c r="V61" i="4"/>
  <c r="I60" i="8"/>
  <c r="X61" i="4"/>
  <c r="T61" i="4"/>
  <c r="I84" i="8"/>
  <c r="X85" i="4"/>
  <c r="T85" i="4"/>
  <c r="V85" i="4"/>
  <c r="T50" i="4"/>
  <c r="I49" i="8"/>
  <c r="V50" i="4"/>
  <c r="X50" i="4"/>
  <c r="V42" i="4"/>
  <c r="I41" i="8"/>
  <c r="T42" i="4"/>
  <c r="X42" i="4"/>
  <c r="X36" i="4"/>
  <c r="V36" i="4"/>
  <c r="I35" i="8"/>
  <c r="T36" i="4"/>
  <c r="T38" i="4"/>
  <c r="V38" i="4"/>
  <c r="X38" i="4"/>
  <c r="I37" i="8"/>
  <c r="T114" i="4"/>
  <c r="I113" i="8"/>
  <c r="T105" i="4"/>
  <c r="V105" i="4"/>
  <c r="I104" i="8"/>
  <c r="X105" i="4"/>
  <c r="T106" i="4"/>
  <c r="V106" i="4"/>
  <c r="I105" i="8"/>
  <c r="X106" i="4"/>
  <c r="I78" i="8"/>
  <c r="T79" i="4"/>
  <c r="V79" i="4"/>
  <c r="X79" i="4"/>
  <c r="T51" i="4"/>
  <c r="I50" i="8"/>
  <c r="X51" i="4"/>
  <c r="V51" i="4"/>
  <c r="X37" i="4"/>
  <c r="I36" i="8"/>
  <c r="V37" i="4"/>
  <c r="T37" i="4"/>
  <c r="T15" i="4"/>
  <c r="I14" i="8"/>
  <c r="V15" i="4"/>
  <c r="V109" i="4"/>
  <c r="I108" i="8"/>
  <c r="T109" i="4"/>
  <c r="X109" i="4"/>
  <c r="T40" i="4"/>
  <c r="V40" i="4"/>
  <c r="X40" i="4"/>
  <c r="I39" i="8"/>
  <c r="T63" i="4"/>
  <c r="I62" i="8"/>
  <c r="X63" i="4"/>
  <c r="V63" i="4"/>
  <c r="T54" i="4"/>
  <c r="V54" i="4"/>
  <c r="I53" i="8"/>
  <c r="X54" i="4"/>
  <c r="V96" i="4"/>
  <c r="X96" i="4"/>
  <c r="I95" i="8"/>
  <c r="T96" i="4"/>
  <c r="I71" i="8"/>
  <c r="X72" i="4"/>
  <c r="T72" i="4"/>
  <c r="V72" i="4"/>
  <c r="T59" i="4"/>
  <c r="X59" i="4"/>
  <c r="V59" i="4"/>
  <c r="I58" i="8"/>
  <c r="T30" i="4"/>
  <c r="I29" i="8"/>
  <c r="X30" i="4"/>
  <c r="V30" i="4"/>
  <c r="T62" i="4"/>
  <c r="I61" i="8"/>
  <c r="X62" i="4"/>
  <c r="V62" i="4"/>
  <c r="T75" i="4"/>
  <c r="V75" i="4"/>
  <c r="I74" i="8"/>
  <c r="X75" i="4"/>
  <c r="I43" i="8"/>
  <c r="V44" i="4"/>
  <c r="T44" i="4"/>
  <c r="X44" i="4"/>
  <c r="I100" i="8"/>
  <c r="V101" i="4"/>
  <c r="T101" i="4"/>
  <c r="X101" i="4"/>
  <c r="V35" i="4"/>
  <c r="T35" i="4"/>
  <c r="X35" i="4"/>
  <c r="I34" i="8"/>
  <c r="I87" i="8"/>
  <c r="T88" i="4"/>
  <c r="X88" i="4"/>
  <c r="V88" i="4"/>
  <c r="T77" i="4"/>
  <c r="X77" i="4"/>
  <c r="I76" i="8"/>
  <c r="V77" i="4"/>
  <c r="I81" i="8"/>
  <c r="X82" i="4"/>
  <c r="T82" i="4"/>
  <c r="V82" i="4"/>
  <c r="I85" i="8"/>
  <c r="X86" i="4"/>
  <c r="T86" i="4"/>
  <c r="V86" i="4"/>
  <c r="I51" i="8"/>
  <c r="V52" i="4"/>
  <c r="X52" i="4"/>
  <c r="T52" i="4"/>
  <c r="I13" i="8"/>
  <c r="V14" i="4"/>
  <c r="T14" i="4"/>
  <c r="I12" i="8"/>
  <c r="V13" i="4"/>
  <c r="T13" i="4"/>
  <c r="V34" i="4"/>
  <c r="T34" i="4"/>
  <c r="I33" i="8"/>
  <c r="X34" i="4"/>
  <c r="I106" i="8"/>
  <c r="V107" i="4"/>
  <c r="X107" i="4"/>
  <c r="T107" i="4"/>
  <c r="V93" i="4"/>
  <c r="T93" i="4"/>
  <c r="I92" i="8"/>
  <c r="X93" i="4"/>
  <c r="T48" i="4"/>
  <c r="V48" i="4"/>
  <c r="I47" i="8"/>
  <c r="X48" i="4"/>
  <c r="V49" i="4"/>
  <c r="I48" i="8"/>
  <c r="T49" i="4"/>
  <c r="X49" i="4"/>
  <c r="X92" i="4"/>
  <c r="V92" i="4"/>
  <c r="T92" i="4"/>
  <c r="I91" i="8"/>
  <c r="V90" i="4"/>
  <c r="X90" i="4"/>
  <c r="I89" i="8"/>
  <c r="T90" i="4"/>
  <c r="T99" i="4"/>
  <c r="I98" i="8"/>
  <c r="V99" i="4"/>
  <c r="X99" i="4"/>
  <c r="V91" i="4"/>
  <c r="I90" i="8"/>
  <c r="X91" i="4"/>
  <c r="T91" i="4"/>
  <c r="V43" i="4"/>
  <c r="I42" i="8"/>
  <c r="X43" i="4"/>
  <c r="T43" i="4"/>
  <c r="T23" i="4"/>
  <c r="V23" i="4"/>
  <c r="I22" i="8"/>
  <c r="X23" i="4"/>
  <c r="I8" i="8"/>
  <c r="T9" i="4"/>
  <c r="V58" i="4"/>
  <c r="I57" i="8"/>
  <c r="T58" i="4"/>
  <c r="X58" i="4"/>
  <c r="I63" i="8"/>
  <c r="V64" i="4"/>
  <c r="T64" i="4"/>
  <c r="X64" i="4"/>
  <c r="I32" i="8"/>
  <c r="V33" i="4"/>
  <c r="X33" i="4"/>
  <c r="T33" i="4"/>
  <c r="T78" i="4"/>
  <c r="I77" i="8"/>
  <c r="X78" i="4"/>
  <c r="V78" i="4"/>
  <c r="V46" i="4"/>
  <c r="T46" i="4"/>
  <c r="I45" i="8"/>
  <c r="X46" i="4"/>
  <c r="V110" i="4"/>
  <c r="I109" i="8"/>
  <c r="T110" i="4"/>
  <c r="X110" i="4"/>
  <c r="T22" i="4"/>
  <c r="V22" i="4"/>
  <c r="I21" i="8"/>
  <c r="I96" i="8"/>
  <c r="T97" i="4"/>
  <c r="X97" i="4"/>
  <c r="V97" i="4"/>
  <c r="T17" i="4"/>
  <c r="V17" i="4"/>
  <c r="I16" i="8"/>
  <c r="I54" i="8"/>
  <c r="X55" i="4"/>
  <c r="V55" i="4"/>
  <c r="T55" i="4"/>
  <c r="T29" i="4"/>
  <c r="X29" i="4"/>
  <c r="I28" i="8"/>
  <c r="V29" i="4"/>
  <c r="I17" i="8"/>
  <c r="V18" i="4"/>
  <c r="T18" i="4"/>
  <c r="X87" i="4"/>
  <c r="I86" i="8"/>
  <c r="T87" i="4"/>
  <c r="V87" i="4"/>
  <c r="V10" i="4"/>
  <c r="I9" i="8"/>
  <c r="T10" i="4"/>
  <c r="V19" i="4"/>
  <c r="I18" i="8"/>
  <c r="T19" i="4"/>
  <c r="I25" i="8"/>
  <c r="V26" i="4"/>
  <c r="X26" i="4"/>
  <c r="T26" i="4"/>
  <c r="I97" i="8"/>
  <c r="X98" i="4"/>
  <c r="T98" i="4"/>
  <c r="V98" i="4"/>
  <c r="V94" i="4"/>
  <c r="I93" i="8"/>
  <c r="T94" i="4"/>
  <c r="X94" i="4"/>
  <c r="V81" i="4"/>
  <c r="X81" i="4"/>
  <c r="I80" i="8"/>
  <c r="T81" i="4"/>
  <c r="I15" i="8"/>
  <c r="V16" i="4"/>
  <c r="T16" i="4"/>
  <c r="I65" i="8"/>
  <c r="T66" i="4"/>
  <c r="V66" i="4"/>
  <c r="X66" i="4"/>
  <c r="V71" i="4"/>
  <c r="I70" i="8"/>
  <c r="T71" i="4"/>
  <c r="X71" i="4"/>
  <c r="T104" i="4"/>
  <c r="I103" i="8"/>
  <c r="V104" i="4"/>
  <c r="X104" i="4"/>
  <c r="V20" i="4"/>
  <c r="I19" i="8"/>
  <c r="T20" i="4"/>
  <c r="V31" i="4"/>
  <c r="T31" i="4"/>
  <c r="I30" i="8"/>
  <c r="X31" i="4"/>
  <c r="V11" i="4"/>
  <c r="T11" i="4"/>
  <c r="I10" i="8"/>
  <c r="V95" i="4"/>
  <c r="T95" i="4"/>
  <c r="X95" i="4"/>
  <c r="I94" i="8"/>
  <c r="T21" i="4"/>
  <c r="I20" i="8"/>
  <c r="V21" i="4"/>
  <c r="T32" i="4"/>
  <c r="V32" i="4"/>
  <c r="X32" i="4"/>
  <c r="I31" i="8"/>
  <c r="T68" i="4"/>
  <c r="V68" i="4"/>
  <c r="I67" i="8"/>
  <c r="X68" i="4"/>
  <c r="I24" i="8"/>
  <c r="V25" i="4"/>
  <c r="T25" i="4"/>
  <c r="X25" i="4"/>
  <c r="I79" i="8"/>
  <c r="X80" i="4"/>
  <c r="T80" i="4"/>
  <c r="V80" i="4"/>
  <c r="I44" i="8"/>
  <c r="T45" i="4"/>
  <c r="V45" i="4"/>
  <c r="X45" i="4"/>
  <c r="T102" i="4"/>
  <c r="V102" i="4"/>
  <c r="I101" i="8"/>
  <c r="X102" i="4"/>
  <c r="I64" i="8"/>
  <c r="V65" i="4"/>
  <c r="T65" i="4"/>
  <c r="X65" i="4"/>
  <c r="V70" i="4"/>
  <c r="T70" i="4"/>
  <c r="I69" i="8"/>
  <c r="X70" i="4"/>
  <c r="I40" i="8"/>
  <c r="V41" i="4"/>
  <c r="T41" i="4"/>
  <c r="X41" i="4"/>
  <c r="V12" i="4"/>
  <c r="T12" i="4"/>
  <c r="I11" i="8"/>
  <c r="V57" i="4"/>
  <c r="T57" i="4"/>
  <c r="I56" i="8"/>
  <c r="X57" i="4"/>
  <c r="T76" i="4"/>
  <c r="V76" i="4"/>
  <c r="I75" i="8"/>
  <c r="X76" i="4"/>
  <c r="T108" i="4"/>
  <c r="V108" i="4"/>
  <c r="X108" i="4"/>
  <c r="I107" i="8"/>
  <c r="I83" i="8"/>
  <c r="X84" i="4"/>
  <c r="T84" i="4"/>
  <c r="V84" i="4"/>
  <c r="X47" i="4"/>
  <c r="I46" i="8"/>
  <c r="T47" i="4"/>
  <c r="V47" i="4"/>
  <c r="V69" i="4"/>
  <c r="X69" i="4"/>
  <c r="I68" i="8"/>
  <c r="T69" i="4"/>
  <c r="V73" i="4"/>
  <c r="I72" i="8"/>
  <c r="T73" i="4"/>
  <c r="X73" i="4"/>
  <c r="I88" i="8"/>
  <c r="X89" i="4"/>
  <c r="V89" i="4"/>
  <c r="T89" i="4"/>
  <c r="T24" i="4"/>
  <c r="V24" i="4"/>
  <c r="I23" i="8"/>
  <c r="X24" i="4"/>
  <c r="T111" i="4"/>
  <c r="V111" i="4"/>
  <c r="X111" i="4"/>
  <c r="I110" i="8"/>
  <c r="V53" i="4"/>
  <c r="T53" i="4"/>
  <c r="I52" i="8"/>
  <c r="X53" i="4"/>
  <c r="V28" i="4"/>
  <c r="T28" i="4"/>
  <c r="I27" i="8"/>
  <c r="X28" i="4"/>
  <c r="V39" i="4"/>
  <c r="X39" i="4"/>
  <c r="I38" i="8"/>
  <c r="T39" i="4"/>
  <c r="I66" i="8"/>
  <c r="V67" i="4"/>
  <c r="T67" i="4"/>
  <c r="X67" i="4"/>
  <c r="T60" i="4"/>
  <c r="I59" i="8"/>
  <c r="V60" i="4"/>
  <c r="X60" i="4"/>
  <c r="R115" i="4"/>
  <c r="C231" i="35" s="1"/>
  <c r="T8" i="4"/>
  <c r="I7" i="8"/>
  <c r="X113" i="4"/>
  <c r="V113" i="4"/>
  <c r="T113" i="4"/>
  <c r="I112" i="8"/>
  <c r="T27" i="4"/>
  <c r="V27" i="4"/>
  <c r="I26" i="8"/>
  <c r="X27" i="4"/>
  <c r="BP7" i="8" l="1"/>
  <c r="AX231" i="35"/>
  <c r="BP114" i="8" s="1"/>
  <c r="D71" i="33" s="1"/>
  <c r="BD7" i="8"/>
  <c r="AL231" i="35"/>
  <c r="BD114" i="8" s="1"/>
  <c r="D59" i="33" s="1"/>
  <c r="AY231" i="35"/>
  <c r="BQ114" i="8" s="1"/>
  <c r="D72" i="33" s="1"/>
  <c r="BQ7" i="8"/>
  <c r="BS66" i="8"/>
  <c r="BI183" i="35"/>
  <c r="CA66" i="8" s="1"/>
  <c r="AX38" i="8"/>
  <c r="AZ155" i="35"/>
  <c r="BR38" i="8" s="1"/>
  <c r="AX27" i="8"/>
  <c r="AZ144" i="35"/>
  <c r="BR27" i="8" s="1"/>
  <c r="AX52" i="8"/>
  <c r="AZ169" i="35"/>
  <c r="BR52" i="8" s="1"/>
  <c r="AX88" i="8"/>
  <c r="AZ205" i="35"/>
  <c r="BR88" i="8" s="1"/>
  <c r="BI173" i="35"/>
  <c r="CA56" i="8" s="1"/>
  <c r="BS56" i="8"/>
  <c r="AX67" i="8"/>
  <c r="AZ184" i="35"/>
  <c r="BR67" i="8" s="1"/>
  <c r="BS31" i="8"/>
  <c r="BI148" i="35"/>
  <c r="CA31" i="8" s="1"/>
  <c r="AX15" i="8"/>
  <c r="AZ132" i="35"/>
  <c r="BR15" i="8" s="1"/>
  <c r="BS15" i="8"/>
  <c r="BI132" i="35"/>
  <c r="CA15" i="8" s="1"/>
  <c r="AX16" i="8"/>
  <c r="AZ133" i="35"/>
  <c r="BR16" i="8" s="1"/>
  <c r="AZ226" i="35"/>
  <c r="BR109" i="8" s="1"/>
  <c r="AX109" i="8"/>
  <c r="BS95" i="8"/>
  <c r="BI212" i="35"/>
  <c r="CA95" i="8" s="1"/>
  <c r="BS62" i="8"/>
  <c r="BI179" i="35"/>
  <c r="CA62" i="8" s="1"/>
  <c r="AX87" i="8"/>
  <c r="AZ204" i="35"/>
  <c r="BR87" i="8" s="1"/>
  <c r="AX29" i="8"/>
  <c r="AZ146" i="35"/>
  <c r="BR29" i="8" s="1"/>
  <c r="AX71" i="8"/>
  <c r="AZ188" i="35"/>
  <c r="BR71" i="8" s="1"/>
  <c r="BS39" i="8"/>
  <c r="BI156" i="35"/>
  <c r="CA39" i="8" s="1"/>
  <c r="AZ156" i="35"/>
  <c r="BR39" i="8" s="1"/>
  <c r="AX39" i="8"/>
  <c r="BI135" i="35"/>
  <c r="CA18" i="8" s="1"/>
  <c r="BS18" i="8"/>
  <c r="AX18" i="8"/>
  <c r="AZ135" i="35"/>
  <c r="BR18" i="8" s="1"/>
  <c r="AX14" i="8"/>
  <c r="AZ131" i="35"/>
  <c r="BR14" i="8" s="1"/>
  <c r="BI222" i="35"/>
  <c r="CA105" i="8" s="1"/>
  <c r="BS105" i="8"/>
  <c r="BS35" i="8"/>
  <c r="BI152" i="35"/>
  <c r="CA35" i="8" s="1"/>
  <c r="AZ152" i="35"/>
  <c r="BR35" i="8" s="1"/>
  <c r="AX35" i="8"/>
  <c r="BS49" i="8"/>
  <c r="BI166" i="35"/>
  <c r="CA49" i="8" s="1"/>
  <c r="AX60" i="8"/>
  <c r="AZ177" i="35"/>
  <c r="BR60" i="8" s="1"/>
  <c r="BI172" i="35"/>
  <c r="CA55" i="8" s="1"/>
  <c r="BS55" i="8"/>
  <c r="AT231" i="35"/>
  <c r="BL114" i="8" s="1"/>
  <c r="D67" i="33" s="1"/>
  <c r="BL7" i="8"/>
  <c r="AF231" i="35"/>
  <c r="AZ124" i="35"/>
  <c r="BR7" i="8" s="1"/>
  <c r="AX7" i="8"/>
  <c r="BJ7" i="8"/>
  <c r="AR231" i="35"/>
  <c r="BJ114" i="8" s="1"/>
  <c r="D65" i="33" s="1"/>
  <c r="BI227" i="35"/>
  <c r="CA110" i="8" s="1"/>
  <c r="BS110" i="8"/>
  <c r="BI190" i="35"/>
  <c r="CA73" i="8" s="1"/>
  <c r="BS73" i="8"/>
  <c r="BS24" i="8"/>
  <c r="BI141" i="35"/>
  <c r="CA24" i="8" s="1"/>
  <c r="BS107" i="8"/>
  <c r="BI224" i="35"/>
  <c r="CA107" i="8" s="1"/>
  <c r="BI192" i="35"/>
  <c r="CA75" i="8" s="1"/>
  <c r="BS75" i="8"/>
  <c r="AX101" i="8"/>
  <c r="AZ218" i="35"/>
  <c r="BR101" i="8" s="1"/>
  <c r="BI136" i="35"/>
  <c r="CA19" i="8" s="1"/>
  <c r="BS19" i="8"/>
  <c r="BS93" i="8"/>
  <c r="BI210" i="35"/>
  <c r="CA93" i="8" s="1"/>
  <c r="AX86" i="8"/>
  <c r="AZ203" i="35"/>
  <c r="BR86" i="8" s="1"/>
  <c r="BS48" i="8"/>
  <c r="BI165" i="35"/>
  <c r="CA48" i="8" s="1"/>
  <c r="BI223" i="35"/>
  <c r="CA106" i="8" s="1"/>
  <c r="BS106" i="8"/>
  <c r="AX57" i="8"/>
  <c r="AZ174" i="35"/>
  <c r="BR57" i="8" s="1"/>
  <c r="AX51" i="8"/>
  <c r="AZ168" i="35"/>
  <c r="BR51" i="8" s="1"/>
  <c r="BS90" i="8"/>
  <c r="BI207" i="35"/>
  <c r="CA90" i="8" s="1"/>
  <c r="BI151" i="35"/>
  <c r="CA34" i="8" s="1"/>
  <c r="BS34" i="8"/>
  <c r="BS100" i="8"/>
  <c r="BI217" i="35"/>
  <c r="CA100" i="8" s="1"/>
  <c r="AZ160" i="35"/>
  <c r="BR43" i="8" s="1"/>
  <c r="AX43" i="8"/>
  <c r="BS43" i="8"/>
  <c r="BI160" i="35"/>
  <c r="CA43" i="8" s="1"/>
  <c r="AX61" i="8"/>
  <c r="AZ178" i="35"/>
  <c r="BR61" i="8" s="1"/>
  <c r="AX63" i="8"/>
  <c r="AZ180" i="35"/>
  <c r="BR63" i="8" s="1"/>
  <c r="BI126" i="35"/>
  <c r="CA9" i="8" s="1"/>
  <c r="BS9" i="8"/>
  <c r="AX81" i="8"/>
  <c r="AZ198" i="35"/>
  <c r="BR81" i="8" s="1"/>
  <c r="AZ230" i="35"/>
  <c r="BR113" i="8" s="1"/>
  <c r="AX113" i="8"/>
  <c r="BS37" i="8"/>
  <c r="BI154" i="35"/>
  <c r="CA37" i="8" s="1"/>
  <c r="AX37" i="8"/>
  <c r="AZ154" i="35"/>
  <c r="BR37" i="8" s="1"/>
  <c r="AZ158" i="35"/>
  <c r="BR41" i="8" s="1"/>
  <c r="AX41" i="8"/>
  <c r="BI143" i="35"/>
  <c r="CA26" i="8" s="1"/>
  <c r="BS26" i="8"/>
  <c r="BG7" i="8"/>
  <c r="AO231" i="35"/>
  <c r="BG114" i="8" s="1"/>
  <c r="D62" i="33" s="1"/>
  <c r="BO7" i="8"/>
  <c r="AW231" i="35"/>
  <c r="BO114" i="8" s="1"/>
  <c r="D70" i="33" s="1"/>
  <c r="AI231" i="35"/>
  <c r="BA114" i="8" s="1"/>
  <c r="D56" i="33" s="1"/>
  <c r="BA7" i="8"/>
  <c r="BI176" i="35"/>
  <c r="CA59" i="8" s="1"/>
  <c r="BS59" i="8"/>
  <c r="BS21" i="8"/>
  <c r="BI138" i="35"/>
  <c r="CA21" i="8" s="1"/>
  <c r="AX68" i="8"/>
  <c r="AZ185" i="35"/>
  <c r="BR68" i="8" s="1"/>
  <c r="AZ128" i="35"/>
  <c r="BR11" i="8" s="1"/>
  <c r="AX11" i="8"/>
  <c r="BI186" i="35"/>
  <c r="CA69" i="8" s="1"/>
  <c r="BS69" i="8"/>
  <c r="AZ181" i="35"/>
  <c r="BR64" i="8" s="1"/>
  <c r="AX64" i="8"/>
  <c r="BS65" i="8"/>
  <c r="BI182" i="35"/>
  <c r="CA65" i="8" s="1"/>
  <c r="AZ214" i="35"/>
  <c r="BR97" i="8" s="1"/>
  <c r="AX97" i="8"/>
  <c r="AX77" i="8"/>
  <c r="AZ194" i="35"/>
  <c r="BR77" i="8" s="1"/>
  <c r="BS20" i="8"/>
  <c r="BI137" i="35"/>
  <c r="CA20" i="8" s="1"/>
  <c r="BS10" i="8"/>
  <c r="BI127" i="35"/>
  <c r="CA10" i="8" s="1"/>
  <c r="BS70" i="8"/>
  <c r="BI187" i="35"/>
  <c r="CA70" i="8" s="1"/>
  <c r="AX93" i="8"/>
  <c r="AZ210" i="35"/>
  <c r="BR93" i="8" s="1"/>
  <c r="AX45" i="8"/>
  <c r="AZ162" i="35"/>
  <c r="BR45" i="8" s="1"/>
  <c r="AX28" i="8"/>
  <c r="AZ145" i="35"/>
  <c r="BR28" i="8" s="1"/>
  <c r="AX54" i="8"/>
  <c r="AZ171" i="35"/>
  <c r="BR54" i="8" s="1"/>
  <c r="BI133" i="35"/>
  <c r="CA16" i="8" s="1"/>
  <c r="BS16" i="8"/>
  <c r="AZ223" i="35"/>
  <c r="BR106" i="8" s="1"/>
  <c r="AX106" i="8"/>
  <c r="AX53" i="8"/>
  <c r="AZ170" i="35"/>
  <c r="BR53" i="8" s="1"/>
  <c r="BS108" i="8"/>
  <c r="BI225" i="35"/>
  <c r="CA108" i="8" s="1"/>
  <c r="AX22" i="8"/>
  <c r="AZ139" i="35"/>
  <c r="BR22" i="8" s="1"/>
  <c r="AX9" i="8"/>
  <c r="AZ126" i="35"/>
  <c r="BR9" i="8" s="1"/>
  <c r="AX42" i="8"/>
  <c r="AZ159" i="35"/>
  <c r="BR42" i="8" s="1"/>
  <c r="AX78" i="8"/>
  <c r="AZ195" i="35"/>
  <c r="BR78" i="8" s="1"/>
  <c r="BS113" i="8"/>
  <c r="BI230" i="35"/>
  <c r="CA113" i="8" s="1"/>
  <c r="AX55" i="8"/>
  <c r="AZ172" i="35"/>
  <c r="BR55" i="8" s="1"/>
  <c r="BI229" i="35"/>
  <c r="CA112" i="8" s="1"/>
  <c r="BS112" i="8"/>
  <c r="BN7" i="8"/>
  <c r="AV231" i="35"/>
  <c r="BN114" i="8" s="1"/>
  <c r="D69" i="33" s="1"/>
  <c r="BF7" i="8"/>
  <c r="AN231" i="35"/>
  <c r="BF114" i="8" s="1"/>
  <c r="D61" i="33" s="1"/>
  <c r="BH7" i="8"/>
  <c r="AP231" i="35"/>
  <c r="BH114" i="8" s="1"/>
  <c r="D63" i="33" s="1"/>
  <c r="AX66" i="8"/>
  <c r="AZ183" i="35"/>
  <c r="BR66" i="8" s="1"/>
  <c r="AZ189" i="35"/>
  <c r="BR72" i="8" s="1"/>
  <c r="AX72" i="8"/>
  <c r="BS72" i="8"/>
  <c r="BI189" i="35"/>
  <c r="CA72" i="8" s="1"/>
  <c r="AX111" i="8"/>
  <c r="AZ228" i="35"/>
  <c r="BR111" i="8" s="1"/>
  <c r="AX21" i="8"/>
  <c r="AZ138" i="35"/>
  <c r="BR21" i="8" s="1"/>
  <c r="AX69" i="8"/>
  <c r="AZ186" i="35"/>
  <c r="BR69" i="8" s="1"/>
  <c r="BS101" i="8"/>
  <c r="BI218" i="35"/>
  <c r="CA101" i="8" s="1"/>
  <c r="BS94" i="8"/>
  <c r="BI211" i="35"/>
  <c r="CA94" i="8" s="1"/>
  <c r="BI162" i="35"/>
  <c r="CA45" i="8" s="1"/>
  <c r="BS45" i="8"/>
  <c r="BS86" i="8"/>
  <c r="BI203" i="35"/>
  <c r="CA86" i="8" s="1"/>
  <c r="AZ213" i="35"/>
  <c r="BR96" i="8" s="1"/>
  <c r="AX96" i="8"/>
  <c r="BS89" i="8"/>
  <c r="BI206" i="35"/>
  <c r="CA89" i="8" s="1"/>
  <c r="BI209" i="35"/>
  <c r="CA92" i="8" s="1"/>
  <c r="BS92" i="8"/>
  <c r="BS13" i="8"/>
  <c r="BI130" i="35"/>
  <c r="CA13" i="8" s="1"/>
  <c r="AZ125" i="35"/>
  <c r="BR8" i="8" s="1"/>
  <c r="AX8" i="8"/>
  <c r="AZ212" i="35"/>
  <c r="BR95" i="8" s="1"/>
  <c r="AX95" i="8"/>
  <c r="AZ179" i="35"/>
  <c r="BR62" i="8" s="1"/>
  <c r="AX62" i="8"/>
  <c r="AX90" i="8"/>
  <c r="AZ207" i="35"/>
  <c r="BR90" i="8" s="1"/>
  <c r="BS87" i="8"/>
  <c r="BI204" i="35"/>
  <c r="CA87" i="8" s="1"/>
  <c r="BS74" i="8"/>
  <c r="BI191" i="35"/>
  <c r="CA74" i="8" s="1"/>
  <c r="BS71" i="8"/>
  <c r="BI188" i="35"/>
  <c r="CA71" i="8" s="1"/>
  <c r="AZ202" i="35"/>
  <c r="BR85" i="8" s="1"/>
  <c r="AX85" i="8"/>
  <c r="BS41" i="8"/>
  <c r="BI158" i="35"/>
  <c r="CA41" i="8" s="1"/>
  <c r="AZ199" i="35"/>
  <c r="BR82" i="8" s="1"/>
  <c r="AX82" i="8"/>
  <c r="AH231" i="35"/>
  <c r="AZ114" i="8" s="1"/>
  <c r="D55" i="33" s="1"/>
  <c r="AZ7" i="8"/>
  <c r="AJ231" i="35"/>
  <c r="BB114" i="8" s="1"/>
  <c r="D57" i="33" s="1"/>
  <c r="BB7" i="8"/>
  <c r="BK7" i="8"/>
  <c r="AS231" i="35"/>
  <c r="BK114" i="8" s="1"/>
  <c r="D66" i="33" s="1"/>
  <c r="AX59" i="8"/>
  <c r="AZ176" i="35"/>
  <c r="BR59" i="8" s="1"/>
  <c r="AZ227" i="35"/>
  <c r="BR110" i="8" s="1"/>
  <c r="AX110" i="8"/>
  <c r="AZ190" i="35"/>
  <c r="BR73" i="8" s="1"/>
  <c r="AX73" i="8"/>
  <c r="BI205" i="35"/>
  <c r="CA88" i="8" s="1"/>
  <c r="BS88" i="8"/>
  <c r="AZ161" i="35"/>
  <c r="BR44" i="8" s="1"/>
  <c r="AX44" i="8"/>
  <c r="BS80" i="8"/>
  <c r="BI197" i="35"/>
  <c r="CA80" i="8" s="1"/>
  <c r="BI163" i="35"/>
  <c r="CA46" i="8" s="1"/>
  <c r="BS46" i="8"/>
  <c r="AX40" i="8"/>
  <c r="AZ157" i="35"/>
  <c r="BR40" i="8" s="1"/>
  <c r="AX30" i="8"/>
  <c r="AZ147" i="35"/>
  <c r="BR30" i="8" s="1"/>
  <c r="BS67" i="8"/>
  <c r="BI184" i="35"/>
  <c r="CA67" i="8" s="1"/>
  <c r="AZ134" i="35"/>
  <c r="BR17" i="8" s="1"/>
  <c r="AX17" i="8"/>
  <c r="BI213" i="35"/>
  <c r="CA96" i="8" s="1"/>
  <c r="BS96" i="8"/>
  <c r="BS91" i="8"/>
  <c r="BI208" i="35"/>
  <c r="CA91" i="8" s="1"/>
  <c r="AX48" i="8"/>
  <c r="AZ165" i="35"/>
  <c r="BR48" i="8" s="1"/>
  <c r="BS12" i="8"/>
  <c r="BI129" i="35"/>
  <c r="CA12" i="8" s="1"/>
  <c r="BI125" i="35"/>
  <c r="CA8" i="8" s="1"/>
  <c r="BS8" i="8"/>
  <c r="AX34" i="8"/>
  <c r="AZ151" i="35"/>
  <c r="BR34" i="8" s="1"/>
  <c r="BS53" i="8"/>
  <c r="BI170" i="35"/>
  <c r="CA53" i="8" s="1"/>
  <c r="AZ193" i="35"/>
  <c r="BR76" i="8" s="1"/>
  <c r="AX76" i="8"/>
  <c r="BS14" i="8"/>
  <c r="BI131" i="35"/>
  <c r="CA14" i="8" s="1"/>
  <c r="BS42" i="8"/>
  <c r="BI159" i="35"/>
  <c r="CA42" i="8" s="1"/>
  <c r="BS36" i="8"/>
  <c r="BI153" i="35"/>
  <c r="CA36" i="8" s="1"/>
  <c r="BS78" i="8"/>
  <c r="BI195" i="35"/>
  <c r="CA78" i="8" s="1"/>
  <c r="AZ166" i="35"/>
  <c r="BR49" i="8" s="1"/>
  <c r="AX49" i="8"/>
  <c r="AZ201" i="35"/>
  <c r="BR84" i="8" s="1"/>
  <c r="AX84" i="8"/>
  <c r="AQ231" i="35"/>
  <c r="BI114" i="8" s="1"/>
  <c r="D64" i="33" s="1"/>
  <c r="BI7" i="8"/>
  <c r="BS27" i="8"/>
  <c r="BI144" i="35"/>
  <c r="CA27" i="8" s="1"/>
  <c r="AX56" i="8"/>
  <c r="AZ173" i="35"/>
  <c r="BR56" i="8" s="1"/>
  <c r="BI128" i="35"/>
  <c r="CA11" i="8" s="1"/>
  <c r="BS11" i="8"/>
  <c r="BI157" i="35"/>
  <c r="CA40" i="8" s="1"/>
  <c r="BS40" i="8"/>
  <c r="BS79" i="8"/>
  <c r="BI196" i="35"/>
  <c r="CA79" i="8" s="1"/>
  <c r="BS30" i="8"/>
  <c r="BI147" i="35"/>
  <c r="CA30" i="8" s="1"/>
  <c r="BS97" i="8"/>
  <c r="BI214" i="35"/>
  <c r="CA97" i="8" s="1"/>
  <c r="BI194" i="35"/>
  <c r="CA77" i="8" s="1"/>
  <c r="BS77" i="8"/>
  <c r="AX31" i="8"/>
  <c r="AZ148" i="35"/>
  <c r="BR31" i="8" s="1"/>
  <c r="AX10" i="8"/>
  <c r="AZ127" i="35"/>
  <c r="BR10" i="8" s="1"/>
  <c r="BS17" i="8"/>
  <c r="BI134" i="35"/>
  <c r="CA17" i="8" s="1"/>
  <c r="BS98" i="8"/>
  <c r="BI215" i="35"/>
  <c r="CA98" i="8" s="1"/>
  <c r="BS47" i="8"/>
  <c r="BI164" i="35"/>
  <c r="CA47" i="8" s="1"/>
  <c r="AX47" i="8"/>
  <c r="AZ164" i="35"/>
  <c r="BR47" i="8" s="1"/>
  <c r="BS33" i="8"/>
  <c r="BI150" i="35"/>
  <c r="CA33" i="8" s="1"/>
  <c r="AX12" i="8"/>
  <c r="AZ129" i="35"/>
  <c r="BR12" i="8" s="1"/>
  <c r="AX13" i="8"/>
  <c r="AZ130" i="35"/>
  <c r="BR13" i="8" s="1"/>
  <c r="BI174" i="35"/>
  <c r="CA57" i="8" s="1"/>
  <c r="BS57" i="8"/>
  <c r="BI168" i="35"/>
  <c r="CA51" i="8" s="1"/>
  <c r="BS51" i="8"/>
  <c r="AX32" i="8"/>
  <c r="AZ149" i="35"/>
  <c r="BR32" i="8" s="1"/>
  <c r="AX100" i="8"/>
  <c r="AZ217" i="35"/>
  <c r="BR100" i="8" s="1"/>
  <c r="AX74" i="8"/>
  <c r="AZ191" i="35"/>
  <c r="BR74" i="8" s="1"/>
  <c r="BI146" i="35"/>
  <c r="CA29" i="8" s="1"/>
  <c r="BS29" i="8"/>
  <c r="AZ175" i="35"/>
  <c r="BR58" i="8" s="1"/>
  <c r="AX58" i="8"/>
  <c r="BS76" i="8"/>
  <c r="BI193" i="35"/>
  <c r="CA76" i="8" s="1"/>
  <c r="BI180" i="35"/>
  <c r="CA63" i="8" s="1"/>
  <c r="BS63" i="8"/>
  <c r="AX108" i="8"/>
  <c r="AZ225" i="35"/>
  <c r="BR108" i="8" s="1"/>
  <c r="BS85" i="8"/>
  <c r="BI202" i="35"/>
  <c r="CA85" i="8" s="1"/>
  <c r="AX36" i="8"/>
  <c r="AZ153" i="35"/>
  <c r="BR36" i="8" s="1"/>
  <c r="BI167" i="35"/>
  <c r="CA50" i="8" s="1"/>
  <c r="BS50" i="8"/>
  <c r="AZ167" i="35"/>
  <c r="BR50" i="8" s="1"/>
  <c r="AX50" i="8"/>
  <c r="BS104" i="8"/>
  <c r="BI221" i="35"/>
  <c r="CA104" i="8" s="1"/>
  <c r="BS60" i="8"/>
  <c r="BI177" i="35"/>
  <c r="CA60" i="8" s="1"/>
  <c r="AX99" i="8"/>
  <c r="AZ216" i="35"/>
  <c r="BR99" i="8" s="1"/>
  <c r="BI219" i="35"/>
  <c r="CA102" i="8" s="1"/>
  <c r="BS102" i="8"/>
  <c r="BI142" i="35"/>
  <c r="CA25" i="8" s="1"/>
  <c r="BS25" i="8"/>
  <c r="BE7" i="8"/>
  <c r="AM231" i="35"/>
  <c r="BE114" i="8" s="1"/>
  <c r="D60" i="33" s="1"/>
  <c r="BC7" i="8"/>
  <c r="AK231" i="35"/>
  <c r="BC114" i="8" s="1"/>
  <c r="D58" i="33" s="1"/>
  <c r="AU231" i="35"/>
  <c r="BM114" i="8" s="1"/>
  <c r="D68" i="33" s="1"/>
  <c r="BM7" i="8"/>
  <c r="BS38" i="8"/>
  <c r="BI155" i="35"/>
  <c r="CA38" i="8" s="1"/>
  <c r="BI169" i="35"/>
  <c r="CA52" i="8" s="1"/>
  <c r="BS52" i="8"/>
  <c r="AX23" i="8"/>
  <c r="AZ140" i="35"/>
  <c r="BR23" i="8" s="1"/>
  <c r="BI140" i="35"/>
  <c r="CA23" i="8" s="1"/>
  <c r="BS23" i="8"/>
  <c r="BI228" i="35"/>
  <c r="CA111" i="8" s="1"/>
  <c r="BS111" i="8"/>
  <c r="AX24" i="8"/>
  <c r="AZ141" i="35"/>
  <c r="BR24" i="8" s="1"/>
  <c r="AX46" i="8"/>
  <c r="AZ163" i="35"/>
  <c r="BR46" i="8" s="1"/>
  <c r="AX107" i="8"/>
  <c r="AZ224" i="35"/>
  <c r="BR107" i="8" s="1"/>
  <c r="AX75" i="8"/>
  <c r="AZ192" i="35"/>
  <c r="BR75" i="8" s="1"/>
  <c r="AX65" i="8"/>
  <c r="AZ182" i="35"/>
  <c r="BR65" i="8" s="1"/>
  <c r="AX94" i="8"/>
  <c r="AZ211" i="35"/>
  <c r="BR94" i="8" s="1"/>
  <c r="AZ136" i="35"/>
  <c r="BR19" i="8" s="1"/>
  <c r="AX19" i="8"/>
  <c r="AZ187" i="35"/>
  <c r="BR70" i="8" s="1"/>
  <c r="AX70" i="8"/>
  <c r="BI145" i="35"/>
  <c r="CA28" i="8" s="1"/>
  <c r="BS28" i="8"/>
  <c r="BS54" i="8"/>
  <c r="BI171" i="35"/>
  <c r="CA54" i="8" s="1"/>
  <c r="AZ215" i="35"/>
  <c r="BR98" i="8" s="1"/>
  <c r="AX98" i="8"/>
  <c r="AX91" i="8"/>
  <c r="AZ208" i="35"/>
  <c r="BR91" i="8" s="1"/>
  <c r="AX92" i="8"/>
  <c r="AZ209" i="35"/>
  <c r="BR92" i="8" s="1"/>
  <c r="BS32" i="8"/>
  <c r="BI149" i="35"/>
  <c r="CA32" i="8" s="1"/>
  <c r="BI175" i="35"/>
  <c r="CA58" i="8" s="1"/>
  <c r="BS58" i="8"/>
  <c r="BS22" i="8"/>
  <c r="BI139" i="35"/>
  <c r="CA22" i="8" s="1"/>
  <c r="BS81" i="8"/>
  <c r="BI198" i="35"/>
  <c r="CA81" i="8" s="1"/>
  <c r="AX105" i="8"/>
  <c r="AZ222" i="35"/>
  <c r="BR105" i="8" s="1"/>
  <c r="BS82" i="8"/>
  <c r="BI199" i="35"/>
  <c r="CA82" i="8" s="1"/>
  <c r="AZ143" i="35"/>
  <c r="BR26" i="8" s="1"/>
  <c r="AX26" i="8"/>
  <c r="AX112" i="8"/>
  <c r="AZ229" i="35"/>
  <c r="BR112" i="8" s="1"/>
  <c r="BZ7" i="8"/>
  <c r="BH231" i="35"/>
  <c r="BZ114" i="8" s="1"/>
  <c r="D81" i="33" s="1"/>
  <c r="AG231" i="35"/>
  <c r="AY114" i="8" s="1"/>
  <c r="D54" i="33" s="1"/>
  <c r="AY7" i="8"/>
  <c r="BI124" i="35"/>
  <c r="CA7" i="8" s="1"/>
  <c r="BS7" i="8"/>
  <c r="BS44" i="8"/>
  <c r="BI161" i="35"/>
  <c r="CA44" i="8" s="1"/>
  <c r="AX103" i="8"/>
  <c r="AZ220" i="35"/>
  <c r="BR103" i="8" s="1"/>
  <c r="BI220" i="35"/>
  <c r="CA103" i="8" s="1"/>
  <c r="BS103" i="8"/>
  <c r="AX80" i="8"/>
  <c r="AZ197" i="35"/>
  <c r="BR80" i="8" s="1"/>
  <c r="BI185" i="35"/>
  <c r="CA68" i="8" s="1"/>
  <c r="BS68" i="8"/>
  <c r="AX83" i="8"/>
  <c r="AZ200" i="35"/>
  <c r="BR83" i="8" s="1"/>
  <c r="BS83" i="8"/>
  <c r="BI200" i="35"/>
  <c r="CA83" i="8" s="1"/>
  <c r="BS64" i="8"/>
  <c r="BI181" i="35"/>
  <c r="CA64" i="8" s="1"/>
  <c r="AX79" i="8"/>
  <c r="AZ196" i="35"/>
  <c r="BR79" i="8" s="1"/>
  <c r="AX20" i="8"/>
  <c r="AZ137" i="35"/>
  <c r="BR20" i="8" s="1"/>
  <c r="BS109" i="8"/>
  <c r="BI226" i="35"/>
  <c r="CA109" i="8" s="1"/>
  <c r="AX89" i="8"/>
  <c r="AZ206" i="35"/>
  <c r="BR89" i="8" s="1"/>
  <c r="AX33" i="8"/>
  <c r="AZ150" i="35"/>
  <c r="BR33" i="8" s="1"/>
  <c r="BI178" i="35"/>
  <c r="CA61" i="8" s="1"/>
  <c r="BS61" i="8"/>
  <c r="AX104" i="8"/>
  <c r="AZ221" i="35"/>
  <c r="BR104" i="8" s="1"/>
  <c r="BS84" i="8"/>
  <c r="BI201" i="35"/>
  <c r="CA84" i="8" s="1"/>
  <c r="BS99" i="8"/>
  <c r="BI216" i="35"/>
  <c r="CA99" i="8" s="1"/>
  <c r="AX102" i="8"/>
  <c r="AZ219" i="35"/>
  <c r="BR102" i="8" s="1"/>
  <c r="AZ142" i="35"/>
  <c r="BR25" i="8" s="1"/>
  <c r="AX25" i="8"/>
  <c r="C142" i="4"/>
  <c r="K26" i="8"/>
  <c r="T115" i="4"/>
  <c r="J7" i="8"/>
  <c r="J88" i="8"/>
  <c r="C154" i="4"/>
  <c r="K38" i="8"/>
  <c r="K88" i="8"/>
  <c r="C204" i="4"/>
  <c r="C168" i="4"/>
  <c r="K52" i="8"/>
  <c r="C139" i="4"/>
  <c r="K23" i="8"/>
  <c r="C184" i="4"/>
  <c r="K68" i="8"/>
  <c r="C185" i="4"/>
  <c r="K69" i="8"/>
  <c r="J20" i="8"/>
  <c r="J93" i="8"/>
  <c r="C170" i="4"/>
  <c r="K54" i="8"/>
  <c r="C137" i="4"/>
  <c r="K21" i="8"/>
  <c r="J63" i="8"/>
  <c r="C138" i="4"/>
  <c r="K22" i="8"/>
  <c r="J90" i="8"/>
  <c r="J98" i="8"/>
  <c r="J91" i="8"/>
  <c r="J92" i="8"/>
  <c r="J61" i="8"/>
  <c r="J95" i="8"/>
  <c r="J53" i="8"/>
  <c r="J105" i="8"/>
  <c r="J37" i="8"/>
  <c r="C176" i="4"/>
  <c r="K60" i="8"/>
  <c r="C218" i="4"/>
  <c r="K102" i="8"/>
  <c r="K73" i="8"/>
  <c r="C189" i="4"/>
  <c r="K83" i="8"/>
  <c r="C199" i="4"/>
  <c r="J56" i="8"/>
  <c r="C175" i="4"/>
  <c r="K59" i="8"/>
  <c r="J27" i="8"/>
  <c r="J72" i="8"/>
  <c r="J83" i="8"/>
  <c r="C172" i="4"/>
  <c r="K56" i="8"/>
  <c r="J40" i="8"/>
  <c r="C217" i="4"/>
  <c r="K101" i="8"/>
  <c r="C195" i="4"/>
  <c r="K79" i="8"/>
  <c r="C140" i="4"/>
  <c r="K24" i="8"/>
  <c r="J10" i="8"/>
  <c r="J103" i="8"/>
  <c r="C181" i="4"/>
  <c r="K65" i="8"/>
  <c r="J25" i="8"/>
  <c r="K86" i="8"/>
  <c r="C202" i="4"/>
  <c r="C212" i="4"/>
  <c r="K96" i="8"/>
  <c r="J21" i="8"/>
  <c r="J77" i="8"/>
  <c r="C179" i="4"/>
  <c r="K63" i="8"/>
  <c r="J22" i="8"/>
  <c r="C207" i="4"/>
  <c r="K91" i="8"/>
  <c r="C208" i="4"/>
  <c r="K92" i="8"/>
  <c r="C167" i="4"/>
  <c r="K51" i="8"/>
  <c r="J76" i="8"/>
  <c r="C190" i="4"/>
  <c r="K74" i="8"/>
  <c r="C145" i="4"/>
  <c r="K29" i="8"/>
  <c r="C155" i="4"/>
  <c r="K39" i="8"/>
  <c r="C194" i="4"/>
  <c r="K78" i="8"/>
  <c r="C229" i="4"/>
  <c r="K113" i="8"/>
  <c r="J35" i="8"/>
  <c r="C157" i="4"/>
  <c r="K41" i="8"/>
  <c r="K84" i="8"/>
  <c r="C200" i="4"/>
  <c r="J55" i="8"/>
  <c r="V115" i="4"/>
  <c r="K7" i="8"/>
  <c r="J23" i="8"/>
  <c r="C162" i="4"/>
  <c r="K46" i="8"/>
  <c r="C156" i="4"/>
  <c r="K40" i="8"/>
  <c r="C147" i="4"/>
  <c r="K31" i="8"/>
  <c r="J19" i="8"/>
  <c r="J65" i="8"/>
  <c r="J80" i="8"/>
  <c r="K18" i="8"/>
  <c r="C134" i="4"/>
  <c r="J86" i="8"/>
  <c r="C144" i="4"/>
  <c r="K28" i="8"/>
  <c r="J45" i="8"/>
  <c r="J32" i="8"/>
  <c r="J8" i="8"/>
  <c r="J89" i="8"/>
  <c r="J33" i="8"/>
  <c r="K81" i="8"/>
  <c r="C197" i="4"/>
  <c r="J34" i="8"/>
  <c r="J58" i="8"/>
  <c r="C178" i="4"/>
  <c r="K62" i="8"/>
  <c r="C130" i="4"/>
  <c r="K14" i="8"/>
  <c r="J78" i="8"/>
  <c r="J84" i="8"/>
  <c r="J99" i="8"/>
  <c r="J38" i="8"/>
  <c r="J79" i="8"/>
  <c r="C126" i="4"/>
  <c r="K10" i="8"/>
  <c r="J26" i="8"/>
  <c r="I114" i="8"/>
  <c r="C143" i="4"/>
  <c r="K27" i="8"/>
  <c r="C226" i="4"/>
  <c r="K110" i="8"/>
  <c r="C188" i="4"/>
  <c r="K72" i="8"/>
  <c r="J46" i="8"/>
  <c r="K75" i="8"/>
  <c r="C191" i="4"/>
  <c r="J64" i="8"/>
  <c r="J101" i="8"/>
  <c r="J31" i="8"/>
  <c r="C209" i="4"/>
  <c r="K93" i="8"/>
  <c r="C141" i="4"/>
  <c r="K25" i="8"/>
  <c r="J9" i="8"/>
  <c r="J96" i="8"/>
  <c r="C161" i="4"/>
  <c r="K45" i="8"/>
  <c r="K8" i="8"/>
  <c r="J42" i="8"/>
  <c r="C206" i="4"/>
  <c r="K90" i="8"/>
  <c r="C163" i="4"/>
  <c r="K47" i="8"/>
  <c r="J106" i="8"/>
  <c r="C149" i="4"/>
  <c r="K33" i="8"/>
  <c r="J13" i="8"/>
  <c r="J81" i="8"/>
  <c r="C150" i="4"/>
  <c r="K34" i="8"/>
  <c r="J43" i="8"/>
  <c r="J74" i="8"/>
  <c r="C187" i="4"/>
  <c r="K71" i="8"/>
  <c r="K95" i="8"/>
  <c r="C211" i="4"/>
  <c r="J39" i="8"/>
  <c r="C166" i="4"/>
  <c r="K50" i="8"/>
  <c r="J113" i="8"/>
  <c r="C151" i="4"/>
  <c r="K35" i="8"/>
  <c r="J111" i="8"/>
  <c r="J75" i="8"/>
  <c r="J11" i="8"/>
  <c r="C180" i="4"/>
  <c r="K64" i="8"/>
  <c r="J94" i="8"/>
  <c r="K19" i="8"/>
  <c r="C135" i="4"/>
  <c r="J70" i="8"/>
  <c r="C213" i="4"/>
  <c r="K97" i="8"/>
  <c r="J109" i="8"/>
  <c r="C148" i="4"/>
  <c r="K32" i="8"/>
  <c r="C129" i="4"/>
  <c r="K13" i="8"/>
  <c r="K87" i="8"/>
  <c r="C203" i="4"/>
  <c r="C159" i="4"/>
  <c r="K43" i="8"/>
  <c r="C177" i="4"/>
  <c r="K61" i="8"/>
  <c r="J29" i="8"/>
  <c r="J71" i="8"/>
  <c r="C220" i="4"/>
  <c r="K104" i="8"/>
  <c r="C165" i="4"/>
  <c r="K49" i="8"/>
  <c r="C160" i="4"/>
  <c r="K44" i="8"/>
  <c r="C183" i="4"/>
  <c r="K67" i="8"/>
  <c r="C210" i="4"/>
  <c r="K94" i="8"/>
  <c r="J15" i="8"/>
  <c r="C196" i="4"/>
  <c r="K80" i="8"/>
  <c r="J97" i="8"/>
  <c r="J17" i="8"/>
  <c r="J28" i="8"/>
  <c r="C193" i="4"/>
  <c r="K77" i="8"/>
  <c r="J57" i="8"/>
  <c r="C205" i="4"/>
  <c r="K89" i="8"/>
  <c r="J48" i="8"/>
  <c r="J47" i="8"/>
  <c r="C222" i="4"/>
  <c r="K106" i="8"/>
  <c r="J12" i="8"/>
  <c r="K85" i="8"/>
  <c r="C201" i="4"/>
  <c r="J62" i="8"/>
  <c r="J108" i="8"/>
  <c r="J14" i="8"/>
  <c r="J104" i="8"/>
  <c r="J60" i="8"/>
  <c r="C215" i="4"/>
  <c r="K99" i="8"/>
  <c r="J82" i="8"/>
  <c r="C171" i="4"/>
  <c r="K55" i="8"/>
  <c r="C227" i="4"/>
  <c r="K111" i="8"/>
  <c r="J59" i="8"/>
  <c r="X115" i="4"/>
  <c r="D36" i="19" s="1"/>
  <c r="AL29" i="21" s="1"/>
  <c r="C223" i="4"/>
  <c r="K107" i="8"/>
  <c r="J44" i="8"/>
  <c r="J67" i="8"/>
  <c r="C136" i="4"/>
  <c r="K20" i="8"/>
  <c r="J30" i="8"/>
  <c r="C186" i="4"/>
  <c r="K70" i="8"/>
  <c r="C131" i="4"/>
  <c r="K15" i="8"/>
  <c r="C125" i="4"/>
  <c r="K9" i="8"/>
  <c r="C132" i="4"/>
  <c r="K16" i="8"/>
  <c r="C158" i="4"/>
  <c r="K42" i="8"/>
  <c r="C214" i="4"/>
  <c r="K98" i="8"/>
  <c r="J85" i="8"/>
  <c r="C192" i="4"/>
  <c r="K76" i="8"/>
  <c r="J87" i="8"/>
  <c r="J100" i="8"/>
  <c r="J36" i="8"/>
  <c r="J50" i="8"/>
  <c r="C153" i="4"/>
  <c r="K37" i="8"/>
  <c r="J49" i="8"/>
  <c r="K82" i="8"/>
  <c r="C198" i="4"/>
  <c r="J73" i="8"/>
  <c r="J110" i="8"/>
  <c r="J68" i="8"/>
  <c r="J112" i="8"/>
  <c r="J66" i="8"/>
  <c r="C228" i="4"/>
  <c r="K112" i="8"/>
  <c r="C182" i="4"/>
  <c r="K66" i="8"/>
  <c r="J52" i="8"/>
  <c r="J107" i="8"/>
  <c r="C127" i="4"/>
  <c r="K11" i="8"/>
  <c r="J69" i="8"/>
  <c r="J24" i="8"/>
  <c r="C146" i="4"/>
  <c r="K30" i="8"/>
  <c r="C219" i="4"/>
  <c r="K103" i="8"/>
  <c r="J18" i="8"/>
  <c r="C133" i="4"/>
  <c r="K17" i="8"/>
  <c r="J54" i="8"/>
  <c r="J16" i="8"/>
  <c r="K109" i="8"/>
  <c r="C225" i="4"/>
  <c r="C173" i="4"/>
  <c r="K57" i="8"/>
  <c r="C164" i="4"/>
  <c r="K48" i="8"/>
  <c r="C128" i="4"/>
  <c r="K12" i="8"/>
  <c r="J51" i="8"/>
  <c r="C216" i="4"/>
  <c r="K100" i="8"/>
  <c r="C174" i="4"/>
  <c r="K58" i="8"/>
  <c r="C169" i="4"/>
  <c r="K53" i="8"/>
  <c r="C224" i="4"/>
  <c r="K108" i="8"/>
  <c r="C152" i="4"/>
  <c r="K36" i="8"/>
  <c r="C221" i="4"/>
  <c r="K105" i="8"/>
  <c r="J41" i="8"/>
  <c r="J102" i="8"/>
  <c r="D33" i="19" l="1"/>
  <c r="H30" i="21" s="1"/>
  <c r="D51" i="33"/>
  <c r="AZ231" i="35"/>
  <c r="BR114" i="8" s="1"/>
  <c r="D52" i="33" s="1"/>
  <c r="AL33" i="21" s="1"/>
  <c r="AX114" i="8"/>
  <c r="D53" i="33" s="1"/>
  <c r="BB231" i="35"/>
  <c r="BT114" i="8" s="1"/>
  <c r="D75" i="33" s="1"/>
  <c r="BC231" i="35"/>
  <c r="BU114" i="8" s="1"/>
  <c r="D76" i="33" s="1"/>
  <c r="BD231" i="35"/>
  <c r="BV114" i="8" s="1"/>
  <c r="D77" i="33" s="1"/>
  <c r="BF231" i="35"/>
  <c r="BX114" i="8" s="1"/>
  <c r="D79" i="33" s="1"/>
  <c r="BE231" i="35"/>
  <c r="BW114" i="8" s="1"/>
  <c r="D78" i="33" s="1"/>
  <c r="BA231" i="35"/>
  <c r="BG231" i="35"/>
  <c r="BY114" i="8" s="1"/>
  <c r="D80" i="33" s="1"/>
  <c r="J114" i="8"/>
  <c r="D34" i="19" s="1"/>
  <c r="L35" i="21" s="1"/>
  <c r="C230" i="4"/>
  <c r="E230" i="4" s="1"/>
  <c r="K114" i="8"/>
  <c r="D35" i="19" s="1"/>
  <c r="L36" i="21" s="1"/>
  <c r="BS114" i="8" l="1"/>
  <c r="D74" i="33" s="1"/>
  <c r="BI231" i="35"/>
  <c r="CA114" i="8" s="1"/>
  <c r="G229" i="4"/>
  <c r="G123" i="4"/>
  <c r="G124" i="4"/>
  <c r="I124" i="4" s="1"/>
  <c r="G125" i="4"/>
  <c r="G40" i="21"/>
  <c r="D73" i="33" l="1"/>
  <c r="AL34" i="21" s="1"/>
  <c r="I123" i="4"/>
  <c r="G45" i="21"/>
  <c r="G150" i="4"/>
  <c r="I150" i="4" s="1"/>
  <c r="G144" i="4"/>
  <c r="I144" i="4" s="1"/>
  <c r="G186" i="4"/>
  <c r="I186" i="4" s="1"/>
  <c r="G128" i="4"/>
  <c r="I128" i="4" s="1"/>
  <c r="G140" i="4"/>
  <c r="I140" i="4" s="1"/>
  <c r="G136" i="4"/>
  <c r="I136" i="4" s="1"/>
  <c r="I229" i="4"/>
  <c r="G177" i="4"/>
  <c r="I177" i="4" s="1"/>
  <c r="G180" i="4"/>
  <c r="I180" i="4" s="1"/>
  <c r="G192" i="4"/>
  <c r="I192" i="4" s="1"/>
  <c r="G196" i="4"/>
  <c r="I196" i="4" s="1"/>
  <c r="G165" i="4"/>
  <c r="I165" i="4" s="1"/>
  <c r="G217" i="4"/>
  <c r="I217" i="4" s="1"/>
  <c r="G222" i="4"/>
  <c r="I222" i="4" s="1"/>
  <c r="G146" i="4"/>
  <c r="I146" i="4" s="1"/>
  <c r="G130" i="4"/>
  <c r="I130" i="4" s="1"/>
  <c r="G200" i="4"/>
  <c r="I200" i="4" s="1"/>
  <c r="G223" i="4"/>
  <c r="I223" i="4" s="1"/>
  <c r="G224" i="4"/>
  <c r="I224" i="4" s="1"/>
  <c r="G135" i="4"/>
  <c r="I135" i="4" s="1"/>
  <c r="G228" i="4"/>
  <c r="I228" i="4" s="1"/>
  <c r="G188" i="4"/>
  <c r="I188" i="4" s="1"/>
  <c r="G173" i="4"/>
  <c r="I173" i="4" s="1"/>
  <c r="G134" i="4"/>
  <c r="I134" i="4" s="1"/>
  <c r="G127" i="4"/>
  <c r="I127" i="4" s="1"/>
  <c r="G216" i="4"/>
  <c r="I216" i="4" s="1"/>
  <c r="G179" i="4"/>
  <c r="I179" i="4" s="1"/>
  <c r="G163" i="4"/>
  <c r="I163" i="4" s="1"/>
  <c r="I125" i="4"/>
  <c r="G183" i="4"/>
  <c r="I183" i="4" s="1"/>
  <c r="G227" i="4"/>
  <c r="I227" i="4" s="1"/>
  <c r="G213" i="4"/>
  <c r="I213" i="4" s="1"/>
  <c r="G176" i="4"/>
  <c r="I176" i="4" s="1"/>
  <c r="G168" i="4"/>
  <c r="I168" i="4" s="1"/>
  <c r="G141" i="4"/>
  <c r="I141" i="4" s="1"/>
  <c r="G190" i="4"/>
  <c r="I190" i="4" s="1"/>
  <c r="G198" i="4"/>
  <c r="I198" i="4" s="1"/>
  <c r="G129" i="4"/>
  <c r="I129" i="4" s="1"/>
  <c r="G215" i="4"/>
  <c r="I215" i="4" s="1"/>
  <c r="G145" i="4"/>
  <c r="I145" i="4" s="1"/>
  <c r="G193" i="4"/>
  <c r="I193" i="4" s="1"/>
  <c r="G221" i="4"/>
  <c r="I221" i="4" s="1"/>
  <c r="G199" i="4"/>
  <c r="I199" i="4" s="1"/>
  <c r="G171" i="4"/>
  <c r="I171" i="4" s="1"/>
  <c r="G205" i="4"/>
  <c r="I205" i="4" s="1"/>
  <c r="G133" i="4"/>
  <c r="I133" i="4" s="1"/>
  <c r="G187" i="4"/>
  <c r="I187" i="4" s="1"/>
  <c r="G184" i="4"/>
  <c r="I184" i="4" s="1"/>
  <c r="G162" i="4"/>
  <c r="I162" i="4" s="1"/>
  <c r="G194" i="4"/>
  <c r="I194" i="4" s="1"/>
  <c r="G185" i="4"/>
  <c r="I185" i="4" s="1"/>
  <c r="G154" i="4"/>
  <c r="I154" i="4" s="1"/>
  <c r="G160" i="4"/>
  <c r="I160" i="4" s="1"/>
  <c r="G139" i="4"/>
  <c r="I139" i="4" s="1"/>
  <c r="G156" i="4"/>
  <c r="I156" i="4" s="1"/>
  <c r="G202" i="4"/>
  <c r="I202" i="4" s="1"/>
  <c r="G143" i="4"/>
  <c r="I143" i="4" s="1"/>
  <c r="G207" i="4"/>
  <c r="I207" i="4" s="1"/>
  <c r="G147" i="4"/>
  <c r="I147" i="4" s="1"/>
  <c r="G152" i="4"/>
  <c r="I152" i="4" s="1"/>
  <c r="G153" i="4"/>
  <c r="I153" i="4" s="1"/>
  <c r="G172" i="4"/>
  <c r="I172" i="4" s="1"/>
  <c r="G164" i="4"/>
  <c r="I164" i="4" s="1"/>
  <c r="G138" i="4"/>
  <c r="I138" i="4" s="1"/>
  <c r="G149" i="4"/>
  <c r="I149" i="4" s="1"/>
  <c r="G131" i="4"/>
  <c r="I131" i="4" s="1"/>
  <c r="G174" i="4"/>
  <c r="I174" i="4" s="1"/>
  <c r="G206" i="4"/>
  <c r="I206" i="4" s="1"/>
  <c r="G166" i="4"/>
  <c r="I166" i="4" s="1"/>
  <c r="G214" i="4"/>
  <c r="I214" i="4" s="1"/>
  <c r="G195" i="4"/>
  <c r="I195" i="4" s="1"/>
  <c r="G170" i="4"/>
  <c r="I170" i="4" s="1"/>
  <c r="G212" i="4"/>
  <c r="I212" i="4" s="1"/>
  <c r="G209" i="4"/>
  <c r="I209" i="4" s="1"/>
  <c r="G161" i="4"/>
  <c r="I161" i="4" s="1"/>
  <c r="G210" i="4"/>
  <c r="I210" i="4" s="1"/>
  <c r="G191" i="4"/>
  <c r="I191" i="4" s="1"/>
  <c r="G151" i="4"/>
  <c r="I151" i="4" s="1"/>
  <c r="G137" i="4"/>
  <c r="I137" i="4" s="1"/>
  <c r="G158" i="4"/>
  <c r="I158" i="4" s="1"/>
  <c r="G167" i="4"/>
  <c r="I167" i="4" s="1"/>
  <c r="G175" i="4"/>
  <c r="I175" i="4" s="1"/>
  <c r="G189" i="4"/>
  <c r="I189" i="4" s="1"/>
  <c r="G220" i="4"/>
  <c r="I220" i="4" s="1"/>
  <c r="G218" i="4"/>
  <c r="I218" i="4" s="1"/>
  <c r="G159" i="4"/>
  <c r="I159" i="4" s="1"/>
  <c r="G157" i="4"/>
  <c r="I157" i="4" s="1"/>
  <c r="G169" i="4"/>
  <c r="I169" i="4" s="1"/>
  <c r="G204" i="4"/>
  <c r="I204" i="4" s="1"/>
  <c r="G225" i="4"/>
  <c r="I225" i="4" s="1"/>
  <c r="G126" i="4"/>
  <c r="I126" i="4" s="1"/>
  <c r="G208" i="4"/>
  <c r="I208" i="4" s="1"/>
  <c r="G211" i="4"/>
  <c r="I211" i="4" s="1"/>
  <c r="G178" i="4"/>
  <c r="I178" i="4" s="1"/>
  <c r="G197" i="4"/>
  <c r="I197" i="4" s="1"/>
  <c r="G142" i="4"/>
  <c r="I142" i="4" s="1"/>
  <c r="G155" i="4"/>
  <c r="I155" i="4" s="1"/>
  <c r="G219" i="4"/>
  <c r="I219" i="4" s="1"/>
  <c r="G182" i="4"/>
  <c r="I182" i="4" s="1"/>
  <c r="G226" i="4"/>
  <c r="I226" i="4" s="1"/>
  <c r="G201" i="4"/>
  <c r="I201" i="4" s="1"/>
  <c r="G148" i="4"/>
  <c r="I148" i="4" s="1"/>
  <c r="G132" i="4"/>
  <c r="I132" i="4" s="1"/>
  <c r="G181" i="4"/>
  <c r="I181" i="4" s="1"/>
  <c r="G203" i="4"/>
  <c r="I203" i="4" s="1"/>
  <c r="G230" i="4" l="1"/>
  <c r="I230" i="4"/>
  <c r="D52" i="21" s="1"/>
  <c r="K123" i="4" a="1"/>
  <c r="K196" i="4" l="1"/>
  <c r="C313" i="35" s="1"/>
  <c r="K135" i="4"/>
  <c r="C252" i="35" s="1"/>
  <c r="K229" i="4"/>
  <c r="C346" i="35" s="1"/>
  <c r="K212" i="4"/>
  <c r="C329" i="35" s="1"/>
  <c r="K141" i="4"/>
  <c r="C258" i="35" s="1"/>
  <c r="K146" i="4"/>
  <c r="C263" i="35" s="1"/>
  <c r="K181" i="4"/>
  <c r="C298" i="35" s="1"/>
  <c r="K202" i="4"/>
  <c r="C319" i="35" s="1"/>
  <c r="K187" i="4"/>
  <c r="C304" i="35" s="1"/>
  <c r="K228" i="4"/>
  <c r="C345" i="35" s="1"/>
  <c r="K152" i="4"/>
  <c r="C269" i="35" s="1"/>
  <c r="K221" i="4"/>
  <c r="C338" i="35" s="1"/>
  <c r="K127" i="4"/>
  <c r="C244" i="35" s="1"/>
  <c r="K226" i="4"/>
  <c r="C343" i="35" s="1"/>
  <c r="K209" i="4"/>
  <c r="C326" i="35" s="1"/>
  <c r="K182" i="4"/>
  <c r="C299" i="35" s="1"/>
  <c r="K171" i="4"/>
  <c r="C288" i="35" s="1"/>
  <c r="K206" i="4"/>
  <c r="C323" i="35" s="1"/>
  <c r="K142" i="4"/>
  <c r="C259" i="35" s="1"/>
  <c r="K126" i="4"/>
  <c r="C243" i="35" s="1"/>
  <c r="K211" i="4"/>
  <c r="C328" i="35" s="1"/>
  <c r="K133" i="4"/>
  <c r="C250" i="35" s="1"/>
  <c r="K132" i="4"/>
  <c r="C249" i="35" s="1"/>
  <c r="K140" i="4"/>
  <c r="C257" i="35" s="1"/>
  <c r="K203" i="4"/>
  <c r="C320" i="35" s="1"/>
  <c r="K169" i="4"/>
  <c r="C286" i="35" s="1"/>
  <c r="K175" i="4"/>
  <c r="C292" i="35" s="1"/>
  <c r="K176" i="4"/>
  <c r="C293" i="35" s="1"/>
  <c r="K217" i="4"/>
  <c r="C334" i="35" s="1"/>
  <c r="K163" i="4"/>
  <c r="C280" i="35" s="1"/>
  <c r="K199" i="4"/>
  <c r="C316" i="35" s="1"/>
  <c r="K156" i="4"/>
  <c r="C273" i="35" s="1"/>
  <c r="K147" i="4"/>
  <c r="C264" i="35" s="1"/>
  <c r="K208" i="4"/>
  <c r="C325" i="35" s="1"/>
  <c r="K162" i="4"/>
  <c r="C279" i="35" s="1"/>
  <c r="K204" i="4"/>
  <c r="C321" i="35" s="1"/>
  <c r="K151" i="4"/>
  <c r="C268" i="35" s="1"/>
  <c r="K129" i="4"/>
  <c r="C246" i="35" s="1"/>
  <c r="K216" i="4"/>
  <c r="C333" i="35" s="1"/>
  <c r="K222" i="4"/>
  <c r="C339" i="35" s="1"/>
  <c r="K170" i="4"/>
  <c r="C287" i="35" s="1"/>
  <c r="K218" i="4"/>
  <c r="C335" i="35" s="1"/>
  <c r="K205" i="4"/>
  <c r="C322" i="35" s="1"/>
  <c r="K155" i="4"/>
  <c r="C272" i="35" s="1"/>
  <c r="K179" i="4"/>
  <c r="C296" i="35" s="1"/>
  <c r="K225" i="4"/>
  <c r="C342" i="35" s="1"/>
  <c r="K183" i="4"/>
  <c r="C300" i="35" s="1"/>
  <c r="K190" i="4"/>
  <c r="C307" i="35" s="1"/>
  <c r="K125" i="4"/>
  <c r="C242" i="35" s="1"/>
  <c r="K197" i="4"/>
  <c r="C314" i="35" s="1"/>
  <c r="K166" i="4"/>
  <c r="C283" i="35" s="1"/>
  <c r="K144" i="4"/>
  <c r="C261" i="35" s="1"/>
  <c r="K227" i="4"/>
  <c r="C344" i="35" s="1"/>
  <c r="K210" i="4"/>
  <c r="C327" i="35" s="1"/>
  <c r="K192" i="4"/>
  <c r="C309" i="35" s="1"/>
  <c r="K149" i="4"/>
  <c r="C266" i="35" s="1"/>
  <c r="K124" i="4"/>
  <c r="C241" i="35" s="1"/>
  <c r="K219" i="4"/>
  <c r="C336" i="35" s="1"/>
  <c r="K130" i="4"/>
  <c r="C247" i="35" s="1"/>
  <c r="K136" i="4"/>
  <c r="C253" i="35" s="1"/>
  <c r="K185" i="4"/>
  <c r="C302" i="35" s="1"/>
  <c r="K207" i="4"/>
  <c r="C324" i="35" s="1"/>
  <c r="K164" i="4"/>
  <c r="C281" i="35" s="1"/>
  <c r="K139" i="4"/>
  <c r="C256" i="35" s="1"/>
  <c r="K134" i="4"/>
  <c r="C251" i="35" s="1"/>
  <c r="K215" i="4"/>
  <c r="C332" i="35" s="1"/>
  <c r="K172" i="4"/>
  <c r="C289" i="35" s="1"/>
  <c r="K173" i="4"/>
  <c r="C290" i="35" s="1"/>
  <c r="K178" i="4"/>
  <c r="C295" i="35" s="1"/>
  <c r="K128" i="4"/>
  <c r="C245" i="35" s="1"/>
  <c r="K186" i="4"/>
  <c r="C303" i="35" s="1"/>
  <c r="K138" i="4"/>
  <c r="C255" i="35" s="1"/>
  <c r="K214" i="4"/>
  <c r="C331" i="35" s="1"/>
  <c r="K165" i="4"/>
  <c r="C282" i="35" s="1"/>
  <c r="K145" i="4"/>
  <c r="C262" i="35" s="1"/>
  <c r="K213" i="4"/>
  <c r="C330" i="35" s="1"/>
  <c r="K198" i="4"/>
  <c r="C315" i="35" s="1"/>
  <c r="K201" i="4"/>
  <c r="C318" i="35" s="1"/>
  <c r="K188" i="4"/>
  <c r="C305" i="35" s="1"/>
  <c r="K174" i="4"/>
  <c r="C291" i="35" s="1"/>
  <c r="K191" i="4"/>
  <c r="C308" i="35" s="1"/>
  <c r="K180" i="4"/>
  <c r="C297" i="35" s="1"/>
  <c r="K157" i="4"/>
  <c r="C274" i="35" s="1"/>
  <c r="K160" i="4"/>
  <c r="C277" i="35" s="1"/>
  <c r="K224" i="4"/>
  <c r="C341" i="35" s="1"/>
  <c r="K158" i="4"/>
  <c r="C275" i="35" s="1"/>
  <c r="K200" i="4"/>
  <c r="C317" i="35" s="1"/>
  <c r="K153" i="4"/>
  <c r="C270" i="35" s="1"/>
  <c r="K167" i="4"/>
  <c r="C284" i="35" s="1"/>
  <c r="K143" i="4"/>
  <c r="C260" i="35" s="1"/>
  <c r="K150" i="4"/>
  <c r="C267" i="35" s="1"/>
  <c r="K184" i="4"/>
  <c r="C301" i="35" s="1"/>
  <c r="K148" i="4"/>
  <c r="C265" i="35" s="1"/>
  <c r="K220" i="4"/>
  <c r="C337" i="35" s="1"/>
  <c r="K193" i="4"/>
  <c r="C310" i="35" s="1"/>
  <c r="K189" i="4"/>
  <c r="C306" i="35" s="1"/>
  <c r="K223" i="4"/>
  <c r="C340" i="35" s="1"/>
  <c r="K159" i="4"/>
  <c r="C276" i="35" s="1"/>
  <c r="K137" i="4"/>
  <c r="C254" i="35" s="1"/>
  <c r="K195" i="4"/>
  <c r="C312" i="35" s="1"/>
  <c r="K194" i="4"/>
  <c r="C311" i="35" s="1"/>
  <c r="K123" i="4"/>
  <c r="C240" i="35" s="1"/>
  <c r="K168" i="4"/>
  <c r="C285" i="35" s="1"/>
  <c r="K161" i="4"/>
  <c r="C278" i="35" s="1"/>
  <c r="K177" i="4"/>
  <c r="C294" i="35" s="1"/>
  <c r="K131" i="4"/>
  <c r="C248" i="35" s="1"/>
  <c r="K154" i="4"/>
  <c r="C271" i="35" s="1"/>
  <c r="AF240" i="35" l="1"/>
  <c r="AY240" i="35"/>
  <c r="BA240" i="35"/>
  <c r="BH240" i="35"/>
  <c r="BA346" i="35"/>
  <c r="BH346" i="35"/>
  <c r="BB278" i="35"/>
  <c r="CX45" i="8" s="1"/>
  <c r="EB45" i="8" s="1"/>
  <c r="BC278" i="35"/>
  <c r="CY45" i="8" s="1"/>
  <c r="EC45" i="8" s="1"/>
  <c r="BD278" i="35"/>
  <c r="CZ45" i="8" s="1"/>
  <c r="ED45" i="8" s="1"/>
  <c r="BE278" i="35"/>
  <c r="DA45" i="8" s="1"/>
  <c r="EE45" i="8" s="1"/>
  <c r="BF278" i="35"/>
  <c r="DB45" i="8" s="1"/>
  <c r="EF45" i="8" s="1"/>
  <c r="BG278" i="35"/>
  <c r="DC45" i="8" s="1"/>
  <c r="EG45" i="8" s="1"/>
  <c r="BH278" i="35"/>
  <c r="DD45" i="8" s="1"/>
  <c r="EH45" i="8" s="1"/>
  <c r="AF278" i="35"/>
  <c r="BA278" i="35"/>
  <c r="BB270" i="35"/>
  <c r="CX37" i="8" s="1"/>
  <c r="EB37" i="8" s="1"/>
  <c r="BC270" i="35"/>
  <c r="CY37" i="8" s="1"/>
  <c r="EC37" i="8" s="1"/>
  <c r="BD270" i="35"/>
  <c r="CZ37" i="8" s="1"/>
  <c r="ED37" i="8" s="1"/>
  <c r="BE270" i="35"/>
  <c r="DA37" i="8" s="1"/>
  <c r="EE37" i="8" s="1"/>
  <c r="BF270" i="35"/>
  <c r="DB37" i="8" s="1"/>
  <c r="EF37" i="8" s="1"/>
  <c r="BG270" i="35"/>
  <c r="DC37" i="8" s="1"/>
  <c r="EG37" i="8" s="1"/>
  <c r="BH270" i="35"/>
  <c r="DD37" i="8" s="1"/>
  <c r="EH37" i="8" s="1"/>
  <c r="AF270" i="35"/>
  <c r="BA270" i="35"/>
  <c r="BB255" i="35"/>
  <c r="CX22" i="8" s="1"/>
  <c r="EB22" i="8" s="1"/>
  <c r="BC255" i="35"/>
  <c r="CY22" i="8" s="1"/>
  <c r="EC22" i="8" s="1"/>
  <c r="BD255" i="35"/>
  <c r="CZ22" i="8" s="1"/>
  <c r="ED22" i="8" s="1"/>
  <c r="BE255" i="35"/>
  <c r="DA22" i="8" s="1"/>
  <c r="EE22" i="8" s="1"/>
  <c r="BF255" i="35"/>
  <c r="DB22" i="8" s="1"/>
  <c r="EF22" i="8" s="1"/>
  <c r="BG255" i="35"/>
  <c r="DC22" i="8" s="1"/>
  <c r="EG22" i="8" s="1"/>
  <c r="BH255" i="35"/>
  <c r="DD22" i="8" s="1"/>
  <c r="EH22" i="8" s="1"/>
  <c r="AF255" i="35"/>
  <c r="BA255" i="35"/>
  <c r="BE266" i="35"/>
  <c r="DA33" i="8" s="1"/>
  <c r="EE33" i="8" s="1"/>
  <c r="BF266" i="35"/>
  <c r="DB33" i="8" s="1"/>
  <c r="EF33" i="8" s="1"/>
  <c r="BG266" i="35"/>
  <c r="DC33" i="8" s="1"/>
  <c r="EG33" i="8" s="1"/>
  <c r="BH266" i="35"/>
  <c r="DD33" i="8" s="1"/>
  <c r="EH33" i="8" s="1"/>
  <c r="BB266" i="35"/>
  <c r="CX33" i="8" s="1"/>
  <c r="EB33" i="8" s="1"/>
  <c r="BC266" i="35"/>
  <c r="CY33" i="8" s="1"/>
  <c r="EC33" i="8" s="1"/>
  <c r="BA266" i="35"/>
  <c r="BD266" i="35"/>
  <c r="CZ33" i="8" s="1"/>
  <c r="ED33" i="8" s="1"/>
  <c r="AF266" i="35"/>
  <c r="BF307" i="35"/>
  <c r="DB74" i="8" s="1"/>
  <c r="EF74" i="8" s="1"/>
  <c r="BG307" i="35"/>
  <c r="DC74" i="8" s="1"/>
  <c r="EG74" i="8" s="1"/>
  <c r="BH307" i="35"/>
  <c r="DD74" i="8" s="1"/>
  <c r="EH74" i="8" s="1"/>
  <c r="BB307" i="35"/>
  <c r="CX74" i="8" s="1"/>
  <c r="EB74" i="8" s="1"/>
  <c r="BC307" i="35"/>
  <c r="CY74" i="8" s="1"/>
  <c r="EC74" i="8" s="1"/>
  <c r="BD307" i="35"/>
  <c r="CZ74" i="8" s="1"/>
  <c r="ED74" i="8" s="1"/>
  <c r="BE307" i="35"/>
  <c r="DA74" i="8" s="1"/>
  <c r="EE74" i="8" s="1"/>
  <c r="BA307" i="35"/>
  <c r="AF307" i="35"/>
  <c r="BD273" i="35"/>
  <c r="CZ40" i="8" s="1"/>
  <c r="ED40" i="8" s="1"/>
  <c r="BE273" i="35"/>
  <c r="DA40" i="8" s="1"/>
  <c r="EE40" i="8" s="1"/>
  <c r="BF273" i="35"/>
  <c r="DB40" i="8" s="1"/>
  <c r="EF40" i="8" s="1"/>
  <c r="BG273" i="35"/>
  <c r="DC40" i="8" s="1"/>
  <c r="EG40" i="8" s="1"/>
  <c r="BH273" i="35"/>
  <c r="DD40" i="8" s="1"/>
  <c r="EH40" i="8" s="1"/>
  <c r="BB273" i="35"/>
  <c r="CX40" i="8" s="1"/>
  <c r="EB40" i="8" s="1"/>
  <c r="BA273" i="35"/>
  <c r="BC273" i="35"/>
  <c r="CY40" i="8" s="1"/>
  <c r="EC40" i="8" s="1"/>
  <c r="AF273" i="35"/>
  <c r="BD257" i="35"/>
  <c r="CZ24" i="8" s="1"/>
  <c r="ED24" i="8" s="1"/>
  <c r="BE257" i="35"/>
  <c r="DA24" i="8" s="1"/>
  <c r="EE24" i="8" s="1"/>
  <c r="BF257" i="35"/>
  <c r="DB24" i="8" s="1"/>
  <c r="EF24" i="8" s="1"/>
  <c r="BG257" i="35"/>
  <c r="DC24" i="8" s="1"/>
  <c r="EG24" i="8" s="1"/>
  <c r="BH257" i="35"/>
  <c r="DD24" i="8" s="1"/>
  <c r="EH24" i="8" s="1"/>
  <c r="BB257" i="35"/>
  <c r="CX24" i="8" s="1"/>
  <c r="EB24" i="8" s="1"/>
  <c r="BA257" i="35"/>
  <c r="AF257" i="35"/>
  <c r="BC257" i="35"/>
  <c r="CY24" i="8" s="1"/>
  <c r="EC24" i="8" s="1"/>
  <c r="BF299" i="35"/>
  <c r="DB66" i="8" s="1"/>
  <c r="EF66" i="8" s="1"/>
  <c r="BG299" i="35"/>
  <c r="DC66" i="8" s="1"/>
  <c r="EG66" i="8" s="1"/>
  <c r="BH299" i="35"/>
  <c r="DD66" i="8" s="1"/>
  <c r="EH66" i="8" s="1"/>
  <c r="BB299" i="35"/>
  <c r="CX66" i="8" s="1"/>
  <c r="EB66" i="8" s="1"/>
  <c r="BC299" i="35"/>
  <c r="CY66" i="8" s="1"/>
  <c r="EC66" i="8" s="1"/>
  <c r="BD299" i="35"/>
  <c r="CZ66" i="8" s="1"/>
  <c r="ED66" i="8" s="1"/>
  <c r="BE299" i="35"/>
  <c r="DA66" i="8" s="1"/>
  <c r="EE66" i="8" s="1"/>
  <c r="BA299" i="35"/>
  <c r="AF299" i="35"/>
  <c r="BB319" i="35"/>
  <c r="CX86" i="8" s="1"/>
  <c r="EB86" i="8" s="1"/>
  <c r="BC319" i="35"/>
  <c r="CY86" i="8" s="1"/>
  <c r="EC86" i="8" s="1"/>
  <c r="BD319" i="35"/>
  <c r="CZ86" i="8" s="1"/>
  <c r="ED86" i="8" s="1"/>
  <c r="BE319" i="35"/>
  <c r="DA86" i="8" s="1"/>
  <c r="EE86" i="8" s="1"/>
  <c r="BF319" i="35"/>
  <c r="DB86" i="8" s="1"/>
  <c r="EF86" i="8" s="1"/>
  <c r="BG319" i="35"/>
  <c r="DC86" i="8" s="1"/>
  <c r="EG86" i="8" s="1"/>
  <c r="BH319" i="35"/>
  <c r="DD86" i="8" s="1"/>
  <c r="EH86" i="8" s="1"/>
  <c r="AF319" i="35"/>
  <c r="BA319" i="35"/>
  <c r="BE274" i="35"/>
  <c r="DA41" i="8" s="1"/>
  <c r="EE41" i="8" s="1"/>
  <c r="BF274" i="35"/>
  <c r="DB41" i="8" s="1"/>
  <c r="EF41" i="8" s="1"/>
  <c r="BG274" i="35"/>
  <c r="DC41" i="8" s="1"/>
  <c r="EG41" i="8" s="1"/>
  <c r="BH274" i="35"/>
  <c r="DD41" i="8" s="1"/>
  <c r="EH41" i="8" s="1"/>
  <c r="BB274" i="35"/>
  <c r="CX41" i="8" s="1"/>
  <c r="EB41" i="8" s="1"/>
  <c r="BC274" i="35"/>
  <c r="CY41" i="8" s="1"/>
  <c r="EC41" i="8" s="1"/>
  <c r="BA274" i="35"/>
  <c r="BD274" i="35"/>
  <c r="CZ41" i="8" s="1"/>
  <c r="ED41" i="8" s="1"/>
  <c r="AF274" i="35"/>
  <c r="BE306" i="35"/>
  <c r="DA73" i="8" s="1"/>
  <c r="EE73" i="8" s="1"/>
  <c r="BF306" i="35"/>
  <c r="DB73" i="8" s="1"/>
  <c r="EF73" i="8" s="1"/>
  <c r="BG306" i="35"/>
  <c r="DC73" i="8" s="1"/>
  <c r="EG73" i="8" s="1"/>
  <c r="BH306" i="35"/>
  <c r="DD73" i="8" s="1"/>
  <c r="EH73" i="8" s="1"/>
  <c r="BB306" i="35"/>
  <c r="CX73" i="8" s="1"/>
  <c r="EB73" i="8" s="1"/>
  <c r="BC306" i="35"/>
  <c r="CY73" i="8" s="1"/>
  <c r="EC73" i="8" s="1"/>
  <c r="BD306" i="35"/>
  <c r="CZ73" i="8" s="1"/>
  <c r="ED73" i="8" s="1"/>
  <c r="BA306" i="35"/>
  <c r="AF306" i="35"/>
  <c r="BF291" i="35"/>
  <c r="DB58" i="8" s="1"/>
  <c r="EF58" i="8" s="1"/>
  <c r="BG291" i="35"/>
  <c r="DC58" i="8" s="1"/>
  <c r="EG58" i="8" s="1"/>
  <c r="BH291" i="35"/>
  <c r="DD58" i="8" s="1"/>
  <c r="EH58" i="8" s="1"/>
  <c r="BB291" i="35"/>
  <c r="CX58" i="8" s="1"/>
  <c r="EB58" i="8" s="1"/>
  <c r="BC291" i="35"/>
  <c r="CY58" i="8" s="1"/>
  <c r="EC58" i="8" s="1"/>
  <c r="BD291" i="35"/>
  <c r="CZ58" i="8" s="1"/>
  <c r="ED58" i="8" s="1"/>
  <c r="BE291" i="35"/>
  <c r="DA58" i="8" s="1"/>
  <c r="EE58" i="8" s="1"/>
  <c r="BA291" i="35"/>
  <c r="AF291" i="35"/>
  <c r="BC256" i="35"/>
  <c r="CY23" i="8" s="1"/>
  <c r="EC23" i="8" s="1"/>
  <c r="BD256" i="35"/>
  <c r="CZ23" i="8" s="1"/>
  <c r="ED23" i="8" s="1"/>
  <c r="BE256" i="35"/>
  <c r="DA23" i="8" s="1"/>
  <c r="EE23" i="8" s="1"/>
  <c r="BF256" i="35"/>
  <c r="DB23" i="8" s="1"/>
  <c r="EF23" i="8" s="1"/>
  <c r="BG256" i="35"/>
  <c r="DC23" i="8" s="1"/>
  <c r="EG23" i="8" s="1"/>
  <c r="BH256" i="35"/>
  <c r="DD23" i="8" s="1"/>
  <c r="EH23" i="8" s="1"/>
  <c r="BA256" i="35"/>
  <c r="AF256" i="35"/>
  <c r="BB256" i="35"/>
  <c r="CX23" i="8" s="1"/>
  <c r="EB23" i="8" s="1"/>
  <c r="BF339" i="35"/>
  <c r="DB106" i="8" s="1"/>
  <c r="EF106" i="8" s="1"/>
  <c r="BH339" i="35"/>
  <c r="DD106" i="8" s="1"/>
  <c r="EH106" i="8" s="1"/>
  <c r="BB339" i="35"/>
  <c r="CX106" i="8" s="1"/>
  <c r="EB106" i="8" s="1"/>
  <c r="BC339" i="35"/>
  <c r="CY106" i="8" s="1"/>
  <c r="EC106" i="8" s="1"/>
  <c r="BD339" i="35"/>
  <c r="CZ106" i="8" s="1"/>
  <c r="ED106" i="8" s="1"/>
  <c r="BE339" i="35"/>
  <c r="DA106" i="8" s="1"/>
  <c r="EE106" i="8" s="1"/>
  <c r="BG339" i="35"/>
  <c r="DC106" i="8" s="1"/>
  <c r="EG106" i="8" s="1"/>
  <c r="BA339" i="35"/>
  <c r="AF339" i="35"/>
  <c r="BH285" i="35"/>
  <c r="DD52" i="8" s="1"/>
  <c r="EH52" i="8" s="1"/>
  <c r="BB285" i="35"/>
  <c r="CX52" i="8" s="1"/>
  <c r="EB52" i="8" s="1"/>
  <c r="BC285" i="35"/>
  <c r="CY52" i="8" s="1"/>
  <c r="EC52" i="8" s="1"/>
  <c r="BD285" i="35"/>
  <c r="CZ52" i="8" s="1"/>
  <c r="ED52" i="8" s="1"/>
  <c r="BE285" i="35"/>
  <c r="DA52" i="8" s="1"/>
  <c r="EE52" i="8" s="1"/>
  <c r="BF285" i="35"/>
  <c r="DB52" i="8" s="1"/>
  <c r="EF52" i="8" s="1"/>
  <c r="AF285" i="35"/>
  <c r="BA285" i="35"/>
  <c r="BG285" i="35"/>
  <c r="DC52" i="8" s="1"/>
  <c r="EG52" i="8" s="1"/>
  <c r="BB310" i="35"/>
  <c r="CX77" i="8" s="1"/>
  <c r="EB77" i="8" s="1"/>
  <c r="BC310" i="35"/>
  <c r="CY77" i="8" s="1"/>
  <c r="EC77" i="8" s="1"/>
  <c r="BD310" i="35"/>
  <c r="CZ77" i="8" s="1"/>
  <c r="ED77" i="8" s="1"/>
  <c r="BE310" i="35"/>
  <c r="DA77" i="8" s="1"/>
  <c r="EE77" i="8" s="1"/>
  <c r="BF310" i="35"/>
  <c r="DB77" i="8" s="1"/>
  <c r="EF77" i="8" s="1"/>
  <c r="BG310" i="35"/>
  <c r="DC77" i="8" s="1"/>
  <c r="EG77" i="8" s="1"/>
  <c r="AF310" i="35"/>
  <c r="BH310" i="35"/>
  <c r="DD77" i="8" s="1"/>
  <c r="EH77" i="8" s="1"/>
  <c r="BA310" i="35"/>
  <c r="BH317" i="35"/>
  <c r="DD84" i="8" s="1"/>
  <c r="EH84" i="8" s="1"/>
  <c r="BB317" i="35"/>
  <c r="CX84" i="8" s="1"/>
  <c r="EB84" i="8" s="1"/>
  <c r="BC317" i="35"/>
  <c r="CY84" i="8" s="1"/>
  <c r="EC84" i="8" s="1"/>
  <c r="BD317" i="35"/>
  <c r="CZ84" i="8" s="1"/>
  <c r="ED84" i="8" s="1"/>
  <c r="BE317" i="35"/>
  <c r="DA84" i="8" s="1"/>
  <c r="EE84" i="8" s="1"/>
  <c r="BF317" i="35"/>
  <c r="DB84" i="8" s="1"/>
  <c r="EF84" i="8" s="1"/>
  <c r="AF317" i="35"/>
  <c r="BG317" i="35"/>
  <c r="DC84" i="8" s="1"/>
  <c r="EG84" i="8" s="1"/>
  <c r="BA317" i="35"/>
  <c r="BD305" i="35"/>
  <c r="CZ72" i="8" s="1"/>
  <c r="ED72" i="8" s="1"/>
  <c r="BE305" i="35"/>
  <c r="DA72" i="8" s="1"/>
  <c r="EE72" i="8" s="1"/>
  <c r="BF305" i="35"/>
  <c r="DB72" i="8" s="1"/>
  <c r="EF72" i="8" s="1"/>
  <c r="BG305" i="35"/>
  <c r="DC72" i="8" s="1"/>
  <c r="EG72" i="8" s="1"/>
  <c r="BH305" i="35"/>
  <c r="DD72" i="8" s="1"/>
  <c r="EH72" i="8" s="1"/>
  <c r="BB305" i="35"/>
  <c r="CX72" i="8" s="1"/>
  <c r="EB72" i="8" s="1"/>
  <c r="BA305" i="35"/>
  <c r="AF305" i="35"/>
  <c r="BC305" i="35"/>
  <c r="CY72" i="8" s="1"/>
  <c r="EC72" i="8" s="1"/>
  <c r="BB303" i="35"/>
  <c r="CX70" i="8" s="1"/>
  <c r="EB70" i="8" s="1"/>
  <c r="BC303" i="35"/>
  <c r="CY70" i="8" s="1"/>
  <c r="EC70" i="8" s="1"/>
  <c r="BD303" i="35"/>
  <c r="CZ70" i="8" s="1"/>
  <c r="ED70" i="8" s="1"/>
  <c r="BE303" i="35"/>
  <c r="DA70" i="8" s="1"/>
  <c r="EE70" i="8" s="1"/>
  <c r="BF303" i="35"/>
  <c r="DB70" i="8" s="1"/>
  <c r="EF70" i="8" s="1"/>
  <c r="BG303" i="35"/>
  <c r="DC70" i="8" s="1"/>
  <c r="EG70" i="8" s="1"/>
  <c r="BH303" i="35"/>
  <c r="DD70" i="8" s="1"/>
  <c r="EH70" i="8" s="1"/>
  <c r="AF303" i="35"/>
  <c r="BA303" i="35"/>
  <c r="BD281" i="35"/>
  <c r="CZ48" i="8" s="1"/>
  <c r="ED48" i="8" s="1"/>
  <c r="BE281" i="35"/>
  <c r="DA48" i="8" s="1"/>
  <c r="EE48" i="8" s="1"/>
  <c r="BF281" i="35"/>
  <c r="DB48" i="8" s="1"/>
  <c r="EF48" i="8" s="1"/>
  <c r="BG281" i="35"/>
  <c r="DC48" i="8" s="1"/>
  <c r="EG48" i="8" s="1"/>
  <c r="BH281" i="35"/>
  <c r="DD48" i="8" s="1"/>
  <c r="EH48" i="8" s="1"/>
  <c r="BB281" i="35"/>
  <c r="CX48" i="8" s="1"/>
  <c r="EB48" i="8" s="1"/>
  <c r="BA281" i="35"/>
  <c r="BC281" i="35"/>
  <c r="CY48" i="8" s="1"/>
  <c r="EC48" i="8" s="1"/>
  <c r="AF281" i="35"/>
  <c r="BH309" i="35"/>
  <c r="DD76" i="8" s="1"/>
  <c r="EH76" i="8" s="1"/>
  <c r="BB309" i="35"/>
  <c r="CX76" i="8" s="1"/>
  <c r="EB76" i="8" s="1"/>
  <c r="BC309" i="35"/>
  <c r="CY76" i="8" s="1"/>
  <c r="EC76" i="8" s="1"/>
  <c r="BD309" i="35"/>
  <c r="CZ76" i="8" s="1"/>
  <c r="ED76" i="8" s="1"/>
  <c r="BE309" i="35"/>
  <c r="DA76" i="8" s="1"/>
  <c r="EE76" i="8" s="1"/>
  <c r="BF309" i="35"/>
  <c r="DB76" i="8" s="1"/>
  <c r="EF76" i="8" s="1"/>
  <c r="AF309" i="35"/>
  <c r="BG309" i="35"/>
  <c r="DC76" i="8" s="1"/>
  <c r="EG76" i="8" s="1"/>
  <c r="BA309" i="35"/>
  <c r="BG300" i="35"/>
  <c r="DC67" i="8" s="1"/>
  <c r="EG67" i="8" s="1"/>
  <c r="BH300" i="35"/>
  <c r="DD67" i="8" s="1"/>
  <c r="EH67" i="8" s="1"/>
  <c r="BB300" i="35"/>
  <c r="CX67" i="8" s="1"/>
  <c r="EB67" i="8" s="1"/>
  <c r="BC300" i="35"/>
  <c r="CY67" i="8" s="1"/>
  <c r="EC67" i="8" s="1"/>
  <c r="BD300" i="35"/>
  <c r="CZ67" i="8" s="1"/>
  <c r="ED67" i="8" s="1"/>
  <c r="BE300" i="35"/>
  <c r="DA67" i="8" s="1"/>
  <c r="EE67" i="8" s="1"/>
  <c r="BF300" i="35"/>
  <c r="DB67" i="8" s="1"/>
  <c r="EF67" i="8" s="1"/>
  <c r="BA300" i="35"/>
  <c r="AF300" i="35"/>
  <c r="BH333" i="35"/>
  <c r="DD100" i="8" s="1"/>
  <c r="EH100" i="8" s="1"/>
  <c r="BB333" i="35"/>
  <c r="CX100" i="8" s="1"/>
  <c r="EB100" i="8" s="1"/>
  <c r="BC333" i="35"/>
  <c r="CY100" i="8" s="1"/>
  <c r="EC100" i="8" s="1"/>
  <c r="BD333" i="35"/>
  <c r="CZ100" i="8" s="1"/>
  <c r="ED100" i="8" s="1"/>
  <c r="BF333" i="35"/>
  <c r="DB100" i="8" s="1"/>
  <c r="EF100" i="8" s="1"/>
  <c r="AF333" i="35"/>
  <c r="BG333" i="35"/>
  <c r="DC100" i="8" s="1"/>
  <c r="EG100" i="8" s="1"/>
  <c r="BA333" i="35"/>
  <c r="BE333" i="35"/>
  <c r="DA100" i="8" s="1"/>
  <c r="EE100" i="8" s="1"/>
  <c r="BG316" i="35"/>
  <c r="DC83" i="8" s="1"/>
  <c r="EG83" i="8" s="1"/>
  <c r="BH316" i="35"/>
  <c r="DD83" i="8" s="1"/>
  <c r="EH83" i="8" s="1"/>
  <c r="BB316" i="35"/>
  <c r="CX83" i="8" s="1"/>
  <c r="EB83" i="8" s="1"/>
  <c r="BC316" i="35"/>
  <c r="CY83" i="8" s="1"/>
  <c r="EC83" i="8" s="1"/>
  <c r="BD316" i="35"/>
  <c r="CZ83" i="8" s="1"/>
  <c r="ED83" i="8" s="1"/>
  <c r="BE316" i="35"/>
  <c r="DA83" i="8" s="1"/>
  <c r="EE83" i="8" s="1"/>
  <c r="BF316" i="35"/>
  <c r="DB83" i="8" s="1"/>
  <c r="EF83" i="8" s="1"/>
  <c r="BA316" i="35"/>
  <c r="AF316" i="35"/>
  <c r="BD249" i="35"/>
  <c r="CZ16" i="8" s="1"/>
  <c r="ED16" i="8" s="1"/>
  <c r="BE249" i="35"/>
  <c r="DA16" i="8" s="1"/>
  <c r="EE16" i="8" s="1"/>
  <c r="BF249" i="35"/>
  <c r="DB16" i="8" s="1"/>
  <c r="EF16" i="8" s="1"/>
  <c r="BG249" i="35"/>
  <c r="DC16" i="8" s="1"/>
  <c r="EG16" i="8" s="1"/>
  <c r="BH249" i="35"/>
  <c r="DD16" i="8" s="1"/>
  <c r="EH16" i="8" s="1"/>
  <c r="BB249" i="35"/>
  <c r="CX16" i="8" s="1"/>
  <c r="EB16" i="8" s="1"/>
  <c r="BA249" i="35"/>
  <c r="AF249" i="35"/>
  <c r="BC249" i="35"/>
  <c r="CY16" i="8" s="1"/>
  <c r="EC16" i="8" s="1"/>
  <c r="BB326" i="35"/>
  <c r="CX93" i="8" s="1"/>
  <c r="EB93" i="8" s="1"/>
  <c r="BC326" i="35"/>
  <c r="CY93" i="8" s="1"/>
  <c r="EC93" i="8" s="1"/>
  <c r="BD326" i="35"/>
  <c r="CZ93" i="8" s="1"/>
  <c r="ED93" i="8" s="1"/>
  <c r="BE326" i="35"/>
  <c r="DA93" i="8" s="1"/>
  <c r="EE93" i="8" s="1"/>
  <c r="AF326" i="35"/>
  <c r="BF326" i="35"/>
  <c r="DB93" i="8" s="1"/>
  <c r="EF93" i="8" s="1"/>
  <c r="BG326" i="35"/>
  <c r="DC93" i="8" s="1"/>
  <c r="EG93" i="8" s="1"/>
  <c r="BA326" i="35"/>
  <c r="BH326" i="35"/>
  <c r="DD93" i="8" s="1"/>
  <c r="EH93" i="8" s="1"/>
  <c r="BE298" i="35"/>
  <c r="DA65" i="8" s="1"/>
  <c r="EE65" i="8" s="1"/>
  <c r="BF298" i="35"/>
  <c r="DB65" i="8" s="1"/>
  <c r="EF65" i="8" s="1"/>
  <c r="BG298" i="35"/>
  <c r="DC65" i="8" s="1"/>
  <c r="EG65" i="8" s="1"/>
  <c r="BH298" i="35"/>
  <c r="DD65" i="8" s="1"/>
  <c r="EH65" i="8" s="1"/>
  <c r="BB298" i="35"/>
  <c r="CX65" i="8" s="1"/>
  <c r="EB65" i="8" s="1"/>
  <c r="BC298" i="35"/>
  <c r="CY65" i="8" s="1"/>
  <c r="EC65" i="8" s="1"/>
  <c r="BD298" i="35"/>
  <c r="CZ65" i="8" s="1"/>
  <c r="ED65" i="8" s="1"/>
  <c r="BA298" i="35"/>
  <c r="AF298" i="35"/>
  <c r="BB318" i="35"/>
  <c r="CX85" i="8" s="1"/>
  <c r="EB85" i="8" s="1"/>
  <c r="BC318" i="35"/>
  <c r="CY85" i="8" s="1"/>
  <c r="EC85" i="8" s="1"/>
  <c r="BD318" i="35"/>
  <c r="CZ85" i="8" s="1"/>
  <c r="ED85" i="8" s="1"/>
  <c r="BE318" i="35"/>
  <c r="DA85" i="8" s="1"/>
  <c r="EE85" i="8" s="1"/>
  <c r="BF318" i="35"/>
  <c r="DB85" i="8" s="1"/>
  <c r="EF85" i="8" s="1"/>
  <c r="BG318" i="35"/>
  <c r="DC85" i="8" s="1"/>
  <c r="EG85" i="8" s="1"/>
  <c r="AF318" i="35"/>
  <c r="BH318" i="35"/>
  <c r="DD85" i="8" s="1"/>
  <c r="EH85" i="8" s="1"/>
  <c r="BA318" i="35"/>
  <c r="BC342" i="35"/>
  <c r="CY109" i="8" s="1"/>
  <c r="EC109" i="8" s="1"/>
  <c r="BE342" i="35"/>
  <c r="DA109" i="8" s="1"/>
  <c r="EE109" i="8" s="1"/>
  <c r="BG342" i="35"/>
  <c r="DC109" i="8" s="1"/>
  <c r="EG109" i="8" s="1"/>
  <c r="BH342" i="35"/>
  <c r="DD109" i="8" s="1"/>
  <c r="EH109" i="8" s="1"/>
  <c r="AF342" i="35"/>
  <c r="BB342" i="35"/>
  <c r="CX109" i="8" s="1"/>
  <c r="EB109" i="8" s="1"/>
  <c r="BD342" i="35"/>
  <c r="CZ109" i="8" s="1"/>
  <c r="ED109" i="8" s="1"/>
  <c r="BA342" i="35"/>
  <c r="BF342" i="35"/>
  <c r="DB109" i="8" s="1"/>
  <c r="EF109" i="8" s="1"/>
  <c r="BB263" i="35"/>
  <c r="CX30" i="8" s="1"/>
  <c r="EB30" i="8" s="1"/>
  <c r="BC263" i="35"/>
  <c r="CY30" i="8" s="1"/>
  <c r="EC30" i="8" s="1"/>
  <c r="BD263" i="35"/>
  <c r="CZ30" i="8" s="1"/>
  <c r="ED30" i="8" s="1"/>
  <c r="BE263" i="35"/>
  <c r="DA30" i="8" s="1"/>
  <c r="EE30" i="8" s="1"/>
  <c r="BF263" i="35"/>
  <c r="DB30" i="8" s="1"/>
  <c r="EF30" i="8" s="1"/>
  <c r="BG263" i="35"/>
  <c r="DC30" i="8" s="1"/>
  <c r="EG30" i="8" s="1"/>
  <c r="BH263" i="35"/>
  <c r="DD30" i="8" s="1"/>
  <c r="EH30" i="8" s="1"/>
  <c r="AF263" i="35"/>
  <c r="BA263" i="35"/>
  <c r="BD337" i="35"/>
  <c r="CZ104" i="8" s="1"/>
  <c r="ED104" i="8" s="1"/>
  <c r="BE337" i="35"/>
  <c r="DA104" i="8" s="1"/>
  <c r="EE104" i="8" s="1"/>
  <c r="BF337" i="35"/>
  <c r="DB104" i="8" s="1"/>
  <c r="EF104" i="8" s="1"/>
  <c r="BG337" i="35"/>
  <c r="DC104" i="8" s="1"/>
  <c r="EG104" i="8" s="1"/>
  <c r="BH337" i="35"/>
  <c r="DD104" i="8" s="1"/>
  <c r="EH104" i="8" s="1"/>
  <c r="BB337" i="35"/>
  <c r="CX104" i="8" s="1"/>
  <c r="EB104" i="8" s="1"/>
  <c r="BA337" i="35"/>
  <c r="BC337" i="35"/>
  <c r="CY104" i="8" s="1"/>
  <c r="EC104" i="8" s="1"/>
  <c r="AF337" i="35"/>
  <c r="BH245" i="35"/>
  <c r="DD12" i="8" s="1"/>
  <c r="EH12" i="8" s="1"/>
  <c r="BB245" i="35"/>
  <c r="CX12" i="8" s="1"/>
  <c r="EB12" i="8" s="1"/>
  <c r="BA245" i="35"/>
  <c r="BC245" i="35"/>
  <c r="CY12" i="8" s="1"/>
  <c r="EC12" i="8" s="1"/>
  <c r="BD245" i="35"/>
  <c r="BE245" i="35"/>
  <c r="DA12" i="8" s="1"/>
  <c r="EE12" i="8" s="1"/>
  <c r="BF245" i="35"/>
  <c r="DB12" i="8" s="1"/>
  <c r="EF12" i="8" s="1"/>
  <c r="AF245" i="35"/>
  <c r="BG245" i="35"/>
  <c r="DC12" i="8" s="1"/>
  <c r="EG12" i="8" s="1"/>
  <c r="BB327" i="35"/>
  <c r="CX94" i="8" s="1"/>
  <c r="EB94" i="8" s="1"/>
  <c r="BC327" i="35"/>
  <c r="CY94" i="8" s="1"/>
  <c r="EC94" i="8" s="1"/>
  <c r="BD327" i="35"/>
  <c r="CZ94" i="8" s="1"/>
  <c r="ED94" i="8" s="1"/>
  <c r="BE327" i="35"/>
  <c r="DA94" i="8" s="1"/>
  <c r="EE94" i="8" s="1"/>
  <c r="BF327" i="35"/>
  <c r="DB94" i="8" s="1"/>
  <c r="EF94" i="8" s="1"/>
  <c r="BG327" i="35"/>
  <c r="DC94" i="8" s="1"/>
  <c r="EG94" i="8" s="1"/>
  <c r="BH327" i="35"/>
  <c r="DD94" i="8" s="1"/>
  <c r="EH94" i="8" s="1"/>
  <c r="AF327" i="35"/>
  <c r="BA327" i="35"/>
  <c r="BC280" i="35"/>
  <c r="CY47" i="8" s="1"/>
  <c r="EC47" i="8" s="1"/>
  <c r="BD280" i="35"/>
  <c r="CZ47" i="8" s="1"/>
  <c r="ED47" i="8" s="1"/>
  <c r="BE280" i="35"/>
  <c r="DA47" i="8" s="1"/>
  <c r="EE47" i="8" s="1"/>
  <c r="BF280" i="35"/>
  <c r="DB47" i="8" s="1"/>
  <c r="EF47" i="8" s="1"/>
  <c r="BG280" i="35"/>
  <c r="DC47" i="8" s="1"/>
  <c r="EG47" i="8" s="1"/>
  <c r="BH280" i="35"/>
  <c r="DD47" i="8" s="1"/>
  <c r="EH47" i="8" s="1"/>
  <c r="BA280" i="35"/>
  <c r="BB280" i="35"/>
  <c r="CX47" i="8" s="1"/>
  <c r="EB47" i="8" s="1"/>
  <c r="AF280" i="35"/>
  <c r="BE250" i="35"/>
  <c r="DA17" i="8" s="1"/>
  <c r="EE17" i="8" s="1"/>
  <c r="BF250" i="35"/>
  <c r="DB17" i="8" s="1"/>
  <c r="EF17" i="8" s="1"/>
  <c r="BG250" i="35"/>
  <c r="DC17" i="8" s="1"/>
  <c r="EG17" i="8" s="1"/>
  <c r="BH250" i="35"/>
  <c r="DD17" i="8" s="1"/>
  <c r="EH17" i="8" s="1"/>
  <c r="BB250" i="35"/>
  <c r="CX17" i="8" s="1"/>
  <c r="EB17" i="8" s="1"/>
  <c r="BC250" i="35"/>
  <c r="CY17" i="8" s="1"/>
  <c r="EC17" i="8" s="1"/>
  <c r="BA250" i="35"/>
  <c r="AF250" i="35"/>
  <c r="BD250" i="35"/>
  <c r="CZ17" i="8" s="1"/>
  <c r="ED17" i="8" s="1"/>
  <c r="BB311" i="35"/>
  <c r="CX78" i="8" s="1"/>
  <c r="EB78" i="8" s="1"/>
  <c r="BC311" i="35"/>
  <c r="CY78" i="8" s="1"/>
  <c r="EC78" i="8" s="1"/>
  <c r="BD311" i="35"/>
  <c r="CZ78" i="8" s="1"/>
  <c r="ED78" i="8" s="1"/>
  <c r="BE311" i="35"/>
  <c r="DA78" i="8" s="1"/>
  <c r="EE78" i="8" s="1"/>
  <c r="BF311" i="35"/>
  <c r="DB78" i="8" s="1"/>
  <c r="EF78" i="8" s="1"/>
  <c r="BG311" i="35"/>
  <c r="DC78" i="8" s="1"/>
  <c r="EG78" i="8" s="1"/>
  <c r="BH311" i="35"/>
  <c r="DD78" i="8" s="1"/>
  <c r="EH78" i="8" s="1"/>
  <c r="AF311" i="35"/>
  <c r="BA311" i="35"/>
  <c r="BD265" i="35"/>
  <c r="CZ32" i="8" s="1"/>
  <c r="ED32" i="8" s="1"/>
  <c r="BE265" i="35"/>
  <c r="DA32" i="8" s="1"/>
  <c r="EE32" i="8" s="1"/>
  <c r="BF265" i="35"/>
  <c r="DB32" i="8" s="1"/>
  <c r="EF32" i="8" s="1"/>
  <c r="BG265" i="35"/>
  <c r="DC32" i="8" s="1"/>
  <c r="EG32" i="8" s="1"/>
  <c r="BH265" i="35"/>
  <c r="DD32" i="8" s="1"/>
  <c r="EH32" i="8" s="1"/>
  <c r="BB265" i="35"/>
  <c r="CX32" i="8" s="1"/>
  <c r="EB32" i="8" s="1"/>
  <c r="BA265" i="35"/>
  <c r="BC265" i="35"/>
  <c r="CY32" i="8" s="1"/>
  <c r="EC32" i="8" s="1"/>
  <c r="AF265" i="35"/>
  <c r="BH341" i="35"/>
  <c r="DD108" i="8" s="1"/>
  <c r="EH108" i="8" s="1"/>
  <c r="BB341" i="35"/>
  <c r="CX108" i="8" s="1"/>
  <c r="EB108" i="8" s="1"/>
  <c r="BD341" i="35"/>
  <c r="CZ108" i="8" s="1"/>
  <c r="ED108" i="8" s="1"/>
  <c r="AF341" i="35"/>
  <c r="BC341" i="35"/>
  <c r="CY108" i="8" s="1"/>
  <c r="EC108" i="8" s="1"/>
  <c r="BE341" i="35"/>
  <c r="DA108" i="8" s="1"/>
  <c r="EE108" i="8" s="1"/>
  <c r="BF341" i="35"/>
  <c r="DB108" i="8" s="1"/>
  <c r="EF108" i="8" s="1"/>
  <c r="BG341" i="35"/>
  <c r="DC108" i="8" s="1"/>
  <c r="EG108" i="8" s="1"/>
  <c r="BA341" i="35"/>
  <c r="BF315" i="35"/>
  <c r="DB82" i="8" s="1"/>
  <c r="EF82" i="8" s="1"/>
  <c r="BG315" i="35"/>
  <c r="DC82" i="8" s="1"/>
  <c r="EG82" i="8" s="1"/>
  <c r="BH315" i="35"/>
  <c r="DD82" i="8" s="1"/>
  <c r="EH82" i="8" s="1"/>
  <c r="BB315" i="35"/>
  <c r="CX82" i="8" s="1"/>
  <c r="EB82" i="8" s="1"/>
  <c r="BC315" i="35"/>
  <c r="CY82" i="8" s="1"/>
  <c r="EC82" i="8" s="1"/>
  <c r="BD315" i="35"/>
  <c r="CZ82" i="8" s="1"/>
  <c r="ED82" i="8" s="1"/>
  <c r="BE315" i="35"/>
  <c r="DA82" i="8" s="1"/>
  <c r="EE82" i="8" s="1"/>
  <c r="BA315" i="35"/>
  <c r="AF315" i="35"/>
  <c r="BB295" i="35"/>
  <c r="CX62" i="8" s="1"/>
  <c r="EB62" i="8" s="1"/>
  <c r="BC295" i="35"/>
  <c r="CY62" i="8" s="1"/>
  <c r="EC62" i="8" s="1"/>
  <c r="BD295" i="35"/>
  <c r="CZ62" i="8" s="1"/>
  <c r="ED62" i="8" s="1"/>
  <c r="BE295" i="35"/>
  <c r="DA62" i="8" s="1"/>
  <c r="EE62" i="8" s="1"/>
  <c r="BF295" i="35"/>
  <c r="DB62" i="8" s="1"/>
  <c r="EF62" i="8" s="1"/>
  <c r="BG295" i="35"/>
  <c r="DC62" i="8" s="1"/>
  <c r="EG62" i="8" s="1"/>
  <c r="BH295" i="35"/>
  <c r="DD62" i="8" s="1"/>
  <c r="EH62" i="8" s="1"/>
  <c r="AF295" i="35"/>
  <c r="BA295" i="35"/>
  <c r="BB302" i="35"/>
  <c r="CX69" i="8" s="1"/>
  <c r="EB69" i="8" s="1"/>
  <c r="BC302" i="35"/>
  <c r="CY69" i="8" s="1"/>
  <c r="EC69" i="8" s="1"/>
  <c r="BD302" i="35"/>
  <c r="CZ69" i="8" s="1"/>
  <c r="ED69" i="8" s="1"/>
  <c r="BE302" i="35"/>
  <c r="DA69" i="8" s="1"/>
  <c r="EE69" i="8" s="1"/>
  <c r="BF302" i="35"/>
  <c r="DB69" i="8" s="1"/>
  <c r="EF69" i="8" s="1"/>
  <c r="BG302" i="35"/>
  <c r="DC69" i="8" s="1"/>
  <c r="EG69" i="8" s="1"/>
  <c r="AF302" i="35"/>
  <c r="BH302" i="35"/>
  <c r="DD69" i="8" s="1"/>
  <c r="EH69" i="8" s="1"/>
  <c r="BA302" i="35"/>
  <c r="BE344" i="35"/>
  <c r="DA111" i="8" s="1"/>
  <c r="EE111" i="8" s="1"/>
  <c r="BC344" i="35"/>
  <c r="CY111" i="8" s="1"/>
  <c r="EC111" i="8" s="1"/>
  <c r="BA344" i="35"/>
  <c r="BD344" i="35"/>
  <c r="CZ111" i="8" s="1"/>
  <c r="ED111" i="8" s="1"/>
  <c r="BF344" i="35"/>
  <c r="DB111" i="8" s="1"/>
  <c r="EF111" i="8" s="1"/>
  <c r="BG344" i="35"/>
  <c r="DC111" i="8" s="1"/>
  <c r="EG111" i="8" s="1"/>
  <c r="AF344" i="35"/>
  <c r="BH344" i="35"/>
  <c r="DD111" i="8" s="1"/>
  <c r="EH111" i="8" s="1"/>
  <c r="BB344" i="35"/>
  <c r="CX111" i="8" s="1"/>
  <c r="EB111" i="8" s="1"/>
  <c r="BC296" i="35"/>
  <c r="CY63" i="8" s="1"/>
  <c r="EC63" i="8" s="1"/>
  <c r="BD296" i="35"/>
  <c r="CZ63" i="8" s="1"/>
  <c r="ED63" i="8" s="1"/>
  <c r="BE296" i="35"/>
  <c r="DA63" i="8" s="1"/>
  <c r="EE63" i="8" s="1"/>
  <c r="BF296" i="35"/>
  <c r="DB63" i="8" s="1"/>
  <c r="EF63" i="8" s="1"/>
  <c r="BG296" i="35"/>
  <c r="DC63" i="8" s="1"/>
  <c r="EG63" i="8" s="1"/>
  <c r="BH296" i="35"/>
  <c r="DD63" i="8" s="1"/>
  <c r="EH63" i="8" s="1"/>
  <c r="BA296" i="35"/>
  <c r="AF296" i="35"/>
  <c r="BB296" i="35"/>
  <c r="CX63" i="8" s="1"/>
  <c r="EB63" i="8" s="1"/>
  <c r="BG268" i="35"/>
  <c r="DC35" i="8" s="1"/>
  <c r="EG35" i="8" s="1"/>
  <c r="BH268" i="35"/>
  <c r="DD35" i="8" s="1"/>
  <c r="EH35" i="8" s="1"/>
  <c r="BB268" i="35"/>
  <c r="CX35" i="8" s="1"/>
  <c r="EB35" i="8" s="1"/>
  <c r="BC268" i="35"/>
  <c r="CY35" i="8" s="1"/>
  <c r="EC35" i="8" s="1"/>
  <c r="BD268" i="35"/>
  <c r="CZ35" i="8" s="1"/>
  <c r="ED35" i="8" s="1"/>
  <c r="BE268" i="35"/>
  <c r="DA35" i="8" s="1"/>
  <c r="EE35" i="8" s="1"/>
  <c r="BA268" i="35"/>
  <c r="BF268" i="35"/>
  <c r="DB35" i="8" s="1"/>
  <c r="EF35" i="8" s="1"/>
  <c r="AF268" i="35"/>
  <c r="BB334" i="35"/>
  <c r="CX101" i="8" s="1"/>
  <c r="EB101" i="8" s="1"/>
  <c r="BC334" i="35"/>
  <c r="CY101" i="8" s="1"/>
  <c r="EC101" i="8" s="1"/>
  <c r="BD334" i="35"/>
  <c r="CZ101" i="8" s="1"/>
  <c r="ED101" i="8" s="1"/>
  <c r="BE334" i="35"/>
  <c r="DA101" i="8" s="1"/>
  <c r="EE101" i="8" s="1"/>
  <c r="AF334" i="35"/>
  <c r="BF334" i="35"/>
  <c r="DB101" i="8" s="1"/>
  <c r="EF101" i="8" s="1"/>
  <c r="BG334" i="35"/>
  <c r="DC101" i="8" s="1"/>
  <c r="EG101" i="8" s="1"/>
  <c r="BH334" i="35"/>
  <c r="DD101" i="8" s="1"/>
  <c r="EH101" i="8" s="1"/>
  <c r="BA334" i="35"/>
  <c r="BC328" i="35"/>
  <c r="CY95" i="8" s="1"/>
  <c r="EC95" i="8" s="1"/>
  <c r="BD328" i="35"/>
  <c r="CZ95" i="8" s="1"/>
  <c r="ED95" i="8" s="1"/>
  <c r="BE328" i="35"/>
  <c r="DA95" i="8" s="1"/>
  <c r="EE95" i="8" s="1"/>
  <c r="BF328" i="35"/>
  <c r="DB95" i="8" s="1"/>
  <c r="EF95" i="8" s="1"/>
  <c r="BG328" i="35"/>
  <c r="DC95" i="8" s="1"/>
  <c r="EG95" i="8" s="1"/>
  <c r="BA328" i="35"/>
  <c r="BB328" i="35"/>
  <c r="CX95" i="8" s="1"/>
  <c r="EB95" i="8" s="1"/>
  <c r="BH328" i="35"/>
  <c r="DD95" i="8" s="1"/>
  <c r="EH95" i="8" s="1"/>
  <c r="AF328" i="35"/>
  <c r="BG244" i="35"/>
  <c r="DC11" i="8" s="1"/>
  <c r="EG11" i="8" s="1"/>
  <c r="BH244" i="35"/>
  <c r="DD11" i="8" s="1"/>
  <c r="EH11" i="8" s="1"/>
  <c r="BB244" i="35"/>
  <c r="CX11" i="8" s="1"/>
  <c r="EB11" i="8" s="1"/>
  <c r="BC244" i="35"/>
  <c r="BD244" i="35"/>
  <c r="CZ11" i="8" s="1"/>
  <c r="ED11" i="8" s="1"/>
  <c r="BE244" i="35"/>
  <c r="DA11" i="8" s="1"/>
  <c r="EE11" i="8" s="1"/>
  <c r="BF244" i="35"/>
  <c r="DB11" i="8" s="1"/>
  <c r="EF11" i="8" s="1"/>
  <c r="BA244" i="35"/>
  <c r="AF244" i="35"/>
  <c r="BE258" i="35"/>
  <c r="DA25" i="8" s="1"/>
  <c r="EE25" i="8" s="1"/>
  <c r="BF258" i="35"/>
  <c r="DB25" i="8" s="1"/>
  <c r="EF25" i="8" s="1"/>
  <c r="BG258" i="35"/>
  <c r="DC25" i="8" s="1"/>
  <c r="EG25" i="8" s="1"/>
  <c r="BH258" i="35"/>
  <c r="DD25" i="8" s="1"/>
  <c r="EH25" i="8" s="1"/>
  <c r="BB258" i="35"/>
  <c r="CX25" i="8" s="1"/>
  <c r="EB25" i="8" s="1"/>
  <c r="BC258" i="35"/>
  <c r="CY25" i="8" s="1"/>
  <c r="EC25" i="8" s="1"/>
  <c r="BA258" i="35"/>
  <c r="AF258" i="35"/>
  <c r="BD258" i="35"/>
  <c r="CZ25" i="8" s="1"/>
  <c r="ED25" i="8" s="1"/>
  <c r="BB271" i="35"/>
  <c r="CX38" i="8" s="1"/>
  <c r="EB38" i="8" s="1"/>
  <c r="BC271" i="35"/>
  <c r="CY38" i="8" s="1"/>
  <c r="EC38" i="8" s="1"/>
  <c r="BD271" i="35"/>
  <c r="CZ38" i="8" s="1"/>
  <c r="ED38" i="8" s="1"/>
  <c r="BE271" i="35"/>
  <c r="DA38" i="8" s="1"/>
  <c r="EE38" i="8" s="1"/>
  <c r="BF271" i="35"/>
  <c r="DB38" i="8" s="1"/>
  <c r="EF38" i="8" s="1"/>
  <c r="BG271" i="35"/>
  <c r="DC38" i="8" s="1"/>
  <c r="EG38" i="8" s="1"/>
  <c r="BH271" i="35"/>
  <c r="DD38" i="8" s="1"/>
  <c r="EH38" i="8" s="1"/>
  <c r="AF271" i="35"/>
  <c r="BA271" i="35"/>
  <c r="BC240" i="35"/>
  <c r="CY7" i="8" s="1"/>
  <c r="EC7" i="8" s="1"/>
  <c r="BD240" i="35"/>
  <c r="CZ7" i="8" s="1"/>
  <c r="ED7" i="8" s="1"/>
  <c r="BE240" i="35"/>
  <c r="DA7" i="8" s="1"/>
  <c r="EE7" i="8" s="1"/>
  <c r="BF240" i="35"/>
  <c r="DB7" i="8" s="1"/>
  <c r="EF7" i="8" s="1"/>
  <c r="BG240" i="35"/>
  <c r="BB240" i="35"/>
  <c r="BI240" i="35" s="1"/>
  <c r="BF275" i="35"/>
  <c r="DB42" i="8" s="1"/>
  <c r="EF42" i="8" s="1"/>
  <c r="BG275" i="35"/>
  <c r="DC42" i="8" s="1"/>
  <c r="EG42" i="8" s="1"/>
  <c r="BH275" i="35"/>
  <c r="DD42" i="8" s="1"/>
  <c r="EH42" i="8" s="1"/>
  <c r="BB275" i="35"/>
  <c r="CX42" i="8" s="1"/>
  <c r="EB42" i="8" s="1"/>
  <c r="BC275" i="35"/>
  <c r="CY42" i="8" s="1"/>
  <c r="EC42" i="8" s="1"/>
  <c r="BD275" i="35"/>
  <c r="CZ42" i="8" s="1"/>
  <c r="ED42" i="8" s="1"/>
  <c r="BA275" i="35"/>
  <c r="BE275" i="35"/>
  <c r="DA42" i="8" s="1"/>
  <c r="EE42" i="8" s="1"/>
  <c r="AF275" i="35"/>
  <c r="BG324" i="35"/>
  <c r="DC91" i="8" s="1"/>
  <c r="EG91" i="8" s="1"/>
  <c r="BH324" i="35"/>
  <c r="DD91" i="8" s="1"/>
  <c r="EH91" i="8" s="1"/>
  <c r="BB324" i="35"/>
  <c r="CX91" i="8" s="1"/>
  <c r="EB91" i="8" s="1"/>
  <c r="BC324" i="35"/>
  <c r="CY91" i="8" s="1"/>
  <c r="EC91" i="8" s="1"/>
  <c r="BD324" i="35"/>
  <c r="CZ91" i="8" s="1"/>
  <c r="ED91" i="8" s="1"/>
  <c r="BE324" i="35"/>
  <c r="DA91" i="8" s="1"/>
  <c r="EE91" i="8" s="1"/>
  <c r="BF324" i="35"/>
  <c r="DB91" i="8" s="1"/>
  <c r="EF91" i="8" s="1"/>
  <c r="BA324" i="35"/>
  <c r="AF324" i="35"/>
  <c r="BB246" i="35"/>
  <c r="CX13" i="8" s="1"/>
  <c r="EB13" i="8" s="1"/>
  <c r="BC246" i="35"/>
  <c r="CY13" i="8" s="1"/>
  <c r="EC13" i="8" s="1"/>
  <c r="BD246" i="35"/>
  <c r="CZ13" i="8" s="1"/>
  <c r="ED13" i="8" s="1"/>
  <c r="BE246" i="35"/>
  <c r="BF246" i="35"/>
  <c r="DB13" i="8" s="1"/>
  <c r="EF13" i="8" s="1"/>
  <c r="BG246" i="35"/>
  <c r="DC13" i="8" s="1"/>
  <c r="EG13" i="8" s="1"/>
  <c r="AF246" i="35"/>
  <c r="BH246" i="35"/>
  <c r="DD13" i="8" s="1"/>
  <c r="EH13" i="8" s="1"/>
  <c r="BA246" i="35"/>
  <c r="BB343" i="35"/>
  <c r="CX110" i="8" s="1"/>
  <c r="EB110" i="8" s="1"/>
  <c r="BD343" i="35"/>
  <c r="CZ110" i="8" s="1"/>
  <c r="ED110" i="8" s="1"/>
  <c r="BC343" i="35"/>
  <c r="CY110" i="8" s="1"/>
  <c r="EC110" i="8" s="1"/>
  <c r="AF343" i="35"/>
  <c r="BE343" i="35"/>
  <c r="DA110" i="8" s="1"/>
  <c r="EE110" i="8" s="1"/>
  <c r="BF343" i="35"/>
  <c r="DB110" i="8" s="1"/>
  <c r="EF110" i="8" s="1"/>
  <c r="BG343" i="35"/>
  <c r="DC110" i="8" s="1"/>
  <c r="EG110" i="8" s="1"/>
  <c r="BH343" i="35"/>
  <c r="DD110" i="8" s="1"/>
  <c r="EH110" i="8" s="1"/>
  <c r="BA343" i="35"/>
  <c r="BC312" i="35"/>
  <c r="CY79" i="8" s="1"/>
  <c r="EC79" i="8" s="1"/>
  <c r="BD312" i="35"/>
  <c r="CZ79" i="8" s="1"/>
  <c r="ED79" i="8" s="1"/>
  <c r="BE312" i="35"/>
  <c r="DA79" i="8" s="1"/>
  <c r="EE79" i="8" s="1"/>
  <c r="BF312" i="35"/>
  <c r="DB79" i="8" s="1"/>
  <c r="EF79" i="8" s="1"/>
  <c r="BG312" i="35"/>
  <c r="DC79" i="8" s="1"/>
  <c r="EG79" i="8" s="1"/>
  <c r="BH312" i="35"/>
  <c r="DD79" i="8" s="1"/>
  <c r="EH79" i="8" s="1"/>
  <c r="BA312" i="35"/>
  <c r="AF312" i="35"/>
  <c r="BB312" i="35"/>
  <c r="CX79" i="8" s="1"/>
  <c r="EB79" i="8" s="1"/>
  <c r="BH301" i="35"/>
  <c r="DD68" i="8" s="1"/>
  <c r="EH68" i="8" s="1"/>
  <c r="BB301" i="35"/>
  <c r="CX68" i="8" s="1"/>
  <c r="EB68" i="8" s="1"/>
  <c r="BC301" i="35"/>
  <c r="CY68" i="8" s="1"/>
  <c r="EC68" i="8" s="1"/>
  <c r="BD301" i="35"/>
  <c r="CZ68" i="8" s="1"/>
  <c r="ED68" i="8" s="1"/>
  <c r="BE301" i="35"/>
  <c r="DA68" i="8" s="1"/>
  <c r="EE68" i="8" s="1"/>
  <c r="BF301" i="35"/>
  <c r="DB68" i="8" s="1"/>
  <c r="EF68" i="8" s="1"/>
  <c r="AF301" i="35"/>
  <c r="BG301" i="35"/>
  <c r="DC68" i="8" s="1"/>
  <c r="EG68" i="8" s="1"/>
  <c r="BA301" i="35"/>
  <c r="BH277" i="35"/>
  <c r="DD44" i="8" s="1"/>
  <c r="EH44" i="8" s="1"/>
  <c r="BB277" i="35"/>
  <c r="CX44" i="8" s="1"/>
  <c r="EB44" i="8" s="1"/>
  <c r="BC277" i="35"/>
  <c r="CY44" i="8" s="1"/>
  <c r="EC44" i="8" s="1"/>
  <c r="BD277" i="35"/>
  <c r="CZ44" i="8" s="1"/>
  <c r="ED44" i="8" s="1"/>
  <c r="BE277" i="35"/>
  <c r="DA44" i="8" s="1"/>
  <c r="EE44" i="8" s="1"/>
  <c r="BF277" i="35"/>
  <c r="DB44" i="8" s="1"/>
  <c r="EF44" i="8" s="1"/>
  <c r="AF277" i="35"/>
  <c r="BA277" i="35"/>
  <c r="BG277" i="35"/>
  <c r="DC44" i="8" s="1"/>
  <c r="EG44" i="8" s="1"/>
  <c r="BE330" i="35"/>
  <c r="DA97" i="8" s="1"/>
  <c r="EE97" i="8" s="1"/>
  <c r="BF330" i="35"/>
  <c r="DB97" i="8" s="1"/>
  <c r="EF97" i="8" s="1"/>
  <c r="BG330" i="35"/>
  <c r="DC97" i="8" s="1"/>
  <c r="EG97" i="8" s="1"/>
  <c r="BH330" i="35"/>
  <c r="DD97" i="8" s="1"/>
  <c r="EH97" i="8" s="1"/>
  <c r="BD330" i="35"/>
  <c r="CZ97" i="8" s="1"/>
  <c r="ED97" i="8" s="1"/>
  <c r="BA330" i="35"/>
  <c r="AF330" i="35"/>
  <c r="BB330" i="35"/>
  <c r="CX97" i="8" s="1"/>
  <c r="EB97" i="8" s="1"/>
  <c r="BC330" i="35"/>
  <c r="CY97" i="8" s="1"/>
  <c r="EC97" i="8" s="1"/>
  <c r="BE290" i="35"/>
  <c r="DA57" i="8" s="1"/>
  <c r="EE57" i="8" s="1"/>
  <c r="BF290" i="35"/>
  <c r="DB57" i="8" s="1"/>
  <c r="EF57" i="8" s="1"/>
  <c r="BG290" i="35"/>
  <c r="DC57" i="8" s="1"/>
  <c r="EG57" i="8" s="1"/>
  <c r="BH290" i="35"/>
  <c r="DD57" i="8" s="1"/>
  <c r="EH57" i="8" s="1"/>
  <c r="BB290" i="35"/>
  <c r="CX57" i="8" s="1"/>
  <c r="EB57" i="8" s="1"/>
  <c r="BC290" i="35"/>
  <c r="CY57" i="8" s="1"/>
  <c r="EC57" i="8" s="1"/>
  <c r="BD290" i="35"/>
  <c r="CZ57" i="8" s="1"/>
  <c r="ED57" i="8" s="1"/>
  <c r="BA290" i="35"/>
  <c r="AF290" i="35"/>
  <c r="BH253" i="35"/>
  <c r="DD20" i="8" s="1"/>
  <c r="EH20" i="8" s="1"/>
  <c r="BB253" i="35"/>
  <c r="CX20" i="8" s="1"/>
  <c r="EB20" i="8" s="1"/>
  <c r="BA253" i="35"/>
  <c r="BC253" i="35"/>
  <c r="CY20" i="8" s="1"/>
  <c r="EC20" i="8" s="1"/>
  <c r="BD253" i="35"/>
  <c r="CZ20" i="8" s="1"/>
  <c r="ED20" i="8" s="1"/>
  <c r="BE253" i="35"/>
  <c r="DA20" i="8" s="1"/>
  <c r="EE20" i="8" s="1"/>
  <c r="BF253" i="35"/>
  <c r="DB20" i="8" s="1"/>
  <c r="EF20" i="8" s="1"/>
  <c r="AF253" i="35"/>
  <c r="BG253" i="35"/>
  <c r="DC20" i="8" s="1"/>
  <c r="EG20" i="8" s="1"/>
  <c r="BH261" i="35"/>
  <c r="DD28" i="8" s="1"/>
  <c r="EH28" i="8" s="1"/>
  <c r="BB261" i="35"/>
  <c r="CX28" i="8" s="1"/>
  <c r="EB28" i="8" s="1"/>
  <c r="BC261" i="35"/>
  <c r="CY28" i="8" s="1"/>
  <c r="EC28" i="8" s="1"/>
  <c r="BD261" i="35"/>
  <c r="CZ28" i="8" s="1"/>
  <c r="ED28" i="8" s="1"/>
  <c r="BE261" i="35"/>
  <c r="DA28" i="8" s="1"/>
  <c r="EE28" i="8" s="1"/>
  <c r="BF261" i="35"/>
  <c r="DB28" i="8" s="1"/>
  <c r="EF28" i="8" s="1"/>
  <c r="AF261" i="35"/>
  <c r="BG261" i="35"/>
  <c r="DC28" i="8" s="1"/>
  <c r="EG28" i="8" s="1"/>
  <c r="BA261" i="35"/>
  <c r="BC272" i="35"/>
  <c r="CY39" i="8" s="1"/>
  <c r="EC39" i="8" s="1"/>
  <c r="BD272" i="35"/>
  <c r="CZ39" i="8" s="1"/>
  <c r="ED39" i="8" s="1"/>
  <c r="BE272" i="35"/>
  <c r="DA39" i="8" s="1"/>
  <c r="EE39" i="8" s="1"/>
  <c r="BF272" i="35"/>
  <c r="DB39" i="8" s="1"/>
  <c r="EF39" i="8" s="1"/>
  <c r="BG272" i="35"/>
  <c r="DC39" i="8" s="1"/>
  <c r="EG39" i="8" s="1"/>
  <c r="BH272" i="35"/>
  <c r="DD39" i="8" s="1"/>
  <c r="EH39" i="8" s="1"/>
  <c r="BA272" i="35"/>
  <c r="BB272" i="35"/>
  <c r="CX39" i="8" s="1"/>
  <c r="EB39" i="8" s="1"/>
  <c r="AF272" i="35"/>
  <c r="BD321" i="35"/>
  <c r="CZ88" i="8" s="1"/>
  <c r="ED88" i="8" s="1"/>
  <c r="BE321" i="35"/>
  <c r="DA88" i="8" s="1"/>
  <c r="EE88" i="8" s="1"/>
  <c r="BF321" i="35"/>
  <c r="DB88" i="8" s="1"/>
  <c r="EF88" i="8" s="1"/>
  <c r="BG321" i="35"/>
  <c r="DC88" i="8" s="1"/>
  <c r="EG88" i="8" s="1"/>
  <c r="BH321" i="35"/>
  <c r="DD88" i="8" s="1"/>
  <c r="EH88" i="8" s="1"/>
  <c r="BB321" i="35"/>
  <c r="CX88" i="8" s="1"/>
  <c r="EB88" i="8" s="1"/>
  <c r="BA321" i="35"/>
  <c r="AF321" i="35"/>
  <c r="BC321" i="35"/>
  <c r="CY88" i="8" s="1"/>
  <c r="EC88" i="8" s="1"/>
  <c r="BH293" i="35"/>
  <c r="DD60" i="8" s="1"/>
  <c r="EH60" i="8" s="1"/>
  <c r="BB293" i="35"/>
  <c r="CX60" i="8" s="1"/>
  <c r="EB60" i="8" s="1"/>
  <c r="BC293" i="35"/>
  <c r="CY60" i="8" s="1"/>
  <c r="EC60" i="8" s="1"/>
  <c r="BD293" i="35"/>
  <c r="CZ60" i="8" s="1"/>
  <c r="ED60" i="8" s="1"/>
  <c r="BE293" i="35"/>
  <c r="DA60" i="8" s="1"/>
  <c r="EE60" i="8" s="1"/>
  <c r="BF293" i="35"/>
  <c r="DB60" i="8" s="1"/>
  <c r="EF60" i="8" s="1"/>
  <c r="AF293" i="35"/>
  <c r="BG293" i="35"/>
  <c r="DC60" i="8" s="1"/>
  <c r="EG60" i="8" s="1"/>
  <c r="BA293" i="35"/>
  <c r="BF243" i="35"/>
  <c r="DB10" i="8" s="1"/>
  <c r="EF10" i="8" s="1"/>
  <c r="BG243" i="35"/>
  <c r="DC10" i="8" s="1"/>
  <c r="EG10" i="8" s="1"/>
  <c r="BH243" i="35"/>
  <c r="DD10" i="8" s="1"/>
  <c r="EH10" i="8" s="1"/>
  <c r="BB243" i="35"/>
  <c r="CX10" i="8" s="1"/>
  <c r="EB10" i="8" s="1"/>
  <c r="BC243" i="35"/>
  <c r="CY10" i="8" s="1"/>
  <c r="EC10" i="8" s="1"/>
  <c r="BD243" i="35"/>
  <c r="CZ10" i="8" s="1"/>
  <c r="ED10" i="8" s="1"/>
  <c r="BE243" i="35"/>
  <c r="DA10" i="8" s="1"/>
  <c r="EE10" i="8" s="1"/>
  <c r="BA243" i="35"/>
  <c r="AF243" i="35"/>
  <c r="BE338" i="35"/>
  <c r="DA105" i="8" s="1"/>
  <c r="EE105" i="8" s="1"/>
  <c r="BG338" i="35"/>
  <c r="DC105" i="8" s="1"/>
  <c r="EG105" i="8" s="1"/>
  <c r="BA338" i="35"/>
  <c r="BB338" i="35"/>
  <c r="CX105" i="8" s="1"/>
  <c r="EB105" i="8" s="1"/>
  <c r="BC338" i="35"/>
  <c r="CY105" i="8" s="1"/>
  <c r="EC105" i="8" s="1"/>
  <c r="BD338" i="35"/>
  <c r="CZ105" i="8" s="1"/>
  <c r="ED105" i="8" s="1"/>
  <c r="AF338" i="35"/>
  <c r="BF338" i="35"/>
  <c r="DB105" i="8" s="1"/>
  <c r="EF105" i="8" s="1"/>
  <c r="BH338" i="35"/>
  <c r="DD105" i="8" s="1"/>
  <c r="EH105" i="8" s="1"/>
  <c r="BD329" i="35"/>
  <c r="CZ96" i="8" s="1"/>
  <c r="ED96" i="8" s="1"/>
  <c r="BE329" i="35"/>
  <c r="DA96" i="8" s="1"/>
  <c r="EE96" i="8" s="1"/>
  <c r="BF329" i="35"/>
  <c r="DB96" i="8" s="1"/>
  <c r="EF96" i="8" s="1"/>
  <c r="BG329" i="35"/>
  <c r="DC96" i="8" s="1"/>
  <c r="EG96" i="8" s="1"/>
  <c r="BH329" i="35"/>
  <c r="DD96" i="8" s="1"/>
  <c r="EH96" i="8" s="1"/>
  <c r="BA329" i="35"/>
  <c r="BB329" i="35"/>
  <c r="CX96" i="8" s="1"/>
  <c r="EB96" i="8" s="1"/>
  <c r="AF329" i="35"/>
  <c r="BC329" i="35"/>
  <c r="CY96" i="8" s="1"/>
  <c r="EC96" i="8" s="1"/>
  <c r="BF267" i="35"/>
  <c r="DB34" i="8" s="1"/>
  <c r="EF34" i="8" s="1"/>
  <c r="BG267" i="35"/>
  <c r="DC34" i="8" s="1"/>
  <c r="EG34" i="8" s="1"/>
  <c r="BH267" i="35"/>
  <c r="DD34" i="8" s="1"/>
  <c r="EH34" i="8" s="1"/>
  <c r="BB267" i="35"/>
  <c r="CX34" i="8" s="1"/>
  <c r="EB34" i="8" s="1"/>
  <c r="BC267" i="35"/>
  <c r="CY34" i="8" s="1"/>
  <c r="EC34" i="8" s="1"/>
  <c r="BD267" i="35"/>
  <c r="CZ34" i="8" s="1"/>
  <c r="ED34" i="8" s="1"/>
  <c r="BA267" i="35"/>
  <c r="BE267" i="35"/>
  <c r="DA34" i="8" s="1"/>
  <c r="EE34" i="8" s="1"/>
  <c r="AF267" i="35"/>
  <c r="BD289" i="35"/>
  <c r="CZ56" i="8" s="1"/>
  <c r="ED56" i="8" s="1"/>
  <c r="BE289" i="35"/>
  <c r="DA56" i="8" s="1"/>
  <c r="EE56" i="8" s="1"/>
  <c r="BF289" i="35"/>
  <c r="DB56" i="8" s="1"/>
  <c r="EF56" i="8" s="1"/>
  <c r="BG289" i="35"/>
  <c r="DC56" i="8" s="1"/>
  <c r="EG56" i="8" s="1"/>
  <c r="BH289" i="35"/>
  <c r="DD56" i="8" s="1"/>
  <c r="EH56" i="8" s="1"/>
  <c r="BB289" i="35"/>
  <c r="CX56" i="8" s="1"/>
  <c r="EB56" i="8" s="1"/>
  <c r="BC289" i="35"/>
  <c r="CY56" i="8" s="1"/>
  <c r="EC56" i="8" s="1"/>
  <c r="BA289" i="35"/>
  <c r="AF289" i="35"/>
  <c r="BF283" i="35"/>
  <c r="DB50" i="8" s="1"/>
  <c r="EF50" i="8" s="1"/>
  <c r="BG283" i="35"/>
  <c r="DC50" i="8" s="1"/>
  <c r="EG50" i="8" s="1"/>
  <c r="BH283" i="35"/>
  <c r="DD50" i="8" s="1"/>
  <c r="EH50" i="8" s="1"/>
  <c r="BB283" i="35"/>
  <c r="CX50" i="8" s="1"/>
  <c r="EB50" i="8" s="1"/>
  <c r="BC283" i="35"/>
  <c r="CY50" i="8" s="1"/>
  <c r="EC50" i="8" s="1"/>
  <c r="BD283" i="35"/>
  <c r="CZ50" i="8" s="1"/>
  <c r="ED50" i="8" s="1"/>
  <c r="BA283" i="35"/>
  <c r="BE283" i="35"/>
  <c r="DA50" i="8" s="1"/>
  <c r="EE50" i="8" s="1"/>
  <c r="AF283" i="35"/>
  <c r="BB279" i="35"/>
  <c r="CX46" i="8" s="1"/>
  <c r="EB46" i="8" s="1"/>
  <c r="BC279" i="35"/>
  <c r="CY46" i="8" s="1"/>
  <c r="EC46" i="8" s="1"/>
  <c r="BD279" i="35"/>
  <c r="CZ46" i="8" s="1"/>
  <c r="ED46" i="8" s="1"/>
  <c r="BE279" i="35"/>
  <c r="DA46" i="8" s="1"/>
  <c r="EE46" i="8" s="1"/>
  <c r="BF279" i="35"/>
  <c r="DB46" i="8" s="1"/>
  <c r="EF46" i="8" s="1"/>
  <c r="BG279" i="35"/>
  <c r="DC46" i="8" s="1"/>
  <c r="EG46" i="8" s="1"/>
  <c r="BH279" i="35"/>
  <c r="DD46" i="8" s="1"/>
  <c r="EH46" i="8" s="1"/>
  <c r="AF279" i="35"/>
  <c r="BA279" i="35"/>
  <c r="BG346" i="35"/>
  <c r="DC113" i="8" s="1"/>
  <c r="EG113" i="8" s="1"/>
  <c r="DD113" i="8"/>
  <c r="EH113" i="8" s="1"/>
  <c r="BB346" i="35"/>
  <c r="CX113" i="8" s="1"/>
  <c r="EB113" i="8" s="1"/>
  <c r="BC346" i="35"/>
  <c r="CY113" i="8" s="1"/>
  <c r="EC113" i="8" s="1"/>
  <c r="BD346" i="35"/>
  <c r="CZ113" i="8" s="1"/>
  <c r="ED113" i="8" s="1"/>
  <c r="AF346" i="35"/>
  <c r="BE346" i="35"/>
  <c r="DA113" i="8" s="1"/>
  <c r="EE113" i="8" s="1"/>
  <c r="BF346" i="35"/>
  <c r="DB113" i="8" s="1"/>
  <c r="EF113" i="8" s="1"/>
  <c r="BB254" i="35"/>
  <c r="CX21" i="8" s="1"/>
  <c r="EB21" i="8" s="1"/>
  <c r="BC254" i="35"/>
  <c r="CY21" i="8" s="1"/>
  <c r="EC21" i="8" s="1"/>
  <c r="BD254" i="35"/>
  <c r="CZ21" i="8" s="1"/>
  <c r="ED21" i="8" s="1"/>
  <c r="BE254" i="35"/>
  <c r="DA21" i="8" s="1"/>
  <c r="EE21" i="8" s="1"/>
  <c r="BF254" i="35"/>
  <c r="DB21" i="8" s="1"/>
  <c r="EF21" i="8" s="1"/>
  <c r="BG254" i="35"/>
  <c r="DC21" i="8" s="1"/>
  <c r="EG21" i="8" s="1"/>
  <c r="AF254" i="35"/>
  <c r="BH254" i="35"/>
  <c r="DD21" i="8" s="1"/>
  <c r="EH21" i="8" s="1"/>
  <c r="BA254" i="35"/>
  <c r="BB262" i="35"/>
  <c r="CX29" i="8" s="1"/>
  <c r="EB29" i="8" s="1"/>
  <c r="BC262" i="35"/>
  <c r="CY29" i="8" s="1"/>
  <c r="EC29" i="8" s="1"/>
  <c r="BD262" i="35"/>
  <c r="CZ29" i="8" s="1"/>
  <c r="ED29" i="8" s="1"/>
  <c r="BE262" i="35"/>
  <c r="DA29" i="8" s="1"/>
  <c r="EE29" i="8" s="1"/>
  <c r="BF262" i="35"/>
  <c r="DB29" i="8" s="1"/>
  <c r="EF29" i="8" s="1"/>
  <c r="BG262" i="35"/>
  <c r="DC29" i="8" s="1"/>
  <c r="EG29" i="8" s="1"/>
  <c r="AF262" i="35"/>
  <c r="BH262" i="35"/>
  <c r="DD29" i="8" s="1"/>
  <c r="EH29" i="8" s="1"/>
  <c r="BA262" i="35"/>
  <c r="BB247" i="35"/>
  <c r="CX14" i="8" s="1"/>
  <c r="EB14" i="8" s="1"/>
  <c r="BC247" i="35"/>
  <c r="CY14" i="8" s="1"/>
  <c r="EC14" i="8" s="1"/>
  <c r="BD247" i="35"/>
  <c r="CZ14" i="8" s="1"/>
  <c r="ED14" i="8" s="1"/>
  <c r="BE247" i="35"/>
  <c r="DA14" i="8" s="1"/>
  <c r="EE14" i="8" s="1"/>
  <c r="BF247" i="35"/>
  <c r="BG247" i="35"/>
  <c r="DC14" i="8" s="1"/>
  <c r="EG14" i="8" s="1"/>
  <c r="BH247" i="35"/>
  <c r="DD14" i="8" s="1"/>
  <c r="EH14" i="8" s="1"/>
  <c r="BA247" i="35"/>
  <c r="AF247" i="35"/>
  <c r="BE322" i="35"/>
  <c r="DA89" i="8" s="1"/>
  <c r="EE89" i="8" s="1"/>
  <c r="BF322" i="35"/>
  <c r="DB89" i="8" s="1"/>
  <c r="EF89" i="8" s="1"/>
  <c r="BG322" i="35"/>
  <c r="DC89" i="8" s="1"/>
  <c r="EG89" i="8" s="1"/>
  <c r="BH322" i="35"/>
  <c r="DD89" i="8" s="1"/>
  <c r="EH89" i="8" s="1"/>
  <c r="BB322" i="35"/>
  <c r="CX89" i="8" s="1"/>
  <c r="EB89" i="8" s="1"/>
  <c r="BC322" i="35"/>
  <c r="CY89" i="8" s="1"/>
  <c r="EC89" i="8" s="1"/>
  <c r="BA322" i="35"/>
  <c r="AF322" i="35"/>
  <c r="BD322" i="35"/>
  <c r="CZ89" i="8" s="1"/>
  <c r="ED89" i="8" s="1"/>
  <c r="BG292" i="35"/>
  <c r="DC59" i="8" s="1"/>
  <c r="EG59" i="8" s="1"/>
  <c r="BH292" i="35"/>
  <c r="DD59" i="8" s="1"/>
  <c r="EH59" i="8" s="1"/>
  <c r="BB292" i="35"/>
  <c r="CX59" i="8" s="1"/>
  <c r="EB59" i="8" s="1"/>
  <c r="BC292" i="35"/>
  <c r="CY59" i="8" s="1"/>
  <c r="EC59" i="8" s="1"/>
  <c r="BD292" i="35"/>
  <c r="CZ59" i="8" s="1"/>
  <c r="ED59" i="8" s="1"/>
  <c r="BE292" i="35"/>
  <c r="DA59" i="8" s="1"/>
  <c r="EE59" i="8" s="1"/>
  <c r="BF292" i="35"/>
  <c r="DB59" i="8" s="1"/>
  <c r="EF59" i="8" s="1"/>
  <c r="BA292" i="35"/>
  <c r="AF292" i="35"/>
  <c r="BF259" i="35"/>
  <c r="DB26" i="8" s="1"/>
  <c r="EF26" i="8" s="1"/>
  <c r="BG259" i="35"/>
  <c r="DC26" i="8" s="1"/>
  <c r="EG26" i="8" s="1"/>
  <c r="BH259" i="35"/>
  <c r="DD26" i="8" s="1"/>
  <c r="EH26" i="8" s="1"/>
  <c r="BB259" i="35"/>
  <c r="CX26" i="8" s="1"/>
  <c r="EB26" i="8" s="1"/>
  <c r="BC259" i="35"/>
  <c r="CY26" i="8" s="1"/>
  <c r="EC26" i="8" s="1"/>
  <c r="BD259" i="35"/>
  <c r="CZ26" i="8" s="1"/>
  <c r="ED26" i="8" s="1"/>
  <c r="BA259" i="35"/>
  <c r="AF259" i="35"/>
  <c r="BE259" i="35"/>
  <c r="DA26" i="8" s="1"/>
  <c r="EE26" i="8" s="1"/>
  <c r="BH269" i="35"/>
  <c r="DD36" i="8" s="1"/>
  <c r="EH36" i="8" s="1"/>
  <c r="BB269" i="35"/>
  <c r="CX36" i="8" s="1"/>
  <c r="EB36" i="8" s="1"/>
  <c r="BC269" i="35"/>
  <c r="CY36" i="8" s="1"/>
  <c r="EC36" i="8" s="1"/>
  <c r="BD269" i="35"/>
  <c r="CZ36" i="8" s="1"/>
  <c r="ED36" i="8" s="1"/>
  <c r="BE269" i="35"/>
  <c r="DA36" i="8" s="1"/>
  <c r="EE36" i="8" s="1"/>
  <c r="BF269" i="35"/>
  <c r="DB36" i="8" s="1"/>
  <c r="EF36" i="8" s="1"/>
  <c r="BG269" i="35"/>
  <c r="DC36" i="8" s="1"/>
  <c r="EG36" i="8" s="1"/>
  <c r="AF269" i="35"/>
  <c r="BA269" i="35"/>
  <c r="BC248" i="35"/>
  <c r="CY15" i="8" s="1"/>
  <c r="EC15" i="8" s="1"/>
  <c r="BD248" i="35"/>
  <c r="CZ15" i="8" s="1"/>
  <c r="ED15" i="8" s="1"/>
  <c r="BE248" i="35"/>
  <c r="DA15" i="8" s="1"/>
  <c r="EE15" i="8" s="1"/>
  <c r="BF248" i="35"/>
  <c r="DB15" i="8" s="1"/>
  <c r="EF15" i="8" s="1"/>
  <c r="BG248" i="35"/>
  <c r="DC15" i="8" s="1"/>
  <c r="EG15" i="8" s="1"/>
  <c r="BH248" i="35"/>
  <c r="DD15" i="8" s="1"/>
  <c r="EH15" i="8" s="1"/>
  <c r="BA248" i="35"/>
  <c r="AF248" i="35"/>
  <c r="BB248" i="35"/>
  <c r="CX15" i="8" s="1"/>
  <c r="EB15" i="8" s="1"/>
  <c r="BG276" i="35"/>
  <c r="DC43" i="8" s="1"/>
  <c r="EG43" i="8" s="1"/>
  <c r="BH276" i="35"/>
  <c r="DD43" i="8" s="1"/>
  <c r="EH43" i="8" s="1"/>
  <c r="BB276" i="35"/>
  <c r="CX43" i="8" s="1"/>
  <c r="EB43" i="8" s="1"/>
  <c r="BC276" i="35"/>
  <c r="CY43" i="8" s="1"/>
  <c r="EC43" i="8" s="1"/>
  <c r="BD276" i="35"/>
  <c r="CZ43" i="8" s="1"/>
  <c r="ED43" i="8" s="1"/>
  <c r="BE276" i="35"/>
  <c r="DA43" i="8" s="1"/>
  <c r="EE43" i="8" s="1"/>
  <c r="BA276" i="35"/>
  <c r="BF276" i="35"/>
  <c r="DB43" i="8" s="1"/>
  <c r="EF43" i="8" s="1"/>
  <c r="AF276" i="35"/>
  <c r="BG260" i="35"/>
  <c r="DC27" i="8" s="1"/>
  <c r="EG27" i="8" s="1"/>
  <c r="BH260" i="35"/>
  <c r="DD27" i="8" s="1"/>
  <c r="EH27" i="8" s="1"/>
  <c r="BB260" i="35"/>
  <c r="CX27" i="8" s="1"/>
  <c r="EB27" i="8" s="1"/>
  <c r="BC260" i="35"/>
  <c r="CY27" i="8" s="1"/>
  <c r="EC27" i="8" s="1"/>
  <c r="BD260" i="35"/>
  <c r="CZ27" i="8" s="1"/>
  <c r="ED27" i="8" s="1"/>
  <c r="BE260" i="35"/>
  <c r="DA27" i="8" s="1"/>
  <c r="EE27" i="8" s="1"/>
  <c r="BF260" i="35"/>
  <c r="DB27" i="8" s="1"/>
  <c r="EF27" i="8" s="1"/>
  <c r="BA260" i="35"/>
  <c r="AF260" i="35"/>
  <c r="BD297" i="35"/>
  <c r="CZ64" i="8" s="1"/>
  <c r="ED64" i="8" s="1"/>
  <c r="BE297" i="35"/>
  <c r="DA64" i="8" s="1"/>
  <c r="EE64" i="8" s="1"/>
  <c r="BF297" i="35"/>
  <c r="DB64" i="8" s="1"/>
  <c r="EF64" i="8" s="1"/>
  <c r="BG297" i="35"/>
  <c r="DC64" i="8" s="1"/>
  <c r="EG64" i="8" s="1"/>
  <c r="BH297" i="35"/>
  <c r="DD64" i="8" s="1"/>
  <c r="EH64" i="8" s="1"/>
  <c r="BB297" i="35"/>
  <c r="CX64" i="8" s="1"/>
  <c r="EB64" i="8" s="1"/>
  <c r="BC297" i="35"/>
  <c r="CY64" i="8" s="1"/>
  <c r="EC64" i="8" s="1"/>
  <c r="BA297" i="35"/>
  <c r="AF297" i="35"/>
  <c r="BE282" i="35"/>
  <c r="DA49" i="8" s="1"/>
  <c r="EE49" i="8" s="1"/>
  <c r="BF282" i="35"/>
  <c r="DB49" i="8" s="1"/>
  <c r="EF49" i="8" s="1"/>
  <c r="BG282" i="35"/>
  <c r="DC49" i="8" s="1"/>
  <c r="EG49" i="8" s="1"/>
  <c r="BH282" i="35"/>
  <c r="DD49" i="8" s="1"/>
  <c r="EH49" i="8" s="1"/>
  <c r="BB282" i="35"/>
  <c r="CX49" i="8" s="1"/>
  <c r="EB49" i="8" s="1"/>
  <c r="BC282" i="35"/>
  <c r="CY49" i="8" s="1"/>
  <c r="EC49" i="8" s="1"/>
  <c r="BA282" i="35"/>
  <c r="BD282" i="35"/>
  <c r="CZ49" i="8" s="1"/>
  <c r="ED49" i="8" s="1"/>
  <c r="AF282" i="35"/>
  <c r="BG332" i="35"/>
  <c r="DC99" i="8" s="1"/>
  <c r="EG99" i="8" s="1"/>
  <c r="BH332" i="35"/>
  <c r="DD99" i="8" s="1"/>
  <c r="EH99" i="8" s="1"/>
  <c r="BB332" i="35"/>
  <c r="CX99" i="8" s="1"/>
  <c r="EB99" i="8" s="1"/>
  <c r="BC332" i="35"/>
  <c r="CY99" i="8" s="1"/>
  <c r="EC99" i="8" s="1"/>
  <c r="BD332" i="35"/>
  <c r="CZ99" i="8" s="1"/>
  <c r="ED99" i="8" s="1"/>
  <c r="BA332" i="35"/>
  <c r="BE332" i="35"/>
  <c r="DA99" i="8" s="1"/>
  <c r="EE99" i="8" s="1"/>
  <c r="BF332" i="35"/>
  <c r="DB99" i="8" s="1"/>
  <c r="EF99" i="8" s="1"/>
  <c r="AF332" i="35"/>
  <c r="BC336" i="35"/>
  <c r="CY103" i="8" s="1"/>
  <c r="EC103" i="8" s="1"/>
  <c r="BD336" i="35"/>
  <c r="CZ103" i="8" s="1"/>
  <c r="ED103" i="8" s="1"/>
  <c r="BE336" i="35"/>
  <c r="DA103" i="8" s="1"/>
  <c r="EE103" i="8" s="1"/>
  <c r="BF336" i="35"/>
  <c r="DB103" i="8" s="1"/>
  <c r="EF103" i="8" s="1"/>
  <c r="BG336" i="35"/>
  <c r="DC103" i="8" s="1"/>
  <c r="EG103" i="8" s="1"/>
  <c r="BH336" i="35"/>
  <c r="DD103" i="8" s="1"/>
  <c r="EH103" i="8" s="1"/>
  <c r="BA336" i="35"/>
  <c r="AF336" i="35"/>
  <c r="BB336" i="35"/>
  <c r="CX103" i="8" s="1"/>
  <c r="EB103" i="8" s="1"/>
  <c r="BE314" i="35"/>
  <c r="DA81" i="8" s="1"/>
  <c r="EE81" i="8" s="1"/>
  <c r="BF314" i="35"/>
  <c r="DB81" i="8" s="1"/>
  <c r="EF81" i="8" s="1"/>
  <c r="BG314" i="35"/>
  <c r="DC81" i="8" s="1"/>
  <c r="EG81" i="8" s="1"/>
  <c r="BH314" i="35"/>
  <c r="DD81" i="8" s="1"/>
  <c r="EH81" i="8" s="1"/>
  <c r="BB314" i="35"/>
  <c r="CX81" i="8" s="1"/>
  <c r="EB81" i="8" s="1"/>
  <c r="BC314" i="35"/>
  <c r="CY81" i="8" s="1"/>
  <c r="EC81" i="8" s="1"/>
  <c r="BA314" i="35"/>
  <c r="AF314" i="35"/>
  <c r="BD314" i="35"/>
  <c r="CZ81" i="8" s="1"/>
  <c r="ED81" i="8" s="1"/>
  <c r="BB335" i="35"/>
  <c r="CX102" i="8" s="1"/>
  <c r="EB102" i="8" s="1"/>
  <c r="BC335" i="35"/>
  <c r="CY102" i="8" s="1"/>
  <c r="EC102" i="8" s="1"/>
  <c r="BD335" i="35"/>
  <c r="CZ102" i="8" s="1"/>
  <c r="ED102" i="8" s="1"/>
  <c r="BE335" i="35"/>
  <c r="DA102" i="8" s="1"/>
  <c r="EE102" i="8" s="1"/>
  <c r="BF335" i="35"/>
  <c r="DB102" i="8" s="1"/>
  <c r="EF102" i="8" s="1"/>
  <c r="AF335" i="35"/>
  <c r="BG335" i="35"/>
  <c r="DC102" i="8" s="1"/>
  <c r="EG102" i="8" s="1"/>
  <c r="BH335" i="35"/>
  <c r="DD102" i="8" s="1"/>
  <c r="EH102" i="8" s="1"/>
  <c r="BA335" i="35"/>
  <c r="BH325" i="35"/>
  <c r="DD92" i="8" s="1"/>
  <c r="EH92" i="8" s="1"/>
  <c r="BB325" i="35"/>
  <c r="CX92" i="8" s="1"/>
  <c r="EB92" i="8" s="1"/>
  <c r="BC325" i="35"/>
  <c r="CY92" i="8" s="1"/>
  <c r="EC92" i="8" s="1"/>
  <c r="BD325" i="35"/>
  <c r="CZ92" i="8" s="1"/>
  <c r="ED92" i="8" s="1"/>
  <c r="AF325" i="35"/>
  <c r="BE325" i="35"/>
  <c r="DA92" i="8" s="1"/>
  <c r="EE92" i="8" s="1"/>
  <c r="BF325" i="35"/>
  <c r="DB92" i="8" s="1"/>
  <c r="EF92" i="8" s="1"/>
  <c r="BG325" i="35"/>
  <c r="DC92" i="8" s="1"/>
  <c r="EG92" i="8" s="1"/>
  <c r="BA325" i="35"/>
  <c r="BB286" i="35"/>
  <c r="CX53" i="8" s="1"/>
  <c r="EB53" i="8" s="1"/>
  <c r="BC286" i="35"/>
  <c r="CY53" i="8" s="1"/>
  <c r="EC53" i="8" s="1"/>
  <c r="BD286" i="35"/>
  <c r="CZ53" i="8" s="1"/>
  <c r="ED53" i="8" s="1"/>
  <c r="BE286" i="35"/>
  <c r="DA53" i="8" s="1"/>
  <c r="EE53" i="8" s="1"/>
  <c r="BF286" i="35"/>
  <c r="DB53" i="8" s="1"/>
  <c r="EF53" i="8" s="1"/>
  <c r="BG286" i="35"/>
  <c r="DC53" i="8" s="1"/>
  <c r="EG53" i="8" s="1"/>
  <c r="AF286" i="35"/>
  <c r="BA286" i="35"/>
  <c r="BH286" i="35"/>
  <c r="DD53" i="8" s="1"/>
  <c r="EH53" i="8" s="1"/>
  <c r="BF323" i="35"/>
  <c r="DB90" i="8" s="1"/>
  <c r="EF90" i="8" s="1"/>
  <c r="BG323" i="35"/>
  <c r="DC90" i="8" s="1"/>
  <c r="EG90" i="8" s="1"/>
  <c r="BH323" i="35"/>
  <c r="DD90" i="8" s="1"/>
  <c r="EH90" i="8" s="1"/>
  <c r="BB323" i="35"/>
  <c r="CX90" i="8" s="1"/>
  <c r="EB90" i="8" s="1"/>
  <c r="BC323" i="35"/>
  <c r="CY90" i="8" s="1"/>
  <c r="EC90" i="8" s="1"/>
  <c r="BD323" i="35"/>
  <c r="CZ90" i="8" s="1"/>
  <c r="ED90" i="8" s="1"/>
  <c r="BA323" i="35"/>
  <c r="AF323" i="35"/>
  <c r="BE323" i="35"/>
  <c r="DA90" i="8" s="1"/>
  <c r="EE90" i="8" s="1"/>
  <c r="BF345" i="35"/>
  <c r="DB112" i="8" s="1"/>
  <c r="EF112" i="8" s="1"/>
  <c r="BE345" i="35"/>
  <c r="DA112" i="8" s="1"/>
  <c r="EE112" i="8" s="1"/>
  <c r="BG345" i="35"/>
  <c r="DC112" i="8" s="1"/>
  <c r="EG112" i="8" s="1"/>
  <c r="BA345" i="35"/>
  <c r="BH345" i="35"/>
  <c r="DD112" i="8" s="1"/>
  <c r="EH112" i="8" s="1"/>
  <c r="AF345" i="35"/>
  <c r="BB345" i="35"/>
  <c r="CX112" i="8" s="1"/>
  <c r="EB112" i="8" s="1"/>
  <c r="BC345" i="35"/>
  <c r="CY112" i="8" s="1"/>
  <c r="EC112" i="8" s="1"/>
  <c r="BD345" i="35"/>
  <c r="CZ112" i="8" s="1"/>
  <c r="ED112" i="8" s="1"/>
  <c r="BG252" i="35"/>
  <c r="DC19" i="8" s="1"/>
  <c r="EG19" i="8" s="1"/>
  <c r="BH252" i="35"/>
  <c r="DD19" i="8" s="1"/>
  <c r="EH19" i="8" s="1"/>
  <c r="BB252" i="35"/>
  <c r="CX19" i="8" s="1"/>
  <c r="EB19" i="8" s="1"/>
  <c r="BC252" i="35"/>
  <c r="CY19" i="8" s="1"/>
  <c r="EC19" i="8" s="1"/>
  <c r="BD252" i="35"/>
  <c r="CZ19" i="8" s="1"/>
  <c r="ED19" i="8" s="1"/>
  <c r="BE252" i="35"/>
  <c r="DA19" i="8" s="1"/>
  <c r="EE19" i="8" s="1"/>
  <c r="BF252" i="35"/>
  <c r="DB19" i="8" s="1"/>
  <c r="EF19" i="8" s="1"/>
  <c r="BA252" i="35"/>
  <c r="AF252" i="35"/>
  <c r="BB294" i="35"/>
  <c r="CX61" i="8" s="1"/>
  <c r="EB61" i="8" s="1"/>
  <c r="BC294" i="35"/>
  <c r="CY61" i="8" s="1"/>
  <c r="EC61" i="8" s="1"/>
  <c r="BD294" i="35"/>
  <c r="CZ61" i="8" s="1"/>
  <c r="ED61" i="8" s="1"/>
  <c r="BE294" i="35"/>
  <c r="DA61" i="8" s="1"/>
  <c r="EE61" i="8" s="1"/>
  <c r="BF294" i="35"/>
  <c r="DB61" i="8" s="1"/>
  <c r="EF61" i="8" s="1"/>
  <c r="BG294" i="35"/>
  <c r="DC61" i="8" s="1"/>
  <c r="EG61" i="8" s="1"/>
  <c r="AF294" i="35"/>
  <c r="BH294" i="35"/>
  <c r="DD61" i="8" s="1"/>
  <c r="EH61" i="8" s="1"/>
  <c r="BA294" i="35"/>
  <c r="BG340" i="35"/>
  <c r="DC107" i="8" s="1"/>
  <c r="EG107" i="8" s="1"/>
  <c r="BC340" i="35"/>
  <c r="CY107" i="8" s="1"/>
  <c r="EC107" i="8" s="1"/>
  <c r="BH340" i="35"/>
  <c r="DD107" i="8" s="1"/>
  <c r="EH107" i="8" s="1"/>
  <c r="BB340" i="35"/>
  <c r="CX107" i="8" s="1"/>
  <c r="EB107" i="8" s="1"/>
  <c r="BA340" i="35"/>
  <c r="BD340" i="35"/>
  <c r="CZ107" i="8" s="1"/>
  <c r="ED107" i="8" s="1"/>
  <c r="BE340" i="35"/>
  <c r="DA107" i="8" s="1"/>
  <c r="EE107" i="8" s="1"/>
  <c r="BF340" i="35"/>
  <c r="DB107" i="8" s="1"/>
  <c r="EF107" i="8" s="1"/>
  <c r="AF340" i="35"/>
  <c r="BG284" i="35"/>
  <c r="DC51" i="8" s="1"/>
  <c r="EG51" i="8" s="1"/>
  <c r="BH284" i="35"/>
  <c r="DD51" i="8" s="1"/>
  <c r="EH51" i="8" s="1"/>
  <c r="BB284" i="35"/>
  <c r="CX51" i="8" s="1"/>
  <c r="EB51" i="8" s="1"/>
  <c r="BC284" i="35"/>
  <c r="CY51" i="8" s="1"/>
  <c r="EC51" i="8" s="1"/>
  <c r="BD284" i="35"/>
  <c r="CZ51" i="8" s="1"/>
  <c r="ED51" i="8" s="1"/>
  <c r="BE284" i="35"/>
  <c r="DA51" i="8" s="1"/>
  <c r="EE51" i="8" s="1"/>
  <c r="BA284" i="35"/>
  <c r="BF284" i="35"/>
  <c r="DB51" i="8" s="1"/>
  <c r="EF51" i="8" s="1"/>
  <c r="AF284" i="35"/>
  <c r="BG308" i="35"/>
  <c r="DC75" i="8" s="1"/>
  <c r="EG75" i="8" s="1"/>
  <c r="BH308" i="35"/>
  <c r="DD75" i="8" s="1"/>
  <c r="EH75" i="8" s="1"/>
  <c r="BB308" i="35"/>
  <c r="CX75" i="8" s="1"/>
  <c r="EB75" i="8" s="1"/>
  <c r="BC308" i="35"/>
  <c r="CY75" i="8" s="1"/>
  <c r="EC75" i="8" s="1"/>
  <c r="BD308" i="35"/>
  <c r="CZ75" i="8" s="1"/>
  <c r="ED75" i="8" s="1"/>
  <c r="BE308" i="35"/>
  <c r="DA75" i="8" s="1"/>
  <c r="EE75" i="8" s="1"/>
  <c r="BF308" i="35"/>
  <c r="DB75" i="8" s="1"/>
  <c r="EF75" i="8" s="1"/>
  <c r="BA308" i="35"/>
  <c r="AF308" i="35"/>
  <c r="BF331" i="35"/>
  <c r="DB98" i="8" s="1"/>
  <c r="EF98" i="8" s="1"/>
  <c r="BG331" i="35"/>
  <c r="DC98" i="8" s="1"/>
  <c r="EG98" i="8" s="1"/>
  <c r="BH331" i="35"/>
  <c r="DD98" i="8" s="1"/>
  <c r="EH98" i="8" s="1"/>
  <c r="BB331" i="35"/>
  <c r="CX98" i="8" s="1"/>
  <c r="EB98" i="8" s="1"/>
  <c r="BC331" i="35"/>
  <c r="CY98" i="8" s="1"/>
  <c r="EC98" i="8" s="1"/>
  <c r="BD331" i="35"/>
  <c r="CZ98" i="8" s="1"/>
  <c r="ED98" i="8" s="1"/>
  <c r="BE331" i="35"/>
  <c r="DA98" i="8" s="1"/>
  <c r="EE98" i="8" s="1"/>
  <c r="BA331" i="35"/>
  <c r="AF331" i="35"/>
  <c r="BF251" i="35"/>
  <c r="DB18" i="8" s="1"/>
  <c r="EF18" i="8" s="1"/>
  <c r="BG251" i="35"/>
  <c r="DC18" i="8" s="1"/>
  <c r="EG18" i="8" s="1"/>
  <c r="BH251" i="35"/>
  <c r="DD18" i="8" s="1"/>
  <c r="EH18" i="8" s="1"/>
  <c r="BB251" i="35"/>
  <c r="CX18" i="8" s="1"/>
  <c r="EB18" i="8" s="1"/>
  <c r="BC251" i="35"/>
  <c r="CY18" i="8" s="1"/>
  <c r="EC18" i="8" s="1"/>
  <c r="BD251" i="35"/>
  <c r="CZ18" i="8" s="1"/>
  <c r="ED18" i="8" s="1"/>
  <c r="BE251" i="35"/>
  <c r="DA18" i="8" s="1"/>
  <c r="EE18" i="8" s="1"/>
  <c r="BA251" i="35"/>
  <c r="AF251" i="35"/>
  <c r="BD241" i="35"/>
  <c r="CZ8" i="8" s="1"/>
  <c r="ED8" i="8" s="1"/>
  <c r="BE241" i="35"/>
  <c r="DA8" i="8" s="1"/>
  <c r="EE8" i="8" s="1"/>
  <c r="BF241" i="35"/>
  <c r="DB8" i="8" s="1"/>
  <c r="EF8" i="8" s="1"/>
  <c r="BG241" i="35"/>
  <c r="DC8" i="8" s="1"/>
  <c r="EG8" i="8" s="1"/>
  <c r="BH241" i="35"/>
  <c r="DD8" i="8" s="1"/>
  <c r="EH8" i="8" s="1"/>
  <c r="BB241" i="35"/>
  <c r="CX8" i="8" s="1"/>
  <c r="EB8" i="8" s="1"/>
  <c r="BA241" i="35"/>
  <c r="AF241" i="35"/>
  <c r="BC241" i="35"/>
  <c r="CY8" i="8" s="1"/>
  <c r="EC8" i="8" s="1"/>
  <c r="BE242" i="35"/>
  <c r="DA9" i="8" s="1"/>
  <c r="EE9" i="8" s="1"/>
  <c r="BF242" i="35"/>
  <c r="DB9" i="8" s="1"/>
  <c r="EF9" i="8" s="1"/>
  <c r="BG242" i="35"/>
  <c r="DC9" i="8" s="1"/>
  <c r="EG9" i="8" s="1"/>
  <c r="BH242" i="35"/>
  <c r="DD9" i="8" s="1"/>
  <c r="EH9" i="8" s="1"/>
  <c r="BB242" i="35"/>
  <c r="CX9" i="8" s="1"/>
  <c r="EB9" i="8" s="1"/>
  <c r="BC242" i="35"/>
  <c r="CY9" i="8" s="1"/>
  <c r="EC9" i="8" s="1"/>
  <c r="BD242" i="35"/>
  <c r="CZ9" i="8" s="1"/>
  <c r="ED9" i="8" s="1"/>
  <c r="BA242" i="35"/>
  <c r="AF242" i="35"/>
  <c r="BB287" i="35"/>
  <c r="CX54" i="8" s="1"/>
  <c r="EB54" i="8" s="1"/>
  <c r="BC287" i="35"/>
  <c r="CY54" i="8" s="1"/>
  <c r="EC54" i="8" s="1"/>
  <c r="BD287" i="35"/>
  <c r="CZ54" i="8" s="1"/>
  <c r="ED54" i="8" s="1"/>
  <c r="BE287" i="35"/>
  <c r="DA54" i="8" s="1"/>
  <c r="EE54" i="8" s="1"/>
  <c r="BF287" i="35"/>
  <c r="DB54" i="8" s="1"/>
  <c r="EF54" i="8" s="1"/>
  <c r="BG287" i="35"/>
  <c r="DC54" i="8" s="1"/>
  <c r="EG54" i="8" s="1"/>
  <c r="BH287" i="35"/>
  <c r="DD54" i="8" s="1"/>
  <c r="EH54" i="8" s="1"/>
  <c r="AF287" i="35"/>
  <c r="BA287" i="35"/>
  <c r="BC264" i="35"/>
  <c r="CY31" i="8" s="1"/>
  <c r="EC31" i="8" s="1"/>
  <c r="BD264" i="35"/>
  <c r="CZ31" i="8" s="1"/>
  <c r="ED31" i="8" s="1"/>
  <c r="BE264" i="35"/>
  <c r="DA31" i="8" s="1"/>
  <c r="EE31" i="8" s="1"/>
  <c r="BF264" i="35"/>
  <c r="DB31" i="8" s="1"/>
  <c r="EF31" i="8" s="1"/>
  <c r="BG264" i="35"/>
  <c r="DC31" i="8" s="1"/>
  <c r="EG31" i="8" s="1"/>
  <c r="BH264" i="35"/>
  <c r="DD31" i="8" s="1"/>
  <c r="EH31" i="8" s="1"/>
  <c r="BA264" i="35"/>
  <c r="BB264" i="35"/>
  <c r="CX31" i="8" s="1"/>
  <c r="EB31" i="8" s="1"/>
  <c r="AF264" i="35"/>
  <c r="BC320" i="35"/>
  <c r="CY87" i="8" s="1"/>
  <c r="EC87" i="8" s="1"/>
  <c r="BD320" i="35"/>
  <c r="CZ87" i="8" s="1"/>
  <c r="ED87" i="8" s="1"/>
  <c r="BE320" i="35"/>
  <c r="DA87" i="8" s="1"/>
  <c r="EE87" i="8" s="1"/>
  <c r="BF320" i="35"/>
  <c r="DB87" i="8" s="1"/>
  <c r="EF87" i="8" s="1"/>
  <c r="BG320" i="35"/>
  <c r="DC87" i="8" s="1"/>
  <c r="EG87" i="8" s="1"/>
  <c r="BH320" i="35"/>
  <c r="DD87" i="8" s="1"/>
  <c r="EH87" i="8" s="1"/>
  <c r="BA320" i="35"/>
  <c r="AF320" i="35"/>
  <c r="BB320" i="35"/>
  <c r="CX87" i="8" s="1"/>
  <c r="EB87" i="8" s="1"/>
  <c r="BC288" i="35"/>
  <c r="CY55" i="8" s="1"/>
  <c r="EC55" i="8" s="1"/>
  <c r="BD288" i="35"/>
  <c r="CZ55" i="8" s="1"/>
  <c r="ED55" i="8" s="1"/>
  <c r="BE288" i="35"/>
  <c r="DA55" i="8" s="1"/>
  <c r="EE55" i="8" s="1"/>
  <c r="BF288" i="35"/>
  <c r="DB55" i="8" s="1"/>
  <c r="EF55" i="8" s="1"/>
  <c r="BG288" i="35"/>
  <c r="DC55" i="8" s="1"/>
  <c r="EG55" i="8" s="1"/>
  <c r="BH288" i="35"/>
  <c r="DD55" i="8" s="1"/>
  <c r="EH55" i="8" s="1"/>
  <c r="BB288" i="35"/>
  <c r="CX55" i="8" s="1"/>
  <c r="EB55" i="8" s="1"/>
  <c r="BA288" i="35"/>
  <c r="AF288" i="35"/>
  <c r="BC304" i="35"/>
  <c r="CY71" i="8" s="1"/>
  <c r="EC71" i="8" s="1"/>
  <c r="BD304" i="35"/>
  <c r="CZ71" i="8" s="1"/>
  <c r="ED71" i="8" s="1"/>
  <c r="BE304" i="35"/>
  <c r="DA71" i="8" s="1"/>
  <c r="EE71" i="8" s="1"/>
  <c r="BF304" i="35"/>
  <c r="DB71" i="8" s="1"/>
  <c r="EF71" i="8" s="1"/>
  <c r="BG304" i="35"/>
  <c r="DC71" i="8" s="1"/>
  <c r="EG71" i="8" s="1"/>
  <c r="BH304" i="35"/>
  <c r="DD71" i="8" s="1"/>
  <c r="EH71" i="8" s="1"/>
  <c r="BA304" i="35"/>
  <c r="AF304" i="35"/>
  <c r="BB304" i="35"/>
  <c r="CX71" i="8" s="1"/>
  <c r="EB71" i="8" s="1"/>
  <c r="BD313" i="35"/>
  <c r="CZ80" i="8" s="1"/>
  <c r="ED80" i="8" s="1"/>
  <c r="BE313" i="35"/>
  <c r="DA80" i="8" s="1"/>
  <c r="EE80" i="8" s="1"/>
  <c r="BF313" i="35"/>
  <c r="DB80" i="8" s="1"/>
  <c r="EF80" i="8" s="1"/>
  <c r="BG313" i="35"/>
  <c r="DC80" i="8" s="1"/>
  <c r="EG80" i="8" s="1"/>
  <c r="BH313" i="35"/>
  <c r="DD80" i="8" s="1"/>
  <c r="EH80" i="8" s="1"/>
  <c r="BB313" i="35"/>
  <c r="CX80" i="8" s="1"/>
  <c r="EB80" i="8" s="1"/>
  <c r="BA313" i="35"/>
  <c r="AF313" i="35"/>
  <c r="BC313" i="35"/>
  <c r="CY80" i="8" s="1"/>
  <c r="EC80" i="8" s="1"/>
  <c r="AX306" i="35"/>
  <c r="CT73" i="8" s="1"/>
  <c r="DX73" i="8" s="1"/>
  <c r="AQ306" i="35"/>
  <c r="CM73" i="8" s="1"/>
  <c r="DQ73" i="8" s="1"/>
  <c r="AN306" i="35"/>
  <c r="CJ73" i="8" s="1"/>
  <c r="DN73" i="8" s="1"/>
  <c r="AS306" i="35"/>
  <c r="CO73" i="8" s="1"/>
  <c r="DS73" i="8" s="1"/>
  <c r="AV306" i="35"/>
  <c r="CR73" i="8" s="1"/>
  <c r="DV73" i="8" s="1"/>
  <c r="AL306" i="35"/>
  <c r="CH73" i="8" s="1"/>
  <c r="DL73" i="8" s="1"/>
  <c r="AO306" i="35"/>
  <c r="CK73" i="8" s="1"/>
  <c r="DO73" i="8" s="1"/>
  <c r="AH306" i="35"/>
  <c r="CD73" i="8" s="1"/>
  <c r="DH73" i="8" s="1"/>
  <c r="AT306" i="35"/>
  <c r="CP73" i="8" s="1"/>
  <c r="DT73" i="8" s="1"/>
  <c r="AP306" i="35"/>
  <c r="CL73" i="8" s="1"/>
  <c r="DP73" i="8" s="1"/>
  <c r="AI306" i="35"/>
  <c r="CE73" i="8" s="1"/>
  <c r="DI73" i="8" s="1"/>
  <c r="AY306" i="35"/>
  <c r="CU73" i="8" s="1"/>
  <c r="DY73" i="8" s="1"/>
  <c r="AK306" i="35"/>
  <c r="CG73" i="8" s="1"/>
  <c r="DK73" i="8" s="1"/>
  <c r="AW306" i="35"/>
  <c r="CS73" i="8" s="1"/>
  <c r="DW73" i="8" s="1"/>
  <c r="AG306" i="35"/>
  <c r="CC73" i="8" s="1"/>
  <c r="DG73" i="8" s="1"/>
  <c r="AU306" i="35"/>
  <c r="CQ73" i="8" s="1"/>
  <c r="DU73" i="8" s="1"/>
  <c r="AR306" i="35"/>
  <c r="CN73" i="8" s="1"/>
  <c r="DR73" i="8" s="1"/>
  <c r="AJ306" i="35"/>
  <c r="CF73" i="8" s="1"/>
  <c r="DJ73" i="8" s="1"/>
  <c r="AM306" i="35"/>
  <c r="CI73" i="8" s="1"/>
  <c r="DM73" i="8" s="1"/>
  <c r="AX266" i="35"/>
  <c r="CT33" i="8" s="1"/>
  <c r="DX33" i="8" s="1"/>
  <c r="AY266" i="35"/>
  <c r="CU33" i="8" s="1"/>
  <c r="DY33" i="8" s="1"/>
  <c r="AW266" i="35"/>
  <c r="CS33" i="8" s="1"/>
  <c r="DW33" i="8" s="1"/>
  <c r="AS266" i="35"/>
  <c r="CO33" i="8" s="1"/>
  <c r="DS33" i="8" s="1"/>
  <c r="AO266" i="35"/>
  <c r="CK33" i="8" s="1"/>
  <c r="DO33" i="8" s="1"/>
  <c r="AK266" i="35"/>
  <c r="CG33" i="8" s="1"/>
  <c r="DK33" i="8" s="1"/>
  <c r="AG266" i="35"/>
  <c r="CC33" i="8" s="1"/>
  <c r="DG33" i="8" s="1"/>
  <c r="AR266" i="35"/>
  <c r="CN33" i="8" s="1"/>
  <c r="DR33" i="8" s="1"/>
  <c r="AU266" i="35"/>
  <c r="CQ33" i="8" s="1"/>
  <c r="DU33" i="8" s="1"/>
  <c r="AJ266" i="35"/>
  <c r="CF33" i="8" s="1"/>
  <c r="DJ33" i="8" s="1"/>
  <c r="AH266" i="35"/>
  <c r="CD33" i="8" s="1"/>
  <c r="DH33" i="8" s="1"/>
  <c r="AM266" i="35"/>
  <c r="CI33" i="8" s="1"/>
  <c r="DM33" i="8" s="1"/>
  <c r="AT266" i="35"/>
  <c r="CP33" i="8" s="1"/>
  <c r="DT33" i="8" s="1"/>
  <c r="AL266" i="35"/>
  <c r="CH33" i="8" s="1"/>
  <c r="DL33" i="8" s="1"/>
  <c r="AP266" i="35"/>
  <c r="CL33" i="8" s="1"/>
  <c r="DP33" i="8" s="1"/>
  <c r="AI266" i="35"/>
  <c r="CE33" i="8" s="1"/>
  <c r="DI33" i="8" s="1"/>
  <c r="AQ266" i="35"/>
  <c r="CM33" i="8" s="1"/>
  <c r="DQ33" i="8" s="1"/>
  <c r="AV266" i="35"/>
  <c r="CR33" i="8" s="1"/>
  <c r="DV33" i="8" s="1"/>
  <c r="AN266" i="35"/>
  <c r="CJ33" i="8" s="1"/>
  <c r="DN33" i="8" s="1"/>
  <c r="AT273" i="35"/>
  <c r="CP40" i="8" s="1"/>
  <c r="DT40" i="8" s="1"/>
  <c r="AU273" i="35"/>
  <c r="CQ40" i="8" s="1"/>
  <c r="DU40" i="8" s="1"/>
  <c r="AM273" i="35"/>
  <c r="CI40" i="8" s="1"/>
  <c r="DM40" i="8" s="1"/>
  <c r="AL273" i="35"/>
  <c r="CH40" i="8" s="1"/>
  <c r="DL40" i="8" s="1"/>
  <c r="AI273" i="35"/>
  <c r="CE40" i="8" s="1"/>
  <c r="DI40" i="8" s="1"/>
  <c r="AY273" i="35"/>
  <c r="CU40" i="8" s="1"/>
  <c r="DY40" i="8" s="1"/>
  <c r="AK273" i="35"/>
  <c r="CG40" i="8" s="1"/>
  <c r="DK40" i="8" s="1"/>
  <c r="AS273" i="35"/>
  <c r="CO40" i="8" s="1"/>
  <c r="DS40" i="8" s="1"/>
  <c r="AN273" i="35"/>
  <c r="CJ40" i="8" s="1"/>
  <c r="DN40" i="8" s="1"/>
  <c r="AO273" i="35"/>
  <c r="CK40" i="8" s="1"/>
  <c r="DO40" i="8" s="1"/>
  <c r="AG273" i="35"/>
  <c r="CC40" i="8" s="1"/>
  <c r="DG40" i="8" s="1"/>
  <c r="AV273" i="35"/>
  <c r="CR40" i="8" s="1"/>
  <c r="DV40" i="8" s="1"/>
  <c r="AW273" i="35"/>
  <c r="CS40" i="8" s="1"/>
  <c r="DW40" i="8" s="1"/>
  <c r="AQ273" i="35"/>
  <c r="CM40" i="8" s="1"/>
  <c r="DQ40" i="8" s="1"/>
  <c r="AH273" i="35"/>
  <c r="CD40" i="8" s="1"/>
  <c r="DH40" i="8" s="1"/>
  <c r="AR273" i="35"/>
  <c r="CN40" i="8" s="1"/>
  <c r="DR40" i="8" s="1"/>
  <c r="AP273" i="35"/>
  <c r="CL40" i="8" s="1"/>
  <c r="DP40" i="8" s="1"/>
  <c r="AX273" i="35"/>
  <c r="CT40" i="8" s="1"/>
  <c r="DX40" i="8" s="1"/>
  <c r="AJ273" i="35"/>
  <c r="CF40" i="8" s="1"/>
  <c r="DJ40" i="8" s="1"/>
  <c r="AG299" i="35"/>
  <c r="CC66" i="8" s="1"/>
  <c r="DG66" i="8" s="1"/>
  <c r="AO299" i="35"/>
  <c r="CK66" i="8" s="1"/>
  <c r="DO66" i="8" s="1"/>
  <c r="AT299" i="35"/>
  <c r="CP66" i="8" s="1"/>
  <c r="DT66" i="8" s="1"/>
  <c r="AU299" i="35"/>
  <c r="CQ66" i="8" s="1"/>
  <c r="DU66" i="8" s="1"/>
  <c r="AL299" i="35"/>
  <c r="CH66" i="8" s="1"/>
  <c r="DL66" i="8" s="1"/>
  <c r="AX299" i="35"/>
  <c r="CT66" i="8" s="1"/>
  <c r="DX66" i="8" s="1"/>
  <c r="AP299" i="35"/>
  <c r="CL66" i="8" s="1"/>
  <c r="DP66" i="8" s="1"/>
  <c r="AS299" i="35"/>
  <c r="CO66" i="8" s="1"/>
  <c r="DS66" i="8" s="1"/>
  <c r="AM299" i="35"/>
  <c r="CI66" i="8" s="1"/>
  <c r="DM66" i="8" s="1"/>
  <c r="AQ299" i="35"/>
  <c r="CM66" i="8" s="1"/>
  <c r="DQ66" i="8" s="1"/>
  <c r="AV299" i="35"/>
  <c r="CR66" i="8" s="1"/>
  <c r="DV66" i="8" s="1"/>
  <c r="AI299" i="35"/>
  <c r="CE66" i="8" s="1"/>
  <c r="DI66" i="8" s="1"/>
  <c r="AY299" i="35"/>
  <c r="CU66" i="8" s="1"/>
  <c r="DY66" i="8" s="1"/>
  <c r="AH299" i="35"/>
  <c r="CD66" i="8" s="1"/>
  <c r="DH66" i="8" s="1"/>
  <c r="AW299" i="35"/>
  <c r="CS66" i="8" s="1"/>
  <c r="DW66" i="8" s="1"/>
  <c r="AK299" i="35"/>
  <c r="CG66" i="8" s="1"/>
  <c r="DK66" i="8" s="1"/>
  <c r="AN299" i="35"/>
  <c r="CJ66" i="8" s="1"/>
  <c r="DN66" i="8" s="1"/>
  <c r="AJ299" i="35"/>
  <c r="CF66" i="8" s="1"/>
  <c r="DJ66" i="8" s="1"/>
  <c r="AR299" i="35"/>
  <c r="CN66" i="8" s="1"/>
  <c r="DR66" i="8" s="1"/>
  <c r="AU305" i="35"/>
  <c r="CQ72" i="8" s="1"/>
  <c r="DU72" i="8" s="1"/>
  <c r="AT305" i="35"/>
  <c r="CP72" i="8" s="1"/>
  <c r="DT72" i="8" s="1"/>
  <c r="AJ305" i="35"/>
  <c r="CF72" i="8" s="1"/>
  <c r="DJ72" i="8" s="1"/>
  <c r="AL305" i="35"/>
  <c r="CH72" i="8" s="1"/>
  <c r="DL72" i="8" s="1"/>
  <c r="AM305" i="35"/>
  <c r="CI72" i="8" s="1"/>
  <c r="DM72" i="8" s="1"/>
  <c r="AY305" i="35"/>
  <c r="CU72" i="8" s="1"/>
  <c r="DY72" i="8" s="1"/>
  <c r="AR305" i="35"/>
  <c r="CN72" i="8" s="1"/>
  <c r="DR72" i="8" s="1"/>
  <c r="AI305" i="35"/>
  <c r="CE72" i="8" s="1"/>
  <c r="DI72" i="8" s="1"/>
  <c r="AN305" i="35"/>
  <c r="CJ72" i="8" s="1"/>
  <c r="DN72" i="8" s="1"/>
  <c r="AK305" i="35"/>
  <c r="CG72" i="8" s="1"/>
  <c r="DK72" i="8" s="1"/>
  <c r="AW305" i="35"/>
  <c r="CS72" i="8" s="1"/>
  <c r="DW72" i="8" s="1"/>
  <c r="AS305" i="35"/>
  <c r="CO72" i="8" s="1"/>
  <c r="DS72" i="8" s="1"/>
  <c r="AQ305" i="35"/>
  <c r="CM72" i="8" s="1"/>
  <c r="DQ72" i="8" s="1"/>
  <c r="AV305" i="35"/>
  <c r="CR72" i="8" s="1"/>
  <c r="DV72" i="8" s="1"/>
  <c r="AO305" i="35"/>
  <c r="CK72" i="8" s="1"/>
  <c r="DO72" i="8" s="1"/>
  <c r="AG305" i="35"/>
  <c r="CC72" i="8" s="1"/>
  <c r="DG72" i="8" s="1"/>
  <c r="AX305" i="35"/>
  <c r="CT72" i="8" s="1"/>
  <c r="DX72" i="8" s="1"/>
  <c r="AP305" i="35"/>
  <c r="CL72" i="8" s="1"/>
  <c r="DP72" i="8" s="1"/>
  <c r="AH305" i="35"/>
  <c r="CD72" i="8" s="1"/>
  <c r="DH72" i="8" s="1"/>
  <c r="AM303" i="35"/>
  <c r="CI70" i="8" s="1"/>
  <c r="DM70" i="8" s="1"/>
  <c r="AH303" i="35"/>
  <c r="CD70" i="8" s="1"/>
  <c r="DH70" i="8" s="1"/>
  <c r="AX303" i="35"/>
  <c r="CT70" i="8" s="1"/>
  <c r="DX70" i="8" s="1"/>
  <c r="AK303" i="35"/>
  <c r="CG70" i="8" s="1"/>
  <c r="DK70" i="8" s="1"/>
  <c r="AP303" i="35"/>
  <c r="CL70" i="8" s="1"/>
  <c r="DP70" i="8" s="1"/>
  <c r="AR303" i="35"/>
  <c r="CN70" i="8" s="1"/>
  <c r="DR70" i="8" s="1"/>
  <c r="AO303" i="35"/>
  <c r="CK70" i="8" s="1"/>
  <c r="DO70" i="8" s="1"/>
  <c r="AS303" i="35"/>
  <c r="CO70" i="8" s="1"/>
  <c r="DS70" i="8" s="1"/>
  <c r="AJ303" i="35"/>
  <c r="CF70" i="8" s="1"/>
  <c r="DJ70" i="8" s="1"/>
  <c r="AU303" i="35"/>
  <c r="CQ70" i="8" s="1"/>
  <c r="DU70" i="8" s="1"/>
  <c r="AL303" i="35"/>
  <c r="CH70" i="8" s="1"/>
  <c r="DL70" i="8" s="1"/>
  <c r="AW303" i="35"/>
  <c r="CS70" i="8" s="1"/>
  <c r="DW70" i="8" s="1"/>
  <c r="AQ303" i="35"/>
  <c r="CM70" i="8" s="1"/>
  <c r="DQ70" i="8" s="1"/>
  <c r="AG303" i="35"/>
  <c r="CC70" i="8" s="1"/>
  <c r="DG70" i="8" s="1"/>
  <c r="AT303" i="35"/>
  <c r="CP70" i="8" s="1"/>
  <c r="DT70" i="8" s="1"/>
  <c r="AY303" i="35"/>
  <c r="CU70" i="8" s="1"/>
  <c r="DY70" i="8" s="1"/>
  <c r="AI303" i="35"/>
  <c r="CE70" i="8" s="1"/>
  <c r="DI70" i="8" s="1"/>
  <c r="AN303" i="35"/>
  <c r="CJ70" i="8" s="1"/>
  <c r="DN70" i="8" s="1"/>
  <c r="AV303" i="35"/>
  <c r="CR70" i="8" s="1"/>
  <c r="DV70" i="8" s="1"/>
  <c r="AJ281" i="35"/>
  <c r="CF48" i="8" s="1"/>
  <c r="DJ48" i="8" s="1"/>
  <c r="AR281" i="35"/>
  <c r="CN48" i="8" s="1"/>
  <c r="DR48" i="8" s="1"/>
  <c r="AK281" i="35"/>
  <c r="CG48" i="8" s="1"/>
  <c r="DK48" i="8" s="1"/>
  <c r="AY281" i="35"/>
  <c r="CU48" i="8" s="1"/>
  <c r="DY48" i="8" s="1"/>
  <c r="AN281" i="35"/>
  <c r="CJ48" i="8" s="1"/>
  <c r="DN48" i="8" s="1"/>
  <c r="AH281" i="35"/>
  <c r="CD48" i="8" s="1"/>
  <c r="DH48" i="8" s="1"/>
  <c r="AP281" i="35"/>
  <c r="CL48" i="8" s="1"/>
  <c r="DP48" i="8" s="1"/>
  <c r="AX281" i="35"/>
  <c r="CT48" i="8" s="1"/>
  <c r="DX48" i="8" s="1"/>
  <c r="AQ281" i="35"/>
  <c r="CM48" i="8" s="1"/>
  <c r="DQ48" i="8" s="1"/>
  <c r="AM281" i="35"/>
  <c r="CI48" i="8" s="1"/>
  <c r="DM48" i="8" s="1"/>
  <c r="AS281" i="35"/>
  <c r="CO48" i="8" s="1"/>
  <c r="DS48" i="8" s="1"/>
  <c r="AV281" i="35"/>
  <c r="CR48" i="8" s="1"/>
  <c r="DV48" i="8" s="1"/>
  <c r="AI281" i="35"/>
  <c r="CE48" i="8" s="1"/>
  <c r="DI48" i="8" s="1"/>
  <c r="AU281" i="35"/>
  <c r="CQ48" i="8" s="1"/>
  <c r="DU48" i="8" s="1"/>
  <c r="AL281" i="35"/>
  <c r="CH48" i="8" s="1"/>
  <c r="DL48" i="8" s="1"/>
  <c r="AO281" i="35"/>
  <c r="CK48" i="8" s="1"/>
  <c r="DO48" i="8" s="1"/>
  <c r="AT281" i="35"/>
  <c r="CP48" i="8" s="1"/>
  <c r="DT48" i="8" s="1"/>
  <c r="AW281" i="35"/>
  <c r="CS48" i="8" s="1"/>
  <c r="DW48" i="8" s="1"/>
  <c r="AG281" i="35"/>
  <c r="CC48" i="8" s="1"/>
  <c r="DG48" i="8" s="1"/>
  <c r="AW309" i="35"/>
  <c r="CS76" i="8" s="1"/>
  <c r="DW76" i="8" s="1"/>
  <c r="AH309" i="35"/>
  <c r="CD76" i="8" s="1"/>
  <c r="DH76" i="8" s="1"/>
  <c r="AI309" i="35"/>
  <c r="CE76" i="8" s="1"/>
  <c r="DI76" i="8" s="1"/>
  <c r="AU309" i="35"/>
  <c r="CQ76" i="8" s="1"/>
  <c r="DU76" i="8" s="1"/>
  <c r="AG309" i="35"/>
  <c r="CC76" i="8" s="1"/>
  <c r="DG76" i="8" s="1"/>
  <c r="AM309" i="35"/>
  <c r="CI76" i="8" s="1"/>
  <c r="DM76" i="8" s="1"/>
  <c r="AN309" i="35"/>
  <c r="CJ76" i="8" s="1"/>
  <c r="DN76" i="8" s="1"/>
  <c r="AJ309" i="35"/>
  <c r="CF76" i="8" s="1"/>
  <c r="DJ76" i="8" s="1"/>
  <c r="AK309" i="35"/>
  <c r="CG76" i="8" s="1"/>
  <c r="DK76" i="8" s="1"/>
  <c r="AO309" i="35"/>
  <c r="CK76" i="8" s="1"/>
  <c r="DO76" i="8" s="1"/>
  <c r="AY309" i="35"/>
  <c r="CU76" i="8" s="1"/>
  <c r="DY76" i="8" s="1"/>
  <c r="AX309" i="35"/>
  <c r="CT76" i="8" s="1"/>
  <c r="DX76" i="8" s="1"/>
  <c r="AV309" i="35"/>
  <c r="CR76" i="8" s="1"/>
  <c r="DV76" i="8" s="1"/>
  <c r="AR309" i="35"/>
  <c r="CN76" i="8" s="1"/>
  <c r="DR76" i="8" s="1"/>
  <c r="AQ309" i="35"/>
  <c r="CM76" i="8" s="1"/>
  <c r="DQ76" i="8" s="1"/>
  <c r="AS309" i="35"/>
  <c r="CO76" i="8" s="1"/>
  <c r="DS76" i="8" s="1"/>
  <c r="AP309" i="35"/>
  <c r="CL76" i="8" s="1"/>
  <c r="DP76" i="8" s="1"/>
  <c r="AL309" i="35"/>
  <c r="CH76" i="8" s="1"/>
  <c r="DL76" i="8" s="1"/>
  <c r="AT309" i="35"/>
  <c r="CP76" i="8" s="1"/>
  <c r="DT76" i="8" s="1"/>
  <c r="AT300" i="35"/>
  <c r="CP67" i="8" s="1"/>
  <c r="DT67" i="8" s="1"/>
  <c r="AL300" i="35"/>
  <c r="CH67" i="8" s="1"/>
  <c r="DL67" i="8" s="1"/>
  <c r="AM300" i="35"/>
  <c r="CI67" i="8" s="1"/>
  <c r="DM67" i="8" s="1"/>
  <c r="AK300" i="35"/>
  <c r="CG67" i="8" s="1"/>
  <c r="DK67" i="8" s="1"/>
  <c r="AN300" i="35"/>
  <c r="CJ67" i="8" s="1"/>
  <c r="DN67" i="8" s="1"/>
  <c r="AS300" i="35"/>
  <c r="CO67" i="8" s="1"/>
  <c r="DS67" i="8" s="1"/>
  <c r="AV300" i="35"/>
  <c r="CR67" i="8" s="1"/>
  <c r="DV67" i="8" s="1"/>
  <c r="AI300" i="35"/>
  <c r="CE67" i="8" s="1"/>
  <c r="DI67" i="8" s="1"/>
  <c r="AX300" i="35"/>
  <c r="CT67" i="8" s="1"/>
  <c r="DX67" i="8" s="1"/>
  <c r="AY300" i="35"/>
  <c r="CU67" i="8" s="1"/>
  <c r="DY67" i="8" s="1"/>
  <c r="AJ300" i="35"/>
  <c r="CF67" i="8" s="1"/>
  <c r="DJ67" i="8" s="1"/>
  <c r="AQ300" i="35"/>
  <c r="CM67" i="8" s="1"/>
  <c r="DQ67" i="8" s="1"/>
  <c r="AR300" i="35"/>
  <c r="CN67" i="8" s="1"/>
  <c r="DR67" i="8" s="1"/>
  <c r="AU300" i="35"/>
  <c r="CQ67" i="8" s="1"/>
  <c r="DU67" i="8" s="1"/>
  <c r="AG300" i="35"/>
  <c r="CC67" i="8" s="1"/>
  <c r="DG67" i="8" s="1"/>
  <c r="AP300" i="35"/>
  <c r="CL67" i="8" s="1"/>
  <c r="DP67" i="8" s="1"/>
  <c r="AO300" i="35"/>
  <c r="CK67" i="8" s="1"/>
  <c r="DO67" i="8" s="1"/>
  <c r="AW300" i="35"/>
  <c r="CS67" i="8" s="1"/>
  <c r="DW67" i="8" s="1"/>
  <c r="AH300" i="35"/>
  <c r="CD67" i="8" s="1"/>
  <c r="DH67" i="8" s="1"/>
  <c r="AM249" i="35"/>
  <c r="CI16" i="8" s="1"/>
  <c r="DM16" i="8" s="1"/>
  <c r="AX249" i="35"/>
  <c r="CT16" i="8" s="1"/>
  <c r="DX16" i="8" s="1"/>
  <c r="AS249" i="35"/>
  <c r="CO16" i="8" s="1"/>
  <c r="DS16" i="8" s="1"/>
  <c r="AH249" i="35"/>
  <c r="CD16" i="8" s="1"/>
  <c r="DH16" i="8" s="1"/>
  <c r="AL249" i="35"/>
  <c r="CH16" i="8" s="1"/>
  <c r="DL16" i="8" s="1"/>
  <c r="AU249" i="35"/>
  <c r="CQ16" i="8" s="1"/>
  <c r="DU16" i="8" s="1"/>
  <c r="AT249" i="35"/>
  <c r="CP16" i="8" s="1"/>
  <c r="DT16" i="8" s="1"/>
  <c r="AK249" i="35"/>
  <c r="CG16" i="8" s="1"/>
  <c r="DK16" i="8" s="1"/>
  <c r="AJ249" i="35"/>
  <c r="CF16" i="8" s="1"/>
  <c r="DJ16" i="8" s="1"/>
  <c r="AN249" i="35"/>
  <c r="CJ16" i="8" s="1"/>
  <c r="DN16" i="8" s="1"/>
  <c r="AR249" i="35"/>
  <c r="CN16" i="8" s="1"/>
  <c r="DR16" i="8" s="1"/>
  <c r="AV249" i="35"/>
  <c r="CR16" i="8" s="1"/>
  <c r="DV16" i="8" s="1"/>
  <c r="AI249" i="35"/>
  <c r="CE16" i="8" s="1"/>
  <c r="DI16" i="8" s="1"/>
  <c r="AW249" i="35"/>
  <c r="CS16" i="8" s="1"/>
  <c r="DW16" i="8" s="1"/>
  <c r="AQ249" i="35"/>
  <c r="CM16" i="8" s="1"/>
  <c r="DQ16" i="8" s="1"/>
  <c r="AG249" i="35"/>
  <c r="CC16" i="8" s="1"/>
  <c r="DG16" i="8" s="1"/>
  <c r="AY249" i="35"/>
  <c r="CU16" i="8" s="1"/>
  <c r="DY16" i="8" s="1"/>
  <c r="AO249" i="35"/>
  <c r="CK16" i="8" s="1"/>
  <c r="DO16" i="8" s="1"/>
  <c r="AP249" i="35"/>
  <c r="CL16" i="8" s="1"/>
  <c r="DP16" i="8" s="1"/>
  <c r="AQ298" i="35"/>
  <c r="CM65" i="8" s="1"/>
  <c r="DQ65" i="8" s="1"/>
  <c r="AO298" i="35"/>
  <c r="CK65" i="8" s="1"/>
  <c r="DO65" i="8" s="1"/>
  <c r="AX298" i="35"/>
  <c r="CT65" i="8" s="1"/>
  <c r="DX65" i="8" s="1"/>
  <c r="AJ298" i="35"/>
  <c r="CF65" i="8" s="1"/>
  <c r="DJ65" i="8" s="1"/>
  <c r="AV298" i="35"/>
  <c r="CR65" i="8" s="1"/>
  <c r="DV65" i="8" s="1"/>
  <c r="AK298" i="35"/>
  <c r="CG65" i="8" s="1"/>
  <c r="DK65" i="8" s="1"/>
  <c r="AS298" i="35"/>
  <c r="CO65" i="8" s="1"/>
  <c r="DS65" i="8" s="1"/>
  <c r="AG298" i="35"/>
  <c r="CC65" i="8" s="1"/>
  <c r="DG65" i="8" s="1"/>
  <c r="AI298" i="35"/>
  <c r="CE65" i="8" s="1"/>
  <c r="DI65" i="8" s="1"/>
  <c r="AU298" i="35"/>
  <c r="CQ65" i="8" s="1"/>
  <c r="DU65" i="8" s="1"/>
  <c r="AH298" i="35"/>
  <c r="CD65" i="8" s="1"/>
  <c r="DH65" i="8" s="1"/>
  <c r="AL298" i="35"/>
  <c r="CH65" i="8" s="1"/>
  <c r="DL65" i="8" s="1"/>
  <c r="AW298" i="35"/>
  <c r="CS65" i="8" s="1"/>
  <c r="DW65" i="8" s="1"/>
  <c r="AP298" i="35"/>
  <c r="CL65" i="8" s="1"/>
  <c r="DP65" i="8" s="1"/>
  <c r="AM298" i="35"/>
  <c r="CI65" i="8" s="1"/>
  <c r="DM65" i="8" s="1"/>
  <c r="AY298" i="35"/>
  <c r="CU65" i="8" s="1"/>
  <c r="DY65" i="8" s="1"/>
  <c r="AR298" i="35"/>
  <c r="CN65" i="8" s="1"/>
  <c r="DR65" i="8" s="1"/>
  <c r="AT298" i="35"/>
  <c r="CP65" i="8" s="1"/>
  <c r="DT65" i="8" s="1"/>
  <c r="AN298" i="35"/>
  <c r="CJ65" i="8" s="1"/>
  <c r="DN65" i="8" s="1"/>
  <c r="AP291" i="35"/>
  <c r="CL58" i="8" s="1"/>
  <c r="DP58" i="8" s="1"/>
  <c r="AH291" i="35"/>
  <c r="CD58" i="8" s="1"/>
  <c r="DH58" i="8" s="1"/>
  <c r="AI291" i="35"/>
  <c r="CE58" i="8" s="1"/>
  <c r="DI58" i="8" s="1"/>
  <c r="AQ291" i="35"/>
  <c r="CM58" i="8" s="1"/>
  <c r="DQ58" i="8" s="1"/>
  <c r="AM291" i="35"/>
  <c r="CI58" i="8" s="1"/>
  <c r="DM58" i="8" s="1"/>
  <c r="AR291" i="35"/>
  <c r="CN58" i="8" s="1"/>
  <c r="DR58" i="8" s="1"/>
  <c r="AK291" i="35"/>
  <c r="CG58" i="8" s="1"/>
  <c r="DK58" i="8" s="1"/>
  <c r="AT291" i="35"/>
  <c r="CP58" i="8" s="1"/>
  <c r="DT58" i="8" s="1"/>
  <c r="AS291" i="35"/>
  <c r="CO58" i="8" s="1"/>
  <c r="DS58" i="8" s="1"/>
  <c r="AO291" i="35"/>
  <c r="CK58" i="8" s="1"/>
  <c r="DO58" i="8" s="1"/>
  <c r="AL291" i="35"/>
  <c r="CH58" i="8" s="1"/>
  <c r="DL58" i="8" s="1"/>
  <c r="AW291" i="35"/>
  <c r="CS58" i="8" s="1"/>
  <c r="DW58" i="8" s="1"/>
  <c r="AU291" i="35"/>
  <c r="CQ58" i="8" s="1"/>
  <c r="DU58" i="8" s="1"/>
  <c r="AJ291" i="35"/>
  <c r="CF58" i="8" s="1"/>
  <c r="DJ58" i="8" s="1"/>
  <c r="AG291" i="35"/>
  <c r="CC58" i="8" s="1"/>
  <c r="DG58" i="8" s="1"/>
  <c r="AX291" i="35"/>
  <c r="CT58" i="8" s="1"/>
  <c r="DX58" i="8" s="1"/>
  <c r="AY291" i="35"/>
  <c r="CU58" i="8" s="1"/>
  <c r="DY58" i="8" s="1"/>
  <c r="AV291" i="35"/>
  <c r="CR58" i="8" s="1"/>
  <c r="DV58" i="8" s="1"/>
  <c r="AN291" i="35"/>
  <c r="CJ58" i="8" s="1"/>
  <c r="DN58" i="8" s="1"/>
  <c r="AT307" i="35"/>
  <c r="CP74" i="8" s="1"/>
  <c r="DT74" i="8" s="1"/>
  <c r="AW307" i="35"/>
  <c r="CS74" i="8" s="1"/>
  <c r="DW74" i="8" s="1"/>
  <c r="AL307" i="35"/>
  <c r="CH74" i="8" s="1"/>
  <c r="DL74" i="8" s="1"/>
  <c r="AM307" i="35"/>
  <c r="CI74" i="8" s="1"/>
  <c r="DM74" i="8" s="1"/>
  <c r="AG307" i="35"/>
  <c r="CC74" i="8" s="1"/>
  <c r="DG74" i="8" s="1"/>
  <c r="AK307" i="35"/>
  <c r="CG74" i="8" s="1"/>
  <c r="DK74" i="8" s="1"/>
  <c r="AO307" i="35"/>
  <c r="CK74" i="8" s="1"/>
  <c r="DO74" i="8" s="1"/>
  <c r="AN307" i="35"/>
  <c r="CJ74" i="8" s="1"/>
  <c r="DN74" i="8" s="1"/>
  <c r="AS307" i="35"/>
  <c r="CO74" i="8" s="1"/>
  <c r="DS74" i="8" s="1"/>
  <c r="AP307" i="35"/>
  <c r="CL74" i="8" s="1"/>
  <c r="DP74" i="8" s="1"/>
  <c r="AI307" i="35"/>
  <c r="CE74" i="8" s="1"/>
  <c r="DI74" i="8" s="1"/>
  <c r="AY307" i="35"/>
  <c r="CU74" i="8" s="1"/>
  <c r="DY74" i="8" s="1"/>
  <c r="AQ307" i="35"/>
  <c r="CM74" i="8" s="1"/>
  <c r="DQ74" i="8" s="1"/>
  <c r="AU307" i="35"/>
  <c r="CQ74" i="8" s="1"/>
  <c r="DU74" i="8" s="1"/>
  <c r="AX307" i="35"/>
  <c r="CT74" i="8" s="1"/>
  <c r="DX74" i="8" s="1"/>
  <c r="AH307" i="35"/>
  <c r="CD74" i="8" s="1"/>
  <c r="DH74" i="8" s="1"/>
  <c r="AV307" i="35"/>
  <c r="CR74" i="8" s="1"/>
  <c r="DV74" i="8" s="1"/>
  <c r="AR307" i="35"/>
  <c r="CN74" i="8" s="1"/>
  <c r="DR74" i="8" s="1"/>
  <c r="AJ307" i="35"/>
  <c r="CF74" i="8" s="1"/>
  <c r="DJ74" i="8" s="1"/>
  <c r="AT257" i="35"/>
  <c r="CP24" i="8" s="1"/>
  <c r="DT24" i="8" s="1"/>
  <c r="AL257" i="35"/>
  <c r="CH24" i="8" s="1"/>
  <c r="DL24" i="8" s="1"/>
  <c r="AU257" i="35"/>
  <c r="CQ24" i="8" s="1"/>
  <c r="DU24" i="8" s="1"/>
  <c r="AM257" i="35"/>
  <c r="CI24" i="8" s="1"/>
  <c r="DM24" i="8" s="1"/>
  <c r="AK257" i="35"/>
  <c r="CG24" i="8" s="1"/>
  <c r="DK24" i="8" s="1"/>
  <c r="AS257" i="35"/>
  <c r="CO24" i="8" s="1"/>
  <c r="DS24" i="8" s="1"/>
  <c r="AH257" i="35"/>
  <c r="CD24" i="8" s="1"/>
  <c r="DH24" i="8" s="1"/>
  <c r="AW257" i="35"/>
  <c r="CS24" i="8" s="1"/>
  <c r="DW24" i="8" s="1"/>
  <c r="AP257" i="35"/>
  <c r="CL24" i="8" s="1"/>
  <c r="DP24" i="8" s="1"/>
  <c r="AX257" i="35"/>
  <c r="CT24" i="8" s="1"/>
  <c r="DX24" i="8" s="1"/>
  <c r="AI257" i="35"/>
  <c r="CE24" i="8" s="1"/>
  <c r="DI24" i="8" s="1"/>
  <c r="AN257" i="35"/>
  <c r="CJ24" i="8" s="1"/>
  <c r="DN24" i="8" s="1"/>
  <c r="AY257" i="35"/>
  <c r="CU24" i="8" s="1"/>
  <c r="DY24" i="8" s="1"/>
  <c r="AJ257" i="35"/>
  <c r="CF24" i="8" s="1"/>
  <c r="DJ24" i="8" s="1"/>
  <c r="AQ257" i="35"/>
  <c r="CM24" i="8" s="1"/>
  <c r="DQ24" i="8" s="1"/>
  <c r="AR257" i="35"/>
  <c r="CN24" i="8" s="1"/>
  <c r="DR24" i="8" s="1"/>
  <c r="AV257" i="35"/>
  <c r="CR24" i="8" s="1"/>
  <c r="DV24" i="8" s="1"/>
  <c r="AG257" i="35"/>
  <c r="CC24" i="8" s="1"/>
  <c r="DG24" i="8" s="1"/>
  <c r="AO257" i="35"/>
  <c r="CK24" i="8" s="1"/>
  <c r="DO24" i="8" s="1"/>
  <c r="AG285" i="35"/>
  <c r="CC52" i="8" s="1"/>
  <c r="DG52" i="8" s="1"/>
  <c r="AM285" i="35"/>
  <c r="CI52" i="8" s="1"/>
  <c r="DM52" i="8" s="1"/>
  <c r="AT285" i="35"/>
  <c r="CP52" i="8" s="1"/>
  <c r="DT52" i="8" s="1"/>
  <c r="AR285" i="35"/>
  <c r="CN52" i="8" s="1"/>
  <c r="DR52" i="8" s="1"/>
  <c r="AU285" i="35"/>
  <c r="CQ52" i="8" s="1"/>
  <c r="DU52" i="8" s="1"/>
  <c r="AN285" i="35"/>
  <c r="CJ52" i="8" s="1"/>
  <c r="DN52" i="8" s="1"/>
  <c r="AP285" i="35"/>
  <c r="CL52" i="8" s="1"/>
  <c r="DP52" i="8" s="1"/>
  <c r="AQ285" i="35"/>
  <c r="CM52" i="8" s="1"/>
  <c r="DQ52" i="8" s="1"/>
  <c r="AJ285" i="35"/>
  <c r="CF52" i="8" s="1"/>
  <c r="DJ52" i="8" s="1"/>
  <c r="AV285" i="35"/>
  <c r="CR52" i="8" s="1"/>
  <c r="DV52" i="8" s="1"/>
  <c r="AY285" i="35"/>
  <c r="CU52" i="8" s="1"/>
  <c r="DY52" i="8" s="1"/>
  <c r="AL285" i="35"/>
  <c r="CH52" i="8" s="1"/>
  <c r="DL52" i="8" s="1"/>
  <c r="AW285" i="35"/>
  <c r="CS52" i="8" s="1"/>
  <c r="DW52" i="8" s="1"/>
  <c r="AH285" i="35"/>
  <c r="CD52" i="8" s="1"/>
  <c r="DH52" i="8" s="1"/>
  <c r="AO285" i="35"/>
  <c r="CK52" i="8" s="1"/>
  <c r="DO52" i="8" s="1"/>
  <c r="AI285" i="35"/>
  <c r="CE52" i="8" s="1"/>
  <c r="DI52" i="8" s="1"/>
  <c r="AX285" i="35"/>
  <c r="CT52" i="8" s="1"/>
  <c r="DX52" i="8" s="1"/>
  <c r="AK285" i="35"/>
  <c r="CG52" i="8" s="1"/>
  <c r="DK52" i="8" s="1"/>
  <c r="AS285" i="35"/>
  <c r="CO52" i="8" s="1"/>
  <c r="DS52" i="8" s="1"/>
  <c r="AW240" i="35"/>
  <c r="AO240" i="35"/>
  <c r="AG240" i="35"/>
  <c r="AV240" i="35"/>
  <c r="AI240" i="35"/>
  <c r="AX240" i="35"/>
  <c r="AQ240" i="35"/>
  <c r="AS240" i="35"/>
  <c r="AH240" i="35"/>
  <c r="AN240" i="35"/>
  <c r="AP240" i="35"/>
  <c r="AT240" i="35"/>
  <c r="AJ240" i="35"/>
  <c r="AL240" i="35"/>
  <c r="AM240" i="35"/>
  <c r="AK240" i="35"/>
  <c r="AR240" i="35"/>
  <c r="AU240" i="35"/>
  <c r="AR275" i="35"/>
  <c r="CN42" i="8" s="1"/>
  <c r="DR42" i="8" s="1"/>
  <c r="AK275" i="35"/>
  <c r="CG42" i="8" s="1"/>
  <c r="DK42" i="8" s="1"/>
  <c r="AT275" i="35"/>
  <c r="CP42" i="8" s="1"/>
  <c r="DT42" i="8" s="1"/>
  <c r="AS275" i="35"/>
  <c r="CO42" i="8" s="1"/>
  <c r="DS42" i="8" s="1"/>
  <c r="AN275" i="35"/>
  <c r="CJ42" i="8" s="1"/>
  <c r="DN42" i="8" s="1"/>
  <c r="AH275" i="35"/>
  <c r="CD42" i="8" s="1"/>
  <c r="DH42" i="8" s="1"/>
  <c r="AI275" i="35"/>
  <c r="CE42" i="8" s="1"/>
  <c r="DI42" i="8" s="1"/>
  <c r="AG275" i="35"/>
  <c r="CC42" i="8" s="1"/>
  <c r="DG42" i="8" s="1"/>
  <c r="AJ275" i="35"/>
  <c r="CF42" i="8" s="1"/>
  <c r="DJ42" i="8" s="1"/>
  <c r="AO275" i="35"/>
  <c r="CK42" i="8" s="1"/>
  <c r="DO42" i="8" s="1"/>
  <c r="AW275" i="35"/>
  <c r="CS42" i="8" s="1"/>
  <c r="DW42" i="8" s="1"/>
  <c r="AQ275" i="35"/>
  <c r="CM42" i="8" s="1"/>
  <c r="DQ42" i="8" s="1"/>
  <c r="AY275" i="35"/>
  <c r="CU42" i="8" s="1"/>
  <c r="DY42" i="8" s="1"/>
  <c r="AP275" i="35"/>
  <c r="CL42" i="8" s="1"/>
  <c r="DP42" i="8" s="1"/>
  <c r="AL275" i="35"/>
  <c r="CH42" i="8" s="1"/>
  <c r="DL42" i="8" s="1"/>
  <c r="AX275" i="35"/>
  <c r="CT42" i="8" s="1"/>
  <c r="DX42" i="8" s="1"/>
  <c r="AV275" i="35"/>
  <c r="CR42" i="8" s="1"/>
  <c r="DV42" i="8" s="1"/>
  <c r="AU275" i="35"/>
  <c r="CQ42" i="8" s="1"/>
  <c r="DU42" i="8" s="1"/>
  <c r="AM275" i="35"/>
  <c r="CI42" i="8" s="1"/>
  <c r="DM42" i="8" s="1"/>
  <c r="AR245" i="35"/>
  <c r="CN12" i="8" s="1"/>
  <c r="DR12" i="8" s="1"/>
  <c r="AJ245" i="35"/>
  <c r="CF12" i="8" s="1"/>
  <c r="DJ12" i="8" s="1"/>
  <c r="AK245" i="35"/>
  <c r="CG12" i="8" s="1"/>
  <c r="DK12" i="8" s="1"/>
  <c r="AU245" i="35"/>
  <c r="CQ12" i="8" s="1"/>
  <c r="DU12" i="8" s="1"/>
  <c r="AS245" i="35"/>
  <c r="CO12" i="8" s="1"/>
  <c r="DS12" i="8" s="1"/>
  <c r="AX245" i="35"/>
  <c r="CT12" i="8" s="1"/>
  <c r="DX12" i="8" s="1"/>
  <c r="AO245" i="35"/>
  <c r="CK12" i="8" s="1"/>
  <c r="DO12" i="8" s="1"/>
  <c r="AV245" i="35"/>
  <c r="CR12" i="8" s="1"/>
  <c r="DV12" i="8" s="1"/>
  <c r="AY245" i="35"/>
  <c r="CU12" i="8" s="1"/>
  <c r="DY12" i="8" s="1"/>
  <c r="AH245" i="35"/>
  <c r="CD12" i="8" s="1"/>
  <c r="DH12" i="8" s="1"/>
  <c r="AG245" i="35"/>
  <c r="CC12" i="8" s="1"/>
  <c r="DG12" i="8" s="1"/>
  <c r="AP245" i="35"/>
  <c r="CL12" i="8" s="1"/>
  <c r="DP12" i="8" s="1"/>
  <c r="AI245" i="35"/>
  <c r="CE12" i="8" s="1"/>
  <c r="DI12" i="8" s="1"/>
  <c r="AW245" i="35"/>
  <c r="CS12" i="8" s="1"/>
  <c r="DW12" i="8" s="1"/>
  <c r="AQ245" i="35"/>
  <c r="CM12" i="8" s="1"/>
  <c r="DQ12" i="8" s="1"/>
  <c r="AM245" i="35"/>
  <c r="CI12" i="8" s="1"/>
  <c r="DM12" i="8" s="1"/>
  <c r="AT245" i="35"/>
  <c r="CP12" i="8" s="1"/>
  <c r="DT12" i="8" s="1"/>
  <c r="AN245" i="35"/>
  <c r="CJ12" i="8" s="1"/>
  <c r="DN12" i="8" s="1"/>
  <c r="AL245" i="35"/>
  <c r="CH12" i="8" s="1"/>
  <c r="DL12" i="8" s="1"/>
  <c r="AP246" i="35"/>
  <c r="CL13" i="8" s="1"/>
  <c r="DP13" i="8" s="1"/>
  <c r="AH246" i="35"/>
  <c r="CD13" i="8" s="1"/>
  <c r="DH13" i="8" s="1"/>
  <c r="AO246" i="35"/>
  <c r="CK13" i="8" s="1"/>
  <c r="DO13" i="8" s="1"/>
  <c r="AR246" i="35"/>
  <c r="CN13" i="8" s="1"/>
  <c r="DR13" i="8" s="1"/>
  <c r="AW246" i="35"/>
  <c r="CS13" i="8" s="1"/>
  <c r="DW13" i="8" s="1"/>
  <c r="AT246" i="35"/>
  <c r="CP13" i="8" s="1"/>
  <c r="DT13" i="8" s="1"/>
  <c r="AV246" i="35"/>
  <c r="CR13" i="8" s="1"/>
  <c r="DV13" i="8" s="1"/>
  <c r="AJ246" i="35"/>
  <c r="CF13" i="8" s="1"/>
  <c r="DJ13" i="8" s="1"/>
  <c r="AG246" i="35"/>
  <c r="CC13" i="8" s="1"/>
  <c r="DG13" i="8" s="1"/>
  <c r="AI246" i="35"/>
  <c r="CE13" i="8" s="1"/>
  <c r="DI13" i="8" s="1"/>
  <c r="AQ246" i="35"/>
  <c r="CM13" i="8" s="1"/>
  <c r="DQ13" i="8" s="1"/>
  <c r="AK246" i="35"/>
  <c r="CG13" i="8" s="1"/>
  <c r="DK13" i="8" s="1"/>
  <c r="AY246" i="35"/>
  <c r="CU13" i="8" s="1"/>
  <c r="DY13" i="8" s="1"/>
  <c r="AS246" i="35"/>
  <c r="CO13" i="8" s="1"/>
  <c r="DS13" i="8" s="1"/>
  <c r="AN246" i="35"/>
  <c r="CJ13" i="8" s="1"/>
  <c r="DN13" i="8" s="1"/>
  <c r="AX246" i="35"/>
  <c r="CT13" i="8" s="1"/>
  <c r="DX13" i="8" s="1"/>
  <c r="AM246" i="35"/>
  <c r="CI13" i="8" s="1"/>
  <c r="DM13" i="8" s="1"/>
  <c r="AU246" i="35"/>
  <c r="CQ13" i="8" s="1"/>
  <c r="DU13" i="8" s="1"/>
  <c r="AL246" i="35"/>
  <c r="CH13" i="8" s="1"/>
  <c r="DL13" i="8" s="1"/>
  <c r="AT280" i="35"/>
  <c r="CP47" i="8" s="1"/>
  <c r="DT47" i="8" s="1"/>
  <c r="AR280" i="35"/>
  <c r="CN47" i="8" s="1"/>
  <c r="DR47" i="8" s="1"/>
  <c r="AW280" i="35"/>
  <c r="CS47" i="8" s="1"/>
  <c r="DW47" i="8" s="1"/>
  <c r="AL280" i="35"/>
  <c r="CH47" i="8" s="1"/>
  <c r="DL47" i="8" s="1"/>
  <c r="AQ280" i="35"/>
  <c r="CM47" i="8" s="1"/>
  <c r="DQ47" i="8" s="1"/>
  <c r="AO280" i="35"/>
  <c r="CK47" i="8" s="1"/>
  <c r="DO47" i="8" s="1"/>
  <c r="AY280" i="35"/>
  <c r="CU47" i="8" s="1"/>
  <c r="DY47" i="8" s="1"/>
  <c r="AX280" i="35"/>
  <c r="CT47" i="8" s="1"/>
  <c r="DX47" i="8" s="1"/>
  <c r="AV280" i="35"/>
  <c r="CR47" i="8" s="1"/>
  <c r="DV47" i="8" s="1"/>
  <c r="AI280" i="35"/>
  <c r="CE47" i="8" s="1"/>
  <c r="DI47" i="8" s="1"/>
  <c r="AP280" i="35"/>
  <c r="CL47" i="8" s="1"/>
  <c r="DP47" i="8" s="1"/>
  <c r="AN280" i="35"/>
  <c r="CJ47" i="8" s="1"/>
  <c r="DN47" i="8" s="1"/>
  <c r="AS280" i="35"/>
  <c r="CO47" i="8" s="1"/>
  <c r="DS47" i="8" s="1"/>
  <c r="AU280" i="35"/>
  <c r="CQ47" i="8" s="1"/>
  <c r="DU47" i="8" s="1"/>
  <c r="AH280" i="35"/>
  <c r="CD47" i="8" s="1"/>
  <c r="DH47" i="8" s="1"/>
  <c r="AG280" i="35"/>
  <c r="CC47" i="8" s="1"/>
  <c r="DG47" i="8" s="1"/>
  <c r="AM280" i="35"/>
  <c r="CI47" i="8" s="1"/>
  <c r="DM47" i="8" s="1"/>
  <c r="AK280" i="35"/>
  <c r="CG47" i="8" s="1"/>
  <c r="DK47" i="8" s="1"/>
  <c r="AJ280" i="35"/>
  <c r="CF47" i="8" s="1"/>
  <c r="DJ47" i="8" s="1"/>
  <c r="AX250" i="35"/>
  <c r="CT17" i="8" s="1"/>
  <c r="DX17" i="8" s="1"/>
  <c r="AW250" i="35"/>
  <c r="CS17" i="8" s="1"/>
  <c r="DW17" i="8" s="1"/>
  <c r="AI250" i="35"/>
  <c r="CE17" i="8" s="1"/>
  <c r="DI17" i="8" s="1"/>
  <c r="AQ250" i="35"/>
  <c r="CM17" i="8" s="1"/>
  <c r="DQ17" i="8" s="1"/>
  <c r="AY250" i="35"/>
  <c r="CU17" i="8" s="1"/>
  <c r="DY17" i="8" s="1"/>
  <c r="AH250" i="35"/>
  <c r="CD17" i="8" s="1"/>
  <c r="DH17" i="8" s="1"/>
  <c r="AM250" i="35"/>
  <c r="CI17" i="8" s="1"/>
  <c r="DM17" i="8" s="1"/>
  <c r="AT250" i="35"/>
  <c r="CP17" i="8" s="1"/>
  <c r="DT17" i="8" s="1"/>
  <c r="AU250" i="35"/>
  <c r="CQ17" i="8" s="1"/>
  <c r="DU17" i="8" s="1"/>
  <c r="AO250" i="35"/>
  <c r="CK17" i="8" s="1"/>
  <c r="DO17" i="8" s="1"/>
  <c r="AV250" i="35"/>
  <c r="CR17" i="8" s="1"/>
  <c r="DV17" i="8" s="1"/>
  <c r="AL250" i="35"/>
  <c r="CH17" i="8" s="1"/>
  <c r="DL17" i="8" s="1"/>
  <c r="AR250" i="35"/>
  <c r="CN17" i="8" s="1"/>
  <c r="DR17" i="8" s="1"/>
  <c r="AP250" i="35"/>
  <c r="CL17" i="8" s="1"/>
  <c r="DP17" i="8" s="1"/>
  <c r="AJ250" i="35"/>
  <c r="CF17" i="8" s="1"/>
  <c r="DJ17" i="8" s="1"/>
  <c r="AS250" i="35"/>
  <c r="CO17" i="8" s="1"/>
  <c r="DS17" i="8" s="1"/>
  <c r="AK250" i="35"/>
  <c r="CG17" i="8" s="1"/>
  <c r="DK17" i="8" s="1"/>
  <c r="AN250" i="35"/>
  <c r="CJ17" i="8" s="1"/>
  <c r="DN17" i="8" s="1"/>
  <c r="AG250" i="35"/>
  <c r="CC17" i="8" s="1"/>
  <c r="DG17" i="8" s="1"/>
  <c r="AR263" i="35"/>
  <c r="CN30" i="8" s="1"/>
  <c r="DR30" i="8" s="1"/>
  <c r="AJ263" i="35"/>
  <c r="CF30" i="8" s="1"/>
  <c r="DJ30" i="8" s="1"/>
  <c r="AU263" i="35"/>
  <c r="CQ30" i="8" s="1"/>
  <c r="DU30" i="8" s="1"/>
  <c r="AM263" i="35"/>
  <c r="CI30" i="8" s="1"/>
  <c r="DM30" i="8" s="1"/>
  <c r="AH263" i="35"/>
  <c r="CD30" i="8" s="1"/>
  <c r="DH30" i="8" s="1"/>
  <c r="AQ263" i="35"/>
  <c r="CM30" i="8" s="1"/>
  <c r="DQ30" i="8" s="1"/>
  <c r="AY263" i="35"/>
  <c r="CU30" i="8" s="1"/>
  <c r="DY30" i="8" s="1"/>
  <c r="AP263" i="35"/>
  <c r="CL30" i="8" s="1"/>
  <c r="DP30" i="8" s="1"/>
  <c r="AX263" i="35"/>
  <c r="CT30" i="8" s="1"/>
  <c r="DX30" i="8" s="1"/>
  <c r="AL263" i="35"/>
  <c r="CH30" i="8" s="1"/>
  <c r="DL30" i="8" s="1"/>
  <c r="AN263" i="35"/>
  <c r="CJ30" i="8" s="1"/>
  <c r="DN30" i="8" s="1"/>
  <c r="AK263" i="35"/>
  <c r="CG30" i="8" s="1"/>
  <c r="DK30" i="8" s="1"/>
  <c r="AT263" i="35"/>
  <c r="CP30" i="8" s="1"/>
  <c r="DT30" i="8" s="1"/>
  <c r="AV263" i="35"/>
  <c r="CR30" i="8" s="1"/>
  <c r="DV30" i="8" s="1"/>
  <c r="AI263" i="35"/>
  <c r="CE30" i="8" s="1"/>
  <c r="DI30" i="8" s="1"/>
  <c r="AS263" i="35"/>
  <c r="CO30" i="8" s="1"/>
  <c r="DS30" i="8" s="1"/>
  <c r="AO263" i="35"/>
  <c r="CK30" i="8" s="1"/>
  <c r="DO30" i="8" s="1"/>
  <c r="AG263" i="35"/>
  <c r="CC30" i="8" s="1"/>
  <c r="DG30" i="8" s="1"/>
  <c r="AW263" i="35"/>
  <c r="CS30" i="8" s="1"/>
  <c r="DW30" i="8" s="1"/>
  <c r="AO278" i="35"/>
  <c r="CK45" i="8" s="1"/>
  <c r="DO45" i="8" s="1"/>
  <c r="AJ278" i="35"/>
  <c r="CF45" i="8" s="1"/>
  <c r="DJ45" i="8" s="1"/>
  <c r="AG278" i="35"/>
  <c r="CC45" i="8" s="1"/>
  <c r="DG45" i="8" s="1"/>
  <c r="AT278" i="35"/>
  <c r="CP45" i="8" s="1"/>
  <c r="DT45" i="8" s="1"/>
  <c r="AI278" i="35"/>
  <c r="CE45" i="8" s="1"/>
  <c r="DI45" i="8" s="1"/>
  <c r="AL278" i="35"/>
  <c r="CH45" i="8" s="1"/>
  <c r="DL45" i="8" s="1"/>
  <c r="AH278" i="35"/>
  <c r="CD45" i="8" s="1"/>
  <c r="DH45" i="8" s="1"/>
  <c r="AK278" i="35"/>
  <c r="CG45" i="8" s="1"/>
  <c r="DK45" i="8" s="1"/>
  <c r="AU278" i="35"/>
  <c r="CQ45" i="8" s="1"/>
  <c r="DU45" i="8" s="1"/>
  <c r="AS278" i="35"/>
  <c r="CO45" i="8" s="1"/>
  <c r="DS45" i="8" s="1"/>
  <c r="AX278" i="35"/>
  <c r="CT45" i="8" s="1"/>
  <c r="DX45" i="8" s="1"/>
  <c r="AR278" i="35"/>
  <c r="CN45" i="8" s="1"/>
  <c r="DR45" i="8" s="1"/>
  <c r="AW278" i="35"/>
  <c r="CS45" i="8" s="1"/>
  <c r="DW45" i="8" s="1"/>
  <c r="AQ278" i="35"/>
  <c r="CM45" i="8" s="1"/>
  <c r="DQ45" i="8" s="1"/>
  <c r="AN278" i="35"/>
  <c r="CJ45" i="8" s="1"/>
  <c r="DN45" i="8" s="1"/>
  <c r="AY278" i="35"/>
  <c r="CU45" i="8" s="1"/>
  <c r="DY45" i="8" s="1"/>
  <c r="AM278" i="35"/>
  <c r="CI45" i="8" s="1"/>
  <c r="DM45" i="8" s="1"/>
  <c r="AV278" i="35"/>
  <c r="CR45" i="8" s="1"/>
  <c r="DV45" i="8" s="1"/>
  <c r="AP278" i="35"/>
  <c r="CL45" i="8" s="1"/>
  <c r="DP45" i="8" s="1"/>
  <c r="AU270" i="35"/>
  <c r="CQ37" i="8" s="1"/>
  <c r="DU37" i="8" s="1"/>
  <c r="AM270" i="35"/>
  <c r="CI37" i="8" s="1"/>
  <c r="DM37" i="8" s="1"/>
  <c r="AJ270" i="35"/>
  <c r="CF37" i="8" s="1"/>
  <c r="DJ37" i="8" s="1"/>
  <c r="AN270" i="35"/>
  <c r="CJ37" i="8" s="1"/>
  <c r="DN37" i="8" s="1"/>
  <c r="AV270" i="35"/>
  <c r="CR37" i="8" s="1"/>
  <c r="DV37" i="8" s="1"/>
  <c r="AG270" i="35"/>
  <c r="CC37" i="8" s="1"/>
  <c r="DG37" i="8" s="1"/>
  <c r="AO270" i="35"/>
  <c r="CK37" i="8" s="1"/>
  <c r="DO37" i="8" s="1"/>
  <c r="AH270" i="35"/>
  <c r="CD37" i="8" s="1"/>
  <c r="DH37" i="8" s="1"/>
  <c r="AI270" i="35"/>
  <c r="CE37" i="8" s="1"/>
  <c r="DI37" i="8" s="1"/>
  <c r="AW270" i="35"/>
  <c r="CS37" i="8" s="1"/>
  <c r="DW37" i="8" s="1"/>
  <c r="AP270" i="35"/>
  <c r="CL37" i="8" s="1"/>
  <c r="DP37" i="8" s="1"/>
  <c r="AT270" i="35"/>
  <c r="CP37" i="8" s="1"/>
  <c r="DT37" i="8" s="1"/>
  <c r="AR270" i="35"/>
  <c r="CN37" i="8" s="1"/>
  <c r="DR37" i="8" s="1"/>
  <c r="AK270" i="35"/>
  <c r="CG37" i="8" s="1"/>
  <c r="DK37" i="8" s="1"/>
  <c r="AX270" i="35"/>
  <c r="CT37" i="8" s="1"/>
  <c r="DX37" i="8" s="1"/>
  <c r="AY270" i="35"/>
  <c r="CU37" i="8" s="1"/>
  <c r="DY37" i="8" s="1"/>
  <c r="AQ270" i="35"/>
  <c r="CM37" i="8" s="1"/>
  <c r="DQ37" i="8" s="1"/>
  <c r="AL270" i="35"/>
  <c r="CH37" i="8" s="1"/>
  <c r="DL37" i="8" s="1"/>
  <c r="AS270" i="35"/>
  <c r="CO37" i="8" s="1"/>
  <c r="DS37" i="8" s="1"/>
  <c r="AH302" i="35"/>
  <c r="CD69" i="8" s="1"/>
  <c r="DH69" i="8" s="1"/>
  <c r="AW302" i="35"/>
  <c r="CS69" i="8" s="1"/>
  <c r="DW69" i="8" s="1"/>
  <c r="AU302" i="35"/>
  <c r="CQ69" i="8" s="1"/>
  <c r="DU69" i="8" s="1"/>
  <c r="AN302" i="35"/>
  <c r="CJ69" i="8" s="1"/>
  <c r="DN69" i="8" s="1"/>
  <c r="AO302" i="35"/>
  <c r="CK69" i="8" s="1"/>
  <c r="DO69" i="8" s="1"/>
  <c r="AS302" i="35"/>
  <c r="CO69" i="8" s="1"/>
  <c r="DS69" i="8" s="1"/>
  <c r="AJ302" i="35"/>
  <c r="CF69" i="8" s="1"/>
  <c r="DJ69" i="8" s="1"/>
  <c r="AL302" i="35"/>
  <c r="CH69" i="8" s="1"/>
  <c r="DL69" i="8" s="1"/>
  <c r="AT302" i="35"/>
  <c r="CP69" i="8" s="1"/>
  <c r="DT69" i="8" s="1"/>
  <c r="AQ302" i="35"/>
  <c r="CM69" i="8" s="1"/>
  <c r="DQ69" i="8" s="1"/>
  <c r="AY302" i="35"/>
  <c r="CU69" i="8" s="1"/>
  <c r="DY69" i="8" s="1"/>
  <c r="AK302" i="35"/>
  <c r="CG69" i="8" s="1"/>
  <c r="DK69" i="8" s="1"/>
  <c r="AM302" i="35"/>
  <c r="CI69" i="8" s="1"/>
  <c r="DM69" i="8" s="1"/>
  <c r="AX302" i="35"/>
  <c r="CT69" i="8" s="1"/>
  <c r="DX69" i="8" s="1"/>
  <c r="AV302" i="35"/>
  <c r="CR69" i="8" s="1"/>
  <c r="DV69" i="8" s="1"/>
  <c r="AI302" i="35"/>
  <c r="CE69" i="8" s="1"/>
  <c r="DI69" i="8" s="1"/>
  <c r="AR302" i="35"/>
  <c r="CN69" i="8" s="1"/>
  <c r="DR69" i="8" s="1"/>
  <c r="AP302" i="35"/>
  <c r="CL69" i="8" s="1"/>
  <c r="DP69" i="8" s="1"/>
  <c r="AG302" i="35"/>
  <c r="CC69" i="8" s="1"/>
  <c r="DG69" i="8" s="1"/>
  <c r="AX296" i="35"/>
  <c r="CT63" i="8" s="1"/>
  <c r="DX63" i="8" s="1"/>
  <c r="AJ296" i="35"/>
  <c r="CF63" i="8" s="1"/>
  <c r="DJ63" i="8" s="1"/>
  <c r="AY296" i="35"/>
  <c r="CU63" i="8" s="1"/>
  <c r="DY63" i="8" s="1"/>
  <c r="AQ296" i="35"/>
  <c r="CM63" i="8" s="1"/>
  <c r="DQ63" i="8" s="1"/>
  <c r="AK296" i="35"/>
  <c r="CG63" i="8" s="1"/>
  <c r="DK63" i="8" s="1"/>
  <c r="AM296" i="35"/>
  <c r="CI63" i="8" s="1"/>
  <c r="DM63" i="8" s="1"/>
  <c r="AT296" i="35"/>
  <c r="CP63" i="8" s="1"/>
  <c r="DT63" i="8" s="1"/>
  <c r="AP296" i="35"/>
  <c r="CL63" i="8" s="1"/>
  <c r="DP63" i="8" s="1"/>
  <c r="AN296" i="35"/>
  <c r="CJ63" i="8" s="1"/>
  <c r="DN63" i="8" s="1"/>
  <c r="AR296" i="35"/>
  <c r="CN63" i="8" s="1"/>
  <c r="DR63" i="8" s="1"/>
  <c r="AI296" i="35"/>
  <c r="CE63" i="8" s="1"/>
  <c r="DI63" i="8" s="1"/>
  <c r="AL296" i="35"/>
  <c r="CH63" i="8" s="1"/>
  <c r="DL63" i="8" s="1"/>
  <c r="AS296" i="35"/>
  <c r="CO63" i="8" s="1"/>
  <c r="DS63" i="8" s="1"/>
  <c r="AU296" i="35"/>
  <c r="CQ63" i="8" s="1"/>
  <c r="DU63" i="8" s="1"/>
  <c r="AH296" i="35"/>
  <c r="CD63" i="8" s="1"/>
  <c r="DH63" i="8" s="1"/>
  <c r="AO296" i="35"/>
  <c r="CK63" i="8" s="1"/>
  <c r="DO63" i="8" s="1"/>
  <c r="AV296" i="35"/>
  <c r="CR63" i="8" s="1"/>
  <c r="DV63" i="8" s="1"/>
  <c r="AG296" i="35"/>
  <c r="CC63" i="8" s="1"/>
  <c r="DG63" i="8" s="1"/>
  <c r="AW296" i="35"/>
  <c r="CS63" i="8" s="1"/>
  <c r="DW63" i="8" s="1"/>
  <c r="AL268" i="35"/>
  <c r="CH35" i="8" s="1"/>
  <c r="DL35" i="8" s="1"/>
  <c r="AT268" i="35"/>
  <c r="CP35" i="8" s="1"/>
  <c r="DT35" i="8" s="1"/>
  <c r="AM268" i="35"/>
  <c r="CI35" i="8" s="1"/>
  <c r="DM35" i="8" s="1"/>
  <c r="AG268" i="35"/>
  <c r="CC35" i="8" s="1"/>
  <c r="DG35" i="8" s="1"/>
  <c r="AI268" i="35"/>
  <c r="CE35" i="8" s="1"/>
  <c r="DI35" i="8" s="1"/>
  <c r="AV268" i="35"/>
  <c r="CR35" i="8" s="1"/>
  <c r="DV35" i="8" s="1"/>
  <c r="AW268" i="35"/>
  <c r="CS35" i="8" s="1"/>
  <c r="DW35" i="8" s="1"/>
  <c r="AY268" i="35"/>
  <c r="CU35" i="8" s="1"/>
  <c r="DY35" i="8" s="1"/>
  <c r="AQ268" i="35"/>
  <c r="CM35" i="8" s="1"/>
  <c r="DQ35" i="8" s="1"/>
  <c r="AU268" i="35"/>
  <c r="CQ35" i="8" s="1"/>
  <c r="DU35" i="8" s="1"/>
  <c r="AN268" i="35"/>
  <c r="CJ35" i="8" s="1"/>
  <c r="DN35" i="8" s="1"/>
  <c r="AO268" i="35"/>
  <c r="CK35" i="8" s="1"/>
  <c r="DO35" i="8" s="1"/>
  <c r="AS268" i="35"/>
  <c r="CO35" i="8" s="1"/>
  <c r="DS35" i="8" s="1"/>
  <c r="AK268" i="35"/>
  <c r="CG35" i="8" s="1"/>
  <c r="DK35" i="8" s="1"/>
  <c r="AX268" i="35"/>
  <c r="CT35" i="8" s="1"/>
  <c r="DX35" i="8" s="1"/>
  <c r="AP268" i="35"/>
  <c r="CL35" i="8" s="1"/>
  <c r="DP35" i="8" s="1"/>
  <c r="AH268" i="35"/>
  <c r="CD35" i="8" s="1"/>
  <c r="DH35" i="8" s="1"/>
  <c r="AJ268" i="35"/>
  <c r="CF35" i="8" s="1"/>
  <c r="DJ35" i="8" s="1"/>
  <c r="AR268" i="35"/>
  <c r="CN35" i="8" s="1"/>
  <c r="DR35" i="8" s="1"/>
  <c r="AM244" i="35"/>
  <c r="CI11" i="8" s="1"/>
  <c r="DM11" i="8" s="1"/>
  <c r="AP244" i="35"/>
  <c r="CL11" i="8" s="1"/>
  <c r="DP11" i="8" s="1"/>
  <c r="AN244" i="35"/>
  <c r="CJ11" i="8" s="1"/>
  <c r="DN11" i="8" s="1"/>
  <c r="AH244" i="35"/>
  <c r="CD11" i="8" s="1"/>
  <c r="DH11" i="8" s="1"/>
  <c r="AQ244" i="35"/>
  <c r="CM11" i="8" s="1"/>
  <c r="DQ11" i="8" s="1"/>
  <c r="AJ244" i="35"/>
  <c r="CF11" i="8" s="1"/>
  <c r="DJ11" i="8" s="1"/>
  <c r="AV244" i="35"/>
  <c r="CR11" i="8" s="1"/>
  <c r="DV11" i="8" s="1"/>
  <c r="AX244" i="35"/>
  <c r="CT11" i="8" s="1"/>
  <c r="DX11" i="8" s="1"/>
  <c r="AU244" i="35"/>
  <c r="CQ11" i="8" s="1"/>
  <c r="DU11" i="8" s="1"/>
  <c r="AK244" i="35"/>
  <c r="CG11" i="8" s="1"/>
  <c r="DK11" i="8" s="1"/>
  <c r="AR244" i="35"/>
  <c r="CN11" i="8" s="1"/>
  <c r="DR11" i="8" s="1"/>
  <c r="AS244" i="35"/>
  <c r="CO11" i="8" s="1"/>
  <c r="DS11" i="8" s="1"/>
  <c r="AL244" i="35"/>
  <c r="CH11" i="8" s="1"/>
  <c r="DL11" i="8" s="1"/>
  <c r="AY244" i="35"/>
  <c r="CU11" i="8" s="1"/>
  <c r="DY11" i="8" s="1"/>
  <c r="AI244" i="35"/>
  <c r="CE11" i="8" s="1"/>
  <c r="DI11" i="8" s="1"/>
  <c r="AT244" i="35"/>
  <c r="CP11" i="8" s="1"/>
  <c r="DT11" i="8" s="1"/>
  <c r="AG244" i="35"/>
  <c r="CC11" i="8" s="1"/>
  <c r="DG11" i="8" s="1"/>
  <c r="AW244" i="35"/>
  <c r="CS11" i="8" s="1"/>
  <c r="DW11" i="8" s="1"/>
  <c r="AO244" i="35"/>
  <c r="CK11" i="8" s="1"/>
  <c r="DO11" i="8" s="1"/>
  <c r="AY258" i="35"/>
  <c r="CU25" i="8" s="1"/>
  <c r="DY25" i="8" s="1"/>
  <c r="AR258" i="35"/>
  <c r="CN25" i="8" s="1"/>
  <c r="DR25" i="8" s="1"/>
  <c r="AQ258" i="35"/>
  <c r="CM25" i="8" s="1"/>
  <c r="DQ25" i="8" s="1"/>
  <c r="AK258" i="35"/>
  <c r="CG25" i="8" s="1"/>
  <c r="DK25" i="8" s="1"/>
  <c r="AI258" i="35"/>
  <c r="CE25" i="8" s="1"/>
  <c r="DI25" i="8" s="1"/>
  <c r="AJ258" i="35"/>
  <c r="CF25" i="8" s="1"/>
  <c r="DJ25" i="8" s="1"/>
  <c r="AT258" i="35"/>
  <c r="CP25" i="8" s="1"/>
  <c r="DT25" i="8" s="1"/>
  <c r="AH258" i="35"/>
  <c r="CD25" i="8" s="1"/>
  <c r="DH25" i="8" s="1"/>
  <c r="AS258" i="35"/>
  <c r="CO25" i="8" s="1"/>
  <c r="DS25" i="8" s="1"/>
  <c r="AG258" i="35"/>
  <c r="CC25" i="8" s="1"/>
  <c r="DG25" i="8" s="1"/>
  <c r="AV258" i="35"/>
  <c r="CR25" i="8" s="1"/>
  <c r="DV25" i="8" s="1"/>
  <c r="AW258" i="35"/>
  <c r="CS25" i="8" s="1"/>
  <c r="DW25" i="8" s="1"/>
  <c r="AO258" i="35"/>
  <c r="CK25" i="8" s="1"/>
  <c r="DO25" i="8" s="1"/>
  <c r="AU258" i="35"/>
  <c r="CQ25" i="8" s="1"/>
  <c r="DU25" i="8" s="1"/>
  <c r="AL258" i="35"/>
  <c r="CH25" i="8" s="1"/>
  <c r="DL25" i="8" s="1"/>
  <c r="AM258" i="35"/>
  <c r="CI25" i="8" s="1"/>
  <c r="DM25" i="8" s="1"/>
  <c r="AN258" i="35"/>
  <c r="CJ25" i="8" s="1"/>
  <c r="DN25" i="8" s="1"/>
  <c r="AP258" i="35"/>
  <c r="CL25" i="8" s="1"/>
  <c r="DP25" i="8" s="1"/>
  <c r="AX258" i="35"/>
  <c r="CT25" i="8" s="1"/>
  <c r="DX25" i="8" s="1"/>
  <c r="AV301" i="35"/>
  <c r="CR68" i="8" s="1"/>
  <c r="DV68" i="8" s="1"/>
  <c r="AO301" i="35"/>
  <c r="CK68" i="8" s="1"/>
  <c r="DO68" i="8" s="1"/>
  <c r="AY301" i="35"/>
  <c r="CU68" i="8" s="1"/>
  <c r="DY68" i="8" s="1"/>
  <c r="AG301" i="35"/>
  <c r="CC68" i="8" s="1"/>
  <c r="DG68" i="8" s="1"/>
  <c r="AW301" i="35"/>
  <c r="CS68" i="8" s="1"/>
  <c r="DW68" i="8" s="1"/>
  <c r="AI301" i="35"/>
  <c r="CE68" i="8" s="1"/>
  <c r="DI68" i="8" s="1"/>
  <c r="AP301" i="35"/>
  <c r="CL68" i="8" s="1"/>
  <c r="DP68" i="8" s="1"/>
  <c r="AS301" i="35"/>
  <c r="CO68" i="8" s="1"/>
  <c r="DS68" i="8" s="1"/>
  <c r="AR301" i="35"/>
  <c r="CN68" i="8" s="1"/>
  <c r="DR68" i="8" s="1"/>
  <c r="AH301" i="35"/>
  <c r="CD68" i="8" s="1"/>
  <c r="DH68" i="8" s="1"/>
  <c r="AQ301" i="35"/>
  <c r="CM68" i="8" s="1"/>
  <c r="DQ68" i="8" s="1"/>
  <c r="AX301" i="35"/>
  <c r="CT68" i="8" s="1"/>
  <c r="DX68" i="8" s="1"/>
  <c r="AN301" i="35"/>
  <c r="CJ68" i="8" s="1"/>
  <c r="DN68" i="8" s="1"/>
  <c r="AJ301" i="35"/>
  <c r="CF68" i="8" s="1"/>
  <c r="DJ68" i="8" s="1"/>
  <c r="AK301" i="35"/>
  <c r="CG68" i="8" s="1"/>
  <c r="DK68" i="8" s="1"/>
  <c r="AM301" i="35"/>
  <c r="CI68" i="8" s="1"/>
  <c r="DM68" i="8" s="1"/>
  <c r="AU301" i="35"/>
  <c r="CQ68" i="8" s="1"/>
  <c r="DU68" i="8" s="1"/>
  <c r="AL301" i="35"/>
  <c r="CH68" i="8" s="1"/>
  <c r="DL68" i="8" s="1"/>
  <c r="AT301" i="35"/>
  <c r="CP68" i="8" s="1"/>
  <c r="DT68" i="8" s="1"/>
  <c r="AV277" i="35"/>
  <c r="CR44" i="8" s="1"/>
  <c r="DV44" i="8" s="1"/>
  <c r="AX277" i="35"/>
  <c r="CT44" i="8" s="1"/>
  <c r="DX44" i="8" s="1"/>
  <c r="AJ277" i="35"/>
  <c r="CF44" i="8" s="1"/>
  <c r="DJ44" i="8" s="1"/>
  <c r="AY277" i="35"/>
  <c r="CU44" i="8" s="1"/>
  <c r="DY44" i="8" s="1"/>
  <c r="AS277" i="35"/>
  <c r="CO44" i="8" s="1"/>
  <c r="DS44" i="8" s="1"/>
  <c r="AM277" i="35"/>
  <c r="CI44" i="8" s="1"/>
  <c r="DM44" i="8" s="1"/>
  <c r="AU277" i="35"/>
  <c r="CQ44" i="8" s="1"/>
  <c r="DU44" i="8" s="1"/>
  <c r="AN277" i="35"/>
  <c r="CJ44" i="8" s="1"/>
  <c r="DN44" i="8" s="1"/>
  <c r="AI277" i="35"/>
  <c r="CE44" i="8" s="1"/>
  <c r="DI44" i="8" s="1"/>
  <c r="AL277" i="35"/>
  <c r="CH44" i="8" s="1"/>
  <c r="DL44" i="8" s="1"/>
  <c r="AT277" i="35"/>
  <c r="CP44" i="8" s="1"/>
  <c r="DT44" i="8" s="1"/>
  <c r="AQ277" i="35"/>
  <c r="CM44" i="8" s="1"/>
  <c r="DQ44" i="8" s="1"/>
  <c r="AR277" i="35"/>
  <c r="CN44" i="8" s="1"/>
  <c r="DR44" i="8" s="1"/>
  <c r="AK277" i="35"/>
  <c r="CG44" i="8" s="1"/>
  <c r="DK44" i="8" s="1"/>
  <c r="AH277" i="35"/>
  <c r="CD44" i="8" s="1"/>
  <c r="DH44" i="8" s="1"/>
  <c r="AP277" i="35"/>
  <c r="CL44" i="8" s="1"/>
  <c r="DP44" i="8" s="1"/>
  <c r="AW277" i="35"/>
  <c r="CS44" i="8" s="1"/>
  <c r="DW44" i="8" s="1"/>
  <c r="AO277" i="35"/>
  <c r="CK44" i="8" s="1"/>
  <c r="DO44" i="8" s="1"/>
  <c r="AG277" i="35"/>
  <c r="CC44" i="8" s="1"/>
  <c r="DG44" i="8" s="1"/>
  <c r="AS290" i="35"/>
  <c r="CO57" i="8" s="1"/>
  <c r="DS57" i="8" s="1"/>
  <c r="AL290" i="35"/>
  <c r="CH57" i="8" s="1"/>
  <c r="DL57" i="8" s="1"/>
  <c r="AK290" i="35"/>
  <c r="CG57" i="8" s="1"/>
  <c r="DK57" i="8" s="1"/>
  <c r="AG290" i="35"/>
  <c r="CC57" i="8" s="1"/>
  <c r="DG57" i="8" s="1"/>
  <c r="AI290" i="35"/>
  <c r="CE57" i="8" s="1"/>
  <c r="DI57" i="8" s="1"/>
  <c r="AM290" i="35"/>
  <c r="CI57" i="8" s="1"/>
  <c r="DM57" i="8" s="1"/>
  <c r="AO290" i="35"/>
  <c r="CK57" i="8" s="1"/>
  <c r="DO57" i="8" s="1"/>
  <c r="AQ290" i="35"/>
  <c r="CM57" i="8" s="1"/>
  <c r="DQ57" i="8" s="1"/>
  <c r="AT290" i="35"/>
  <c r="CP57" i="8" s="1"/>
  <c r="DT57" i="8" s="1"/>
  <c r="AH290" i="35"/>
  <c r="CD57" i="8" s="1"/>
  <c r="DH57" i="8" s="1"/>
  <c r="AP290" i="35"/>
  <c r="CL57" i="8" s="1"/>
  <c r="DP57" i="8" s="1"/>
  <c r="AV290" i="35"/>
  <c r="CR57" i="8" s="1"/>
  <c r="DV57" i="8" s="1"/>
  <c r="AU290" i="35"/>
  <c r="CQ57" i="8" s="1"/>
  <c r="DU57" i="8" s="1"/>
  <c r="AR290" i="35"/>
  <c r="CN57" i="8" s="1"/>
  <c r="DR57" i="8" s="1"/>
  <c r="AN290" i="35"/>
  <c r="CJ57" i="8" s="1"/>
  <c r="DN57" i="8" s="1"/>
  <c r="AW290" i="35"/>
  <c r="CS57" i="8" s="1"/>
  <c r="DW57" i="8" s="1"/>
  <c r="AY290" i="35"/>
  <c r="CU57" i="8" s="1"/>
  <c r="DY57" i="8" s="1"/>
  <c r="AJ290" i="35"/>
  <c r="CF57" i="8" s="1"/>
  <c r="DJ57" i="8" s="1"/>
  <c r="AX290" i="35"/>
  <c r="CT57" i="8" s="1"/>
  <c r="DX57" i="8" s="1"/>
  <c r="AP253" i="35"/>
  <c r="CL20" i="8" s="1"/>
  <c r="DP20" i="8" s="1"/>
  <c r="AQ253" i="35"/>
  <c r="CM20" i="8" s="1"/>
  <c r="DQ20" i="8" s="1"/>
  <c r="AY253" i="35"/>
  <c r="CU20" i="8" s="1"/>
  <c r="DY20" i="8" s="1"/>
  <c r="AH253" i="35"/>
  <c r="CD20" i="8" s="1"/>
  <c r="DH20" i="8" s="1"/>
  <c r="AI253" i="35"/>
  <c r="CE20" i="8" s="1"/>
  <c r="DI20" i="8" s="1"/>
  <c r="AW253" i="35"/>
  <c r="CS20" i="8" s="1"/>
  <c r="DW20" i="8" s="1"/>
  <c r="AX253" i="35"/>
  <c r="CT20" i="8" s="1"/>
  <c r="DX20" i="8" s="1"/>
  <c r="AU253" i="35"/>
  <c r="CQ20" i="8" s="1"/>
  <c r="DU20" i="8" s="1"/>
  <c r="AS253" i="35"/>
  <c r="CO20" i="8" s="1"/>
  <c r="DS20" i="8" s="1"/>
  <c r="AL253" i="35"/>
  <c r="CH20" i="8" s="1"/>
  <c r="DL20" i="8" s="1"/>
  <c r="AG253" i="35"/>
  <c r="CC20" i="8" s="1"/>
  <c r="DG20" i="8" s="1"/>
  <c r="AM253" i="35"/>
  <c r="CI20" i="8" s="1"/>
  <c r="DM20" i="8" s="1"/>
  <c r="AK253" i="35"/>
  <c r="CG20" i="8" s="1"/>
  <c r="DK20" i="8" s="1"/>
  <c r="AT253" i="35"/>
  <c r="CP20" i="8" s="1"/>
  <c r="DT20" i="8" s="1"/>
  <c r="AR253" i="35"/>
  <c r="CN20" i="8" s="1"/>
  <c r="DR20" i="8" s="1"/>
  <c r="AJ253" i="35"/>
  <c r="CF20" i="8" s="1"/>
  <c r="DJ20" i="8" s="1"/>
  <c r="AV253" i="35"/>
  <c r="CR20" i="8" s="1"/>
  <c r="DV20" i="8" s="1"/>
  <c r="AO253" i="35"/>
  <c r="CK20" i="8" s="1"/>
  <c r="DO20" i="8" s="1"/>
  <c r="AN253" i="35"/>
  <c r="CJ20" i="8" s="1"/>
  <c r="DN20" i="8" s="1"/>
  <c r="AI261" i="35"/>
  <c r="CE28" i="8" s="1"/>
  <c r="DI28" i="8" s="1"/>
  <c r="AQ261" i="35"/>
  <c r="CM28" i="8" s="1"/>
  <c r="DQ28" i="8" s="1"/>
  <c r="AL261" i="35"/>
  <c r="CH28" i="8" s="1"/>
  <c r="DL28" i="8" s="1"/>
  <c r="AY261" i="35"/>
  <c r="CU28" i="8" s="1"/>
  <c r="DY28" i="8" s="1"/>
  <c r="AJ261" i="35"/>
  <c r="CF28" i="8" s="1"/>
  <c r="DJ28" i="8" s="1"/>
  <c r="AK261" i="35"/>
  <c r="CG28" i="8" s="1"/>
  <c r="DK28" i="8" s="1"/>
  <c r="AT261" i="35"/>
  <c r="CP28" i="8" s="1"/>
  <c r="DT28" i="8" s="1"/>
  <c r="AS261" i="35"/>
  <c r="CO28" i="8" s="1"/>
  <c r="DS28" i="8" s="1"/>
  <c r="AR261" i="35"/>
  <c r="CN28" i="8" s="1"/>
  <c r="DR28" i="8" s="1"/>
  <c r="AG261" i="35"/>
  <c r="CC28" i="8" s="1"/>
  <c r="DG28" i="8" s="1"/>
  <c r="AO261" i="35"/>
  <c r="CK28" i="8" s="1"/>
  <c r="DO28" i="8" s="1"/>
  <c r="AH261" i="35"/>
  <c r="CD28" i="8" s="1"/>
  <c r="DH28" i="8" s="1"/>
  <c r="AW261" i="35"/>
  <c r="CS28" i="8" s="1"/>
  <c r="DW28" i="8" s="1"/>
  <c r="AV261" i="35"/>
  <c r="CR28" i="8" s="1"/>
  <c r="DV28" i="8" s="1"/>
  <c r="AX261" i="35"/>
  <c r="CT28" i="8" s="1"/>
  <c r="DX28" i="8" s="1"/>
  <c r="AP261" i="35"/>
  <c r="CL28" i="8" s="1"/>
  <c r="DP28" i="8" s="1"/>
  <c r="AU261" i="35"/>
  <c r="CQ28" i="8" s="1"/>
  <c r="DU28" i="8" s="1"/>
  <c r="AN261" i="35"/>
  <c r="CJ28" i="8" s="1"/>
  <c r="DN28" i="8" s="1"/>
  <c r="AM261" i="35"/>
  <c r="CI28" i="8" s="1"/>
  <c r="DM28" i="8" s="1"/>
  <c r="AO272" i="35"/>
  <c r="CK39" i="8" s="1"/>
  <c r="DO39" i="8" s="1"/>
  <c r="AP272" i="35"/>
  <c r="CL39" i="8" s="1"/>
  <c r="DP39" i="8" s="1"/>
  <c r="AX272" i="35"/>
  <c r="CT39" i="8" s="1"/>
  <c r="DX39" i="8" s="1"/>
  <c r="AW272" i="35"/>
  <c r="CS39" i="8" s="1"/>
  <c r="DW39" i="8" s="1"/>
  <c r="AH272" i="35"/>
  <c r="CD39" i="8" s="1"/>
  <c r="DH39" i="8" s="1"/>
  <c r="AG272" i="35"/>
  <c r="CC39" i="8" s="1"/>
  <c r="DG39" i="8" s="1"/>
  <c r="AN272" i="35"/>
  <c r="CJ39" i="8" s="1"/>
  <c r="DN39" i="8" s="1"/>
  <c r="AI272" i="35"/>
  <c r="CE39" i="8" s="1"/>
  <c r="DI39" i="8" s="1"/>
  <c r="AQ272" i="35"/>
  <c r="CM39" i="8" s="1"/>
  <c r="DQ39" i="8" s="1"/>
  <c r="AJ272" i="35"/>
  <c r="CF39" i="8" s="1"/>
  <c r="DJ39" i="8" s="1"/>
  <c r="AY272" i="35"/>
  <c r="CU39" i="8" s="1"/>
  <c r="DY39" i="8" s="1"/>
  <c r="AR272" i="35"/>
  <c r="CN39" i="8" s="1"/>
  <c r="DR39" i="8" s="1"/>
  <c r="AT272" i="35"/>
  <c r="CP39" i="8" s="1"/>
  <c r="DT39" i="8" s="1"/>
  <c r="AL272" i="35"/>
  <c r="CH39" i="8" s="1"/>
  <c r="DL39" i="8" s="1"/>
  <c r="AV272" i="35"/>
  <c r="CR39" i="8" s="1"/>
  <c r="DV39" i="8" s="1"/>
  <c r="AM272" i="35"/>
  <c r="CI39" i="8" s="1"/>
  <c r="DM39" i="8" s="1"/>
  <c r="AK272" i="35"/>
  <c r="CG39" i="8" s="1"/>
  <c r="DK39" i="8" s="1"/>
  <c r="AU272" i="35"/>
  <c r="CQ39" i="8" s="1"/>
  <c r="DU39" i="8" s="1"/>
  <c r="AS272" i="35"/>
  <c r="CO39" i="8" s="1"/>
  <c r="DS39" i="8" s="1"/>
  <c r="AS293" i="35"/>
  <c r="CO60" i="8" s="1"/>
  <c r="DS60" i="8" s="1"/>
  <c r="AK293" i="35"/>
  <c r="CG60" i="8" s="1"/>
  <c r="DK60" i="8" s="1"/>
  <c r="AJ293" i="35"/>
  <c r="CF60" i="8" s="1"/>
  <c r="DJ60" i="8" s="1"/>
  <c r="AR293" i="35"/>
  <c r="CN60" i="8" s="1"/>
  <c r="DR60" i="8" s="1"/>
  <c r="AL293" i="35"/>
  <c r="CH60" i="8" s="1"/>
  <c r="DL60" i="8" s="1"/>
  <c r="AU293" i="35"/>
  <c r="CQ60" i="8" s="1"/>
  <c r="DU60" i="8" s="1"/>
  <c r="AV293" i="35"/>
  <c r="CR60" i="8" s="1"/>
  <c r="DV60" i="8" s="1"/>
  <c r="AO293" i="35"/>
  <c r="CK60" i="8" s="1"/>
  <c r="DO60" i="8" s="1"/>
  <c r="AQ293" i="35"/>
  <c r="CM60" i="8" s="1"/>
  <c r="DQ60" i="8" s="1"/>
  <c r="AG293" i="35"/>
  <c r="CC60" i="8" s="1"/>
  <c r="DG60" i="8" s="1"/>
  <c r="AY293" i="35"/>
  <c r="CU60" i="8" s="1"/>
  <c r="DY60" i="8" s="1"/>
  <c r="AT293" i="35"/>
  <c r="CP60" i="8" s="1"/>
  <c r="DT60" i="8" s="1"/>
  <c r="AM293" i="35"/>
  <c r="CI60" i="8" s="1"/>
  <c r="DM60" i="8" s="1"/>
  <c r="AN293" i="35"/>
  <c r="CJ60" i="8" s="1"/>
  <c r="DN60" i="8" s="1"/>
  <c r="AI293" i="35"/>
  <c r="CE60" i="8" s="1"/>
  <c r="DI60" i="8" s="1"/>
  <c r="AX293" i="35"/>
  <c r="CT60" i="8" s="1"/>
  <c r="DX60" i="8" s="1"/>
  <c r="AP293" i="35"/>
  <c r="CL60" i="8" s="1"/>
  <c r="DP60" i="8" s="1"/>
  <c r="AH293" i="35"/>
  <c r="CD60" i="8" s="1"/>
  <c r="DH60" i="8" s="1"/>
  <c r="AW293" i="35"/>
  <c r="CS60" i="8" s="1"/>
  <c r="DW60" i="8" s="1"/>
  <c r="AP243" i="35"/>
  <c r="CL10" i="8" s="1"/>
  <c r="DP10" i="8" s="1"/>
  <c r="AJ243" i="35"/>
  <c r="CF10" i="8" s="1"/>
  <c r="DJ10" i="8" s="1"/>
  <c r="AK243" i="35"/>
  <c r="CG10" i="8" s="1"/>
  <c r="DK10" i="8" s="1"/>
  <c r="AQ243" i="35"/>
  <c r="CM10" i="8" s="1"/>
  <c r="DQ10" i="8" s="1"/>
  <c r="AI243" i="35"/>
  <c r="CE10" i="8" s="1"/>
  <c r="DI10" i="8" s="1"/>
  <c r="AX243" i="35"/>
  <c r="CT10" i="8" s="1"/>
  <c r="DX10" i="8" s="1"/>
  <c r="AG243" i="35"/>
  <c r="CC10" i="8" s="1"/>
  <c r="DG10" i="8" s="1"/>
  <c r="AS243" i="35"/>
  <c r="CO10" i="8" s="1"/>
  <c r="DS10" i="8" s="1"/>
  <c r="AO243" i="35"/>
  <c r="CK10" i="8" s="1"/>
  <c r="DO10" i="8" s="1"/>
  <c r="AL243" i="35"/>
  <c r="CH10" i="8" s="1"/>
  <c r="DL10" i="8" s="1"/>
  <c r="AV243" i="35"/>
  <c r="CR10" i="8" s="1"/>
  <c r="DV10" i="8" s="1"/>
  <c r="AY243" i="35"/>
  <c r="CU10" i="8" s="1"/>
  <c r="DY10" i="8" s="1"/>
  <c r="AN243" i="35"/>
  <c r="CJ10" i="8" s="1"/>
  <c r="DN10" i="8" s="1"/>
  <c r="AH243" i="35"/>
  <c r="CD10" i="8" s="1"/>
  <c r="DH10" i="8" s="1"/>
  <c r="AM243" i="35"/>
  <c r="CI10" i="8" s="1"/>
  <c r="DM10" i="8" s="1"/>
  <c r="AW243" i="35"/>
  <c r="CS10" i="8" s="1"/>
  <c r="DW10" i="8" s="1"/>
  <c r="AR243" i="35"/>
  <c r="CN10" i="8" s="1"/>
  <c r="DR10" i="8" s="1"/>
  <c r="AU243" i="35"/>
  <c r="CQ10" i="8" s="1"/>
  <c r="DU10" i="8" s="1"/>
  <c r="AT243" i="35"/>
  <c r="CP10" i="8" s="1"/>
  <c r="DT10" i="8" s="1"/>
  <c r="AJ255" i="35"/>
  <c r="CF22" i="8" s="1"/>
  <c r="DJ22" i="8" s="1"/>
  <c r="AK255" i="35"/>
  <c r="CG22" i="8" s="1"/>
  <c r="DK22" i="8" s="1"/>
  <c r="AN255" i="35"/>
  <c r="CJ22" i="8" s="1"/>
  <c r="DN22" i="8" s="1"/>
  <c r="AW255" i="35"/>
  <c r="CS22" i="8" s="1"/>
  <c r="DW22" i="8" s="1"/>
  <c r="AO255" i="35"/>
  <c r="CK22" i="8" s="1"/>
  <c r="DO22" i="8" s="1"/>
  <c r="AG255" i="35"/>
  <c r="CC22" i="8" s="1"/>
  <c r="DG22" i="8" s="1"/>
  <c r="AR255" i="35"/>
  <c r="CN22" i="8" s="1"/>
  <c r="DR22" i="8" s="1"/>
  <c r="AU255" i="35"/>
  <c r="CQ22" i="8" s="1"/>
  <c r="DU22" i="8" s="1"/>
  <c r="AM255" i="35"/>
  <c r="CI22" i="8" s="1"/>
  <c r="DM22" i="8" s="1"/>
  <c r="AP255" i="35"/>
  <c r="CL22" i="8" s="1"/>
  <c r="DP22" i="8" s="1"/>
  <c r="AI255" i="35"/>
  <c r="CE22" i="8" s="1"/>
  <c r="DI22" i="8" s="1"/>
  <c r="AX255" i="35"/>
  <c r="CT22" i="8" s="1"/>
  <c r="DX22" i="8" s="1"/>
  <c r="AH255" i="35"/>
  <c r="CD22" i="8" s="1"/>
  <c r="DH22" i="8" s="1"/>
  <c r="AY255" i="35"/>
  <c r="CU22" i="8" s="1"/>
  <c r="DY22" i="8" s="1"/>
  <c r="AQ255" i="35"/>
  <c r="CM22" i="8" s="1"/>
  <c r="DQ22" i="8" s="1"/>
  <c r="AV255" i="35"/>
  <c r="CR22" i="8" s="1"/>
  <c r="DV22" i="8" s="1"/>
  <c r="AL255" i="35"/>
  <c r="CH22" i="8" s="1"/>
  <c r="DL22" i="8" s="1"/>
  <c r="AS255" i="35"/>
  <c r="CO22" i="8" s="1"/>
  <c r="DS22" i="8" s="1"/>
  <c r="AT255" i="35"/>
  <c r="CP22" i="8" s="1"/>
  <c r="DT22" i="8" s="1"/>
  <c r="AM265" i="35"/>
  <c r="CI32" i="8" s="1"/>
  <c r="DM32" i="8" s="1"/>
  <c r="AG265" i="35"/>
  <c r="CC32" i="8" s="1"/>
  <c r="DG32" i="8" s="1"/>
  <c r="AO265" i="35"/>
  <c r="CK32" i="8" s="1"/>
  <c r="DO32" i="8" s="1"/>
  <c r="AX265" i="35"/>
  <c r="CT32" i="8" s="1"/>
  <c r="DX32" i="8" s="1"/>
  <c r="AT265" i="35"/>
  <c r="CP32" i="8" s="1"/>
  <c r="DT32" i="8" s="1"/>
  <c r="AL265" i="35"/>
  <c r="CH32" i="8" s="1"/>
  <c r="DL32" i="8" s="1"/>
  <c r="AY265" i="35"/>
  <c r="CU32" i="8" s="1"/>
  <c r="DY32" i="8" s="1"/>
  <c r="AW265" i="35"/>
  <c r="CS32" i="8" s="1"/>
  <c r="DW32" i="8" s="1"/>
  <c r="AH265" i="35"/>
  <c r="CD32" i="8" s="1"/>
  <c r="DH32" i="8" s="1"/>
  <c r="AP265" i="35"/>
  <c r="CL32" i="8" s="1"/>
  <c r="DP32" i="8" s="1"/>
  <c r="AU265" i="35"/>
  <c r="CQ32" i="8" s="1"/>
  <c r="DU32" i="8" s="1"/>
  <c r="AK265" i="35"/>
  <c r="CG32" i="8" s="1"/>
  <c r="DK32" i="8" s="1"/>
  <c r="AI265" i="35"/>
  <c r="CE32" i="8" s="1"/>
  <c r="DI32" i="8" s="1"/>
  <c r="AS265" i="35"/>
  <c r="CO32" i="8" s="1"/>
  <c r="DS32" i="8" s="1"/>
  <c r="AQ265" i="35"/>
  <c r="CM32" i="8" s="1"/>
  <c r="DQ32" i="8" s="1"/>
  <c r="AJ265" i="35"/>
  <c r="CF32" i="8" s="1"/>
  <c r="DJ32" i="8" s="1"/>
  <c r="AR265" i="35"/>
  <c r="CN32" i="8" s="1"/>
  <c r="DR32" i="8" s="1"/>
  <c r="AN265" i="35"/>
  <c r="CJ32" i="8" s="1"/>
  <c r="DN32" i="8" s="1"/>
  <c r="AV265" i="35"/>
  <c r="CR32" i="8" s="1"/>
  <c r="DV32" i="8" s="1"/>
  <c r="AL295" i="35"/>
  <c r="CH62" i="8" s="1"/>
  <c r="DL62" i="8" s="1"/>
  <c r="AU295" i="35"/>
  <c r="CQ62" i="8" s="1"/>
  <c r="DU62" i="8" s="1"/>
  <c r="AR295" i="35"/>
  <c r="CN62" i="8" s="1"/>
  <c r="DR62" i="8" s="1"/>
  <c r="AK295" i="35"/>
  <c r="CG62" i="8" s="1"/>
  <c r="DK62" i="8" s="1"/>
  <c r="AM295" i="35"/>
  <c r="CI62" i="8" s="1"/>
  <c r="DM62" i="8" s="1"/>
  <c r="AQ295" i="35"/>
  <c r="CM62" i="8" s="1"/>
  <c r="DQ62" i="8" s="1"/>
  <c r="AN295" i="35"/>
  <c r="CJ62" i="8" s="1"/>
  <c r="DN62" i="8" s="1"/>
  <c r="AO295" i="35"/>
  <c r="CK62" i="8" s="1"/>
  <c r="DO62" i="8" s="1"/>
  <c r="AP295" i="35"/>
  <c r="CL62" i="8" s="1"/>
  <c r="DP62" i="8" s="1"/>
  <c r="AV295" i="35"/>
  <c r="CR62" i="8" s="1"/>
  <c r="DV62" i="8" s="1"/>
  <c r="AW295" i="35"/>
  <c r="CS62" i="8" s="1"/>
  <c r="DW62" i="8" s="1"/>
  <c r="AX295" i="35"/>
  <c r="CT62" i="8" s="1"/>
  <c r="DX62" i="8" s="1"/>
  <c r="AY295" i="35"/>
  <c r="CU62" i="8" s="1"/>
  <c r="DY62" i="8" s="1"/>
  <c r="AJ295" i="35"/>
  <c r="CF62" i="8" s="1"/>
  <c r="DJ62" i="8" s="1"/>
  <c r="AS295" i="35"/>
  <c r="CO62" i="8" s="1"/>
  <c r="DS62" i="8" s="1"/>
  <c r="AT295" i="35"/>
  <c r="CP62" i="8" s="1"/>
  <c r="DT62" i="8" s="1"/>
  <c r="AG295" i="35"/>
  <c r="CC62" i="8" s="1"/>
  <c r="DG62" i="8" s="1"/>
  <c r="AH295" i="35"/>
  <c r="CD62" i="8" s="1"/>
  <c r="DH62" i="8" s="1"/>
  <c r="AI295" i="35"/>
  <c r="CE62" i="8" s="1"/>
  <c r="DI62" i="8" s="1"/>
  <c r="AJ254" i="35"/>
  <c r="CF21" i="8" s="1"/>
  <c r="DJ21" i="8" s="1"/>
  <c r="AS254" i="35"/>
  <c r="CO21" i="8" s="1"/>
  <c r="DS21" i="8" s="1"/>
  <c r="AV254" i="35"/>
  <c r="CR21" i="8" s="1"/>
  <c r="DV21" i="8" s="1"/>
  <c r="AI254" i="35"/>
  <c r="CE21" i="8" s="1"/>
  <c r="DI21" i="8" s="1"/>
  <c r="AN254" i="35"/>
  <c r="CJ21" i="8" s="1"/>
  <c r="DN21" i="8" s="1"/>
  <c r="AR254" i="35"/>
  <c r="CN21" i="8" s="1"/>
  <c r="DR21" i="8" s="1"/>
  <c r="AM254" i="35"/>
  <c r="CI21" i="8" s="1"/>
  <c r="DM21" i="8" s="1"/>
  <c r="AP254" i="35"/>
  <c r="CL21" i="8" s="1"/>
  <c r="DP21" i="8" s="1"/>
  <c r="AH254" i="35"/>
  <c r="CD21" i="8" s="1"/>
  <c r="DH21" i="8" s="1"/>
  <c r="AY254" i="35"/>
  <c r="CU21" i="8" s="1"/>
  <c r="DY21" i="8" s="1"/>
  <c r="AQ254" i="35"/>
  <c r="CM21" i="8" s="1"/>
  <c r="DQ21" i="8" s="1"/>
  <c r="AK254" i="35"/>
  <c r="CG21" i="8" s="1"/>
  <c r="DK21" i="8" s="1"/>
  <c r="AO254" i="35"/>
  <c r="CK21" i="8" s="1"/>
  <c r="DO21" i="8" s="1"/>
  <c r="AU254" i="35"/>
  <c r="CQ21" i="8" s="1"/>
  <c r="DU21" i="8" s="1"/>
  <c r="AT254" i="35"/>
  <c r="CP21" i="8" s="1"/>
  <c r="DT21" i="8" s="1"/>
  <c r="AL254" i="35"/>
  <c r="CH21" i="8" s="1"/>
  <c r="DL21" i="8" s="1"/>
  <c r="AX254" i="35"/>
  <c r="CT21" i="8" s="1"/>
  <c r="DX21" i="8" s="1"/>
  <c r="AG254" i="35"/>
  <c r="CC21" i="8" s="1"/>
  <c r="DG21" i="8" s="1"/>
  <c r="AW254" i="35"/>
  <c r="CS21" i="8" s="1"/>
  <c r="DW21" i="8" s="1"/>
  <c r="AY274" i="35"/>
  <c r="CU41" i="8" s="1"/>
  <c r="DY41" i="8" s="1"/>
  <c r="AQ274" i="35"/>
  <c r="CM41" i="8" s="1"/>
  <c r="DQ41" i="8" s="1"/>
  <c r="AX274" i="35"/>
  <c r="CT41" i="8" s="1"/>
  <c r="DX41" i="8" s="1"/>
  <c r="AT274" i="35"/>
  <c r="CP41" i="8" s="1"/>
  <c r="DT41" i="8" s="1"/>
  <c r="AP274" i="35"/>
  <c r="CL41" i="8" s="1"/>
  <c r="DP41" i="8" s="1"/>
  <c r="AL274" i="35"/>
  <c r="CH41" i="8" s="1"/>
  <c r="DL41" i="8" s="1"/>
  <c r="AH274" i="35"/>
  <c r="CD41" i="8" s="1"/>
  <c r="DH41" i="8" s="1"/>
  <c r="AV274" i="35"/>
  <c r="CR41" i="8" s="1"/>
  <c r="DV41" i="8" s="1"/>
  <c r="AK274" i="35"/>
  <c r="CG41" i="8" s="1"/>
  <c r="DK41" i="8" s="1"/>
  <c r="AI274" i="35"/>
  <c r="CE41" i="8" s="1"/>
  <c r="DI41" i="8" s="1"/>
  <c r="AN274" i="35"/>
  <c r="CJ41" i="8" s="1"/>
  <c r="DN41" i="8" s="1"/>
  <c r="AS274" i="35"/>
  <c r="CO41" i="8" s="1"/>
  <c r="DS41" i="8" s="1"/>
  <c r="AM274" i="35"/>
  <c r="CI41" i="8" s="1"/>
  <c r="DM41" i="8" s="1"/>
  <c r="AJ274" i="35"/>
  <c r="CF41" i="8" s="1"/>
  <c r="DJ41" i="8" s="1"/>
  <c r="AR274" i="35"/>
  <c r="CN41" i="8" s="1"/>
  <c r="DR41" i="8" s="1"/>
  <c r="AO274" i="35"/>
  <c r="CK41" i="8" s="1"/>
  <c r="DO41" i="8" s="1"/>
  <c r="AW274" i="35"/>
  <c r="CS41" i="8" s="1"/>
  <c r="DW41" i="8" s="1"/>
  <c r="AG274" i="35"/>
  <c r="CC41" i="8" s="1"/>
  <c r="DG41" i="8" s="1"/>
  <c r="AU274" i="35"/>
  <c r="CQ41" i="8" s="1"/>
  <c r="DU41" i="8" s="1"/>
  <c r="AW289" i="35"/>
  <c r="CS56" i="8" s="1"/>
  <c r="DW56" i="8" s="1"/>
  <c r="AN289" i="35"/>
  <c r="CJ56" i="8" s="1"/>
  <c r="DN56" i="8" s="1"/>
  <c r="AV289" i="35"/>
  <c r="CR56" i="8" s="1"/>
  <c r="DV56" i="8" s="1"/>
  <c r="AH289" i="35"/>
  <c r="CD56" i="8" s="1"/>
  <c r="DH56" i="8" s="1"/>
  <c r="AI289" i="35"/>
  <c r="CE56" i="8" s="1"/>
  <c r="DI56" i="8" s="1"/>
  <c r="AJ289" i="35"/>
  <c r="CF56" i="8" s="1"/>
  <c r="DJ56" i="8" s="1"/>
  <c r="AP289" i="35"/>
  <c r="CL56" i="8" s="1"/>
  <c r="DP56" i="8" s="1"/>
  <c r="AQ289" i="35"/>
  <c r="CM56" i="8" s="1"/>
  <c r="DQ56" i="8" s="1"/>
  <c r="AR289" i="35"/>
  <c r="CN56" i="8" s="1"/>
  <c r="DR56" i="8" s="1"/>
  <c r="AL289" i="35"/>
  <c r="CH56" i="8" s="1"/>
  <c r="DL56" i="8" s="1"/>
  <c r="AX289" i="35"/>
  <c r="CT56" i="8" s="1"/>
  <c r="DX56" i="8" s="1"/>
  <c r="AM289" i="35"/>
  <c r="CI56" i="8" s="1"/>
  <c r="DM56" i="8" s="1"/>
  <c r="AU289" i="35"/>
  <c r="CQ56" i="8" s="1"/>
  <c r="DU56" i="8" s="1"/>
  <c r="AO289" i="35"/>
  <c r="CK56" i="8" s="1"/>
  <c r="DO56" i="8" s="1"/>
  <c r="AK289" i="35"/>
  <c r="CG56" i="8" s="1"/>
  <c r="DK56" i="8" s="1"/>
  <c r="AY289" i="35"/>
  <c r="CU56" i="8" s="1"/>
  <c r="DY56" i="8" s="1"/>
  <c r="AT289" i="35"/>
  <c r="CP56" i="8" s="1"/>
  <c r="DT56" i="8" s="1"/>
  <c r="AS289" i="35"/>
  <c r="CO56" i="8" s="1"/>
  <c r="DS56" i="8" s="1"/>
  <c r="AG289" i="35"/>
  <c r="CC56" i="8" s="1"/>
  <c r="DG56" i="8" s="1"/>
  <c r="AP283" i="35"/>
  <c r="CL50" i="8" s="1"/>
  <c r="DP50" i="8" s="1"/>
  <c r="AY283" i="35"/>
  <c r="CU50" i="8" s="1"/>
  <c r="DY50" i="8" s="1"/>
  <c r="AX283" i="35"/>
  <c r="CT50" i="8" s="1"/>
  <c r="DX50" i="8" s="1"/>
  <c r="AR283" i="35"/>
  <c r="CN50" i="8" s="1"/>
  <c r="DR50" i="8" s="1"/>
  <c r="AL283" i="35"/>
  <c r="CH50" i="8" s="1"/>
  <c r="DL50" i="8" s="1"/>
  <c r="AH283" i="35"/>
  <c r="CD50" i="8" s="1"/>
  <c r="DH50" i="8" s="1"/>
  <c r="AJ283" i="35"/>
  <c r="CF50" i="8" s="1"/>
  <c r="DJ50" i="8" s="1"/>
  <c r="AT283" i="35"/>
  <c r="CP50" i="8" s="1"/>
  <c r="DT50" i="8" s="1"/>
  <c r="AV283" i="35"/>
  <c r="CR50" i="8" s="1"/>
  <c r="DV50" i="8" s="1"/>
  <c r="AO283" i="35"/>
  <c r="CK50" i="8" s="1"/>
  <c r="DO50" i="8" s="1"/>
  <c r="AQ283" i="35"/>
  <c r="CM50" i="8" s="1"/>
  <c r="DQ50" i="8" s="1"/>
  <c r="AK283" i="35"/>
  <c r="CG50" i="8" s="1"/>
  <c r="DK50" i="8" s="1"/>
  <c r="AU283" i="35"/>
  <c r="CQ50" i="8" s="1"/>
  <c r="DU50" i="8" s="1"/>
  <c r="AS283" i="35"/>
  <c r="CO50" i="8" s="1"/>
  <c r="DS50" i="8" s="1"/>
  <c r="AG283" i="35"/>
  <c r="CC50" i="8" s="1"/>
  <c r="DG50" i="8" s="1"/>
  <c r="AW283" i="35"/>
  <c r="CS50" i="8" s="1"/>
  <c r="DW50" i="8" s="1"/>
  <c r="AN283" i="35"/>
  <c r="CJ50" i="8" s="1"/>
  <c r="DN50" i="8" s="1"/>
  <c r="AM283" i="35"/>
  <c r="CI50" i="8" s="1"/>
  <c r="DM50" i="8" s="1"/>
  <c r="AI283" i="35"/>
  <c r="CE50" i="8" s="1"/>
  <c r="DI50" i="8" s="1"/>
  <c r="AY279" i="35"/>
  <c r="CU46" i="8" s="1"/>
  <c r="DY46" i="8" s="1"/>
  <c r="AV279" i="35"/>
  <c r="CR46" i="8" s="1"/>
  <c r="DV46" i="8" s="1"/>
  <c r="AS279" i="35"/>
  <c r="CO46" i="8" s="1"/>
  <c r="DS46" i="8" s="1"/>
  <c r="AN279" i="35"/>
  <c r="CJ46" i="8" s="1"/>
  <c r="DN46" i="8" s="1"/>
  <c r="AI279" i="35"/>
  <c r="CE46" i="8" s="1"/>
  <c r="DI46" i="8" s="1"/>
  <c r="AK279" i="35"/>
  <c r="CG46" i="8" s="1"/>
  <c r="DK46" i="8" s="1"/>
  <c r="AW279" i="35"/>
  <c r="CS46" i="8" s="1"/>
  <c r="DW46" i="8" s="1"/>
  <c r="AX279" i="35"/>
  <c r="CT46" i="8" s="1"/>
  <c r="DX46" i="8" s="1"/>
  <c r="AJ279" i="35"/>
  <c r="CF46" i="8" s="1"/>
  <c r="DJ46" i="8" s="1"/>
  <c r="AP279" i="35"/>
  <c r="CL46" i="8" s="1"/>
  <c r="DP46" i="8" s="1"/>
  <c r="AG279" i="35"/>
  <c r="CC46" i="8" s="1"/>
  <c r="DG46" i="8" s="1"/>
  <c r="AH279" i="35"/>
  <c r="CD46" i="8" s="1"/>
  <c r="DH46" i="8" s="1"/>
  <c r="AT279" i="35"/>
  <c r="CP46" i="8" s="1"/>
  <c r="DT46" i="8" s="1"/>
  <c r="AQ279" i="35"/>
  <c r="CM46" i="8" s="1"/>
  <c r="DQ46" i="8" s="1"/>
  <c r="AL279" i="35"/>
  <c r="CH46" i="8" s="1"/>
  <c r="DL46" i="8" s="1"/>
  <c r="AR279" i="35"/>
  <c r="CN46" i="8" s="1"/>
  <c r="DR46" i="8" s="1"/>
  <c r="AO279" i="35"/>
  <c r="CK46" i="8" s="1"/>
  <c r="DO46" i="8" s="1"/>
  <c r="AM279" i="35"/>
  <c r="CI46" i="8" s="1"/>
  <c r="DM46" i="8" s="1"/>
  <c r="AU279" i="35"/>
  <c r="CQ46" i="8" s="1"/>
  <c r="DU46" i="8" s="1"/>
  <c r="AR269" i="35"/>
  <c r="CN36" i="8" s="1"/>
  <c r="DR36" i="8" s="1"/>
  <c r="AK269" i="35"/>
  <c r="CG36" i="8" s="1"/>
  <c r="DK36" i="8" s="1"/>
  <c r="AL269" i="35"/>
  <c r="CH36" i="8" s="1"/>
  <c r="DL36" i="8" s="1"/>
  <c r="AS269" i="35"/>
  <c r="CO36" i="8" s="1"/>
  <c r="DS36" i="8" s="1"/>
  <c r="AI269" i="35"/>
  <c r="CE36" i="8" s="1"/>
  <c r="DI36" i="8" s="1"/>
  <c r="AY269" i="35"/>
  <c r="CU36" i="8" s="1"/>
  <c r="DY36" i="8" s="1"/>
  <c r="AQ269" i="35"/>
  <c r="CM36" i="8" s="1"/>
  <c r="DQ36" i="8" s="1"/>
  <c r="AT269" i="35"/>
  <c r="CP36" i="8" s="1"/>
  <c r="DT36" i="8" s="1"/>
  <c r="AJ269" i="35"/>
  <c r="CF36" i="8" s="1"/>
  <c r="DJ36" i="8" s="1"/>
  <c r="AX269" i="35"/>
  <c r="CT36" i="8" s="1"/>
  <c r="DX36" i="8" s="1"/>
  <c r="AN269" i="35"/>
  <c r="CJ36" i="8" s="1"/>
  <c r="DN36" i="8" s="1"/>
  <c r="AP269" i="35"/>
  <c r="CL36" i="8" s="1"/>
  <c r="DP36" i="8" s="1"/>
  <c r="AO269" i="35"/>
  <c r="CK36" i="8" s="1"/>
  <c r="DO36" i="8" s="1"/>
  <c r="AV269" i="35"/>
  <c r="CR36" i="8" s="1"/>
  <c r="DV36" i="8" s="1"/>
  <c r="AG269" i="35"/>
  <c r="CC36" i="8" s="1"/>
  <c r="DG36" i="8" s="1"/>
  <c r="AW269" i="35"/>
  <c r="CS36" i="8" s="1"/>
  <c r="DW36" i="8" s="1"/>
  <c r="AU269" i="35"/>
  <c r="CQ36" i="8" s="1"/>
  <c r="DU36" i="8" s="1"/>
  <c r="AM269" i="35"/>
  <c r="CI36" i="8" s="1"/>
  <c r="DM36" i="8" s="1"/>
  <c r="AH269" i="35"/>
  <c r="CD36" i="8" s="1"/>
  <c r="DH36" i="8" s="1"/>
  <c r="AW248" i="35"/>
  <c r="CS15" i="8" s="1"/>
  <c r="DW15" i="8" s="1"/>
  <c r="AV248" i="35"/>
  <c r="CR15" i="8" s="1"/>
  <c r="DV15" i="8" s="1"/>
  <c r="AP248" i="35"/>
  <c r="CL15" i="8" s="1"/>
  <c r="DP15" i="8" s="1"/>
  <c r="AO248" i="35"/>
  <c r="CK15" i="8" s="1"/>
  <c r="DO15" i="8" s="1"/>
  <c r="AS248" i="35"/>
  <c r="CO15" i="8" s="1"/>
  <c r="DS15" i="8" s="1"/>
  <c r="AG248" i="35"/>
  <c r="CC15" i="8" s="1"/>
  <c r="DG15" i="8" s="1"/>
  <c r="AN248" i="35"/>
  <c r="CJ15" i="8" s="1"/>
  <c r="DN15" i="8" s="1"/>
  <c r="AI248" i="35"/>
  <c r="CE15" i="8" s="1"/>
  <c r="DI15" i="8" s="1"/>
  <c r="AH248" i="35"/>
  <c r="CD15" i="8" s="1"/>
  <c r="DH15" i="8" s="1"/>
  <c r="AQ248" i="35"/>
  <c r="CM15" i="8" s="1"/>
  <c r="DQ15" i="8" s="1"/>
  <c r="AM248" i="35"/>
  <c r="CI15" i="8" s="1"/>
  <c r="DM15" i="8" s="1"/>
  <c r="AY248" i="35"/>
  <c r="CU15" i="8" s="1"/>
  <c r="DY15" i="8" s="1"/>
  <c r="AX248" i="35"/>
  <c r="CT15" i="8" s="1"/>
  <c r="DX15" i="8" s="1"/>
  <c r="AR248" i="35"/>
  <c r="CN15" i="8" s="1"/>
  <c r="DR15" i="8" s="1"/>
  <c r="AJ248" i="35"/>
  <c r="CF15" i="8" s="1"/>
  <c r="DJ15" i="8" s="1"/>
  <c r="AK248" i="35"/>
  <c r="CG15" i="8" s="1"/>
  <c r="DK15" i="8" s="1"/>
  <c r="AU248" i="35"/>
  <c r="CQ15" i="8" s="1"/>
  <c r="DU15" i="8" s="1"/>
  <c r="AL248" i="35"/>
  <c r="CH15" i="8" s="1"/>
  <c r="DL15" i="8" s="1"/>
  <c r="AT248" i="35"/>
  <c r="CP15" i="8" s="1"/>
  <c r="DT15" i="8" s="1"/>
  <c r="AS260" i="35"/>
  <c r="CO27" i="8" s="1"/>
  <c r="DS27" i="8" s="1"/>
  <c r="AT260" i="35"/>
  <c r="CP27" i="8" s="1"/>
  <c r="DT27" i="8" s="1"/>
  <c r="AO260" i="35"/>
  <c r="CK27" i="8" s="1"/>
  <c r="DO27" i="8" s="1"/>
  <c r="AM260" i="35"/>
  <c r="CI27" i="8" s="1"/>
  <c r="DM27" i="8" s="1"/>
  <c r="AN260" i="35"/>
  <c r="CJ27" i="8" s="1"/>
  <c r="DN27" i="8" s="1"/>
  <c r="AW260" i="35"/>
  <c r="CS27" i="8" s="1"/>
  <c r="DW27" i="8" s="1"/>
  <c r="AP260" i="35"/>
  <c r="CL27" i="8" s="1"/>
  <c r="DP27" i="8" s="1"/>
  <c r="AU260" i="35"/>
  <c r="CQ27" i="8" s="1"/>
  <c r="DU27" i="8" s="1"/>
  <c r="AV260" i="35"/>
  <c r="CR27" i="8" s="1"/>
  <c r="DV27" i="8" s="1"/>
  <c r="AL260" i="35"/>
  <c r="CH27" i="8" s="1"/>
  <c r="DL27" i="8" s="1"/>
  <c r="AJ260" i="35"/>
  <c r="CF27" i="8" s="1"/>
  <c r="DJ27" i="8" s="1"/>
  <c r="AI260" i="35"/>
  <c r="CE27" i="8" s="1"/>
  <c r="DI27" i="8" s="1"/>
  <c r="AR260" i="35"/>
  <c r="CN27" i="8" s="1"/>
  <c r="DR27" i="8" s="1"/>
  <c r="AY260" i="35"/>
  <c r="CU27" i="8" s="1"/>
  <c r="DY27" i="8" s="1"/>
  <c r="AQ260" i="35"/>
  <c r="CM27" i="8" s="1"/>
  <c r="DQ27" i="8" s="1"/>
  <c r="AG260" i="35"/>
  <c r="CC27" i="8" s="1"/>
  <c r="DG27" i="8" s="1"/>
  <c r="AH260" i="35"/>
  <c r="CD27" i="8" s="1"/>
  <c r="DH27" i="8" s="1"/>
  <c r="AX260" i="35"/>
  <c r="CT27" i="8" s="1"/>
  <c r="DX27" i="8" s="1"/>
  <c r="AK260" i="35"/>
  <c r="CG27" i="8" s="1"/>
  <c r="DK27" i="8" s="1"/>
  <c r="AH282" i="35"/>
  <c r="CD49" i="8" s="1"/>
  <c r="DH49" i="8" s="1"/>
  <c r="AW282" i="35"/>
  <c r="CS49" i="8" s="1"/>
  <c r="DW49" i="8" s="1"/>
  <c r="AM282" i="35"/>
  <c r="CI49" i="8" s="1"/>
  <c r="DM49" i="8" s="1"/>
  <c r="AP282" i="35"/>
  <c r="CL49" i="8" s="1"/>
  <c r="DP49" i="8" s="1"/>
  <c r="AU282" i="35"/>
  <c r="CQ49" i="8" s="1"/>
  <c r="DU49" i="8" s="1"/>
  <c r="AG282" i="35"/>
  <c r="CC49" i="8" s="1"/>
  <c r="DG49" i="8" s="1"/>
  <c r="AK282" i="35"/>
  <c r="CG49" i="8" s="1"/>
  <c r="DK49" i="8" s="1"/>
  <c r="AS282" i="35"/>
  <c r="CO49" i="8" s="1"/>
  <c r="DS49" i="8" s="1"/>
  <c r="AJ282" i="35"/>
  <c r="CF49" i="8" s="1"/>
  <c r="DJ49" i="8" s="1"/>
  <c r="AO282" i="35"/>
  <c r="CK49" i="8" s="1"/>
  <c r="DO49" i="8" s="1"/>
  <c r="AR282" i="35"/>
  <c r="CN49" i="8" s="1"/>
  <c r="DR49" i="8" s="1"/>
  <c r="AX282" i="35"/>
  <c r="CT49" i="8" s="1"/>
  <c r="DX49" i="8" s="1"/>
  <c r="AN282" i="35"/>
  <c r="CJ49" i="8" s="1"/>
  <c r="DN49" i="8" s="1"/>
  <c r="AI282" i="35"/>
  <c r="CE49" i="8" s="1"/>
  <c r="DI49" i="8" s="1"/>
  <c r="AQ282" i="35"/>
  <c r="CM49" i="8" s="1"/>
  <c r="DQ49" i="8" s="1"/>
  <c r="AV282" i="35"/>
  <c r="CR49" i="8" s="1"/>
  <c r="DV49" i="8" s="1"/>
  <c r="AY282" i="35"/>
  <c r="CU49" i="8" s="1"/>
  <c r="DY49" i="8" s="1"/>
  <c r="AL282" i="35"/>
  <c r="CH49" i="8" s="1"/>
  <c r="DL49" i="8" s="1"/>
  <c r="AT282" i="35"/>
  <c r="CP49" i="8" s="1"/>
  <c r="DT49" i="8" s="1"/>
  <c r="AR286" i="35"/>
  <c r="CN53" i="8" s="1"/>
  <c r="DR53" i="8" s="1"/>
  <c r="AG286" i="35"/>
  <c r="CC53" i="8" s="1"/>
  <c r="DG53" i="8" s="1"/>
  <c r="AQ286" i="35"/>
  <c r="CM53" i="8" s="1"/>
  <c r="DQ53" i="8" s="1"/>
  <c r="AY286" i="35"/>
  <c r="CU53" i="8" s="1"/>
  <c r="DY53" i="8" s="1"/>
  <c r="AO286" i="35"/>
  <c r="CK53" i="8" s="1"/>
  <c r="DO53" i="8" s="1"/>
  <c r="AI286" i="35"/>
  <c r="CE53" i="8" s="1"/>
  <c r="DI53" i="8" s="1"/>
  <c r="AM286" i="35"/>
  <c r="CI53" i="8" s="1"/>
  <c r="DM53" i="8" s="1"/>
  <c r="AK286" i="35"/>
  <c r="CG53" i="8" s="1"/>
  <c r="DK53" i="8" s="1"/>
  <c r="AN286" i="35"/>
  <c r="CJ53" i="8" s="1"/>
  <c r="DN53" i="8" s="1"/>
  <c r="AL286" i="35"/>
  <c r="CH53" i="8" s="1"/>
  <c r="DL53" i="8" s="1"/>
  <c r="AT286" i="35"/>
  <c r="CP53" i="8" s="1"/>
  <c r="DT53" i="8" s="1"/>
  <c r="AJ286" i="35"/>
  <c r="CF53" i="8" s="1"/>
  <c r="DJ53" i="8" s="1"/>
  <c r="AU286" i="35"/>
  <c r="CQ53" i="8" s="1"/>
  <c r="DU53" i="8" s="1"/>
  <c r="AW286" i="35"/>
  <c r="CS53" i="8" s="1"/>
  <c r="DW53" i="8" s="1"/>
  <c r="AS286" i="35"/>
  <c r="CO53" i="8" s="1"/>
  <c r="DS53" i="8" s="1"/>
  <c r="AV286" i="35"/>
  <c r="CR53" i="8" s="1"/>
  <c r="DV53" i="8" s="1"/>
  <c r="AH286" i="35"/>
  <c r="CD53" i="8" s="1"/>
  <c r="DH53" i="8" s="1"/>
  <c r="AX286" i="35"/>
  <c r="CT53" i="8" s="1"/>
  <c r="DX53" i="8" s="1"/>
  <c r="AP286" i="35"/>
  <c r="CL53" i="8" s="1"/>
  <c r="DP53" i="8" s="1"/>
  <c r="AV345" i="35"/>
  <c r="CR112" i="8" s="1"/>
  <c r="DV112" i="8" s="1"/>
  <c r="AG345" i="35"/>
  <c r="CC112" i="8" s="1"/>
  <c r="DG112" i="8" s="1"/>
  <c r="AN345" i="35"/>
  <c r="CJ112" i="8" s="1"/>
  <c r="DN112" i="8" s="1"/>
  <c r="AH345" i="35"/>
  <c r="CD112" i="8" s="1"/>
  <c r="DH112" i="8" s="1"/>
  <c r="AP345" i="35"/>
  <c r="CL112" i="8" s="1"/>
  <c r="DP112" i="8" s="1"/>
  <c r="AQ345" i="35"/>
  <c r="CM112" i="8" s="1"/>
  <c r="DQ112" i="8" s="1"/>
  <c r="AX345" i="35"/>
  <c r="CT112" i="8" s="1"/>
  <c r="DX112" i="8" s="1"/>
  <c r="AY345" i="35"/>
  <c r="CU112" i="8" s="1"/>
  <c r="DY112" i="8" s="1"/>
  <c r="AK345" i="35"/>
  <c r="CG112" i="8" s="1"/>
  <c r="DK112" i="8" s="1"/>
  <c r="AM345" i="35"/>
  <c r="CI112" i="8" s="1"/>
  <c r="DM112" i="8" s="1"/>
  <c r="AU345" i="35"/>
  <c r="CQ112" i="8" s="1"/>
  <c r="DU112" i="8" s="1"/>
  <c r="AI345" i="35"/>
  <c r="CE112" i="8" s="1"/>
  <c r="DI112" i="8" s="1"/>
  <c r="AS345" i="35"/>
  <c r="CO112" i="8" s="1"/>
  <c r="DS112" i="8" s="1"/>
  <c r="AR345" i="35"/>
  <c r="CN112" i="8" s="1"/>
  <c r="DR112" i="8" s="1"/>
  <c r="AJ345" i="35"/>
  <c r="CF112" i="8" s="1"/>
  <c r="DJ112" i="8" s="1"/>
  <c r="AO345" i="35"/>
  <c r="CK112" i="8" s="1"/>
  <c r="DO112" i="8" s="1"/>
  <c r="AL345" i="35"/>
  <c r="CH112" i="8" s="1"/>
  <c r="DL112" i="8" s="1"/>
  <c r="AW345" i="35"/>
  <c r="CS112" i="8" s="1"/>
  <c r="DW112" i="8" s="1"/>
  <c r="AT345" i="35"/>
  <c r="CP112" i="8" s="1"/>
  <c r="DT112" i="8" s="1"/>
  <c r="AL252" i="35"/>
  <c r="CH19" i="8" s="1"/>
  <c r="DL19" i="8" s="1"/>
  <c r="AK252" i="35"/>
  <c r="CG19" i="8" s="1"/>
  <c r="DK19" i="8" s="1"/>
  <c r="AS252" i="35"/>
  <c r="CO19" i="8" s="1"/>
  <c r="DS19" i="8" s="1"/>
  <c r="AT252" i="35"/>
  <c r="CP19" i="8" s="1"/>
  <c r="DT19" i="8" s="1"/>
  <c r="AN252" i="35"/>
  <c r="CJ19" i="8" s="1"/>
  <c r="DN19" i="8" s="1"/>
  <c r="AQ252" i="35"/>
  <c r="CM19" i="8" s="1"/>
  <c r="DQ19" i="8" s="1"/>
  <c r="AI252" i="35"/>
  <c r="CE19" i="8" s="1"/>
  <c r="DI19" i="8" s="1"/>
  <c r="AY252" i="35"/>
  <c r="CU19" i="8" s="1"/>
  <c r="DY19" i="8" s="1"/>
  <c r="AV252" i="35"/>
  <c r="CR19" i="8" s="1"/>
  <c r="DV19" i="8" s="1"/>
  <c r="AW252" i="35"/>
  <c r="CS19" i="8" s="1"/>
  <c r="DW19" i="8" s="1"/>
  <c r="AO252" i="35"/>
  <c r="CK19" i="8" s="1"/>
  <c r="DO19" i="8" s="1"/>
  <c r="AJ252" i="35"/>
  <c r="CF19" i="8" s="1"/>
  <c r="DJ19" i="8" s="1"/>
  <c r="AG252" i="35"/>
  <c r="CC19" i="8" s="1"/>
  <c r="DG19" i="8" s="1"/>
  <c r="AP252" i="35"/>
  <c r="CL19" i="8" s="1"/>
  <c r="DP19" i="8" s="1"/>
  <c r="AX252" i="35"/>
  <c r="CT19" i="8" s="1"/>
  <c r="DX19" i="8" s="1"/>
  <c r="AM252" i="35"/>
  <c r="CI19" i="8" s="1"/>
  <c r="DM19" i="8" s="1"/>
  <c r="AH252" i="35"/>
  <c r="CD19" i="8" s="1"/>
  <c r="DH19" i="8" s="1"/>
  <c r="AR252" i="35"/>
  <c r="CN19" i="8" s="1"/>
  <c r="DR19" i="8" s="1"/>
  <c r="AU252" i="35"/>
  <c r="CQ19" i="8" s="1"/>
  <c r="DU19" i="8" s="1"/>
  <c r="AG256" i="35"/>
  <c r="CC23" i="8" s="1"/>
  <c r="DG23" i="8" s="1"/>
  <c r="AH256" i="35"/>
  <c r="CD23" i="8" s="1"/>
  <c r="DH23" i="8" s="1"/>
  <c r="AW256" i="35"/>
  <c r="CS23" i="8" s="1"/>
  <c r="DW23" i="8" s="1"/>
  <c r="AU256" i="35"/>
  <c r="CQ23" i="8" s="1"/>
  <c r="DU23" i="8" s="1"/>
  <c r="AX256" i="35"/>
  <c r="CT23" i="8" s="1"/>
  <c r="DX23" i="8" s="1"/>
  <c r="AO256" i="35"/>
  <c r="CK23" i="8" s="1"/>
  <c r="DO23" i="8" s="1"/>
  <c r="AN256" i="35"/>
  <c r="CJ23" i="8" s="1"/>
  <c r="DN23" i="8" s="1"/>
  <c r="AI256" i="35"/>
  <c r="CE23" i="8" s="1"/>
  <c r="DI23" i="8" s="1"/>
  <c r="AT256" i="35"/>
  <c r="CP23" i="8" s="1"/>
  <c r="DT23" i="8" s="1"/>
  <c r="AL256" i="35"/>
  <c r="CH23" i="8" s="1"/>
  <c r="DL23" i="8" s="1"/>
  <c r="AS256" i="35"/>
  <c r="CO23" i="8" s="1"/>
  <c r="DS23" i="8" s="1"/>
  <c r="AK256" i="35"/>
  <c r="CG23" i="8" s="1"/>
  <c r="DK23" i="8" s="1"/>
  <c r="AY256" i="35"/>
  <c r="CU23" i="8" s="1"/>
  <c r="DY23" i="8" s="1"/>
  <c r="AM256" i="35"/>
  <c r="CI23" i="8" s="1"/>
  <c r="DM23" i="8" s="1"/>
  <c r="AP256" i="35"/>
  <c r="CL23" i="8" s="1"/>
  <c r="DP23" i="8" s="1"/>
  <c r="AV256" i="35"/>
  <c r="CR23" i="8" s="1"/>
  <c r="DV23" i="8" s="1"/>
  <c r="AQ256" i="35"/>
  <c r="CM23" i="8" s="1"/>
  <c r="DQ23" i="8" s="1"/>
  <c r="AR256" i="35"/>
  <c r="CN23" i="8" s="1"/>
  <c r="DR23" i="8" s="1"/>
  <c r="AJ256" i="35"/>
  <c r="CF23" i="8" s="1"/>
  <c r="DJ23" i="8" s="1"/>
  <c r="AR271" i="35"/>
  <c r="CN38" i="8" s="1"/>
  <c r="DR38" i="8" s="1"/>
  <c r="AU271" i="35"/>
  <c r="CQ38" i="8" s="1"/>
  <c r="DU38" i="8" s="1"/>
  <c r="AH271" i="35"/>
  <c r="CD38" i="8" s="1"/>
  <c r="DH38" i="8" s="1"/>
  <c r="AW271" i="35"/>
  <c r="CS38" i="8" s="1"/>
  <c r="DW38" i="8" s="1"/>
  <c r="AK271" i="35"/>
  <c r="CG38" i="8" s="1"/>
  <c r="DK38" i="8" s="1"/>
  <c r="AI271" i="35"/>
  <c r="CE38" i="8" s="1"/>
  <c r="DI38" i="8" s="1"/>
  <c r="AL271" i="35"/>
  <c r="CH38" i="8" s="1"/>
  <c r="DL38" i="8" s="1"/>
  <c r="AY271" i="35"/>
  <c r="CU38" i="8" s="1"/>
  <c r="DY38" i="8" s="1"/>
  <c r="AJ271" i="35"/>
  <c r="CF38" i="8" s="1"/>
  <c r="DJ38" i="8" s="1"/>
  <c r="AV271" i="35"/>
  <c r="CR38" i="8" s="1"/>
  <c r="DV38" i="8" s="1"/>
  <c r="AQ271" i="35"/>
  <c r="CM38" i="8" s="1"/>
  <c r="DQ38" i="8" s="1"/>
  <c r="AS271" i="35"/>
  <c r="CO38" i="8" s="1"/>
  <c r="DS38" i="8" s="1"/>
  <c r="AT271" i="35"/>
  <c r="CP38" i="8" s="1"/>
  <c r="DT38" i="8" s="1"/>
  <c r="AM271" i="35"/>
  <c r="CI38" i="8" s="1"/>
  <c r="DM38" i="8" s="1"/>
  <c r="AX271" i="35"/>
  <c r="CT38" i="8" s="1"/>
  <c r="DX38" i="8" s="1"/>
  <c r="AP271" i="35"/>
  <c r="CL38" i="8" s="1"/>
  <c r="DP38" i="8" s="1"/>
  <c r="AO271" i="35"/>
  <c r="CK38" i="8" s="1"/>
  <c r="DO38" i="8" s="1"/>
  <c r="AN271" i="35"/>
  <c r="CJ38" i="8" s="1"/>
  <c r="DN38" i="8" s="1"/>
  <c r="AG271" i="35"/>
  <c r="CC38" i="8" s="1"/>
  <c r="DG38" i="8" s="1"/>
  <c r="AH267" i="35"/>
  <c r="CD34" i="8" s="1"/>
  <c r="DH34" i="8" s="1"/>
  <c r="AI267" i="35"/>
  <c r="CE34" i="8" s="1"/>
  <c r="DI34" i="8" s="1"/>
  <c r="AP267" i="35"/>
  <c r="CL34" i="8" s="1"/>
  <c r="DP34" i="8" s="1"/>
  <c r="AQ267" i="35"/>
  <c r="CM34" i="8" s="1"/>
  <c r="DQ34" i="8" s="1"/>
  <c r="AX267" i="35"/>
  <c r="CT34" i="8" s="1"/>
  <c r="DX34" i="8" s="1"/>
  <c r="AY267" i="35"/>
  <c r="CU34" i="8" s="1"/>
  <c r="DY34" i="8" s="1"/>
  <c r="AR267" i="35"/>
  <c r="CN34" i="8" s="1"/>
  <c r="DR34" i="8" s="1"/>
  <c r="AT267" i="35"/>
  <c r="CP34" i="8" s="1"/>
  <c r="DT34" i="8" s="1"/>
  <c r="AJ267" i="35"/>
  <c r="CF34" i="8" s="1"/>
  <c r="DJ34" i="8" s="1"/>
  <c r="AW267" i="35"/>
  <c r="CS34" i="8" s="1"/>
  <c r="DW34" i="8" s="1"/>
  <c r="AV267" i="35"/>
  <c r="CR34" i="8" s="1"/>
  <c r="DV34" i="8" s="1"/>
  <c r="AL267" i="35"/>
  <c r="CH34" i="8" s="1"/>
  <c r="DL34" i="8" s="1"/>
  <c r="AS267" i="35"/>
  <c r="CO34" i="8" s="1"/>
  <c r="DS34" i="8" s="1"/>
  <c r="AG267" i="35"/>
  <c r="CC34" i="8" s="1"/>
  <c r="DG34" i="8" s="1"/>
  <c r="AN267" i="35"/>
  <c r="CJ34" i="8" s="1"/>
  <c r="DN34" i="8" s="1"/>
  <c r="AO267" i="35"/>
  <c r="CK34" i="8" s="1"/>
  <c r="DO34" i="8" s="1"/>
  <c r="AM267" i="35"/>
  <c r="CI34" i="8" s="1"/>
  <c r="DM34" i="8" s="1"/>
  <c r="AK267" i="35"/>
  <c r="CG34" i="8" s="1"/>
  <c r="DK34" i="8" s="1"/>
  <c r="AU267" i="35"/>
  <c r="CQ34" i="8" s="1"/>
  <c r="DU34" i="8" s="1"/>
  <c r="AN262" i="35"/>
  <c r="CJ29" i="8" s="1"/>
  <c r="DN29" i="8" s="1"/>
  <c r="AX262" i="35"/>
  <c r="CT29" i="8" s="1"/>
  <c r="DX29" i="8" s="1"/>
  <c r="AV262" i="35"/>
  <c r="CR29" i="8" s="1"/>
  <c r="DV29" i="8" s="1"/>
  <c r="AO262" i="35"/>
  <c r="CK29" i="8" s="1"/>
  <c r="DO29" i="8" s="1"/>
  <c r="AY262" i="35"/>
  <c r="CU29" i="8" s="1"/>
  <c r="DY29" i="8" s="1"/>
  <c r="AH262" i="35"/>
  <c r="CD29" i="8" s="1"/>
  <c r="DH29" i="8" s="1"/>
  <c r="AW262" i="35"/>
  <c r="CS29" i="8" s="1"/>
  <c r="DW29" i="8" s="1"/>
  <c r="AI262" i="35"/>
  <c r="CE29" i="8" s="1"/>
  <c r="DI29" i="8" s="1"/>
  <c r="AL262" i="35"/>
  <c r="CH29" i="8" s="1"/>
  <c r="DL29" i="8" s="1"/>
  <c r="AG262" i="35"/>
  <c r="CC29" i="8" s="1"/>
  <c r="DG29" i="8" s="1"/>
  <c r="AP262" i="35"/>
  <c r="CL29" i="8" s="1"/>
  <c r="DP29" i="8" s="1"/>
  <c r="AQ262" i="35"/>
  <c r="CM29" i="8" s="1"/>
  <c r="DQ29" i="8" s="1"/>
  <c r="AS262" i="35"/>
  <c r="CO29" i="8" s="1"/>
  <c r="DS29" i="8" s="1"/>
  <c r="AT262" i="35"/>
  <c r="CP29" i="8" s="1"/>
  <c r="DT29" i="8" s="1"/>
  <c r="AU262" i="35"/>
  <c r="CQ29" i="8" s="1"/>
  <c r="DU29" i="8" s="1"/>
  <c r="AM262" i="35"/>
  <c r="CI29" i="8" s="1"/>
  <c r="DM29" i="8" s="1"/>
  <c r="AK262" i="35"/>
  <c r="CG29" i="8" s="1"/>
  <c r="DK29" i="8" s="1"/>
  <c r="AR262" i="35"/>
  <c r="CN29" i="8" s="1"/>
  <c r="DR29" i="8" s="1"/>
  <c r="AJ262" i="35"/>
  <c r="CF29" i="8" s="1"/>
  <c r="DJ29" i="8" s="1"/>
  <c r="AJ247" i="35"/>
  <c r="CF14" i="8" s="1"/>
  <c r="DJ14" i="8" s="1"/>
  <c r="AQ247" i="35"/>
  <c r="CM14" i="8" s="1"/>
  <c r="DQ14" i="8" s="1"/>
  <c r="AL247" i="35"/>
  <c r="CH14" i="8" s="1"/>
  <c r="DL14" i="8" s="1"/>
  <c r="AK247" i="35"/>
  <c r="CG14" i="8" s="1"/>
  <c r="DK14" i="8" s="1"/>
  <c r="AR247" i="35"/>
  <c r="CN14" i="8" s="1"/>
  <c r="DR14" i="8" s="1"/>
  <c r="AS247" i="35"/>
  <c r="CO14" i="8" s="1"/>
  <c r="DS14" i="8" s="1"/>
  <c r="AT247" i="35"/>
  <c r="CP14" i="8" s="1"/>
  <c r="DT14" i="8" s="1"/>
  <c r="AI247" i="35"/>
  <c r="CE14" i="8" s="1"/>
  <c r="DI14" i="8" s="1"/>
  <c r="AY247" i="35"/>
  <c r="CU14" i="8" s="1"/>
  <c r="DY14" i="8" s="1"/>
  <c r="AU247" i="35"/>
  <c r="CQ14" i="8" s="1"/>
  <c r="DU14" i="8" s="1"/>
  <c r="AM247" i="35"/>
  <c r="CI14" i="8" s="1"/>
  <c r="DM14" i="8" s="1"/>
  <c r="AN247" i="35"/>
  <c r="CJ14" i="8" s="1"/>
  <c r="DN14" i="8" s="1"/>
  <c r="AV247" i="35"/>
  <c r="CR14" i="8" s="1"/>
  <c r="DV14" i="8" s="1"/>
  <c r="AW247" i="35"/>
  <c r="CS14" i="8" s="1"/>
  <c r="DW14" i="8" s="1"/>
  <c r="AO247" i="35"/>
  <c r="CK14" i="8" s="1"/>
  <c r="DO14" i="8" s="1"/>
  <c r="AH247" i="35"/>
  <c r="CD14" i="8" s="1"/>
  <c r="DH14" i="8" s="1"/>
  <c r="AG247" i="35"/>
  <c r="CC14" i="8" s="1"/>
  <c r="DG14" i="8" s="1"/>
  <c r="AX247" i="35"/>
  <c r="CT14" i="8" s="1"/>
  <c r="DX14" i="8" s="1"/>
  <c r="AP247" i="35"/>
  <c r="CL14" i="8" s="1"/>
  <c r="DP14" i="8" s="1"/>
  <c r="AM292" i="35"/>
  <c r="CI59" i="8" s="1"/>
  <c r="DM59" i="8" s="1"/>
  <c r="AV292" i="35"/>
  <c r="CR59" i="8" s="1"/>
  <c r="DV59" i="8" s="1"/>
  <c r="AN292" i="35"/>
  <c r="CJ59" i="8" s="1"/>
  <c r="DN59" i="8" s="1"/>
  <c r="AO292" i="35"/>
  <c r="CK59" i="8" s="1"/>
  <c r="DO59" i="8" s="1"/>
  <c r="AH292" i="35"/>
  <c r="CD59" i="8" s="1"/>
  <c r="DH59" i="8" s="1"/>
  <c r="AQ292" i="35"/>
  <c r="CM59" i="8" s="1"/>
  <c r="DQ59" i="8" s="1"/>
  <c r="AL292" i="35"/>
  <c r="CH59" i="8" s="1"/>
  <c r="DL59" i="8" s="1"/>
  <c r="AU292" i="35"/>
  <c r="CQ59" i="8" s="1"/>
  <c r="DU59" i="8" s="1"/>
  <c r="AW292" i="35"/>
  <c r="CS59" i="8" s="1"/>
  <c r="DW59" i="8" s="1"/>
  <c r="AP292" i="35"/>
  <c r="CL59" i="8" s="1"/>
  <c r="DP59" i="8" s="1"/>
  <c r="AY292" i="35"/>
  <c r="CU59" i="8" s="1"/>
  <c r="DY59" i="8" s="1"/>
  <c r="AR292" i="35"/>
  <c r="CN59" i="8" s="1"/>
  <c r="DR59" i="8" s="1"/>
  <c r="AG292" i="35"/>
  <c r="CC59" i="8" s="1"/>
  <c r="DG59" i="8" s="1"/>
  <c r="AX292" i="35"/>
  <c r="CT59" i="8" s="1"/>
  <c r="DX59" i="8" s="1"/>
  <c r="AI292" i="35"/>
  <c r="CE59" i="8" s="1"/>
  <c r="DI59" i="8" s="1"/>
  <c r="AT292" i="35"/>
  <c r="CP59" i="8" s="1"/>
  <c r="DT59" i="8" s="1"/>
  <c r="AS292" i="35"/>
  <c r="CO59" i="8" s="1"/>
  <c r="DS59" i="8" s="1"/>
  <c r="AK292" i="35"/>
  <c r="CG59" i="8" s="1"/>
  <c r="DK59" i="8" s="1"/>
  <c r="AJ292" i="35"/>
  <c r="CF59" i="8" s="1"/>
  <c r="DJ59" i="8" s="1"/>
  <c r="AG259" i="35"/>
  <c r="CC26" i="8" s="1"/>
  <c r="DG26" i="8" s="1"/>
  <c r="AW259" i="35"/>
  <c r="CS26" i="8" s="1"/>
  <c r="DW26" i="8" s="1"/>
  <c r="AV259" i="35"/>
  <c r="CR26" i="8" s="1"/>
  <c r="DV26" i="8" s="1"/>
  <c r="AO259" i="35"/>
  <c r="CK26" i="8" s="1"/>
  <c r="DO26" i="8" s="1"/>
  <c r="AN259" i="35"/>
  <c r="CJ26" i="8" s="1"/>
  <c r="DN26" i="8" s="1"/>
  <c r="AX259" i="35"/>
  <c r="CT26" i="8" s="1"/>
  <c r="DX26" i="8" s="1"/>
  <c r="AL259" i="35"/>
  <c r="CH26" i="8" s="1"/>
  <c r="DL26" i="8" s="1"/>
  <c r="AT259" i="35"/>
  <c r="CP26" i="8" s="1"/>
  <c r="DT26" i="8" s="1"/>
  <c r="AM259" i="35"/>
  <c r="CI26" i="8" s="1"/>
  <c r="DM26" i="8" s="1"/>
  <c r="AI259" i="35"/>
  <c r="CE26" i="8" s="1"/>
  <c r="DI26" i="8" s="1"/>
  <c r="AY259" i="35"/>
  <c r="CU26" i="8" s="1"/>
  <c r="DY26" i="8" s="1"/>
  <c r="AQ259" i="35"/>
  <c r="CM26" i="8" s="1"/>
  <c r="DQ26" i="8" s="1"/>
  <c r="AS259" i="35"/>
  <c r="CO26" i="8" s="1"/>
  <c r="DS26" i="8" s="1"/>
  <c r="AR259" i="35"/>
  <c r="CN26" i="8" s="1"/>
  <c r="DR26" i="8" s="1"/>
  <c r="AU259" i="35"/>
  <c r="CQ26" i="8" s="1"/>
  <c r="DU26" i="8" s="1"/>
  <c r="AK259" i="35"/>
  <c r="CG26" i="8" s="1"/>
  <c r="DK26" i="8" s="1"/>
  <c r="AJ259" i="35"/>
  <c r="CF26" i="8" s="1"/>
  <c r="DJ26" i="8" s="1"/>
  <c r="AH259" i="35"/>
  <c r="CD26" i="8" s="1"/>
  <c r="DH26" i="8" s="1"/>
  <c r="AP259" i="35"/>
  <c r="CL26" i="8" s="1"/>
  <c r="DP26" i="8" s="1"/>
  <c r="AT346" i="35"/>
  <c r="CP113" i="8" s="1"/>
  <c r="DT113" i="8" s="1"/>
  <c r="AK346" i="35"/>
  <c r="CG113" i="8" s="1"/>
  <c r="DK113" i="8" s="1"/>
  <c r="AS346" i="35"/>
  <c r="CO113" i="8" s="1"/>
  <c r="DS113" i="8" s="1"/>
  <c r="AP346" i="35"/>
  <c r="CL113" i="8" s="1"/>
  <c r="DP113" i="8" s="1"/>
  <c r="AI346" i="35"/>
  <c r="CE113" i="8" s="1"/>
  <c r="DI113" i="8" s="1"/>
  <c r="AQ346" i="35"/>
  <c r="CM113" i="8" s="1"/>
  <c r="DQ113" i="8" s="1"/>
  <c r="AL346" i="35"/>
  <c r="CH113" i="8" s="1"/>
  <c r="DL113" i="8" s="1"/>
  <c r="AU346" i="35"/>
  <c r="CQ113" i="8" s="1"/>
  <c r="DU113" i="8" s="1"/>
  <c r="AN346" i="35"/>
  <c r="CJ113" i="8" s="1"/>
  <c r="DN113" i="8" s="1"/>
  <c r="AG346" i="35"/>
  <c r="CC113" i="8" s="1"/>
  <c r="DG113" i="8" s="1"/>
  <c r="AJ346" i="35"/>
  <c r="CF113" i="8" s="1"/>
  <c r="DJ113" i="8" s="1"/>
  <c r="AH346" i="35"/>
  <c r="CD113" i="8" s="1"/>
  <c r="DH113" i="8" s="1"/>
  <c r="AX346" i="35"/>
  <c r="CT113" i="8" s="1"/>
  <c r="DX113" i="8" s="1"/>
  <c r="AR346" i="35"/>
  <c r="CN113" i="8" s="1"/>
  <c r="DR113" i="8" s="1"/>
  <c r="AM346" i="35"/>
  <c r="CI113" i="8" s="1"/>
  <c r="DM113" i="8" s="1"/>
  <c r="AO346" i="35"/>
  <c r="CK113" i="8" s="1"/>
  <c r="DO113" i="8" s="1"/>
  <c r="AV346" i="35"/>
  <c r="CR113" i="8" s="1"/>
  <c r="DV113" i="8" s="1"/>
  <c r="AY346" i="35"/>
  <c r="CU113" i="8" s="1"/>
  <c r="DY113" i="8" s="1"/>
  <c r="AW346" i="35"/>
  <c r="CS113" i="8" s="1"/>
  <c r="DW113" i="8" s="1"/>
  <c r="AT276" i="35"/>
  <c r="CP43" i="8" s="1"/>
  <c r="DT43" i="8" s="1"/>
  <c r="AI276" i="35"/>
  <c r="CE43" i="8" s="1"/>
  <c r="DI43" i="8" s="1"/>
  <c r="AJ276" i="35"/>
  <c r="CF43" i="8" s="1"/>
  <c r="DJ43" i="8" s="1"/>
  <c r="AK276" i="35"/>
  <c r="CG43" i="8" s="1"/>
  <c r="DK43" i="8" s="1"/>
  <c r="AW276" i="35"/>
  <c r="CS43" i="8" s="1"/>
  <c r="DW43" i="8" s="1"/>
  <c r="AR276" i="35"/>
  <c r="CN43" i="8" s="1"/>
  <c r="DR43" i="8" s="1"/>
  <c r="AS276" i="35"/>
  <c r="CO43" i="8" s="1"/>
  <c r="DS43" i="8" s="1"/>
  <c r="AM276" i="35"/>
  <c r="CI43" i="8" s="1"/>
  <c r="DM43" i="8" s="1"/>
  <c r="AN276" i="35"/>
  <c r="CJ43" i="8" s="1"/>
  <c r="DN43" i="8" s="1"/>
  <c r="AY276" i="35"/>
  <c r="CU43" i="8" s="1"/>
  <c r="DY43" i="8" s="1"/>
  <c r="AU276" i="35"/>
  <c r="CQ43" i="8" s="1"/>
  <c r="DU43" i="8" s="1"/>
  <c r="AH276" i="35"/>
  <c r="CD43" i="8" s="1"/>
  <c r="DH43" i="8" s="1"/>
  <c r="AP276" i="35"/>
  <c r="CL43" i="8" s="1"/>
  <c r="DP43" i="8" s="1"/>
  <c r="AQ276" i="35"/>
  <c r="CM43" i="8" s="1"/>
  <c r="DQ43" i="8" s="1"/>
  <c r="AX276" i="35"/>
  <c r="CT43" i="8" s="1"/>
  <c r="DX43" i="8" s="1"/>
  <c r="AV276" i="35"/>
  <c r="CR43" i="8" s="1"/>
  <c r="DV43" i="8" s="1"/>
  <c r="AG276" i="35"/>
  <c r="CC43" i="8" s="1"/>
  <c r="DG43" i="8" s="1"/>
  <c r="AO276" i="35"/>
  <c r="CK43" i="8" s="1"/>
  <c r="DO43" i="8" s="1"/>
  <c r="AL276" i="35"/>
  <c r="CH43" i="8" s="1"/>
  <c r="DL43" i="8" s="1"/>
  <c r="AV297" i="35"/>
  <c r="CR64" i="8" s="1"/>
  <c r="DV64" i="8" s="1"/>
  <c r="AG297" i="35"/>
  <c r="CC64" i="8" s="1"/>
  <c r="DG64" i="8" s="1"/>
  <c r="AN297" i="35"/>
  <c r="CJ64" i="8" s="1"/>
  <c r="DN64" i="8" s="1"/>
  <c r="AO297" i="35"/>
  <c r="CK64" i="8" s="1"/>
  <c r="DO64" i="8" s="1"/>
  <c r="AX297" i="35"/>
  <c r="CT64" i="8" s="1"/>
  <c r="DX64" i="8" s="1"/>
  <c r="AY297" i="35"/>
  <c r="CU64" i="8" s="1"/>
  <c r="DY64" i="8" s="1"/>
  <c r="AW297" i="35"/>
  <c r="CS64" i="8" s="1"/>
  <c r="DW64" i="8" s="1"/>
  <c r="AH297" i="35"/>
  <c r="CD64" i="8" s="1"/>
  <c r="DH64" i="8" s="1"/>
  <c r="AI297" i="35"/>
  <c r="CE64" i="8" s="1"/>
  <c r="DI64" i="8" s="1"/>
  <c r="AJ297" i="35"/>
  <c r="CF64" i="8" s="1"/>
  <c r="DJ64" i="8" s="1"/>
  <c r="AT297" i="35"/>
  <c r="CP64" i="8" s="1"/>
  <c r="DT64" i="8" s="1"/>
  <c r="AM297" i="35"/>
  <c r="CI64" i="8" s="1"/>
  <c r="DM64" i="8" s="1"/>
  <c r="AS297" i="35"/>
  <c r="CO64" i="8" s="1"/>
  <c r="DS64" i="8" s="1"/>
  <c r="AU297" i="35"/>
  <c r="CQ64" i="8" s="1"/>
  <c r="DU64" i="8" s="1"/>
  <c r="AP297" i="35"/>
  <c r="CL64" i="8" s="1"/>
  <c r="DP64" i="8" s="1"/>
  <c r="AQ297" i="35"/>
  <c r="CM64" i="8" s="1"/>
  <c r="DQ64" i="8" s="1"/>
  <c r="AR297" i="35"/>
  <c r="CN64" i="8" s="1"/>
  <c r="DR64" i="8" s="1"/>
  <c r="AK297" i="35"/>
  <c r="CG64" i="8" s="1"/>
  <c r="DK64" i="8" s="1"/>
  <c r="AL297" i="35"/>
  <c r="CH64" i="8" s="1"/>
  <c r="DL64" i="8" s="1"/>
  <c r="AH294" i="35"/>
  <c r="CD61" i="8" s="1"/>
  <c r="DH61" i="8" s="1"/>
  <c r="AX294" i="35"/>
  <c r="CT61" i="8" s="1"/>
  <c r="DX61" i="8" s="1"/>
  <c r="AO294" i="35"/>
  <c r="CK61" i="8" s="1"/>
  <c r="DO61" i="8" s="1"/>
  <c r="AG294" i="35"/>
  <c r="CC61" i="8" s="1"/>
  <c r="DG61" i="8" s="1"/>
  <c r="AW294" i="35"/>
  <c r="CS61" i="8" s="1"/>
  <c r="DW61" i="8" s="1"/>
  <c r="AY294" i="35"/>
  <c r="CU61" i="8" s="1"/>
  <c r="DY61" i="8" s="1"/>
  <c r="AR294" i="35"/>
  <c r="CN61" i="8" s="1"/>
  <c r="DR61" i="8" s="1"/>
  <c r="AS294" i="35"/>
  <c r="CO61" i="8" s="1"/>
  <c r="DS61" i="8" s="1"/>
  <c r="AT294" i="35"/>
  <c r="CP61" i="8" s="1"/>
  <c r="DT61" i="8" s="1"/>
  <c r="AP294" i="35"/>
  <c r="CL61" i="8" s="1"/>
  <c r="DP61" i="8" s="1"/>
  <c r="AI294" i="35"/>
  <c r="CE61" i="8" s="1"/>
  <c r="DI61" i="8" s="1"/>
  <c r="AN294" i="35"/>
  <c r="CJ61" i="8" s="1"/>
  <c r="DN61" i="8" s="1"/>
  <c r="AV294" i="35"/>
  <c r="CR61" i="8" s="1"/>
  <c r="DV61" i="8" s="1"/>
  <c r="AL294" i="35"/>
  <c r="CH61" i="8" s="1"/>
  <c r="DL61" i="8" s="1"/>
  <c r="AQ294" i="35"/>
  <c r="CM61" i="8" s="1"/>
  <c r="DQ61" i="8" s="1"/>
  <c r="AJ294" i="35"/>
  <c r="CF61" i="8" s="1"/>
  <c r="DJ61" i="8" s="1"/>
  <c r="AK294" i="35"/>
  <c r="CG61" i="8" s="1"/>
  <c r="DK61" i="8" s="1"/>
  <c r="AU294" i="35"/>
  <c r="CQ61" i="8" s="1"/>
  <c r="DU61" i="8" s="1"/>
  <c r="AM294" i="35"/>
  <c r="CI61" i="8" s="1"/>
  <c r="DM61" i="8" s="1"/>
  <c r="AW284" i="35"/>
  <c r="CS51" i="8" s="1"/>
  <c r="DW51" i="8" s="1"/>
  <c r="AI284" i="35"/>
  <c r="CE51" i="8" s="1"/>
  <c r="DI51" i="8" s="1"/>
  <c r="AN284" i="35"/>
  <c r="CJ51" i="8" s="1"/>
  <c r="DN51" i="8" s="1"/>
  <c r="AM284" i="35"/>
  <c r="CI51" i="8" s="1"/>
  <c r="DM51" i="8" s="1"/>
  <c r="AP284" i="35"/>
  <c r="CL51" i="8" s="1"/>
  <c r="DP51" i="8" s="1"/>
  <c r="AR284" i="35"/>
  <c r="CN51" i="8" s="1"/>
  <c r="DR51" i="8" s="1"/>
  <c r="AX284" i="35"/>
  <c r="CT51" i="8" s="1"/>
  <c r="DX51" i="8" s="1"/>
  <c r="AU284" i="35"/>
  <c r="CQ51" i="8" s="1"/>
  <c r="DU51" i="8" s="1"/>
  <c r="AO284" i="35"/>
  <c r="CK51" i="8" s="1"/>
  <c r="DO51" i="8" s="1"/>
  <c r="AQ284" i="35"/>
  <c r="CM51" i="8" s="1"/>
  <c r="DQ51" i="8" s="1"/>
  <c r="AK284" i="35"/>
  <c r="CG51" i="8" s="1"/>
  <c r="DK51" i="8" s="1"/>
  <c r="AL284" i="35"/>
  <c r="CH51" i="8" s="1"/>
  <c r="DL51" i="8" s="1"/>
  <c r="AV284" i="35"/>
  <c r="CR51" i="8" s="1"/>
  <c r="DV51" i="8" s="1"/>
  <c r="AY284" i="35"/>
  <c r="CU51" i="8" s="1"/>
  <c r="DY51" i="8" s="1"/>
  <c r="AS284" i="35"/>
  <c r="CO51" i="8" s="1"/>
  <c r="DS51" i="8" s="1"/>
  <c r="AT284" i="35"/>
  <c r="CP51" i="8" s="1"/>
  <c r="DT51" i="8" s="1"/>
  <c r="AH284" i="35"/>
  <c r="CD51" i="8" s="1"/>
  <c r="DH51" i="8" s="1"/>
  <c r="AJ284" i="35"/>
  <c r="CF51" i="8" s="1"/>
  <c r="DJ51" i="8" s="1"/>
  <c r="AG284" i="35"/>
  <c r="CC51" i="8" s="1"/>
  <c r="DG51" i="8" s="1"/>
  <c r="AL308" i="35"/>
  <c r="CH75" i="8" s="1"/>
  <c r="DL75" i="8" s="1"/>
  <c r="AT308" i="35"/>
  <c r="CP75" i="8" s="1"/>
  <c r="DT75" i="8" s="1"/>
  <c r="AQ308" i="35"/>
  <c r="CM75" i="8" s="1"/>
  <c r="DQ75" i="8" s="1"/>
  <c r="AS308" i="35"/>
  <c r="CO75" i="8" s="1"/>
  <c r="DS75" i="8" s="1"/>
  <c r="AJ308" i="35"/>
  <c r="CF75" i="8" s="1"/>
  <c r="DJ75" i="8" s="1"/>
  <c r="AV308" i="35"/>
  <c r="CR75" i="8" s="1"/>
  <c r="DV75" i="8" s="1"/>
  <c r="AR308" i="35"/>
  <c r="CN75" i="8" s="1"/>
  <c r="DR75" i="8" s="1"/>
  <c r="AP308" i="35"/>
  <c r="CL75" i="8" s="1"/>
  <c r="DP75" i="8" s="1"/>
  <c r="AI308" i="35"/>
  <c r="CE75" i="8" s="1"/>
  <c r="DI75" i="8" s="1"/>
  <c r="AU308" i="35"/>
  <c r="CQ75" i="8" s="1"/>
  <c r="DU75" i="8" s="1"/>
  <c r="AN308" i="35"/>
  <c r="CJ75" i="8" s="1"/>
  <c r="DN75" i="8" s="1"/>
  <c r="AH308" i="35"/>
  <c r="CD75" i="8" s="1"/>
  <c r="DH75" i="8" s="1"/>
  <c r="AK308" i="35"/>
  <c r="CG75" i="8" s="1"/>
  <c r="DK75" i="8" s="1"/>
  <c r="AM308" i="35"/>
  <c r="CI75" i="8" s="1"/>
  <c r="DM75" i="8" s="1"/>
  <c r="AX308" i="35"/>
  <c r="CT75" i="8" s="1"/>
  <c r="DX75" i="8" s="1"/>
  <c r="AY308" i="35"/>
  <c r="CU75" i="8" s="1"/>
  <c r="DY75" i="8" s="1"/>
  <c r="AW308" i="35"/>
  <c r="CS75" i="8" s="1"/>
  <c r="DW75" i="8" s="1"/>
  <c r="AO308" i="35"/>
  <c r="CK75" i="8" s="1"/>
  <c r="DO75" i="8" s="1"/>
  <c r="AG308" i="35"/>
  <c r="CC75" i="8" s="1"/>
  <c r="DG75" i="8" s="1"/>
  <c r="AV251" i="35"/>
  <c r="CR18" i="8" s="1"/>
  <c r="DV18" i="8" s="1"/>
  <c r="AN251" i="35"/>
  <c r="CJ18" i="8" s="1"/>
  <c r="DN18" i="8" s="1"/>
  <c r="AW251" i="35"/>
  <c r="CS18" i="8" s="1"/>
  <c r="DW18" i="8" s="1"/>
  <c r="AG251" i="35"/>
  <c r="CC18" i="8" s="1"/>
  <c r="DG18" i="8" s="1"/>
  <c r="AO251" i="35"/>
  <c r="CK18" i="8" s="1"/>
  <c r="DO18" i="8" s="1"/>
  <c r="AQ251" i="35"/>
  <c r="CM18" i="8" s="1"/>
  <c r="DQ18" i="8" s="1"/>
  <c r="AY251" i="35"/>
  <c r="CU18" i="8" s="1"/>
  <c r="DY18" i="8" s="1"/>
  <c r="AL251" i="35"/>
  <c r="CH18" i="8" s="1"/>
  <c r="DL18" i="8" s="1"/>
  <c r="AT251" i="35"/>
  <c r="CP18" i="8" s="1"/>
  <c r="DT18" i="8" s="1"/>
  <c r="AI251" i="35"/>
  <c r="CE18" i="8" s="1"/>
  <c r="DI18" i="8" s="1"/>
  <c r="AX251" i="35"/>
  <c r="CT18" i="8" s="1"/>
  <c r="DX18" i="8" s="1"/>
  <c r="AH251" i="35"/>
  <c r="CD18" i="8" s="1"/>
  <c r="DH18" i="8" s="1"/>
  <c r="AS251" i="35"/>
  <c r="CO18" i="8" s="1"/>
  <c r="DS18" i="8" s="1"/>
  <c r="AU251" i="35"/>
  <c r="CQ18" i="8" s="1"/>
  <c r="DU18" i="8" s="1"/>
  <c r="AP251" i="35"/>
  <c r="CL18" i="8" s="1"/>
  <c r="DP18" i="8" s="1"/>
  <c r="AK251" i="35"/>
  <c r="CG18" i="8" s="1"/>
  <c r="DK18" i="8" s="1"/>
  <c r="AM251" i="35"/>
  <c r="CI18" i="8" s="1"/>
  <c r="DM18" i="8" s="1"/>
  <c r="AJ251" i="35"/>
  <c r="CF18" i="8" s="1"/>
  <c r="DJ18" i="8" s="1"/>
  <c r="AR251" i="35"/>
  <c r="CN18" i="8" s="1"/>
  <c r="DR18" i="8" s="1"/>
  <c r="AW241" i="35"/>
  <c r="CS8" i="8" s="1"/>
  <c r="DW8" i="8" s="1"/>
  <c r="AQ241" i="35"/>
  <c r="CM8" i="8" s="1"/>
  <c r="DQ8" i="8" s="1"/>
  <c r="AS241" i="35"/>
  <c r="CO8" i="8" s="1"/>
  <c r="DS8" i="8" s="1"/>
  <c r="AJ241" i="35"/>
  <c r="CF8" i="8" s="1"/>
  <c r="DJ8" i="8" s="1"/>
  <c r="AL241" i="35"/>
  <c r="CH8" i="8" s="1"/>
  <c r="DL8" i="8" s="1"/>
  <c r="AK241" i="35"/>
  <c r="CG8" i="8" s="1"/>
  <c r="DK8" i="8" s="1"/>
  <c r="AR241" i="35"/>
  <c r="CN8" i="8" s="1"/>
  <c r="DR8" i="8" s="1"/>
  <c r="AM241" i="35"/>
  <c r="CI8" i="8" s="1"/>
  <c r="DM8" i="8" s="1"/>
  <c r="AY241" i="35"/>
  <c r="AU241" i="35"/>
  <c r="CQ8" i="8" s="1"/>
  <c r="DU8" i="8" s="1"/>
  <c r="AT241" i="35"/>
  <c r="CP8" i="8" s="1"/>
  <c r="DT8" i="8" s="1"/>
  <c r="AI241" i="35"/>
  <c r="CE8" i="8" s="1"/>
  <c r="DI8" i="8" s="1"/>
  <c r="AP241" i="35"/>
  <c r="CL8" i="8" s="1"/>
  <c r="DP8" i="8" s="1"/>
  <c r="AO241" i="35"/>
  <c r="CK8" i="8" s="1"/>
  <c r="DO8" i="8" s="1"/>
  <c r="AH241" i="35"/>
  <c r="CD8" i="8" s="1"/>
  <c r="DH8" i="8" s="1"/>
  <c r="AV241" i="35"/>
  <c r="CR8" i="8" s="1"/>
  <c r="DV8" i="8" s="1"/>
  <c r="AX241" i="35"/>
  <c r="CT8" i="8" s="1"/>
  <c r="DX8" i="8" s="1"/>
  <c r="AN241" i="35"/>
  <c r="CJ8" i="8" s="1"/>
  <c r="DN8" i="8" s="1"/>
  <c r="AG241" i="35"/>
  <c r="CC8" i="8" s="1"/>
  <c r="DG8" i="8" s="1"/>
  <c r="AS242" i="35"/>
  <c r="CO9" i="8" s="1"/>
  <c r="DS9" i="8" s="1"/>
  <c r="AT242" i="35"/>
  <c r="CP9" i="8" s="1"/>
  <c r="DT9" i="8" s="1"/>
  <c r="AK242" i="35"/>
  <c r="CG9" i="8" s="1"/>
  <c r="DK9" i="8" s="1"/>
  <c r="AI242" i="35"/>
  <c r="CE9" i="8" s="1"/>
  <c r="DI9" i="8" s="1"/>
  <c r="AH242" i="35"/>
  <c r="CD9" i="8" s="1"/>
  <c r="DH9" i="8" s="1"/>
  <c r="AX242" i="35"/>
  <c r="CT9" i="8" s="1"/>
  <c r="DX9" i="8" s="1"/>
  <c r="AQ242" i="35"/>
  <c r="CM9" i="8" s="1"/>
  <c r="DQ9" i="8" s="1"/>
  <c r="AY242" i="35"/>
  <c r="CU9" i="8" s="1"/>
  <c r="DY9" i="8" s="1"/>
  <c r="AP242" i="35"/>
  <c r="CL9" i="8" s="1"/>
  <c r="DP9" i="8" s="1"/>
  <c r="AU242" i="35"/>
  <c r="CQ9" i="8" s="1"/>
  <c r="DU9" i="8" s="1"/>
  <c r="AW242" i="35"/>
  <c r="CS9" i="8" s="1"/>
  <c r="DW9" i="8" s="1"/>
  <c r="AO242" i="35"/>
  <c r="CK9" i="8" s="1"/>
  <c r="DO9" i="8" s="1"/>
  <c r="AN242" i="35"/>
  <c r="CJ9" i="8" s="1"/>
  <c r="DN9" i="8" s="1"/>
  <c r="AR242" i="35"/>
  <c r="CN9" i="8" s="1"/>
  <c r="DR9" i="8" s="1"/>
  <c r="AM242" i="35"/>
  <c r="CI9" i="8" s="1"/>
  <c r="DM9" i="8" s="1"/>
  <c r="AV242" i="35"/>
  <c r="CR9" i="8" s="1"/>
  <c r="DV9" i="8" s="1"/>
  <c r="AG242" i="35"/>
  <c r="CC9" i="8" s="1"/>
  <c r="DG9" i="8" s="1"/>
  <c r="AL242" i="35"/>
  <c r="CH9" i="8" s="1"/>
  <c r="DL9" i="8" s="1"/>
  <c r="AJ242" i="35"/>
  <c r="CF9" i="8" s="1"/>
  <c r="DJ9" i="8" s="1"/>
  <c r="AN287" i="35"/>
  <c r="CJ54" i="8" s="1"/>
  <c r="DN54" i="8" s="1"/>
  <c r="AX287" i="35"/>
  <c r="CT54" i="8" s="1"/>
  <c r="DX54" i="8" s="1"/>
  <c r="AI287" i="35"/>
  <c r="CE54" i="8" s="1"/>
  <c r="DI54" i="8" s="1"/>
  <c r="AQ287" i="35"/>
  <c r="CM54" i="8" s="1"/>
  <c r="DQ54" i="8" s="1"/>
  <c r="AV287" i="35"/>
  <c r="CR54" i="8" s="1"/>
  <c r="DV54" i="8" s="1"/>
  <c r="AR287" i="35"/>
  <c r="CN54" i="8" s="1"/>
  <c r="DR54" i="8" s="1"/>
  <c r="AL287" i="35"/>
  <c r="CH54" i="8" s="1"/>
  <c r="DL54" i="8" s="1"/>
  <c r="AS287" i="35"/>
  <c r="CO54" i="8" s="1"/>
  <c r="DS54" i="8" s="1"/>
  <c r="AT287" i="35"/>
  <c r="CP54" i="8" s="1"/>
  <c r="DT54" i="8" s="1"/>
  <c r="AO287" i="35"/>
  <c r="CK54" i="8" s="1"/>
  <c r="DO54" i="8" s="1"/>
  <c r="AH287" i="35"/>
  <c r="CD54" i="8" s="1"/>
  <c r="DH54" i="8" s="1"/>
  <c r="AP287" i="35"/>
  <c r="CL54" i="8" s="1"/>
  <c r="DP54" i="8" s="1"/>
  <c r="AY287" i="35"/>
  <c r="CU54" i="8" s="1"/>
  <c r="DY54" i="8" s="1"/>
  <c r="AK287" i="35"/>
  <c r="CG54" i="8" s="1"/>
  <c r="DK54" i="8" s="1"/>
  <c r="AM287" i="35"/>
  <c r="CI54" i="8" s="1"/>
  <c r="DM54" i="8" s="1"/>
  <c r="AG287" i="35"/>
  <c r="CC54" i="8" s="1"/>
  <c r="DG54" i="8" s="1"/>
  <c r="AU287" i="35"/>
  <c r="CQ54" i="8" s="1"/>
  <c r="DU54" i="8" s="1"/>
  <c r="AW287" i="35"/>
  <c r="CS54" i="8" s="1"/>
  <c r="DW54" i="8" s="1"/>
  <c r="AJ287" i="35"/>
  <c r="CF54" i="8" s="1"/>
  <c r="DJ54" i="8" s="1"/>
  <c r="AJ264" i="35"/>
  <c r="CF31" i="8" s="1"/>
  <c r="DJ31" i="8" s="1"/>
  <c r="AX264" i="35"/>
  <c r="CT31" i="8" s="1"/>
  <c r="DX31" i="8" s="1"/>
  <c r="AR264" i="35"/>
  <c r="CN31" i="8" s="1"/>
  <c r="DR31" i="8" s="1"/>
  <c r="AP264" i="35"/>
  <c r="CL31" i="8" s="1"/>
  <c r="DP31" i="8" s="1"/>
  <c r="AH264" i="35"/>
  <c r="CD31" i="8" s="1"/>
  <c r="DH31" i="8" s="1"/>
  <c r="AM264" i="35"/>
  <c r="CI31" i="8" s="1"/>
  <c r="DM31" i="8" s="1"/>
  <c r="AQ264" i="35"/>
  <c r="CM31" i="8" s="1"/>
  <c r="DQ31" i="8" s="1"/>
  <c r="AK264" i="35"/>
  <c r="CG31" i="8" s="1"/>
  <c r="DK31" i="8" s="1"/>
  <c r="AS264" i="35"/>
  <c r="CO31" i="8" s="1"/>
  <c r="DS31" i="8" s="1"/>
  <c r="AL264" i="35"/>
  <c r="CH31" i="8" s="1"/>
  <c r="DL31" i="8" s="1"/>
  <c r="AI264" i="35"/>
  <c r="CE31" i="8" s="1"/>
  <c r="DI31" i="8" s="1"/>
  <c r="AY264" i="35"/>
  <c r="CU31" i="8" s="1"/>
  <c r="DY31" i="8" s="1"/>
  <c r="AG264" i="35"/>
  <c r="CC31" i="8" s="1"/>
  <c r="DG31" i="8" s="1"/>
  <c r="AN264" i="35"/>
  <c r="CJ31" i="8" s="1"/>
  <c r="DN31" i="8" s="1"/>
  <c r="AT264" i="35"/>
  <c r="CP31" i="8" s="1"/>
  <c r="DT31" i="8" s="1"/>
  <c r="AW264" i="35"/>
  <c r="CS31" i="8" s="1"/>
  <c r="DW31" i="8" s="1"/>
  <c r="AU264" i="35"/>
  <c r="CQ31" i="8" s="1"/>
  <c r="DU31" i="8" s="1"/>
  <c r="AV264" i="35"/>
  <c r="CR31" i="8" s="1"/>
  <c r="DV31" i="8" s="1"/>
  <c r="AO264" i="35"/>
  <c r="CK31" i="8" s="1"/>
  <c r="DO31" i="8" s="1"/>
  <c r="AS288" i="35"/>
  <c r="CO55" i="8" s="1"/>
  <c r="DS55" i="8" s="1"/>
  <c r="AH288" i="35"/>
  <c r="CD55" i="8" s="1"/>
  <c r="DH55" i="8" s="1"/>
  <c r="AM288" i="35"/>
  <c r="CI55" i="8" s="1"/>
  <c r="DM55" i="8" s="1"/>
  <c r="AR288" i="35"/>
  <c r="CN55" i="8" s="1"/>
  <c r="DR55" i="8" s="1"/>
  <c r="AJ288" i="35"/>
  <c r="CF55" i="8" s="1"/>
  <c r="DJ55" i="8" s="1"/>
  <c r="AI288" i="35"/>
  <c r="CE55" i="8" s="1"/>
  <c r="DI55" i="8" s="1"/>
  <c r="AT288" i="35"/>
  <c r="CP55" i="8" s="1"/>
  <c r="DT55" i="8" s="1"/>
  <c r="AL288" i="35"/>
  <c r="CH55" i="8" s="1"/>
  <c r="DL55" i="8" s="1"/>
  <c r="AP288" i="35"/>
  <c r="CL55" i="8" s="1"/>
  <c r="DP55" i="8" s="1"/>
  <c r="AY288" i="35"/>
  <c r="CU55" i="8" s="1"/>
  <c r="DY55" i="8" s="1"/>
  <c r="AO288" i="35"/>
  <c r="CK55" i="8" s="1"/>
  <c r="DO55" i="8" s="1"/>
  <c r="AU288" i="35"/>
  <c r="CQ55" i="8" s="1"/>
  <c r="DU55" i="8" s="1"/>
  <c r="AW288" i="35"/>
  <c r="CS55" i="8" s="1"/>
  <c r="DW55" i="8" s="1"/>
  <c r="AK288" i="35"/>
  <c r="CG55" i="8" s="1"/>
  <c r="DK55" i="8" s="1"/>
  <c r="AQ288" i="35"/>
  <c r="CM55" i="8" s="1"/>
  <c r="DQ55" i="8" s="1"/>
  <c r="AV288" i="35"/>
  <c r="CR55" i="8" s="1"/>
  <c r="DV55" i="8" s="1"/>
  <c r="AG288" i="35"/>
  <c r="CC55" i="8" s="1"/>
  <c r="DG55" i="8" s="1"/>
  <c r="AN288" i="35"/>
  <c r="CJ55" i="8" s="1"/>
  <c r="DN55" i="8" s="1"/>
  <c r="AX288" i="35"/>
  <c r="CT55" i="8" s="1"/>
  <c r="DX55" i="8" s="1"/>
  <c r="AW304" i="35"/>
  <c r="CS71" i="8" s="1"/>
  <c r="DW71" i="8" s="1"/>
  <c r="AM304" i="35"/>
  <c r="CI71" i="8" s="1"/>
  <c r="DM71" i="8" s="1"/>
  <c r="AG304" i="35"/>
  <c r="CC71" i="8" s="1"/>
  <c r="DG71" i="8" s="1"/>
  <c r="AS304" i="35"/>
  <c r="CO71" i="8" s="1"/>
  <c r="DS71" i="8" s="1"/>
  <c r="AX304" i="35"/>
  <c r="CT71" i="8" s="1"/>
  <c r="DX71" i="8" s="1"/>
  <c r="AU304" i="35"/>
  <c r="CQ71" i="8" s="1"/>
  <c r="DU71" i="8" s="1"/>
  <c r="AO304" i="35"/>
  <c r="CK71" i="8" s="1"/>
  <c r="DO71" i="8" s="1"/>
  <c r="AP304" i="35"/>
  <c r="CL71" i="8" s="1"/>
  <c r="DP71" i="8" s="1"/>
  <c r="AH304" i="35"/>
  <c r="CD71" i="8" s="1"/>
  <c r="DH71" i="8" s="1"/>
  <c r="AN304" i="35"/>
  <c r="CJ71" i="8" s="1"/>
  <c r="DN71" i="8" s="1"/>
  <c r="AI304" i="35"/>
  <c r="CE71" i="8" s="1"/>
  <c r="DI71" i="8" s="1"/>
  <c r="AQ304" i="35"/>
  <c r="CM71" i="8" s="1"/>
  <c r="DQ71" i="8" s="1"/>
  <c r="AK304" i="35"/>
  <c r="CG71" i="8" s="1"/>
  <c r="DK71" i="8" s="1"/>
  <c r="AT304" i="35"/>
  <c r="CP71" i="8" s="1"/>
  <c r="DT71" i="8" s="1"/>
  <c r="AR304" i="35"/>
  <c r="CN71" i="8" s="1"/>
  <c r="DR71" i="8" s="1"/>
  <c r="AV304" i="35"/>
  <c r="CR71" i="8" s="1"/>
  <c r="DV71" i="8" s="1"/>
  <c r="AL304" i="35"/>
  <c r="CH71" i="8" s="1"/>
  <c r="DL71" i="8" s="1"/>
  <c r="AY304" i="35"/>
  <c r="CU71" i="8" s="1"/>
  <c r="DY71" i="8" s="1"/>
  <c r="AJ304" i="35"/>
  <c r="CF71" i="8" s="1"/>
  <c r="DJ71" i="8" s="1"/>
  <c r="AU340" i="35"/>
  <c r="CQ107" i="8" s="1"/>
  <c r="DU107" i="8" s="1"/>
  <c r="AJ340" i="35"/>
  <c r="CF107" i="8" s="1"/>
  <c r="DJ107" i="8" s="1"/>
  <c r="AM340" i="35"/>
  <c r="CI107" i="8" s="1"/>
  <c r="DM107" i="8" s="1"/>
  <c r="AI340" i="35"/>
  <c r="CE107" i="8" s="1"/>
  <c r="DI107" i="8" s="1"/>
  <c r="AL340" i="35"/>
  <c r="CH107" i="8" s="1"/>
  <c r="DL107" i="8" s="1"/>
  <c r="AQ340" i="35"/>
  <c r="CM107" i="8" s="1"/>
  <c r="DQ107" i="8" s="1"/>
  <c r="AR340" i="35"/>
  <c r="CN107" i="8" s="1"/>
  <c r="DR107" i="8" s="1"/>
  <c r="AT340" i="35"/>
  <c r="CP107" i="8" s="1"/>
  <c r="DT107" i="8" s="1"/>
  <c r="AY340" i="35"/>
  <c r="CU107" i="8" s="1"/>
  <c r="DY107" i="8" s="1"/>
  <c r="AG340" i="35"/>
  <c r="CC107" i="8" s="1"/>
  <c r="DG107" i="8" s="1"/>
  <c r="AO340" i="35"/>
  <c r="CK107" i="8" s="1"/>
  <c r="DO107" i="8" s="1"/>
  <c r="AW340" i="35"/>
  <c r="CS107" i="8" s="1"/>
  <c r="DW107" i="8" s="1"/>
  <c r="AN340" i="35"/>
  <c r="CJ107" i="8" s="1"/>
  <c r="DN107" i="8" s="1"/>
  <c r="AV340" i="35"/>
  <c r="CR107" i="8" s="1"/>
  <c r="DV107" i="8" s="1"/>
  <c r="AK340" i="35"/>
  <c r="CG107" i="8" s="1"/>
  <c r="DK107" i="8" s="1"/>
  <c r="AS340" i="35"/>
  <c r="CO107" i="8" s="1"/>
  <c r="DS107" i="8" s="1"/>
  <c r="AP340" i="35"/>
  <c r="CL107" i="8" s="1"/>
  <c r="DP107" i="8" s="1"/>
  <c r="AH340" i="35"/>
  <c r="CD107" i="8" s="1"/>
  <c r="DH107" i="8" s="1"/>
  <c r="AX340" i="35"/>
  <c r="CT107" i="8" s="1"/>
  <c r="DX107" i="8" s="1"/>
  <c r="AU325" i="35"/>
  <c r="CQ92" i="8" s="1"/>
  <c r="DU92" i="8" s="1"/>
  <c r="AW325" i="35"/>
  <c r="CS92" i="8" s="1"/>
  <c r="DW92" i="8" s="1"/>
  <c r="AK325" i="35"/>
  <c r="CG92" i="8" s="1"/>
  <c r="DK92" i="8" s="1"/>
  <c r="AL325" i="35"/>
  <c r="CH92" i="8" s="1"/>
  <c r="DL92" i="8" s="1"/>
  <c r="AI325" i="35"/>
  <c r="CE92" i="8" s="1"/>
  <c r="DI92" i="8" s="1"/>
  <c r="AS325" i="35"/>
  <c r="CO92" i="8" s="1"/>
  <c r="DS92" i="8" s="1"/>
  <c r="AT325" i="35"/>
  <c r="CP92" i="8" s="1"/>
  <c r="DT92" i="8" s="1"/>
  <c r="AQ325" i="35"/>
  <c r="CM92" i="8" s="1"/>
  <c r="DQ92" i="8" s="1"/>
  <c r="AY325" i="35"/>
  <c r="CU92" i="8" s="1"/>
  <c r="DY92" i="8" s="1"/>
  <c r="AN325" i="35"/>
  <c r="CJ92" i="8" s="1"/>
  <c r="DN92" i="8" s="1"/>
  <c r="AH325" i="35"/>
  <c r="CD92" i="8" s="1"/>
  <c r="DH92" i="8" s="1"/>
  <c r="AV325" i="35"/>
  <c r="CR92" i="8" s="1"/>
  <c r="DV92" i="8" s="1"/>
  <c r="AP325" i="35"/>
  <c r="CL92" i="8" s="1"/>
  <c r="DP92" i="8" s="1"/>
  <c r="AG325" i="35"/>
  <c r="CC92" i="8" s="1"/>
  <c r="DG92" i="8" s="1"/>
  <c r="AX325" i="35"/>
  <c r="CT92" i="8" s="1"/>
  <c r="DX92" i="8" s="1"/>
  <c r="AO325" i="35"/>
  <c r="CK92" i="8" s="1"/>
  <c r="DO92" i="8" s="1"/>
  <c r="AJ325" i="35"/>
  <c r="CF92" i="8" s="1"/>
  <c r="DJ92" i="8" s="1"/>
  <c r="AM325" i="35"/>
  <c r="CI92" i="8" s="1"/>
  <c r="DM92" i="8" s="1"/>
  <c r="AR325" i="35"/>
  <c r="CN92" i="8" s="1"/>
  <c r="DR92" i="8" s="1"/>
  <c r="AJ326" i="35"/>
  <c r="CF93" i="8" s="1"/>
  <c r="DJ93" i="8" s="1"/>
  <c r="AN326" i="35"/>
  <c r="CJ93" i="8" s="1"/>
  <c r="DN93" i="8" s="1"/>
  <c r="AR326" i="35"/>
  <c r="CN93" i="8" s="1"/>
  <c r="DR93" i="8" s="1"/>
  <c r="AV326" i="35"/>
  <c r="CR93" i="8" s="1"/>
  <c r="DV93" i="8" s="1"/>
  <c r="AS326" i="35"/>
  <c r="CO93" i="8" s="1"/>
  <c r="DS93" i="8" s="1"/>
  <c r="AM326" i="35"/>
  <c r="CI93" i="8" s="1"/>
  <c r="DM93" i="8" s="1"/>
  <c r="AO326" i="35"/>
  <c r="CK93" i="8" s="1"/>
  <c r="DO93" i="8" s="1"/>
  <c r="AU326" i="35"/>
  <c r="CQ93" i="8" s="1"/>
  <c r="DU93" i="8" s="1"/>
  <c r="AW326" i="35"/>
  <c r="CS93" i="8" s="1"/>
  <c r="DW93" i="8" s="1"/>
  <c r="AL326" i="35"/>
  <c r="CH93" i="8" s="1"/>
  <c r="DL93" i="8" s="1"/>
  <c r="AI326" i="35"/>
  <c r="CE93" i="8" s="1"/>
  <c r="DI93" i="8" s="1"/>
  <c r="AT326" i="35"/>
  <c r="CP93" i="8" s="1"/>
  <c r="DT93" i="8" s="1"/>
  <c r="AH326" i="35"/>
  <c r="CD93" i="8" s="1"/>
  <c r="DH93" i="8" s="1"/>
  <c r="AP326" i="35"/>
  <c r="CL93" i="8" s="1"/>
  <c r="DP93" i="8" s="1"/>
  <c r="AY326" i="35"/>
  <c r="CU93" i="8" s="1"/>
  <c r="DY93" i="8" s="1"/>
  <c r="AX326" i="35"/>
  <c r="CT93" i="8" s="1"/>
  <c r="DX93" i="8" s="1"/>
  <c r="AQ326" i="35"/>
  <c r="CM93" i="8" s="1"/>
  <c r="DQ93" i="8" s="1"/>
  <c r="AK326" i="35"/>
  <c r="CG93" i="8" s="1"/>
  <c r="DK93" i="8" s="1"/>
  <c r="AG326" i="35"/>
  <c r="CC93" i="8" s="1"/>
  <c r="DG93" i="8" s="1"/>
  <c r="AV336" i="35"/>
  <c r="CR103" i="8" s="1"/>
  <c r="DV103" i="8" s="1"/>
  <c r="AW336" i="35"/>
  <c r="CS103" i="8" s="1"/>
  <c r="DW103" i="8" s="1"/>
  <c r="AX336" i="35"/>
  <c r="CT103" i="8" s="1"/>
  <c r="DX103" i="8" s="1"/>
  <c r="AR336" i="35"/>
  <c r="CN103" i="8" s="1"/>
  <c r="DR103" i="8" s="1"/>
  <c r="AG336" i="35"/>
  <c r="CC103" i="8" s="1"/>
  <c r="DG103" i="8" s="1"/>
  <c r="AO336" i="35"/>
  <c r="CK103" i="8" s="1"/>
  <c r="DO103" i="8" s="1"/>
  <c r="AH336" i="35"/>
  <c r="CD103" i="8" s="1"/>
  <c r="DH103" i="8" s="1"/>
  <c r="AP336" i="35"/>
  <c r="CL103" i="8" s="1"/>
  <c r="DP103" i="8" s="1"/>
  <c r="AK336" i="35"/>
  <c r="CG103" i="8" s="1"/>
  <c r="DK103" i="8" s="1"/>
  <c r="AS336" i="35"/>
  <c r="CO103" i="8" s="1"/>
  <c r="DS103" i="8" s="1"/>
  <c r="AM336" i="35"/>
  <c r="CI103" i="8" s="1"/>
  <c r="DM103" i="8" s="1"/>
  <c r="AN336" i="35"/>
  <c r="CJ103" i="8" s="1"/>
  <c r="DN103" i="8" s="1"/>
  <c r="AI336" i="35"/>
  <c r="CE103" i="8" s="1"/>
  <c r="DI103" i="8" s="1"/>
  <c r="AJ336" i="35"/>
  <c r="CF103" i="8" s="1"/>
  <c r="DJ103" i="8" s="1"/>
  <c r="AU336" i="35"/>
  <c r="CQ103" i="8" s="1"/>
  <c r="DU103" i="8" s="1"/>
  <c r="AQ336" i="35"/>
  <c r="CM103" i="8" s="1"/>
  <c r="DQ103" i="8" s="1"/>
  <c r="AY336" i="35"/>
  <c r="CU103" i="8" s="1"/>
  <c r="DY103" i="8" s="1"/>
  <c r="AL336" i="35"/>
  <c r="CH103" i="8" s="1"/>
  <c r="DL103" i="8" s="1"/>
  <c r="AT336" i="35"/>
  <c r="CP103" i="8" s="1"/>
  <c r="DT103" i="8" s="1"/>
  <c r="AH343" i="35"/>
  <c r="CD110" i="8" s="1"/>
  <c r="DH110" i="8" s="1"/>
  <c r="AI343" i="35"/>
  <c r="CE110" i="8" s="1"/>
  <c r="DI110" i="8" s="1"/>
  <c r="AK343" i="35"/>
  <c r="CG110" i="8" s="1"/>
  <c r="DK110" i="8" s="1"/>
  <c r="AP343" i="35"/>
  <c r="CL110" i="8" s="1"/>
  <c r="DP110" i="8" s="1"/>
  <c r="AQ343" i="35"/>
  <c r="CM110" i="8" s="1"/>
  <c r="DQ110" i="8" s="1"/>
  <c r="AS343" i="35"/>
  <c r="CO110" i="8" s="1"/>
  <c r="DS110" i="8" s="1"/>
  <c r="AJ343" i="35"/>
  <c r="CF110" i="8" s="1"/>
  <c r="DJ110" i="8" s="1"/>
  <c r="AR343" i="35"/>
  <c r="CN110" i="8" s="1"/>
  <c r="DR110" i="8" s="1"/>
  <c r="AU343" i="35"/>
  <c r="CQ110" i="8" s="1"/>
  <c r="DU110" i="8" s="1"/>
  <c r="AY343" i="35"/>
  <c r="CU110" i="8" s="1"/>
  <c r="DY110" i="8" s="1"/>
  <c r="AL343" i="35"/>
  <c r="CH110" i="8" s="1"/>
  <c r="DL110" i="8" s="1"/>
  <c r="AN343" i="35"/>
  <c r="CJ110" i="8" s="1"/>
  <c r="DN110" i="8" s="1"/>
  <c r="AT343" i="35"/>
  <c r="CP110" i="8" s="1"/>
  <c r="DT110" i="8" s="1"/>
  <c r="AV343" i="35"/>
  <c r="CR110" i="8" s="1"/>
  <c r="DV110" i="8" s="1"/>
  <c r="AM343" i="35"/>
  <c r="CI110" i="8" s="1"/>
  <c r="DM110" i="8" s="1"/>
  <c r="AX343" i="35"/>
  <c r="CT110" i="8" s="1"/>
  <c r="DX110" i="8" s="1"/>
  <c r="AW343" i="35"/>
  <c r="CS110" i="8" s="1"/>
  <c r="DW110" i="8" s="1"/>
  <c r="AG343" i="35"/>
  <c r="CC110" i="8" s="1"/>
  <c r="DG110" i="8" s="1"/>
  <c r="AO343" i="35"/>
  <c r="CK110" i="8" s="1"/>
  <c r="DO110" i="8" s="1"/>
  <c r="AG327" i="35"/>
  <c r="CC94" i="8" s="1"/>
  <c r="DG94" i="8" s="1"/>
  <c r="AO327" i="35"/>
  <c r="CK94" i="8" s="1"/>
  <c r="DO94" i="8" s="1"/>
  <c r="AW327" i="35"/>
  <c r="CS94" i="8" s="1"/>
  <c r="DW94" i="8" s="1"/>
  <c r="AU327" i="35"/>
  <c r="CQ94" i="8" s="1"/>
  <c r="DU94" i="8" s="1"/>
  <c r="AH327" i="35"/>
  <c r="CD94" i="8" s="1"/>
  <c r="DH94" i="8" s="1"/>
  <c r="AP327" i="35"/>
  <c r="CL94" i="8" s="1"/>
  <c r="DP94" i="8" s="1"/>
  <c r="AX327" i="35"/>
  <c r="CT94" i="8" s="1"/>
  <c r="DX94" i="8" s="1"/>
  <c r="AJ327" i="35"/>
  <c r="CF94" i="8" s="1"/>
  <c r="DJ94" i="8" s="1"/>
  <c r="AL327" i="35"/>
  <c r="CH94" i="8" s="1"/>
  <c r="DL94" i="8" s="1"/>
  <c r="AR327" i="35"/>
  <c r="CN94" i="8" s="1"/>
  <c r="DR94" i="8" s="1"/>
  <c r="AT327" i="35"/>
  <c r="CP94" i="8" s="1"/>
  <c r="DT94" i="8" s="1"/>
  <c r="AI327" i="35"/>
  <c r="CE94" i="8" s="1"/>
  <c r="DI94" i="8" s="1"/>
  <c r="AQ327" i="35"/>
  <c r="CM94" i="8" s="1"/>
  <c r="DQ94" i="8" s="1"/>
  <c r="AY327" i="35"/>
  <c r="CU94" i="8" s="1"/>
  <c r="DY94" i="8" s="1"/>
  <c r="AM327" i="35"/>
  <c r="CI94" i="8" s="1"/>
  <c r="DM94" i="8" s="1"/>
  <c r="AN327" i="35"/>
  <c r="CJ94" i="8" s="1"/>
  <c r="DN94" i="8" s="1"/>
  <c r="AV327" i="35"/>
  <c r="CR94" i="8" s="1"/>
  <c r="DV94" i="8" s="1"/>
  <c r="AK327" i="35"/>
  <c r="CG94" i="8" s="1"/>
  <c r="DK94" i="8" s="1"/>
  <c r="AS327" i="35"/>
  <c r="CO94" i="8" s="1"/>
  <c r="DS94" i="8" s="1"/>
  <c r="AK319" i="35"/>
  <c r="CG86" i="8" s="1"/>
  <c r="DK86" i="8" s="1"/>
  <c r="AH319" i="35"/>
  <c r="CD86" i="8" s="1"/>
  <c r="DH86" i="8" s="1"/>
  <c r="AJ319" i="35"/>
  <c r="CF86" i="8" s="1"/>
  <c r="DJ86" i="8" s="1"/>
  <c r="AN319" i="35"/>
  <c r="CJ86" i="8" s="1"/>
  <c r="DN86" i="8" s="1"/>
  <c r="AO319" i="35"/>
  <c r="CK86" i="8" s="1"/>
  <c r="DO86" i="8" s="1"/>
  <c r="AP319" i="35"/>
  <c r="CL86" i="8" s="1"/>
  <c r="DP86" i="8" s="1"/>
  <c r="AY319" i="35"/>
  <c r="CU86" i="8" s="1"/>
  <c r="DY86" i="8" s="1"/>
  <c r="AV319" i="35"/>
  <c r="CR86" i="8" s="1"/>
  <c r="DV86" i="8" s="1"/>
  <c r="AW319" i="35"/>
  <c r="CS86" i="8" s="1"/>
  <c r="DW86" i="8" s="1"/>
  <c r="AX319" i="35"/>
  <c r="CT86" i="8" s="1"/>
  <c r="DX86" i="8" s="1"/>
  <c r="AI319" i="35"/>
  <c r="CE86" i="8" s="1"/>
  <c r="DI86" i="8" s="1"/>
  <c r="AL319" i="35"/>
  <c r="CH86" i="8" s="1"/>
  <c r="DL86" i="8" s="1"/>
  <c r="AU319" i="35"/>
  <c r="CQ86" i="8" s="1"/>
  <c r="DU86" i="8" s="1"/>
  <c r="AQ319" i="35"/>
  <c r="CM86" i="8" s="1"/>
  <c r="DQ86" i="8" s="1"/>
  <c r="AT319" i="35"/>
  <c r="CP86" i="8" s="1"/>
  <c r="DT86" i="8" s="1"/>
  <c r="AR319" i="35"/>
  <c r="CN86" i="8" s="1"/>
  <c r="DR86" i="8" s="1"/>
  <c r="AS319" i="35"/>
  <c r="CO86" i="8" s="1"/>
  <c r="DS86" i="8" s="1"/>
  <c r="AM319" i="35"/>
  <c r="CI86" i="8" s="1"/>
  <c r="DM86" i="8" s="1"/>
  <c r="AG319" i="35"/>
  <c r="CC86" i="8" s="1"/>
  <c r="DG86" i="8" s="1"/>
  <c r="AP315" i="35"/>
  <c r="CL82" i="8" s="1"/>
  <c r="DP82" i="8" s="1"/>
  <c r="AQ315" i="35"/>
  <c r="CM82" i="8" s="1"/>
  <c r="DQ82" i="8" s="1"/>
  <c r="AH315" i="35"/>
  <c r="CD82" i="8" s="1"/>
  <c r="DH82" i="8" s="1"/>
  <c r="AR315" i="35"/>
  <c r="CN82" i="8" s="1"/>
  <c r="DR82" i="8" s="1"/>
  <c r="AJ315" i="35"/>
  <c r="CF82" i="8" s="1"/>
  <c r="DJ82" i="8" s="1"/>
  <c r="AY315" i="35"/>
  <c r="CU82" i="8" s="1"/>
  <c r="DY82" i="8" s="1"/>
  <c r="AW315" i="35"/>
  <c r="CS82" i="8" s="1"/>
  <c r="DW82" i="8" s="1"/>
  <c r="AT315" i="35"/>
  <c r="CP82" i="8" s="1"/>
  <c r="DT82" i="8" s="1"/>
  <c r="AG315" i="35"/>
  <c r="CC82" i="8" s="1"/>
  <c r="DG82" i="8" s="1"/>
  <c r="AL315" i="35"/>
  <c r="CH82" i="8" s="1"/>
  <c r="DL82" i="8" s="1"/>
  <c r="AX315" i="35"/>
  <c r="CT82" i="8" s="1"/>
  <c r="DX82" i="8" s="1"/>
  <c r="AI315" i="35"/>
  <c r="CE82" i="8" s="1"/>
  <c r="DI82" i="8" s="1"/>
  <c r="AV315" i="35"/>
  <c r="CR82" i="8" s="1"/>
  <c r="DV82" i="8" s="1"/>
  <c r="AN315" i="35"/>
  <c r="CJ82" i="8" s="1"/>
  <c r="DN82" i="8" s="1"/>
  <c r="AS315" i="35"/>
  <c r="CO82" i="8" s="1"/>
  <c r="DS82" i="8" s="1"/>
  <c r="AK315" i="35"/>
  <c r="CG82" i="8" s="1"/>
  <c r="DK82" i="8" s="1"/>
  <c r="AO315" i="35"/>
  <c r="CK82" i="8" s="1"/>
  <c r="DO82" i="8" s="1"/>
  <c r="AM315" i="35"/>
  <c r="CI82" i="8" s="1"/>
  <c r="DM82" i="8" s="1"/>
  <c r="AU315" i="35"/>
  <c r="CQ82" i="8" s="1"/>
  <c r="DU82" i="8" s="1"/>
  <c r="AN316" i="35"/>
  <c r="CJ83" i="8" s="1"/>
  <c r="DN83" i="8" s="1"/>
  <c r="AV316" i="35"/>
  <c r="CR83" i="8" s="1"/>
  <c r="DV83" i="8" s="1"/>
  <c r="AO316" i="35"/>
  <c r="CK83" i="8" s="1"/>
  <c r="DO83" i="8" s="1"/>
  <c r="AJ316" i="35"/>
  <c r="CF83" i="8" s="1"/>
  <c r="DJ83" i="8" s="1"/>
  <c r="AW316" i="35"/>
  <c r="CS83" i="8" s="1"/>
  <c r="DW83" i="8" s="1"/>
  <c r="AH316" i="35"/>
  <c r="CD83" i="8" s="1"/>
  <c r="DH83" i="8" s="1"/>
  <c r="AI316" i="35"/>
  <c r="CE83" i="8" s="1"/>
  <c r="DI83" i="8" s="1"/>
  <c r="AR316" i="35"/>
  <c r="CN83" i="8" s="1"/>
  <c r="DR83" i="8" s="1"/>
  <c r="AX316" i="35"/>
  <c r="CT83" i="8" s="1"/>
  <c r="DX83" i="8" s="1"/>
  <c r="AL316" i="35"/>
  <c r="CH83" i="8" s="1"/>
  <c r="DL83" i="8" s="1"/>
  <c r="AM316" i="35"/>
  <c r="CI83" i="8" s="1"/>
  <c r="DM83" i="8" s="1"/>
  <c r="AQ316" i="35"/>
  <c r="CM83" i="8" s="1"/>
  <c r="DQ83" i="8" s="1"/>
  <c r="AT316" i="35"/>
  <c r="CP83" i="8" s="1"/>
  <c r="DT83" i="8" s="1"/>
  <c r="AU316" i="35"/>
  <c r="CQ83" i="8" s="1"/>
  <c r="DU83" i="8" s="1"/>
  <c r="AG316" i="35"/>
  <c r="CC83" i="8" s="1"/>
  <c r="DG83" i="8" s="1"/>
  <c r="AY316" i="35"/>
  <c r="CU83" i="8" s="1"/>
  <c r="DY83" i="8" s="1"/>
  <c r="AK316" i="35"/>
  <c r="CG83" i="8" s="1"/>
  <c r="DK83" i="8" s="1"/>
  <c r="AP316" i="35"/>
  <c r="CL83" i="8" s="1"/>
  <c r="DP83" i="8" s="1"/>
  <c r="AS316" i="35"/>
  <c r="CO83" i="8" s="1"/>
  <c r="DS83" i="8" s="1"/>
  <c r="AJ320" i="35"/>
  <c r="CF87" i="8" s="1"/>
  <c r="DJ87" i="8" s="1"/>
  <c r="AV320" i="35"/>
  <c r="CR87" i="8" s="1"/>
  <c r="DV87" i="8" s="1"/>
  <c r="AR320" i="35"/>
  <c r="CN87" i="8" s="1"/>
  <c r="DR87" i="8" s="1"/>
  <c r="AL320" i="35"/>
  <c r="CH87" i="8" s="1"/>
  <c r="DL87" i="8" s="1"/>
  <c r="AT320" i="35"/>
  <c r="CP87" i="8" s="1"/>
  <c r="DT87" i="8" s="1"/>
  <c r="AK320" i="35"/>
  <c r="CG87" i="8" s="1"/>
  <c r="DK87" i="8" s="1"/>
  <c r="AM320" i="35"/>
  <c r="CI87" i="8" s="1"/>
  <c r="DM87" i="8" s="1"/>
  <c r="AS320" i="35"/>
  <c r="CO87" i="8" s="1"/>
  <c r="DS87" i="8" s="1"/>
  <c r="AU320" i="35"/>
  <c r="CQ87" i="8" s="1"/>
  <c r="DU87" i="8" s="1"/>
  <c r="AI320" i="35"/>
  <c r="CE87" i="8" s="1"/>
  <c r="DI87" i="8" s="1"/>
  <c r="AN320" i="35"/>
  <c r="CJ87" i="8" s="1"/>
  <c r="DN87" i="8" s="1"/>
  <c r="AQ320" i="35"/>
  <c r="CM87" i="8" s="1"/>
  <c r="DQ87" i="8" s="1"/>
  <c r="AG320" i="35"/>
  <c r="CC87" i="8" s="1"/>
  <c r="DG87" i="8" s="1"/>
  <c r="AH320" i="35"/>
  <c r="CD87" i="8" s="1"/>
  <c r="DH87" i="8" s="1"/>
  <c r="AY320" i="35"/>
  <c r="CU87" i="8" s="1"/>
  <c r="DY87" i="8" s="1"/>
  <c r="AX320" i="35"/>
  <c r="CT87" i="8" s="1"/>
  <c r="DX87" i="8" s="1"/>
  <c r="AO320" i="35"/>
  <c r="CK87" i="8" s="1"/>
  <c r="DO87" i="8" s="1"/>
  <c r="AW320" i="35"/>
  <c r="CS87" i="8" s="1"/>
  <c r="DW87" i="8" s="1"/>
  <c r="AP320" i="35"/>
  <c r="CL87" i="8" s="1"/>
  <c r="DP87" i="8" s="1"/>
  <c r="AU333" i="35"/>
  <c r="CQ100" i="8" s="1"/>
  <c r="DU100" i="8" s="1"/>
  <c r="AT333" i="35"/>
  <c r="CP100" i="8" s="1"/>
  <c r="DT100" i="8" s="1"/>
  <c r="AI333" i="35"/>
  <c r="CE100" i="8" s="1"/>
  <c r="DI100" i="8" s="1"/>
  <c r="AG333" i="35"/>
  <c r="CC100" i="8" s="1"/>
  <c r="DG100" i="8" s="1"/>
  <c r="AL333" i="35"/>
  <c r="CH100" i="8" s="1"/>
  <c r="DL100" i="8" s="1"/>
  <c r="AM333" i="35"/>
  <c r="CI100" i="8" s="1"/>
  <c r="DM100" i="8" s="1"/>
  <c r="AX333" i="35"/>
  <c r="CT100" i="8" s="1"/>
  <c r="DX100" i="8" s="1"/>
  <c r="AN333" i="35"/>
  <c r="CJ100" i="8" s="1"/>
  <c r="DN100" i="8" s="1"/>
  <c r="AS333" i="35"/>
  <c r="CO100" i="8" s="1"/>
  <c r="DS100" i="8" s="1"/>
  <c r="AP333" i="35"/>
  <c r="CL100" i="8" s="1"/>
  <c r="DP100" i="8" s="1"/>
  <c r="AK333" i="35"/>
  <c r="CG100" i="8" s="1"/>
  <c r="DK100" i="8" s="1"/>
  <c r="AH333" i="35"/>
  <c r="CD100" i="8" s="1"/>
  <c r="DH100" i="8" s="1"/>
  <c r="AQ333" i="35"/>
  <c r="CM100" i="8" s="1"/>
  <c r="DQ100" i="8" s="1"/>
  <c r="AW333" i="35"/>
  <c r="CS100" i="8" s="1"/>
  <c r="DW100" i="8" s="1"/>
  <c r="AO333" i="35"/>
  <c r="CK100" i="8" s="1"/>
  <c r="DO100" i="8" s="1"/>
  <c r="AY333" i="35"/>
  <c r="CU100" i="8" s="1"/>
  <c r="DY100" i="8" s="1"/>
  <c r="AR333" i="35"/>
  <c r="CN100" i="8" s="1"/>
  <c r="DR100" i="8" s="1"/>
  <c r="AJ333" i="35"/>
  <c r="CF100" i="8" s="1"/>
  <c r="DJ100" i="8" s="1"/>
  <c r="AV333" i="35"/>
  <c r="CR100" i="8" s="1"/>
  <c r="DV100" i="8" s="1"/>
  <c r="AS335" i="35"/>
  <c r="CO102" i="8" s="1"/>
  <c r="DS102" i="8" s="1"/>
  <c r="AU335" i="35"/>
  <c r="CQ102" i="8" s="1"/>
  <c r="DU102" i="8" s="1"/>
  <c r="AH335" i="35"/>
  <c r="CD102" i="8" s="1"/>
  <c r="DH102" i="8" s="1"/>
  <c r="AX335" i="35"/>
  <c r="CT102" i="8" s="1"/>
  <c r="DX102" i="8" s="1"/>
  <c r="AY335" i="35"/>
  <c r="CU102" i="8" s="1"/>
  <c r="DY102" i="8" s="1"/>
  <c r="AR335" i="35"/>
  <c r="CN102" i="8" s="1"/>
  <c r="DR102" i="8" s="1"/>
  <c r="AT335" i="35"/>
  <c r="CP102" i="8" s="1"/>
  <c r="DT102" i="8" s="1"/>
  <c r="AK335" i="35"/>
  <c r="CG102" i="8" s="1"/>
  <c r="DK102" i="8" s="1"/>
  <c r="AN335" i="35"/>
  <c r="CJ102" i="8" s="1"/>
  <c r="DN102" i="8" s="1"/>
  <c r="AI335" i="35"/>
  <c r="CE102" i="8" s="1"/>
  <c r="DI102" i="8" s="1"/>
  <c r="AV335" i="35"/>
  <c r="CR102" i="8" s="1"/>
  <c r="DV102" i="8" s="1"/>
  <c r="AQ335" i="35"/>
  <c r="CM102" i="8" s="1"/>
  <c r="DQ102" i="8" s="1"/>
  <c r="AL335" i="35"/>
  <c r="CH102" i="8" s="1"/>
  <c r="DL102" i="8" s="1"/>
  <c r="AM335" i="35"/>
  <c r="CI102" i="8" s="1"/>
  <c r="DM102" i="8" s="1"/>
  <c r="AP335" i="35"/>
  <c r="CL102" i="8" s="1"/>
  <c r="DP102" i="8" s="1"/>
  <c r="AJ335" i="35"/>
  <c r="CF102" i="8" s="1"/>
  <c r="DJ102" i="8" s="1"/>
  <c r="AO335" i="35"/>
  <c r="CK102" i="8" s="1"/>
  <c r="DO102" i="8" s="1"/>
  <c r="AG335" i="35"/>
  <c r="CC102" i="8" s="1"/>
  <c r="DG102" i="8" s="1"/>
  <c r="AW335" i="35"/>
  <c r="CS102" i="8" s="1"/>
  <c r="DW102" i="8" s="1"/>
  <c r="AT314" i="35"/>
  <c r="CP81" i="8" s="1"/>
  <c r="DT81" i="8" s="1"/>
  <c r="AY314" i="35"/>
  <c r="CU81" i="8" s="1"/>
  <c r="DY81" i="8" s="1"/>
  <c r="AU314" i="35"/>
  <c r="CQ81" i="8" s="1"/>
  <c r="DU81" i="8" s="1"/>
  <c r="AP314" i="35"/>
  <c r="CL81" i="8" s="1"/>
  <c r="DP81" i="8" s="1"/>
  <c r="AR314" i="35"/>
  <c r="CN81" i="8" s="1"/>
  <c r="DR81" i="8" s="1"/>
  <c r="AK314" i="35"/>
  <c r="CG81" i="8" s="1"/>
  <c r="DK81" i="8" s="1"/>
  <c r="AO314" i="35"/>
  <c r="CK81" i="8" s="1"/>
  <c r="DO81" i="8" s="1"/>
  <c r="AS314" i="35"/>
  <c r="CO81" i="8" s="1"/>
  <c r="DS81" i="8" s="1"/>
  <c r="AM314" i="35"/>
  <c r="CI81" i="8" s="1"/>
  <c r="DM81" i="8" s="1"/>
  <c r="AW314" i="35"/>
  <c r="CS81" i="8" s="1"/>
  <c r="DW81" i="8" s="1"/>
  <c r="AI314" i="35"/>
  <c r="CE81" i="8" s="1"/>
  <c r="DI81" i="8" s="1"/>
  <c r="AQ314" i="35"/>
  <c r="CM81" i="8" s="1"/>
  <c r="DQ81" i="8" s="1"/>
  <c r="AL314" i="35"/>
  <c r="CH81" i="8" s="1"/>
  <c r="DL81" i="8" s="1"/>
  <c r="AN314" i="35"/>
  <c r="CJ81" i="8" s="1"/>
  <c r="DN81" i="8" s="1"/>
  <c r="AX314" i="35"/>
  <c r="CT81" i="8" s="1"/>
  <c r="DX81" i="8" s="1"/>
  <c r="AJ314" i="35"/>
  <c r="CF81" i="8" s="1"/>
  <c r="DJ81" i="8" s="1"/>
  <c r="AV314" i="35"/>
  <c r="CR81" i="8" s="1"/>
  <c r="DV81" i="8" s="1"/>
  <c r="AG314" i="35"/>
  <c r="CC81" i="8" s="1"/>
  <c r="DG81" i="8" s="1"/>
  <c r="AH314" i="35"/>
  <c r="CD81" i="8" s="1"/>
  <c r="DH81" i="8" s="1"/>
  <c r="AL328" i="35"/>
  <c r="CH95" i="8" s="1"/>
  <c r="DL95" i="8" s="1"/>
  <c r="AT328" i="35"/>
  <c r="CP95" i="8" s="1"/>
  <c r="DT95" i="8" s="1"/>
  <c r="AW328" i="35"/>
  <c r="CS95" i="8" s="1"/>
  <c r="DW95" i="8" s="1"/>
  <c r="AX328" i="35"/>
  <c r="CT95" i="8" s="1"/>
  <c r="DX95" i="8" s="1"/>
  <c r="AK328" i="35"/>
  <c r="CG95" i="8" s="1"/>
  <c r="DK95" i="8" s="1"/>
  <c r="AS328" i="35"/>
  <c r="CO95" i="8" s="1"/>
  <c r="DS95" i="8" s="1"/>
  <c r="AN328" i="35"/>
  <c r="CJ95" i="8" s="1"/>
  <c r="DN95" i="8" s="1"/>
  <c r="AJ328" i="35"/>
  <c r="CF95" i="8" s="1"/>
  <c r="DJ95" i="8" s="1"/>
  <c r="AV328" i="35"/>
  <c r="CR95" i="8" s="1"/>
  <c r="DV95" i="8" s="1"/>
  <c r="AR328" i="35"/>
  <c r="CN95" i="8" s="1"/>
  <c r="DR95" i="8" s="1"/>
  <c r="AM328" i="35"/>
  <c r="CI95" i="8" s="1"/>
  <c r="DM95" i="8" s="1"/>
  <c r="AI328" i="35"/>
  <c r="CE95" i="8" s="1"/>
  <c r="DI95" i="8" s="1"/>
  <c r="AH328" i="35"/>
  <c r="CD95" i="8" s="1"/>
  <c r="DH95" i="8" s="1"/>
  <c r="AP328" i="35"/>
  <c r="CL95" i="8" s="1"/>
  <c r="DP95" i="8" s="1"/>
  <c r="AG328" i="35"/>
  <c r="CC95" i="8" s="1"/>
  <c r="DG95" i="8" s="1"/>
  <c r="AO328" i="35"/>
  <c r="CK95" i="8" s="1"/>
  <c r="DO95" i="8" s="1"/>
  <c r="AU328" i="35"/>
  <c r="CQ95" i="8" s="1"/>
  <c r="DU95" i="8" s="1"/>
  <c r="AQ328" i="35"/>
  <c r="CM95" i="8" s="1"/>
  <c r="DQ95" i="8" s="1"/>
  <c r="AY328" i="35"/>
  <c r="CU95" i="8" s="1"/>
  <c r="DY95" i="8" s="1"/>
  <c r="AY323" i="35"/>
  <c r="CU90" i="8" s="1"/>
  <c r="DY90" i="8" s="1"/>
  <c r="AU323" i="35"/>
  <c r="CQ90" i="8" s="1"/>
  <c r="DU90" i="8" s="1"/>
  <c r="AQ323" i="35"/>
  <c r="CM90" i="8" s="1"/>
  <c r="DQ90" i="8" s="1"/>
  <c r="AH323" i="35"/>
  <c r="CD90" i="8" s="1"/>
  <c r="DH90" i="8" s="1"/>
  <c r="AI323" i="35"/>
  <c r="CE90" i="8" s="1"/>
  <c r="DI90" i="8" s="1"/>
  <c r="AR323" i="35"/>
  <c r="CN90" i="8" s="1"/>
  <c r="DR90" i="8" s="1"/>
  <c r="AN323" i="35"/>
  <c r="CJ90" i="8" s="1"/>
  <c r="DN90" i="8" s="1"/>
  <c r="AG323" i="35"/>
  <c r="CC90" i="8" s="1"/>
  <c r="DG90" i="8" s="1"/>
  <c r="AP323" i="35"/>
  <c r="CL90" i="8" s="1"/>
  <c r="DP90" i="8" s="1"/>
  <c r="AV323" i="35"/>
  <c r="CR90" i="8" s="1"/>
  <c r="DV90" i="8" s="1"/>
  <c r="AT323" i="35"/>
  <c r="CP90" i="8" s="1"/>
  <c r="DT90" i="8" s="1"/>
  <c r="AX323" i="35"/>
  <c r="CT90" i="8" s="1"/>
  <c r="DX90" i="8" s="1"/>
  <c r="AO323" i="35"/>
  <c r="CK90" i="8" s="1"/>
  <c r="DO90" i="8" s="1"/>
  <c r="AS323" i="35"/>
  <c r="CO90" i="8" s="1"/>
  <c r="DS90" i="8" s="1"/>
  <c r="AM323" i="35"/>
  <c r="CI90" i="8" s="1"/>
  <c r="DM90" i="8" s="1"/>
  <c r="AW323" i="35"/>
  <c r="CS90" i="8" s="1"/>
  <c r="DW90" i="8" s="1"/>
  <c r="AJ323" i="35"/>
  <c r="CF90" i="8" s="1"/>
  <c r="DJ90" i="8" s="1"/>
  <c r="AL323" i="35"/>
  <c r="CH90" i="8" s="1"/>
  <c r="DL90" i="8" s="1"/>
  <c r="AK323" i="35"/>
  <c r="CG90" i="8" s="1"/>
  <c r="DK90" i="8" s="1"/>
  <c r="AL342" i="35"/>
  <c r="CH109" i="8" s="1"/>
  <c r="DL109" i="8" s="1"/>
  <c r="AT342" i="35"/>
  <c r="CP109" i="8" s="1"/>
  <c r="DT109" i="8" s="1"/>
  <c r="AG342" i="35"/>
  <c r="CC109" i="8" s="1"/>
  <c r="DG109" i="8" s="1"/>
  <c r="AO342" i="35"/>
  <c r="CK109" i="8" s="1"/>
  <c r="DO109" i="8" s="1"/>
  <c r="AW342" i="35"/>
  <c r="CS109" i="8" s="1"/>
  <c r="DW109" i="8" s="1"/>
  <c r="AM342" i="35"/>
  <c r="CI109" i="8" s="1"/>
  <c r="DM109" i="8" s="1"/>
  <c r="AK342" i="35"/>
  <c r="CG109" i="8" s="1"/>
  <c r="DK109" i="8" s="1"/>
  <c r="AN342" i="35"/>
  <c r="CJ109" i="8" s="1"/>
  <c r="DN109" i="8" s="1"/>
  <c r="AY342" i="35"/>
  <c r="CU109" i="8" s="1"/>
  <c r="DY109" i="8" s="1"/>
  <c r="AU342" i="35"/>
  <c r="CQ109" i="8" s="1"/>
  <c r="DU109" i="8" s="1"/>
  <c r="AH342" i="35"/>
  <c r="CD109" i="8" s="1"/>
  <c r="DH109" i="8" s="1"/>
  <c r="AS342" i="35"/>
  <c r="CO109" i="8" s="1"/>
  <c r="DS109" i="8" s="1"/>
  <c r="AV342" i="35"/>
  <c r="CR109" i="8" s="1"/>
  <c r="DV109" i="8" s="1"/>
  <c r="AP342" i="35"/>
  <c r="CL109" i="8" s="1"/>
  <c r="DP109" i="8" s="1"/>
  <c r="AX342" i="35"/>
  <c r="CT109" i="8" s="1"/>
  <c r="DX109" i="8" s="1"/>
  <c r="AI342" i="35"/>
  <c r="CE109" i="8" s="1"/>
  <c r="DI109" i="8" s="1"/>
  <c r="AQ342" i="35"/>
  <c r="CM109" i="8" s="1"/>
  <c r="DQ109" i="8" s="1"/>
  <c r="AJ342" i="35"/>
  <c r="CF109" i="8" s="1"/>
  <c r="DJ109" i="8" s="1"/>
  <c r="AR342" i="35"/>
  <c r="CN109" i="8" s="1"/>
  <c r="DR109" i="8" s="1"/>
  <c r="AI313" i="35"/>
  <c r="CE80" i="8" s="1"/>
  <c r="DI80" i="8" s="1"/>
  <c r="AT313" i="35"/>
  <c r="CP80" i="8" s="1"/>
  <c r="DT80" i="8" s="1"/>
  <c r="AS313" i="35"/>
  <c r="CO80" i="8" s="1"/>
  <c r="DS80" i="8" s="1"/>
  <c r="AP313" i="35"/>
  <c r="CL80" i="8" s="1"/>
  <c r="DP80" i="8" s="1"/>
  <c r="AG313" i="35"/>
  <c r="CC80" i="8" s="1"/>
  <c r="DG80" i="8" s="1"/>
  <c r="AQ313" i="35"/>
  <c r="CM80" i="8" s="1"/>
  <c r="DQ80" i="8" s="1"/>
  <c r="AN313" i="35"/>
  <c r="CJ80" i="8" s="1"/>
  <c r="DN80" i="8" s="1"/>
  <c r="AK313" i="35"/>
  <c r="CG80" i="8" s="1"/>
  <c r="DK80" i="8" s="1"/>
  <c r="AL313" i="35"/>
  <c r="CH80" i="8" s="1"/>
  <c r="DL80" i="8" s="1"/>
  <c r="AU313" i="35"/>
  <c r="CQ80" i="8" s="1"/>
  <c r="DU80" i="8" s="1"/>
  <c r="AW313" i="35"/>
  <c r="CS80" i="8" s="1"/>
  <c r="DW80" i="8" s="1"/>
  <c r="AX313" i="35"/>
  <c r="CT80" i="8" s="1"/>
  <c r="DX80" i="8" s="1"/>
  <c r="AO313" i="35"/>
  <c r="CK80" i="8" s="1"/>
  <c r="DO80" i="8" s="1"/>
  <c r="AY313" i="35"/>
  <c r="CU80" i="8" s="1"/>
  <c r="DY80" i="8" s="1"/>
  <c r="AM313" i="35"/>
  <c r="CI80" i="8" s="1"/>
  <c r="DM80" i="8" s="1"/>
  <c r="AH313" i="35"/>
  <c r="CD80" i="8" s="1"/>
  <c r="DH80" i="8" s="1"/>
  <c r="AJ313" i="35"/>
  <c r="CF80" i="8" s="1"/>
  <c r="DJ80" i="8" s="1"/>
  <c r="AR313" i="35"/>
  <c r="CN80" i="8" s="1"/>
  <c r="DR80" i="8" s="1"/>
  <c r="AV313" i="35"/>
  <c r="CR80" i="8" s="1"/>
  <c r="DV80" i="8" s="1"/>
  <c r="AM339" i="35"/>
  <c r="CI106" i="8" s="1"/>
  <c r="DM106" i="8" s="1"/>
  <c r="AU339" i="35"/>
  <c r="CQ106" i="8" s="1"/>
  <c r="DU106" i="8" s="1"/>
  <c r="AL339" i="35"/>
  <c r="CH106" i="8" s="1"/>
  <c r="DL106" i="8" s="1"/>
  <c r="AH339" i="35"/>
  <c r="CD106" i="8" s="1"/>
  <c r="DH106" i="8" s="1"/>
  <c r="AT339" i="35"/>
  <c r="CP106" i="8" s="1"/>
  <c r="DT106" i="8" s="1"/>
  <c r="AP339" i="35"/>
  <c r="CL106" i="8" s="1"/>
  <c r="DP106" i="8" s="1"/>
  <c r="AX339" i="35"/>
  <c r="CT106" i="8" s="1"/>
  <c r="DX106" i="8" s="1"/>
  <c r="AV339" i="35"/>
  <c r="CR106" i="8" s="1"/>
  <c r="DV106" i="8" s="1"/>
  <c r="AG339" i="35"/>
  <c r="CC106" i="8" s="1"/>
  <c r="DG106" i="8" s="1"/>
  <c r="AI339" i="35"/>
  <c r="CE106" i="8" s="1"/>
  <c r="DI106" i="8" s="1"/>
  <c r="AR339" i="35"/>
  <c r="CN106" i="8" s="1"/>
  <c r="DR106" i="8" s="1"/>
  <c r="AQ339" i="35"/>
  <c r="CM106" i="8" s="1"/>
  <c r="DQ106" i="8" s="1"/>
  <c r="AY339" i="35"/>
  <c r="CU106" i="8" s="1"/>
  <c r="DY106" i="8" s="1"/>
  <c r="AN339" i="35"/>
  <c r="CJ106" i="8" s="1"/>
  <c r="DN106" i="8" s="1"/>
  <c r="AW339" i="35"/>
  <c r="CS106" i="8" s="1"/>
  <c r="DW106" i="8" s="1"/>
  <c r="AJ339" i="35"/>
  <c r="CF106" i="8" s="1"/>
  <c r="DJ106" i="8" s="1"/>
  <c r="AO339" i="35"/>
  <c r="CK106" i="8" s="1"/>
  <c r="DO106" i="8" s="1"/>
  <c r="AS339" i="35"/>
  <c r="CO106" i="8" s="1"/>
  <c r="DS106" i="8" s="1"/>
  <c r="AK339" i="35"/>
  <c r="CG106" i="8" s="1"/>
  <c r="DK106" i="8" s="1"/>
  <c r="AG341" i="35"/>
  <c r="CC108" i="8" s="1"/>
  <c r="DG108" i="8" s="1"/>
  <c r="AO341" i="35"/>
  <c r="CK108" i="8" s="1"/>
  <c r="DO108" i="8" s="1"/>
  <c r="AJ341" i="35"/>
  <c r="CF108" i="8" s="1"/>
  <c r="DJ108" i="8" s="1"/>
  <c r="AI341" i="35"/>
  <c r="CE108" i="8" s="1"/>
  <c r="DI108" i="8" s="1"/>
  <c r="AR341" i="35"/>
  <c r="CN108" i="8" s="1"/>
  <c r="DR108" i="8" s="1"/>
  <c r="AQ341" i="35"/>
  <c r="CM108" i="8" s="1"/>
  <c r="DQ108" i="8" s="1"/>
  <c r="AW341" i="35"/>
  <c r="CS108" i="8" s="1"/>
  <c r="DW108" i="8" s="1"/>
  <c r="AH341" i="35"/>
  <c r="CD108" i="8" s="1"/>
  <c r="DH108" i="8" s="1"/>
  <c r="AP341" i="35"/>
  <c r="CL108" i="8" s="1"/>
  <c r="DP108" i="8" s="1"/>
  <c r="AK341" i="35"/>
  <c r="CG108" i="8" s="1"/>
  <c r="DK108" i="8" s="1"/>
  <c r="AX341" i="35"/>
  <c r="CT108" i="8" s="1"/>
  <c r="DX108" i="8" s="1"/>
  <c r="AS341" i="35"/>
  <c r="CO108" i="8" s="1"/>
  <c r="DS108" i="8" s="1"/>
  <c r="AN341" i="35"/>
  <c r="CJ108" i="8" s="1"/>
  <c r="DN108" i="8" s="1"/>
  <c r="AY341" i="35"/>
  <c r="CU108" i="8" s="1"/>
  <c r="DY108" i="8" s="1"/>
  <c r="AV341" i="35"/>
  <c r="CR108" i="8" s="1"/>
  <c r="DV108" i="8" s="1"/>
  <c r="AL341" i="35"/>
  <c r="CH108" i="8" s="1"/>
  <c r="DL108" i="8" s="1"/>
  <c r="AT341" i="35"/>
  <c r="CP108" i="8" s="1"/>
  <c r="DT108" i="8" s="1"/>
  <c r="AU341" i="35"/>
  <c r="CQ108" i="8" s="1"/>
  <c r="DU108" i="8" s="1"/>
  <c r="AM341" i="35"/>
  <c r="CI108" i="8" s="1"/>
  <c r="DM108" i="8" s="1"/>
  <c r="AQ337" i="35"/>
  <c r="CM104" i="8" s="1"/>
  <c r="DQ104" i="8" s="1"/>
  <c r="AP337" i="35"/>
  <c r="CL104" i="8" s="1"/>
  <c r="DP104" i="8" s="1"/>
  <c r="AN337" i="35"/>
  <c r="CJ104" i="8" s="1"/>
  <c r="DN104" i="8" s="1"/>
  <c r="AH337" i="35"/>
  <c r="CD104" i="8" s="1"/>
  <c r="DH104" i="8" s="1"/>
  <c r="AS337" i="35"/>
  <c r="CO104" i="8" s="1"/>
  <c r="DS104" i="8" s="1"/>
  <c r="AK337" i="35"/>
  <c r="CG104" i="8" s="1"/>
  <c r="DK104" i="8" s="1"/>
  <c r="AI337" i="35"/>
  <c r="CE104" i="8" s="1"/>
  <c r="DI104" i="8" s="1"/>
  <c r="AW337" i="35"/>
  <c r="CS104" i="8" s="1"/>
  <c r="DW104" i="8" s="1"/>
  <c r="AO337" i="35"/>
  <c r="CK104" i="8" s="1"/>
  <c r="DO104" i="8" s="1"/>
  <c r="AM337" i="35"/>
  <c r="CI104" i="8" s="1"/>
  <c r="DM104" i="8" s="1"/>
  <c r="AR337" i="35"/>
  <c r="CN104" i="8" s="1"/>
  <c r="DR104" i="8" s="1"/>
  <c r="AY337" i="35"/>
  <c r="CU104" i="8" s="1"/>
  <c r="DY104" i="8" s="1"/>
  <c r="AG337" i="35"/>
  <c r="CC104" i="8" s="1"/>
  <c r="DG104" i="8" s="1"/>
  <c r="AJ337" i="35"/>
  <c r="CF104" i="8" s="1"/>
  <c r="DJ104" i="8" s="1"/>
  <c r="AX337" i="35"/>
  <c r="CT104" i="8" s="1"/>
  <c r="DX104" i="8" s="1"/>
  <c r="AV337" i="35"/>
  <c r="CR104" i="8" s="1"/>
  <c r="DV104" i="8" s="1"/>
  <c r="AU337" i="35"/>
  <c r="CQ104" i="8" s="1"/>
  <c r="DU104" i="8" s="1"/>
  <c r="AL337" i="35"/>
  <c r="CH104" i="8" s="1"/>
  <c r="DL104" i="8" s="1"/>
  <c r="AT337" i="35"/>
  <c r="CP104" i="8" s="1"/>
  <c r="DT104" i="8" s="1"/>
  <c r="AR332" i="35"/>
  <c r="CN99" i="8" s="1"/>
  <c r="DR99" i="8" s="1"/>
  <c r="AN332" i="35"/>
  <c r="CJ99" i="8" s="1"/>
  <c r="DN99" i="8" s="1"/>
  <c r="AG332" i="35"/>
  <c r="CC99" i="8" s="1"/>
  <c r="DG99" i="8" s="1"/>
  <c r="AI332" i="35"/>
  <c r="CE99" i="8" s="1"/>
  <c r="DI99" i="8" s="1"/>
  <c r="AV332" i="35"/>
  <c r="CR99" i="8" s="1"/>
  <c r="DV99" i="8" s="1"/>
  <c r="AO332" i="35"/>
  <c r="CK99" i="8" s="1"/>
  <c r="DO99" i="8" s="1"/>
  <c r="AQ332" i="35"/>
  <c r="CM99" i="8" s="1"/>
  <c r="DQ99" i="8" s="1"/>
  <c r="AY332" i="35"/>
  <c r="CU99" i="8" s="1"/>
  <c r="DY99" i="8" s="1"/>
  <c r="AL332" i="35"/>
  <c r="CH99" i="8" s="1"/>
  <c r="DL99" i="8" s="1"/>
  <c r="AM332" i="35"/>
  <c r="CI99" i="8" s="1"/>
  <c r="DM99" i="8" s="1"/>
  <c r="AH332" i="35"/>
  <c r="CD99" i="8" s="1"/>
  <c r="DH99" i="8" s="1"/>
  <c r="AK332" i="35"/>
  <c r="CG99" i="8" s="1"/>
  <c r="DK99" i="8" s="1"/>
  <c r="AT332" i="35"/>
  <c r="CP99" i="8" s="1"/>
  <c r="DT99" i="8" s="1"/>
  <c r="AU332" i="35"/>
  <c r="CQ99" i="8" s="1"/>
  <c r="DU99" i="8" s="1"/>
  <c r="AJ332" i="35"/>
  <c r="CF99" i="8" s="1"/>
  <c r="DJ99" i="8" s="1"/>
  <c r="AP332" i="35"/>
  <c r="CL99" i="8" s="1"/>
  <c r="DP99" i="8" s="1"/>
  <c r="AW332" i="35"/>
  <c r="CS99" i="8" s="1"/>
  <c r="DW99" i="8" s="1"/>
  <c r="AX332" i="35"/>
  <c r="CT99" i="8" s="1"/>
  <c r="DX99" i="8" s="1"/>
  <c r="AS332" i="35"/>
  <c r="CO99" i="8" s="1"/>
  <c r="DS99" i="8" s="1"/>
  <c r="AJ329" i="35"/>
  <c r="CF96" i="8" s="1"/>
  <c r="DJ96" i="8" s="1"/>
  <c r="AR329" i="35"/>
  <c r="CN96" i="8" s="1"/>
  <c r="DR96" i="8" s="1"/>
  <c r="AL329" i="35"/>
  <c r="CH96" i="8" s="1"/>
  <c r="DL96" i="8" s="1"/>
  <c r="AM329" i="35"/>
  <c r="CI96" i="8" s="1"/>
  <c r="DM96" i="8" s="1"/>
  <c r="AN329" i="35"/>
  <c r="CJ96" i="8" s="1"/>
  <c r="DN96" i="8" s="1"/>
  <c r="AH329" i="35"/>
  <c r="CD96" i="8" s="1"/>
  <c r="DH96" i="8" s="1"/>
  <c r="AT329" i="35"/>
  <c r="CP96" i="8" s="1"/>
  <c r="DT96" i="8" s="1"/>
  <c r="AU329" i="35"/>
  <c r="CQ96" i="8" s="1"/>
  <c r="DU96" i="8" s="1"/>
  <c r="AV329" i="35"/>
  <c r="CR96" i="8" s="1"/>
  <c r="DV96" i="8" s="1"/>
  <c r="AX329" i="35"/>
  <c r="CT96" i="8" s="1"/>
  <c r="DX96" i="8" s="1"/>
  <c r="AI329" i="35"/>
  <c r="CE96" i="8" s="1"/>
  <c r="DI96" i="8" s="1"/>
  <c r="AK329" i="35"/>
  <c r="CG96" i="8" s="1"/>
  <c r="DK96" i="8" s="1"/>
  <c r="AG329" i="35"/>
  <c r="CC96" i="8" s="1"/>
  <c r="DG96" i="8" s="1"/>
  <c r="AY329" i="35"/>
  <c r="CU96" i="8" s="1"/>
  <c r="DY96" i="8" s="1"/>
  <c r="AS329" i="35"/>
  <c r="CO96" i="8" s="1"/>
  <c r="DS96" i="8" s="1"/>
  <c r="AO329" i="35"/>
  <c r="CK96" i="8" s="1"/>
  <c r="DO96" i="8" s="1"/>
  <c r="AP329" i="35"/>
  <c r="CL96" i="8" s="1"/>
  <c r="DP96" i="8" s="1"/>
  <c r="AQ329" i="35"/>
  <c r="CM96" i="8" s="1"/>
  <c r="DQ96" i="8" s="1"/>
  <c r="AW329" i="35"/>
  <c r="CS96" i="8" s="1"/>
  <c r="DW96" i="8" s="1"/>
  <c r="AH330" i="35"/>
  <c r="CD97" i="8" s="1"/>
  <c r="DH97" i="8" s="1"/>
  <c r="AP330" i="35"/>
  <c r="CL97" i="8" s="1"/>
  <c r="DP97" i="8" s="1"/>
  <c r="AL330" i="35"/>
  <c r="CH97" i="8" s="1"/>
  <c r="DL97" i="8" s="1"/>
  <c r="AN330" i="35"/>
  <c r="CJ97" i="8" s="1"/>
  <c r="DN97" i="8" s="1"/>
  <c r="AX330" i="35"/>
  <c r="CT97" i="8" s="1"/>
  <c r="DX97" i="8" s="1"/>
  <c r="AT330" i="35"/>
  <c r="CP97" i="8" s="1"/>
  <c r="DT97" i="8" s="1"/>
  <c r="AV330" i="35"/>
  <c r="CR97" i="8" s="1"/>
  <c r="DV97" i="8" s="1"/>
  <c r="AG330" i="35"/>
  <c r="CC97" i="8" s="1"/>
  <c r="DG97" i="8" s="1"/>
  <c r="AO330" i="35"/>
  <c r="CK97" i="8" s="1"/>
  <c r="DO97" i="8" s="1"/>
  <c r="AW330" i="35"/>
  <c r="CS97" i="8" s="1"/>
  <c r="DW97" i="8" s="1"/>
  <c r="AI330" i="35"/>
  <c r="CE97" i="8" s="1"/>
  <c r="DI97" i="8" s="1"/>
  <c r="AJ330" i="35"/>
  <c r="CF97" i="8" s="1"/>
  <c r="DJ97" i="8" s="1"/>
  <c r="AK330" i="35"/>
  <c r="CG97" i="8" s="1"/>
  <c r="DK97" i="8" s="1"/>
  <c r="AM330" i="35"/>
  <c r="CI97" i="8" s="1"/>
  <c r="DM97" i="8" s="1"/>
  <c r="AR330" i="35"/>
  <c r="CN97" i="8" s="1"/>
  <c r="DR97" i="8" s="1"/>
  <c r="AQ330" i="35"/>
  <c r="CM97" i="8" s="1"/>
  <c r="DQ97" i="8" s="1"/>
  <c r="AU330" i="35"/>
  <c r="CQ97" i="8" s="1"/>
  <c r="DU97" i="8" s="1"/>
  <c r="AS330" i="35"/>
  <c r="CO97" i="8" s="1"/>
  <c r="DS97" i="8" s="1"/>
  <c r="AY330" i="35"/>
  <c r="CU97" i="8" s="1"/>
  <c r="DY97" i="8" s="1"/>
  <c r="AU322" i="35"/>
  <c r="CQ89" i="8" s="1"/>
  <c r="DU89" i="8" s="1"/>
  <c r="AV322" i="35"/>
  <c r="CR89" i="8" s="1"/>
  <c r="DV89" i="8" s="1"/>
  <c r="AH322" i="35"/>
  <c r="CD89" i="8" s="1"/>
  <c r="DH89" i="8" s="1"/>
  <c r="AX322" i="35"/>
  <c r="CT89" i="8" s="1"/>
  <c r="DX89" i="8" s="1"/>
  <c r="AO322" i="35"/>
  <c r="CK89" i="8" s="1"/>
  <c r="DO89" i="8" s="1"/>
  <c r="AK322" i="35"/>
  <c r="CG89" i="8" s="1"/>
  <c r="DK89" i="8" s="1"/>
  <c r="AL322" i="35"/>
  <c r="CH89" i="8" s="1"/>
  <c r="DL89" i="8" s="1"/>
  <c r="AM322" i="35"/>
  <c r="CI89" i="8" s="1"/>
  <c r="DM89" i="8" s="1"/>
  <c r="AW322" i="35"/>
  <c r="CS89" i="8" s="1"/>
  <c r="DW89" i="8" s="1"/>
  <c r="AI322" i="35"/>
  <c r="CE89" i="8" s="1"/>
  <c r="DI89" i="8" s="1"/>
  <c r="AS322" i="35"/>
  <c r="CO89" i="8" s="1"/>
  <c r="DS89" i="8" s="1"/>
  <c r="AT322" i="35"/>
  <c r="CP89" i="8" s="1"/>
  <c r="DT89" i="8" s="1"/>
  <c r="AQ322" i="35"/>
  <c r="CM89" i="8" s="1"/>
  <c r="DQ89" i="8" s="1"/>
  <c r="AY322" i="35"/>
  <c r="CU89" i="8" s="1"/>
  <c r="DY89" i="8" s="1"/>
  <c r="AJ322" i="35"/>
  <c r="CF89" i="8" s="1"/>
  <c r="DJ89" i="8" s="1"/>
  <c r="AR322" i="35"/>
  <c r="CN89" i="8" s="1"/>
  <c r="DR89" i="8" s="1"/>
  <c r="AN322" i="35"/>
  <c r="CJ89" i="8" s="1"/>
  <c r="DN89" i="8" s="1"/>
  <c r="AP322" i="35"/>
  <c r="CL89" i="8" s="1"/>
  <c r="DP89" i="8" s="1"/>
  <c r="AG322" i="35"/>
  <c r="CC89" i="8" s="1"/>
  <c r="DG89" i="8" s="1"/>
  <c r="O123" i="4"/>
  <c r="AG338" i="35"/>
  <c r="CC105" i="8" s="1"/>
  <c r="DG105" i="8" s="1"/>
  <c r="AO338" i="35"/>
  <c r="CK105" i="8" s="1"/>
  <c r="DO105" i="8" s="1"/>
  <c r="AX338" i="35"/>
  <c r="CT105" i="8" s="1"/>
  <c r="DX105" i="8" s="1"/>
  <c r="AY338" i="35"/>
  <c r="CU105" i="8" s="1"/>
  <c r="DY105" i="8" s="1"/>
  <c r="AK338" i="35"/>
  <c r="CG105" i="8" s="1"/>
  <c r="DK105" i="8" s="1"/>
  <c r="AT338" i="35"/>
  <c r="CP105" i="8" s="1"/>
  <c r="DT105" i="8" s="1"/>
  <c r="AS338" i="35"/>
  <c r="CO105" i="8" s="1"/>
  <c r="DS105" i="8" s="1"/>
  <c r="AI338" i="35"/>
  <c r="CE105" i="8" s="1"/>
  <c r="DI105" i="8" s="1"/>
  <c r="AQ338" i="35"/>
  <c r="CM105" i="8" s="1"/>
  <c r="DQ105" i="8" s="1"/>
  <c r="AJ338" i="35"/>
  <c r="CF105" i="8" s="1"/>
  <c r="DJ105" i="8" s="1"/>
  <c r="AR338" i="35"/>
  <c r="CN105" i="8" s="1"/>
  <c r="DR105" i="8" s="1"/>
  <c r="AM338" i="35"/>
  <c r="CI105" i="8" s="1"/>
  <c r="DM105" i="8" s="1"/>
  <c r="AP338" i="35"/>
  <c r="CL105" i="8" s="1"/>
  <c r="DP105" i="8" s="1"/>
  <c r="AL338" i="35"/>
  <c r="CH105" i="8" s="1"/>
  <c r="DL105" i="8" s="1"/>
  <c r="AW338" i="35"/>
  <c r="CS105" i="8" s="1"/>
  <c r="DW105" i="8" s="1"/>
  <c r="AU338" i="35"/>
  <c r="CQ105" i="8" s="1"/>
  <c r="DU105" i="8" s="1"/>
  <c r="AH338" i="35"/>
  <c r="CD105" i="8" s="1"/>
  <c r="DH105" i="8" s="1"/>
  <c r="AN338" i="35"/>
  <c r="CJ105" i="8" s="1"/>
  <c r="DN105" i="8" s="1"/>
  <c r="AV338" i="35"/>
  <c r="CR105" i="8" s="1"/>
  <c r="DV105" i="8" s="1"/>
  <c r="AS331" i="35"/>
  <c r="CO98" i="8" s="1"/>
  <c r="DS98" i="8" s="1"/>
  <c r="AT331" i="35"/>
  <c r="CP98" i="8" s="1"/>
  <c r="DT98" i="8" s="1"/>
  <c r="AG331" i="35"/>
  <c r="CC98" i="8" s="1"/>
  <c r="DG98" i="8" s="1"/>
  <c r="AH331" i="35"/>
  <c r="CD98" i="8" s="1"/>
  <c r="DH98" i="8" s="1"/>
  <c r="AR331" i="35"/>
  <c r="CN98" i="8" s="1"/>
  <c r="DR98" i="8" s="1"/>
  <c r="AO331" i="35"/>
  <c r="CK98" i="8" s="1"/>
  <c r="DO98" i="8" s="1"/>
  <c r="AP331" i="35"/>
  <c r="CL98" i="8" s="1"/>
  <c r="DP98" i="8" s="1"/>
  <c r="AN331" i="35"/>
  <c r="CJ98" i="8" s="1"/>
  <c r="DN98" i="8" s="1"/>
  <c r="AW331" i="35"/>
  <c r="CS98" i="8" s="1"/>
  <c r="DW98" i="8" s="1"/>
  <c r="AX331" i="35"/>
  <c r="CT98" i="8" s="1"/>
  <c r="DX98" i="8" s="1"/>
  <c r="AV331" i="35"/>
  <c r="CR98" i="8" s="1"/>
  <c r="DV98" i="8" s="1"/>
  <c r="AM331" i="35"/>
  <c r="CI98" i="8" s="1"/>
  <c r="DM98" i="8" s="1"/>
  <c r="AI331" i="35"/>
  <c r="CE98" i="8" s="1"/>
  <c r="DI98" i="8" s="1"/>
  <c r="AU331" i="35"/>
  <c r="CQ98" i="8" s="1"/>
  <c r="DU98" i="8" s="1"/>
  <c r="AQ331" i="35"/>
  <c r="CM98" i="8" s="1"/>
  <c r="DQ98" i="8" s="1"/>
  <c r="AL331" i="35"/>
  <c r="CH98" i="8" s="1"/>
  <c r="DL98" i="8" s="1"/>
  <c r="AJ331" i="35"/>
  <c r="CF98" i="8" s="1"/>
  <c r="DJ98" i="8" s="1"/>
  <c r="AK331" i="35"/>
  <c r="CG98" i="8" s="1"/>
  <c r="DK98" i="8" s="1"/>
  <c r="AY331" i="35"/>
  <c r="CU98" i="8" s="1"/>
  <c r="DY98" i="8" s="1"/>
  <c r="AL324" i="35"/>
  <c r="CH91" i="8" s="1"/>
  <c r="DL91" i="8" s="1"/>
  <c r="AP324" i="35"/>
  <c r="CL91" i="8" s="1"/>
  <c r="DP91" i="8" s="1"/>
  <c r="AX324" i="35"/>
  <c r="CT91" i="8" s="1"/>
  <c r="DX91" i="8" s="1"/>
  <c r="AU324" i="35"/>
  <c r="CQ91" i="8" s="1"/>
  <c r="DU91" i="8" s="1"/>
  <c r="AR324" i="35"/>
  <c r="CN91" i="8" s="1"/>
  <c r="DR91" i="8" s="1"/>
  <c r="AW324" i="35"/>
  <c r="CS91" i="8" s="1"/>
  <c r="DW91" i="8" s="1"/>
  <c r="AM324" i="35"/>
  <c r="CI91" i="8" s="1"/>
  <c r="DM91" i="8" s="1"/>
  <c r="AJ324" i="35"/>
  <c r="CF91" i="8" s="1"/>
  <c r="DJ91" i="8" s="1"/>
  <c r="AO324" i="35"/>
  <c r="CK91" i="8" s="1"/>
  <c r="DO91" i="8" s="1"/>
  <c r="AG324" i="35"/>
  <c r="CC91" i="8" s="1"/>
  <c r="DG91" i="8" s="1"/>
  <c r="AT324" i="35"/>
  <c r="CP91" i="8" s="1"/>
  <c r="DT91" i="8" s="1"/>
  <c r="AY324" i="35"/>
  <c r="CU91" i="8" s="1"/>
  <c r="DY91" i="8" s="1"/>
  <c r="AQ324" i="35"/>
  <c r="CM91" i="8" s="1"/>
  <c r="DQ91" i="8" s="1"/>
  <c r="AH324" i="35"/>
  <c r="CD91" i="8" s="1"/>
  <c r="DH91" i="8" s="1"/>
  <c r="AV324" i="35"/>
  <c r="CR91" i="8" s="1"/>
  <c r="DV91" i="8" s="1"/>
  <c r="AN324" i="35"/>
  <c r="CJ91" i="8" s="1"/>
  <c r="DN91" i="8" s="1"/>
  <c r="AS324" i="35"/>
  <c r="CO91" i="8" s="1"/>
  <c r="DS91" i="8" s="1"/>
  <c r="AI324" i="35"/>
  <c r="CE91" i="8" s="1"/>
  <c r="DI91" i="8" s="1"/>
  <c r="AK324" i="35"/>
  <c r="CG91" i="8" s="1"/>
  <c r="DK91" i="8" s="1"/>
  <c r="AO344" i="35"/>
  <c r="CK111" i="8" s="1"/>
  <c r="DO111" i="8" s="1"/>
  <c r="AW344" i="35"/>
  <c r="CS111" i="8" s="1"/>
  <c r="DW111" i="8" s="1"/>
  <c r="AQ344" i="35"/>
  <c r="CM111" i="8" s="1"/>
  <c r="DQ111" i="8" s="1"/>
  <c r="AM344" i="35"/>
  <c r="CI111" i="8" s="1"/>
  <c r="DM111" i="8" s="1"/>
  <c r="AP344" i="35"/>
  <c r="CL111" i="8" s="1"/>
  <c r="DP111" i="8" s="1"/>
  <c r="AU344" i="35"/>
  <c r="CQ111" i="8" s="1"/>
  <c r="DU111" i="8" s="1"/>
  <c r="AN344" i="35"/>
  <c r="CJ111" i="8" s="1"/>
  <c r="DN111" i="8" s="1"/>
  <c r="AX344" i="35"/>
  <c r="CT111" i="8" s="1"/>
  <c r="DX111" i="8" s="1"/>
  <c r="AJ344" i="35"/>
  <c r="CF111" i="8" s="1"/>
  <c r="DJ111" i="8" s="1"/>
  <c r="AR344" i="35"/>
  <c r="CN111" i="8" s="1"/>
  <c r="DR111" i="8" s="1"/>
  <c r="AV344" i="35"/>
  <c r="CR111" i="8" s="1"/>
  <c r="DV111" i="8" s="1"/>
  <c r="AK344" i="35"/>
  <c r="CG111" i="8" s="1"/>
  <c r="DK111" i="8" s="1"/>
  <c r="AG344" i="35"/>
  <c r="CC111" i="8" s="1"/>
  <c r="DG111" i="8" s="1"/>
  <c r="AI344" i="35"/>
  <c r="CE111" i="8" s="1"/>
  <c r="DI111" i="8" s="1"/>
  <c r="AS344" i="35"/>
  <c r="CO111" i="8" s="1"/>
  <c r="DS111" i="8" s="1"/>
  <c r="AH344" i="35"/>
  <c r="CD111" i="8" s="1"/>
  <c r="DH111" i="8" s="1"/>
  <c r="AY344" i="35"/>
  <c r="CU111" i="8" s="1"/>
  <c r="DY111" i="8" s="1"/>
  <c r="AT344" i="35"/>
  <c r="CP111" i="8" s="1"/>
  <c r="DT111" i="8" s="1"/>
  <c r="AL344" i="35"/>
  <c r="CH111" i="8" s="1"/>
  <c r="DL111" i="8" s="1"/>
  <c r="AI317" i="35"/>
  <c r="CE84" i="8" s="1"/>
  <c r="DI84" i="8" s="1"/>
  <c r="AH317" i="35"/>
  <c r="CD84" i="8" s="1"/>
  <c r="DH84" i="8" s="1"/>
  <c r="AQ317" i="35"/>
  <c r="CM84" i="8" s="1"/>
  <c r="DQ84" i="8" s="1"/>
  <c r="AP317" i="35"/>
  <c r="CL84" i="8" s="1"/>
  <c r="DP84" i="8" s="1"/>
  <c r="AX317" i="35"/>
  <c r="CT84" i="8" s="1"/>
  <c r="DX84" i="8" s="1"/>
  <c r="AG317" i="35"/>
  <c r="CC84" i="8" s="1"/>
  <c r="DG84" i="8" s="1"/>
  <c r="AL317" i="35"/>
  <c r="CH84" i="8" s="1"/>
  <c r="DL84" i="8" s="1"/>
  <c r="AT317" i="35"/>
  <c r="CP84" i="8" s="1"/>
  <c r="DT84" i="8" s="1"/>
  <c r="AV317" i="35"/>
  <c r="CR84" i="8" s="1"/>
  <c r="DV84" i="8" s="1"/>
  <c r="AN317" i="35"/>
  <c r="CJ84" i="8" s="1"/>
  <c r="DN84" i="8" s="1"/>
  <c r="AJ317" i="35"/>
  <c r="CF84" i="8" s="1"/>
  <c r="DJ84" i="8" s="1"/>
  <c r="AY317" i="35"/>
  <c r="CU84" i="8" s="1"/>
  <c r="DY84" i="8" s="1"/>
  <c r="AR317" i="35"/>
  <c r="CN84" i="8" s="1"/>
  <c r="DR84" i="8" s="1"/>
  <c r="AK317" i="35"/>
  <c r="CG84" i="8" s="1"/>
  <c r="DK84" i="8" s="1"/>
  <c r="AS317" i="35"/>
  <c r="CO84" i="8" s="1"/>
  <c r="DS84" i="8" s="1"/>
  <c r="AO317" i="35"/>
  <c r="CK84" i="8" s="1"/>
  <c r="DO84" i="8" s="1"/>
  <c r="AW317" i="35"/>
  <c r="CS84" i="8" s="1"/>
  <c r="DW84" i="8" s="1"/>
  <c r="AU317" i="35"/>
  <c r="CQ84" i="8" s="1"/>
  <c r="DU84" i="8" s="1"/>
  <c r="AM317" i="35"/>
  <c r="CI84" i="8" s="1"/>
  <c r="DM84" i="8" s="1"/>
  <c r="AQ318" i="35"/>
  <c r="CM85" i="8" s="1"/>
  <c r="DQ85" i="8" s="1"/>
  <c r="AT318" i="35"/>
  <c r="CP85" i="8" s="1"/>
  <c r="DT85" i="8" s="1"/>
  <c r="AY318" i="35"/>
  <c r="CU85" i="8" s="1"/>
  <c r="DY85" i="8" s="1"/>
  <c r="AJ318" i="35"/>
  <c r="CF85" i="8" s="1"/>
  <c r="DJ85" i="8" s="1"/>
  <c r="AK318" i="35"/>
  <c r="CG85" i="8" s="1"/>
  <c r="DK85" i="8" s="1"/>
  <c r="AH318" i="35"/>
  <c r="CD85" i="8" s="1"/>
  <c r="DH85" i="8" s="1"/>
  <c r="AL318" i="35"/>
  <c r="CH85" i="8" s="1"/>
  <c r="DL85" i="8" s="1"/>
  <c r="AN318" i="35"/>
  <c r="CJ85" i="8" s="1"/>
  <c r="DN85" i="8" s="1"/>
  <c r="AW318" i="35"/>
  <c r="CS85" i="8" s="1"/>
  <c r="DW85" i="8" s="1"/>
  <c r="AR318" i="35"/>
  <c r="CN85" i="8" s="1"/>
  <c r="DR85" i="8" s="1"/>
  <c r="AM318" i="35"/>
  <c r="CI85" i="8" s="1"/>
  <c r="DM85" i="8" s="1"/>
  <c r="AV318" i="35"/>
  <c r="CR85" i="8" s="1"/>
  <c r="DV85" i="8" s="1"/>
  <c r="AU318" i="35"/>
  <c r="CQ85" i="8" s="1"/>
  <c r="DU85" i="8" s="1"/>
  <c r="AS318" i="35"/>
  <c r="CO85" i="8" s="1"/>
  <c r="DS85" i="8" s="1"/>
  <c r="AP318" i="35"/>
  <c r="CL85" i="8" s="1"/>
  <c r="DP85" i="8" s="1"/>
  <c r="AX318" i="35"/>
  <c r="CT85" i="8" s="1"/>
  <c r="DX85" i="8" s="1"/>
  <c r="AG318" i="35"/>
  <c r="CC85" i="8" s="1"/>
  <c r="DG85" i="8" s="1"/>
  <c r="AO318" i="35"/>
  <c r="CK85" i="8" s="1"/>
  <c r="DO85" i="8" s="1"/>
  <c r="AI318" i="35"/>
  <c r="CE85" i="8" s="1"/>
  <c r="DI85" i="8" s="1"/>
  <c r="AP321" i="35"/>
  <c r="CL88" i="8" s="1"/>
  <c r="DP88" i="8" s="1"/>
  <c r="AQ321" i="35"/>
  <c r="CM88" i="8" s="1"/>
  <c r="DQ88" i="8" s="1"/>
  <c r="AR321" i="35"/>
  <c r="CN88" i="8" s="1"/>
  <c r="DR88" i="8" s="1"/>
  <c r="AL321" i="35"/>
  <c r="CH88" i="8" s="1"/>
  <c r="DL88" i="8" s="1"/>
  <c r="AX321" i="35"/>
  <c r="CT88" i="8" s="1"/>
  <c r="DX88" i="8" s="1"/>
  <c r="AY321" i="35"/>
  <c r="CU88" i="8" s="1"/>
  <c r="DY88" i="8" s="1"/>
  <c r="AT321" i="35"/>
  <c r="CP88" i="8" s="1"/>
  <c r="DT88" i="8" s="1"/>
  <c r="AG321" i="35"/>
  <c r="CC88" i="8" s="1"/>
  <c r="DG88" i="8" s="1"/>
  <c r="AJ321" i="35"/>
  <c r="CF88" i="8" s="1"/>
  <c r="DJ88" i="8" s="1"/>
  <c r="AV321" i="35"/>
  <c r="CR88" i="8" s="1"/>
  <c r="DV88" i="8" s="1"/>
  <c r="AH321" i="35"/>
  <c r="CD88" i="8" s="1"/>
  <c r="DH88" i="8" s="1"/>
  <c r="AM321" i="35"/>
  <c r="CI88" i="8" s="1"/>
  <c r="DM88" i="8" s="1"/>
  <c r="AU321" i="35"/>
  <c r="CQ88" i="8" s="1"/>
  <c r="DU88" i="8" s="1"/>
  <c r="AO321" i="35"/>
  <c r="CK88" i="8" s="1"/>
  <c r="DO88" i="8" s="1"/>
  <c r="AI321" i="35"/>
  <c r="CE88" i="8" s="1"/>
  <c r="DI88" i="8" s="1"/>
  <c r="AW321" i="35"/>
  <c r="CS88" i="8" s="1"/>
  <c r="DW88" i="8" s="1"/>
  <c r="AK321" i="35"/>
  <c r="CG88" i="8" s="1"/>
  <c r="DK88" i="8" s="1"/>
  <c r="AN321" i="35"/>
  <c r="CJ88" i="8" s="1"/>
  <c r="DN88" i="8" s="1"/>
  <c r="AS321" i="35"/>
  <c r="CO88" i="8" s="1"/>
  <c r="DS88" i="8" s="1"/>
  <c r="O124" i="4"/>
  <c r="O125" i="4"/>
  <c r="AS334" i="35"/>
  <c r="CO101" i="8" s="1"/>
  <c r="DS101" i="8" s="1"/>
  <c r="AT334" i="35"/>
  <c r="CP101" i="8" s="1"/>
  <c r="DT101" i="8" s="1"/>
  <c r="AM334" i="35"/>
  <c r="CI101" i="8" s="1"/>
  <c r="DM101" i="8" s="1"/>
  <c r="AO334" i="35"/>
  <c r="CK101" i="8" s="1"/>
  <c r="DO101" i="8" s="1"/>
  <c r="AU334" i="35"/>
  <c r="CQ101" i="8" s="1"/>
  <c r="DU101" i="8" s="1"/>
  <c r="AW334" i="35"/>
  <c r="CS101" i="8" s="1"/>
  <c r="DW101" i="8" s="1"/>
  <c r="AN334" i="35"/>
  <c r="CJ101" i="8" s="1"/>
  <c r="DN101" i="8" s="1"/>
  <c r="AH334" i="35"/>
  <c r="CD101" i="8" s="1"/>
  <c r="DH101" i="8" s="1"/>
  <c r="AV334" i="35"/>
  <c r="CR101" i="8" s="1"/>
  <c r="DV101" i="8" s="1"/>
  <c r="AP334" i="35"/>
  <c r="CL101" i="8" s="1"/>
  <c r="DP101" i="8" s="1"/>
  <c r="AL334" i="35"/>
  <c r="CH101" i="8" s="1"/>
  <c r="DL101" i="8" s="1"/>
  <c r="AG334" i="35"/>
  <c r="CC101" i="8" s="1"/>
  <c r="DG101" i="8" s="1"/>
  <c r="AX334" i="35"/>
  <c r="CT101" i="8" s="1"/>
  <c r="DX101" i="8" s="1"/>
  <c r="AK334" i="35"/>
  <c r="CG101" i="8" s="1"/>
  <c r="DK101" i="8" s="1"/>
  <c r="AI334" i="35"/>
  <c r="CE101" i="8" s="1"/>
  <c r="DI101" i="8" s="1"/>
  <c r="AQ334" i="35"/>
  <c r="CM101" i="8" s="1"/>
  <c r="DQ101" i="8" s="1"/>
  <c r="AY334" i="35"/>
  <c r="CU101" i="8" s="1"/>
  <c r="DY101" i="8" s="1"/>
  <c r="AJ334" i="35"/>
  <c r="CF101" i="8" s="1"/>
  <c r="DJ101" i="8" s="1"/>
  <c r="AR334" i="35"/>
  <c r="CN101" i="8" s="1"/>
  <c r="DR101" i="8" s="1"/>
  <c r="U123" i="4"/>
  <c r="S223" i="4"/>
  <c r="X223" i="4" s="1"/>
  <c r="R107" i="8" s="1"/>
  <c r="L107" i="8"/>
  <c r="O107" i="8" s="1"/>
  <c r="Q223" i="4"/>
  <c r="O223" i="4"/>
  <c r="U223" i="4"/>
  <c r="L98" i="8"/>
  <c r="O98" i="8" s="1"/>
  <c r="S214" i="4"/>
  <c r="X214" i="4" s="1"/>
  <c r="R98" i="8" s="1"/>
  <c r="O214" i="4"/>
  <c r="Q214" i="4"/>
  <c r="U214" i="4"/>
  <c r="S124" i="4"/>
  <c r="X124" i="4" s="1"/>
  <c r="R8" i="8" s="1"/>
  <c r="L8" i="8"/>
  <c r="O8" i="8" s="1"/>
  <c r="Q124" i="4"/>
  <c r="U124" i="4"/>
  <c r="S170" i="4"/>
  <c r="X170" i="4" s="1"/>
  <c r="R54" i="8" s="1"/>
  <c r="L54" i="8"/>
  <c r="O54" i="8" s="1"/>
  <c r="Q170" i="4"/>
  <c r="O170" i="4"/>
  <c r="U170" i="4"/>
  <c r="S203" i="4"/>
  <c r="X203" i="4" s="1"/>
  <c r="R87" i="8" s="1"/>
  <c r="O203" i="4"/>
  <c r="L87" i="8"/>
  <c r="O87" i="8" s="1"/>
  <c r="Q203" i="4"/>
  <c r="U203" i="4"/>
  <c r="S196" i="4"/>
  <c r="X196" i="4" s="1"/>
  <c r="R80" i="8" s="1"/>
  <c r="L80" i="8"/>
  <c r="O80" i="8" s="1"/>
  <c r="O196" i="4"/>
  <c r="Q196" i="4"/>
  <c r="U196" i="4"/>
  <c r="L45" i="8"/>
  <c r="O45" i="8" s="1"/>
  <c r="S161" i="4"/>
  <c r="X161" i="4" s="1"/>
  <c r="R45" i="8" s="1"/>
  <c r="O161" i="4"/>
  <c r="Q161" i="4"/>
  <c r="U161" i="4"/>
  <c r="L73" i="8"/>
  <c r="O73" i="8" s="1"/>
  <c r="S189" i="4"/>
  <c r="X189" i="4" s="1"/>
  <c r="R73" i="8" s="1"/>
  <c r="Q189" i="4"/>
  <c r="O189" i="4"/>
  <c r="U189" i="4"/>
  <c r="L37" i="8"/>
  <c r="O37" i="8" s="1"/>
  <c r="S153" i="4"/>
  <c r="X153" i="4" s="1"/>
  <c r="R37" i="8" s="1"/>
  <c r="Q153" i="4"/>
  <c r="O153" i="4"/>
  <c r="U153" i="4"/>
  <c r="S174" i="4"/>
  <c r="X174" i="4" s="1"/>
  <c r="R58" i="8" s="1"/>
  <c r="L58" i="8"/>
  <c r="O58" i="8" s="1"/>
  <c r="Q174" i="4"/>
  <c r="O174" i="4"/>
  <c r="U174" i="4"/>
  <c r="S138" i="4"/>
  <c r="X138" i="4" s="1"/>
  <c r="R22" i="8" s="1"/>
  <c r="Q138" i="4"/>
  <c r="L22" i="8"/>
  <c r="O22" i="8" s="1"/>
  <c r="O138" i="4"/>
  <c r="U138" i="4"/>
  <c r="S139" i="4"/>
  <c r="X139" i="4" s="1"/>
  <c r="R23" i="8" s="1"/>
  <c r="L23" i="8"/>
  <c r="O23" i="8" s="1"/>
  <c r="O139" i="4"/>
  <c r="Q139" i="4"/>
  <c r="U139" i="4"/>
  <c r="Q149" i="4"/>
  <c r="S149" i="4"/>
  <c r="X149" i="4" s="1"/>
  <c r="R33" i="8" s="1"/>
  <c r="L33" i="8"/>
  <c r="O33" i="8" s="1"/>
  <c r="O149" i="4"/>
  <c r="U149" i="4"/>
  <c r="S190" i="4"/>
  <c r="X190" i="4" s="1"/>
  <c r="R74" i="8" s="1"/>
  <c r="L74" i="8"/>
  <c r="O74" i="8" s="1"/>
  <c r="Q190" i="4"/>
  <c r="O190" i="4"/>
  <c r="U190" i="4"/>
  <c r="S222" i="4"/>
  <c r="X222" i="4" s="1"/>
  <c r="R106" i="8" s="1"/>
  <c r="L106" i="8"/>
  <c r="O106" i="8" s="1"/>
  <c r="Q222" i="4"/>
  <c r="O222" i="4"/>
  <c r="U222" i="4"/>
  <c r="S156" i="4"/>
  <c r="X156" i="4" s="1"/>
  <c r="R40" i="8" s="1"/>
  <c r="L40" i="8"/>
  <c r="O40" i="8" s="1"/>
  <c r="O156" i="4"/>
  <c r="Q156" i="4"/>
  <c r="U156" i="4"/>
  <c r="S140" i="4"/>
  <c r="X140" i="4" s="1"/>
  <c r="R24" i="8" s="1"/>
  <c r="L24" i="8"/>
  <c r="O24" i="8" s="1"/>
  <c r="O140" i="4"/>
  <c r="Q140" i="4"/>
  <c r="U140" i="4"/>
  <c r="L66" i="8"/>
  <c r="O66" i="8" s="1"/>
  <c r="S182" i="4"/>
  <c r="X182" i="4" s="1"/>
  <c r="R66" i="8" s="1"/>
  <c r="Q182" i="4"/>
  <c r="O182" i="4"/>
  <c r="U182" i="4"/>
  <c r="L86" i="8"/>
  <c r="O86" i="8" s="1"/>
  <c r="S202" i="4"/>
  <c r="X202" i="4" s="1"/>
  <c r="R86" i="8" s="1"/>
  <c r="O202" i="4"/>
  <c r="Q202" i="4"/>
  <c r="U202" i="4"/>
  <c r="L61" i="8"/>
  <c r="O61" i="8" s="1"/>
  <c r="S177" i="4"/>
  <c r="X177" i="4" s="1"/>
  <c r="R61" i="8" s="1"/>
  <c r="Q177" i="4"/>
  <c r="O177" i="4"/>
  <c r="U177" i="4"/>
  <c r="S191" i="4"/>
  <c r="X191" i="4" s="1"/>
  <c r="R75" i="8" s="1"/>
  <c r="L75" i="8"/>
  <c r="O75" i="8" s="1"/>
  <c r="Q191" i="4"/>
  <c r="O191" i="4"/>
  <c r="U191" i="4"/>
  <c r="S125" i="4"/>
  <c r="X125" i="4" s="1"/>
  <c r="R9" i="8" s="1"/>
  <c r="L9" i="8"/>
  <c r="O9" i="8" s="1"/>
  <c r="Q125" i="4"/>
  <c r="U125" i="4"/>
  <c r="S187" i="4"/>
  <c r="X187" i="4" s="1"/>
  <c r="R71" i="8" s="1"/>
  <c r="L71" i="8"/>
  <c r="O71" i="8" s="1"/>
  <c r="O187" i="4"/>
  <c r="Q187" i="4"/>
  <c r="U187" i="4"/>
  <c r="S193" i="4"/>
  <c r="X193" i="4" s="1"/>
  <c r="R77" i="8" s="1"/>
  <c r="L77" i="8"/>
  <c r="O77" i="8" s="1"/>
  <c r="O193" i="4"/>
  <c r="Q193" i="4"/>
  <c r="U193" i="4"/>
  <c r="L72" i="8"/>
  <c r="O72" i="8" s="1"/>
  <c r="S188" i="4"/>
  <c r="X188" i="4" s="1"/>
  <c r="R72" i="8" s="1"/>
  <c r="Q188" i="4"/>
  <c r="O188" i="4"/>
  <c r="U188" i="4"/>
  <c r="L76" i="8"/>
  <c r="O76" i="8" s="1"/>
  <c r="S192" i="4"/>
  <c r="X192" i="4" s="1"/>
  <c r="R76" i="8" s="1"/>
  <c r="O192" i="4"/>
  <c r="Q192" i="4"/>
  <c r="U192" i="4"/>
  <c r="S216" i="4"/>
  <c r="X216" i="4" s="1"/>
  <c r="R100" i="8" s="1"/>
  <c r="L100" i="8"/>
  <c r="O100" i="8" s="1"/>
  <c r="O216" i="4"/>
  <c r="Q216" i="4"/>
  <c r="U216" i="4"/>
  <c r="S132" i="4"/>
  <c r="X132" i="4" s="1"/>
  <c r="R16" i="8" s="1"/>
  <c r="L16" i="8"/>
  <c r="O16" i="8" s="1"/>
  <c r="Q132" i="4"/>
  <c r="O132" i="4"/>
  <c r="U132" i="4"/>
  <c r="S209" i="4"/>
  <c r="X209" i="4" s="1"/>
  <c r="R93" i="8" s="1"/>
  <c r="L93" i="8"/>
  <c r="O93" i="8" s="1"/>
  <c r="Q209" i="4"/>
  <c r="O209" i="4"/>
  <c r="U209" i="4"/>
  <c r="K230" i="4"/>
  <c r="C347" i="35" s="1"/>
  <c r="Q123" i="4"/>
  <c r="S123" i="4"/>
  <c r="L7" i="8"/>
  <c r="O158" i="4"/>
  <c r="S158" i="4"/>
  <c r="X158" i="4" s="1"/>
  <c r="R42" i="8" s="1"/>
  <c r="L42" i="8"/>
  <c r="O42" i="8" s="1"/>
  <c r="Q158" i="4"/>
  <c r="U158" i="4"/>
  <c r="L12" i="8"/>
  <c r="O12" i="8" s="1"/>
  <c r="S128" i="4"/>
  <c r="X128" i="4" s="1"/>
  <c r="R12" i="8" s="1"/>
  <c r="Q128" i="4"/>
  <c r="O128" i="4"/>
  <c r="U128" i="4"/>
  <c r="S210" i="4"/>
  <c r="X210" i="4" s="1"/>
  <c r="R94" i="8" s="1"/>
  <c r="L94" i="8"/>
  <c r="O94" i="8" s="1"/>
  <c r="Q210" i="4"/>
  <c r="O210" i="4"/>
  <c r="U210" i="4"/>
  <c r="L13" i="8"/>
  <c r="O13" i="8" s="1"/>
  <c r="S129" i="4"/>
  <c r="X129" i="4" s="1"/>
  <c r="R13" i="8" s="1"/>
  <c r="O129" i="4"/>
  <c r="Q129" i="4"/>
  <c r="U129" i="4"/>
  <c r="L47" i="8"/>
  <c r="O47" i="8" s="1"/>
  <c r="S163" i="4"/>
  <c r="X163" i="4" s="1"/>
  <c r="R47" i="8" s="1"/>
  <c r="Q163" i="4"/>
  <c r="O163" i="4"/>
  <c r="U163" i="4"/>
  <c r="L110" i="8"/>
  <c r="O110" i="8" s="1"/>
  <c r="S226" i="4"/>
  <c r="X226" i="4" s="1"/>
  <c r="R110" i="8" s="1"/>
  <c r="Q226" i="4"/>
  <c r="O226" i="4"/>
  <c r="U226" i="4"/>
  <c r="L32" i="8"/>
  <c r="O32" i="8" s="1"/>
  <c r="S148" i="4"/>
  <c r="X148" i="4" s="1"/>
  <c r="R32" i="8" s="1"/>
  <c r="O148" i="4"/>
  <c r="Q148" i="4"/>
  <c r="U148" i="4"/>
  <c r="L82" i="8"/>
  <c r="O82" i="8" s="1"/>
  <c r="S198" i="4"/>
  <c r="X198" i="4" s="1"/>
  <c r="R82" i="8" s="1"/>
  <c r="O198" i="4"/>
  <c r="Q198" i="4"/>
  <c r="U198" i="4"/>
  <c r="L69" i="8"/>
  <c r="O69" i="8" s="1"/>
  <c r="S185" i="4"/>
  <c r="X185" i="4" s="1"/>
  <c r="R69" i="8" s="1"/>
  <c r="O185" i="4"/>
  <c r="Q185" i="4"/>
  <c r="U185" i="4"/>
  <c r="L63" i="8"/>
  <c r="O63" i="8" s="1"/>
  <c r="S179" i="4"/>
  <c r="X179" i="4" s="1"/>
  <c r="R63" i="8" s="1"/>
  <c r="O179" i="4"/>
  <c r="Q179" i="4"/>
  <c r="U179" i="4"/>
  <c r="L101" i="8"/>
  <c r="O101" i="8" s="1"/>
  <c r="S217" i="4"/>
  <c r="X217" i="4" s="1"/>
  <c r="R101" i="8" s="1"/>
  <c r="O217" i="4"/>
  <c r="Q217" i="4"/>
  <c r="U217" i="4"/>
  <c r="S127" i="4"/>
  <c r="X127" i="4" s="1"/>
  <c r="R11" i="8" s="1"/>
  <c r="L11" i="8"/>
  <c r="O11" i="8" s="1"/>
  <c r="O127" i="4"/>
  <c r="Q127" i="4"/>
  <c r="U127" i="4"/>
  <c r="L68" i="8"/>
  <c r="O68" i="8" s="1"/>
  <c r="S184" i="4"/>
  <c r="X184" i="4" s="1"/>
  <c r="R68" i="8" s="1"/>
  <c r="Q184" i="4"/>
  <c r="O184" i="4"/>
  <c r="U184" i="4"/>
  <c r="O213" i="4"/>
  <c r="S213" i="4"/>
  <c r="X213" i="4" s="1"/>
  <c r="R97" i="8" s="1"/>
  <c r="L97" i="8"/>
  <c r="O97" i="8" s="1"/>
  <c r="Q213" i="4"/>
  <c r="U213" i="4"/>
  <c r="S173" i="4"/>
  <c r="X173" i="4" s="1"/>
  <c r="R57" i="8" s="1"/>
  <c r="L57" i="8"/>
  <c r="O57" i="8" s="1"/>
  <c r="Q173" i="4"/>
  <c r="O173" i="4"/>
  <c r="U173" i="4"/>
  <c r="S144" i="4"/>
  <c r="X144" i="4" s="1"/>
  <c r="R28" i="8" s="1"/>
  <c r="Q144" i="4"/>
  <c r="L28" i="8"/>
  <c r="O28" i="8" s="1"/>
  <c r="O144" i="4"/>
  <c r="U144" i="4"/>
  <c r="L39" i="8"/>
  <c r="O39" i="8" s="1"/>
  <c r="S155" i="4"/>
  <c r="X155" i="4" s="1"/>
  <c r="R39" i="8" s="1"/>
  <c r="O155" i="4"/>
  <c r="Q155" i="4"/>
  <c r="U155" i="4"/>
  <c r="L60" i="8"/>
  <c r="O60" i="8" s="1"/>
  <c r="S176" i="4"/>
  <c r="X176" i="4" s="1"/>
  <c r="R60" i="8" s="1"/>
  <c r="Q176" i="4"/>
  <c r="O176" i="4"/>
  <c r="U176" i="4"/>
  <c r="S126" i="4"/>
  <c r="X126" i="4" s="1"/>
  <c r="R10" i="8" s="1"/>
  <c r="L10" i="8"/>
  <c r="O10" i="8" s="1"/>
  <c r="Q126" i="4"/>
  <c r="O126" i="4"/>
  <c r="U126" i="4"/>
  <c r="L105" i="8"/>
  <c r="O105" i="8" s="1"/>
  <c r="S221" i="4"/>
  <c r="X221" i="4" s="1"/>
  <c r="R105" i="8" s="1"/>
  <c r="Q221" i="4"/>
  <c r="O221" i="4"/>
  <c r="U221" i="4"/>
  <c r="L96" i="8"/>
  <c r="O96" i="8" s="1"/>
  <c r="O212" i="4"/>
  <c r="S212" i="4"/>
  <c r="X212" i="4" s="1"/>
  <c r="R96" i="8" s="1"/>
  <c r="Q212" i="4"/>
  <c r="U212" i="4"/>
  <c r="L31" i="8"/>
  <c r="O31" i="8" s="1"/>
  <c r="S147" i="4"/>
  <c r="X147" i="4" s="1"/>
  <c r="R31" i="8" s="1"/>
  <c r="O147" i="4"/>
  <c r="Q147" i="4"/>
  <c r="U147" i="4"/>
  <c r="S186" i="4"/>
  <c r="X186" i="4" s="1"/>
  <c r="R70" i="8" s="1"/>
  <c r="L70" i="8"/>
  <c r="O70" i="8" s="1"/>
  <c r="O186" i="4"/>
  <c r="Q186" i="4"/>
  <c r="U186" i="4"/>
  <c r="S146" i="4"/>
  <c r="X146" i="4" s="1"/>
  <c r="R30" i="8" s="1"/>
  <c r="L30" i="8"/>
  <c r="O30" i="8" s="1"/>
  <c r="Q146" i="4"/>
  <c r="O146" i="4"/>
  <c r="U146" i="4"/>
  <c r="S204" i="4"/>
  <c r="X204" i="4" s="1"/>
  <c r="R88" i="8" s="1"/>
  <c r="L88" i="8"/>
  <c r="O88" i="8" s="1"/>
  <c r="Q204" i="4"/>
  <c r="O204" i="4"/>
  <c r="U204" i="4"/>
  <c r="S154" i="4"/>
  <c r="X154" i="4" s="1"/>
  <c r="R38" i="8" s="1"/>
  <c r="L38" i="8"/>
  <c r="O38" i="8" s="1"/>
  <c r="O154" i="4"/>
  <c r="Q154" i="4"/>
  <c r="U154" i="4"/>
  <c r="L21" i="8"/>
  <c r="O21" i="8" s="1"/>
  <c r="S137" i="4"/>
  <c r="X137" i="4" s="1"/>
  <c r="R21" i="8" s="1"/>
  <c r="Q137" i="4"/>
  <c r="O137" i="4"/>
  <c r="U137" i="4"/>
  <c r="S150" i="4"/>
  <c r="X150" i="4" s="1"/>
  <c r="R34" i="8" s="1"/>
  <c r="Q150" i="4"/>
  <c r="L34" i="8"/>
  <c r="O34" i="8" s="1"/>
  <c r="O150" i="4"/>
  <c r="U150" i="4"/>
  <c r="L41" i="8"/>
  <c r="O41" i="8" s="1"/>
  <c r="S157" i="4"/>
  <c r="X157" i="4" s="1"/>
  <c r="R41" i="8" s="1"/>
  <c r="O157" i="4"/>
  <c r="Q157" i="4"/>
  <c r="U157" i="4"/>
  <c r="S145" i="4"/>
  <c r="X145" i="4" s="1"/>
  <c r="R29" i="8" s="1"/>
  <c r="L29" i="8"/>
  <c r="O29" i="8" s="1"/>
  <c r="Q145" i="4"/>
  <c r="O145" i="4"/>
  <c r="U145" i="4"/>
  <c r="L56" i="8"/>
  <c r="O56" i="8" s="1"/>
  <c r="S172" i="4"/>
  <c r="X172" i="4" s="1"/>
  <c r="R56" i="8" s="1"/>
  <c r="O172" i="4"/>
  <c r="Q172" i="4"/>
  <c r="U172" i="4"/>
  <c r="L14" i="8"/>
  <c r="O14" i="8" s="1"/>
  <c r="S130" i="4"/>
  <c r="X130" i="4" s="1"/>
  <c r="R14" i="8" s="1"/>
  <c r="O130" i="4"/>
  <c r="Q130" i="4"/>
  <c r="U130" i="4"/>
  <c r="S166" i="4"/>
  <c r="X166" i="4" s="1"/>
  <c r="R50" i="8" s="1"/>
  <c r="Q166" i="4"/>
  <c r="L50" i="8"/>
  <c r="O50" i="8" s="1"/>
  <c r="O166" i="4"/>
  <c r="U166" i="4"/>
  <c r="L89" i="8"/>
  <c r="O89" i="8" s="1"/>
  <c r="O205" i="4"/>
  <c r="S205" i="4"/>
  <c r="X205" i="4" s="1"/>
  <c r="R89" i="8" s="1"/>
  <c r="Q205" i="4"/>
  <c r="U205" i="4"/>
  <c r="S162" i="4"/>
  <c r="X162" i="4" s="1"/>
  <c r="R46" i="8" s="1"/>
  <c r="L46" i="8"/>
  <c r="O46" i="8" s="1"/>
  <c r="O162" i="4"/>
  <c r="Q162" i="4"/>
  <c r="U162" i="4"/>
  <c r="S175" i="4"/>
  <c r="X175" i="4" s="1"/>
  <c r="R59" i="8" s="1"/>
  <c r="L59" i="8"/>
  <c r="O59" i="8" s="1"/>
  <c r="Q175" i="4"/>
  <c r="O175" i="4"/>
  <c r="U175" i="4"/>
  <c r="S142" i="4"/>
  <c r="X142" i="4" s="1"/>
  <c r="R26" i="8" s="1"/>
  <c r="L26" i="8"/>
  <c r="O26" i="8" s="1"/>
  <c r="O142" i="4"/>
  <c r="Q142" i="4"/>
  <c r="U142" i="4"/>
  <c r="O152" i="4"/>
  <c r="S152" i="4"/>
  <c r="X152" i="4" s="1"/>
  <c r="R36" i="8" s="1"/>
  <c r="L36" i="8"/>
  <c r="O36" i="8" s="1"/>
  <c r="Q152" i="4"/>
  <c r="U152" i="4"/>
  <c r="L113" i="8"/>
  <c r="O113" i="8" s="1"/>
  <c r="S229" i="4"/>
  <c r="X229" i="4" s="1"/>
  <c r="R113" i="8" s="1"/>
  <c r="O229" i="4"/>
  <c r="Q229" i="4"/>
  <c r="U229" i="4"/>
  <c r="S167" i="4"/>
  <c r="X167" i="4" s="1"/>
  <c r="R51" i="8" s="1"/>
  <c r="Q167" i="4"/>
  <c r="L51" i="8"/>
  <c r="O51" i="8" s="1"/>
  <c r="O167" i="4"/>
  <c r="U167" i="4"/>
  <c r="L18" i="8"/>
  <c r="O18" i="8" s="1"/>
  <c r="S134" i="4"/>
  <c r="X134" i="4" s="1"/>
  <c r="R18" i="8" s="1"/>
  <c r="Q134" i="4"/>
  <c r="O134" i="4"/>
  <c r="U134" i="4"/>
  <c r="S171" i="4"/>
  <c r="X171" i="4" s="1"/>
  <c r="R55" i="8" s="1"/>
  <c r="Q171" i="4"/>
  <c r="L55" i="8"/>
  <c r="O55" i="8" s="1"/>
  <c r="O171" i="4"/>
  <c r="U171" i="4"/>
  <c r="S168" i="4"/>
  <c r="X168" i="4" s="1"/>
  <c r="R52" i="8" s="1"/>
  <c r="L52" i="8"/>
  <c r="O52" i="8" s="1"/>
  <c r="O168" i="4"/>
  <c r="Q168" i="4"/>
  <c r="U168" i="4"/>
  <c r="L84" i="8"/>
  <c r="O84" i="8" s="1"/>
  <c r="S200" i="4"/>
  <c r="X200" i="4" s="1"/>
  <c r="R84" i="8" s="1"/>
  <c r="O200" i="4"/>
  <c r="Q200" i="4"/>
  <c r="U200" i="4"/>
  <c r="L48" i="8"/>
  <c r="O48" i="8" s="1"/>
  <c r="S164" i="4"/>
  <c r="X164" i="4" s="1"/>
  <c r="R48" i="8" s="1"/>
  <c r="O164" i="4"/>
  <c r="Q164" i="4"/>
  <c r="U164" i="4"/>
  <c r="O183" i="4"/>
  <c r="Q183" i="4"/>
  <c r="L67" i="8"/>
  <c r="O67" i="8" s="1"/>
  <c r="S183" i="4"/>
  <c r="X183" i="4" s="1"/>
  <c r="R67" i="8" s="1"/>
  <c r="U183" i="4"/>
  <c r="S199" i="4"/>
  <c r="X199" i="4" s="1"/>
  <c r="R83" i="8" s="1"/>
  <c r="O199" i="4"/>
  <c r="Q199" i="4"/>
  <c r="L83" i="8"/>
  <c r="O83" i="8" s="1"/>
  <c r="U199" i="4"/>
  <c r="L65" i="8"/>
  <c r="O65" i="8" s="1"/>
  <c r="O181" i="4"/>
  <c r="S181" i="4"/>
  <c r="X181" i="4" s="1"/>
  <c r="R65" i="8" s="1"/>
  <c r="Q181" i="4"/>
  <c r="U181" i="4"/>
  <c r="S220" i="4"/>
  <c r="X220" i="4" s="1"/>
  <c r="R104" i="8" s="1"/>
  <c r="L104" i="8"/>
  <c r="O104" i="8" s="1"/>
  <c r="O220" i="4"/>
  <c r="Q220" i="4"/>
  <c r="U220" i="4"/>
  <c r="L85" i="8"/>
  <c r="O85" i="8" s="1"/>
  <c r="S201" i="4"/>
  <c r="X201" i="4" s="1"/>
  <c r="R85" i="8" s="1"/>
  <c r="Q201" i="4"/>
  <c r="O201" i="4"/>
  <c r="U201" i="4"/>
  <c r="S207" i="4"/>
  <c r="X207" i="4" s="1"/>
  <c r="R91" i="8" s="1"/>
  <c r="L91" i="8"/>
  <c r="O91" i="8" s="1"/>
  <c r="O207" i="4"/>
  <c r="Q207" i="4"/>
  <c r="U207" i="4"/>
  <c r="L109" i="8"/>
  <c r="O109" i="8" s="1"/>
  <c r="S225" i="4"/>
  <c r="X225" i="4" s="1"/>
  <c r="R109" i="8" s="1"/>
  <c r="Q225" i="4"/>
  <c r="O225" i="4"/>
  <c r="U225" i="4"/>
  <c r="S133" i="4"/>
  <c r="X133" i="4" s="1"/>
  <c r="R17" i="8" s="1"/>
  <c r="O133" i="4"/>
  <c r="L17" i="8"/>
  <c r="O17" i="8" s="1"/>
  <c r="Q133" i="4"/>
  <c r="U133" i="4"/>
  <c r="L78" i="8"/>
  <c r="O78" i="8" s="1"/>
  <c r="S194" i="4"/>
  <c r="X194" i="4" s="1"/>
  <c r="R78" i="8" s="1"/>
  <c r="Q194" i="4"/>
  <c r="O194" i="4"/>
  <c r="U194" i="4"/>
  <c r="L108" i="8"/>
  <c r="O108" i="8" s="1"/>
  <c r="S224" i="4"/>
  <c r="X224" i="4" s="1"/>
  <c r="R108" i="8" s="1"/>
  <c r="O224" i="4"/>
  <c r="Q224" i="4"/>
  <c r="U224" i="4"/>
  <c r="S178" i="4"/>
  <c r="X178" i="4" s="1"/>
  <c r="R62" i="8" s="1"/>
  <c r="L62" i="8"/>
  <c r="O62" i="8" s="1"/>
  <c r="Q178" i="4"/>
  <c r="O178" i="4"/>
  <c r="U178" i="4"/>
  <c r="L111" i="8"/>
  <c r="O111" i="8" s="1"/>
  <c r="S227" i="4"/>
  <c r="X227" i="4" s="1"/>
  <c r="R111" i="8" s="1"/>
  <c r="O227" i="4"/>
  <c r="Q227" i="4"/>
  <c r="U227" i="4"/>
  <c r="L35" i="8"/>
  <c r="O35" i="8" s="1"/>
  <c r="S151" i="4"/>
  <c r="X151" i="4" s="1"/>
  <c r="R35" i="8" s="1"/>
  <c r="O151" i="4"/>
  <c r="Q151" i="4"/>
  <c r="U151" i="4"/>
  <c r="L95" i="8"/>
  <c r="O95" i="8" s="1"/>
  <c r="S211" i="4"/>
  <c r="X211" i="4" s="1"/>
  <c r="R95" i="8" s="1"/>
  <c r="O211" i="4"/>
  <c r="Q211" i="4"/>
  <c r="U211" i="4"/>
  <c r="S141" i="4"/>
  <c r="X141" i="4" s="1"/>
  <c r="R25" i="8" s="1"/>
  <c r="L25" i="8"/>
  <c r="O25" i="8" s="1"/>
  <c r="Q141" i="4"/>
  <c r="O141" i="4"/>
  <c r="U141" i="4"/>
  <c r="S195" i="4"/>
  <c r="X195" i="4" s="1"/>
  <c r="R79" i="8" s="1"/>
  <c r="L79" i="8"/>
  <c r="O79" i="8" s="1"/>
  <c r="Q195" i="4"/>
  <c r="O195" i="4"/>
  <c r="U195" i="4"/>
  <c r="L44" i="8"/>
  <c r="S160" i="4"/>
  <c r="X160" i="4" s="1"/>
  <c r="R44" i="8" s="1"/>
  <c r="O160" i="4"/>
  <c r="Q160" i="4"/>
  <c r="U160" i="4"/>
  <c r="S136" i="4"/>
  <c r="X136" i="4" s="1"/>
  <c r="R20" i="8" s="1"/>
  <c r="L20" i="8"/>
  <c r="O20" i="8" s="1"/>
  <c r="O136" i="4"/>
  <c r="Q136" i="4"/>
  <c r="U136" i="4"/>
  <c r="S131" i="4"/>
  <c r="X131" i="4" s="1"/>
  <c r="R15" i="8" s="1"/>
  <c r="L15" i="8"/>
  <c r="O15" i="8" s="1"/>
  <c r="Q131" i="4"/>
  <c r="O131" i="4"/>
  <c r="U131" i="4"/>
  <c r="L43" i="8"/>
  <c r="O43" i="8" s="1"/>
  <c r="S159" i="4"/>
  <c r="X159" i="4" s="1"/>
  <c r="R43" i="8" s="1"/>
  <c r="O159" i="4"/>
  <c r="Q159" i="4"/>
  <c r="U159" i="4"/>
  <c r="S143" i="4"/>
  <c r="X143" i="4" s="1"/>
  <c r="R27" i="8" s="1"/>
  <c r="L27" i="8"/>
  <c r="O27" i="8" s="1"/>
  <c r="O143" i="4"/>
  <c r="Q143" i="4"/>
  <c r="U143" i="4"/>
  <c r="Q180" i="4"/>
  <c r="S180" i="4"/>
  <c r="X180" i="4" s="1"/>
  <c r="R64" i="8" s="1"/>
  <c r="L64" i="8"/>
  <c r="O64" i="8" s="1"/>
  <c r="O180" i="4"/>
  <c r="U180" i="4"/>
  <c r="S165" i="4"/>
  <c r="X165" i="4" s="1"/>
  <c r="R49" i="8" s="1"/>
  <c r="L49" i="8"/>
  <c r="O49" i="8" s="1"/>
  <c r="Q165" i="4"/>
  <c r="O165" i="4"/>
  <c r="U165" i="4"/>
  <c r="S215" i="4"/>
  <c r="X215" i="4" s="1"/>
  <c r="R99" i="8" s="1"/>
  <c r="L99" i="8"/>
  <c r="O99" i="8" s="1"/>
  <c r="O215" i="4"/>
  <c r="Q215" i="4"/>
  <c r="U215" i="4"/>
  <c r="L103" i="8"/>
  <c r="O103" i="8" s="1"/>
  <c r="S219" i="4"/>
  <c r="X219" i="4" s="1"/>
  <c r="R103" i="8" s="1"/>
  <c r="Q219" i="4"/>
  <c r="O219" i="4"/>
  <c r="U219" i="4"/>
  <c r="O197" i="4"/>
  <c r="S197" i="4"/>
  <c r="X197" i="4" s="1"/>
  <c r="R81" i="8" s="1"/>
  <c r="L81" i="8"/>
  <c r="O81" i="8" s="1"/>
  <c r="Q197" i="4"/>
  <c r="U197" i="4"/>
  <c r="L102" i="8"/>
  <c r="O102" i="8" s="1"/>
  <c r="S218" i="4"/>
  <c r="X218" i="4" s="1"/>
  <c r="R102" i="8" s="1"/>
  <c r="O218" i="4"/>
  <c r="Q218" i="4"/>
  <c r="U218" i="4"/>
  <c r="L92" i="8"/>
  <c r="O92" i="8" s="1"/>
  <c r="S208" i="4"/>
  <c r="X208" i="4" s="1"/>
  <c r="R92" i="8" s="1"/>
  <c r="Q208" i="4"/>
  <c r="O208" i="4"/>
  <c r="U208" i="4"/>
  <c r="S169" i="4"/>
  <c r="X169" i="4" s="1"/>
  <c r="R53" i="8" s="1"/>
  <c r="L53" i="8"/>
  <c r="O53" i="8" s="1"/>
  <c r="O169" i="4"/>
  <c r="Q169" i="4"/>
  <c r="U169" i="4"/>
  <c r="L90" i="8"/>
  <c r="O90" i="8" s="1"/>
  <c r="S206" i="4"/>
  <c r="X206" i="4" s="1"/>
  <c r="R90" i="8" s="1"/>
  <c r="O206" i="4"/>
  <c r="Q206" i="4"/>
  <c r="U206" i="4"/>
  <c r="S228" i="4"/>
  <c r="X228" i="4" s="1"/>
  <c r="R112" i="8" s="1"/>
  <c r="L112" i="8"/>
  <c r="O112" i="8" s="1"/>
  <c r="Q228" i="4"/>
  <c r="O228" i="4"/>
  <c r="U228" i="4"/>
  <c r="S135" i="4"/>
  <c r="X135" i="4" s="1"/>
  <c r="R19" i="8" s="1"/>
  <c r="L19" i="8"/>
  <c r="O19" i="8" s="1"/>
  <c r="O135" i="4"/>
  <c r="Q135" i="4"/>
  <c r="U135" i="4"/>
  <c r="BI241" i="35" l="1"/>
  <c r="AF347" i="35"/>
  <c r="AZ240" i="35"/>
  <c r="CU8" i="8"/>
  <c r="DY8" i="8" s="1"/>
  <c r="AZ346" i="35"/>
  <c r="CB96" i="8"/>
  <c r="DF96" i="8" s="1"/>
  <c r="AZ329" i="35"/>
  <c r="CV96" i="8" s="1"/>
  <c r="DZ96" i="8" s="1"/>
  <c r="CW32" i="8"/>
  <c r="EA32" i="8" s="1"/>
  <c r="BI265" i="35"/>
  <c r="DE32" i="8" s="1"/>
  <c r="EI32" i="8" s="1"/>
  <c r="CD7" i="8"/>
  <c r="DH7" i="8" s="1"/>
  <c r="CI7" i="8"/>
  <c r="DM7" i="8" s="1"/>
  <c r="CM7" i="8"/>
  <c r="DQ7" i="8" s="1"/>
  <c r="CB87" i="8"/>
  <c r="DF87" i="8" s="1"/>
  <c r="AZ320" i="35"/>
  <c r="CV87" i="8" s="1"/>
  <c r="DZ87" i="8" s="1"/>
  <c r="CB31" i="8"/>
  <c r="DF31" i="8" s="1"/>
  <c r="AZ264" i="35"/>
  <c r="CV31" i="8" s="1"/>
  <c r="DZ31" i="8" s="1"/>
  <c r="CB107" i="8"/>
  <c r="DF107" i="8" s="1"/>
  <c r="AZ340" i="35"/>
  <c r="CV107" i="8" s="1"/>
  <c r="DZ107" i="8" s="1"/>
  <c r="BI345" i="35"/>
  <c r="DE112" i="8" s="1"/>
  <c r="EI112" i="8" s="1"/>
  <c r="CW112" i="8"/>
  <c r="EA112" i="8" s="1"/>
  <c r="CW43" i="8"/>
  <c r="EA43" i="8" s="1"/>
  <c r="BI276" i="35"/>
  <c r="DE43" i="8" s="1"/>
  <c r="EI43" i="8" s="1"/>
  <c r="CB15" i="8"/>
  <c r="DF15" i="8" s="1"/>
  <c r="AZ248" i="35"/>
  <c r="CV15" i="8" s="1"/>
  <c r="DZ15" i="8" s="1"/>
  <c r="CW36" i="8"/>
  <c r="EA36" i="8" s="1"/>
  <c r="BI269" i="35"/>
  <c r="DE36" i="8" s="1"/>
  <c r="EI36" i="8" s="1"/>
  <c r="BF347" i="35"/>
  <c r="DB114" i="8" s="1"/>
  <c r="DB14" i="8"/>
  <c r="EF14" i="8" s="1"/>
  <c r="CB21" i="8"/>
  <c r="DF21" i="8" s="1"/>
  <c r="AZ254" i="35"/>
  <c r="CV21" i="8" s="1"/>
  <c r="DZ21" i="8" s="1"/>
  <c r="CW46" i="8"/>
  <c r="EA46" i="8" s="1"/>
  <c r="BI279" i="35"/>
  <c r="DE46" i="8" s="1"/>
  <c r="EI46" i="8" s="1"/>
  <c r="CW97" i="8"/>
  <c r="EA97" i="8" s="1"/>
  <c r="BI330" i="35"/>
  <c r="DE97" i="8" s="1"/>
  <c r="EI97" i="8" s="1"/>
  <c r="CB44" i="8"/>
  <c r="DF44" i="8" s="1"/>
  <c r="AZ277" i="35"/>
  <c r="CV44" i="8" s="1"/>
  <c r="DZ44" i="8" s="1"/>
  <c r="CW7" i="8"/>
  <c r="EA7" i="8" s="1"/>
  <c r="DE7" i="8"/>
  <c r="EI7" i="8" s="1"/>
  <c r="BA347" i="35"/>
  <c r="CB38" i="8"/>
  <c r="DF38" i="8" s="1"/>
  <c r="AZ271" i="35"/>
  <c r="CV38" i="8" s="1"/>
  <c r="DZ38" i="8" s="1"/>
  <c r="CB111" i="8"/>
  <c r="DF111" i="8" s="1"/>
  <c r="AZ344" i="35"/>
  <c r="CV111" i="8" s="1"/>
  <c r="DZ111" i="8" s="1"/>
  <c r="CW62" i="8"/>
  <c r="EA62" i="8" s="1"/>
  <c r="BI295" i="35"/>
  <c r="DE62" i="8" s="1"/>
  <c r="EI62" i="8" s="1"/>
  <c r="CW47" i="8"/>
  <c r="EA47" i="8" s="1"/>
  <c r="BI280" i="35"/>
  <c r="DE47" i="8" s="1"/>
  <c r="EI47" i="8" s="1"/>
  <c r="CB94" i="8"/>
  <c r="DF94" i="8" s="1"/>
  <c r="AZ327" i="35"/>
  <c r="CV94" i="8" s="1"/>
  <c r="DZ94" i="8" s="1"/>
  <c r="CB16" i="8"/>
  <c r="DF16" i="8" s="1"/>
  <c r="AZ249" i="35"/>
  <c r="CV16" i="8" s="1"/>
  <c r="DZ16" i="8" s="1"/>
  <c r="CB83" i="8"/>
  <c r="DF83" i="8" s="1"/>
  <c r="AZ316" i="35"/>
  <c r="CV83" i="8" s="1"/>
  <c r="DZ83" i="8" s="1"/>
  <c r="CW72" i="8"/>
  <c r="EA72" i="8" s="1"/>
  <c r="BI305" i="35"/>
  <c r="DE72" i="8" s="1"/>
  <c r="EI72" i="8" s="1"/>
  <c r="CW77" i="8"/>
  <c r="EA77" i="8" s="1"/>
  <c r="BI310" i="35"/>
  <c r="DE77" i="8" s="1"/>
  <c r="EI77" i="8" s="1"/>
  <c r="CW41" i="8"/>
  <c r="EA41" i="8" s="1"/>
  <c r="BI274" i="35"/>
  <c r="DE41" i="8" s="1"/>
  <c r="EI41" i="8" s="1"/>
  <c r="CB86" i="8"/>
  <c r="DF86" i="8" s="1"/>
  <c r="AZ319" i="35"/>
  <c r="CV86" i="8" s="1"/>
  <c r="DZ86" i="8" s="1"/>
  <c r="CB66" i="8"/>
  <c r="DF66" i="8" s="1"/>
  <c r="AZ299" i="35"/>
  <c r="CV66" i="8" s="1"/>
  <c r="DZ66" i="8" s="1"/>
  <c r="CB45" i="8"/>
  <c r="DF45" i="8" s="1"/>
  <c r="AZ278" i="35"/>
  <c r="CV45" i="8" s="1"/>
  <c r="DZ45" i="8" s="1"/>
  <c r="CK7" i="8"/>
  <c r="DO7" i="8" s="1"/>
  <c r="CW49" i="8"/>
  <c r="EA49" i="8" s="1"/>
  <c r="BI282" i="35"/>
  <c r="DE49" i="8" s="1"/>
  <c r="EI49" i="8" s="1"/>
  <c r="CW34" i="8"/>
  <c r="EA34" i="8" s="1"/>
  <c r="BI267" i="35"/>
  <c r="DE34" i="8" s="1"/>
  <c r="EI34" i="8" s="1"/>
  <c r="CW57" i="8"/>
  <c r="EA57" i="8" s="1"/>
  <c r="BI290" i="35"/>
  <c r="DE57" i="8" s="1"/>
  <c r="EI57" i="8" s="1"/>
  <c r="CH7" i="8"/>
  <c r="DL7" i="8" s="1"/>
  <c r="CT7" i="8"/>
  <c r="DX7" i="8" s="1"/>
  <c r="CW87" i="8"/>
  <c r="EA87" i="8" s="1"/>
  <c r="BI320" i="35"/>
  <c r="DE87" i="8" s="1"/>
  <c r="EI87" i="8" s="1"/>
  <c r="CW54" i="8"/>
  <c r="EA54" i="8" s="1"/>
  <c r="BI287" i="35"/>
  <c r="DE54" i="8" s="1"/>
  <c r="EI54" i="8" s="1"/>
  <c r="CW51" i="8"/>
  <c r="EA51" i="8" s="1"/>
  <c r="BI284" i="35"/>
  <c r="DE51" i="8" s="1"/>
  <c r="EI51" i="8" s="1"/>
  <c r="CW61" i="8"/>
  <c r="EA61" i="8" s="1"/>
  <c r="BI294" i="35"/>
  <c r="DE61" i="8" s="1"/>
  <c r="EI61" i="8" s="1"/>
  <c r="CB81" i="8"/>
  <c r="DF81" i="8" s="1"/>
  <c r="AZ314" i="35"/>
  <c r="CV81" i="8" s="1"/>
  <c r="DZ81" i="8" s="1"/>
  <c r="CW15" i="8"/>
  <c r="EA15" i="8" s="1"/>
  <c r="BI248" i="35"/>
  <c r="DE15" i="8" s="1"/>
  <c r="EI15" i="8" s="1"/>
  <c r="CB36" i="8"/>
  <c r="DF36" i="8" s="1"/>
  <c r="AZ269" i="35"/>
  <c r="CV36" i="8" s="1"/>
  <c r="DZ36" i="8" s="1"/>
  <c r="CB113" i="8"/>
  <c r="DF113" i="8" s="1"/>
  <c r="CV113" i="8"/>
  <c r="DZ113" i="8" s="1"/>
  <c r="CB46" i="8"/>
  <c r="DF46" i="8" s="1"/>
  <c r="AZ279" i="35"/>
  <c r="CV46" i="8" s="1"/>
  <c r="DZ46" i="8" s="1"/>
  <c r="CB50" i="8"/>
  <c r="DF50" i="8" s="1"/>
  <c r="AZ283" i="35"/>
  <c r="CV50" i="8" s="1"/>
  <c r="DZ50" i="8" s="1"/>
  <c r="CB60" i="8"/>
  <c r="DF60" i="8" s="1"/>
  <c r="AZ293" i="35"/>
  <c r="CV60" i="8" s="1"/>
  <c r="DZ60" i="8" s="1"/>
  <c r="CB88" i="8"/>
  <c r="DF88" i="8" s="1"/>
  <c r="AZ321" i="35"/>
  <c r="CV88" i="8" s="1"/>
  <c r="DZ88" i="8" s="1"/>
  <c r="CB39" i="8"/>
  <c r="DF39" i="8" s="1"/>
  <c r="AZ272" i="35"/>
  <c r="CV39" i="8" s="1"/>
  <c r="DZ39" i="8" s="1"/>
  <c r="CW20" i="8"/>
  <c r="EA20" i="8" s="1"/>
  <c r="BI253" i="35"/>
  <c r="DE20" i="8" s="1"/>
  <c r="EI20" i="8" s="1"/>
  <c r="CB68" i="8"/>
  <c r="DF68" i="8" s="1"/>
  <c r="AZ301" i="35"/>
  <c r="CV68" i="8" s="1"/>
  <c r="DZ68" i="8" s="1"/>
  <c r="CB79" i="8"/>
  <c r="DF79" i="8" s="1"/>
  <c r="CW110" i="8"/>
  <c r="EA110" i="8" s="1"/>
  <c r="BI343" i="35"/>
  <c r="DE110" i="8" s="1"/>
  <c r="EI110" i="8" s="1"/>
  <c r="DD7" i="8"/>
  <c r="EH7" i="8" s="1"/>
  <c r="BH347" i="35"/>
  <c r="DD114" i="8" s="1"/>
  <c r="CB25" i="8"/>
  <c r="DF25" i="8" s="1"/>
  <c r="AZ258" i="35"/>
  <c r="CV25" i="8" s="1"/>
  <c r="DZ25" i="8" s="1"/>
  <c r="CB11" i="8"/>
  <c r="DF11" i="8" s="1"/>
  <c r="AZ244" i="35"/>
  <c r="CV11" i="8" s="1"/>
  <c r="DZ11" i="8" s="1"/>
  <c r="CB69" i="8"/>
  <c r="DF69" i="8" s="1"/>
  <c r="AZ302" i="35"/>
  <c r="CV69" i="8" s="1"/>
  <c r="DZ69" i="8" s="1"/>
  <c r="CB62" i="8"/>
  <c r="DF62" i="8" s="1"/>
  <c r="AZ295" i="35"/>
  <c r="CV62" i="8" s="1"/>
  <c r="DZ62" i="8" s="1"/>
  <c r="CB82" i="8"/>
  <c r="DF82" i="8" s="1"/>
  <c r="AZ315" i="35"/>
  <c r="CV82" i="8" s="1"/>
  <c r="DZ82" i="8" s="1"/>
  <c r="CB12" i="8"/>
  <c r="DF12" i="8" s="1"/>
  <c r="AZ245" i="35"/>
  <c r="CV12" i="8" s="1"/>
  <c r="DZ12" i="8" s="1"/>
  <c r="CB104" i="8"/>
  <c r="DF104" i="8" s="1"/>
  <c r="AZ337" i="35"/>
  <c r="CV104" i="8" s="1"/>
  <c r="DZ104" i="8" s="1"/>
  <c r="CW16" i="8"/>
  <c r="EA16" i="8" s="1"/>
  <c r="BI249" i="35"/>
  <c r="DE16" i="8" s="1"/>
  <c r="EI16" i="8" s="1"/>
  <c r="CW83" i="8"/>
  <c r="EA83" i="8" s="1"/>
  <c r="BI316" i="35"/>
  <c r="DE83" i="8" s="1"/>
  <c r="EI83" i="8" s="1"/>
  <c r="AZ317" i="35"/>
  <c r="CV84" i="8" s="1"/>
  <c r="DZ84" i="8" s="1"/>
  <c r="CB84" i="8"/>
  <c r="DF84" i="8" s="1"/>
  <c r="CW66" i="8"/>
  <c r="EA66" i="8" s="1"/>
  <c r="BI299" i="35"/>
  <c r="DE66" i="8" s="1"/>
  <c r="EI66" i="8" s="1"/>
  <c r="CF7" i="8"/>
  <c r="DJ7" i="8" s="1"/>
  <c r="CE7" i="8"/>
  <c r="DI7" i="8" s="1"/>
  <c r="CW31" i="8"/>
  <c r="EA31" i="8" s="1"/>
  <c r="BI264" i="35"/>
  <c r="DE31" i="8" s="1"/>
  <c r="EI31" i="8" s="1"/>
  <c r="CB54" i="8"/>
  <c r="DF54" i="8" s="1"/>
  <c r="AZ287" i="35"/>
  <c r="CV54" i="8" s="1"/>
  <c r="DZ54" i="8" s="1"/>
  <c r="CB9" i="8"/>
  <c r="DF9" i="8" s="1"/>
  <c r="AZ242" i="35"/>
  <c r="CV9" i="8" s="1"/>
  <c r="DZ9" i="8" s="1"/>
  <c r="CB19" i="8"/>
  <c r="DF19" i="8" s="1"/>
  <c r="AZ252" i="35"/>
  <c r="CV19" i="8" s="1"/>
  <c r="DZ19" i="8" s="1"/>
  <c r="CB92" i="8"/>
  <c r="DF92" i="8" s="1"/>
  <c r="AZ325" i="35"/>
  <c r="CV92" i="8" s="1"/>
  <c r="DZ92" i="8" s="1"/>
  <c r="CB102" i="8"/>
  <c r="DF102" i="8" s="1"/>
  <c r="AZ335" i="35"/>
  <c r="CV102" i="8" s="1"/>
  <c r="DZ102" i="8" s="1"/>
  <c r="CW81" i="8"/>
  <c r="EA81" i="8" s="1"/>
  <c r="BI314" i="35"/>
  <c r="DE81" i="8" s="1"/>
  <c r="EI81" i="8" s="1"/>
  <c r="AZ336" i="35"/>
  <c r="CV103" i="8" s="1"/>
  <c r="DZ103" i="8" s="1"/>
  <c r="CB103" i="8"/>
  <c r="DF103" i="8" s="1"/>
  <c r="CB99" i="8"/>
  <c r="DF99" i="8" s="1"/>
  <c r="AZ332" i="35"/>
  <c r="CV99" i="8" s="1"/>
  <c r="DZ99" i="8" s="1"/>
  <c r="CB26" i="8"/>
  <c r="DF26" i="8" s="1"/>
  <c r="AZ259" i="35"/>
  <c r="CV26" i="8" s="1"/>
  <c r="DZ26" i="8" s="1"/>
  <c r="CB59" i="8"/>
  <c r="DF59" i="8" s="1"/>
  <c r="AZ292" i="35"/>
  <c r="CV59" i="8" s="1"/>
  <c r="DZ59" i="8" s="1"/>
  <c r="CB56" i="8"/>
  <c r="DF56" i="8" s="1"/>
  <c r="AZ289" i="35"/>
  <c r="CV56" i="8" s="1"/>
  <c r="DZ56" i="8" s="1"/>
  <c r="CW88" i="8"/>
  <c r="EA88" i="8" s="1"/>
  <c r="BI321" i="35"/>
  <c r="DE88" i="8" s="1"/>
  <c r="EI88" i="8" s="1"/>
  <c r="CW28" i="8"/>
  <c r="EA28" i="8" s="1"/>
  <c r="BI261" i="35"/>
  <c r="DE28" i="8" s="1"/>
  <c r="EI28" i="8" s="1"/>
  <c r="CW79" i="8"/>
  <c r="EA79" i="8" s="1"/>
  <c r="BI312" i="35"/>
  <c r="DE79" i="8" s="1"/>
  <c r="EI79" i="8" s="1"/>
  <c r="CW13" i="8"/>
  <c r="EA13" i="8" s="1"/>
  <c r="BI246" i="35"/>
  <c r="DE13" i="8" s="1"/>
  <c r="EI13" i="8" s="1"/>
  <c r="BG347" i="35"/>
  <c r="DC114" i="8" s="1"/>
  <c r="DC7" i="8"/>
  <c r="EG7" i="8" s="1"/>
  <c r="CW25" i="8"/>
  <c r="EA25" i="8" s="1"/>
  <c r="BI258" i="35"/>
  <c r="DE25" i="8" s="1"/>
  <c r="EI25" i="8" s="1"/>
  <c r="CW11" i="8"/>
  <c r="EA11" i="8" s="1"/>
  <c r="BI244" i="35"/>
  <c r="DE11" i="8" s="1"/>
  <c r="EI11" i="8" s="1"/>
  <c r="CB95" i="8"/>
  <c r="DF95" i="8" s="1"/>
  <c r="AZ328" i="35"/>
  <c r="CV95" i="8" s="1"/>
  <c r="DZ95" i="8" s="1"/>
  <c r="CW82" i="8"/>
  <c r="EA82" i="8" s="1"/>
  <c r="BI315" i="35"/>
  <c r="DE82" i="8" s="1"/>
  <c r="EI82" i="8" s="1"/>
  <c r="CW108" i="8"/>
  <c r="EA108" i="8" s="1"/>
  <c r="BI341" i="35"/>
  <c r="DE108" i="8" s="1"/>
  <c r="EI108" i="8" s="1"/>
  <c r="CW30" i="8"/>
  <c r="EA30" i="8" s="1"/>
  <c r="BI263" i="35"/>
  <c r="DE30" i="8" s="1"/>
  <c r="EI30" i="8" s="1"/>
  <c r="CB93" i="8"/>
  <c r="DF93" i="8" s="1"/>
  <c r="AZ326" i="35"/>
  <c r="CV93" i="8" s="1"/>
  <c r="DZ93" i="8" s="1"/>
  <c r="CW100" i="8"/>
  <c r="EA100" i="8" s="1"/>
  <c r="BI333" i="35"/>
  <c r="DE100" i="8" s="1"/>
  <c r="EI100" i="8" s="1"/>
  <c r="CB67" i="8"/>
  <c r="DF67" i="8" s="1"/>
  <c r="AZ300" i="35"/>
  <c r="CV67" i="8" s="1"/>
  <c r="DZ67" i="8" s="1"/>
  <c r="CB77" i="8"/>
  <c r="DF77" i="8" s="1"/>
  <c r="CW52" i="8"/>
  <c r="EA52" i="8" s="1"/>
  <c r="BI285" i="35"/>
  <c r="DE52" i="8" s="1"/>
  <c r="EI52" i="8" s="1"/>
  <c r="CB106" i="8"/>
  <c r="DF106" i="8" s="1"/>
  <c r="AZ339" i="35"/>
  <c r="CV106" i="8" s="1"/>
  <c r="DZ106" i="8" s="1"/>
  <c r="CB24" i="8"/>
  <c r="DF24" i="8" s="1"/>
  <c r="AZ257" i="35"/>
  <c r="CV24" i="8" s="1"/>
  <c r="DZ24" i="8" s="1"/>
  <c r="CB40" i="8"/>
  <c r="DF40" i="8" s="1"/>
  <c r="AZ273" i="35"/>
  <c r="CV40" i="8" s="1"/>
  <c r="DZ40" i="8" s="1"/>
  <c r="CW99" i="8"/>
  <c r="EA99" i="8" s="1"/>
  <c r="BI332" i="35"/>
  <c r="DE99" i="8" s="1"/>
  <c r="EI99" i="8" s="1"/>
  <c r="CB27" i="8"/>
  <c r="DF27" i="8" s="1"/>
  <c r="AZ260" i="35"/>
  <c r="CV27" i="8" s="1"/>
  <c r="DZ27" i="8" s="1"/>
  <c r="CW89" i="8"/>
  <c r="EA89" i="8" s="1"/>
  <c r="BI322" i="35"/>
  <c r="DE89" i="8" s="1"/>
  <c r="EI89" i="8" s="1"/>
  <c r="CW95" i="8"/>
  <c r="EA95" i="8" s="1"/>
  <c r="BI328" i="35"/>
  <c r="DE95" i="8" s="1"/>
  <c r="EI95" i="8" s="1"/>
  <c r="CB78" i="8"/>
  <c r="DF78" i="8" s="1"/>
  <c r="CB65" i="8"/>
  <c r="DF65" i="8" s="1"/>
  <c r="AZ298" i="35"/>
  <c r="CV65" i="8" s="1"/>
  <c r="DZ65" i="8" s="1"/>
  <c r="CW23" i="8"/>
  <c r="EA23" i="8" s="1"/>
  <c r="BI256" i="35"/>
  <c r="DE23" i="8" s="1"/>
  <c r="EI23" i="8" s="1"/>
  <c r="CB73" i="8"/>
  <c r="DF73" i="8" s="1"/>
  <c r="AZ306" i="35"/>
  <c r="CV73" i="8" s="1"/>
  <c r="DZ73" i="8" s="1"/>
  <c r="CP7" i="8"/>
  <c r="DT7" i="8" s="1"/>
  <c r="CR7" i="8"/>
  <c r="DV7" i="8" s="1"/>
  <c r="CW9" i="8"/>
  <c r="EA9" i="8" s="1"/>
  <c r="BI242" i="35"/>
  <c r="DE9" i="8" s="1"/>
  <c r="EI9" i="8" s="1"/>
  <c r="CB61" i="8"/>
  <c r="DF61" i="8" s="1"/>
  <c r="AZ294" i="35"/>
  <c r="CV61" i="8" s="1"/>
  <c r="DZ61" i="8" s="1"/>
  <c r="CW19" i="8"/>
  <c r="EA19" i="8" s="1"/>
  <c r="BI252" i="35"/>
  <c r="DE19" i="8" s="1"/>
  <c r="EI19" i="8" s="1"/>
  <c r="CW103" i="8"/>
  <c r="EA103" i="8" s="1"/>
  <c r="BI336" i="35"/>
  <c r="DE103" i="8" s="1"/>
  <c r="EI103" i="8" s="1"/>
  <c r="CB49" i="8"/>
  <c r="DF49" i="8" s="1"/>
  <c r="AZ282" i="35"/>
  <c r="CV49" i="8" s="1"/>
  <c r="DZ49" i="8" s="1"/>
  <c r="CW26" i="8"/>
  <c r="EA26" i="8" s="1"/>
  <c r="BI259" i="35"/>
  <c r="DE26" i="8" s="1"/>
  <c r="EI26" i="8" s="1"/>
  <c r="CW59" i="8"/>
  <c r="EA59" i="8" s="1"/>
  <c r="BI292" i="35"/>
  <c r="DE59" i="8" s="1"/>
  <c r="EI59" i="8" s="1"/>
  <c r="CW50" i="8"/>
  <c r="EA50" i="8" s="1"/>
  <c r="BI283" i="35"/>
  <c r="DE50" i="8" s="1"/>
  <c r="EI50" i="8" s="1"/>
  <c r="CW56" i="8"/>
  <c r="EA56" i="8" s="1"/>
  <c r="BI289" i="35"/>
  <c r="DE56" i="8" s="1"/>
  <c r="EI56" i="8" s="1"/>
  <c r="CB34" i="8"/>
  <c r="DF34" i="8" s="1"/>
  <c r="AZ267" i="35"/>
  <c r="CV34" i="8" s="1"/>
  <c r="DZ34" i="8" s="1"/>
  <c r="CW105" i="8"/>
  <c r="EA105" i="8" s="1"/>
  <c r="BI338" i="35"/>
  <c r="DE105" i="8" s="1"/>
  <c r="EI105" i="8" s="1"/>
  <c r="CW39" i="8"/>
  <c r="EA39" i="8" s="1"/>
  <c r="BI272" i="35"/>
  <c r="DE39" i="8" s="1"/>
  <c r="EI39" i="8" s="1"/>
  <c r="CB91" i="8"/>
  <c r="DF91" i="8" s="1"/>
  <c r="AZ324" i="35"/>
  <c r="CV91" i="8" s="1"/>
  <c r="DZ91" i="8" s="1"/>
  <c r="CW101" i="8"/>
  <c r="EA101" i="8" s="1"/>
  <c r="BI334" i="35"/>
  <c r="DE101" i="8" s="1"/>
  <c r="EI101" i="8" s="1"/>
  <c r="CB32" i="8"/>
  <c r="DF32" i="8" s="1"/>
  <c r="AZ265" i="35"/>
  <c r="CV32" i="8" s="1"/>
  <c r="DZ32" i="8" s="1"/>
  <c r="CW104" i="8"/>
  <c r="EA104" i="8" s="1"/>
  <c r="BI337" i="35"/>
  <c r="DE104" i="8" s="1"/>
  <c r="EI104" i="8" s="1"/>
  <c r="CB30" i="8"/>
  <c r="DF30" i="8" s="1"/>
  <c r="AZ263" i="35"/>
  <c r="CV30" i="8" s="1"/>
  <c r="DZ30" i="8" s="1"/>
  <c r="CW67" i="8"/>
  <c r="EA67" i="8" s="1"/>
  <c r="BI300" i="35"/>
  <c r="DE67" i="8" s="1"/>
  <c r="EI67" i="8" s="1"/>
  <c r="CW76" i="8"/>
  <c r="EA76" i="8" s="1"/>
  <c r="BI309" i="35"/>
  <c r="DE76" i="8" s="1"/>
  <c r="EI76" i="8" s="1"/>
  <c r="CB52" i="8"/>
  <c r="DF52" i="8" s="1"/>
  <c r="AZ285" i="35"/>
  <c r="CV52" i="8" s="1"/>
  <c r="DZ52" i="8" s="1"/>
  <c r="CW106" i="8"/>
  <c r="EA106" i="8" s="1"/>
  <c r="BI339" i="35"/>
  <c r="DE106" i="8" s="1"/>
  <c r="EI106" i="8" s="1"/>
  <c r="CW24" i="8"/>
  <c r="EA24" i="8" s="1"/>
  <c r="BI257" i="35"/>
  <c r="DE24" i="8" s="1"/>
  <c r="EI24" i="8" s="1"/>
  <c r="CB74" i="8"/>
  <c r="DF74" i="8" s="1"/>
  <c r="AZ307" i="35"/>
  <c r="CV74" i="8" s="1"/>
  <c r="DZ74" i="8" s="1"/>
  <c r="CQ7" i="8"/>
  <c r="DU7" i="8" s="1"/>
  <c r="CB80" i="8"/>
  <c r="DF80" i="8" s="1"/>
  <c r="AZ313" i="35"/>
  <c r="CV80" i="8" s="1"/>
  <c r="DZ80" i="8" s="1"/>
  <c r="CW8" i="8"/>
  <c r="EA8" i="8" s="1"/>
  <c r="DE8" i="8"/>
  <c r="EI8" i="8" s="1"/>
  <c r="CB98" i="8"/>
  <c r="DF98" i="8" s="1"/>
  <c r="AZ331" i="35"/>
  <c r="CV98" i="8" s="1"/>
  <c r="DZ98" i="8" s="1"/>
  <c r="CB90" i="8"/>
  <c r="DF90" i="8" s="1"/>
  <c r="AZ323" i="35"/>
  <c r="CV90" i="8" s="1"/>
  <c r="DZ90" i="8" s="1"/>
  <c r="CW29" i="8"/>
  <c r="EA29" i="8" s="1"/>
  <c r="BI262" i="35"/>
  <c r="DE29" i="8" s="1"/>
  <c r="EI29" i="8" s="1"/>
  <c r="CW113" i="8"/>
  <c r="EA113" i="8" s="1"/>
  <c r="BI346" i="35"/>
  <c r="DE113" i="8" s="1"/>
  <c r="EI113" i="8" s="1"/>
  <c r="CB76" i="8"/>
  <c r="DF76" i="8" s="1"/>
  <c r="AZ309" i="35"/>
  <c r="CV76" i="8" s="1"/>
  <c r="DZ76" i="8" s="1"/>
  <c r="CW70" i="8"/>
  <c r="EA70" i="8" s="1"/>
  <c r="BI303" i="35"/>
  <c r="DE70" i="8" s="1"/>
  <c r="EI70" i="8" s="1"/>
  <c r="CL7" i="8"/>
  <c r="DP7" i="8" s="1"/>
  <c r="CC7" i="8"/>
  <c r="DG7" i="8" s="1"/>
  <c r="CB8" i="8"/>
  <c r="DF8" i="8" s="1"/>
  <c r="AZ241" i="35"/>
  <c r="CV8" i="8" s="1"/>
  <c r="DZ8" i="8" s="1"/>
  <c r="CB18" i="8"/>
  <c r="DF18" i="8" s="1"/>
  <c r="AZ251" i="35"/>
  <c r="CV18" i="8" s="1"/>
  <c r="DZ18" i="8" s="1"/>
  <c r="BI340" i="35"/>
  <c r="DE107" i="8" s="1"/>
  <c r="EI107" i="8" s="1"/>
  <c r="CW107" i="8"/>
  <c r="EA107" i="8" s="1"/>
  <c r="CB64" i="8"/>
  <c r="DF64" i="8" s="1"/>
  <c r="AZ297" i="35"/>
  <c r="CV64" i="8" s="1"/>
  <c r="DZ64" i="8" s="1"/>
  <c r="CB89" i="8"/>
  <c r="DF89" i="8" s="1"/>
  <c r="AZ322" i="35"/>
  <c r="CV89" i="8" s="1"/>
  <c r="DZ89" i="8" s="1"/>
  <c r="CB14" i="8"/>
  <c r="DF14" i="8" s="1"/>
  <c r="AZ247" i="35"/>
  <c r="CV14" i="8" s="1"/>
  <c r="DZ14" i="8" s="1"/>
  <c r="CB28" i="8"/>
  <c r="DF28" i="8" s="1"/>
  <c r="AZ261" i="35"/>
  <c r="CV28" i="8" s="1"/>
  <c r="DZ28" i="8" s="1"/>
  <c r="CB20" i="8"/>
  <c r="DF20" i="8" s="1"/>
  <c r="AZ253" i="35"/>
  <c r="CV20" i="8" s="1"/>
  <c r="DZ20" i="8" s="1"/>
  <c r="CB57" i="8"/>
  <c r="DF57" i="8" s="1"/>
  <c r="AZ290" i="35"/>
  <c r="CV57" i="8" s="1"/>
  <c r="DZ57" i="8" s="1"/>
  <c r="CB13" i="8"/>
  <c r="DF13" i="8" s="1"/>
  <c r="AZ246" i="35"/>
  <c r="CV13" i="8" s="1"/>
  <c r="DZ13" i="8" s="1"/>
  <c r="CW91" i="8"/>
  <c r="EA91" i="8" s="1"/>
  <c r="BI324" i="35"/>
  <c r="DE91" i="8" s="1"/>
  <c r="EI91" i="8" s="1"/>
  <c r="CB42" i="8"/>
  <c r="DF42" i="8" s="1"/>
  <c r="AZ275" i="35"/>
  <c r="CV42" i="8" s="1"/>
  <c r="DZ42" i="8" s="1"/>
  <c r="CB35" i="8"/>
  <c r="DF35" i="8" s="1"/>
  <c r="AZ268" i="35"/>
  <c r="CV35" i="8" s="1"/>
  <c r="DZ35" i="8" s="1"/>
  <c r="BI344" i="35"/>
  <c r="DE111" i="8" s="1"/>
  <c r="EI111" i="8" s="1"/>
  <c r="CW111" i="8"/>
  <c r="EA111" i="8" s="1"/>
  <c r="CW78" i="8"/>
  <c r="EA78" i="8" s="1"/>
  <c r="BI311" i="35"/>
  <c r="DE78" i="8" s="1"/>
  <c r="EI78" i="8" s="1"/>
  <c r="BD347" i="35"/>
  <c r="CZ114" i="8" s="1"/>
  <c r="CZ12" i="8"/>
  <c r="ED12" i="8" s="1"/>
  <c r="BI342" i="35"/>
  <c r="DE109" i="8" s="1"/>
  <c r="EI109" i="8" s="1"/>
  <c r="CW109" i="8"/>
  <c r="EA109" i="8" s="1"/>
  <c r="CW85" i="8"/>
  <c r="EA85" i="8" s="1"/>
  <c r="BI318" i="35"/>
  <c r="DE85" i="8" s="1"/>
  <c r="EI85" i="8" s="1"/>
  <c r="CB100" i="8"/>
  <c r="DF100" i="8" s="1"/>
  <c r="AZ333" i="35"/>
  <c r="CV100" i="8" s="1"/>
  <c r="DZ100" i="8" s="1"/>
  <c r="CB48" i="8"/>
  <c r="DF48" i="8" s="1"/>
  <c r="AZ281" i="35"/>
  <c r="CV48" i="8" s="1"/>
  <c r="DZ48" i="8" s="1"/>
  <c r="CB23" i="8"/>
  <c r="DF23" i="8" s="1"/>
  <c r="AZ256" i="35"/>
  <c r="CV23" i="8" s="1"/>
  <c r="DZ23" i="8" s="1"/>
  <c r="CB58" i="8"/>
  <c r="DF58" i="8" s="1"/>
  <c r="AZ291" i="35"/>
  <c r="CV58" i="8" s="1"/>
  <c r="DZ58" i="8" s="1"/>
  <c r="CW40" i="8"/>
  <c r="EA40" i="8" s="1"/>
  <c r="BI273" i="35"/>
  <c r="DE40" i="8" s="1"/>
  <c r="EI40" i="8" s="1"/>
  <c r="CW74" i="8"/>
  <c r="EA74" i="8" s="1"/>
  <c r="BI307" i="35"/>
  <c r="DE74" i="8" s="1"/>
  <c r="EI74" i="8" s="1"/>
  <c r="CB33" i="8"/>
  <c r="DF33" i="8" s="1"/>
  <c r="AZ266" i="35"/>
  <c r="CV33" i="8" s="1"/>
  <c r="DZ33" i="8" s="1"/>
  <c r="CW80" i="8"/>
  <c r="EA80" i="8" s="1"/>
  <c r="BI313" i="35"/>
  <c r="DE80" i="8" s="1"/>
  <c r="EI80" i="8" s="1"/>
  <c r="CB71" i="8"/>
  <c r="DF71" i="8" s="1"/>
  <c r="AZ304" i="35"/>
  <c r="CV71" i="8" s="1"/>
  <c r="DZ71" i="8" s="1"/>
  <c r="CB55" i="8"/>
  <c r="DF55" i="8" s="1"/>
  <c r="AZ288" i="35"/>
  <c r="CV55" i="8" s="1"/>
  <c r="DZ55" i="8" s="1"/>
  <c r="CW98" i="8"/>
  <c r="EA98" i="8" s="1"/>
  <c r="BI331" i="35"/>
  <c r="DE98" i="8" s="1"/>
  <c r="EI98" i="8" s="1"/>
  <c r="CB75" i="8"/>
  <c r="DF75" i="8" s="1"/>
  <c r="AZ308" i="35"/>
  <c r="CV75" i="8" s="1"/>
  <c r="DZ75" i="8" s="1"/>
  <c r="CB112" i="8"/>
  <c r="DF112" i="8" s="1"/>
  <c r="AZ345" i="35"/>
  <c r="CV112" i="8" s="1"/>
  <c r="DZ112" i="8" s="1"/>
  <c r="CW90" i="8"/>
  <c r="EA90" i="8" s="1"/>
  <c r="BI323" i="35"/>
  <c r="DE90" i="8" s="1"/>
  <c r="EI90" i="8" s="1"/>
  <c r="CW53" i="8"/>
  <c r="EA53" i="8" s="1"/>
  <c r="BI286" i="35"/>
  <c r="DE53" i="8" s="1"/>
  <c r="EI53" i="8" s="1"/>
  <c r="CW92" i="8"/>
  <c r="EA92" i="8" s="1"/>
  <c r="BI325" i="35"/>
  <c r="DE92" i="8" s="1"/>
  <c r="EI92" i="8" s="1"/>
  <c r="CW27" i="8"/>
  <c r="EA27" i="8" s="1"/>
  <c r="BI260" i="35"/>
  <c r="DE27" i="8" s="1"/>
  <c r="EI27" i="8" s="1"/>
  <c r="CB43" i="8"/>
  <c r="DF43" i="8" s="1"/>
  <c r="AZ276" i="35"/>
  <c r="CV43" i="8" s="1"/>
  <c r="DZ43" i="8" s="1"/>
  <c r="CW21" i="8"/>
  <c r="EA21" i="8" s="1"/>
  <c r="BI254" i="35"/>
  <c r="DE21" i="8" s="1"/>
  <c r="EI21" i="8" s="1"/>
  <c r="CB10" i="8"/>
  <c r="DF10" i="8" s="1"/>
  <c r="AZ243" i="35"/>
  <c r="CV10" i="8" s="1"/>
  <c r="DZ10" i="8" s="1"/>
  <c r="CB110" i="8"/>
  <c r="DF110" i="8" s="1"/>
  <c r="AZ343" i="35"/>
  <c r="CV110" i="8" s="1"/>
  <c r="DZ110" i="8" s="1"/>
  <c r="CW42" i="8"/>
  <c r="EA42" i="8" s="1"/>
  <c r="BI275" i="35"/>
  <c r="DE42" i="8" s="1"/>
  <c r="EI42" i="8" s="1"/>
  <c r="CB7" i="8"/>
  <c r="DF7" i="8" s="1"/>
  <c r="CB114" i="8"/>
  <c r="DF114" i="8" s="1"/>
  <c r="CV7" i="8"/>
  <c r="DZ7" i="8" s="1"/>
  <c r="BC347" i="35"/>
  <c r="CY114" i="8" s="1"/>
  <c r="CY11" i="8"/>
  <c r="EC11" i="8" s="1"/>
  <c r="CW35" i="8"/>
  <c r="EA35" i="8" s="1"/>
  <c r="BI268" i="35"/>
  <c r="DE35" i="8" s="1"/>
  <c r="EI35" i="8" s="1"/>
  <c r="CB63" i="8"/>
  <c r="DF63" i="8" s="1"/>
  <c r="AZ296" i="35"/>
  <c r="CV63" i="8" s="1"/>
  <c r="DZ63" i="8" s="1"/>
  <c r="CB17" i="8"/>
  <c r="DF17" i="8" s="1"/>
  <c r="AZ250" i="35"/>
  <c r="CV17" i="8" s="1"/>
  <c r="DZ17" i="8" s="1"/>
  <c r="CB47" i="8"/>
  <c r="DF47" i="8" s="1"/>
  <c r="AZ280" i="35"/>
  <c r="CV47" i="8" s="1"/>
  <c r="DZ47" i="8" s="1"/>
  <c r="CW12" i="8"/>
  <c r="EA12" i="8" s="1"/>
  <c r="BI245" i="35"/>
  <c r="DE12" i="8" s="1"/>
  <c r="EI12" i="8" s="1"/>
  <c r="CB85" i="8"/>
  <c r="DF85" i="8" s="1"/>
  <c r="AZ318" i="35"/>
  <c r="CV85" i="8" s="1"/>
  <c r="DZ85" i="8" s="1"/>
  <c r="CW65" i="8"/>
  <c r="EA65" i="8" s="1"/>
  <c r="BI298" i="35"/>
  <c r="DE65" i="8" s="1"/>
  <c r="EI65" i="8" s="1"/>
  <c r="CW48" i="8"/>
  <c r="EA48" i="8" s="1"/>
  <c r="BI281" i="35"/>
  <c r="DE48" i="8" s="1"/>
  <c r="EI48" i="8" s="1"/>
  <c r="CB70" i="8"/>
  <c r="DF70" i="8" s="1"/>
  <c r="AZ303" i="35"/>
  <c r="CV70" i="8" s="1"/>
  <c r="DZ70" i="8" s="1"/>
  <c r="CW73" i="8"/>
  <c r="EA73" i="8" s="1"/>
  <c r="BI306" i="35"/>
  <c r="DE73" i="8" s="1"/>
  <c r="EI73" i="8" s="1"/>
  <c r="CB41" i="8"/>
  <c r="DF41" i="8" s="1"/>
  <c r="AZ274" i="35"/>
  <c r="CV41" i="8" s="1"/>
  <c r="DZ41" i="8" s="1"/>
  <c r="CW33" i="8"/>
  <c r="EA33" i="8" s="1"/>
  <c r="BI266" i="35"/>
  <c r="DE33" i="8" s="1"/>
  <c r="EI33" i="8" s="1"/>
  <c r="CB22" i="8"/>
  <c r="DF22" i="8" s="1"/>
  <c r="AZ255" i="35"/>
  <c r="CV22" i="8" s="1"/>
  <c r="DZ22" i="8" s="1"/>
  <c r="CW37" i="8"/>
  <c r="EA37" i="8" s="1"/>
  <c r="BI270" i="35"/>
  <c r="DE37" i="8" s="1"/>
  <c r="EI37" i="8" s="1"/>
  <c r="CJ7" i="8"/>
  <c r="DN7" i="8" s="1"/>
  <c r="CW18" i="8"/>
  <c r="EA18" i="8" s="1"/>
  <c r="BI251" i="35"/>
  <c r="DE18" i="8" s="1"/>
  <c r="EI18" i="8" s="1"/>
  <c r="CW64" i="8"/>
  <c r="EA64" i="8" s="1"/>
  <c r="BI297" i="35"/>
  <c r="DE64" i="8" s="1"/>
  <c r="EI64" i="8" s="1"/>
  <c r="CW14" i="8"/>
  <c r="EA14" i="8" s="1"/>
  <c r="BI247" i="35"/>
  <c r="DE14" i="8" s="1"/>
  <c r="EI14" i="8" s="1"/>
  <c r="CU7" i="8"/>
  <c r="DY7" i="8" s="1"/>
  <c r="CW58" i="8"/>
  <c r="EA58" i="8" s="1"/>
  <c r="BI291" i="35"/>
  <c r="DE58" i="8" s="1"/>
  <c r="EI58" i="8" s="1"/>
  <c r="CW22" i="8"/>
  <c r="EA22" i="8" s="1"/>
  <c r="BI255" i="35"/>
  <c r="DE22" i="8" s="1"/>
  <c r="EI22" i="8" s="1"/>
  <c r="CN7" i="8"/>
  <c r="DR7" i="8" s="1"/>
  <c r="CS7" i="8"/>
  <c r="DW7" i="8" s="1"/>
  <c r="CG7" i="8"/>
  <c r="DK7" i="8" s="1"/>
  <c r="CO7" i="8"/>
  <c r="DS7" i="8" s="1"/>
  <c r="CW71" i="8"/>
  <c r="EA71" i="8" s="1"/>
  <c r="BI304" i="35"/>
  <c r="DE71" i="8" s="1"/>
  <c r="EI71" i="8" s="1"/>
  <c r="CW55" i="8"/>
  <c r="EA55" i="8" s="1"/>
  <c r="BI288" i="35"/>
  <c r="DE55" i="8" s="1"/>
  <c r="EI55" i="8" s="1"/>
  <c r="CW75" i="8"/>
  <c r="EA75" i="8" s="1"/>
  <c r="BI308" i="35"/>
  <c r="DE75" i="8" s="1"/>
  <c r="EI75" i="8" s="1"/>
  <c r="CB51" i="8"/>
  <c r="DF51" i="8" s="1"/>
  <c r="AZ284" i="35"/>
  <c r="CV51" i="8" s="1"/>
  <c r="DZ51" i="8" s="1"/>
  <c r="CB53" i="8"/>
  <c r="DF53" i="8" s="1"/>
  <c r="AZ286" i="35"/>
  <c r="CV53" i="8" s="1"/>
  <c r="DZ53" i="8" s="1"/>
  <c r="CW102" i="8"/>
  <c r="EA102" i="8" s="1"/>
  <c r="BI335" i="35"/>
  <c r="DE102" i="8" s="1"/>
  <c r="EI102" i="8" s="1"/>
  <c r="CB29" i="8"/>
  <c r="DF29" i="8" s="1"/>
  <c r="AZ262" i="35"/>
  <c r="CV29" i="8" s="1"/>
  <c r="DZ29" i="8" s="1"/>
  <c r="CW96" i="8"/>
  <c r="EA96" i="8" s="1"/>
  <c r="BI329" i="35"/>
  <c r="DE96" i="8" s="1"/>
  <c r="EI96" i="8" s="1"/>
  <c r="CB105" i="8"/>
  <c r="DF105" i="8" s="1"/>
  <c r="AZ338" i="35"/>
  <c r="CV105" i="8" s="1"/>
  <c r="DZ105" i="8" s="1"/>
  <c r="CW10" i="8"/>
  <c r="EA10" i="8" s="1"/>
  <c r="BI243" i="35"/>
  <c r="DE10" i="8" s="1"/>
  <c r="EI10" i="8" s="1"/>
  <c r="CW60" i="8"/>
  <c r="EA60" i="8" s="1"/>
  <c r="BI293" i="35"/>
  <c r="DE60" i="8" s="1"/>
  <c r="EI60" i="8" s="1"/>
  <c r="CB97" i="8"/>
  <c r="DF97" i="8" s="1"/>
  <c r="AZ330" i="35"/>
  <c r="CV97" i="8" s="1"/>
  <c r="DZ97" i="8" s="1"/>
  <c r="CW44" i="8"/>
  <c r="EA44" i="8" s="1"/>
  <c r="BI277" i="35"/>
  <c r="DE44" i="8" s="1"/>
  <c r="EI44" i="8" s="1"/>
  <c r="CW68" i="8"/>
  <c r="EA68" i="8" s="1"/>
  <c r="BI301" i="35"/>
  <c r="DE68" i="8" s="1"/>
  <c r="EI68" i="8" s="1"/>
  <c r="BE347" i="35"/>
  <c r="DA114" i="8" s="1"/>
  <c r="DA13" i="8"/>
  <c r="EE13" i="8" s="1"/>
  <c r="CX7" i="8"/>
  <c r="EB7" i="8" s="1"/>
  <c r="BB347" i="35"/>
  <c r="CX114" i="8" s="1"/>
  <c r="CW38" i="8"/>
  <c r="EA38" i="8" s="1"/>
  <c r="BI271" i="35"/>
  <c r="DE38" i="8" s="1"/>
  <c r="EI38" i="8" s="1"/>
  <c r="CB101" i="8"/>
  <c r="DF101" i="8" s="1"/>
  <c r="AZ334" i="35"/>
  <c r="CV101" i="8" s="1"/>
  <c r="DZ101" i="8" s="1"/>
  <c r="CW63" i="8"/>
  <c r="EA63" i="8" s="1"/>
  <c r="BI296" i="35"/>
  <c r="DE63" i="8" s="1"/>
  <c r="EI63" i="8" s="1"/>
  <c r="CW69" i="8"/>
  <c r="EA69" i="8" s="1"/>
  <c r="BI302" i="35"/>
  <c r="DE69" i="8" s="1"/>
  <c r="EI69" i="8" s="1"/>
  <c r="CB108" i="8"/>
  <c r="DF108" i="8" s="1"/>
  <c r="AZ341" i="35"/>
  <c r="CV108" i="8" s="1"/>
  <c r="DZ108" i="8" s="1"/>
  <c r="CW17" i="8"/>
  <c r="EA17" i="8" s="1"/>
  <c r="BI250" i="35"/>
  <c r="DE17" i="8" s="1"/>
  <c r="EI17" i="8" s="1"/>
  <c r="CW94" i="8"/>
  <c r="EA94" i="8" s="1"/>
  <c r="BI327" i="35"/>
  <c r="DE94" i="8" s="1"/>
  <c r="EI94" i="8" s="1"/>
  <c r="CB109" i="8"/>
  <c r="DF109" i="8" s="1"/>
  <c r="AZ342" i="35"/>
  <c r="CV109" i="8" s="1"/>
  <c r="DZ109" i="8" s="1"/>
  <c r="CW93" i="8"/>
  <c r="EA93" i="8" s="1"/>
  <c r="BI326" i="35"/>
  <c r="DE93" i="8" s="1"/>
  <c r="EI93" i="8" s="1"/>
  <c r="CB72" i="8"/>
  <c r="DF72" i="8" s="1"/>
  <c r="AZ305" i="35"/>
  <c r="CV72" i="8" s="1"/>
  <c r="DZ72" i="8" s="1"/>
  <c r="CW84" i="8"/>
  <c r="EA84" i="8" s="1"/>
  <c r="BI317" i="35"/>
  <c r="DE84" i="8" s="1"/>
  <c r="EI84" i="8" s="1"/>
  <c r="CW86" i="8"/>
  <c r="EA86" i="8" s="1"/>
  <c r="BI319" i="35"/>
  <c r="DE86" i="8" s="1"/>
  <c r="EI86" i="8" s="1"/>
  <c r="CB37" i="8"/>
  <c r="DF37" i="8" s="1"/>
  <c r="AZ270" i="35"/>
  <c r="CV37" i="8" s="1"/>
  <c r="DZ37" i="8" s="1"/>
  <c r="CW45" i="8"/>
  <c r="EA45" i="8" s="1"/>
  <c r="BI278" i="35"/>
  <c r="DE45" i="8" s="1"/>
  <c r="EI45" i="8" s="1"/>
  <c r="AW311" i="35"/>
  <c r="CS78" i="8" s="1"/>
  <c r="DW78" i="8" s="1"/>
  <c r="AN311" i="35"/>
  <c r="CJ78" i="8" s="1"/>
  <c r="DN78" i="8" s="1"/>
  <c r="AJ311" i="35"/>
  <c r="CF78" i="8" s="1"/>
  <c r="DJ78" i="8" s="1"/>
  <c r="AR311" i="35"/>
  <c r="CN78" i="8" s="1"/>
  <c r="DR78" i="8" s="1"/>
  <c r="AL311" i="35"/>
  <c r="CH78" i="8" s="1"/>
  <c r="DL78" i="8" s="1"/>
  <c r="AV311" i="35"/>
  <c r="CR78" i="8" s="1"/>
  <c r="DV78" i="8" s="1"/>
  <c r="AT311" i="35"/>
  <c r="CP78" i="8" s="1"/>
  <c r="DT78" i="8" s="1"/>
  <c r="AS311" i="35"/>
  <c r="CO78" i="8" s="1"/>
  <c r="DS78" i="8" s="1"/>
  <c r="AI311" i="35"/>
  <c r="CE78" i="8" s="1"/>
  <c r="DI78" i="8" s="1"/>
  <c r="AQ311" i="35"/>
  <c r="CM78" i="8" s="1"/>
  <c r="DQ78" i="8" s="1"/>
  <c r="AY311" i="35"/>
  <c r="CU78" i="8" s="1"/>
  <c r="DY78" i="8" s="1"/>
  <c r="AK311" i="35"/>
  <c r="CG78" i="8" s="1"/>
  <c r="DK78" i="8" s="1"/>
  <c r="AM311" i="35"/>
  <c r="CI78" i="8" s="1"/>
  <c r="DM78" i="8" s="1"/>
  <c r="AG311" i="35"/>
  <c r="CC78" i="8" s="1"/>
  <c r="DG78" i="8" s="1"/>
  <c r="AU311" i="35"/>
  <c r="CQ78" i="8" s="1"/>
  <c r="DU78" i="8" s="1"/>
  <c r="AO311" i="35"/>
  <c r="CK78" i="8" s="1"/>
  <c r="DO78" i="8" s="1"/>
  <c r="AX311" i="35"/>
  <c r="CT78" i="8" s="1"/>
  <c r="DX78" i="8" s="1"/>
  <c r="AP311" i="35"/>
  <c r="CL78" i="8" s="1"/>
  <c r="DP78" i="8" s="1"/>
  <c r="AH311" i="35"/>
  <c r="CD78" i="8" s="1"/>
  <c r="DH78" i="8" s="1"/>
  <c r="AI312" i="35"/>
  <c r="CE79" i="8" s="1"/>
  <c r="DI79" i="8" s="1"/>
  <c r="AV312" i="35"/>
  <c r="CR79" i="8" s="1"/>
  <c r="DV79" i="8" s="1"/>
  <c r="AN312" i="35"/>
  <c r="CJ79" i="8" s="1"/>
  <c r="DN79" i="8" s="1"/>
  <c r="AG312" i="35"/>
  <c r="CC79" i="8" s="1"/>
  <c r="DG79" i="8" s="1"/>
  <c r="AX312" i="35"/>
  <c r="CT79" i="8" s="1"/>
  <c r="DX79" i="8" s="1"/>
  <c r="AR312" i="35"/>
  <c r="CN79" i="8" s="1"/>
  <c r="DR79" i="8" s="1"/>
  <c r="AS312" i="35"/>
  <c r="CO79" i="8" s="1"/>
  <c r="DS79" i="8" s="1"/>
  <c r="AP312" i="35"/>
  <c r="CL79" i="8" s="1"/>
  <c r="DP79" i="8" s="1"/>
  <c r="AM312" i="35"/>
  <c r="CI79" i="8" s="1"/>
  <c r="DM79" i="8" s="1"/>
  <c r="AJ312" i="35"/>
  <c r="CF79" i="8" s="1"/>
  <c r="DJ79" i="8" s="1"/>
  <c r="AH312" i="35"/>
  <c r="CD79" i="8" s="1"/>
  <c r="DH79" i="8" s="1"/>
  <c r="AW312" i="35"/>
  <c r="CS79" i="8" s="1"/>
  <c r="DW79" i="8" s="1"/>
  <c r="AO312" i="35"/>
  <c r="CK79" i="8" s="1"/>
  <c r="DO79" i="8" s="1"/>
  <c r="AT312" i="35"/>
  <c r="CP79" i="8" s="1"/>
  <c r="DT79" i="8" s="1"/>
  <c r="AK312" i="35"/>
  <c r="CG79" i="8" s="1"/>
  <c r="DK79" i="8" s="1"/>
  <c r="AL312" i="35"/>
  <c r="CH79" i="8" s="1"/>
  <c r="DL79" i="8" s="1"/>
  <c r="AU312" i="35"/>
  <c r="CQ79" i="8" s="1"/>
  <c r="DU79" i="8" s="1"/>
  <c r="AY312" i="35"/>
  <c r="CU79" i="8" s="1"/>
  <c r="DY79" i="8" s="1"/>
  <c r="AQ312" i="35"/>
  <c r="CM79" i="8" s="1"/>
  <c r="DQ79" i="8" s="1"/>
  <c r="AS310" i="35"/>
  <c r="CO77" i="8" s="1"/>
  <c r="DS77" i="8" s="1"/>
  <c r="AN310" i="35"/>
  <c r="CJ77" i="8" s="1"/>
  <c r="DN77" i="8" s="1"/>
  <c r="AJ310" i="35"/>
  <c r="CF77" i="8" s="1"/>
  <c r="DJ77" i="8" s="1"/>
  <c r="AV310" i="35"/>
  <c r="CR77" i="8" s="1"/>
  <c r="DV77" i="8" s="1"/>
  <c r="AR310" i="35"/>
  <c r="CN77" i="8" s="1"/>
  <c r="DR77" i="8" s="1"/>
  <c r="AL310" i="35"/>
  <c r="CH77" i="8" s="1"/>
  <c r="DL77" i="8" s="1"/>
  <c r="AT310" i="35"/>
  <c r="CP77" i="8" s="1"/>
  <c r="DT77" i="8" s="1"/>
  <c r="AI310" i="35"/>
  <c r="CE77" i="8" s="1"/>
  <c r="DI77" i="8" s="1"/>
  <c r="AM310" i="35"/>
  <c r="CI77" i="8" s="1"/>
  <c r="DM77" i="8" s="1"/>
  <c r="AK310" i="35"/>
  <c r="CG77" i="8" s="1"/>
  <c r="DK77" i="8" s="1"/>
  <c r="AU310" i="35"/>
  <c r="CQ77" i="8" s="1"/>
  <c r="DU77" i="8" s="1"/>
  <c r="AQ310" i="35"/>
  <c r="CM77" i="8" s="1"/>
  <c r="DQ77" i="8" s="1"/>
  <c r="AY310" i="35"/>
  <c r="CU77" i="8" s="1"/>
  <c r="DY77" i="8" s="1"/>
  <c r="AP310" i="35"/>
  <c r="CL77" i="8" s="1"/>
  <c r="DP77" i="8" s="1"/>
  <c r="AH310" i="35"/>
  <c r="CD77" i="8" s="1"/>
  <c r="DH77" i="8" s="1"/>
  <c r="AO310" i="35"/>
  <c r="CK77" i="8" s="1"/>
  <c r="DO77" i="8" s="1"/>
  <c r="AW310" i="35"/>
  <c r="CS77" i="8" s="1"/>
  <c r="DW77" i="8" s="1"/>
  <c r="AG310" i="35"/>
  <c r="CC77" i="8" s="1"/>
  <c r="DG77" i="8" s="1"/>
  <c r="AX310" i="35"/>
  <c r="CT77" i="8" s="1"/>
  <c r="DX77" i="8" s="1"/>
  <c r="O44" i="8"/>
  <c r="N19" i="8"/>
  <c r="Q19" i="8" s="1"/>
  <c r="W135" i="4"/>
  <c r="N99" i="8"/>
  <c r="Q99" i="8" s="1"/>
  <c r="W215" i="4"/>
  <c r="M92" i="8"/>
  <c r="P92" i="8" s="1"/>
  <c r="V208" i="4"/>
  <c r="N49" i="8"/>
  <c r="Q49" i="8" s="1"/>
  <c r="W165" i="4"/>
  <c r="N108" i="8"/>
  <c r="Q108" i="8" s="1"/>
  <c r="W224" i="4"/>
  <c r="N109" i="8"/>
  <c r="Q109" i="8" s="1"/>
  <c r="W225" i="4"/>
  <c r="M67" i="8"/>
  <c r="P67" i="8" s="1"/>
  <c r="V183" i="4"/>
  <c r="M84" i="8"/>
  <c r="P84" i="8" s="1"/>
  <c r="V200" i="4"/>
  <c r="N113" i="8"/>
  <c r="Q113" i="8" s="1"/>
  <c r="W229" i="4"/>
  <c r="N70" i="8"/>
  <c r="Q70" i="8" s="1"/>
  <c r="W186" i="4"/>
  <c r="M97" i="8"/>
  <c r="P97" i="8" s="1"/>
  <c r="V213" i="4"/>
  <c r="M13" i="8"/>
  <c r="P13" i="8" s="1"/>
  <c r="V129" i="4"/>
  <c r="N53" i="8"/>
  <c r="Q53" i="8" s="1"/>
  <c r="W169" i="4"/>
  <c r="N27" i="8"/>
  <c r="Q27" i="8" s="1"/>
  <c r="W143" i="4"/>
  <c r="M20" i="8"/>
  <c r="P20" i="8" s="1"/>
  <c r="V136" i="4"/>
  <c r="N35" i="8"/>
  <c r="Q35" i="8" s="1"/>
  <c r="W151" i="4"/>
  <c r="M108" i="8"/>
  <c r="P108" i="8" s="1"/>
  <c r="V224" i="4"/>
  <c r="M85" i="8"/>
  <c r="P85" i="8" s="1"/>
  <c r="V201" i="4"/>
  <c r="N83" i="8"/>
  <c r="Q83" i="8" s="1"/>
  <c r="W199" i="4"/>
  <c r="M55" i="8"/>
  <c r="P55" i="8" s="1"/>
  <c r="V171" i="4"/>
  <c r="M113" i="8"/>
  <c r="P113" i="8" s="1"/>
  <c r="V229" i="4"/>
  <c r="N89" i="8"/>
  <c r="Q89" i="8" s="1"/>
  <c r="W205" i="4"/>
  <c r="M56" i="8"/>
  <c r="P56" i="8" s="1"/>
  <c r="V172" i="4"/>
  <c r="N34" i="8"/>
  <c r="Q34" i="8" s="1"/>
  <c r="W150" i="4"/>
  <c r="N38" i="8"/>
  <c r="Q38" i="8" s="1"/>
  <c r="W154" i="4"/>
  <c r="M70" i="8"/>
  <c r="P70" i="8" s="1"/>
  <c r="V186" i="4"/>
  <c r="M60" i="8"/>
  <c r="P60" i="8" s="1"/>
  <c r="V176" i="4"/>
  <c r="N57" i="8"/>
  <c r="Q57" i="8" s="1"/>
  <c r="W173" i="4"/>
  <c r="N63" i="8"/>
  <c r="Q63" i="8" s="1"/>
  <c r="W179" i="4"/>
  <c r="M32" i="8"/>
  <c r="P32" i="8" s="1"/>
  <c r="V148" i="4"/>
  <c r="M12" i="8"/>
  <c r="P12" i="8" s="1"/>
  <c r="V128" i="4"/>
  <c r="M42" i="8"/>
  <c r="P42" i="8" s="1"/>
  <c r="V158" i="4"/>
  <c r="M93" i="8"/>
  <c r="P93" i="8" s="1"/>
  <c r="V209" i="4"/>
  <c r="M76" i="8"/>
  <c r="P76" i="8" s="1"/>
  <c r="V192" i="4"/>
  <c r="M75" i="8"/>
  <c r="P75" i="8" s="1"/>
  <c r="V191" i="4"/>
  <c r="N66" i="8"/>
  <c r="Q66" i="8" s="1"/>
  <c r="W182" i="4"/>
  <c r="M33" i="8"/>
  <c r="P33" i="8" s="1"/>
  <c r="V149" i="4"/>
  <c r="N58" i="8"/>
  <c r="Q58" i="8" s="1"/>
  <c r="W174" i="4"/>
  <c r="N87" i="8"/>
  <c r="Q87" i="8" s="1"/>
  <c r="W203" i="4"/>
  <c r="M98" i="8"/>
  <c r="P98" i="8" s="1"/>
  <c r="V214" i="4"/>
  <c r="N96" i="8"/>
  <c r="Q96" i="8" s="1"/>
  <c r="W212" i="4"/>
  <c r="N60" i="8"/>
  <c r="Q60" i="8" s="1"/>
  <c r="W176" i="4"/>
  <c r="M47" i="8"/>
  <c r="P47" i="8" s="1"/>
  <c r="V163" i="4"/>
  <c r="N12" i="8"/>
  <c r="Q12" i="8" s="1"/>
  <c r="W128" i="4"/>
  <c r="N93" i="8"/>
  <c r="Q93" i="8" s="1"/>
  <c r="W209" i="4"/>
  <c r="N75" i="8"/>
  <c r="Q75" i="8" s="1"/>
  <c r="W191" i="4"/>
  <c r="N40" i="8"/>
  <c r="Q40" i="8" s="1"/>
  <c r="W156" i="4"/>
  <c r="N102" i="8"/>
  <c r="Q102" i="8" s="1"/>
  <c r="W218" i="4"/>
  <c r="M81" i="8"/>
  <c r="P81" i="8" s="1"/>
  <c r="V197" i="4"/>
  <c r="M99" i="8"/>
  <c r="P99" i="8" s="1"/>
  <c r="V215" i="4"/>
  <c r="M15" i="8"/>
  <c r="P15" i="8" s="1"/>
  <c r="V131" i="4"/>
  <c r="N79" i="8"/>
  <c r="Q79" i="8" s="1"/>
  <c r="W195" i="4"/>
  <c r="M62" i="8"/>
  <c r="P62" i="8" s="1"/>
  <c r="V178" i="4"/>
  <c r="N65" i="8"/>
  <c r="Q65" i="8" s="1"/>
  <c r="W181" i="4"/>
  <c r="M48" i="8"/>
  <c r="P48" i="8" s="1"/>
  <c r="V164" i="4"/>
  <c r="N55" i="8"/>
  <c r="Q55" i="8" s="1"/>
  <c r="W171" i="4"/>
  <c r="M51" i="8"/>
  <c r="P51" i="8" s="1"/>
  <c r="V167" i="4"/>
  <c r="M26" i="8"/>
  <c r="P26" i="8" s="1"/>
  <c r="V142" i="4"/>
  <c r="M89" i="8"/>
  <c r="P89" i="8" s="1"/>
  <c r="V205" i="4"/>
  <c r="N14" i="8"/>
  <c r="Q14" i="8" s="1"/>
  <c r="W130" i="4"/>
  <c r="M41" i="8"/>
  <c r="P41" i="8" s="1"/>
  <c r="V157" i="4"/>
  <c r="M30" i="8"/>
  <c r="P30" i="8" s="1"/>
  <c r="V146" i="4"/>
  <c r="M28" i="8"/>
  <c r="P28" i="8" s="1"/>
  <c r="V144" i="4"/>
  <c r="N68" i="8"/>
  <c r="Q68" i="8" s="1"/>
  <c r="W184" i="4"/>
  <c r="N82" i="8"/>
  <c r="Q82" i="8" s="1"/>
  <c r="W198" i="4"/>
  <c r="N47" i="8"/>
  <c r="Q47" i="8" s="1"/>
  <c r="W163" i="4"/>
  <c r="L114" i="8"/>
  <c r="O7" i="8"/>
  <c r="N100" i="8"/>
  <c r="Q100" i="8" s="1"/>
  <c r="W216" i="4"/>
  <c r="M77" i="8"/>
  <c r="P77" i="8" s="1"/>
  <c r="V193" i="4"/>
  <c r="N86" i="8"/>
  <c r="Q86" i="8" s="1"/>
  <c r="W202" i="4"/>
  <c r="M40" i="8"/>
  <c r="P40" i="8" s="1"/>
  <c r="V156" i="4"/>
  <c r="M22" i="8"/>
  <c r="P22" i="8" s="1"/>
  <c r="V138" i="4"/>
  <c r="N73" i="8"/>
  <c r="Q73" i="8" s="1"/>
  <c r="W189" i="4"/>
  <c r="M87" i="8"/>
  <c r="P87" i="8" s="1"/>
  <c r="V203" i="4"/>
  <c r="M8" i="8"/>
  <c r="P8" i="8" s="1"/>
  <c r="V124" i="4"/>
  <c r="M35" i="8"/>
  <c r="P35" i="8" s="1"/>
  <c r="V151" i="4"/>
  <c r="N17" i="8"/>
  <c r="Q17" i="8" s="1"/>
  <c r="W133" i="4"/>
  <c r="N85" i="8"/>
  <c r="Q85" i="8" s="1"/>
  <c r="W201" i="4"/>
  <c r="N48" i="8"/>
  <c r="Q48" i="8" s="1"/>
  <c r="W164" i="4"/>
  <c r="N41" i="8"/>
  <c r="Q41" i="8" s="1"/>
  <c r="W157" i="4"/>
  <c r="M38" i="8"/>
  <c r="P38" i="8" s="1"/>
  <c r="V154" i="4"/>
  <c r="M68" i="8"/>
  <c r="P68" i="8" s="1"/>
  <c r="V184" i="4"/>
  <c r="M63" i="8"/>
  <c r="P63" i="8" s="1"/>
  <c r="V179" i="4"/>
  <c r="N95" i="8"/>
  <c r="Q95" i="8" s="1"/>
  <c r="W211" i="4"/>
  <c r="N62" i="8"/>
  <c r="Q62" i="8" s="1"/>
  <c r="W178" i="4"/>
  <c r="M17" i="8"/>
  <c r="P17" i="8" s="1"/>
  <c r="V133" i="4"/>
  <c r="N91" i="8"/>
  <c r="Q91" i="8" s="1"/>
  <c r="W207" i="4"/>
  <c r="N52" i="8"/>
  <c r="Q52" i="8" s="1"/>
  <c r="W168" i="4"/>
  <c r="N46" i="8"/>
  <c r="Q46" i="8" s="1"/>
  <c r="W162" i="4"/>
  <c r="M14" i="8"/>
  <c r="P14" i="8" s="1"/>
  <c r="V130" i="4"/>
  <c r="M21" i="8"/>
  <c r="P21" i="8" s="1"/>
  <c r="V137" i="4"/>
  <c r="N30" i="8"/>
  <c r="Q30" i="8" s="1"/>
  <c r="W146" i="4"/>
  <c r="M96" i="8"/>
  <c r="P96" i="8" s="1"/>
  <c r="V212" i="4"/>
  <c r="M10" i="8"/>
  <c r="P10" i="8" s="1"/>
  <c r="V126" i="4"/>
  <c r="N101" i="8"/>
  <c r="Q101" i="8" s="1"/>
  <c r="W217" i="4"/>
  <c r="M82" i="8"/>
  <c r="P82" i="8" s="1"/>
  <c r="V198" i="4"/>
  <c r="M94" i="8"/>
  <c r="P94" i="8" s="1"/>
  <c r="V210" i="4"/>
  <c r="S230" i="4"/>
  <c r="E36" i="19" s="1"/>
  <c r="AL56" i="21" s="1"/>
  <c r="X123" i="4"/>
  <c r="M100" i="8"/>
  <c r="P100" i="8" s="1"/>
  <c r="V216" i="4"/>
  <c r="N9" i="8"/>
  <c r="Q9" i="8" s="1"/>
  <c r="W125" i="4"/>
  <c r="M86" i="8"/>
  <c r="P86" i="8" s="1"/>
  <c r="V202" i="4"/>
  <c r="M74" i="8"/>
  <c r="P74" i="8" s="1"/>
  <c r="V190" i="4"/>
  <c r="N33" i="8"/>
  <c r="Q33" i="8" s="1"/>
  <c r="W149" i="4"/>
  <c r="N80" i="8"/>
  <c r="Q80" i="8" s="1"/>
  <c r="W196" i="4"/>
  <c r="N8" i="8"/>
  <c r="Q8" i="8" s="1"/>
  <c r="W124" i="4"/>
  <c r="M27" i="8"/>
  <c r="P27" i="8" s="1"/>
  <c r="V143" i="4"/>
  <c r="M79" i="8"/>
  <c r="P79" i="8" s="1"/>
  <c r="V195" i="4"/>
  <c r="M83" i="8"/>
  <c r="P83" i="8" s="1"/>
  <c r="V199" i="4"/>
  <c r="N26" i="8"/>
  <c r="Q26" i="8" s="1"/>
  <c r="W142" i="4"/>
  <c r="U230" i="4"/>
  <c r="N77" i="8"/>
  <c r="Q77" i="8" s="1"/>
  <c r="W193" i="4"/>
  <c r="M73" i="8"/>
  <c r="P73" i="8" s="1"/>
  <c r="V189" i="4"/>
  <c r="M19" i="8"/>
  <c r="P19" i="8" s="1"/>
  <c r="V135" i="4"/>
  <c r="N90" i="8"/>
  <c r="Q90" i="8" s="1"/>
  <c r="W206" i="4"/>
  <c r="M102" i="8"/>
  <c r="P102" i="8" s="1"/>
  <c r="V218" i="4"/>
  <c r="M64" i="8"/>
  <c r="P64" i="8" s="1"/>
  <c r="V180" i="4"/>
  <c r="N15" i="8"/>
  <c r="Q15" i="8" s="1"/>
  <c r="W131" i="4"/>
  <c r="M90" i="8"/>
  <c r="P90" i="8" s="1"/>
  <c r="V206" i="4"/>
  <c r="M103" i="8"/>
  <c r="P103" i="8" s="1"/>
  <c r="V219" i="4"/>
  <c r="N44" i="8"/>
  <c r="Q44" i="8" s="1"/>
  <c r="W160" i="4"/>
  <c r="M95" i="8"/>
  <c r="P95" i="8" s="1"/>
  <c r="V211" i="4"/>
  <c r="M78" i="8"/>
  <c r="P78" i="8" s="1"/>
  <c r="V194" i="4"/>
  <c r="M91" i="8"/>
  <c r="P91" i="8" s="1"/>
  <c r="V207" i="4"/>
  <c r="M65" i="8"/>
  <c r="P65" i="8" s="1"/>
  <c r="V181" i="4"/>
  <c r="M52" i="8"/>
  <c r="P52" i="8" s="1"/>
  <c r="V168" i="4"/>
  <c r="N51" i="8"/>
  <c r="Q51" i="8" s="1"/>
  <c r="W167" i="4"/>
  <c r="N36" i="8"/>
  <c r="Q36" i="8" s="1"/>
  <c r="W152" i="4"/>
  <c r="M46" i="8"/>
  <c r="P46" i="8" s="1"/>
  <c r="V162" i="4"/>
  <c r="M29" i="8"/>
  <c r="P29" i="8" s="1"/>
  <c r="V145" i="4"/>
  <c r="N21" i="8"/>
  <c r="Q21" i="8" s="1"/>
  <c r="W137" i="4"/>
  <c r="N31" i="8"/>
  <c r="Q31" i="8" s="1"/>
  <c r="W147" i="4"/>
  <c r="N10" i="8"/>
  <c r="Q10" i="8" s="1"/>
  <c r="W126" i="4"/>
  <c r="N28" i="8"/>
  <c r="Q28" i="8" s="1"/>
  <c r="W144" i="4"/>
  <c r="N97" i="8"/>
  <c r="Q97" i="8" s="1"/>
  <c r="W213" i="4"/>
  <c r="M101" i="8"/>
  <c r="P101" i="8" s="1"/>
  <c r="V217" i="4"/>
  <c r="M110" i="8"/>
  <c r="P110" i="8" s="1"/>
  <c r="V226" i="4"/>
  <c r="N94" i="8"/>
  <c r="Q94" i="8" s="1"/>
  <c r="W210" i="4"/>
  <c r="Q230" i="4"/>
  <c r="N7" i="8"/>
  <c r="W123" i="4"/>
  <c r="M72" i="8"/>
  <c r="P72" i="8" s="1"/>
  <c r="V188" i="4"/>
  <c r="M9" i="8"/>
  <c r="P9" i="8" s="1"/>
  <c r="V125" i="4"/>
  <c r="N24" i="8"/>
  <c r="Q24" i="8" s="1"/>
  <c r="W140" i="4"/>
  <c r="N74" i="8"/>
  <c r="Q74" i="8" s="1"/>
  <c r="W190" i="4"/>
  <c r="N22" i="8"/>
  <c r="Q22" i="8" s="1"/>
  <c r="W138" i="4"/>
  <c r="M37" i="8"/>
  <c r="P37" i="8" s="1"/>
  <c r="V153" i="4"/>
  <c r="M80" i="8"/>
  <c r="P80" i="8" s="1"/>
  <c r="V196" i="4"/>
  <c r="M107" i="8"/>
  <c r="P107" i="8" s="1"/>
  <c r="V223" i="4"/>
  <c r="N39" i="8"/>
  <c r="Q39" i="8" s="1"/>
  <c r="W155" i="4"/>
  <c r="N69" i="8"/>
  <c r="Q69" i="8" s="1"/>
  <c r="W185" i="4"/>
  <c r="M16" i="8"/>
  <c r="P16" i="8" s="1"/>
  <c r="V132" i="4"/>
  <c r="M61" i="8"/>
  <c r="P61" i="8" s="1"/>
  <c r="V177" i="4"/>
  <c r="M24" i="8"/>
  <c r="P24" i="8" s="1"/>
  <c r="V140" i="4"/>
  <c r="N23" i="8"/>
  <c r="Q23" i="8" s="1"/>
  <c r="W139" i="4"/>
  <c r="N37" i="8"/>
  <c r="Q37" i="8" s="1"/>
  <c r="W153" i="4"/>
  <c r="M54" i="8"/>
  <c r="P54" i="8" s="1"/>
  <c r="V170" i="4"/>
  <c r="N107" i="8"/>
  <c r="Q107" i="8" s="1"/>
  <c r="W223" i="4"/>
  <c r="M53" i="8"/>
  <c r="P53" i="8" s="1"/>
  <c r="V169" i="4"/>
  <c r="N103" i="8"/>
  <c r="Q103" i="8" s="1"/>
  <c r="W219" i="4"/>
  <c r="N43" i="8"/>
  <c r="Q43" i="8" s="1"/>
  <c r="W159" i="4"/>
  <c r="M44" i="8"/>
  <c r="P44" i="8" s="1"/>
  <c r="V160" i="4"/>
  <c r="N111" i="8"/>
  <c r="Q111" i="8" s="1"/>
  <c r="W227" i="4"/>
  <c r="N78" i="8"/>
  <c r="Q78" i="8" s="1"/>
  <c r="W194" i="4"/>
  <c r="N104" i="8"/>
  <c r="Q104" i="8" s="1"/>
  <c r="W220" i="4"/>
  <c r="M18" i="8"/>
  <c r="P18" i="8" s="1"/>
  <c r="V134" i="4"/>
  <c r="M50" i="8"/>
  <c r="P50" i="8" s="1"/>
  <c r="V166" i="4"/>
  <c r="N29" i="8"/>
  <c r="Q29" i="8" s="1"/>
  <c r="W145" i="4"/>
  <c r="M88" i="8"/>
  <c r="P88" i="8" s="1"/>
  <c r="V204" i="4"/>
  <c r="M31" i="8"/>
  <c r="P31" i="8" s="1"/>
  <c r="V147" i="4"/>
  <c r="N110" i="8"/>
  <c r="Q110" i="8" s="1"/>
  <c r="W226" i="4"/>
  <c r="N42" i="8"/>
  <c r="Q42" i="8" s="1"/>
  <c r="W158" i="4"/>
  <c r="N72" i="8"/>
  <c r="Q72" i="8" s="1"/>
  <c r="W188" i="4"/>
  <c r="M112" i="8"/>
  <c r="P112" i="8" s="1"/>
  <c r="V228" i="4"/>
  <c r="N92" i="8"/>
  <c r="Q92" i="8" s="1"/>
  <c r="W208" i="4"/>
  <c r="M49" i="8"/>
  <c r="P49" i="8" s="1"/>
  <c r="V165" i="4"/>
  <c r="N64" i="8"/>
  <c r="Q64" i="8" s="1"/>
  <c r="W180" i="4"/>
  <c r="M43" i="8"/>
  <c r="P43" i="8" s="1"/>
  <c r="V159" i="4"/>
  <c r="M25" i="8"/>
  <c r="P25" i="8" s="1"/>
  <c r="V141" i="4"/>
  <c r="M111" i="8"/>
  <c r="P111" i="8" s="1"/>
  <c r="V227" i="4"/>
  <c r="M109" i="8"/>
  <c r="P109" i="8" s="1"/>
  <c r="V225" i="4"/>
  <c r="M104" i="8"/>
  <c r="P104" i="8" s="1"/>
  <c r="V220" i="4"/>
  <c r="N67" i="8"/>
  <c r="Q67" i="8" s="1"/>
  <c r="W183" i="4"/>
  <c r="N84" i="8"/>
  <c r="Q84" i="8" s="1"/>
  <c r="W200" i="4"/>
  <c r="N18" i="8"/>
  <c r="Q18" i="8" s="1"/>
  <c r="W134" i="4"/>
  <c r="M59" i="8"/>
  <c r="P59" i="8" s="1"/>
  <c r="V175" i="4"/>
  <c r="M34" i="8"/>
  <c r="P34" i="8" s="1"/>
  <c r="V150" i="4"/>
  <c r="N88" i="8"/>
  <c r="Q88" i="8" s="1"/>
  <c r="W204" i="4"/>
  <c r="M105" i="8"/>
  <c r="P105" i="8" s="1"/>
  <c r="V221" i="4"/>
  <c r="M39" i="8"/>
  <c r="P39" i="8" s="1"/>
  <c r="V155" i="4"/>
  <c r="N11" i="8"/>
  <c r="Q11" i="8" s="1"/>
  <c r="W127" i="4"/>
  <c r="M69" i="8"/>
  <c r="P69" i="8" s="1"/>
  <c r="V185" i="4"/>
  <c r="N13" i="8"/>
  <c r="Q13" i="8" s="1"/>
  <c r="W129" i="4"/>
  <c r="O230" i="4"/>
  <c r="M7" i="8"/>
  <c r="V123" i="4"/>
  <c r="N16" i="8"/>
  <c r="Q16" i="8" s="1"/>
  <c r="W132" i="4"/>
  <c r="N71" i="8"/>
  <c r="Q71" i="8" s="1"/>
  <c r="W187" i="4"/>
  <c r="N61" i="8"/>
  <c r="Q61" i="8" s="1"/>
  <c r="W177" i="4"/>
  <c r="M106" i="8"/>
  <c r="P106" i="8" s="1"/>
  <c r="V222" i="4"/>
  <c r="M23" i="8"/>
  <c r="P23" i="8" s="1"/>
  <c r="V139" i="4"/>
  <c r="N45" i="8"/>
  <c r="Q45" i="8" s="1"/>
  <c r="W161" i="4"/>
  <c r="N54" i="8"/>
  <c r="Q54" i="8" s="1"/>
  <c r="W170" i="4"/>
  <c r="N112" i="8"/>
  <c r="Q112" i="8" s="1"/>
  <c r="W228" i="4"/>
  <c r="N81" i="8"/>
  <c r="Q81" i="8" s="1"/>
  <c r="W197" i="4"/>
  <c r="N20" i="8"/>
  <c r="Q20" i="8" s="1"/>
  <c r="W136" i="4"/>
  <c r="N25" i="8"/>
  <c r="Q25" i="8" s="1"/>
  <c r="W141" i="4"/>
  <c r="M36" i="8"/>
  <c r="P36" i="8" s="1"/>
  <c r="V152" i="4"/>
  <c r="N59" i="8"/>
  <c r="Q59" i="8" s="1"/>
  <c r="W175" i="4"/>
  <c r="N50" i="8"/>
  <c r="Q50" i="8" s="1"/>
  <c r="W166" i="4"/>
  <c r="N56" i="8"/>
  <c r="Q56" i="8" s="1"/>
  <c r="W172" i="4"/>
  <c r="N105" i="8"/>
  <c r="Q105" i="8" s="1"/>
  <c r="W221" i="4"/>
  <c r="M57" i="8"/>
  <c r="P57" i="8" s="1"/>
  <c r="V173" i="4"/>
  <c r="M11" i="8"/>
  <c r="P11" i="8" s="1"/>
  <c r="V127" i="4"/>
  <c r="N32" i="8"/>
  <c r="Q32" i="8" s="1"/>
  <c r="W148" i="4"/>
  <c r="N76" i="8"/>
  <c r="Q76" i="8" s="1"/>
  <c r="W192" i="4"/>
  <c r="M71" i="8"/>
  <c r="P71" i="8" s="1"/>
  <c r="V187" i="4"/>
  <c r="M66" i="8"/>
  <c r="P66" i="8" s="1"/>
  <c r="V182" i="4"/>
  <c r="N106" i="8"/>
  <c r="Q106" i="8" s="1"/>
  <c r="W222" i="4"/>
  <c r="M58" i="8"/>
  <c r="P58" i="8" s="1"/>
  <c r="V174" i="4"/>
  <c r="M45" i="8"/>
  <c r="P45" i="8" s="1"/>
  <c r="V161" i="4"/>
  <c r="N98" i="8"/>
  <c r="Q98" i="8" s="1"/>
  <c r="W214" i="4"/>
  <c r="O114" i="8" l="1"/>
  <c r="F51" i="33" s="1"/>
  <c r="BI347" i="35"/>
  <c r="AY347" i="35"/>
  <c r="CU114" i="8" s="1"/>
  <c r="AR347" i="35"/>
  <c r="CN114" i="8" s="1"/>
  <c r="AM347" i="35"/>
  <c r="CI114" i="8" s="1"/>
  <c r="E60" i="33" s="1"/>
  <c r="AG347" i="35"/>
  <c r="AZ310" i="35"/>
  <c r="CV77" i="8" s="1"/>
  <c r="DZ77" i="8" s="1"/>
  <c r="AJ347" i="35"/>
  <c r="CF114" i="8" s="1"/>
  <c r="E81" i="33"/>
  <c r="EH114" i="8"/>
  <c r="F81" i="33" s="1"/>
  <c r="G81" i="33" s="1"/>
  <c r="E75" i="33"/>
  <c r="EB114" i="8"/>
  <c r="F75" i="33" s="1"/>
  <c r="AS347" i="35"/>
  <c r="CO114" i="8" s="1"/>
  <c r="E77" i="33"/>
  <c r="ED114" i="8"/>
  <c r="F77" i="33" s="1"/>
  <c r="G77" i="33" s="1"/>
  <c r="AH347" i="35"/>
  <c r="CD114" i="8" s="1"/>
  <c r="AP347" i="35"/>
  <c r="CL114" i="8" s="1"/>
  <c r="CW114" i="8"/>
  <c r="DE114" i="8"/>
  <c r="EI114" i="8" s="1"/>
  <c r="AK347" i="35"/>
  <c r="CG114" i="8" s="1"/>
  <c r="E65" i="33"/>
  <c r="DR114" i="8"/>
  <c r="F65" i="33" s="1"/>
  <c r="G65" i="33" s="1"/>
  <c r="E78" i="33"/>
  <c r="EE114" i="8"/>
  <c r="F78" i="33" s="1"/>
  <c r="G78" i="33" s="1"/>
  <c r="E76" i="33"/>
  <c r="EC114" i="8"/>
  <c r="F76" i="33" s="1"/>
  <c r="G76" i="33" s="1"/>
  <c r="AU347" i="35"/>
  <c r="CQ114" i="8" s="1"/>
  <c r="AV347" i="35"/>
  <c r="CR114" i="8" s="1"/>
  <c r="AZ312" i="35"/>
  <c r="CV79" i="8" s="1"/>
  <c r="DZ79" i="8" s="1"/>
  <c r="AX347" i="35"/>
  <c r="CT114" i="8" s="1"/>
  <c r="AW347" i="35"/>
  <c r="CS114" i="8" s="1"/>
  <c r="AN347" i="35"/>
  <c r="CJ114" i="8" s="1"/>
  <c r="E80" i="33"/>
  <c r="EG114" i="8"/>
  <c r="F80" i="33" s="1"/>
  <c r="G80" i="33" s="1"/>
  <c r="AQ347" i="35"/>
  <c r="CM114" i="8" s="1"/>
  <c r="E33" i="19"/>
  <c r="G57" i="21" s="1"/>
  <c r="E51" i="33"/>
  <c r="E53" i="33"/>
  <c r="F53" i="33"/>
  <c r="G53" i="33" s="1"/>
  <c r="AT347" i="35"/>
  <c r="CP114" i="8" s="1"/>
  <c r="AZ311" i="35"/>
  <c r="CV78" i="8" s="1"/>
  <c r="DZ78" i="8" s="1"/>
  <c r="AI347" i="35"/>
  <c r="CE114" i="8" s="1"/>
  <c r="AL347" i="35"/>
  <c r="CH114" i="8" s="1"/>
  <c r="AO347" i="35"/>
  <c r="CK114" i="8" s="1"/>
  <c r="E79" i="33"/>
  <c r="EF114" i="8"/>
  <c r="F79" i="33" s="1"/>
  <c r="G79" i="33" s="1"/>
  <c r="V230" i="4"/>
  <c r="M114" i="8"/>
  <c r="E34" i="19" s="1"/>
  <c r="L62" i="21" s="1"/>
  <c r="P7" i="8"/>
  <c r="P114" i="8" s="1"/>
  <c r="F34" i="19" s="1"/>
  <c r="W230" i="4"/>
  <c r="X230" i="4"/>
  <c r="F36" i="19" s="1"/>
  <c r="R7" i="8"/>
  <c r="R114" i="8" s="1"/>
  <c r="N114" i="8"/>
  <c r="E35" i="19" s="1"/>
  <c r="L63" i="21" s="1"/>
  <c r="Q7" i="8"/>
  <c r="Q114" i="8" s="1"/>
  <c r="F35" i="19" s="1"/>
  <c r="F33" i="19" l="1"/>
  <c r="G33" i="19" s="1"/>
  <c r="DM114" i="8"/>
  <c r="F60" i="33" s="1"/>
  <c r="G60" i="33" s="1"/>
  <c r="CC114" i="8"/>
  <c r="E54" i="33" s="1"/>
  <c r="AZ347" i="35"/>
  <c r="CV114" i="8" s="1"/>
  <c r="E64" i="33"/>
  <c r="DQ114" i="8"/>
  <c r="F64" i="33" s="1"/>
  <c r="G64" i="33" s="1"/>
  <c r="E56" i="33"/>
  <c r="DI114" i="8"/>
  <c r="F56" i="33" s="1"/>
  <c r="G56" i="33" s="1"/>
  <c r="E66" i="33"/>
  <c r="DS114" i="8"/>
  <c r="F66" i="33" s="1"/>
  <c r="G66" i="33" s="1"/>
  <c r="E69" i="33"/>
  <c r="DV114" i="8"/>
  <c r="F69" i="33" s="1"/>
  <c r="G69" i="33" s="1"/>
  <c r="E58" i="33"/>
  <c r="DK114" i="8"/>
  <c r="F58" i="33" s="1"/>
  <c r="G58" i="33" s="1"/>
  <c r="G75" i="33"/>
  <c r="E67" i="33"/>
  <c r="DT114" i="8"/>
  <c r="F67" i="33" s="1"/>
  <c r="E61" i="33"/>
  <c r="DN114" i="8"/>
  <c r="F61" i="33" s="1"/>
  <c r="G61" i="33" s="1"/>
  <c r="E68" i="33"/>
  <c r="DU114" i="8"/>
  <c r="F68" i="33" s="1"/>
  <c r="E73" i="33"/>
  <c r="AL61" i="21" s="1"/>
  <c r="F73" i="33"/>
  <c r="G73" i="33" s="1"/>
  <c r="E72" i="33"/>
  <c r="DY114" i="8"/>
  <c r="F72" i="33" s="1"/>
  <c r="G72" i="33" s="1"/>
  <c r="E74" i="33"/>
  <c r="EA114" i="8"/>
  <c r="F74" i="33" s="1"/>
  <c r="G74" i="33" s="1"/>
  <c r="E59" i="33"/>
  <c r="DL114" i="8"/>
  <c r="F59" i="33" s="1"/>
  <c r="G59" i="33" s="1"/>
  <c r="E70" i="33"/>
  <c r="DW114" i="8"/>
  <c r="F70" i="33" s="1"/>
  <c r="G70" i="33" s="1"/>
  <c r="E63" i="33"/>
  <c r="DP114" i="8"/>
  <c r="F63" i="33" s="1"/>
  <c r="G63" i="33" s="1"/>
  <c r="E57" i="33"/>
  <c r="DJ114" i="8"/>
  <c r="F57" i="33" s="1"/>
  <c r="G57" i="33" s="1"/>
  <c r="E55" i="33"/>
  <c r="DH114" i="8"/>
  <c r="F55" i="33" s="1"/>
  <c r="G55" i="33" s="1"/>
  <c r="E62" i="33"/>
  <c r="DO114" i="8"/>
  <c r="F62" i="33" s="1"/>
  <c r="G62" i="33" s="1"/>
  <c r="E71" i="33"/>
  <c r="DX114" i="8"/>
  <c r="F71" i="33" s="1"/>
  <c r="G71" i="33" s="1"/>
  <c r="DG114" i="8"/>
  <c r="F54" i="33" s="1"/>
  <c r="G54" i="33" s="1"/>
  <c r="G67" i="33" l="1"/>
  <c r="G68" i="33"/>
  <c r="E52" i="33"/>
  <c r="AL60" i="21" s="1"/>
  <c r="DZ114" i="8"/>
  <c r="F52" i="33" s="1"/>
  <c r="G52"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nb3</author>
  </authors>
  <commentList>
    <comment ref="K4" authorId="0" shapeId="0" xr:uid="{00000000-0006-0000-0700-000001000000}">
      <text>
        <r>
          <rPr>
            <sz val="9"/>
            <color indexed="81"/>
            <rFont val="ＭＳ Ｐゴシック"/>
            <family val="3"/>
            <charset val="128"/>
          </rPr>
          <t>自給率</t>
        </r>
        <r>
          <rPr>
            <sz val="9"/>
            <color indexed="81"/>
            <rFont val="ＭＳ Ｐ明朝"/>
            <family val="1"/>
            <charset val="128"/>
          </rPr>
          <t>(1-M)</t>
        </r>
        <r>
          <rPr>
            <sz val="9"/>
            <color indexed="81"/>
            <rFont val="ＭＳ Ｐゴシック"/>
            <family val="3"/>
            <charset val="128"/>
          </rPr>
          <t>×需要増加額
＝県内需要</t>
        </r>
        <r>
          <rPr>
            <sz val="9"/>
            <color indexed="81"/>
            <rFont val="ＭＳ Ｐ明朝"/>
            <family val="1"/>
            <charset val="128"/>
          </rPr>
          <t>F1</t>
        </r>
      </text>
    </comment>
  </commentList>
</comments>
</file>

<file path=xl/sharedStrings.xml><?xml version="1.0" encoding="utf-8"?>
<sst xmlns="http://schemas.openxmlformats.org/spreadsheetml/2006/main" count="4269" uniqueCount="996">
  <si>
    <t>　分析する内容により使用するファイルを選択して下さい。</t>
    <rPh sb="5" eb="7">
      <t>ナイヨウ</t>
    </rPh>
    <rPh sb="10" eb="12">
      <t>シヨウ</t>
    </rPh>
    <rPh sb="23" eb="24">
      <t>シタ</t>
    </rPh>
    <phoneticPr fontId="18"/>
  </si>
  <si>
    <t>02</t>
  </si>
  <si>
    <t>03</t>
  </si>
  <si>
    <t>04</t>
  </si>
  <si>
    <t>05</t>
  </si>
  <si>
    <t>06</t>
  </si>
  <si>
    <t>07</t>
  </si>
  <si>
    <t>08</t>
  </si>
  <si>
    <t>09</t>
  </si>
  <si>
    <t>10</t>
  </si>
  <si>
    <t>その他の製造工業製品</t>
  </si>
  <si>
    <t>商業</t>
  </si>
  <si>
    <t>金融・保険</t>
  </si>
  <si>
    <t>公務</t>
  </si>
  <si>
    <t>合　　　　　　　　計</t>
    <rPh sb="0" eb="10">
      <t>ゴウケイ</t>
    </rPh>
    <phoneticPr fontId="3"/>
  </si>
  <si>
    <t>直接効果</t>
    <rPh sb="0" eb="2">
      <t>チョクセツ</t>
    </rPh>
    <rPh sb="2" eb="4">
      <t>コウカ</t>
    </rPh>
    <phoneticPr fontId="3"/>
  </si>
  <si>
    <t>粗付加</t>
    <rPh sb="0" eb="1">
      <t>ソ</t>
    </rPh>
    <rPh sb="1" eb="3">
      <t>フカ</t>
    </rPh>
    <phoneticPr fontId="3"/>
  </si>
  <si>
    <t>雇用者</t>
    <rPh sb="0" eb="3">
      <t>コヨウシャ</t>
    </rPh>
    <phoneticPr fontId="3"/>
  </si>
  <si>
    <t>就　業</t>
    <rPh sb="0" eb="3">
      <t>シュウギョウ</t>
    </rPh>
    <phoneticPr fontId="3"/>
  </si>
  <si>
    <t>県内生産</t>
    <rPh sb="0" eb="2">
      <t>ケンナイ</t>
    </rPh>
    <rPh sb="2" eb="4">
      <t>セイサン</t>
    </rPh>
    <phoneticPr fontId="3"/>
  </si>
  <si>
    <t>就  業</t>
    <rPh sb="0" eb="4">
      <t>シュウギョウ</t>
    </rPh>
    <phoneticPr fontId="3"/>
  </si>
  <si>
    <t>当該部門の</t>
    <rPh sb="0" eb="2">
      <t>トウガイ</t>
    </rPh>
    <rPh sb="2" eb="4">
      <t>ブモン</t>
    </rPh>
    <phoneticPr fontId="3"/>
  </si>
  <si>
    <t>原材料</t>
    <rPh sb="0" eb="3">
      <t>ゲンザイリョウ</t>
    </rPh>
    <phoneticPr fontId="3"/>
  </si>
  <si>
    <t>原材料の</t>
    <rPh sb="0" eb="3">
      <t>ゲンザイリョウ</t>
    </rPh>
    <phoneticPr fontId="3"/>
  </si>
  <si>
    <t>逆行列係数</t>
    <rPh sb="0" eb="3">
      <t>ギャクギョウレツ</t>
    </rPh>
    <rPh sb="3" eb="5">
      <t>ケイスウ</t>
    </rPh>
    <phoneticPr fontId="3"/>
  </si>
  <si>
    <t>投入係数</t>
    <rPh sb="0" eb="2">
      <t>トウニュウ</t>
    </rPh>
    <rPh sb="2" eb="4">
      <t>ケイスウ</t>
    </rPh>
    <phoneticPr fontId="3"/>
  </si>
  <si>
    <t>投入額</t>
    <rPh sb="0" eb="2">
      <t>トウニュウ</t>
    </rPh>
    <rPh sb="2" eb="3">
      <t>ガク</t>
    </rPh>
    <phoneticPr fontId="3"/>
  </si>
  <si>
    <t>価値率</t>
    <rPh sb="0" eb="2">
      <t>カチ</t>
    </rPh>
    <rPh sb="2" eb="3">
      <t>リツ</t>
    </rPh>
    <phoneticPr fontId="3"/>
  </si>
  <si>
    <t>価値額</t>
    <rPh sb="0" eb="2">
      <t>カチ</t>
    </rPh>
    <rPh sb="2" eb="3">
      <t>ガク</t>
    </rPh>
    <phoneticPr fontId="3"/>
  </si>
  <si>
    <t>所得率</t>
    <rPh sb="0" eb="3">
      <t>ショトクリツ</t>
    </rPh>
    <phoneticPr fontId="3"/>
  </si>
  <si>
    <t>所得額</t>
    <rPh sb="0" eb="3">
      <t>ショトクガク</t>
    </rPh>
    <phoneticPr fontId="3"/>
  </si>
  <si>
    <t>就業係数</t>
    <rPh sb="0" eb="2">
      <t>シュウギョウシャ</t>
    </rPh>
    <rPh sb="2" eb="4">
      <t>ケイスウ</t>
    </rPh>
    <phoneticPr fontId="3"/>
  </si>
  <si>
    <t>誘発数</t>
    <rPh sb="0" eb="2">
      <t>ユウハツ</t>
    </rPh>
    <rPh sb="2" eb="3">
      <t>スウ</t>
    </rPh>
    <phoneticPr fontId="3"/>
  </si>
  <si>
    <t>県内自給率</t>
    <rPh sb="0" eb="2">
      <t>ケンナイ</t>
    </rPh>
    <rPh sb="2" eb="5">
      <t>ジキュウリツ</t>
    </rPh>
    <phoneticPr fontId="3"/>
  </si>
  <si>
    <t>県内需要額</t>
    <rPh sb="0" eb="2">
      <t>ケンナイ</t>
    </rPh>
    <rPh sb="2" eb="5">
      <t>ジュヨウガク</t>
    </rPh>
    <phoneticPr fontId="3"/>
  </si>
  <si>
    <t>誘発額</t>
    <rPh sb="0" eb="3">
      <t>ユウハツガク</t>
    </rPh>
    <phoneticPr fontId="3"/>
  </si>
  <si>
    <t>Ａ</t>
  </si>
  <si>
    <t>①＝Ｘｅ×Ａ</t>
  </si>
  <si>
    <t>経済効果の合計</t>
    <rPh sb="0" eb="2">
      <t>ケイザイ</t>
    </rPh>
    <rPh sb="2" eb="4">
      <t>コウカ</t>
    </rPh>
    <rPh sb="5" eb="7">
      <t>ゴウケイ</t>
    </rPh>
    <phoneticPr fontId="3"/>
  </si>
  <si>
    <t>県内産品</t>
    <rPh sb="0" eb="1">
      <t>ケン</t>
    </rPh>
    <rPh sb="1" eb="2">
      <t>ナイ</t>
    </rPh>
    <rPh sb="2" eb="3">
      <t>サン</t>
    </rPh>
    <rPh sb="3" eb="4">
      <t>シナ</t>
    </rPh>
    <phoneticPr fontId="3"/>
  </si>
  <si>
    <t>消費額</t>
    <rPh sb="0" eb="3">
      <t>ショウヒガク</t>
    </rPh>
    <phoneticPr fontId="3"/>
  </si>
  <si>
    <t>需要増額</t>
    <rPh sb="0" eb="2">
      <t>ジュヨウ</t>
    </rPh>
    <rPh sb="2" eb="4">
      <t>ゾウカガク</t>
    </rPh>
    <phoneticPr fontId="3"/>
  </si>
  <si>
    <t>生産誘発額</t>
    <rPh sb="0" eb="2">
      <t>セイサン</t>
    </rPh>
    <rPh sb="2" eb="4">
      <t>ユウハツ</t>
    </rPh>
    <rPh sb="4" eb="5">
      <t>ガク</t>
    </rPh>
    <phoneticPr fontId="3"/>
  </si>
  <si>
    <t>粗付加価値</t>
    <rPh sb="0" eb="3">
      <t>ソフカ</t>
    </rPh>
    <rPh sb="3" eb="5">
      <t>カチ</t>
    </rPh>
    <phoneticPr fontId="3"/>
  </si>
  <si>
    <t>雇用者所得</t>
    <rPh sb="0" eb="3">
      <t>コヨウシャ</t>
    </rPh>
    <rPh sb="3" eb="5">
      <t>ショトク</t>
    </rPh>
    <phoneticPr fontId="3"/>
  </si>
  <si>
    <t>就業誘発数</t>
    <rPh sb="0" eb="2">
      <t>シュウギョウ</t>
    </rPh>
    <rPh sb="2" eb="4">
      <t>ユウハツ</t>
    </rPh>
    <rPh sb="4" eb="5">
      <t>スウ</t>
    </rPh>
    <phoneticPr fontId="3"/>
  </si>
  <si>
    <t>性　　向</t>
    <rPh sb="0" eb="4">
      <t>セイコウ</t>
    </rPh>
    <phoneticPr fontId="3"/>
  </si>
  <si>
    <t>（構成比）</t>
    <rPh sb="1" eb="3">
      <t>コウセイヒ</t>
    </rPh>
    <rPh sb="3" eb="4">
      <t>ヒ</t>
    </rPh>
    <phoneticPr fontId="3"/>
  </si>
  <si>
    <t>増加額</t>
    <rPh sb="0" eb="3">
      <t>ゾウカガク</t>
    </rPh>
    <phoneticPr fontId="3"/>
  </si>
  <si>
    <t>⑩=③+⑧</t>
  </si>
  <si>
    <t>⑪=⑩×Ｃ</t>
  </si>
  <si>
    <t>⑫=⑪×Ｆｃ</t>
  </si>
  <si>
    <t>内生部門計</t>
  </si>
  <si>
    <t>石炭製品</t>
  </si>
  <si>
    <t>廃棄物処理</t>
  </si>
  <si>
    <t>感応度係数</t>
  </si>
  <si>
    <t xml:space="preserve"> ａ 直接効果　</t>
    <rPh sb="3" eb="5">
      <t>チョクセツ</t>
    </rPh>
    <rPh sb="5" eb="7">
      <t>コウカ</t>
    </rPh>
    <phoneticPr fontId="2"/>
  </si>
  <si>
    <t xml:space="preserve"> 粗付加価値額</t>
    <rPh sb="1" eb="2">
      <t>ソ</t>
    </rPh>
    <rPh sb="2" eb="4">
      <t>フカ</t>
    </rPh>
    <rPh sb="4" eb="6">
      <t>カチ</t>
    </rPh>
    <rPh sb="6" eb="7">
      <t>ガク</t>
    </rPh>
    <phoneticPr fontId="2"/>
  </si>
  <si>
    <t>就業</t>
    <rPh sb="0" eb="2">
      <t>シュウギョウ</t>
    </rPh>
    <phoneticPr fontId="2"/>
  </si>
  <si>
    <t>雇用者</t>
    <rPh sb="0" eb="3">
      <t>コヨウシャ</t>
    </rPh>
    <phoneticPr fontId="2"/>
  </si>
  <si>
    <t>誘発数</t>
    <rPh sb="0" eb="2">
      <t>ユウハツ</t>
    </rPh>
    <rPh sb="2" eb="3">
      <t>スウ</t>
    </rPh>
    <phoneticPr fontId="2"/>
  </si>
  <si>
    <t>計</t>
    <rPh sb="0" eb="1">
      <t>ケイ</t>
    </rPh>
    <phoneticPr fontId="2"/>
  </si>
  <si>
    <t>効果倍率</t>
    <rPh sb="0" eb="2">
      <t>コウカ</t>
    </rPh>
    <rPh sb="2" eb="4">
      <t>バイリツ</t>
    </rPh>
    <phoneticPr fontId="2"/>
  </si>
  <si>
    <t>平均消費</t>
    <rPh sb="0" eb="2">
      <t>ヘイキン</t>
    </rPh>
    <rPh sb="2" eb="4">
      <t>ショウヒ</t>
    </rPh>
    <phoneticPr fontId="3"/>
  </si>
  <si>
    <t>（注）四捨五入の関係で内訳は必ずしも合計と一致しない。</t>
    <rPh sb="1" eb="2">
      <t>チュウ</t>
    </rPh>
    <rPh sb="3" eb="7">
      <t>シシャゴニュウ</t>
    </rPh>
    <rPh sb="8" eb="10">
      <t>カンケイ</t>
    </rPh>
    <rPh sb="11" eb="13">
      <t>ウチワケ</t>
    </rPh>
    <rPh sb="14" eb="15">
      <t>カナラ</t>
    </rPh>
    <rPh sb="18" eb="20">
      <t>ゴウケイ</t>
    </rPh>
    <rPh sb="21" eb="23">
      <t>イッチ</t>
    </rPh>
    <phoneticPr fontId="3"/>
  </si>
  <si>
    <t>県内最終需要</t>
    <rPh sb="0" eb="2">
      <t>ケンナイ</t>
    </rPh>
    <rPh sb="2" eb="4">
      <t>サイシュウ</t>
    </rPh>
    <rPh sb="4" eb="6">
      <t>ジュヨウ</t>
    </rPh>
    <phoneticPr fontId="3"/>
  </si>
  <si>
    <t>(直接効果)</t>
    <rPh sb="1" eb="3">
      <t>チョクセツ</t>
    </rPh>
    <rPh sb="3" eb="5">
      <t>コウカ</t>
    </rPh>
    <phoneticPr fontId="3"/>
  </si>
  <si>
    <t>雇用者所得</t>
    <rPh sb="0" eb="2">
      <t>コヨウシャ</t>
    </rPh>
    <rPh sb="2" eb="3">
      <t>シャ</t>
    </rPh>
    <rPh sb="3" eb="5">
      <t>ショトク</t>
    </rPh>
    <phoneticPr fontId="3"/>
  </si>
  <si>
    <t>誘発額計</t>
    <rPh sb="0" eb="3">
      <t>ユウハツガク</t>
    </rPh>
    <rPh sb="3" eb="4">
      <t>ケイ</t>
    </rPh>
    <phoneticPr fontId="3"/>
  </si>
  <si>
    <t>民間消費</t>
    <rPh sb="0" eb="2">
      <t>ミンカン</t>
    </rPh>
    <rPh sb="2" eb="4">
      <t>ショウヒ</t>
    </rPh>
    <phoneticPr fontId="3"/>
  </si>
  <si>
    <t>増 加 額</t>
    <rPh sb="0" eb="1">
      <t>ゾウ</t>
    </rPh>
    <rPh sb="2" eb="3">
      <t>カ</t>
    </rPh>
    <rPh sb="4" eb="5">
      <t>ガク</t>
    </rPh>
    <phoneticPr fontId="3"/>
  </si>
  <si>
    <t>第１次波及効果</t>
    <rPh sb="0" eb="1">
      <t>ダイ</t>
    </rPh>
    <rPh sb="2" eb="3">
      <t>ツギ</t>
    </rPh>
    <rPh sb="3" eb="5">
      <t>ハキュウ</t>
    </rPh>
    <rPh sb="5" eb="7">
      <t>コウカ</t>
    </rPh>
    <phoneticPr fontId="3"/>
  </si>
  <si>
    <t>第２次波及効果</t>
    <rPh sb="0" eb="1">
      <t>ダイ</t>
    </rPh>
    <rPh sb="2" eb="3">
      <t>ツギ</t>
    </rPh>
    <rPh sb="3" eb="5">
      <t>ハキュウ</t>
    </rPh>
    <rPh sb="5" eb="7">
      <t>コウカ</t>
    </rPh>
    <phoneticPr fontId="3"/>
  </si>
  <si>
    <t xml:space="preserve"> ｂ 第１次波及効果　</t>
    <rPh sb="3" eb="4">
      <t>ダイ</t>
    </rPh>
    <rPh sb="5" eb="6">
      <t>ジ</t>
    </rPh>
    <rPh sb="6" eb="8">
      <t>ハキュウ</t>
    </rPh>
    <rPh sb="8" eb="10">
      <t>コウカ</t>
    </rPh>
    <phoneticPr fontId="2"/>
  </si>
  <si>
    <t xml:space="preserve"> ｃ 第２次波及効果　</t>
    <rPh sb="3" eb="4">
      <t>ダイ</t>
    </rPh>
    <rPh sb="5" eb="6">
      <t>ジ</t>
    </rPh>
    <rPh sb="6" eb="8">
      <t>ハキュウ</t>
    </rPh>
    <rPh sb="8" eb="10">
      <t>コウカ</t>
    </rPh>
    <phoneticPr fontId="2"/>
  </si>
  <si>
    <t>　</t>
    <phoneticPr fontId="3"/>
  </si>
  <si>
    <t>Ｘｅ</t>
    <phoneticPr fontId="3"/>
  </si>
  <si>
    <t>Ｖ</t>
    <phoneticPr fontId="3"/>
  </si>
  <si>
    <t>②=Xe×V</t>
    <phoneticPr fontId="3"/>
  </si>
  <si>
    <t>Ｗ</t>
    <phoneticPr fontId="3"/>
  </si>
  <si>
    <t>③=Xe×Ｗ</t>
    <phoneticPr fontId="3"/>
  </si>
  <si>
    <t>Ｌ</t>
    <phoneticPr fontId="3"/>
  </si>
  <si>
    <t>④=Xe×Ｌ</t>
    <phoneticPr fontId="3"/>
  </si>
  <si>
    <t>①</t>
    <phoneticPr fontId="3"/>
  </si>
  <si>
    <t>Γ</t>
    <phoneticPr fontId="3"/>
  </si>
  <si>
    <t>⑤＝①×Γ</t>
    <phoneticPr fontId="3"/>
  </si>
  <si>
    <t>Ｂ</t>
    <phoneticPr fontId="3"/>
  </si>
  <si>
    <t>⑥=Ｂ×⑤</t>
    <phoneticPr fontId="3"/>
  </si>
  <si>
    <t>⑦=⑥×Ｖ</t>
    <phoneticPr fontId="3"/>
  </si>
  <si>
    <t>⑧=⑥×Ｗ</t>
    <phoneticPr fontId="3"/>
  </si>
  <si>
    <t>⑨=⑥×Ｌ</t>
    <phoneticPr fontId="3"/>
  </si>
  <si>
    <t>Ｃ</t>
    <phoneticPr fontId="3"/>
  </si>
  <si>
    <t>Ｆｃ</t>
    <phoneticPr fontId="3"/>
  </si>
  <si>
    <t>⑬=⑫×Γ</t>
    <phoneticPr fontId="3"/>
  </si>
  <si>
    <t>⑭=Ｂ×⑬</t>
    <phoneticPr fontId="3"/>
  </si>
  <si>
    <t>⑮=⑭×Ｖ</t>
    <phoneticPr fontId="3"/>
  </si>
  <si>
    <t>⑯=⑭×Ｗ</t>
    <phoneticPr fontId="3"/>
  </si>
  <si>
    <t>⑰=⑭×Ｌ</t>
    <phoneticPr fontId="3"/>
  </si>
  <si>
    <t>⑱=Ｘｅ+⑥+⑭</t>
    <phoneticPr fontId="3"/>
  </si>
  <si>
    <t>⑲=②+⑦+⑮</t>
    <phoneticPr fontId="3"/>
  </si>
  <si>
    <t>⑳=③+⑧+⑯</t>
    <phoneticPr fontId="3"/>
  </si>
  <si>
    <t>21=④+⑨+⑰</t>
    <phoneticPr fontId="3"/>
  </si>
  <si>
    <t>支　　出</t>
    <rPh sb="0" eb="1">
      <t>ササ</t>
    </rPh>
    <rPh sb="3" eb="4">
      <t>デ</t>
    </rPh>
    <phoneticPr fontId="3"/>
  </si>
  <si>
    <t>民間消費</t>
    <rPh sb="0" eb="1">
      <t>タミ</t>
    </rPh>
    <rPh sb="1" eb="2">
      <t>アイダ</t>
    </rPh>
    <rPh sb="2" eb="4">
      <t>ショウヒ</t>
    </rPh>
    <phoneticPr fontId="3"/>
  </si>
  <si>
    <t>所　得</t>
    <phoneticPr fontId="2"/>
  </si>
  <si>
    <t xml:space="preserve"> 総合効果(ａ+ｂ+ｃ)　</t>
    <rPh sb="1" eb="3">
      <t>ソウゴウ</t>
    </rPh>
    <rPh sb="3" eb="5">
      <t>コウカ</t>
    </rPh>
    <phoneticPr fontId="2"/>
  </si>
  <si>
    <t>（注：逆行列係数は開放型を用いた。）</t>
    <rPh sb="1" eb="2">
      <t>チュウ</t>
    </rPh>
    <rPh sb="3" eb="6">
      <t>ギャクギョウレツ</t>
    </rPh>
    <rPh sb="6" eb="8">
      <t>ケイスウ</t>
    </rPh>
    <rPh sb="9" eb="11">
      <t>カイホウ</t>
    </rPh>
    <rPh sb="13" eb="14">
      <t>モチ</t>
    </rPh>
    <phoneticPr fontId="3"/>
  </si>
  <si>
    <t>百万円</t>
  </si>
  <si>
    <t>商業マージン率</t>
    <rPh sb="0" eb="2">
      <t>ショウギョウ</t>
    </rPh>
    <rPh sb="6" eb="7">
      <t>リツ</t>
    </rPh>
    <phoneticPr fontId="2"/>
  </si>
  <si>
    <t>運輸マージン率</t>
    <rPh sb="0" eb="2">
      <t>ウンユ</t>
    </rPh>
    <rPh sb="6" eb="7">
      <t>リツ</t>
    </rPh>
    <phoneticPr fontId="2"/>
  </si>
  <si>
    <t xml:space="preserve"> </t>
    <phoneticPr fontId="3"/>
  </si>
  <si>
    <t>　</t>
    <phoneticPr fontId="2"/>
  </si>
  <si>
    <t>億円</t>
  </si>
  <si>
    <t>千円</t>
  </si>
  <si>
    <t>分析タイトル：</t>
  </si>
  <si>
    <t>県内産の需要のみ
(購入者価格)</t>
    <rPh sb="2" eb="3">
      <t>サン</t>
    </rPh>
    <phoneticPr fontId="21"/>
  </si>
  <si>
    <t>県内産の需要のみ
(生産者価格)</t>
    <rPh sb="2" eb="3">
      <t>サン</t>
    </rPh>
    <phoneticPr fontId="21"/>
  </si>
  <si>
    <t>②　消費転換率の値をリストから選択</t>
    <rPh sb="2" eb="4">
      <t>ショウヒ</t>
    </rPh>
    <rPh sb="4" eb="6">
      <t>テンカン</t>
    </rPh>
    <rPh sb="6" eb="7">
      <t>リツ</t>
    </rPh>
    <rPh sb="8" eb="9">
      <t>アタイ</t>
    </rPh>
    <phoneticPr fontId="21"/>
  </si>
  <si>
    <t>選択した値</t>
  </si>
  <si>
    <t>単位調整係数</t>
  </si>
  <si>
    <t>増加額合計</t>
  </si>
  <si>
    <t>　</t>
    <phoneticPr fontId="2"/>
  </si>
  <si>
    <t>関東地方消費転換率</t>
    <rPh sb="0" eb="2">
      <t>カントウ</t>
    </rPh>
    <rPh sb="2" eb="4">
      <t>チホウ</t>
    </rPh>
    <rPh sb="4" eb="6">
      <t>ショウヒ</t>
    </rPh>
    <rPh sb="6" eb="8">
      <t>テンカン</t>
    </rPh>
    <rPh sb="8" eb="9">
      <t>リツ</t>
    </rPh>
    <phoneticPr fontId="21"/>
  </si>
  <si>
    <t>分析事例</t>
  </si>
  <si>
    <t>県内最終需要増加額(生産者価格）＝直接効果</t>
    <rPh sb="17" eb="19">
      <t>チョクセツ</t>
    </rPh>
    <rPh sb="19" eb="21">
      <t>コウカ</t>
    </rPh>
    <phoneticPr fontId="31"/>
  </si>
  <si>
    <t>直接効果</t>
  </si>
  <si>
    <t>一次波及効果</t>
  </si>
  <si>
    <t>二次波及効果</t>
  </si>
  <si>
    <t>合計（総合効果）</t>
  </si>
  <si>
    <t>生産誘発額</t>
  </si>
  <si>
    <t>粗付加価値誘発額</t>
  </si>
  <si>
    <t>雇用者所得誘発額</t>
  </si>
  <si>
    <t>就業誘発者数</t>
  </si>
  <si>
    <t>（単位：人）</t>
    <rPh sb="4" eb="5">
      <t>ニン</t>
    </rPh>
    <phoneticPr fontId="31"/>
  </si>
  <si>
    <t>← 県内・県外の区分不明 (購入者価格) →</t>
  </si>
  <si>
    <t>+</t>
  </si>
  <si>
    <t>← 県内需要のみ(購入者価格) →</t>
  </si>
  <si>
    <t>生産者価格</t>
  </si>
  <si>
    <t>=</t>
  </si>
  <si>
    <t>↓</t>
  </si>
  <si>
    <t>需要増加額</t>
  </si>
  <si>
    <t>県内需要</t>
  </si>
  <si>
    <t>県内需要計</t>
  </si>
  <si>
    <t>(区分不明)</t>
  </si>
  <si>
    <t>-</t>
  </si>
  <si>
    <t>(県内のみ)</t>
  </si>
  <si>
    <t>(マージン調整)</t>
  </si>
  <si>
    <t>(直接効果）</t>
    <rPh sb="1" eb="3">
      <t>チョクセツ</t>
    </rPh>
    <rPh sb="3" eb="5">
      <t>コウカ</t>
    </rPh>
    <phoneticPr fontId="2"/>
  </si>
  <si>
    <t>◆ 部門別分析結果　</t>
    <rPh sb="2" eb="5">
      <t>ブモンベツ</t>
    </rPh>
    <rPh sb="5" eb="7">
      <t>ブンセキ</t>
    </rPh>
    <rPh sb="7" eb="9">
      <t>ケッカ</t>
    </rPh>
    <phoneticPr fontId="2"/>
  </si>
  <si>
    <t>（注）四捨五入の関係で内訳は必ずしも合計と一致しない。</t>
  </si>
  <si>
    <t xml:space="preserve"> </t>
    <phoneticPr fontId="2"/>
  </si>
  <si>
    <t>　</t>
    <phoneticPr fontId="2"/>
  </si>
  <si>
    <t>合  計</t>
    <phoneticPr fontId="2"/>
  </si>
  <si>
    <t>１　当初設定</t>
    <phoneticPr fontId="2"/>
  </si>
  <si>
    <t>２　分析結果</t>
    <phoneticPr fontId="2"/>
  </si>
  <si>
    <t>種　　別</t>
    <phoneticPr fontId="31"/>
  </si>
  <si>
    <t>最終需要増加額</t>
    <phoneticPr fontId="2"/>
  </si>
  <si>
    <t>自給率×</t>
    <phoneticPr fontId="21"/>
  </si>
  <si>
    <t>　</t>
    <phoneticPr fontId="2"/>
  </si>
  <si>
    <t>商業マージン</t>
    <phoneticPr fontId="21"/>
  </si>
  <si>
    <t>運輸マージン</t>
    <phoneticPr fontId="21"/>
  </si>
  <si>
    <t xml:space="preserve"> </t>
    <phoneticPr fontId="2"/>
  </si>
  <si>
    <t xml:space="preserve"> </t>
    <phoneticPr fontId="2"/>
  </si>
  <si>
    <t>３　その他</t>
    <rPh sb="4" eb="5">
      <t>タ</t>
    </rPh>
    <phoneticPr fontId="2"/>
  </si>
  <si>
    <t>　〒371-8570　群馬県前橋市大手町１丁目１番１号</t>
    <rPh sb="11" eb="14">
      <t>グンマケン</t>
    </rPh>
    <rPh sb="14" eb="17">
      <t>マエバシシ</t>
    </rPh>
    <rPh sb="17" eb="20">
      <t>オオテマチ</t>
    </rPh>
    <rPh sb="21" eb="23">
      <t>チョウメ</t>
    </rPh>
    <rPh sb="24" eb="25">
      <t>バン</t>
    </rPh>
    <rPh sb="26" eb="27">
      <t>ゴウ</t>
    </rPh>
    <phoneticPr fontId="2"/>
  </si>
  <si>
    <t>　　　 おり、生産拡大や技術革新による費用の減少は想定していません。</t>
    <rPh sb="22" eb="24">
      <t>ゲンショウ</t>
    </rPh>
    <phoneticPr fontId="3"/>
  </si>
  <si>
    <t>需要する「モノ」や「サービス」が県内産と分かっている場合で、その価格が購入者価格（販売価格）のときは、この欄に入力して下さい。</t>
    <rPh sb="32" eb="34">
      <t>カカク</t>
    </rPh>
    <rPh sb="35" eb="38">
      <t>コウニュウシャ</t>
    </rPh>
    <rPh sb="38" eb="40">
      <t>カカク</t>
    </rPh>
    <rPh sb="41" eb="43">
      <t>ハンバイ</t>
    </rPh>
    <rPh sb="43" eb="45">
      <t>カカク</t>
    </rPh>
    <phoneticPr fontId="2"/>
  </si>
  <si>
    <t>需要する「モノ」や「サービス」が県内産と分かっている場合で、その価格が生産者価格のときは、この欄に入力して下さい。</t>
    <rPh sb="35" eb="38">
      <t>セイサンシャ</t>
    </rPh>
    <phoneticPr fontId="2"/>
  </si>
  <si>
    <t>　　　購入者価格＝生産者価格＋商業マージン＋運輸マージン（貨物運賃）</t>
    <rPh sb="29" eb="31">
      <t>カモツ</t>
    </rPh>
    <rPh sb="31" eb="33">
      <t>ウンチン</t>
    </rPh>
    <phoneticPr fontId="2"/>
  </si>
  <si>
    <t>③　単位をリストから選択</t>
    <phoneticPr fontId="2"/>
  </si>
  <si>
    <t>　③　価格の単位をリストから選択します。</t>
    <rPh sb="3" eb="5">
      <t>カカク</t>
    </rPh>
    <phoneticPr fontId="2"/>
  </si>
  <si>
    <t>　①　「分析タイトル」を入力するとともに、最終需要増加額を各産業部門の該当する欄に直接入力します。</t>
    <rPh sb="21" eb="23">
      <t>サイシュウ</t>
    </rPh>
    <rPh sb="39" eb="40">
      <t>ラン</t>
    </rPh>
    <phoneticPr fontId="2"/>
  </si>
  <si>
    <t>①　最終需要増加額を各産業部門の該当する欄に直接入力</t>
    <phoneticPr fontId="2"/>
  </si>
  <si>
    <t>２　使用方法</t>
    <rPh sb="2" eb="4">
      <t>シヨウ</t>
    </rPh>
    <rPh sb="4" eb="6">
      <t>ホウホウ</t>
    </rPh>
    <phoneticPr fontId="2"/>
  </si>
  <si>
    <t>３　入力表</t>
    <rPh sb="2" eb="4">
      <t>ニュウリョク</t>
    </rPh>
    <rPh sb="4" eb="5">
      <t>ヒョウ</t>
    </rPh>
    <phoneticPr fontId="3"/>
  </si>
  <si>
    <t>利用上の注意事項等を記載しています。</t>
    <rPh sb="0" eb="3">
      <t>リヨウジョウ</t>
    </rPh>
    <rPh sb="4" eb="6">
      <t>チュウイ</t>
    </rPh>
    <rPh sb="6" eb="8">
      <t>ジコウ</t>
    </rPh>
    <rPh sb="8" eb="9">
      <t>トウ</t>
    </rPh>
    <rPh sb="10" eb="12">
      <t>キサイ</t>
    </rPh>
    <phoneticPr fontId="2"/>
  </si>
  <si>
    <t>このシートです。各ファイルの内容、ファイルの構成、使用方法を記載しています。</t>
    <rPh sb="8" eb="9">
      <t>カク</t>
    </rPh>
    <rPh sb="14" eb="16">
      <t>ナイヨウ</t>
    </rPh>
    <rPh sb="22" eb="24">
      <t>コウセイ</t>
    </rPh>
    <rPh sb="25" eb="27">
      <t>シヨウ</t>
    </rPh>
    <rPh sb="27" eb="29">
      <t>ホウホウ</t>
    </rPh>
    <rPh sb="30" eb="32">
      <t>キサイ</t>
    </rPh>
    <phoneticPr fontId="2"/>
  </si>
  <si>
    <t>最終需要増加額等分析に必要なデータを入力するシートです。</t>
    <rPh sb="0" eb="2">
      <t>サイシュウ</t>
    </rPh>
    <rPh sb="2" eb="4">
      <t>ジュヨウ</t>
    </rPh>
    <rPh sb="4" eb="6">
      <t>ゾウカ</t>
    </rPh>
    <rPh sb="6" eb="7">
      <t>ガク</t>
    </rPh>
    <rPh sb="7" eb="8">
      <t>トウ</t>
    </rPh>
    <phoneticPr fontId="2"/>
  </si>
  <si>
    <t>産業部門別に分析結果が表示されます。</t>
    <rPh sb="0" eb="2">
      <t>サンギョウ</t>
    </rPh>
    <rPh sb="6" eb="8">
      <t>ブンセキ</t>
    </rPh>
    <phoneticPr fontId="2"/>
  </si>
  <si>
    <t>価格を変換し、県内最終需要額を求めるシートです。</t>
    <rPh sb="0" eb="2">
      <t>カカク</t>
    </rPh>
    <rPh sb="3" eb="5">
      <t>ヘンカン</t>
    </rPh>
    <phoneticPr fontId="2"/>
  </si>
  <si>
    <t>中間投入額を計算するシートです。</t>
    <rPh sb="4" eb="5">
      <t>ガク</t>
    </rPh>
    <phoneticPr fontId="2"/>
  </si>
  <si>
    <t>中間投入額の計算に使用します。</t>
    <rPh sb="4" eb="5">
      <t>ガク</t>
    </rPh>
    <rPh sb="9" eb="11">
      <t>シヨウ</t>
    </rPh>
    <phoneticPr fontId="2"/>
  </si>
  <si>
    <t>　 また、公共事業やイベントなどの経済波及効果を測定することもできます。</t>
    <rPh sb="5" eb="7">
      <t>コウキョウ</t>
    </rPh>
    <rPh sb="7" eb="9">
      <t>ジギョウ</t>
    </rPh>
    <phoneticPr fontId="2"/>
  </si>
  <si>
    <t>　 なお、産業連関表はこちらのＵＲＬを御利用願います。</t>
    <rPh sb="5" eb="7">
      <t>サンギョウ</t>
    </rPh>
    <rPh sb="7" eb="10">
      <t>レンカンヒョウ</t>
    </rPh>
    <rPh sb="19" eb="20">
      <t>ゴ</t>
    </rPh>
    <rPh sb="20" eb="22">
      <t>リヨウ</t>
    </rPh>
    <rPh sb="22" eb="23">
      <t>ネガ</t>
    </rPh>
    <phoneticPr fontId="2"/>
  </si>
  <si>
    <t>a</t>
    <phoneticPr fontId="2"/>
  </si>
  <si>
    <t>b</t>
    <phoneticPr fontId="2"/>
  </si>
  <si>
    <t>c</t>
    <phoneticPr fontId="2"/>
  </si>
  <si>
    <t>d=a+b+c</t>
    <phoneticPr fontId="2"/>
  </si>
  <si>
    <t>d/a</t>
    <phoneticPr fontId="2"/>
  </si>
  <si>
    <t>　　参考</t>
    <rPh sb="2" eb="4">
      <t>サンコウ</t>
    </rPh>
    <phoneticPr fontId="2"/>
  </si>
  <si>
    <t>工　場</t>
    <rPh sb="0" eb="1">
      <t>コウ</t>
    </rPh>
    <rPh sb="2" eb="3">
      <t>バ</t>
    </rPh>
    <phoneticPr fontId="2"/>
  </si>
  <si>
    <t>運送業者</t>
  </si>
  <si>
    <t>　消費者</t>
    <rPh sb="1" eb="4">
      <t>ショウヒシャ</t>
    </rPh>
    <phoneticPr fontId="2"/>
  </si>
  <si>
    <t>出荷額　７０</t>
    <rPh sb="0" eb="2">
      <t>シュッカ</t>
    </rPh>
    <rPh sb="2" eb="3">
      <t>ガク</t>
    </rPh>
    <phoneticPr fontId="2"/>
  </si>
  <si>
    <t>運送費　１０</t>
    <rPh sb="0" eb="3">
      <t>ウンソウヒ</t>
    </rPh>
    <phoneticPr fontId="2"/>
  </si>
  <si>
    <t>販売マージン　２０</t>
    <rPh sb="0" eb="2">
      <t>ハンバイ</t>
    </rPh>
    <phoneticPr fontId="2"/>
  </si>
  <si>
    <t>生産者価格</t>
    <rPh sb="0" eb="3">
      <t>セイサンシャ</t>
    </rPh>
    <rPh sb="3" eb="5">
      <t>カカク</t>
    </rPh>
    <phoneticPr fontId="2"/>
  </si>
  <si>
    <t>購入者価格　１００</t>
  </si>
  <si>
    <t>県内最終需要額</t>
    <rPh sb="0" eb="2">
      <t>ケンナイ</t>
    </rPh>
    <rPh sb="2" eb="4">
      <t>サイシュウ</t>
    </rPh>
    <rPh sb="4" eb="6">
      <t>ジュヨウ</t>
    </rPh>
    <rPh sb="6" eb="7">
      <t>ガク</t>
    </rPh>
    <phoneticPr fontId="3"/>
  </si>
  <si>
    <t>×就業係数</t>
    <rPh sb="1" eb="3">
      <t>シュウギョウ</t>
    </rPh>
    <rPh sb="3" eb="5">
      <t>ケイスウ</t>
    </rPh>
    <phoneticPr fontId="3"/>
  </si>
  <si>
    <t>就業誘発者数</t>
    <rPh sb="0" eb="2">
      <t>シュウギョウ</t>
    </rPh>
    <rPh sb="2" eb="4">
      <t>ユウハツ</t>
    </rPh>
    <rPh sb="4" eb="5">
      <t>シャ</t>
    </rPh>
    <rPh sb="5" eb="6">
      <t>スウ</t>
    </rPh>
    <phoneticPr fontId="3"/>
  </si>
  <si>
    <t>×投入係数</t>
  </si>
  <si>
    <t>×粗付加価値率</t>
  </si>
  <si>
    <t>×雇用者所得率</t>
  </si>
  <si>
    <t>中間投入（原材料等）</t>
  </si>
  <si>
    <t>粗付加価値額</t>
    <rPh sb="0" eb="3">
      <t>ソフカ</t>
    </rPh>
    <rPh sb="3" eb="5">
      <t>カチ</t>
    </rPh>
    <rPh sb="5" eb="6">
      <t>ガク</t>
    </rPh>
    <phoneticPr fontId="3"/>
  </si>
  <si>
    <t>うち雇用者所得額</t>
    <rPh sb="2" eb="5">
      <t>コヨウシャ</t>
    </rPh>
    <rPh sb="5" eb="7">
      <t>ショトク</t>
    </rPh>
    <rPh sb="7" eb="8">
      <t>ガク</t>
    </rPh>
    <phoneticPr fontId="3"/>
  </si>
  <si>
    <t>×自給率</t>
    <rPh sb="1" eb="4">
      <t>ジキュウリツ</t>
    </rPh>
    <phoneticPr fontId="3"/>
  </si>
  <si>
    <r>
      <t>×逆行列係数〔Ｉ－（Ｉ－Ｍ）Ａ〕</t>
    </r>
    <r>
      <rPr>
        <vertAlign val="superscript"/>
        <sz val="10"/>
        <rFont val="ＭＳ Ｐゴシック"/>
        <family val="3"/>
        <charset val="128"/>
      </rPr>
      <t>-1</t>
    </r>
    <rPh sb="12" eb="13">
      <t xml:space="preserve">  ^</t>
    </rPh>
    <phoneticPr fontId="3"/>
  </si>
  <si>
    <t>第１次生産誘発額</t>
    <rPh sb="0" eb="1">
      <t>ダイ</t>
    </rPh>
    <rPh sb="2" eb="3">
      <t>ジ</t>
    </rPh>
    <rPh sb="3" eb="5">
      <t>セイサン</t>
    </rPh>
    <rPh sb="5" eb="8">
      <t>ユウハツガク</t>
    </rPh>
    <phoneticPr fontId="3"/>
  </si>
  <si>
    <t>うち雇用者所得誘発額</t>
  </si>
  <si>
    <t>雇用者所得額(直接＋第１次)</t>
    <rPh sb="0" eb="3">
      <t>コヨウシャ</t>
    </rPh>
    <rPh sb="3" eb="6">
      <t>ショトクガク</t>
    </rPh>
    <rPh sb="7" eb="9">
      <t>チョクセツ</t>
    </rPh>
    <rPh sb="10" eb="11">
      <t>ダイ</t>
    </rPh>
    <rPh sb="12" eb="13">
      <t>ジ</t>
    </rPh>
    <phoneticPr fontId="3"/>
  </si>
  <si>
    <t>消費支出額</t>
  </si>
  <si>
    <t>×民間消費支出の構成比</t>
    <rPh sb="1" eb="3">
      <t>ミンカン</t>
    </rPh>
    <rPh sb="3" eb="5">
      <t>ショウヒ</t>
    </rPh>
    <rPh sb="5" eb="7">
      <t>シシュツ</t>
    </rPh>
    <rPh sb="8" eb="11">
      <t>コウセイヒ</t>
    </rPh>
    <phoneticPr fontId="3"/>
  </si>
  <si>
    <t>×自給率</t>
  </si>
  <si>
    <t>第２次生産誘発額</t>
  </si>
  <si>
    <t>うち雇用者所得誘発額</t>
    <phoneticPr fontId="3"/>
  </si>
  <si>
    <t>人</t>
    <rPh sb="0" eb="1">
      <t>ニン</t>
    </rPh>
    <phoneticPr fontId="3"/>
  </si>
  <si>
    <t>うち粗付加価値誘発額</t>
    <phoneticPr fontId="3"/>
  </si>
  <si>
    <t>×粗付加価値率</t>
    <phoneticPr fontId="3"/>
  </si>
  <si>
    <t xml:space="preserve"> </t>
    <phoneticPr fontId="3"/>
  </si>
  <si>
    <t xml:space="preserve"> </t>
    <phoneticPr fontId="2"/>
  </si>
  <si>
    <t>県内産・県外産の区分不明（購入者価格）</t>
    <phoneticPr fontId="2"/>
  </si>
  <si>
    <t>県内産の需要のみ（購入者価格）</t>
    <phoneticPr fontId="2"/>
  </si>
  <si>
    <t>県内産の需要のみ(生産者価格)</t>
    <phoneticPr fontId="2"/>
  </si>
  <si>
    <t>マージン調整</t>
  </si>
  <si>
    <t>マージン調整</t>
    <rPh sb="4" eb="6">
      <t>チョウセイ</t>
    </rPh>
    <phoneticPr fontId="2"/>
  </si>
  <si>
    <t xml:space="preserve"> </t>
    <phoneticPr fontId="3"/>
  </si>
  <si>
    <t xml:space="preserve"> </t>
    <phoneticPr fontId="2"/>
  </si>
  <si>
    <t xml:space="preserve">  </t>
    <phoneticPr fontId="2"/>
  </si>
  <si>
    <t xml:space="preserve"> </t>
    <phoneticPr fontId="2"/>
  </si>
  <si>
    <t>需要増加額のうち、商業マージン等を調整し、県外に流出する分を除いた純増加額。</t>
    <rPh sb="0" eb="2">
      <t>ジュヨウ</t>
    </rPh>
    <rPh sb="2" eb="5">
      <t>ゾウカガク</t>
    </rPh>
    <rPh sb="9" eb="11">
      <t>ショウギョウ</t>
    </rPh>
    <rPh sb="15" eb="16">
      <t>トウ</t>
    </rPh>
    <rPh sb="17" eb="19">
      <t>チョウセイ</t>
    </rPh>
    <rPh sb="21" eb="23">
      <t>ケンガイ</t>
    </rPh>
    <rPh sb="24" eb="26">
      <t>リュウシュツ</t>
    </rPh>
    <rPh sb="28" eb="29">
      <t>ブン</t>
    </rPh>
    <rPh sb="30" eb="31">
      <t>ノゾ</t>
    </rPh>
    <rPh sb="33" eb="34">
      <t>ジュン</t>
    </rPh>
    <rPh sb="34" eb="36">
      <t>ゾウカ</t>
    </rPh>
    <rPh sb="36" eb="37">
      <t>ガク</t>
    </rPh>
    <phoneticPr fontId="3"/>
  </si>
  <si>
    <t>直接効果が生じたことによって、そこから波及的に生じる新たな生産増加額。</t>
    <rPh sb="0" eb="2">
      <t>チョクセツ</t>
    </rPh>
    <rPh sb="2" eb="4">
      <t>コウカ</t>
    </rPh>
    <rPh sb="5" eb="6">
      <t>ショウ</t>
    </rPh>
    <rPh sb="19" eb="21">
      <t>ハキュウテキ</t>
    </rPh>
    <rPh sb="21" eb="22">
      <t>テキ</t>
    </rPh>
    <rPh sb="23" eb="24">
      <t>ショウ</t>
    </rPh>
    <rPh sb="26" eb="27">
      <t>アラ</t>
    </rPh>
    <rPh sb="29" eb="31">
      <t>セイサン</t>
    </rPh>
    <rPh sb="31" eb="33">
      <t>ゾウカ</t>
    </rPh>
    <rPh sb="33" eb="34">
      <t>ガク</t>
    </rPh>
    <phoneticPr fontId="3"/>
  </si>
  <si>
    <t>第１次波及効果</t>
  </si>
  <si>
    <t>第１次波及効果</t>
    <rPh sb="0" eb="1">
      <t>ダイ</t>
    </rPh>
    <rPh sb="2" eb="3">
      <t>ジ</t>
    </rPh>
    <rPh sb="3" eb="5">
      <t>ハキュウ</t>
    </rPh>
    <rPh sb="5" eb="7">
      <t>コウカ</t>
    </rPh>
    <phoneticPr fontId="3"/>
  </si>
  <si>
    <t>第２次波及効果</t>
  </si>
  <si>
    <t>第２次波及効果</t>
    <rPh sb="0" eb="1">
      <t>ダイ</t>
    </rPh>
    <rPh sb="2" eb="3">
      <t>ジ</t>
    </rPh>
    <rPh sb="3" eb="5">
      <t>ハキュウ</t>
    </rPh>
    <rPh sb="5" eb="7">
      <t>コウカ</t>
    </rPh>
    <phoneticPr fontId="3"/>
  </si>
  <si>
    <t>直接効果と第1次波及効果による雇用者所得額の増加から2次波及的に生じる生産増加額。</t>
    <rPh sb="0" eb="2">
      <t>チョクセツ</t>
    </rPh>
    <rPh sb="2" eb="4">
      <t>コウカ</t>
    </rPh>
    <rPh sb="5" eb="6">
      <t>ダイ</t>
    </rPh>
    <rPh sb="7" eb="8">
      <t>ジ</t>
    </rPh>
    <rPh sb="8" eb="10">
      <t>ハキュウ</t>
    </rPh>
    <rPh sb="10" eb="12">
      <t>コウカ</t>
    </rPh>
    <rPh sb="15" eb="18">
      <t>コヨウシャ</t>
    </rPh>
    <rPh sb="18" eb="20">
      <t>ショトク</t>
    </rPh>
    <rPh sb="20" eb="21">
      <t>ガク</t>
    </rPh>
    <rPh sb="22" eb="24">
      <t>ゾウカ</t>
    </rPh>
    <rPh sb="27" eb="28">
      <t>ジ</t>
    </rPh>
    <rPh sb="28" eb="30">
      <t>ハキュウ</t>
    </rPh>
    <rPh sb="30" eb="31">
      <t>テキ</t>
    </rPh>
    <rPh sb="32" eb="33">
      <t>ショウ</t>
    </rPh>
    <rPh sb="35" eb="37">
      <t>セイサン</t>
    </rPh>
    <rPh sb="37" eb="39">
      <t>ゾウカ</t>
    </rPh>
    <rPh sb="39" eb="40">
      <t>ガク</t>
    </rPh>
    <phoneticPr fontId="3"/>
  </si>
  <si>
    <t>経済波及効果の流れを確認できるシートです。</t>
    <rPh sb="0" eb="2">
      <t>ケイザイ</t>
    </rPh>
    <rPh sb="2" eb="4">
      <t>ハキュウ</t>
    </rPh>
    <rPh sb="4" eb="6">
      <t>コウカ</t>
    </rPh>
    <rPh sb="7" eb="8">
      <t>ナガ</t>
    </rPh>
    <rPh sb="10" eb="12">
      <t>カクニン</t>
    </rPh>
    <phoneticPr fontId="2"/>
  </si>
  <si>
    <t>開放型逆行列係数（　　　　　　　　　　　　　　　　　  型）です。</t>
    <rPh sb="28" eb="29">
      <t>カタ</t>
    </rPh>
    <phoneticPr fontId="2"/>
  </si>
  <si>
    <t>　　　波及の中断は想定していません。　　</t>
    <rPh sb="3" eb="5">
      <t>ハキュウ</t>
    </rPh>
    <phoneticPr fontId="2"/>
  </si>
  <si>
    <t>　　　含まれており、本来、これらも含めて波及効果の計算をすべきですが、営業余剰については転換比率がないた</t>
    <rPh sb="3" eb="4">
      <t>フク</t>
    </rPh>
    <phoneticPr fontId="2"/>
  </si>
  <si>
    <t>　　　め、雇用者所得のみを対象としています。</t>
    <rPh sb="13" eb="15">
      <t>タイショウ</t>
    </rPh>
    <phoneticPr fontId="2"/>
  </si>
  <si>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</si>
  <si>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</si>
  <si>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</si>
  <si>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</si>
  <si>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</si>
  <si>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</si>
  <si>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</si>
  <si>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</si>
  <si>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</si>
  <si>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</si>
  <si>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</si>
  <si>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</si>
  <si>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</si>
  <si>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</si>
  <si>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</si>
  <si>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</si>
  <si>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</si>
  <si>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</si>
  <si>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</si>
  <si>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</si>
  <si>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</si>
  <si>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</si>
  <si>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</si>
  <si>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</si>
  <si>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</si>
  <si>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</si>
  <si>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</si>
  <si>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</si>
  <si>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</si>
  <si>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</si>
  <si>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</si>
  <si>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</si>
  <si>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</si>
  <si>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</si>
  <si>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</si>
  <si>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</si>
  <si>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</si>
  <si>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</si>
  <si>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</si>
  <si>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</si>
  <si>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</si>
  <si>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</si>
  <si>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</si>
  <si>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</si>
  <si>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</si>
  <si>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</si>
  <si>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</si>
  <si>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</si>
  <si>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</si>
  <si>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</si>
  <si>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</si>
  <si>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</si>
  <si>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</si>
  <si>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</si>
  <si>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</si>
  <si>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</si>
  <si>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</si>
  <si>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</si>
  <si>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</si>
  <si>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</si>
  <si>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</si>
  <si>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</si>
  <si>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</si>
  <si>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</si>
  <si>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</si>
  <si>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</si>
  <si>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</si>
  <si>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</si>
  <si>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</si>
  <si>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</si>
  <si>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</si>
  <si>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</si>
  <si>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</si>
  <si>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</si>
  <si>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</si>
  <si>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</si>
  <si>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</si>
  <si>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</si>
  <si>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</si>
  <si>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</si>
  <si>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</si>
  <si>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</si>
  <si>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</si>
  <si>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</si>
  <si>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</si>
  <si>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</si>
  <si>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</si>
  <si>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</si>
  <si>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</si>
  <si>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</si>
  <si>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</si>
  <si>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</si>
  <si>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</si>
  <si>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</si>
  <si>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</si>
  <si>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</si>
  <si>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</si>
  <si>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</si>
  <si>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</si>
  <si>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</si>
  <si>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</si>
  <si>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</si>
  <si>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</si>
  <si>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</si>
  <si>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</si>
  <si>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</si>
  <si>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</si>
  <si>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</si>
  <si>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耕種農業</t>
  </si>
  <si>
    <t>畜産</t>
  </si>
  <si>
    <t>農業サービス</t>
  </si>
  <si>
    <t>林業</t>
  </si>
  <si>
    <t>漁業</t>
  </si>
  <si>
    <t>食料品</t>
  </si>
  <si>
    <t>たばこ</t>
  </si>
  <si>
    <t>繊維工業製品</t>
  </si>
  <si>
    <t>家具・装備品</t>
  </si>
  <si>
    <t>パルプ・紙・板紙・加工紙</t>
  </si>
  <si>
    <t>紙加工品</t>
  </si>
  <si>
    <t>化学肥料</t>
  </si>
  <si>
    <t>合成樹脂</t>
  </si>
  <si>
    <t>化学繊維</t>
  </si>
  <si>
    <t>石油製品</t>
  </si>
  <si>
    <t>プラスチック製品</t>
  </si>
  <si>
    <t>ゴム製品</t>
  </si>
  <si>
    <t>ガラス・ガラス製品</t>
  </si>
  <si>
    <t>セメント・セメント製品</t>
  </si>
  <si>
    <t>陶磁器</t>
  </si>
  <si>
    <t>銑鉄・粗鋼</t>
  </si>
  <si>
    <t>鋼材</t>
  </si>
  <si>
    <t>非鉄金属製錬・精製</t>
  </si>
  <si>
    <t>非鉄金属加工製品</t>
  </si>
  <si>
    <t>その他の金属製品</t>
  </si>
  <si>
    <t>船舶・同修理</t>
  </si>
  <si>
    <t>その他の輸送機械・同修理</t>
  </si>
  <si>
    <t>建築</t>
  </si>
  <si>
    <t>建設補修</t>
  </si>
  <si>
    <t>電力</t>
  </si>
  <si>
    <t>ガス・熱供給</t>
  </si>
  <si>
    <t>水道</t>
  </si>
  <si>
    <t>不動産仲介及び賃貸</t>
  </si>
  <si>
    <t>住宅賃貸料</t>
  </si>
  <si>
    <t>鉄道輸送</t>
  </si>
  <si>
    <t>自家輸送</t>
  </si>
  <si>
    <t>水運</t>
  </si>
  <si>
    <t>航空輸送</t>
  </si>
  <si>
    <t>倉庫</t>
  </si>
  <si>
    <t>放送</t>
  </si>
  <si>
    <t>教育</t>
  </si>
  <si>
    <t>研究</t>
  </si>
  <si>
    <t>広告</t>
  </si>
  <si>
    <t>物品賃貸サービス</t>
  </si>
  <si>
    <t>その他の対個人サービス</t>
  </si>
  <si>
    <t>001 耕種農業</t>
  </si>
  <si>
    <t>002 畜産</t>
  </si>
  <si>
    <t>003 農業サービス</t>
  </si>
  <si>
    <t>004 林業</t>
  </si>
  <si>
    <t>005 漁業</t>
  </si>
  <si>
    <t>112 雇用者所得</t>
  </si>
  <si>
    <t>113 営業余剰</t>
  </si>
  <si>
    <t>114 資本減耗引当</t>
  </si>
  <si>
    <t>117 （控除）経常補助金</t>
  </si>
  <si>
    <t>合計</t>
    <rPh sb="0" eb="2">
      <t>ゴウケイ</t>
    </rPh>
    <phoneticPr fontId="2"/>
  </si>
  <si>
    <t>貨物運賃構成比</t>
    <rPh sb="0" eb="2">
      <t>カモツ</t>
    </rPh>
    <rPh sb="2" eb="4">
      <t>ウンチン</t>
    </rPh>
    <rPh sb="4" eb="7">
      <t>コウセイヒ</t>
    </rPh>
    <phoneticPr fontId="2"/>
  </si>
  <si>
    <t>石炭・原油・天然ガス</t>
  </si>
  <si>
    <t>列   和</t>
  </si>
  <si>
    <t>列　和</t>
  </si>
  <si>
    <t>影響力係数</t>
  </si>
  <si>
    <t>投入係数表</t>
    <phoneticPr fontId="2"/>
  </si>
  <si>
    <t>001</t>
    <phoneticPr fontId="3"/>
  </si>
  <si>
    <t>01</t>
    <phoneticPr fontId="2"/>
  </si>
  <si>
    <t>01</t>
    <phoneticPr fontId="2"/>
  </si>
  <si>
    <t>飼料・有機質肥料（別掲を除く。）</t>
  </si>
  <si>
    <t>自動車部品・同附属品</t>
  </si>
  <si>
    <t>自動車整備・機械修理</t>
  </si>
  <si>
    <t>県内産・県外産の
区分不明
（購入者価格）</t>
    <rPh sb="2" eb="3">
      <t>サン</t>
    </rPh>
    <rPh sb="6" eb="7">
      <t>サン</t>
    </rPh>
    <phoneticPr fontId="21"/>
  </si>
  <si>
    <t>需要する「モノ」や「サービス」が県内で生産されたものかどうか分からない場合は、この欄に入力して下さい。</t>
    <phoneticPr fontId="2"/>
  </si>
  <si>
    <t>商　店</t>
    <phoneticPr fontId="2"/>
  </si>
  <si>
    <t>　②　消費転換率の値をリストから選択します。</t>
    <phoneticPr fontId="2"/>
  </si>
  <si>
    <t>１　はじめに</t>
    <phoneticPr fontId="3"/>
  </si>
  <si>
    <t>ショッピングモールなどが開店した時、年間販売額は想定できても、商品について何がどれだけ販売されるか不明の時に需要額の割り振りを行うためのシートです。</t>
    <phoneticPr fontId="49"/>
  </si>
  <si>
    <t>経済波及効果を計算するシートです。</t>
    <phoneticPr fontId="2"/>
  </si>
  <si>
    <t>　このうち、利用者が入力に用いるのは「入力表」のみです。商業販売について産業部門別の最終需要増加額が分からない場合は、「商業販売額推計」シートも使用します。</t>
    <rPh sb="6" eb="9">
      <t>リヨウシャ</t>
    </rPh>
    <rPh sb="10" eb="12">
      <t>ニュウリョク</t>
    </rPh>
    <rPh sb="13" eb="14">
      <t>モチ</t>
    </rPh>
    <rPh sb="21" eb="22">
      <t>ヒョウ</t>
    </rPh>
    <rPh sb="28" eb="30">
      <t>ショウギョウ</t>
    </rPh>
    <rPh sb="30" eb="32">
      <t>ハンバイ</t>
    </rPh>
    <rPh sb="36" eb="38">
      <t>サンギョウ</t>
    </rPh>
    <rPh sb="38" eb="40">
      <t>ブモン</t>
    </rPh>
    <rPh sb="40" eb="41">
      <t>ベツ</t>
    </rPh>
    <rPh sb="42" eb="44">
      <t>サイシュウ</t>
    </rPh>
    <rPh sb="44" eb="46">
      <t>ジュヨウ</t>
    </rPh>
    <rPh sb="46" eb="48">
      <t>ゾウカ</t>
    </rPh>
    <rPh sb="48" eb="49">
      <t>ガク</t>
    </rPh>
    <rPh sb="50" eb="51">
      <t>ワ</t>
    </rPh>
    <rPh sb="55" eb="57">
      <t>バアイ</t>
    </rPh>
    <rPh sb="60" eb="62">
      <t>ショウギョウ</t>
    </rPh>
    <rPh sb="62" eb="65">
      <t>ハンバイガク</t>
    </rPh>
    <rPh sb="65" eb="67">
      <t>スイケイ</t>
    </rPh>
    <rPh sb="72" eb="74">
      <t>シヨウ</t>
    </rPh>
    <phoneticPr fontId="3"/>
  </si>
  <si>
    <t>　このシートは、商品の内訳が特定できない商業販売による需要増額を求めるためのシートです。</t>
    <rPh sb="8" eb="10">
      <t>ショウヒン</t>
    </rPh>
    <rPh sb="11" eb="13">
      <t>ウチワケ</t>
    </rPh>
    <rPh sb="14" eb="16">
      <t>トクテイ</t>
    </rPh>
    <rPh sb="20" eb="22">
      <t>ショウギョウ</t>
    </rPh>
    <rPh sb="22" eb="24">
      <t>ハンバイ</t>
    </rPh>
    <rPh sb="27" eb="29">
      <t>ジュヨウ</t>
    </rPh>
    <rPh sb="29" eb="31">
      <t>ゾウガク</t>
    </rPh>
    <rPh sb="32" eb="33">
      <t>モト</t>
    </rPh>
    <phoneticPr fontId="49"/>
  </si>
  <si>
    <t>　商業販売総額と購入する商品項目が把握できる場合に、次の表を用いて、産業部門別内訳を推計することができます。</t>
    <rPh sb="1" eb="3">
      <t>ショウギョウ</t>
    </rPh>
    <rPh sb="3" eb="5">
      <t>ハンバイ</t>
    </rPh>
    <rPh sb="5" eb="7">
      <t>ソウガク</t>
    </rPh>
    <rPh sb="8" eb="10">
      <t>コウニュウ</t>
    </rPh>
    <rPh sb="12" eb="14">
      <t>ショウヒン</t>
    </rPh>
    <rPh sb="14" eb="16">
      <t>コウモク</t>
    </rPh>
    <rPh sb="17" eb="19">
      <t>ハアク</t>
    </rPh>
    <rPh sb="22" eb="24">
      <t>バアイ</t>
    </rPh>
    <rPh sb="28" eb="29">
      <t>ヒョウ</t>
    </rPh>
    <phoneticPr fontId="2"/>
  </si>
  <si>
    <t>部門別構成比を算出し、需要額を按分します。</t>
  </si>
  <si>
    <t>　※商業について</t>
    <rPh sb="2" eb="4">
      <t>ショウギョウ</t>
    </rPh>
    <phoneticPr fontId="49"/>
  </si>
  <si>
    <t>　　　購入者価格での商業はコスト商業（中古品販売等）に該当します。</t>
    <rPh sb="3" eb="6">
      <t>コウニュウシャ</t>
    </rPh>
    <rPh sb="6" eb="8">
      <t>カカク</t>
    </rPh>
    <rPh sb="10" eb="12">
      <t>ショウギョウ</t>
    </rPh>
    <rPh sb="16" eb="18">
      <t>ショウギョウ</t>
    </rPh>
    <rPh sb="19" eb="22">
      <t>チュウコヒン</t>
    </rPh>
    <rPh sb="22" eb="24">
      <t>ハンバイ</t>
    </rPh>
    <rPh sb="24" eb="25">
      <t>トウ</t>
    </rPh>
    <rPh sb="27" eb="29">
      <t>ガイトウ</t>
    </rPh>
    <phoneticPr fontId="49"/>
  </si>
  <si>
    <t xml:space="preserve">  商品販売総額を入力するとともに、購入する商品の該当項目に”１”を入力してください。</t>
    <rPh sb="2" eb="4">
      <t>ショウヒン</t>
    </rPh>
    <rPh sb="4" eb="6">
      <t>ハンバイ</t>
    </rPh>
    <rPh sb="6" eb="8">
      <t>ソウガク</t>
    </rPh>
    <rPh sb="9" eb="11">
      <t>ニュウリョク</t>
    </rPh>
    <rPh sb="18" eb="20">
      <t>コウニュウ</t>
    </rPh>
    <rPh sb="22" eb="24">
      <t>ショウヒン</t>
    </rPh>
    <rPh sb="25" eb="27">
      <t>ガイトウ</t>
    </rPh>
    <rPh sb="27" eb="29">
      <t>コウモク</t>
    </rPh>
    <rPh sb="34" eb="36">
      <t>ニュウリョク</t>
    </rPh>
    <phoneticPr fontId="2"/>
  </si>
  <si>
    <t>商業販売総額</t>
    <rPh sb="0" eb="2">
      <t>ショウギョウ</t>
    </rPh>
    <rPh sb="2" eb="4">
      <t>ハンバイ</t>
    </rPh>
    <rPh sb="4" eb="6">
      <t>ソウガク</t>
    </rPh>
    <phoneticPr fontId="49"/>
  </si>
  <si>
    <t>購入する商品（該当項目に
1を入力）</t>
    <rPh sb="0" eb="2">
      <t>コウニュウ</t>
    </rPh>
    <rPh sb="4" eb="6">
      <t>ショウヒン</t>
    </rPh>
    <rPh sb="7" eb="9">
      <t>ガイトウ</t>
    </rPh>
    <rPh sb="9" eb="11">
      <t>コウモク</t>
    </rPh>
    <rPh sb="15" eb="17">
      <t>ニュウリョク</t>
    </rPh>
    <phoneticPr fontId="21"/>
  </si>
  <si>
    <t>民間消費支出
（生産者価格）</t>
    <rPh sb="8" eb="11">
      <t>セイサンシャ</t>
    </rPh>
    <rPh sb="11" eb="13">
      <t>カカク</t>
    </rPh>
    <phoneticPr fontId="21"/>
  </si>
  <si>
    <t>商業マージン額</t>
    <rPh sb="0" eb="2">
      <t>ショウギョウ</t>
    </rPh>
    <rPh sb="6" eb="7">
      <t>ガク</t>
    </rPh>
    <phoneticPr fontId="21"/>
  </si>
  <si>
    <t xml:space="preserve">商業販売
マージン額
</t>
    <rPh sb="0" eb="2">
      <t>ショウギョウ</t>
    </rPh>
    <rPh sb="2" eb="4">
      <t>ハンバイ</t>
    </rPh>
    <rPh sb="9" eb="10">
      <t>ガク</t>
    </rPh>
    <phoneticPr fontId="21"/>
  </si>
  <si>
    <t>民間消費支出（生産者価格構成比計算用）</t>
    <rPh sb="7" eb="10">
      <t>セイサンシャ</t>
    </rPh>
    <rPh sb="10" eb="12">
      <t>カカク</t>
    </rPh>
    <rPh sb="12" eb="15">
      <t>コウセイヒ</t>
    </rPh>
    <rPh sb="15" eb="17">
      <t>ケイサン</t>
    </rPh>
    <rPh sb="17" eb="18">
      <t>ヨウ</t>
    </rPh>
    <phoneticPr fontId="21"/>
  </si>
  <si>
    <t>商業販売に係る最終需要構成比
（生産者価格）</t>
    <rPh sb="0" eb="2">
      <t>ショウギョウ</t>
    </rPh>
    <rPh sb="2" eb="4">
      <t>ハンバイ</t>
    </rPh>
    <rPh sb="5" eb="6">
      <t>カカ</t>
    </rPh>
    <rPh sb="7" eb="9">
      <t>サイシュウ</t>
    </rPh>
    <rPh sb="9" eb="11">
      <t>ジュヨウ</t>
    </rPh>
    <rPh sb="11" eb="14">
      <t>コウセイヒ</t>
    </rPh>
    <rPh sb="16" eb="19">
      <t>セイサンシャ</t>
    </rPh>
    <rPh sb="19" eb="21">
      <t>カカク</t>
    </rPh>
    <phoneticPr fontId="21"/>
  </si>
  <si>
    <t>商業販売に係る最終需要増加額
（生産者価格）</t>
    <rPh sb="0" eb="2">
      <t>ショウギョウ</t>
    </rPh>
    <rPh sb="2" eb="4">
      <t>ハンバイ</t>
    </rPh>
    <rPh sb="5" eb="6">
      <t>カカ</t>
    </rPh>
    <rPh sb="7" eb="9">
      <t>サイシュウ</t>
    </rPh>
    <rPh sb="9" eb="11">
      <t>ジュヨウ</t>
    </rPh>
    <rPh sb="11" eb="14">
      <t>ゾウカガク</t>
    </rPh>
    <rPh sb="16" eb="19">
      <t>セイサンシャ</t>
    </rPh>
    <rPh sb="19" eb="21">
      <t>カカク</t>
    </rPh>
    <phoneticPr fontId="21"/>
  </si>
  <si>
    <t>県内自給率</t>
    <rPh sb="0" eb="2">
      <t>ケンナイ</t>
    </rPh>
    <rPh sb="2" eb="5">
      <t>ジキュウリツ</t>
    </rPh>
    <rPh sb="4" eb="5">
      <t>リツ</t>
    </rPh>
    <phoneticPr fontId="2"/>
  </si>
  <si>
    <t>商業販売に係る県産財の最終需要増加額
（生産者価格）</t>
    <rPh sb="0" eb="2">
      <t>ショウギョウ</t>
    </rPh>
    <rPh sb="2" eb="4">
      <t>ハンバイ</t>
    </rPh>
    <rPh sb="5" eb="6">
      <t>カカ</t>
    </rPh>
    <rPh sb="7" eb="10">
      <t>ケンサンザイ</t>
    </rPh>
    <rPh sb="11" eb="13">
      <t>サイシュウ</t>
    </rPh>
    <rPh sb="13" eb="15">
      <t>ジュヨウ</t>
    </rPh>
    <rPh sb="15" eb="18">
      <t>ゾウカガク</t>
    </rPh>
    <rPh sb="20" eb="23">
      <t>セイサンシャ</t>
    </rPh>
    <rPh sb="23" eb="25">
      <t>カカク</t>
    </rPh>
    <phoneticPr fontId="21"/>
  </si>
  <si>
    <t>入力表のこの部分です。</t>
    <rPh sb="0" eb="2">
      <t>ニュウリョク</t>
    </rPh>
    <rPh sb="2" eb="3">
      <t>ヒョウ</t>
    </rPh>
    <rPh sb="6" eb="8">
      <t>ブブン</t>
    </rPh>
    <phoneticPr fontId="2"/>
  </si>
  <si>
    <t>県内産の需要のみ
(生産者価格)</t>
    <phoneticPr fontId="21"/>
  </si>
  <si>
    <t>１．</t>
    <phoneticPr fontId="49"/>
  </si>
  <si>
    <t>このシートはショッピングモールが開店した時、年間販売額は想定できても、商品について何がどれだけ販売されるか不明の時に需要額の割り振りを行うためのシートです。</t>
    <rPh sb="16" eb="18">
      <t>カイテン</t>
    </rPh>
    <rPh sb="20" eb="21">
      <t>トキ</t>
    </rPh>
    <rPh sb="22" eb="24">
      <t>ネンカン</t>
    </rPh>
    <rPh sb="24" eb="27">
      <t>ハンバイガク</t>
    </rPh>
    <rPh sb="28" eb="30">
      <t>ソウテイ</t>
    </rPh>
    <rPh sb="35" eb="37">
      <t>ショウヒン</t>
    </rPh>
    <rPh sb="41" eb="42">
      <t>ナニ</t>
    </rPh>
    <rPh sb="47" eb="49">
      <t>ハンバイ</t>
    </rPh>
    <rPh sb="53" eb="55">
      <t>フメイ</t>
    </rPh>
    <rPh sb="56" eb="57">
      <t>トキ</t>
    </rPh>
    <rPh sb="58" eb="61">
      <t>ジュヨウガク</t>
    </rPh>
    <rPh sb="62" eb="63">
      <t>ワ</t>
    </rPh>
    <rPh sb="64" eb="65">
      <t>フ</t>
    </rPh>
    <rPh sb="67" eb="68">
      <t>オコナ</t>
    </rPh>
    <phoneticPr fontId="49"/>
  </si>
  <si>
    <t>２．</t>
    <phoneticPr fontId="49"/>
  </si>
  <si>
    <t>ショッピングモールでの消費が民間消費支出の割合に等しいと仮定しました。</t>
    <rPh sb="11" eb="13">
      <t>ショウヒ</t>
    </rPh>
    <rPh sb="14" eb="16">
      <t>ミンカン</t>
    </rPh>
    <rPh sb="16" eb="18">
      <t>ショウヒ</t>
    </rPh>
    <rPh sb="18" eb="20">
      <t>シシュツ</t>
    </rPh>
    <rPh sb="21" eb="23">
      <t>ワリアイ</t>
    </rPh>
    <rPh sb="24" eb="25">
      <t>ヒト</t>
    </rPh>
    <rPh sb="28" eb="30">
      <t>カテイ</t>
    </rPh>
    <phoneticPr fontId="49"/>
  </si>
  <si>
    <t>３．</t>
    <phoneticPr fontId="49"/>
  </si>
  <si>
    <t>扱う商品をＤ列で選択する形にします。(赤線で囲んだ部門で選択します）</t>
    <rPh sb="0" eb="1">
      <t>アツカ</t>
    </rPh>
    <rPh sb="2" eb="4">
      <t>ショウヒン</t>
    </rPh>
    <rPh sb="6" eb="7">
      <t>レツ</t>
    </rPh>
    <rPh sb="8" eb="10">
      <t>センタク</t>
    </rPh>
    <rPh sb="12" eb="13">
      <t>カタチ</t>
    </rPh>
    <rPh sb="19" eb="21">
      <t>アカセン</t>
    </rPh>
    <rPh sb="22" eb="23">
      <t>カコ</t>
    </rPh>
    <rPh sb="25" eb="27">
      <t>ブモン</t>
    </rPh>
    <rPh sb="28" eb="30">
      <t>センタク</t>
    </rPh>
    <phoneticPr fontId="49"/>
  </si>
  <si>
    <t>４．</t>
    <phoneticPr fontId="49"/>
  </si>
  <si>
    <t>ショッピングモールで扱っているかも知れませんが、民間消費支出のウェイトに比べて明らかに低いと思われる不動産や医療・福祉などは単純化のため省きました。選択は可能です。</t>
    <rPh sb="10" eb="11">
      <t>アツカ</t>
    </rPh>
    <rPh sb="17" eb="18">
      <t>シ</t>
    </rPh>
    <rPh sb="24" eb="26">
      <t>ミンカン</t>
    </rPh>
    <rPh sb="26" eb="28">
      <t>ショウヒ</t>
    </rPh>
    <rPh sb="28" eb="30">
      <t>シシュツ</t>
    </rPh>
    <rPh sb="36" eb="37">
      <t>クラ</t>
    </rPh>
    <rPh sb="39" eb="40">
      <t>アキ</t>
    </rPh>
    <rPh sb="43" eb="44">
      <t>ヒク</t>
    </rPh>
    <rPh sb="46" eb="47">
      <t>オモ</t>
    </rPh>
    <rPh sb="50" eb="53">
      <t>フドウサン</t>
    </rPh>
    <rPh sb="54" eb="56">
      <t>イリョウ</t>
    </rPh>
    <rPh sb="57" eb="59">
      <t>フクシ</t>
    </rPh>
    <rPh sb="62" eb="65">
      <t>タンジュンカ</t>
    </rPh>
    <rPh sb="68" eb="69">
      <t>ハブ</t>
    </rPh>
    <rPh sb="74" eb="76">
      <t>センタク</t>
    </rPh>
    <rPh sb="77" eb="79">
      <t>カノウ</t>
    </rPh>
    <phoneticPr fontId="49"/>
  </si>
  <si>
    <t>５．</t>
    <phoneticPr fontId="49"/>
  </si>
  <si>
    <t>取扱商品の商業マージンを計算して、当該ショッピングモールの商業マージンとします。(本来商品マージンに含まれている卸売マージンの移輸入は無視します)</t>
    <rPh sb="0" eb="2">
      <t>トリアツカイ</t>
    </rPh>
    <rPh sb="2" eb="4">
      <t>ショウヒン</t>
    </rPh>
    <rPh sb="5" eb="7">
      <t>ショウギョウ</t>
    </rPh>
    <rPh sb="12" eb="14">
      <t>ケイサン</t>
    </rPh>
    <rPh sb="17" eb="19">
      <t>トウガイ</t>
    </rPh>
    <rPh sb="29" eb="31">
      <t>ショウギョウ</t>
    </rPh>
    <rPh sb="41" eb="43">
      <t>ホンライ</t>
    </rPh>
    <rPh sb="43" eb="45">
      <t>ショウヒン</t>
    </rPh>
    <rPh sb="50" eb="51">
      <t>フク</t>
    </rPh>
    <rPh sb="56" eb="58">
      <t>オロシウリ</t>
    </rPh>
    <rPh sb="63" eb="64">
      <t>イ</t>
    </rPh>
    <rPh sb="64" eb="66">
      <t>ユニュウ</t>
    </rPh>
    <rPh sb="67" eb="69">
      <t>ムシ</t>
    </rPh>
    <phoneticPr fontId="49"/>
  </si>
  <si>
    <t>(マージン率は購入者価格から生産者価格を求める計算の反対の計算で求めます)</t>
    <rPh sb="5" eb="6">
      <t>リツ</t>
    </rPh>
    <rPh sb="7" eb="10">
      <t>コウニュウシャ</t>
    </rPh>
    <rPh sb="10" eb="12">
      <t>カカク</t>
    </rPh>
    <rPh sb="14" eb="17">
      <t>セイサンシャ</t>
    </rPh>
    <rPh sb="17" eb="19">
      <t>カカク</t>
    </rPh>
    <rPh sb="20" eb="21">
      <t>モト</t>
    </rPh>
    <rPh sb="23" eb="25">
      <t>ケイサン</t>
    </rPh>
    <rPh sb="26" eb="28">
      <t>ハンタイ</t>
    </rPh>
    <rPh sb="29" eb="31">
      <t>ケイサン</t>
    </rPh>
    <rPh sb="32" eb="33">
      <t>モト</t>
    </rPh>
    <phoneticPr fontId="49"/>
  </si>
  <si>
    <t>６．</t>
    <phoneticPr fontId="49"/>
  </si>
  <si>
    <t>農林水産業、鉱業、製造業については自給率を乗じます。</t>
    <rPh sb="0" eb="2">
      <t>ノウリン</t>
    </rPh>
    <rPh sb="2" eb="5">
      <t>スイサンギョウ</t>
    </rPh>
    <rPh sb="6" eb="8">
      <t>コウギョウ</t>
    </rPh>
    <rPh sb="9" eb="12">
      <t>セイゾウギョウ</t>
    </rPh>
    <rPh sb="17" eb="20">
      <t>ジキュウリツ</t>
    </rPh>
    <rPh sb="21" eb="22">
      <t>ジョウ</t>
    </rPh>
    <phoneticPr fontId="49"/>
  </si>
  <si>
    <t>７．</t>
    <phoneticPr fontId="49"/>
  </si>
  <si>
    <t>サービス業については、当該ショッピングモール内でサービスが提供されるところから、自給率100％として計上します。</t>
    <rPh sb="4" eb="5">
      <t>ギョウ</t>
    </rPh>
    <rPh sb="11" eb="13">
      <t>トウガイ</t>
    </rPh>
    <rPh sb="22" eb="23">
      <t>ナイ</t>
    </rPh>
    <rPh sb="29" eb="31">
      <t>テイキョウ</t>
    </rPh>
    <rPh sb="40" eb="43">
      <t>ジキュウリツ</t>
    </rPh>
    <rPh sb="50" eb="52">
      <t>ケイジョウ</t>
    </rPh>
    <phoneticPr fontId="49"/>
  </si>
  <si>
    <t>県内産・県外産の区分不明
（購入者価格）</t>
    <phoneticPr fontId="2"/>
  </si>
  <si>
    <t>県内産の需要のみ
(購入者価格)</t>
    <phoneticPr fontId="2"/>
  </si>
  <si>
    <t>県内産の需要のみ
(生産者価格)</t>
    <phoneticPr fontId="2"/>
  </si>
  <si>
    <t>※入力内訳は、把握している数値に応じて、上記の３つを使い分けることができます。なお、部門ごとに異なる内訳を使用したり、あるいは1つの部門で複数の内訳を同時に使用することもできます。　</t>
    <phoneticPr fontId="2"/>
  </si>
  <si>
    <t>※生産者価格とは生産者が出荷するときの価格であり、購入者価格とは店等で販売するときの価格です。</t>
    <phoneticPr fontId="2"/>
  </si>
  <si>
    <t>　最終需要増加額に入力する数値の単位を選択します。</t>
    <rPh sb="5" eb="7">
      <t>ゾウカ</t>
    </rPh>
    <phoneticPr fontId="2"/>
  </si>
  <si>
    <t>消費項目の内訳が特定できない場合の需要増額を求めるためのシートです。</t>
    <phoneticPr fontId="49"/>
  </si>
  <si>
    <t>　このシートは、消費項目の内訳が特定できない場合の需要増額を求めるためのシートです。</t>
    <rPh sb="8" eb="10">
      <t>ショウヒ</t>
    </rPh>
    <rPh sb="10" eb="12">
      <t>コウモク</t>
    </rPh>
    <rPh sb="13" eb="15">
      <t>ウチワケ</t>
    </rPh>
    <rPh sb="16" eb="18">
      <t>トクテイ</t>
    </rPh>
    <rPh sb="22" eb="24">
      <t>バアイ</t>
    </rPh>
    <rPh sb="25" eb="27">
      <t>ジュヨウ</t>
    </rPh>
    <rPh sb="27" eb="29">
      <t>ゾウガク</t>
    </rPh>
    <rPh sb="30" eb="31">
      <t>モト</t>
    </rPh>
    <phoneticPr fontId="49"/>
  </si>
  <si>
    <t xml:space="preserve">  消費総額を入力してください。</t>
    <rPh sb="2" eb="4">
      <t>ショウヒ</t>
    </rPh>
    <rPh sb="4" eb="6">
      <t>ソウガク</t>
    </rPh>
    <rPh sb="7" eb="9">
      <t>ニュウリョク</t>
    </rPh>
    <phoneticPr fontId="2"/>
  </si>
  <si>
    <t>消費総額</t>
    <rPh sb="0" eb="2">
      <t>ショウヒ</t>
    </rPh>
    <rPh sb="2" eb="4">
      <t>ソウガク</t>
    </rPh>
    <phoneticPr fontId="49"/>
  </si>
  <si>
    <t>運輸マージン額</t>
    <rPh sb="0" eb="2">
      <t>ウンユ</t>
    </rPh>
    <rPh sb="6" eb="7">
      <t>ガク</t>
    </rPh>
    <phoneticPr fontId="2"/>
  </si>
  <si>
    <t>民間消費支出（購入者価格構成比計算用）</t>
    <rPh sb="7" eb="10">
      <t>コウニュウシャ</t>
    </rPh>
    <rPh sb="10" eb="12">
      <t>カカク</t>
    </rPh>
    <rPh sb="12" eb="15">
      <t>コウセイヒ</t>
    </rPh>
    <rPh sb="15" eb="17">
      <t>ケイサン</t>
    </rPh>
    <rPh sb="17" eb="18">
      <t>ヨウ</t>
    </rPh>
    <phoneticPr fontId="21"/>
  </si>
  <si>
    <t>消費に係る最終需要構成比
（購入者価格）</t>
    <rPh sb="0" eb="2">
      <t>ショウヒ</t>
    </rPh>
    <rPh sb="3" eb="4">
      <t>カカ</t>
    </rPh>
    <rPh sb="5" eb="7">
      <t>サイシュウ</t>
    </rPh>
    <rPh sb="7" eb="9">
      <t>ジュヨウ</t>
    </rPh>
    <rPh sb="9" eb="12">
      <t>コウセイヒ</t>
    </rPh>
    <rPh sb="14" eb="17">
      <t>コウニュウシャ</t>
    </rPh>
    <rPh sb="17" eb="19">
      <t>カカク</t>
    </rPh>
    <phoneticPr fontId="21"/>
  </si>
  <si>
    <t>最終需要増加額
（購入者価格）</t>
    <rPh sb="0" eb="2">
      <t>サイシュウ</t>
    </rPh>
    <rPh sb="2" eb="4">
      <t>ジュヨウ</t>
    </rPh>
    <rPh sb="4" eb="7">
      <t>ゾウカガク</t>
    </rPh>
    <rPh sb="9" eb="12">
      <t>コウニュウシャ</t>
    </rPh>
    <rPh sb="12" eb="14">
      <t>カカク</t>
    </rPh>
    <phoneticPr fontId="21"/>
  </si>
  <si>
    <t>県内産・県外産の区分不明
（購入者価格）</t>
    <rPh sb="2" eb="3">
      <t>サン</t>
    </rPh>
    <rPh sb="6" eb="7">
      <t>サン</t>
    </rPh>
    <phoneticPr fontId="21"/>
  </si>
  <si>
    <t>※このシートは消費総額は想定できても、何をどれだけ消費するか不明の時に需要額の割り振りを行うためのシートです。</t>
    <rPh sb="7" eb="9">
      <t>ショウヒ</t>
    </rPh>
    <rPh sb="9" eb="11">
      <t>ソウガク</t>
    </rPh>
    <rPh sb="12" eb="14">
      <t>ソウテイ</t>
    </rPh>
    <rPh sb="19" eb="20">
      <t>ナニ</t>
    </rPh>
    <rPh sb="25" eb="27">
      <t>ショウヒ</t>
    </rPh>
    <rPh sb="30" eb="32">
      <t>フメイ</t>
    </rPh>
    <rPh sb="33" eb="34">
      <t>トキ</t>
    </rPh>
    <rPh sb="35" eb="38">
      <t>ジュヨウガク</t>
    </rPh>
    <rPh sb="39" eb="40">
      <t>ワ</t>
    </rPh>
    <rPh sb="41" eb="42">
      <t>フ</t>
    </rPh>
    <rPh sb="44" eb="45">
      <t>オコナ</t>
    </rPh>
    <phoneticPr fontId="49"/>
  </si>
  <si>
    <t>　</t>
    <phoneticPr fontId="2"/>
  </si>
  <si>
    <t xml:space="preserve"> </t>
    <phoneticPr fontId="2"/>
  </si>
  <si>
    <t>　 群馬県産業連関表は、１年間に県内で各産業がどれだけの原材料や労働力を投入して、財・サービスをどれだけ生産し、それが産業や家計などにどのように販売されたかという経済取引を一覧表にまとめたものです。</t>
    <rPh sb="2" eb="5">
      <t>グンマケン</t>
    </rPh>
    <rPh sb="19" eb="22">
      <t>カクサンギョウ</t>
    </rPh>
    <rPh sb="28" eb="31">
      <t>ゲンザイリョウ</t>
    </rPh>
    <rPh sb="32" eb="35">
      <t>ロウドウリョク</t>
    </rPh>
    <rPh sb="36" eb="38">
      <t>トウニュウ</t>
    </rPh>
    <phoneticPr fontId="2"/>
  </si>
  <si>
    <t>　 この表から、本県の産業構造や産業相互の依存関係を総体的に把握することができます。</t>
    <phoneticPr fontId="2"/>
  </si>
  <si>
    <t>　　</t>
    <phoneticPr fontId="2"/>
  </si>
  <si>
    <t>１　分析にあたっての留意点</t>
    <rPh sb="2" eb="4">
      <t>ブンセキ</t>
    </rPh>
    <rPh sb="10" eb="13">
      <t>リュウイテン</t>
    </rPh>
    <phoneticPr fontId="2"/>
  </si>
  <si>
    <t>①</t>
    <phoneticPr fontId="49"/>
  </si>
  <si>
    <t>②</t>
    <phoneticPr fontId="49"/>
  </si>
  <si>
    <t>③</t>
    <phoneticPr fontId="49"/>
  </si>
  <si>
    <t>④</t>
    <phoneticPr fontId="49"/>
  </si>
  <si>
    <t>　自給率は一定としています。需要が増加すれば県内で生産する優位性が高まり、県産品で賄う割合が変化することも考えられますが、そのような変化は起こらないものと仮定します。</t>
    <phoneticPr fontId="2"/>
  </si>
  <si>
    <t>⑤</t>
    <phoneticPr fontId="49"/>
  </si>
  <si>
    <t>　在庫による調整は考慮していません。需要の増加にはすべて生産増で対応することとし、在庫の取り崩しによる波及の中断は想定していません。</t>
    <phoneticPr fontId="2"/>
  </si>
  <si>
    <t>⑥</t>
    <phoneticPr fontId="49"/>
  </si>
  <si>
    <t>　企業の生産能力には限界がなく、あらゆる需要に応えられると想定します。</t>
    <phoneticPr fontId="2"/>
  </si>
  <si>
    <t>⑦</t>
    <phoneticPr fontId="49"/>
  </si>
  <si>
    <t>　生産波及効果が達成される期間は、不明です。</t>
    <phoneticPr fontId="2"/>
  </si>
  <si>
    <t>⑧</t>
    <phoneticPr fontId="49"/>
  </si>
  <si>
    <t>⑨</t>
    <phoneticPr fontId="49"/>
  </si>
  <si>
    <t>２　この分析ツールで設定した事項</t>
    <phoneticPr fontId="2"/>
  </si>
  <si>
    <t>①</t>
    <phoneticPr fontId="49"/>
  </si>
  <si>
    <t>　波及効果の測定は、生産誘発額、粗付加価値誘発額、雇用者所得誘発額、就業誘発者数について第二次波及効果まで測定します。</t>
    <phoneticPr fontId="2"/>
  </si>
  <si>
    <t>②</t>
    <phoneticPr fontId="49"/>
  </si>
  <si>
    <t>　また、消費をどの産業部門に配分するかについては、産業連関表の民間最終消費支出の構成比を用います。</t>
    <phoneticPr fontId="2"/>
  </si>
  <si>
    <t>③</t>
    <phoneticPr fontId="49"/>
  </si>
  <si>
    <t>　購入者価格を生産者価格に変換するマージン率は、国の産業連関表のマージン率を利用します。</t>
    <phoneticPr fontId="2"/>
  </si>
  <si>
    <t>　</t>
    <phoneticPr fontId="18"/>
  </si>
  <si>
    <t>平成３１年（令和元年）</t>
    <rPh sb="6" eb="8">
      <t>レイワ</t>
    </rPh>
    <rPh sb="8" eb="10">
      <t>ガンネン</t>
    </rPh>
    <phoneticPr fontId="23"/>
  </si>
  <si>
    <t>平成３０年</t>
  </si>
  <si>
    <t>平成２９年</t>
  </si>
  <si>
    <t>平成２８年</t>
  </si>
  <si>
    <t>平成２７年</t>
  </si>
  <si>
    <t>その他の鉱業</t>
  </si>
  <si>
    <t>飲料</t>
  </si>
  <si>
    <t>衣服・その他の繊維既製品</t>
  </si>
  <si>
    <t>木材・木製品</t>
  </si>
  <si>
    <t>印刷・製版・製本</t>
  </si>
  <si>
    <t>無機化学工業製品</t>
  </si>
  <si>
    <t>石油化学系基礎製品</t>
  </si>
  <si>
    <t>有機化学工業製品（石油化学系基礎製品・合成樹脂を除く。）</t>
  </si>
  <si>
    <t>医薬品</t>
  </si>
  <si>
    <t>化学最終製品（医薬品を除く。）</t>
  </si>
  <si>
    <t>なめし革・革製品・毛皮</t>
  </si>
  <si>
    <t>その他の窯業・土石製品</t>
  </si>
  <si>
    <t>鋳鍛造品（鉄）</t>
  </si>
  <si>
    <t>その他の鉄鋼製品</t>
  </si>
  <si>
    <t>建設用・建築用金属製品</t>
  </si>
  <si>
    <t>はん用機械</t>
  </si>
  <si>
    <t>生産用機械</t>
  </si>
  <si>
    <t>業務用機械</t>
  </si>
  <si>
    <t>電子デバイス</t>
  </si>
  <si>
    <t>その他の電子部品</t>
  </si>
  <si>
    <t>産業用電気機器</t>
  </si>
  <si>
    <t>民生用電気機器</t>
  </si>
  <si>
    <t>電子応用装置・電気計測器</t>
  </si>
  <si>
    <t>その他の電気機械</t>
  </si>
  <si>
    <t>通信・映像・音響機器</t>
  </si>
  <si>
    <t>電子計算機・同附属装置</t>
  </si>
  <si>
    <t>乗用車</t>
  </si>
  <si>
    <t>その他の自動車</t>
  </si>
  <si>
    <t>再生資源回収・加工処理</t>
  </si>
  <si>
    <t>公共事業</t>
  </si>
  <si>
    <t>その他の土木建設</t>
  </si>
  <si>
    <t>住宅賃貸料（帰属家賃）</t>
  </si>
  <si>
    <t>道路輸送（自家輸送を除く。）</t>
  </si>
  <si>
    <t>貨物利用運送</t>
  </si>
  <si>
    <t>運輸附帯サービス</t>
  </si>
  <si>
    <t>郵便・信書便</t>
  </si>
  <si>
    <t>通信</t>
  </si>
  <si>
    <t>情報サービス</t>
  </si>
  <si>
    <t>インターネット附随サービス</t>
  </si>
  <si>
    <t>映像・音声・文字情報制作</t>
  </si>
  <si>
    <t>医療</t>
  </si>
  <si>
    <t>保健衛生</t>
  </si>
  <si>
    <t>社会保険・社会福祉</t>
  </si>
  <si>
    <t>介護</t>
  </si>
  <si>
    <t>他に分類されない会員制団体</t>
  </si>
  <si>
    <t>その他の対事業所サービス</t>
  </si>
  <si>
    <t>宿泊業</t>
  </si>
  <si>
    <t>飲食サービス</t>
  </si>
  <si>
    <t>洗濯・理容・美容・浴場業</t>
  </si>
  <si>
    <t>娯楽サービス</t>
  </si>
  <si>
    <t>事務用品</t>
  </si>
  <si>
    <t>分類不明</t>
  </si>
  <si>
    <t>107部門</t>
    <phoneticPr fontId="2"/>
  </si>
  <si>
    <t>　群馬県総務部統計課加工統計係</t>
    <rPh sb="4" eb="7">
      <t>ソウムブ</t>
    </rPh>
    <rPh sb="7" eb="10">
      <t>トウケイカ</t>
    </rPh>
    <rPh sb="10" eb="12">
      <t>カコウ</t>
    </rPh>
    <rPh sb="12" eb="14">
      <t>トウケイ</t>
    </rPh>
    <rPh sb="14" eb="15">
      <t>カカリ</t>
    </rPh>
    <phoneticPr fontId="2"/>
  </si>
  <si>
    <t xml:space="preserve">経済波及効果推計表（１０７部門）　 </t>
    <rPh sb="0" eb="2">
      <t>ケイザイ</t>
    </rPh>
    <rPh sb="13" eb="15">
      <t>ブモン</t>
    </rPh>
    <phoneticPr fontId="3"/>
  </si>
  <si>
    <t>001 耕種農業</t>
    <phoneticPr fontId="2"/>
  </si>
  <si>
    <t>002 畜産</t>
    <phoneticPr fontId="2"/>
  </si>
  <si>
    <t>003 農業サービス</t>
    <phoneticPr fontId="2"/>
  </si>
  <si>
    <t>004 林業</t>
    <phoneticPr fontId="2"/>
  </si>
  <si>
    <t>005 漁業</t>
    <phoneticPr fontId="2"/>
  </si>
  <si>
    <t>006 石炭・原油・天然ガス</t>
  </si>
  <si>
    <t>006 石炭・原油・天然ガス</t>
    <phoneticPr fontId="2"/>
  </si>
  <si>
    <t>007 その他の鉱業</t>
  </si>
  <si>
    <t>007 その他の鉱業</t>
    <phoneticPr fontId="2"/>
  </si>
  <si>
    <t>008 食料品</t>
  </si>
  <si>
    <t>008 食料品</t>
    <phoneticPr fontId="2"/>
  </si>
  <si>
    <t>009 飲料</t>
  </si>
  <si>
    <t>009 飲料</t>
    <phoneticPr fontId="2"/>
  </si>
  <si>
    <t>010 飼料・有機質肥料（別掲を除く。）</t>
  </si>
  <si>
    <t>010 飼料・有機質肥料（別掲を除く。）</t>
    <phoneticPr fontId="2"/>
  </si>
  <si>
    <t>011 たばこ</t>
  </si>
  <si>
    <t>011 たばこ</t>
    <phoneticPr fontId="2"/>
  </si>
  <si>
    <t>012 繊維工業製品</t>
  </si>
  <si>
    <t>012 繊維工業製品</t>
    <phoneticPr fontId="2"/>
  </si>
  <si>
    <t>013 衣服・その他の繊維既製品</t>
  </si>
  <si>
    <t>013 衣服・その他の繊維既製品</t>
    <phoneticPr fontId="2"/>
  </si>
  <si>
    <t>014 木材・木製品</t>
  </si>
  <si>
    <t>014 木材・木製品</t>
    <phoneticPr fontId="2"/>
  </si>
  <si>
    <t>015 家具・装備品</t>
  </si>
  <si>
    <t>015 家具・装備品</t>
    <phoneticPr fontId="2"/>
  </si>
  <si>
    <t>016 パルプ・紙・板紙・加工紙</t>
  </si>
  <si>
    <t>016 パルプ・紙・板紙・加工紙</t>
    <phoneticPr fontId="2"/>
  </si>
  <si>
    <t>017 紙加工品</t>
  </si>
  <si>
    <t>017 紙加工品</t>
    <phoneticPr fontId="2"/>
  </si>
  <si>
    <t>018 印刷・製版・製本</t>
  </si>
  <si>
    <t>018 印刷・製版・製本</t>
    <phoneticPr fontId="2"/>
  </si>
  <si>
    <t>019 化学肥料</t>
  </si>
  <si>
    <t>019 化学肥料</t>
    <phoneticPr fontId="2"/>
  </si>
  <si>
    <t>020 無機化学工業製品</t>
  </si>
  <si>
    <t>020 無機化学工業製品</t>
    <phoneticPr fontId="2"/>
  </si>
  <si>
    <t>021 石油化学系基礎製品</t>
  </si>
  <si>
    <t>021 石油化学系基礎製品</t>
    <phoneticPr fontId="2"/>
  </si>
  <si>
    <t>022 有機化学工業製品（石油化学系基礎製品・合成樹脂を除く。）</t>
  </si>
  <si>
    <t>022 有機化学工業製品（石油化学系基礎製品・合成樹脂を除く。）</t>
    <phoneticPr fontId="2"/>
  </si>
  <si>
    <t>023 合成樹脂</t>
  </si>
  <si>
    <t>023 合成樹脂</t>
    <phoneticPr fontId="2"/>
  </si>
  <si>
    <t>024 化学繊維</t>
  </si>
  <si>
    <t>024 化学繊維</t>
    <phoneticPr fontId="2"/>
  </si>
  <si>
    <t>025 医薬品</t>
  </si>
  <si>
    <t>025 医薬品</t>
    <phoneticPr fontId="2"/>
  </si>
  <si>
    <t>026 化学最終製品（医薬品を除く。）</t>
  </si>
  <si>
    <t>026 化学最終製品（医薬品を除く。）</t>
    <phoneticPr fontId="2"/>
  </si>
  <si>
    <t>027 石油製品</t>
  </si>
  <si>
    <t>027 石油製品</t>
    <phoneticPr fontId="2"/>
  </si>
  <si>
    <t>028 石炭製品</t>
  </si>
  <si>
    <t>028 石炭製品</t>
    <phoneticPr fontId="2"/>
  </si>
  <si>
    <t>029 プラスチック製品</t>
  </si>
  <si>
    <t>029 プラスチック製品</t>
    <phoneticPr fontId="2"/>
  </si>
  <si>
    <t>030 ゴム製品</t>
  </si>
  <si>
    <t>030 ゴム製品</t>
    <phoneticPr fontId="2"/>
  </si>
  <si>
    <t>031 なめし革・革製品・毛皮</t>
  </si>
  <si>
    <t>031 なめし革・革製品・毛皮</t>
    <phoneticPr fontId="2"/>
  </si>
  <si>
    <t>032 ガラス・ガラス製品</t>
  </si>
  <si>
    <t>032 ガラス・ガラス製品</t>
    <phoneticPr fontId="2"/>
  </si>
  <si>
    <t>033 セメント・セメント製品</t>
  </si>
  <si>
    <t>033 セメント・セメント製品</t>
    <phoneticPr fontId="2"/>
  </si>
  <si>
    <t>034 陶磁器</t>
  </si>
  <si>
    <t>034 陶磁器</t>
    <phoneticPr fontId="2"/>
  </si>
  <si>
    <t>035 その他の窯業・土石製品</t>
  </si>
  <si>
    <t>035 その他の窯業・土石製品</t>
    <phoneticPr fontId="2"/>
  </si>
  <si>
    <t>036 銑鉄・粗鋼</t>
  </si>
  <si>
    <t>036 銑鉄・粗鋼</t>
    <phoneticPr fontId="2"/>
  </si>
  <si>
    <t>037 鋼材</t>
  </si>
  <si>
    <t>037 鋼材</t>
    <phoneticPr fontId="2"/>
  </si>
  <si>
    <t>038 鋳鍛造品（鉄）</t>
  </si>
  <si>
    <t>038 鋳鍛造品（鉄）</t>
    <phoneticPr fontId="2"/>
  </si>
  <si>
    <t>039 その他の鉄鋼製品</t>
  </si>
  <si>
    <t>039 その他の鉄鋼製品</t>
    <phoneticPr fontId="2"/>
  </si>
  <si>
    <t>040 非鉄金属製錬・精製</t>
  </si>
  <si>
    <t>040 非鉄金属製錬・精製</t>
    <phoneticPr fontId="2"/>
  </si>
  <si>
    <t>041 非鉄金属加工製品</t>
  </si>
  <si>
    <t>041 非鉄金属加工製品</t>
    <phoneticPr fontId="2"/>
  </si>
  <si>
    <t>042 建設用・建築用金属製品</t>
  </si>
  <si>
    <t>042 建設用・建築用金属製品</t>
    <phoneticPr fontId="2"/>
  </si>
  <si>
    <t>043 その他の金属製品</t>
  </si>
  <si>
    <t>043 その他の金属製品</t>
    <phoneticPr fontId="2"/>
  </si>
  <si>
    <t>044 はん用機械</t>
  </si>
  <si>
    <t>044 はん用機械</t>
    <phoneticPr fontId="2"/>
  </si>
  <si>
    <t>045 生産用機械</t>
  </si>
  <si>
    <t>045 生産用機械</t>
    <phoneticPr fontId="2"/>
  </si>
  <si>
    <t>046 業務用機械</t>
  </si>
  <si>
    <t>046 業務用機械</t>
    <phoneticPr fontId="2"/>
  </si>
  <si>
    <t>047 電子デバイス</t>
  </si>
  <si>
    <t>047 電子デバイス</t>
    <phoneticPr fontId="2"/>
  </si>
  <si>
    <t>048 その他の電子部品</t>
  </si>
  <si>
    <t>048 その他の電子部品</t>
    <phoneticPr fontId="2"/>
  </si>
  <si>
    <t>049 産業用電気機器</t>
  </si>
  <si>
    <t>049 産業用電気機器</t>
    <phoneticPr fontId="2"/>
  </si>
  <si>
    <t>050 民生用電気機器</t>
  </si>
  <si>
    <t>050 民生用電気機器</t>
    <phoneticPr fontId="2"/>
  </si>
  <si>
    <t>051 電子応用装置・電気計測器</t>
  </si>
  <si>
    <t>051 電子応用装置・電気計測器</t>
    <phoneticPr fontId="2"/>
  </si>
  <si>
    <t>052 その他の電気機械</t>
  </si>
  <si>
    <t>052 その他の電気機械</t>
    <phoneticPr fontId="2"/>
  </si>
  <si>
    <t>053 通信・映像・音響機器</t>
  </si>
  <si>
    <t>053 通信・映像・音響機器</t>
    <phoneticPr fontId="2"/>
  </si>
  <si>
    <t>054 電子計算機・同附属装置</t>
  </si>
  <si>
    <t>054 電子計算機・同附属装置</t>
    <phoneticPr fontId="2"/>
  </si>
  <si>
    <t>055 乗用車</t>
  </si>
  <si>
    <t>055 乗用車</t>
    <phoneticPr fontId="2"/>
  </si>
  <si>
    <t>056 その他の自動車</t>
  </si>
  <si>
    <t>056 その他の自動車</t>
    <phoneticPr fontId="2"/>
  </si>
  <si>
    <t>057 自動車部品・同附属品</t>
  </si>
  <si>
    <t>057 自動車部品・同附属品</t>
    <phoneticPr fontId="2"/>
  </si>
  <si>
    <t>058 船舶・同修理</t>
  </si>
  <si>
    <t>058 船舶・同修理</t>
    <phoneticPr fontId="2"/>
  </si>
  <si>
    <t>059 その他の輸送機械・同修理</t>
  </si>
  <si>
    <t>059 その他の輸送機械・同修理</t>
    <phoneticPr fontId="2"/>
  </si>
  <si>
    <t>060 その他の製造工業製品</t>
  </si>
  <si>
    <t>060 その他の製造工業製品</t>
    <phoneticPr fontId="2"/>
  </si>
  <si>
    <t>061 再生資源回収・加工処理</t>
  </si>
  <si>
    <t>061 再生資源回収・加工処理</t>
    <phoneticPr fontId="2"/>
  </si>
  <si>
    <t>062 建築</t>
  </si>
  <si>
    <t>062 建築</t>
    <phoneticPr fontId="2"/>
  </si>
  <si>
    <t>063 建設補修</t>
  </si>
  <si>
    <t>063 建設補修</t>
    <phoneticPr fontId="2"/>
  </si>
  <si>
    <t>064 公共事業</t>
  </si>
  <si>
    <t>064 公共事業</t>
    <phoneticPr fontId="2"/>
  </si>
  <si>
    <t>065 その他の土木建設</t>
  </si>
  <si>
    <t>065 その他の土木建設</t>
    <phoneticPr fontId="2"/>
  </si>
  <si>
    <t>066 電力</t>
  </si>
  <si>
    <t>066 電力</t>
    <phoneticPr fontId="2"/>
  </si>
  <si>
    <t>067 ガス・熱供給</t>
  </si>
  <si>
    <t>067 ガス・熱供給</t>
    <phoneticPr fontId="2"/>
  </si>
  <si>
    <t>068 水道</t>
  </si>
  <si>
    <t>068 水道</t>
    <phoneticPr fontId="2"/>
  </si>
  <si>
    <t>069 廃棄物処理</t>
  </si>
  <si>
    <t>069 廃棄物処理</t>
    <phoneticPr fontId="2"/>
  </si>
  <si>
    <t>070 商業</t>
  </si>
  <si>
    <t>070 商業</t>
    <phoneticPr fontId="2"/>
  </si>
  <si>
    <t>071 金融・保険</t>
  </si>
  <si>
    <t>071 金融・保険</t>
    <phoneticPr fontId="2"/>
  </si>
  <si>
    <t>072 不動産仲介及び賃貸</t>
  </si>
  <si>
    <t>072 不動産仲介及び賃貸</t>
    <phoneticPr fontId="2"/>
  </si>
  <si>
    <t>073 住宅賃貸料</t>
  </si>
  <si>
    <t>073 住宅賃貸料</t>
    <phoneticPr fontId="2"/>
  </si>
  <si>
    <t>074 住宅賃貸料（帰属家賃）</t>
  </si>
  <si>
    <t>074 住宅賃貸料（帰属家賃）</t>
    <phoneticPr fontId="2"/>
  </si>
  <si>
    <t>075 鉄道輸送</t>
  </si>
  <si>
    <t>075 鉄道輸送</t>
    <phoneticPr fontId="2"/>
  </si>
  <si>
    <t>076 道路輸送（自家輸送を除く。）</t>
  </si>
  <si>
    <t>076 道路輸送（自家輸送を除く。）</t>
    <phoneticPr fontId="2"/>
  </si>
  <si>
    <t>077 自家輸送</t>
  </si>
  <si>
    <t>077 自家輸送</t>
    <phoneticPr fontId="2"/>
  </si>
  <si>
    <t>078 水運</t>
  </si>
  <si>
    <t>078 水運</t>
    <phoneticPr fontId="2"/>
  </si>
  <si>
    <t>079 航空輸送</t>
  </si>
  <si>
    <t>079 航空輸送</t>
    <phoneticPr fontId="2"/>
  </si>
  <si>
    <t>080 貨物利用運送</t>
  </si>
  <si>
    <t>080 貨物利用運送</t>
    <phoneticPr fontId="2"/>
  </si>
  <si>
    <t>081 倉庫</t>
  </si>
  <si>
    <t>081 倉庫</t>
    <phoneticPr fontId="2"/>
  </si>
  <si>
    <t>082 運輸附帯サービス</t>
  </si>
  <si>
    <t>082 運輸附帯サービス</t>
    <phoneticPr fontId="2"/>
  </si>
  <si>
    <t>083 郵便・信書便</t>
  </si>
  <si>
    <t>083 郵便・信書便</t>
    <phoneticPr fontId="2"/>
  </si>
  <si>
    <t>084 通信</t>
  </si>
  <si>
    <t>084 通信</t>
    <phoneticPr fontId="2"/>
  </si>
  <si>
    <t>085 放送</t>
  </si>
  <si>
    <t>085 放送</t>
    <phoneticPr fontId="2"/>
  </si>
  <si>
    <t>086 情報サービス</t>
  </si>
  <si>
    <t>086 情報サービス</t>
    <phoneticPr fontId="2"/>
  </si>
  <si>
    <t>087 インターネット附随サービス</t>
  </si>
  <si>
    <t>087 インターネット附随サービス</t>
    <phoneticPr fontId="2"/>
  </si>
  <si>
    <t>088 映像・音声・文字情報制作</t>
  </si>
  <si>
    <t>088 映像・音声・文字情報制作</t>
    <phoneticPr fontId="2"/>
  </si>
  <si>
    <t>089 公務</t>
  </si>
  <si>
    <t>089 公務</t>
    <phoneticPr fontId="2"/>
  </si>
  <si>
    <t>090 教育</t>
  </si>
  <si>
    <t>090 教育</t>
    <phoneticPr fontId="2"/>
  </si>
  <si>
    <t>091 研究</t>
  </si>
  <si>
    <t>091 研究</t>
    <phoneticPr fontId="2"/>
  </si>
  <si>
    <t>092 医療</t>
  </si>
  <si>
    <t>092 医療</t>
    <phoneticPr fontId="2"/>
  </si>
  <si>
    <t>093 保健衛生</t>
  </si>
  <si>
    <t>093 保健衛生</t>
    <phoneticPr fontId="2"/>
  </si>
  <si>
    <t>094 社会保険・社会福祉</t>
  </si>
  <si>
    <t>094 社会保険・社会福祉</t>
    <phoneticPr fontId="2"/>
  </si>
  <si>
    <t>095 介護</t>
  </si>
  <si>
    <t>095 介護</t>
    <phoneticPr fontId="2"/>
  </si>
  <si>
    <t>096 他に分類されない会員制団体</t>
  </si>
  <si>
    <t>096 他に分類されない会員制団体</t>
    <phoneticPr fontId="2"/>
  </si>
  <si>
    <t>097 物品賃貸サービス</t>
  </si>
  <si>
    <t>097 物品賃貸サービス</t>
    <phoneticPr fontId="2"/>
  </si>
  <si>
    <t>098 広告</t>
  </si>
  <si>
    <t>098 広告</t>
    <phoneticPr fontId="2"/>
  </si>
  <si>
    <t>099 自動車整備・機械修理</t>
  </si>
  <si>
    <t>099 自動車整備・機械修理</t>
    <phoneticPr fontId="2"/>
  </si>
  <si>
    <t>100 その他の対事業所サービス</t>
  </si>
  <si>
    <t>100 その他の対事業所サービス</t>
    <phoneticPr fontId="2"/>
  </si>
  <si>
    <t>101 宿泊業</t>
  </si>
  <si>
    <t>101 宿泊業</t>
    <phoneticPr fontId="2"/>
  </si>
  <si>
    <t>102 飲食サービス</t>
  </si>
  <si>
    <t>102 飲食サービス</t>
    <phoneticPr fontId="2"/>
  </si>
  <si>
    <t>103 洗濯・理容・美容・浴場業</t>
  </si>
  <si>
    <t>103 洗濯・理容・美容・浴場業</t>
    <phoneticPr fontId="2"/>
  </si>
  <si>
    <t>104 娯楽サービス</t>
  </si>
  <si>
    <t>104 娯楽サービス</t>
    <phoneticPr fontId="2"/>
  </si>
  <si>
    <t>105 その他の対個人サービス</t>
  </si>
  <si>
    <t>105 その他の対個人サービス</t>
    <phoneticPr fontId="2"/>
  </si>
  <si>
    <t>106 事務用品</t>
  </si>
  <si>
    <t>106 事務用品</t>
    <phoneticPr fontId="2"/>
  </si>
  <si>
    <t>107 分類不明</t>
  </si>
  <si>
    <t>107 分類不明</t>
    <phoneticPr fontId="2"/>
  </si>
  <si>
    <t>111 家計外消費支出（行）</t>
    <rPh sb="12" eb="13">
      <t>ギョウ</t>
    </rPh>
    <phoneticPr fontId="4"/>
  </si>
  <si>
    <t>112 雇用者所得</t>
    <phoneticPr fontId="2"/>
  </si>
  <si>
    <t>113 営業余剰</t>
    <phoneticPr fontId="2"/>
  </si>
  <si>
    <t>114 資本減耗引当</t>
    <phoneticPr fontId="2"/>
  </si>
  <si>
    <t>116 間接税（関税・輸入品商品税を除く。）</t>
  </si>
  <si>
    <t>116 間接税（関税・輸入品商品税を除く。）</t>
    <phoneticPr fontId="2"/>
  </si>
  <si>
    <t>117 （控除）経常補助金</t>
    <phoneticPr fontId="2"/>
  </si>
  <si>
    <t>129 粗付加価値部門計</t>
    <rPh sb="9" eb="11">
      <t>ブモン</t>
    </rPh>
    <phoneticPr fontId="4"/>
  </si>
  <si>
    <t>132 県内生産額</t>
    <rPh sb="4" eb="6">
      <t>ケンナイ</t>
    </rPh>
    <rPh sb="6" eb="9">
      <t>セイサンガク</t>
    </rPh>
    <phoneticPr fontId="4"/>
  </si>
  <si>
    <t>115 資本減耗引当（社会資本等減耗分）</t>
  </si>
  <si>
    <t>115 資本減耗引当（社会資本等減耗分）</t>
    <phoneticPr fontId="2"/>
  </si>
  <si>
    <t>（１０７部門）</t>
    <phoneticPr fontId="2"/>
  </si>
  <si>
    <t>逆行列係数表(１０７部門)</t>
    <phoneticPr fontId="2"/>
  </si>
  <si>
    <t xml:space="preserve">　E-mail：toukeika@pref.gunma.lg.jp </t>
    <phoneticPr fontId="2"/>
  </si>
  <si>
    <t>２９～３１（令和元）年平均</t>
    <rPh sb="6" eb="8">
      <t>レイワ</t>
    </rPh>
    <rPh sb="8" eb="9">
      <t>モト</t>
    </rPh>
    <rPh sb="10" eb="11">
      <t>ネン</t>
    </rPh>
    <rPh sb="11" eb="13">
      <t>ヘイキン</t>
    </rPh>
    <phoneticPr fontId="23"/>
  </si>
  <si>
    <t>関東地方消費転換率（平成３１年（令和元年））</t>
    <rPh sb="0" eb="2">
      <t>カントウ</t>
    </rPh>
    <rPh sb="16" eb="18">
      <t>レイワ</t>
    </rPh>
    <rPh sb="18" eb="19">
      <t>モト</t>
    </rPh>
    <rPh sb="19" eb="20">
      <t>ネン</t>
    </rPh>
    <phoneticPr fontId="23"/>
  </si>
  <si>
    <t>関東地方消費転換率（平成３０年）</t>
    <rPh sb="0" eb="2">
      <t>カントウ</t>
    </rPh>
    <rPh sb="14" eb="15">
      <t>ネン</t>
    </rPh>
    <phoneticPr fontId="23"/>
  </si>
  <si>
    <t>関東地方消費転換率（平成２９年）</t>
    <rPh sb="0" eb="2">
      <t>カントウ</t>
    </rPh>
    <phoneticPr fontId="23"/>
  </si>
  <si>
    <t>関東地方消費転換率（平成２８年）</t>
    <rPh sb="0" eb="2">
      <t>カントウ</t>
    </rPh>
    <phoneticPr fontId="23"/>
  </si>
  <si>
    <t>関東地方消費転換率（平成２７年）</t>
    <rPh sb="0" eb="2">
      <t>カントウ</t>
    </rPh>
    <phoneticPr fontId="23"/>
  </si>
  <si>
    <t>関東地方消費転換率（平成２９～３１（令和元）年平均）</t>
    <rPh sb="0" eb="2">
      <t>カントウ</t>
    </rPh>
    <rPh sb="18" eb="20">
      <t>レイワ</t>
    </rPh>
    <rPh sb="20" eb="21">
      <t>モト</t>
    </rPh>
    <rPh sb="23" eb="25">
      <t>ヘイキン</t>
    </rPh>
    <phoneticPr fontId="23"/>
  </si>
  <si>
    <t>令和２年</t>
    <rPh sb="0" eb="2">
      <t>レイワ</t>
    </rPh>
    <rPh sb="3" eb="4">
      <t>ネン</t>
    </rPh>
    <phoneticPr fontId="23"/>
  </si>
  <si>
    <t>関東地方消費転換率（令和２年）</t>
    <rPh sb="0" eb="2">
      <t>カントウ</t>
    </rPh>
    <rPh sb="10" eb="12">
      <t>レイワ</t>
    </rPh>
    <rPh sb="13" eb="14">
      <t>ネン</t>
    </rPh>
    <phoneticPr fontId="23"/>
  </si>
  <si>
    <t>２５～２７年平均</t>
    <rPh sb="5" eb="6">
      <t>ネン</t>
    </rPh>
    <rPh sb="6" eb="8">
      <t>ヘイキン</t>
    </rPh>
    <phoneticPr fontId="3"/>
  </si>
  <si>
    <t>　関東地方の平成２７年～令和２年の数値、平成２５年～２７年の平均値、平成２９年～３１（令和元）年の平均値が選択できます。</t>
    <phoneticPr fontId="23"/>
  </si>
  <si>
    <t>　分析ツールに用いられる投入係数、逆行列係数は、平成27年産業連関表作成時の状況を表すもので、その状況が続いているものと仮定します。</t>
    <rPh sb="1" eb="3">
      <t>ブンセキ</t>
    </rPh>
    <rPh sb="7" eb="8">
      <t>モチ</t>
    </rPh>
    <rPh sb="12" eb="14">
      <t>トウニュウ</t>
    </rPh>
    <rPh sb="14" eb="16">
      <t>ケイスウ</t>
    </rPh>
    <rPh sb="17" eb="20">
      <t>ギャクギョウレツ</t>
    </rPh>
    <rPh sb="20" eb="22">
      <t>ケイスウ</t>
    </rPh>
    <rPh sb="24" eb="26">
      <t>ヘイセイ</t>
    </rPh>
    <rPh sb="28" eb="29">
      <t>ネン</t>
    </rPh>
    <rPh sb="29" eb="31">
      <t>サンギョウ</t>
    </rPh>
    <rPh sb="31" eb="33">
      <t>レンカン</t>
    </rPh>
    <rPh sb="33" eb="34">
      <t>ヒョウ</t>
    </rPh>
    <rPh sb="34" eb="36">
      <t>サクセイ</t>
    </rPh>
    <rPh sb="36" eb="37">
      <t>ジ</t>
    </rPh>
    <rPh sb="38" eb="40">
      <t>ジョウキョウ</t>
    </rPh>
    <rPh sb="41" eb="42">
      <t>アラワ</t>
    </rPh>
    <rPh sb="49" eb="51">
      <t>ジョウキョウ</t>
    </rPh>
    <rPh sb="52" eb="53">
      <t>ツヅ</t>
    </rPh>
    <rPh sb="60" eb="62">
      <t>カテイ</t>
    </rPh>
    <phoneticPr fontId="3"/>
  </si>
  <si>
    <t>　価格は平成27年の生産者価格（生産者が出荷するときの価格）です。需要が増えれば価格が上昇すると考えられますが、需要増による価格変化はないと仮定します。</t>
    <phoneticPr fontId="2"/>
  </si>
  <si>
    <t>　ここで使用した分析ツールは、平成27年群馬県産業連関表をもとに、簡易な分析方法により経済波及効果を測定するものであり、産業連関表を使った分析方法の一例として提供しているものです。分析結果は、実際の経済波及効果を保証するものではありません。</t>
    <phoneticPr fontId="49"/>
  </si>
  <si>
    <t>　この分析ツールを利用した分析結果を公表・発表した場合には、お手数ですが、群馬県総務部統計課まで御連絡下さい。　</t>
    <rPh sb="31" eb="33">
      <t>テスウ</t>
    </rPh>
    <rPh sb="37" eb="40">
      <t>グンマケン</t>
    </rPh>
    <rPh sb="40" eb="43">
      <t>ソウムブ</t>
    </rPh>
    <rPh sb="43" eb="46">
      <t>トウケイカ</t>
    </rPh>
    <phoneticPr fontId="2"/>
  </si>
  <si>
    <t>　Tel.　027-226-2404　　Fax.　027-224-9224</t>
    <phoneticPr fontId="2"/>
  </si>
  <si>
    <r>
      <t>　ユーザーが操作するのは、「入力表」シートのみです。「入力表」シートで次の作業を行って下さい。（ショッピングモールなどで産業部門別の最終需要増加額が分からない場合は、</t>
    </r>
    <r>
      <rPr>
        <b/>
        <sz val="11"/>
        <color theme="1"/>
        <rFont val="ＭＳ Ｐゴシック"/>
        <family val="3"/>
        <charset val="128"/>
      </rPr>
      <t>「商業販売額推計」シート</t>
    </r>
    <r>
      <rPr>
        <sz val="11"/>
        <color theme="1"/>
        <rFont val="ＭＳ Ｐゴシック"/>
        <family val="3"/>
        <charset val="128"/>
      </rPr>
      <t>も御使用下さい。また、消費項目の内訳が特定できない場合は、</t>
    </r>
    <r>
      <rPr>
        <b/>
        <sz val="11"/>
        <color theme="1"/>
        <rFont val="ＭＳ Ｐゴシック"/>
        <family val="3"/>
        <charset val="128"/>
      </rPr>
      <t>「消費額推計」シート</t>
    </r>
    <r>
      <rPr>
        <sz val="11"/>
        <color theme="1"/>
        <rFont val="ＭＳ Ｐゴシック"/>
        <family val="3"/>
        <charset val="128"/>
      </rPr>
      <t>を御使用下さい。)</t>
    </r>
    <rPh sb="16" eb="17">
      <t>ヒョウ</t>
    </rPh>
    <rPh sb="35" eb="36">
      <t>ツギ</t>
    </rPh>
    <rPh sb="43" eb="44">
      <t>クダ</t>
    </rPh>
    <rPh sb="84" eb="86">
      <t>ショウギョウ</t>
    </rPh>
    <rPh sb="86" eb="89">
      <t>ハンバイガク</t>
    </rPh>
    <rPh sb="89" eb="91">
      <t>スイケイ</t>
    </rPh>
    <rPh sb="125" eb="128">
      <t>ショウヒガク</t>
    </rPh>
    <rPh sb="128" eb="130">
      <t>スイケイ</t>
    </rPh>
    <rPh sb="135" eb="138">
      <t>ゴシヨウ</t>
    </rPh>
    <rPh sb="138" eb="139">
      <t>クダ</t>
    </rPh>
    <phoneticPr fontId="2"/>
  </si>
  <si>
    <t>※「県外産･県内産の区別不明」の場合には、平成27年群馬県産業連関表の自給率を利用して自動的に県内最終需要額を求めます。</t>
    <phoneticPr fontId="2"/>
  </si>
  <si>
    <t>※産業連関表は生産者価格で作成されているため、このツールも生産者価格を用いて経済波及効果を測定します。このため、最終需要額が購入者価格（流通経費を含むもの）の場合は、購入者価格から生産者価格への変換が必要となります。このツールでは、購入者価格欄に入力すると国の平成27年産業連関表のマージン率を利用して自動的に生産者価格に変換します。　</t>
    <rPh sb="29" eb="32">
      <t>セイサンシャ</t>
    </rPh>
    <rPh sb="32" eb="34">
      <t>カカク</t>
    </rPh>
    <rPh sb="35" eb="36">
      <t>モチ</t>
    </rPh>
    <rPh sb="38" eb="40">
      <t>ケイザイ</t>
    </rPh>
    <rPh sb="40" eb="42">
      <t>ハキュウ</t>
    </rPh>
    <rPh sb="42" eb="44">
      <t>コウカ</t>
    </rPh>
    <rPh sb="128" eb="129">
      <t>クニ</t>
    </rPh>
    <phoneticPr fontId="2"/>
  </si>
  <si>
    <t>※入力等の作業を行わない部分については、全て「校閲」－「変更」－「シート保護」(パスワード省略)機能により変更できないようにしています。シートの内容を修正する場合には、「校閲」－「変更」－「シート保護の解除」機能を用いて保護を解除してから、修正を行って下さい。</t>
    <phoneticPr fontId="2"/>
  </si>
  <si>
    <t>https://toukei.pref.gunma.jp/gio/gio2015.htm</t>
    <phoneticPr fontId="2"/>
  </si>
  <si>
    <t>関東地方消費転換率（平成２５～２７年平均）</t>
    <rPh sb="0" eb="2">
      <t>カントウ</t>
    </rPh>
    <rPh sb="2" eb="4">
      <t>チホウ</t>
    </rPh>
    <rPh sb="4" eb="6">
      <t>ショウヒ</t>
    </rPh>
    <rPh sb="6" eb="8">
      <t>テンカン</t>
    </rPh>
    <rPh sb="8" eb="9">
      <t>リツ</t>
    </rPh>
    <rPh sb="18" eb="20">
      <t>ヘイキン</t>
    </rPh>
    <phoneticPr fontId="23"/>
  </si>
  <si>
    <t>　第二次波及効果を推計するための消費転換比率（雇用者所得から消費に回る割合）には、家計調査（総務省統計局）の勤労世帯の平均消費性向を用います。</t>
    <phoneticPr fontId="2"/>
  </si>
  <si>
    <t>※ 消費転換率：勤労者世帯平均消費性向（家計調査年報による。）</t>
    <rPh sb="2" eb="4">
      <t>ショウヒ</t>
    </rPh>
    <rPh sb="4" eb="6">
      <t>テンカン</t>
    </rPh>
    <rPh sb="6" eb="7">
      <t>リツ</t>
    </rPh>
    <rPh sb="8" eb="11">
      <t>キンロウシャ</t>
    </rPh>
    <rPh sb="11" eb="13">
      <t>セタイ</t>
    </rPh>
    <rPh sb="13" eb="15">
      <t>ヘイキン</t>
    </rPh>
    <rPh sb="15" eb="17">
      <t>ショウヒ</t>
    </rPh>
    <rPh sb="17" eb="19">
      <t>セイコウ</t>
    </rPh>
    <rPh sb="20" eb="22">
      <t>カケイ</t>
    </rPh>
    <rPh sb="22" eb="24">
      <t>チョウサ</t>
    </rPh>
    <rPh sb="24" eb="26">
      <t>ネンポウ</t>
    </rPh>
    <phoneticPr fontId="29"/>
  </si>
  <si>
    <t>　平成27年群馬県産業連関表の民間最終消費支出の生産者価格から商業マージンと運輸マージンを除いた購入者価格を用いて</t>
    <rPh sb="1" eb="3">
      <t>ヘイセイ</t>
    </rPh>
    <rPh sb="5" eb="6">
      <t>ネン</t>
    </rPh>
    <rPh sb="6" eb="9">
      <t>グンマケン</t>
    </rPh>
    <rPh sb="9" eb="11">
      <t>サンギョウ</t>
    </rPh>
    <rPh sb="11" eb="14">
      <t>レンカンヒョウ</t>
    </rPh>
    <rPh sb="15" eb="17">
      <t>ミンカン</t>
    </rPh>
    <rPh sb="17" eb="19">
      <t>サイシュウ</t>
    </rPh>
    <rPh sb="19" eb="21">
      <t>ショウヒ</t>
    </rPh>
    <rPh sb="21" eb="23">
      <t>シシュツ</t>
    </rPh>
    <rPh sb="24" eb="27">
      <t>セイサンシャ</t>
    </rPh>
    <rPh sb="27" eb="29">
      <t>カカク</t>
    </rPh>
    <rPh sb="31" eb="33">
      <t>ショウギョウ</t>
    </rPh>
    <rPh sb="38" eb="40">
      <t>ウンユ</t>
    </rPh>
    <rPh sb="45" eb="46">
      <t>ノゾ</t>
    </rPh>
    <rPh sb="48" eb="51">
      <t>コウニュウシャ</t>
    </rPh>
    <rPh sb="51" eb="53">
      <t>カカク</t>
    </rPh>
    <rPh sb="54" eb="55">
      <t>モチ</t>
    </rPh>
    <phoneticPr fontId="2"/>
  </si>
  <si>
    <t>　平成27年群馬県産業連関表の民間最終消費支出の生産者価格に商業マージンと運輸マージンを加えた購入者価格を用いて</t>
    <rPh sb="1" eb="3">
      <t>ヘイセイ</t>
    </rPh>
    <rPh sb="5" eb="6">
      <t>ネン</t>
    </rPh>
    <rPh sb="6" eb="9">
      <t>グンマケン</t>
    </rPh>
    <rPh sb="9" eb="11">
      <t>サンギョウ</t>
    </rPh>
    <rPh sb="11" eb="14">
      <t>レンカンヒョウ</t>
    </rPh>
    <rPh sb="15" eb="17">
      <t>ミンカン</t>
    </rPh>
    <rPh sb="17" eb="19">
      <t>サイシュウ</t>
    </rPh>
    <rPh sb="19" eb="21">
      <t>ショウヒ</t>
    </rPh>
    <rPh sb="21" eb="23">
      <t>シシュツ</t>
    </rPh>
    <rPh sb="24" eb="27">
      <t>セイサンシャ</t>
    </rPh>
    <rPh sb="27" eb="29">
      <t>カカク</t>
    </rPh>
    <rPh sb="30" eb="32">
      <t>ショウギョウ</t>
    </rPh>
    <rPh sb="37" eb="39">
      <t>ウンユ</t>
    </rPh>
    <rPh sb="44" eb="45">
      <t>クワ</t>
    </rPh>
    <rPh sb="47" eb="50">
      <t>コウニュウシャ</t>
    </rPh>
    <rPh sb="50" eb="52">
      <t>カカク</t>
    </rPh>
    <rPh sb="53" eb="54">
      <t>モチ</t>
    </rPh>
    <phoneticPr fontId="2"/>
  </si>
  <si>
    <t>108 内生部門計</t>
    <phoneticPr fontId="2"/>
  </si>
  <si>
    <t>108 内生部門計</t>
    <phoneticPr fontId="2"/>
  </si>
  <si>
    <t>　需要量が2倍になれば原材料などの投入量もそれにつれて2倍になるという「線形的な比例関係」が成立すると仮定としています。生産拡大や技術革新により費用が変わることは想定していません。</t>
    <rPh sb="1" eb="3">
      <t>ジュヨウ</t>
    </rPh>
    <rPh sb="3" eb="4">
      <t>リョウ</t>
    </rPh>
    <rPh sb="6" eb="7">
      <t>バイ</t>
    </rPh>
    <rPh sb="11" eb="14">
      <t>ゲンザイリョウ</t>
    </rPh>
    <rPh sb="17" eb="19">
      <t>トウニュウ</t>
    </rPh>
    <rPh sb="19" eb="20">
      <t>リョウ</t>
    </rPh>
    <rPh sb="28" eb="29">
      <t>バイ</t>
    </rPh>
    <rPh sb="36" eb="39">
      <t>センケイテキ</t>
    </rPh>
    <rPh sb="40" eb="42">
      <t>ヒレイ</t>
    </rPh>
    <rPh sb="42" eb="44">
      <t>カンケイ</t>
    </rPh>
    <rPh sb="46" eb="48">
      <t>セイリツ</t>
    </rPh>
    <rPh sb="51" eb="53">
      <t>カテイ</t>
    </rPh>
    <rPh sb="60" eb="62">
      <t>セイサン</t>
    </rPh>
    <rPh sb="62" eb="64">
      <t>カクダイ</t>
    </rPh>
    <rPh sb="65" eb="67">
      <t>ギジュツ</t>
    </rPh>
    <rPh sb="67" eb="69">
      <t>カクシン</t>
    </rPh>
    <rPh sb="72" eb="74">
      <t>ヒヨウ</t>
    </rPh>
    <rPh sb="75" eb="76">
      <t>カ</t>
    </rPh>
    <rPh sb="81" eb="83">
      <t>ソウテイ</t>
    </rPh>
    <phoneticPr fontId="5"/>
  </si>
  <si>
    <t>　第二次波及効果の対象を雇用者所得のみとしています。本来、農家をはじめとする個人業主の所得についても、第二次波及効果の対象とすべきですが、産業連関表では部門毎の県内生産額のうち個人業主に分配される所得を推計していないことから、波及効果を計算することができません。このため、雇用者所得のみを対象としています。</t>
    <phoneticPr fontId="2"/>
  </si>
  <si>
    <t>　 平成27年（2015年）群馬県産業連関表の計数を用いた、経済波及効果分析ツールです。該当する産業部門に最終需要増加額を入力するだけで、簡単に経済波及効果及び環境負荷誘発量を算定できます。</t>
    <rPh sb="2" eb="4">
      <t>ヘイセイ</t>
    </rPh>
    <rPh sb="6" eb="7">
      <t>ネン</t>
    </rPh>
    <rPh sb="12" eb="13">
      <t>ネン</t>
    </rPh>
    <rPh sb="23" eb="25">
      <t>ケイスウ</t>
    </rPh>
    <rPh sb="26" eb="27">
      <t>モチ</t>
    </rPh>
    <rPh sb="30" eb="32">
      <t>ケイザイ</t>
    </rPh>
    <rPh sb="32" eb="36">
      <t>ハキュウコウカ</t>
    </rPh>
    <rPh sb="36" eb="38">
      <t>ブンセキ</t>
    </rPh>
    <rPh sb="44" eb="46">
      <t>ガイトウ</t>
    </rPh>
    <rPh sb="48" eb="50">
      <t>サンギョウ</t>
    </rPh>
    <rPh sb="50" eb="52">
      <t>ブモン</t>
    </rPh>
    <rPh sb="53" eb="54">
      <t>サイ</t>
    </rPh>
    <phoneticPr fontId="2"/>
  </si>
  <si>
    <t>（経済部門）</t>
    <rPh sb="1" eb="3">
      <t>ケイザイ</t>
    </rPh>
    <rPh sb="3" eb="5">
      <t>ブモン</t>
    </rPh>
    <phoneticPr fontId="2"/>
  </si>
  <si>
    <t>（環境部門）</t>
    <phoneticPr fontId="49"/>
  </si>
  <si>
    <t>　環境負荷量は生産額に比例すると仮定しており、技術革新による排出量の減少は想定していません。</t>
    <phoneticPr fontId="3"/>
  </si>
  <si>
    <t>　環境負荷量は、産業廃棄物及び地球温暖化物質の排出量を推計します。</t>
    <phoneticPr fontId="3"/>
  </si>
  <si>
    <t>　環境負荷量の推計は、産業活動による県内直接排出量に限定しており、家計から排出される量を含みません。</t>
    <phoneticPr fontId="3"/>
  </si>
  <si>
    <t>※産業廃棄物：産業廃棄物排出・処理状況等調査（環境省）（平成27年度実績、平成29年度実績）
　　　　　　　　　　群馬県廃棄物実態調査（平成29年度実績）</t>
    <phoneticPr fontId="49"/>
  </si>
  <si>
    <t>※地球温暖化物質：産業連関表による環境負荷原単位データブック（国立環境研究所 地球環境研究セン
                            ター）</t>
    <phoneticPr fontId="49"/>
  </si>
  <si>
    <t>　分析ツールには、次の3つの分析ファイルがあります。</t>
    <rPh sb="1" eb="3">
      <t>ブンセキ</t>
    </rPh>
    <rPh sb="9" eb="10">
      <t>ツギ</t>
    </rPh>
    <rPh sb="14" eb="16">
      <t>ブンセキ</t>
    </rPh>
    <phoneticPr fontId="2"/>
  </si>
  <si>
    <t>４　結果表（経済）</t>
    <rPh sb="2" eb="5">
      <t>ケッカヒョウ</t>
    </rPh>
    <rPh sb="6" eb="8">
      <t>ケイザイ</t>
    </rPh>
    <phoneticPr fontId="3"/>
  </si>
  <si>
    <t>経済部門の分析結果の概要をまとめたシートです。</t>
    <rPh sb="0" eb="2">
      <t>ケイザイ</t>
    </rPh>
    <rPh sb="2" eb="4">
      <t>ブモン</t>
    </rPh>
    <phoneticPr fontId="2"/>
  </si>
  <si>
    <t>５　結果表（環境）</t>
    <rPh sb="2" eb="5">
      <t>ケッカヒョウ</t>
    </rPh>
    <rPh sb="6" eb="8">
      <t>カンキョウ</t>
    </rPh>
    <phoneticPr fontId="3"/>
  </si>
  <si>
    <t>環境部門の分析結果の概要をまとめたシートです。</t>
    <rPh sb="0" eb="2">
      <t>カンキョウ</t>
    </rPh>
    <rPh sb="2" eb="4">
      <t>ブモン</t>
    </rPh>
    <phoneticPr fontId="2"/>
  </si>
  <si>
    <t>６　フロー図</t>
    <rPh sb="5" eb="6">
      <t>ズ</t>
    </rPh>
    <phoneticPr fontId="2"/>
  </si>
  <si>
    <t>７　商業販売額推計</t>
    <rPh sb="2" eb="4">
      <t>ショウギョウ</t>
    </rPh>
    <rPh sb="4" eb="7">
      <t>ハンバイガク</t>
    </rPh>
    <rPh sb="7" eb="9">
      <t>スイケイ</t>
    </rPh>
    <phoneticPr fontId="3"/>
  </si>
  <si>
    <t>８　消費額推計</t>
    <rPh sb="2" eb="5">
      <t>ショウヒガク</t>
    </rPh>
    <rPh sb="5" eb="7">
      <t>スイケイ</t>
    </rPh>
    <phoneticPr fontId="3"/>
  </si>
  <si>
    <t>９　需要増加額</t>
    <rPh sb="2" eb="4">
      <t>ジュヨウ</t>
    </rPh>
    <rPh sb="4" eb="7">
      <t>ゾウカガク</t>
    </rPh>
    <phoneticPr fontId="3"/>
  </si>
  <si>
    <t>10  計算表</t>
    <rPh sb="4" eb="7">
      <t>ケイサンヒョウ</t>
    </rPh>
    <phoneticPr fontId="3"/>
  </si>
  <si>
    <t>11　環境負荷計算表</t>
    <rPh sb="3" eb="5">
      <t>カンキョウ</t>
    </rPh>
    <rPh sb="5" eb="7">
      <t>フカ</t>
    </rPh>
    <rPh sb="7" eb="9">
      <t>ケイサン</t>
    </rPh>
    <rPh sb="9" eb="10">
      <t>ヒョウ</t>
    </rPh>
    <phoneticPr fontId="3"/>
  </si>
  <si>
    <t>環境負荷誘発量を計算するシートです。</t>
    <rPh sb="0" eb="2">
      <t>カンキョウ</t>
    </rPh>
    <rPh sb="2" eb="4">
      <t>フカ</t>
    </rPh>
    <rPh sb="4" eb="6">
      <t>ユウハツ</t>
    </rPh>
    <rPh sb="6" eb="7">
      <t>リョウ</t>
    </rPh>
    <phoneticPr fontId="2"/>
  </si>
  <si>
    <t>12　部門別分析結果</t>
    <rPh sb="3" eb="6">
      <t>ブモンベツ</t>
    </rPh>
    <rPh sb="6" eb="8">
      <t>ブンセキ</t>
    </rPh>
    <rPh sb="8" eb="10">
      <t>ケッカ</t>
    </rPh>
    <phoneticPr fontId="2"/>
  </si>
  <si>
    <t>13　中間投入計算用</t>
    <rPh sb="3" eb="5">
      <t>チュウカン</t>
    </rPh>
    <rPh sb="5" eb="7">
      <t>トウニュウ</t>
    </rPh>
    <rPh sb="7" eb="9">
      <t>ケイサン</t>
    </rPh>
    <rPh sb="9" eb="10">
      <t>ヨウ</t>
    </rPh>
    <phoneticPr fontId="3"/>
  </si>
  <si>
    <t>14　投入係数表</t>
    <rPh sb="3" eb="5">
      <t>トウニュウ</t>
    </rPh>
    <rPh sb="5" eb="7">
      <t>ケイスウ</t>
    </rPh>
    <rPh sb="7" eb="8">
      <t>ヒョウ</t>
    </rPh>
    <phoneticPr fontId="2"/>
  </si>
  <si>
    <t>15　逆行列表（開放）</t>
    <rPh sb="3" eb="4">
      <t>ギャク</t>
    </rPh>
    <rPh sb="4" eb="6">
      <t>ギョウレツ</t>
    </rPh>
    <rPh sb="6" eb="7">
      <t>ヒョウ</t>
    </rPh>
    <rPh sb="8" eb="10">
      <t>カイホウ</t>
    </rPh>
    <phoneticPr fontId="2"/>
  </si>
  <si>
    <t>16　環境負荷係数</t>
    <rPh sb="3" eb="5">
      <t>カンキョウ</t>
    </rPh>
    <rPh sb="5" eb="7">
      <t>フカ</t>
    </rPh>
    <rPh sb="7" eb="9">
      <t>ケイスウ</t>
    </rPh>
    <phoneticPr fontId="2"/>
  </si>
  <si>
    <t>環境負荷誘発量の計算に使用します。</t>
    <rPh sb="0" eb="2">
      <t>カンキョウ</t>
    </rPh>
    <rPh sb="2" eb="4">
      <t>フカ</t>
    </rPh>
    <rPh sb="4" eb="6">
      <t>ユウハツ</t>
    </rPh>
    <rPh sb="6" eb="7">
      <t>リョウ</t>
    </rPh>
    <rPh sb="8" eb="10">
      <t>ケイサン</t>
    </rPh>
    <rPh sb="11" eb="13">
      <t>シヨウ</t>
    </rPh>
    <phoneticPr fontId="2"/>
  </si>
  <si>
    <t>④　不動産の帰属家賃（第２次波及効果）の取扱いをリストから選択</t>
    <rPh sb="2" eb="5">
      <t>フドウサン</t>
    </rPh>
    <rPh sb="6" eb="8">
      <t>キゾク</t>
    </rPh>
    <rPh sb="8" eb="10">
      <t>ヤチン</t>
    </rPh>
    <rPh sb="11" eb="12">
      <t>ダイ</t>
    </rPh>
    <rPh sb="13" eb="14">
      <t>ツギ</t>
    </rPh>
    <rPh sb="14" eb="16">
      <t>ハキュウ</t>
    </rPh>
    <rPh sb="16" eb="18">
      <t>コウカ</t>
    </rPh>
    <rPh sb="20" eb="22">
      <t>トリアツカ</t>
    </rPh>
    <phoneticPr fontId="2"/>
  </si>
  <si>
    <t>不動産の帰属家賃の有無</t>
    <rPh sb="0" eb="3">
      <t>フドウサン</t>
    </rPh>
    <rPh sb="4" eb="6">
      <t>キゾク</t>
    </rPh>
    <rPh sb="6" eb="8">
      <t>ヤチン</t>
    </rPh>
    <rPh sb="9" eb="11">
      <t>ウム</t>
    </rPh>
    <phoneticPr fontId="49"/>
  </si>
  <si>
    <t>結 果 表</t>
    <rPh sb="0" eb="1">
      <t>ムスブ</t>
    </rPh>
    <rPh sb="2" eb="3">
      <t>ハタシ</t>
    </rPh>
    <rPh sb="4" eb="5">
      <t>オモテ</t>
    </rPh>
    <phoneticPr fontId="2"/>
  </si>
  <si>
    <t>※ 消費転換率：勤労者世帯平均消費性向（家計調査年報による。）</t>
    <rPh sb="8" eb="11">
      <t>キンロウシャ</t>
    </rPh>
    <rPh sb="11" eb="13">
      <t>セタイ</t>
    </rPh>
    <rPh sb="13" eb="15">
      <t>ヘイキン</t>
    </rPh>
    <rPh sb="15" eb="17">
      <t>ショウヒ</t>
    </rPh>
    <rPh sb="17" eb="19">
      <t>セイコウ</t>
    </rPh>
    <phoneticPr fontId="2"/>
  </si>
  <si>
    <t>(単位：ｔ)</t>
    <rPh sb="1" eb="3">
      <t>タンイ</t>
    </rPh>
    <phoneticPr fontId="2"/>
  </si>
  <si>
    <t>（単位t-CO2）</t>
    <rPh sb="1" eb="3">
      <t>タンイ</t>
    </rPh>
    <phoneticPr fontId="2"/>
  </si>
  <si>
    <t>直接効果</t>
    <phoneticPr fontId="31"/>
  </si>
  <si>
    <t>一次波及効果</t>
    <phoneticPr fontId="31"/>
  </si>
  <si>
    <t>二次波及効果</t>
    <phoneticPr fontId="31"/>
  </si>
  <si>
    <t>合計（総合効果）</t>
    <phoneticPr fontId="31"/>
  </si>
  <si>
    <t>需要百万円</t>
    <rPh sb="0" eb="2">
      <t>ジュヨウ</t>
    </rPh>
    <rPh sb="2" eb="3">
      <t>ヒャク</t>
    </rPh>
    <rPh sb="3" eb="5">
      <t>マンエン</t>
    </rPh>
    <phoneticPr fontId="31"/>
  </si>
  <si>
    <t>当たり誘発量</t>
    <rPh sb="0" eb="1">
      <t>ア</t>
    </rPh>
    <rPh sb="3" eb="5">
      <t>ユウハツ</t>
    </rPh>
    <rPh sb="5" eb="6">
      <t>リョウ</t>
    </rPh>
    <phoneticPr fontId="2"/>
  </si>
  <si>
    <t>e=d/需要額</t>
    <rPh sb="4" eb="6">
      <t>ジュヨウ</t>
    </rPh>
    <rPh sb="6" eb="7">
      <t>ガク</t>
    </rPh>
    <phoneticPr fontId="2"/>
  </si>
  <si>
    <t>－</t>
    <phoneticPr fontId="2"/>
  </si>
  <si>
    <t>産業廃棄物誘発量 計</t>
    <rPh sb="0" eb="2">
      <t>サンギョウ</t>
    </rPh>
    <rPh sb="2" eb="5">
      <t>ハイキブツ</t>
    </rPh>
    <rPh sb="5" eb="7">
      <t>ユウハツ</t>
    </rPh>
    <rPh sb="7" eb="8">
      <t>リョウ</t>
    </rPh>
    <rPh sb="9" eb="10">
      <t>ケイ</t>
    </rPh>
    <phoneticPr fontId="2"/>
  </si>
  <si>
    <t>　　汚泥</t>
    <rPh sb="2" eb="4">
      <t>オデイ</t>
    </rPh>
    <phoneticPr fontId="2"/>
  </si>
  <si>
    <t>　　がれき類</t>
    <rPh sb="5" eb="6">
      <t>ルイ</t>
    </rPh>
    <phoneticPr fontId="2"/>
  </si>
  <si>
    <t>　　動物のふん尿</t>
    <rPh sb="2" eb="4">
      <t>ドウブツ</t>
    </rPh>
    <rPh sb="7" eb="8">
      <t>ニョウ</t>
    </rPh>
    <phoneticPr fontId="2"/>
  </si>
  <si>
    <t>　　その他</t>
    <rPh sb="4" eb="5">
      <t>ホカ</t>
    </rPh>
    <phoneticPr fontId="2"/>
  </si>
  <si>
    <t>　　　　　燃え殻</t>
    <rPh sb="5" eb="6">
      <t>モ</t>
    </rPh>
    <rPh sb="7" eb="8">
      <t>ガラ</t>
    </rPh>
    <phoneticPr fontId="13"/>
  </si>
  <si>
    <t>　　　　　廃油</t>
    <rPh sb="5" eb="7">
      <t>ハイユ</t>
    </rPh>
    <phoneticPr fontId="13"/>
  </si>
  <si>
    <t>　　　　　廃酸</t>
    <rPh sb="5" eb="7">
      <t>ハイサン</t>
    </rPh>
    <phoneticPr fontId="13"/>
  </si>
  <si>
    <t>　　　　　廃アルカリ</t>
    <rPh sb="5" eb="6">
      <t>ハイ</t>
    </rPh>
    <phoneticPr fontId="13"/>
  </si>
  <si>
    <t>　　　　　紙くず</t>
    <rPh sb="5" eb="6">
      <t>カミ</t>
    </rPh>
    <phoneticPr fontId="13"/>
  </si>
  <si>
    <t>　　　　　木くず</t>
    <rPh sb="5" eb="6">
      <t>キ</t>
    </rPh>
    <phoneticPr fontId="13"/>
  </si>
  <si>
    <t>　　　　　繊維くず</t>
    <rPh sb="5" eb="7">
      <t>センイ</t>
    </rPh>
    <phoneticPr fontId="13"/>
  </si>
  <si>
    <t>　　　　　動植物性残さ</t>
    <rPh sb="5" eb="8">
      <t>ドウショクブツ</t>
    </rPh>
    <rPh sb="8" eb="9">
      <t>セイ</t>
    </rPh>
    <rPh sb="9" eb="10">
      <t>ザン</t>
    </rPh>
    <phoneticPr fontId="13"/>
  </si>
  <si>
    <t>　　　　　動物系固形不要物</t>
    <rPh sb="5" eb="8">
      <t>ドウブツケイ</t>
    </rPh>
    <rPh sb="8" eb="10">
      <t>コケイ</t>
    </rPh>
    <rPh sb="10" eb="13">
      <t>フヨウブツ</t>
    </rPh>
    <phoneticPr fontId="13"/>
  </si>
  <si>
    <t>　　　　　ゴムくず</t>
    <phoneticPr fontId="49"/>
  </si>
  <si>
    <t>　　　　　金属くず</t>
    <rPh sb="5" eb="7">
      <t>キンゾク</t>
    </rPh>
    <phoneticPr fontId="13"/>
  </si>
  <si>
    <t>　　　　　ガラスくず等</t>
    <rPh sb="10" eb="11">
      <t>トウ</t>
    </rPh>
    <phoneticPr fontId="13"/>
  </si>
  <si>
    <t>　　　　　鉱さい</t>
    <rPh sb="5" eb="6">
      <t>コウ</t>
    </rPh>
    <phoneticPr fontId="13"/>
  </si>
  <si>
    <t>　　　　　動物の死体</t>
    <rPh sb="5" eb="7">
      <t>ドウブツ</t>
    </rPh>
    <rPh sb="8" eb="10">
      <t>シタイ</t>
    </rPh>
    <phoneticPr fontId="13"/>
  </si>
  <si>
    <t>　　　　　ばいじん</t>
    <phoneticPr fontId="49"/>
  </si>
  <si>
    <t>地球温暖化物質誘発量　計</t>
    <rPh sb="0" eb="2">
      <t>チキュウ</t>
    </rPh>
    <rPh sb="2" eb="5">
      <t>オンダンカ</t>
    </rPh>
    <rPh sb="5" eb="7">
      <t>ブッシツ</t>
    </rPh>
    <rPh sb="7" eb="9">
      <t>ユウハツ</t>
    </rPh>
    <rPh sb="9" eb="10">
      <t>リョウ</t>
    </rPh>
    <rPh sb="11" eb="12">
      <t>ケイ</t>
    </rPh>
    <phoneticPr fontId="2"/>
  </si>
  <si>
    <t>　　二酸化炭素</t>
    <rPh sb="2" eb="5">
      <t>ニサンカ</t>
    </rPh>
    <rPh sb="5" eb="7">
      <t>タンソ</t>
    </rPh>
    <phoneticPr fontId="2"/>
  </si>
  <si>
    <t>　　　　　メタン</t>
    <phoneticPr fontId="49"/>
  </si>
  <si>
    <t>　　　　　一酸化二窒素</t>
    <phoneticPr fontId="49"/>
  </si>
  <si>
    <t>　　　　　六フッ化硫黄</t>
    <phoneticPr fontId="49"/>
  </si>
  <si>
    <t>　　　　　三フッ化窒素</t>
    <phoneticPr fontId="49"/>
  </si>
  <si>
    <t>産業廃棄物誘発量の「その他」は、「燃え殻」～「ばいじん」の合計値となっている。</t>
    <rPh sb="12" eb="13">
      <t>タ</t>
    </rPh>
    <rPh sb="17" eb="18">
      <t>モ</t>
    </rPh>
    <rPh sb="19" eb="20">
      <t>カラ</t>
    </rPh>
    <rPh sb="29" eb="32">
      <t>ゴウケイチ</t>
    </rPh>
    <phoneticPr fontId="49"/>
  </si>
  <si>
    <t>地球温暖化物質誘発量の「その他」は、「メタン」～「三フッ化窒素」の合計値となっている。</t>
    <rPh sb="14" eb="15">
      <t>タ</t>
    </rPh>
    <rPh sb="33" eb="36">
      <t>ゴウケイチ</t>
    </rPh>
    <phoneticPr fontId="49"/>
  </si>
  <si>
    <t>×排出係数</t>
    <rPh sb="1" eb="3">
      <t>ハイシュツ</t>
    </rPh>
    <rPh sb="3" eb="5">
      <t>ケイスウ</t>
    </rPh>
    <phoneticPr fontId="23"/>
  </si>
  <si>
    <t>産業廃棄物</t>
    <rPh sb="0" eb="2">
      <t>サンギョウ</t>
    </rPh>
    <rPh sb="2" eb="5">
      <t>ハイキブツ</t>
    </rPh>
    <phoneticPr fontId="2"/>
  </si>
  <si>
    <t>t</t>
    <phoneticPr fontId="2"/>
  </si>
  <si>
    <t>地球温暖化物質</t>
    <rPh sb="0" eb="2">
      <t>チキュウ</t>
    </rPh>
    <rPh sb="2" eb="5">
      <t>オンダンカ</t>
    </rPh>
    <rPh sb="5" eb="7">
      <t>ブッシツ</t>
    </rPh>
    <phoneticPr fontId="2"/>
  </si>
  <si>
    <t>t-CO2</t>
    <phoneticPr fontId="2"/>
  </si>
  <si>
    <t>×排出係数</t>
    <rPh sb="1" eb="3">
      <t>ハイシュツ</t>
    </rPh>
    <rPh sb="3" eb="5">
      <t>ケイスウ</t>
    </rPh>
    <phoneticPr fontId="2"/>
  </si>
  <si>
    <t>帰属家賃</t>
    <rPh sb="0" eb="2">
      <t>キゾク</t>
    </rPh>
    <rPh sb="2" eb="4">
      <t>ヤチン</t>
    </rPh>
    <phoneticPr fontId="49"/>
  </si>
  <si>
    <t>含める</t>
    <rPh sb="0" eb="1">
      <t>フク</t>
    </rPh>
    <phoneticPr fontId="49"/>
  </si>
  <si>
    <t>含めない</t>
    <rPh sb="0" eb="1">
      <t>フク</t>
    </rPh>
    <phoneticPr fontId="49"/>
  </si>
  <si>
    <t>産業廃棄物排出係数</t>
    <rPh sb="0" eb="2">
      <t>サンギョウ</t>
    </rPh>
    <rPh sb="2" eb="5">
      <t>ハイキブツ</t>
    </rPh>
    <rPh sb="5" eb="7">
      <t>ハイシュツ</t>
    </rPh>
    <rPh sb="7" eb="9">
      <t>ケイスウ</t>
    </rPh>
    <phoneticPr fontId="2"/>
  </si>
  <si>
    <t>産業分類</t>
    <rPh sb="0" eb="2">
      <t>サンギョウ</t>
    </rPh>
    <rPh sb="2" eb="4">
      <t>ブンルイ</t>
    </rPh>
    <phoneticPr fontId="5"/>
  </si>
  <si>
    <t>汚泥</t>
    <rPh sb="0" eb="2">
      <t>オデイ</t>
    </rPh>
    <phoneticPr fontId="5"/>
  </si>
  <si>
    <t>汚泥</t>
    <rPh sb="0" eb="2">
      <t>オデイ</t>
    </rPh>
    <phoneticPr fontId="3"/>
  </si>
  <si>
    <t>廃プラスチック</t>
    <rPh sb="0" eb="1">
      <t>ハイ</t>
    </rPh>
    <phoneticPr fontId="5"/>
  </si>
  <si>
    <t>廃プラスチック</t>
    <rPh sb="0" eb="1">
      <t>ハイ</t>
    </rPh>
    <phoneticPr fontId="3"/>
  </si>
  <si>
    <t>がれき類</t>
    <rPh sb="3" eb="4">
      <t>ルイ</t>
    </rPh>
    <phoneticPr fontId="5"/>
  </si>
  <si>
    <t>がれき類</t>
    <rPh sb="3" eb="4">
      <t>ルイ</t>
    </rPh>
    <phoneticPr fontId="3"/>
  </si>
  <si>
    <t>動物のふん尿</t>
    <rPh sb="0" eb="2">
      <t>ドウブツ</t>
    </rPh>
    <rPh sb="5" eb="6">
      <t>ニョウ</t>
    </rPh>
    <phoneticPr fontId="5"/>
  </si>
  <si>
    <t>動物のふん尿</t>
    <rPh sb="0" eb="2">
      <t>ドウブツ</t>
    </rPh>
    <rPh sb="5" eb="6">
      <t>ニョウ</t>
    </rPh>
    <phoneticPr fontId="3"/>
  </si>
  <si>
    <t>その他</t>
    <rPh sb="2" eb="3">
      <t>ホカ</t>
    </rPh>
    <phoneticPr fontId="5"/>
  </si>
  <si>
    <t>その他</t>
    <rPh sb="2" eb="3">
      <t>ホカ</t>
    </rPh>
    <phoneticPr fontId="3"/>
  </si>
  <si>
    <t>燃え殻</t>
    <rPh sb="0" eb="1">
      <t>モ</t>
    </rPh>
    <rPh sb="2" eb="3">
      <t>ガラ</t>
    </rPh>
    <phoneticPr fontId="3"/>
  </si>
  <si>
    <t>廃油</t>
    <rPh sb="0" eb="2">
      <t>ハイユ</t>
    </rPh>
    <phoneticPr fontId="3"/>
  </si>
  <si>
    <t>廃酸</t>
    <rPh sb="0" eb="2">
      <t>ハイサン</t>
    </rPh>
    <phoneticPr fontId="3"/>
  </si>
  <si>
    <t>廃アルカリ</t>
    <rPh sb="0" eb="1">
      <t>ハイ</t>
    </rPh>
    <phoneticPr fontId="3"/>
  </si>
  <si>
    <t>紙くず</t>
    <rPh sb="0" eb="1">
      <t>カミ</t>
    </rPh>
    <phoneticPr fontId="3"/>
  </si>
  <si>
    <t>木くず</t>
    <rPh sb="0" eb="1">
      <t>キ</t>
    </rPh>
    <phoneticPr fontId="3"/>
  </si>
  <si>
    <t>繊維くず</t>
    <rPh sb="0" eb="2">
      <t>センイ</t>
    </rPh>
    <phoneticPr fontId="3"/>
  </si>
  <si>
    <t>動植物性残さ</t>
    <rPh sb="0" eb="3">
      <t>ドウショクブツ</t>
    </rPh>
    <rPh sb="3" eb="4">
      <t>セイ</t>
    </rPh>
    <rPh sb="4" eb="5">
      <t>ザン</t>
    </rPh>
    <phoneticPr fontId="3"/>
  </si>
  <si>
    <t>動物系固形不要物</t>
    <rPh sb="0" eb="3">
      <t>ドウブツケイ</t>
    </rPh>
    <rPh sb="3" eb="5">
      <t>コケイ</t>
    </rPh>
    <rPh sb="5" eb="8">
      <t>フヨウブツ</t>
    </rPh>
    <phoneticPr fontId="3"/>
  </si>
  <si>
    <t>ゴムくず</t>
  </si>
  <si>
    <t>金属くず</t>
    <rPh sb="0" eb="2">
      <t>キンゾク</t>
    </rPh>
    <phoneticPr fontId="3"/>
  </si>
  <si>
    <t>ガラスくず等</t>
    <rPh sb="5" eb="6">
      <t>トウ</t>
    </rPh>
    <phoneticPr fontId="3"/>
  </si>
  <si>
    <t>鉱さい</t>
    <rPh sb="0" eb="1">
      <t>コウ</t>
    </rPh>
    <phoneticPr fontId="3"/>
  </si>
  <si>
    <t>動物の死体</t>
    <rPh sb="0" eb="2">
      <t>ドウブツ</t>
    </rPh>
    <rPh sb="3" eb="5">
      <t>シタイ</t>
    </rPh>
    <phoneticPr fontId="3"/>
  </si>
  <si>
    <t>ばいじん</t>
  </si>
  <si>
    <t>ｔ/百万円</t>
    <rPh sb="2" eb="3">
      <t>ヒャク</t>
    </rPh>
    <rPh sb="3" eb="5">
      <t>マンエン</t>
    </rPh>
    <phoneticPr fontId="2"/>
  </si>
  <si>
    <t>内生部門計　　</t>
  </si>
  <si>
    <t>地球温暖化物質排出係数</t>
    <rPh sb="0" eb="2">
      <t>チキュウ</t>
    </rPh>
    <rPh sb="2" eb="5">
      <t>オンダンカ</t>
    </rPh>
    <rPh sb="5" eb="7">
      <t>ブッシツ</t>
    </rPh>
    <rPh sb="7" eb="9">
      <t>ハイシュツ</t>
    </rPh>
    <rPh sb="9" eb="11">
      <t>ケイスウ</t>
    </rPh>
    <phoneticPr fontId="2"/>
  </si>
  <si>
    <t>CO2</t>
    <phoneticPr fontId="5"/>
  </si>
  <si>
    <t>CO2</t>
    <phoneticPr fontId="3"/>
  </si>
  <si>
    <t>CH4</t>
  </si>
  <si>
    <t>N2O</t>
  </si>
  <si>
    <t>HFC</t>
  </si>
  <si>
    <t>PFC</t>
  </si>
  <si>
    <t>SF6</t>
  </si>
  <si>
    <t>NF3</t>
  </si>
  <si>
    <t>t-CO2eq</t>
    <phoneticPr fontId="2"/>
  </si>
  <si>
    <t>t-CO2eq</t>
  </si>
  <si>
    <t>/百万円</t>
    <rPh sb="1" eb="2">
      <t>ヒャク</t>
    </rPh>
    <rPh sb="2" eb="4">
      <t>マンエン</t>
    </rPh>
    <phoneticPr fontId="2"/>
  </si>
  <si>
    <t>※３EID：環境負荷原単位データブック</t>
    <rPh sb="6" eb="8">
      <t>カンキョウ</t>
    </rPh>
    <rPh sb="8" eb="10">
      <t>フカ</t>
    </rPh>
    <rPh sb="10" eb="13">
      <t>ゲンタンイ</t>
    </rPh>
    <phoneticPr fontId="2"/>
  </si>
  <si>
    <t>IO107</t>
    <phoneticPr fontId="49"/>
  </si>
  <si>
    <t>その他の鉱物</t>
  </si>
  <si>
    <t>なめし革・毛皮・
同製品</t>
  </si>
  <si>
    <t>その他の窯業・土石
製品</t>
  </si>
  <si>
    <t>　　直接効果</t>
    <rPh sb="2" eb="4">
      <t>チョクセツ</t>
    </rPh>
    <rPh sb="4" eb="6">
      <t>コウカ</t>
    </rPh>
    <phoneticPr fontId="2"/>
  </si>
  <si>
    <t>産業廃棄物・排出係数</t>
    <rPh sb="0" eb="2">
      <t>サンギョウ</t>
    </rPh>
    <rPh sb="2" eb="5">
      <t>ハイキブツ</t>
    </rPh>
    <rPh sb="6" eb="8">
      <t>ハイシュツ</t>
    </rPh>
    <rPh sb="8" eb="10">
      <t>ケイスウ</t>
    </rPh>
    <phoneticPr fontId="2"/>
  </si>
  <si>
    <t>地球温暖化物質・排出係数</t>
    <rPh sb="0" eb="2">
      <t>チキュウ</t>
    </rPh>
    <rPh sb="2" eb="4">
      <t>オンダン</t>
    </rPh>
    <rPh sb="4" eb="5">
      <t>カ</t>
    </rPh>
    <rPh sb="5" eb="7">
      <t>ブッシツ</t>
    </rPh>
    <rPh sb="8" eb="10">
      <t>ハイシュツ</t>
    </rPh>
    <rPh sb="10" eb="12">
      <t>ケイスウ</t>
    </rPh>
    <phoneticPr fontId="2"/>
  </si>
  <si>
    <t>産業廃棄物排出量（ｔ）</t>
    <rPh sb="0" eb="2">
      <t>サンギョウ</t>
    </rPh>
    <rPh sb="2" eb="5">
      <t>ハイキブツ</t>
    </rPh>
    <rPh sb="5" eb="8">
      <t>ハイシュツリョウ</t>
    </rPh>
    <phoneticPr fontId="2"/>
  </si>
  <si>
    <t>地球温暖化物質（ｔ-co2eq）</t>
    <rPh sb="0" eb="2">
      <t>チキュウ</t>
    </rPh>
    <rPh sb="2" eb="4">
      <t>オンダン</t>
    </rPh>
    <rPh sb="4" eb="5">
      <t>カ</t>
    </rPh>
    <rPh sb="5" eb="7">
      <t>ブッシツ</t>
    </rPh>
    <phoneticPr fontId="2"/>
  </si>
  <si>
    <t>燃え殻</t>
    <rPh sb="0" eb="1">
      <t>モ</t>
    </rPh>
    <rPh sb="2" eb="3">
      <t>ガラ</t>
    </rPh>
    <phoneticPr fontId="13"/>
  </si>
  <si>
    <t>廃油</t>
    <rPh sb="0" eb="2">
      <t>ハイユ</t>
    </rPh>
    <phoneticPr fontId="13"/>
  </si>
  <si>
    <t>廃酸</t>
    <rPh sb="0" eb="2">
      <t>ハイサン</t>
    </rPh>
    <phoneticPr fontId="13"/>
  </si>
  <si>
    <t>廃アルカリ</t>
    <rPh sb="0" eb="1">
      <t>ハイ</t>
    </rPh>
    <phoneticPr fontId="13"/>
  </si>
  <si>
    <t>紙くず</t>
    <rPh sb="0" eb="1">
      <t>カミ</t>
    </rPh>
    <phoneticPr fontId="13"/>
  </si>
  <si>
    <t>木くず</t>
    <rPh sb="0" eb="1">
      <t>キ</t>
    </rPh>
    <phoneticPr fontId="13"/>
  </si>
  <si>
    <t>繊維くず</t>
    <rPh sb="0" eb="2">
      <t>センイ</t>
    </rPh>
    <phoneticPr fontId="13"/>
  </si>
  <si>
    <t>動植物性残さ</t>
    <rPh sb="0" eb="3">
      <t>ドウショクブツ</t>
    </rPh>
    <rPh sb="3" eb="4">
      <t>セイ</t>
    </rPh>
    <rPh sb="4" eb="5">
      <t>ザン</t>
    </rPh>
    <phoneticPr fontId="13"/>
  </si>
  <si>
    <t>動物系固形不要物</t>
    <rPh sb="0" eb="3">
      <t>ドウブツケイ</t>
    </rPh>
    <rPh sb="3" eb="5">
      <t>コケイ</t>
    </rPh>
    <rPh sb="5" eb="8">
      <t>フヨウブツ</t>
    </rPh>
    <phoneticPr fontId="13"/>
  </si>
  <si>
    <t>金属くず</t>
    <rPh sb="0" eb="2">
      <t>キンゾク</t>
    </rPh>
    <phoneticPr fontId="13"/>
  </si>
  <si>
    <t>ガラスくず等</t>
    <rPh sb="5" eb="6">
      <t>トウ</t>
    </rPh>
    <phoneticPr fontId="13"/>
  </si>
  <si>
    <t>鉱さい</t>
    <rPh sb="0" eb="1">
      <t>コウ</t>
    </rPh>
    <phoneticPr fontId="13"/>
  </si>
  <si>
    <t>動物の死体</t>
    <rPh sb="0" eb="2">
      <t>ドウブツ</t>
    </rPh>
    <rPh sb="3" eb="5">
      <t>シタイ</t>
    </rPh>
    <phoneticPr fontId="13"/>
  </si>
  <si>
    <t>合計</t>
    <rPh sb="0" eb="2">
      <t>ゴウケイ</t>
    </rPh>
    <phoneticPr fontId="5"/>
  </si>
  <si>
    <t>Ｃｗ</t>
    <phoneticPr fontId="2"/>
  </si>
  <si>
    <t>Ｃｇ</t>
    <phoneticPr fontId="2"/>
  </si>
  <si>
    <t>Ｘｅ×Ｃｗ</t>
    <phoneticPr fontId="2"/>
  </si>
  <si>
    <t>Ｘｅ×Ｃｇ</t>
    <phoneticPr fontId="2"/>
  </si>
  <si>
    <t>01</t>
  </si>
  <si>
    <t>　第１次波及効果</t>
    <rPh sb="1" eb="2">
      <t>ダイ</t>
    </rPh>
    <rPh sb="3" eb="4">
      <t>ジ</t>
    </rPh>
    <rPh sb="4" eb="8">
      <t>ハキュウコウカ</t>
    </rPh>
    <phoneticPr fontId="2"/>
  </si>
  <si>
    <t>産業廃棄物・環境負荷係数</t>
    <rPh sb="0" eb="2">
      <t>サンギョウ</t>
    </rPh>
    <rPh sb="2" eb="5">
      <t>ハイキブツ</t>
    </rPh>
    <rPh sb="6" eb="8">
      <t>カンキョウ</t>
    </rPh>
    <rPh sb="8" eb="10">
      <t>フカ</t>
    </rPh>
    <rPh sb="10" eb="12">
      <t>ケイスウ</t>
    </rPh>
    <phoneticPr fontId="2"/>
  </si>
  <si>
    <t>地球温暖化物質・環境負荷係数</t>
    <rPh sb="0" eb="2">
      <t>チキュウ</t>
    </rPh>
    <rPh sb="2" eb="4">
      <t>オンダン</t>
    </rPh>
    <rPh sb="4" eb="5">
      <t>カ</t>
    </rPh>
    <rPh sb="5" eb="7">
      <t>ブッシツ</t>
    </rPh>
    <rPh sb="8" eb="10">
      <t>カンキョウ</t>
    </rPh>
    <rPh sb="10" eb="12">
      <t>フカ</t>
    </rPh>
    <rPh sb="12" eb="14">
      <t>ケイスウ</t>
    </rPh>
    <phoneticPr fontId="2"/>
  </si>
  <si>
    <t>CO2</t>
  </si>
  <si>
    <t>⑥</t>
    <phoneticPr fontId="3"/>
  </si>
  <si>
    <t>⑥×Ｃｗ</t>
    <phoneticPr fontId="2"/>
  </si>
  <si>
    <t>⑥×Ｃｇ</t>
    <phoneticPr fontId="2"/>
  </si>
  <si>
    <t>　第２次波及効果</t>
    <rPh sb="1" eb="2">
      <t>ダイ</t>
    </rPh>
    <rPh sb="3" eb="4">
      <t>ジ</t>
    </rPh>
    <rPh sb="4" eb="8">
      <t>ハキュウコウカ</t>
    </rPh>
    <phoneticPr fontId="2"/>
  </si>
  <si>
    <t>⑭</t>
    <phoneticPr fontId="3"/>
  </si>
  <si>
    <t>⑭×Ｃｇ</t>
    <phoneticPr fontId="2"/>
  </si>
  <si>
    <t>（単位：ｔ、CO2換算ｔ）</t>
    <rPh sb="1" eb="3">
      <t>タンイ</t>
    </rPh>
    <rPh sb="9" eb="11">
      <t>カンザン</t>
    </rPh>
    <phoneticPr fontId="3"/>
  </si>
  <si>
    <t>d　直接効果</t>
    <rPh sb="2" eb="4">
      <t>チョクセツ</t>
    </rPh>
    <rPh sb="4" eb="6">
      <t>コウカ</t>
    </rPh>
    <phoneticPr fontId="2"/>
  </si>
  <si>
    <t>e　第1次波及効果</t>
    <rPh sb="2" eb="3">
      <t>ダイ</t>
    </rPh>
    <rPh sb="4" eb="5">
      <t>ジ</t>
    </rPh>
    <rPh sb="5" eb="9">
      <t>ハキュウコウカ</t>
    </rPh>
    <phoneticPr fontId="2"/>
  </si>
  <si>
    <t>f  第２次波及効果</t>
    <rPh sb="3" eb="4">
      <t>ダイ</t>
    </rPh>
    <rPh sb="5" eb="10">
      <t>ジハキュウコウカ</t>
    </rPh>
    <phoneticPr fontId="2"/>
  </si>
  <si>
    <t>統合効果　(d+e+f)</t>
    <rPh sb="0" eb="2">
      <t>トウゴウ</t>
    </rPh>
    <rPh sb="2" eb="4">
      <t>コウカ</t>
    </rPh>
    <phoneticPr fontId="3"/>
  </si>
  <si>
    <t>産業廃棄物排出量</t>
    <rPh sb="0" eb="2">
      <t>サンギョウ</t>
    </rPh>
    <rPh sb="2" eb="5">
      <t>ハイキブツ</t>
    </rPh>
    <rPh sb="5" eb="8">
      <t>ハイシュツリョウ</t>
    </rPh>
    <phoneticPr fontId="2"/>
  </si>
  <si>
    <t>地球温暖化物質排出量</t>
    <rPh sb="0" eb="2">
      <t>チキュウ</t>
    </rPh>
    <rPh sb="2" eb="5">
      <t>オンダンカ</t>
    </rPh>
    <rPh sb="5" eb="7">
      <t>ブッシツ</t>
    </rPh>
    <rPh sb="7" eb="10">
      <t>ハイシュツリョウ</t>
    </rPh>
    <phoneticPr fontId="2"/>
  </si>
  <si>
    <t>含める</t>
  </si>
  <si>
    <t xml:space="preserve">環境負荷推計表（107部門）　 </t>
    <rPh sb="0" eb="2">
      <t>カンキョウ</t>
    </rPh>
    <rPh sb="2" eb="4">
      <t>フカ</t>
    </rPh>
    <rPh sb="4" eb="6">
      <t>スイケイ</t>
    </rPh>
    <rPh sb="11" eb="13">
      <t>ブモン</t>
    </rPh>
    <phoneticPr fontId="3"/>
  </si>
  <si>
    <t>　　廃プラスチック類</t>
    <rPh sb="2" eb="3">
      <t>ハイ</t>
    </rPh>
    <rPh sb="9" eb="10">
      <t>ルイ</t>
    </rPh>
    <phoneticPr fontId="2"/>
  </si>
  <si>
    <t>　　　　　　　　ハイドロフルオロカーボン</t>
    <phoneticPr fontId="49"/>
  </si>
  <si>
    <t>　　　　　　　　パーフルオロカーボン</t>
    <phoneticPr fontId="49"/>
  </si>
  <si>
    <t>なお、ガラスくず等とは、ガラスくず、コンクリートくず及び陶磁器くずを指す。</t>
    <rPh sb="8" eb="9">
      <t>トウ</t>
    </rPh>
    <rPh sb="34" eb="35">
      <t>サ</t>
    </rPh>
    <phoneticPr fontId="49"/>
  </si>
  <si>
    <t>　このファイルです。県内の消費、投資等の需要増加がもたらす県内への経済波及効果や環境負荷誘発量を求める際に使用します。この分析ツールの標準ファイルです。</t>
    <rPh sb="40" eb="42">
      <t>カンキョウ</t>
    </rPh>
    <rPh sb="42" eb="44">
      <t>フカ</t>
    </rPh>
    <rPh sb="44" eb="46">
      <t>ユウハツ</t>
    </rPh>
    <rPh sb="46" eb="47">
      <t>リョウ</t>
    </rPh>
    <phoneticPr fontId="49"/>
  </si>
  <si>
    <t>　県内で公共事業や住宅建設などの建設投資が行われた場合の県内への経済波及効果や環境負荷誘発量を求める際に使用します。工事の種類（71分類）と工事額を入力することにより、波及効果を推計できます。</t>
    <phoneticPr fontId="49"/>
  </si>
  <si>
    <t>　県内の企業等が生産を増加した場合の県内への経済波及効果や環境負荷誘発量を求める際に使用します。</t>
    <phoneticPr fontId="49"/>
  </si>
  <si>
    <t>　この「需要増加」ファイルは、次のとおり16種類のワークシートで構成されています。</t>
    <rPh sb="4" eb="6">
      <t>ジュヨウ</t>
    </rPh>
    <rPh sb="6" eb="8">
      <t>ゾウカ</t>
    </rPh>
    <rPh sb="15" eb="16">
      <t>ツギ</t>
    </rPh>
    <rPh sb="22" eb="24">
      <t>シュルイ</t>
    </rPh>
    <rPh sb="32" eb="34">
      <t>コウセイ</t>
    </rPh>
    <phoneticPr fontId="3"/>
  </si>
  <si>
    <t>④</t>
    <phoneticPr fontId="2"/>
  </si>
  <si>
    <t>　</t>
    <phoneticPr fontId="2"/>
  </si>
  <si>
    <t>　環境負荷量を算定するための生産額に乗じる係数（排出係数）は次の資料により推計したものです。</t>
    <phoneticPr fontId="2"/>
  </si>
  <si>
    <t>※産業廃棄物排出処理状況等調査(「繊維くず」、「動物系固形不要物」、「ゴミくず」の廃棄物量については補正値を使用した。)、群馬県廃棄物実態調査</t>
    <rPh sb="1" eb="3">
      <t>サンギョウ</t>
    </rPh>
    <rPh sb="3" eb="6">
      <t>ハイキブツ</t>
    </rPh>
    <rPh sb="6" eb="8">
      <t>ハイシュツ</t>
    </rPh>
    <rPh sb="8" eb="10">
      <t>ショリ</t>
    </rPh>
    <rPh sb="10" eb="12">
      <t>ジョウキョウ</t>
    </rPh>
    <rPh sb="12" eb="13">
      <t>トウ</t>
    </rPh>
    <rPh sb="13" eb="15">
      <t>チョウサ</t>
    </rPh>
    <rPh sb="41" eb="44">
      <t>ハイキブツ</t>
    </rPh>
    <rPh sb="44" eb="45">
      <t>リョウ</t>
    </rPh>
    <rPh sb="50" eb="52">
      <t>ホセイ</t>
    </rPh>
    <rPh sb="52" eb="53">
      <t>アタイ</t>
    </rPh>
    <rPh sb="54" eb="56">
      <t>シヨウ</t>
    </rPh>
    <rPh sb="61" eb="64">
      <t>グンマケン</t>
    </rPh>
    <rPh sb="64" eb="67">
      <t>ハイキブツ</t>
    </rPh>
    <rPh sb="67" eb="69">
      <t>ジッタイ</t>
    </rPh>
    <rPh sb="69" eb="71">
      <t>チョウサ</t>
    </rPh>
    <phoneticPr fontId="2"/>
  </si>
  <si>
    <t>①</t>
  </si>
  <si>
    <t>　産業廃棄物は、「燃え殻」、「汚泥」、「廃油」、「廃酸」、「廃アルカリ」、「廃プラスチック類」、「紙くず」、
「木くず」、「繊維くず」、「動植物性残さ」、「動物系固形不要物」、「ゴムくず」、「金属くず」、「ガラスくず等（ガ　
ラスくず、コンクリートくず及び陶磁器くず）」、　「鉱さい」、「がれき類」、「動物のふん尿」、「動物の死体」、
「ばいじん」の１９区分です。</t>
    <rPh sb="45" eb="46">
      <t>ルイ</t>
    </rPh>
    <rPh sb="108" eb="109">
      <t>トウ</t>
    </rPh>
    <rPh sb="126" eb="127">
      <t>オヨ</t>
    </rPh>
    <rPh sb="177" eb="179">
      <t>クブン</t>
    </rPh>
    <phoneticPr fontId="49"/>
  </si>
  <si>
    <t>　地球温暖化物質は、「二酸化炭素」、「メタン」、「一酸化二窒素」、「ハイドロフルオロカーボン」、
「パーフルオロカーボン」、「六フッ化硫黄」、「三フッ化窒素」の７区分です。</t>
    <rPh sb="81" eb="83">
      <t>クブン</t>
    </rPh>
    <phoneticPr fontId="4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</si>
</sst>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176" formatCode="#,##0_ "/>
    <numFmt numFmtId="177" formatCode="#,##0_);[Red]\(#,##0\)"/>
    <numFmt numFmtId="178" formatCode="#,##0.00;&quot;△ &quot;#,##0.00"/>
    <numFmt numFmtId="179" formatCode="#,##0.000000;&quot;△ &quot;#,##0.000000"/>
    <numFmt numFmtId="180" formatCode="#,##0;&quot;△ &quot;#,##0"/>
    <numFmt numFmtId="181" formatCode="0_);[Red]\(0\)"/>
    <numFmt numFmtId="182" formatCode="#,##0.000000_);[Red]\(#,##0.000000\)"/>
    <numFmt numFmtId="183" formatCode="0.000000_ ;[Red]\-0.000000\ "/>
    <numFmt numFmtId="184" formatCode="#,##0_ ;[Red]\-#,##0\ "/>
    <numFmt numFmtId="185" formatCode="0;&quot;△ &quot;0"/>
    <numFmt numFmtId="186" formatCode="#,##0.0;&quot;△ &quot;#,##0.0"/>
    <numFmt numFmtId="187" formatCode="0.0;&quot;△ &quot;0.0"/>
    <numFmt numFmtId="188" formatCode="0.0_);[Red]\(0.0\)"/>
    <numFmt numFmtId="189" formatCode="0.00_);[Red]\(0.00\)"/>
    <numFmt numFmtId="190" formatCode="#,##0.0_);[Red]\(#,##0.0\)"/>
    <numFmt numFmtId="191" formatCode="0.000000_);[Red]\(0.000000\)"/>
    <numFmt numFmtId="192" formatCode="0.0000_);[Red]\(0.0000\)"/>
    <numFmt numFmtId="193" formatCode="0.0000_ "/>
    <numFmt numFmtId="194" formatCode="#,##0.0000;&quot;△ &quot;#,##0.0000"/>
    <numFmt numFmtId="195" formatCode="0.0000;&quot;△ &quot;0.0000"/>
    <numFmt numFmtId="196" formatCode="0_ ;[Red]\-0\ "/>
    <numFmt numFmtId="197" formatCode="0.0000"/>
    <numFmt numFmtId="198" formatCode="#,##0.000000;[Red]\-#,##0.000000"/>
    <numFmt numFmtId="199" formatCode="0.000000"/>
    <numFmt numFmtId="200" formatCode="0.00000000"/>
    <numFmt numFmtId="201" formatCode="#,##0.0_ "/>
    <numFmt numFmtId="202" formatCode="#,##0.0_ ;[Red]\-#,##0.0\ "/>
    <numFmt numFmtId="203" formatCode="#,##0.00000000;[Red]\-#,##0.00000000"/>
    <numFmt numFmtId="204" formatCode="#,##0;&quot;▲ &quot;#,##0"/>
    <numFmt numFmtId="205" formatCode="#,##0.0;&quot;▲ &quot;#,##0.0"/>
    <numFmt numFmtId="206" formatCode="0;&quot;▲ &quot;0"/>
    <numFmt numFmtId="207" formatCode="0.0;&quot;▲ &quot;0.0"/>
    <numFmt numFmtId="208" formatCode="#,##0.00_);[Red]\(#,##0.00\)"/>
    <numFmt numFmtId="209" formatCode="0.0000000"/>
    <numFmt numFmtId="210" formatCode="#,##0.0;[Red]\-#,##0.0"/>
    <numFmt numFmtId="211" formatCode="#,##0.0000000;&quot;△ &quot;#,##0.0000000"/>
  </numFmts>
  <fonts count="72">
    <font>
      <sz val="11"/>
      <name val="ＭＳ 明朝"/>
      <family val="1"/>
      <charset val="128"/>
    </font>
    <font>
      <sz val="11"/>
      <name val="ＭＳ 明朝"/>
      <family val="1"/>
      <charset val="128"/>
    </font>
    <font>
      <sz val="6"/>
      <name val="ＭＳ 明朝"/>
      <family val="1"/>
      <charset val="128"/>
    </font>
    <font>
      <sz val="6"/>
      <name val="ＭＳ Ｐゴシック"/>
      <family val="3"/>
      <charset val="128"/>
    </font>
    <font>
      <sz val="9"/>
      <name val="ＭＳ 明朝"/>
      <family val="1"/>
      <charset val="128"/>
    </font>
    <font>
      <sz val="8"/>
      <name val="ＭＳ 明朝"/>
      <family val="1"/>
      <charset val="128"/>
    </font>
    <font>
      <sz val="11"/>
      <name val="ＭＳ Ｐ明朝"/>
      <family val="1"/>
      <charset val="128"/>
    </font>
    <font>
      <sz val="11"/>
      <name val="ＭＳ Ｐゴシック"/>
      <family val="3"/>
      <charset val="128"/>
    </font>
    <font>
      <sz val="12"/>
      <name val="ＭＳ 明朝"/>
      <family val="1"/>
      <charset val="128"/>
    </font>
    <font>
      <sz val="10"/>
      <name val="ＭＳ 明朝"/>
      <family val="1"/>
      <charset val="128"/>
    </font>
    <font>
      <b/>
      <sz val="14"/>
      <name val="ＭＳ 明朝"/>
      <family val="1"/>
      <charset val="128"/>
    </font>
    <font>
      <b/>
      <sz val="11"/>
      <name val="ＭＳ 明朝"/>
      <family val="1"/>
      <charset val="128"/>
    </font>
    <font>
      <b/>
      <sz val="10"/>
      <name val="ＭＳ 明朝"/>
      <family val="1"/>
      <charset val="128"/>
    </font>
    <font>
      <sz val="13"/>
      <name val="ＭＳ 明朝"/>
      <family val="1"/>
      <charset val="128"/>
    </font>
    <font>
      <sz val="11"/>
      <name val="ＭＳ 明朝"/>
      <family val="1"/>
      <charset val="128"/>
    </font>
    <font>
      <sz val="11"/>
      <name val="ＭＳ 明朝"/>
      <family val="1"/>
      <charset val="128"/>
    </font>
    <font>
      <b/>
      <sz val="9"/>
      <name val="ＭＳ 明朝"/>
      <family val="1"/>
      <charset val="128"/>
    </font>
    <font>
      <sz val="12"/>
      <name val="ＭＳ ゴシック"/>
      <family val="3"/>
      <charset val="128"/>
    </font>
    <font>
      <sz val="6"/>
      <name val="ＭＳ ゴシック"/>
      <family val="3"/>
      <charset val="128"/>
    </font>
    <font>
      <sz val="9"/>
      <name val="ＭＳ ゴシック"/>
      <family val="3"/>
      <charset val="128"/>
    </font>
    <font>
      <sz val="11.5"/>
      <name val="ＭＳ Ｐゴシック"/>
      <family val="3"/>
      <charset val="128"/>
    </font>
    <font>
      <u/>
      <sz val="12.6"/>
      <color indexed="12"/>
      <name val="ＭＳ 明朝"/>
      <family val="1"/>
      <charset val="128"/>
    </font>
    <font>
      <sz val="15"/>
      <name val="ＭＳ ゴシック"/>
      <family val="3"/>
      <charset val="128"/>
    </font>
    <font>
      <b/>
      <sz val="12"/>
      <color indexed="9"/>
      <name val="ＭＳ Ｐゴシック"/>
      <family val="3"/>
      <charset val="128"/>
    </font>
    <font>
      <sz val="13"/>
      <name val="ＭＳ Ｐゴシック"/>
      <family val="3"/>
      <charset val="128"/>
    </font>
    <font>
      <sz val="12"/>
      <color indexed="8"/>
      <name val="ＭＳ Ｐゴシック"/>
      <family val="3"/>
      <charset val="128"/>
    </font>
    <font>
      <sz val="12"/>
      <name val="ＭＳ Ｐゴシック"/>
      <family val="3"/>
      <charset val="128"/>
    </font>
    <font>
      <sz val="10"/>
      <name val="ＭＳ Ｐゴシック"/>
      <family val="3"/>
      <charset val="128"/>
    </font>
    <font>
      <sz val="13"/>
      <color indexed="8"/>
      <name val="ＭＳ Ｐゴシック"/>
      <family val="3"/>
      <charset val="128"/>
    </font>
    <font>
      <sz val="11"/>
      <name val="明朝"/>
      <family val="1"/>
      <charset val="128"/>
    </font>
    <font>
      <sz val="9"/>
      <name val="ＭＳ Ｐゴシック"/>
      <family val="3"/>
      <charset val="128"/>
    </font>
    <font>
      <u/>
      <sz val="11"/>
      <color indexed="36"/>
      <name val="ＭＳ Ｐゴシック"/>
      <family val="3"/>
      <charset val="128"/>
    </font>
    <font>
      <b/>
      <sz val="11"/>
      <name val="ＭＳ Ｐゴシック"/>
      <family val="3"/>
      <charset val="128"/>
    </font>
    <font>
      <b/>
      <sz val="10"/>
      <name val="ＭＳ Ｐゴシック"/>
      <family val="3"/>
      <charset val="128"/>
    </font>
    <font>
      <b/>
      <sz val="10"/>
      <color indexed="10"/>
      <name val="ＭＳ Ｐゴシック"/>
      <family val="3"/>
      <charset val="128"/>
    </font>
    <font>
      <sz val="9"/>
      <color indexed="81"/>
      <name val="ＭＳ Ｐゴシック"/>
      <family val="3"/>
      <charset val="128"/>
    </font>
    <font>
      <sz val="9"/>
      <color indexed="81"/>
      <name val="ＭＳ Ｐ明朝"/>
      <family val="1"/>
      <charset val="128"/>
    </font>
    <font>
      <b/>
      <sz val="15"/>
      <color indexed="12"/>
      <name val="ＭＳ Ｐゴシック"/>
      <family val="3"/>
      <charset val="128"/>
    </font>
    <font>
      <b/>
      <sz val="14"/>
      <name val="ＭＳ Ｐゴシック"/>
      <family val="3"/>
      <charset val="128"/>
    </font>
    <font>
      <sz val="3"/>
      <color indexed="9"/>
      <name val="ＭＳ Ｐゴシック"/>
      <family val="3"/>
      <charset val="128"/>
    </font>
    <font>
      <u/>
      <sz val="11"/>
      <color indexed="12"/>
      <name val="ＭＳ 明朝"/>
      <family val="1"/>
      <charset val="128"/>
    </font>
    <font>
      <b/>
      <sz val="14"/>
      <color indexed="10"/>
      <name val="ＭＳ Ｐゴシック"/>
      <family val="3"/>
      <charset val="128"/>
    </font>
    <font>
      <vertAlign val="superscript"/>
      <sz val="10"/>
      <name val="ＭＳ Ｐゴシック"/>
      <family val="3"/>
      <charset val="128"/>
    </font>
    <font>
      <sz val="11"/>
      <name val="ＭＳ ゴシック"/>
      <family val="3"/>
      <charset val="128"/>
    </font>
    <font>
      <sz val="11"/>
      <name val="ＭＳ 明朝"/>
      <family val="1"/>
      <charset val="128"/>
    </font>
    <font>
      <sz val="14"/>
      <name val="ＭＳ 明朝"/>
      <family val="1"/>
      <charset val="128"/>
    </font>
    <font>
      <sz val="9"/>
      <color rgb="FF000000"/>
      <name val="ＭＳ Ｐゴシック"/>
      <family val="3"/>
      <charset val="128"/>
    </font>
    <font>
      <sz val="11"/>
      <color rgb="FF000000"/>
      <name val="ＭＳ Ｐゴシック"/>
      <family val="3"/>
      <charset val="128"/>
    </font>
    <font>
      <sz val="11"/>
      <color theme="1"/>
      <name val="ＭＳ Ｐゴシック"/>
      <family val="3"/>
      <charset val="128"/>
      <scheme val="minor"/>
    </font>
    <font>
      <sz val="6"/>
      <name val="ＭＳ Ｐゴシック"/>
      <family val="3"/>
      <charset val="128"/>
      <scheme val="minor"/>
    </font>
    <font>
      <b/>
      <sz val="11"/>
      <color indexed="39"/>
      <name val="ＭＳ Ｐゴシック"/>
      <family val="3"/>
      <charset val="128"/>
    </font>
    <font>
      <sz val="11"/>
      <color indexed="8"/>
      <name val="ＭＳ Ｐゴシック"/>
      <family val="3"/>
      <charset val="128"/>
    </font>
    <font>
      <b/>
      <sz val="11"/>
      <color indexed="9"/>
      <name val="ＭＳ Ｐゴシック"/>
      <family val="3"/>
      <charset val="128"/>
    </font>
    <font>
      <sz val="12"/>
      <color theme="1"/>
      <name val="ＭＳ Ｐゴシック"/>
      <family val="3"/>
      <charset val="128"/>
      <scheme val="minor"/>
    </font>
    <font>
      <b/>
      <sz val="9"/>
      <name val="ＭＳ Ｐゴシック"/>
      <family val="3"/>
      <charset val="128"/>
    </font>
    <font>
      <sz val="11"/>
      <color theme="1"/>
      <name val="ＭＳ 明朝"/>
      <family val="1"/>
      <charset val="128"/>
    </font>
    <font>
      <sz val="9"/>
      <color theme="1"/>
      <name val="ＭＳ Ｐゴシック"/>
      <family val="3"/>
      <charset val="128"/>
    </font>
    <font>
      <b/>
      <sz val="9"/>
      <color theme="1"/>
      <name val="ＭＳ Ｐゴシック"/>
      <family val="3"/>
      <charset val="128"/>
    </font>
    <font>
      <b/>
      <sz val="11"/>
      <color rgb="FFFF0000"/>
      <name val="ＭＳ Ｐゴシック"/>
      <family val="3"/>
      <charset val="128"/>
    </font>
    <font>
      <b/>
      <sz val="9"/>
      <name val="ＭＳ Ｐゴシック"/>
      <family val="3"/>
      <charset val="128"/>
      <scheme val="minor"/>
    </font>
    <font>
      <sz val="11"/>
      <color rgb="FFFF0000"/>
      <name val="ＭＳ Ｐゴシック"/>
      <family val="3"/>
      <charset val="128"/>
      <scheme val="minor"/>
    </font>
    <font>
      <sz val="10"/>
      <color theme="1"/>
      <name val="ＭＳ Ｐゴシック"/>
      <family val="3"/>
      <charset val="128"/>
    </font>
    <font>
      <sz val="11"/>
      <color theme="1"/>
      <name val="ＭＳ Ｐゴシック"/>
      <family val="3"/>
      <charset val="128"/>
    </font>
    <font>
      <sz val="16"/>
      <color theme="1"/>
      <name val="ＭＳ 明朝"/>
      <family val="1"/>
      <charset val="128"/>
    </font>
    <font>
      <u/>
      <sz val="11"/>
      <color theme="1"/>
      <name val="ＭＳ 明朝"/>
      <family val="1"/>
      <charset val="128"/>
    </font>
    <font>
      <sz val="12"/>
      <color theme="1"/>
      <name val="ＭＳ ゴシック"/>
      <family val="3"/>
      <charset val="128"/>
    </font>
    <font>
      <b/>
      <sz val="11"/>
      <color theme="1"/>
      <name val="ＭＳ Ｐゴシック"/>
      <family val="3"/>
      <charset val="128"/>
    </font>
    <font>
      <sz val="11"/>
      <name val="ＭＳ Ｐゴシック"/>
      <family val="3"/>
      <charset val="128"/>
      <scheme val="major"/>
    </font>
    <font>
      <sz val="8"/>
      <name val="ＭＳ Ｐゴシック"/>
      <family val="3"/>
      <charset val="128"/>
    </font>
    <font>
      <sz val="10"/>
      <color rgb="FF0000FF"/>
      <name val="ＭＳ Ｐゴシック"/>
      <family val="3"/>
      <charset val="128"/>
    </font>
    <font>
      <sz val="10"/>
      <color theme="1"/>
      <name val="ＭＳ Ｐゴシック"/>
      <family val="3"/>
      <charset val="128"/>
      <scheme val="minor"/>
    </font>
    <font>
      <sz val="11"/>
      <color theme="1"/>
      <name val="ＭＳ Ｐゴシック"/>
      <family val="3"/>
      <charset val="128"/>
      <scheme val="major"/>
    </font>
  </fonts>
  <fills count="41">
    <fill>
      <patternFill patternType="none"/>
    </fill>
    <fill>
      <patternFill patternType="gray125"/>
    </fill>
    <fill>
      <patternFill patternType="solid">
        <fgColor indexed="13"/>
        <bgColor indexed="64"/>
      </patternFill>
    </fill>
    <fill>
      <patternFill patternType="solid">
        <fgColor indexed="26"/>
        <bgColor indexed="64"/>
      </patternFill>
    </fill>
    <fill>
      <patternFill patternType="solid">
        <fgColor indexed="48"/>
        <bgColor indexed="64"/>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5"/>
        <bgColor indexed="64"/>
      </patternFill>
    </fill>
    <fill>
      <patternFill patternType="solid">
        <fgColor indexed="41"/>
        <bgColor indexed="64"/>
      </patternFill>
    </fill>
    <fill>
      <patternFill patternType="solid">
        <fgColor indexed="31"/>
        <bgColor indexed="64"/>
      </patternFill>
    </fill>
    <fill>
      <patternFill patternType="solid">
        <fgColor indexed="46"/>
        <bgColor indexed="64"/>
      </patternFill>
    </fill>
    <fill>
      <patternFill patternType="solid">
        <fgColor indexed="45"/>
        <bgColor indexed="64"/>
      </patternFill>
    </fill>
    <fill>
      <patternFill patternType="solid">
        <fgColor indexed="27"/>
        <bgColor indexed="64"/>
      </patternFill>
    </fill>
    <fill>
      <patternFill patternType="solid">
        <fgColor indexed="11"/>
        <bgColor indexed="64"/>
      </patternFill>
    </fill>
    <fill>
      <patternFill patternType="solid">
        <fgColor indexed="12"/>
        <bgColor indexed="64"/>
      </patternFill>
    </fill>
    <fill>
      <patternFill patternType="solid">
        <fgColor indexed="10"/>
        <bgColor indexed="64"/>
      </patternFill>
    </fill>
    <fill>
      <patternFill patternType="solid">
        <fgColor indexed="20"/>
        <bgColor indexed="64"/>
      </patternFill>
    </fill>
    <fill>
      <patternFill patternType="solid">
        <fgColor indexed="57"/>
        <bgColor indexed="64"/>
      </patternFill>
    </fill>
    <fill>
      <patternFill patternType="solid">
        <fgColor indexed="17"/>
        <bgColor indexed="38"/>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rgb="FF00B0F0"/>
        <bgColor indexed="64"/>
      </patternFill>
    </fill>
    <fill>
      <patternFill patternType="solid">
        <fgColor rgb="FFFFFF99"/>
        <bgColor indexed="64"/>
      </patternFill>
    </fill>
    <fill>
      <patternFill patternType="solid">
        <fgColor rgb="FFCCFFFF"/>
        <bgColor indexed="64"/>
      </patternFill>
    </fill>
    <fill>
      <patternFill patternType="solid">
        <fgColor rgb="FFFFCC99"/>
        <bgColor indexed="64"/>
      </patternFill>
    </fill>
    <fill>
      <patternFill patternType="solid">
        <fgColor theme="0"/>
        <bgColor indexed="64"/>
      </patternFill>
    </fill>
    <fill>
      <patternFill patternType="solid">
        <fgColor rgb="FFCCFFCC"/>
        <bgColor indexed="64"/>
      </patternFill>
    </fill>
    <fill>
      <patternFill patternType="solid">
        <fgColor rgb="FFFF0000"/>
        <bgColor indexed="64"/>
      </patternFill>
    </fill>
    <fill>
      <patternFill patternType="solid">
        <fgColor rgb="FFFF0000"/>
        <bgColor indexed="38"/>
      </patternFill>
    </fill>
    <fill>
      <patternFill patternType="solid">
        <fgColor rgb="FFCCCCFF"/>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99CC"/>
        <bgColor indexed="64"/>
      </patternFill>
    </fill>
    <fill>
      <patternFill patternType="solid">
        <fgColor theme="0" tint="-0.34998626667073579"/>
        <bgColor indexed="64"/>
      </patternFill>
    </fill>
    <fill>
      <patternFill patternType="solid">
        <fgColor rgb="FFD9D9D9"/>
        <bgColor indexed="64"/>
      </patternFill>
    </fill>
    <fill>
      <patternFill patternType="solid">
        <fgColor rgb="FF99FF99"/>
        <bgColor indexed="64"/>
      </patternFill>
    </fill>
    <fill>
      <patternFill patternType="solid">
        <fgColor rgb="FFFF9966"/>
        <bgColor indexed="64"/>
      </patternFill>
    </fill>
    <fill>
      <patternFill patternType="solid">
        <fgColor theme="1" tint="0.499984740745262"/>
        <bgColor indexed="64"/>
      </patternFill>
    </fill>
  </fills>
  <borders count="16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double">
        <color indexed="64"/>
      </left>
      <right style="double">
        <color indexed="64"/>
      </right>
      <top/>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bottom style="thin">
        <color indexed="64"/>
      </bottom>
      <diagonal/>
    </border>
    <border>
      <left/>
      <right/>
      <top style="thin">
        <color indexed="64"/>
      </top>
      <bottom style="thin">
        <color indexed="64"/>
      </bottom>
      <diagonal/>
    </border>
    <border>
      <left/>
      <right/>
      <top style="thin">
        <color indexed="23"/>
      </top>
      <bottom/>
      <diagonal/>
    </border>
    <border>
      <left style="thin">
        <color indexed="23"/>
      </left>
      <right/>
      <top/>
      <bottom/>
      <diagonal/>
    </border>
    <border>
      <left/>
      <right style="thin">
        <color indexed="23"/>
      </right>
      <top/>
      <bottom/>
      <diagonal/>
    </border>
    <border>
      <left style="double">
        <color indexed="23"/>
      </left>
      <right/>
      <top style="double">
        <color indexed="23"/>
      </top>
      <bottom style="double">
        <color indexed="23"/>
      </bottom>
      <diagonal/>
    </border>
    <border>
      <left/>
      <right/>
      <top style="double">
        <color indexed="23"/>
      </top>
      <bottom style="double">
        <color indexed="23"/>
      </bottom>
      <diagonal/>
    </border>
    <border>
      <left/>
      <right style="double">
        <color indexed="23"/>
      </right>
      <top style="double">
        <color indexed="23"/>
      </top>
      <bottom style="double">
        <color indexed="23"/>
      </bottom>
      <diagonal/>
    </border>
    <border>
      <left style="double">
        <color indexed="64"/>
      </left>
      <right style="double">
        <color indexed="64"/>
      </right>
      <top style="double">
        <color indexed="64"/>
      </top>
      <bottom style="double">
        <color indexed="64"/>
      </bottom>
      <diagonal/>
    </border>
    <border diagonalUp="1">
      <left/>
      <right/>
      <top/>
      <bottom/>
      <diagonal style="medium">
        <color indexed="10"/>
      </diagonal>
    </border>
    <border>
      <left style="thin">
        <color indexed="64"/>
      </left>
      <right/>
      <top style="thin">
        <color indexed="64"/>
      </top>
      <bottom/>
      <diagonal/>
    </border>
    <border>
      <left style="thin">
        <color indexed="64"/>
      </left>
      <right/>
      <top/>
      <bottom style="thin">
        <color indexed="64"/>
      </bottom>
      <diagonal/>
    </border>
    <border>
      <left style="double">
        <color indexed="23"/>
      </left>
      <right style="double">
        <color indexed="23"/>
      </right>
      <top style="double">
        <color indexed="23"/>
      </top>
      <bottom style="double">
        <color indexed="23"/>
      </bottom>
      <diagonal/>
    </border>
    <border>
      <left style="medium">
        <color indexed="64"/>
      </left>
      <right style="medium">
        <color indexed="64"/>
      </right>
      <top/>
      <bottom style="medium">
        <color indexed="64"/>
      </bottom>
      <diagonal/>
    </border>
    <border>
      <left style="double">
        <color indexed="64"/>
      </left>
      <right/>
      <top/>
      <bottom/>
      <diagonal/>
    </border>
    <border>
      <left style="double">
        <color indexed="64"/>
      </left>
      <right/>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ck">
        <color indexed="10"/>
      </left>
      <right style="thin">
        <color indexed="64"/>
      </right>
      <top style="thick">
        <color indexed="10"/>
      </top>
      <bottom/>
      <diagonal/>
    </border>
    <border>
      <left style="thin">
        <color indexed="64"/>
      </left>
      <right style="thin">
        <color indexed="64"/>
      </right>
      <top style="thick">
        <color indexed="10"/>
      </top>
      <bottom/>
      <diagonal/>
    </border>
    <border>
      <left style="thin">
        <color indexed="64"/>
      </left>
      <right style="thick">
        <color indexed="10"/>
      </right>
      <top style="thick">
        <color indexed="10"/>
      </top>
      <bottom/>
      <diagonal/>
    </border>
    <border>
      <left style="thick">
        <color indexed="10"/>
      </left>
      <right style="thin">
        <color indexed="64"/>
      </right>
      <top/>
      <bottom/>
      <diagonal/>
    </border>
    <border>
      <left style="thin">
        <color indexed="64"/>
      </left>
      <right style="thick">
        <color indexed="10"/>
      </right>
      <top/>
      <bottom/>
      <diagonal/>
    </border>
    <border>
      <left style="thin">
        <color indexed="64"/>
      </left>
      <right style="thin">
        <color indexed="64"/>
      </right>
      <top style="thick">
        <color indexed="10"/>
      </top>
      <bottom style="thin">
        <color indexed="64"/>
      </bottom>
      <diagonal/>
    </border>
    <border>
      <left/>
      <right style="thin">
        <color indexed="64"/>
      </right>
      <top style="thick">
        <color indexed="10"/>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hair">
        <color indexed="64"/>
      </left>
      <right style="thin">
        <color indexed="64"/>
      </right>
      <top style="thin">
        <color indexed="64"/>
      </top>
      <bottom style="hair">
        <color indexed="64"/>
      </bottom>
      <diagonal/>
    </border>
    <border>
      <left/>
      <right/>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style="thin">
        <color indexed="64"/>
      </right>
      <top/>
      <bottom/>
      <diagonal/>
    </border>
    <border>
      <left style="thick">
        <color indexed="10"/>
      </left>
      <right style="thin">
        <color indexed="23"/>
      </right>
      <top/>
      <bottom/>
      <diagonal/>
    </border>
    <border>
      <left style="thin">
        <color indexed="64"/>
      </left>
      <right style="thin">
        <color indexed="23"/>
      </right>
      <top/>
      <bottom/>
      <diagonal/>
    </border>
    <border>
      <left style="thick">
        <color indexed="10"/>
      </left>
      <right style="thick">
        <color indexed="10"/>
      </right>
      <top style="thick">
        <color indexed="10"/>
      </top>
      <bottom style="thick">
        <color indexed="1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ck">
        <color indexed="10"/>
      </left>
      <right style="thin">
        <color indexed="64"/>
      </right>
      <top/>
      <bottom style="thin">
        <color indexed="64"/>
      </bottom>
      <diagonal/>
    </border>
    <border>
      <left style="thin">
        <color indexed="64"/>
      </left>
      <right style="thick">
        <color indexed="10"/>
      </right>
      <top/>
      <bottom style="thin">
        <color indexed="64"/>
      </bottom>
      <diagonal/>
    </border>
    <border>
      <left style="medium">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top style="medium">
        <color indexed="64"/>
      </top>
      <bottom/>
      <diagonal/>
    </border>
    <border>
      <left/>
      <right style="dashed">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bottom/>
      <diagonal/>
    </border>
    <border>
      <left/>
      <right style="dashed">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bottom style="dashed">
        <color indexed="64"/>
      </bottom>
      <diagonal/>
    </border>
    <border>
      <left/>
      <right style="dashed">
        <color indexed="64"/>
      </right>
      <top/>
      <bottom style="dashed">
        <color indexed="64"/>
      </bottom>
      <diagonal/>
    </border>
    <border>
      <left style="dashed">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medium">
        <color indexed="64"/>
      </right>
      <top/>
      <bottom style="dashed">
        <color indexed="64"/>
      </bottom>
      <diagonal/>
    </border>
    <border>
      <left/>
      <right/>
      <top/>
      <bottom style="medium">
        <color indexed="64"/>
      </bottom>
      <diagonal/>
    </border>
    <border>
      <left/>
      <right style="medium">
        <color indexed="64"/>
      </right>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64"/>
      </top>
      <bottom style="medium">
        <color indexed="64"/>
      </bottom>
      <diagonal/>
    </border>
    <border>
      <left/>
      <right style="double">
        <color indexed="64"/>
      </right>
      <top style="thin">
        <color indexed="64"/>
      </top>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dotted">
        <color indexed="64"/>
      </bottom>
      <diagonal/>
    </border>
    <border>
      <left style="dotted">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right style="thick">
        <color indexed="10"/>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medium">
        <color indexed="64"/>
      </bottom>
      <diagonal/>
    </border>
    <border>
      <left style="double">
        <color indexed="64"/>
      </left>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double">
        <color indexed="64"/>
      </left>
      <right/>
      <top style="double">
        <color indexed="64"/>
      </top>
      <bottom/>
      <diagonal style="thin">
        <color indexed="64"/>
      </diagonal>
    </border>
    <border diagonalDown="1">
      <left/>
      <right style="double">
        <color indexed="64"/>
      </right>
      <top style="double">
        <color indexed="64"/>
      </top>
      <bottom/>
      <diagonal style="thin">
        <color indexed="64"/>
      </diagonal>
    </border>
    <border diagonalDown="1">
      <left style="double">
        <color indexed="64"/>
      </left>
      <right/>
      <top/>
      <bottom/>
      <diagonal style="thin">
        <color indexed="64"/>
      </diagonal>
    </border>
    <border diagonalDown="1">
      <left/>
      <right style="double">
        <color indexed="64"/>
      </right>
      <top/>
      <bottom/>
      <diagonal style="thin">
        <color indexed="64"/>
      </diagonal>
    </border>
    <border diagonalDown="1">
      <left style="double">
        <color indexed="64"/>
      </left>
      <right/>
      <top/>
      <bottom style="thin">
        <color indexed="64"/>
      </bottom>
      <diagonal style="thin">
        <color indexed="64"/>
      </diagonal>
    </border>
    <border diagonalDown="1">
      <left/>
      <right style="double">
        <color indexed="64"/>
      </right>
      <top/>
      <bottom style="thin">
        <color indexed="64"/>
      </bottom>
      <diagonal style="thin">
        <color indexed="64"/>
      </diagonal>
    </border>
    <border>
      <left/>
      <right style="thick">
        <color indexed="10"/>
      </right>
      <top/>
      <bottom/>
      <diagonal/>
    </border>
    <border>
      <left/>
      <right style="thick">
        <color indexed="10"/>
      </right>
      <top/>
      <bottom style="thin">
        <color indexed="64"/>
      </bottom>
      <diagonal/>
    </border>
    <border>
      <left style="double">
        <color indexed="64"/>
      </left>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diagonal/>
    </border>
    <border>
      <left style="thick">
        <color rgb="FF008000"/>
      </left>
      <right style="thick">
        <color rgb="FF008000"/>
      </right>
      <top style="thick">
        <color rgb="FF008000"/>
      </top>
      <bottom/>
      <diagonal/>
    </border>
    <border>
      <left style="thick">
        <color rgb="FFFF0000"/>
      </left>
      <right style="thick">
        <color rgb="FFFF0000"/>
      </right>
      <top/>
      <bottom/>
      <diagonal/>
    </border>
    <border>
      <left style="thick">
        <color rgb="FF008000"/>
      </left>
      <right style="thick">
        <color rgb="FF008000"/>
      </right>
      <top/>
      <bottom/>
      <diagonal/>
    </border>
    <border>
      <left style="thick">
        <color rgb="FFFF0000"/>
      </left>
      <right style="thick">
        <color rgb="FFFF0000"/>
      </right>
      <top/>
      <bottom style="thin">
        <color indexed="64"/>
      </bottom>
      <diagonal/>
    </border>
    <border>
      <left style="thick">
        <color rgb="FF008000"/>
      </left>
      <right style="thick">
        <color rgb="FF008000"/>
      </right>
      <top/>
      <bottom style="thin">
        <color indexed="64"/>
      </bottom>
      <diagonal/>
    </border>
    <border>
      <left style="thick">
        <color rgb="FFFF0000"/>
      </left>
      <right style="thick">
        <color rgb="FFFF0000"/>
      </right>
      <top/>
      <bottom style="thick">
        <color rgb="FFFF0000"/>
      </bottom>
      <diagonal/>
    </border>
    <border>
      <left style="thick">
        <color rgb="FF008000"/>
      </left>
      <right style="thick">
        <color rgb="FF008000"/>
      </right>
      <top style="thin">
        <color indexed="64"/>
      </top>
      <bottom/>
      <diagonal/>
    </border>
    <border>
      <left style="thick">
        <color rgb="FF008000"/>
      </left>
      <right style="thick">
        <color rgb="FF008000"/>
      </right>
      <top/>
      <bottom style="thick">
        <color rgb="FF008000"/>
      </bottom>
      <diagonal/>
    </border>
    <border>
      <left style="thick">
        <color rgb="FFFF0000"/>
      </left>
      <right style="thick">
        <color rgb="FFFF0000"/>
      </right>
      <top style="thin">
        <color indexed="64"/>
      </top>
      <bottom/>
      <diagonal/>
    </border>
    <border>
      <left style="thin">
        <color auto="1"/>
      </left>
      <right style="thin">
        <color auto="1"/>
      </right>
      <top/>
      <bottom/>
      <diagonal/>
    </border>
    <border>
      <left style="thick">
        <color rgb="FFFF0000"/>
      </left>
      <right style="thick">
        <color rgb="FFFF0000"/>
      </right>
      <top style="thin">
        <color indexed="64"/>
      </top>
      <bottom style="thick">
        <color rgb="FFFF0000"/>
      </bottom>
      <diagonal/>
    </border>
    <border>
      <left style="thin">
        <color indexed="64"/>
      </left>
      <right/>
      <top style="thick">
        <color rgb="FFFF0000"/>
      </top>
      <bottom/>
      <diagonal/>
    </border>
    <border>
      <left style="thin">
        <color indexed="64"/>
      </left>
      <right style="thick">
        <color rgb="FFFF0000"/>
      </right>
      <top/>
      <bottom/>
      <diagonal/>
    </border>
    <border>
      <left style="thin">
        <color auto="1"/>
      </left>
      <right style="thin">
        <color auto="1"/>
      </right>
      <top style="thin">
        <color indexed="64"/>
      </top>
      <bottom style="thick">
        <color rgb="FFFF0000"/>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indexed="64"/>
      </left>
      <right/>
      <top/>
      <bottom/>
      <diagonal/>
    </border>
    <border>
      <left style="thin">
        <color theme="0" tint="-0.499984740745262"/>
      </left>
      <right style="thin">
        <color theme="0" tint="-0.499984740745262"/>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bottom style="thin">
        <color theme="0" tint="-0.499984740745262"/>
      </bottom>
      <diagonal/>
    </border>
    <border>
      <left/>
      <right style="double">
        <color indexed="64"/>
      </right>
      <top/>
      <bottom style="thin">
        <color theme="0" tint="-0.499984740745262"/>
      </bottom>
      <diagonal/>
    </border>
    <border>
      <left style="double">
        <color indexed="64"/>
      </left>
      <right style="thin">
        <color indexed="64"/>
      </right>
      <top/>
      <bottom style="thin">
        <color theme="0" tint="-0.499984740745262"/>
      </bottom>
      <diagonal/>
    </border>
    <border>
      <left style="thin">
        <color indexed="64"/>
      </left>
      <right style="thin">
        <color indexed="64"/>
      </right>
      <top/>
      <bottom style="thin">
        <color theme="0" tint="-0.499984740745262"/>
      </bottom>
      <diagonal/>
    </border>
    <border>
      <left style="double">
        <color indexed="64"/>
      </left>
      <right/>
      <top/>
      <bottom style="thin">
        <color theme="1"/>
      </bottom>
      <diagonal/>
    </border>
    <border>
      <left/>
      <right style="double">
        <color indexed="64"/>
      </right>
      <top/>
      <bottom style="thin">
        <color theme="1"/>
      </bottom>
      <diagonal/>
    </border>
    <border>
      <left style="double">
        <color indexed="64"/>
      </left>
      <right style="thin">
        <color indexed="64"/>
      </right>
      <top/>
      <bottom style="thin">
        <color theme="1"/>
      </bottom>
      <diagonal/>
    </border>
    <border>
      <left style="thin">
        <color indexed="64"/>
      </left>
      <right style="thin">
        <color indexed="64"/>
      </right>
      <top/>
      <bottom style="thin">
        <color theme="1"/>
      </bottom>
      <diagonal/>
    </border>
  </borders>
  <cellStyleXfs count="14">
    <xf numFmtId="0" fontId="0" fillId="0" borderId="0"/>
    <xf numFmtId="0" fontId="40" fillId="0" borderId="0" applyNumberFormat="0" applyFill="0" applyBorder="0" applyAlignment="0" applyProtection="0">
      <alignment vertical="top"/>
      <protection locked="0"/>
    </xf>
    <xf numFmtId="38" fontId="1" fillId="0" borderId="0" applyFont="0" applyFill="0" applyBorder="0" applyAlignment="0" applyProtection="0"/>
    <xf numFmtId="0" fontId="7" fillId="0" borderId="0"/>
    <xf numFmtId="0" fontId="7" fillId="0" borderId="0"/>
    <xf numFmtId="0" fontId="29" fillId="0" borderId="0"/>
    <xf numFmtId="0" fontId="9" fillId="0" borderId="0"/>
    <xf numFmtId="0" fontId="7" fillId="0" borderId="0"/>
    <xf numFmtId="0" fontId="7" fillId="0" borderId="0"/>
    <xf numFmtId="0" fontId="6" fillId="0" borderId="0"/>
    <xf numFmtId="0" fontId="7" fillId="0" borderId="0"/>
    <xf numFmtId="0" fontId="48" fillId="0" borderId="0">
      <alignment vertical="center"/>
    </xf>
    <xf numFmtId="0" fontId="1" fillId="0" borderId="0"/>
    <xf numFmtId="38" fontId="1" fillId="0" borderId="0" applyFont="0" applyFill="0" applyBorder="0" applyAlignment="0" applyProtection="0"/>
  </cellStyleXfs>
  <cellXfs count="1457">
    <xf numFmtId="0" fontId="0" fillId="0" borderId="0" xfId="0"/>
    <xf numFmtId="0" fontId="10" fillId="0" borderId="0" xfId="3" applyFont="1" applyFill="1"/>
    <xf numFmtId="0" fontId="11" fillId="0" borderId="0" xfId="3" applyFont="1" applyFill="1"/>
    <xf numFmtId="0" fontId="12" fillId="0" borderId="0" xfId="3" applyFont="1" applyFill="1"/>
    <xf numFmtId="0" fontId="13" fillId="0" borderId="0" xfId="3" applyFont="1" applyFill="1"/>
    <xf numFmtId="0" fontId="10" fillId="0" borderId="0" xfId="3" applyFont="1" applyFill="1" applyBorder="1"/>
    <xf numFmtId="0" fontId="14" fillId="0" borderId="0" xfId="3" applyFont="1" applyFill="1"/>
    <xf numFmtId="0" fontId="14" fillId="0" borderId="0" xfId="3" applyFont="1" applyFill="1" applyAlignment="1">
      <alignment vertical="center"/>
    </xf>
    <xf numFmtId="0" fontId="15" fillId="0" borderId="0" xfId="3" applyFont="1" applyFill="1"/>
    <xf numFmtId="0" fontId="16" fillId="0" borderId="0" xfId="3" applyFont="1" applyFill="1" applyAlignment="1">
      <alignment vertical="center"/>
    </xf>
    <xf numFmtId="0" fontId="4" fillId="0" borderId="0" xfId="3" applyFont="1" applyFill="1" applyAlignment="1">
      <alignment vertical="center"/>
    </xf>
    <xf numFmtId="0" fontId="4" fillId="0" borderId="0" xfId="3" applyFont="1" applyFill="1" applyBorder="1"/>
    <xf numFmtId="0" fontId="4" fillId="0" borderId="0" xfId="3" applyFont="1" applyFill="1"/>
    <xf numFmtId="176" fontId="4" fillId="0" borderId="0" xfId="3" applyNumberFormat="1" applyFont="1" applyFill="1" applyBorder="1"/>
    <xf numFmtId="176" fontId="4" fillId="0" borderId="0" xfId="3" applyNumberFormat="1" applyFont="1" applyFill="1"/>
    <xf numFmtId="176" fontId="4" fillId="0" borderId="9" xfId="3" applyNumberFormat="1" applyFont="1" applyFill="1" applyBorder="1"/>
    <xf numFmtId="180" fontId="4" fillId="0" borderId="0" xfId="3" applyNumberFormat="1" applyFont="1" applyFill="1"/>
    <xf numFmtId="180" fontId="4" fillId="0" borderId="10" xfId="3" applyNumberFormat="1" applyFont="1" applyFill="1" applyBorder="1"/>
    <xf numFmtId="0" fontId="14" fillId="0" borderId="0" xfId="3" applyFont="1"/>
    <xf numFmtId="0" fontId="14" fillId="0" borderId="0" xfId="3" applyFont="1" applyBorder="1"/>
    <xf numFmtId="0" fontId="4" fillId="0" borderId="0" xfId="3" applyFont="1" applyFill="1" applyBorder="1" applyAlignment="1">
      <alignment horizontal="distributed" vertical="center"/>
    </xf>
    <xf numFmtId="0" fontId="4" fillId="0" borderId="0" xfId="3" applyFont="1"/>
    <xf numFmtId="0" fontId="14" fillId="0" borderId="0" xfId="3" applyFont="1" applyFill="1" applyBorder="1"/>
    <xf numFmtId="0" fontId="19" fillId="0" borderId="0" xfId="6" applyFont="1" applyFill="1" applyAlignment="1">
      <alignment vertical="center"/>
    </xf>
    <xf numFmtId="0" fontId="23" fillId="4" borderId="11" xfId="7" applyFont="1" applyFill="1" applyBorder="1" applyAlignment="1" applyProtection="1">
      <alignment horizontal="center" vertical="center" wrapText="1"/>
    </xf>
    <xf numFmtId="0" fontId="27" fillId="3" borderId="0" xfId="7" applyFont="1" applyFill="1" applyBorder="1" applyAlignment="1" applyProtection="1"/>
    <xf numFmtId="0" fontId="27" fillId="3" borderId="0" xfId="7" applyFont="1" applyFill="1" applyBorder="1" applyAlignment="1" applyProtection="1">
      <alignment vertical="center"/>
    </xf>
    <xf numFmtId="0" fontId="26" fillId="3" borderId="12" xfId="0" applyFont="1" applyFill="1" applyBorder="1" applyAlignment="1" applyProtection="1">
      <alignment vertical="center"/>
    </xf>
    <xf numFmtId="0" fontId="0" fillId="0" borderId="0" xfId="0" applyFill="1" applyBorder="1" applyProtection="1"/>
    <xf numFmtId="0" fontId="25" fillId="3" borderId="0" xfId="0" applyFont="1" applyFill="1" applyBorder="1" applyAlignment="1" applyProtection="1">
      <alignment vertical="center"/>
    </xf>
    <xf numFmtId="58" fontId="30" fillId="5" borderId="0" xfId="5" applyNumberFormat="1" applyFont="1" applyFill="1" applyBorder="1" applyAlignment="1" applyProtection="1">
      <alignment horizontal="centerContinuous" vertical="center"/>
    </xf>
    <xf numFmtId="0" fontId="30" fillId="6" borderId="8" xfId="8" applyFont="1" applyFill="1" applyBorder="1" applyAlignment="1" applyProtection="1">
      <alignment vertical="center"/>
    </xf>
    <xf numFmtId="0" fontId="30" fillId="7" borderId="8" xfId="8" applyFont="1" applyFill="1" applyBorder="1" applyAlignment="1" applyProtection="1">
      <alignment vertical="center"/>
    </xf>
    <xf numFmtId="0" fontId="30" fillId="8" borderId="8" xfId="8" applyFont="1" applyFill="1" applyBorder="1" applyAlignment="1" applyProtection="1">
      <alignment vertical="center"/>
    </xf>
    <xf numFmtId="0" fontId="30" fillId="9" borderId="8" xfId="8" applyFont="1" applyFill="1" applyBorder="1" applyAlignment="1" applyProtection="1">
      <alignment vertical="center"/>
    </xf>
    <xf numFmtId="0" fontId="26" fillId="10" borderId="9" xfId="0" applyFont="1" applyFill="1" applyBorder="1" applyAlignment="1" applyProtection="1">
      <alignment horizontal="centerContinuous" vertical="center"/>
    </xf>
    <xf numFmtId="0" fontId="26" fillId="10" borderId="13" xfId="0" applyFont="1" applyFill="1" applyBorder="1" applyAlignment="1" applyProtection="1">
      <alignment horizontal="centerContinuous" vertical="center"/>
    </xf>
    <xf numFmtId="0" fontId="28" fillId="10" borderId="11" xfId="0" applyFont="1" applyFill="1" applyBorder="1" applyAlignment="1" applyProtection="1">
      <alignment vertical="center"/>
    </xf>
    <xf numFmtId="0" fontId="26" fillId="10" borderId="16" xfId="7" applyFont="1" applyFill="1" applyBorder="1" applyAlignment="1" applyProtection="1">
      <alignment horizontal="center" vertical="center"/>
    </xf>
    <xf numFmtId="0" fontId="26" fillId="10" borderId="14" xfId="0" applyFont="1" applyFill="1" applyBorder="1" applyAlignment="1" applyProtection="1">
      <alignment horizontal="center" vertical="center"/>
    </xf>
    <xf numFmtId="0" fontId="26" fillId="10" borderId="15" xfId="0" applyFont="1" applyFill="1" applyBorder="1" applyAlignment="1" applyProtection="1">
      <alignment horizontal="center" vertical="center"/>
    </xf>
    <xf numFmtId="0" fontId="28" fillId="10" borderId="8" xfId="0" applyFont="1" applyFill="1" applyBorder="1" applyAlignment="1" applyProtection="1">
      <alignment horizontal="center" vertical="center"/>
    </xf>
    <xf numFmtId="0" fontId="24" fillId="10" borderId="8" xfId="0" applyFont="1" applyFill="1" applyBorder="1" applyAlignment="1" applyProtection="1">
      <alignment horizontal="center" vertical="center"/>
    </xf>
    <xf numFmtId="0" fontId="24" fillId="10" borderId="8" xfId="0" applyFont="1" applyFill="1" applyBorder="1" applyAlignment="1" applyProtection="1">
      <alignment vertical="center"/>
    </xf>
    <xf numFmtId="0" fontId="28" fillId="10" borderId="18" xfId="0" applyFont="1" applyFill="1" applyBorder="1" applyAlignment="1" applyProtection="1">
      <alignment vertical="center"/>
    </xf>
    <xf numFmtId="49" fontId="27" fillId="10" borderId="2" xfId="3" applyNumberFormat="1" applyFont="1" applyFill="1" applyBorder="1" applyAlignment="1" applyProtection="1">
      <alignment horizontal="center"/>
    </xf>
    <xf numFmtId="0" fontId="26" fillId="10" borderId="0" xfId="3" applyFont="1" applyFill="1" applyBorder="1" applyAlignment="1" applyProtection="1">
      <alignment horizontal="left" vertical="center"/>
    </xf>
    <xf numFmtId="0" fontId="27" fillId="10" borderId="3" xfId="3" quotePrefix="1" applyFont="1" applyFill="1" applyBorder="1" applyAlignment="1" applyProtection="1">
      <alignment horizontal="center"/>
    </xf>
    <xf numFmtId="0" fontId="27" fillId="10" borderId="5" xfId="3" quotePrefix="1" applyFont="1" applyFill="1" applyBorder="1" applyAlignment="1" applyProtection="1">
      <alignment horizontal="center"/>
    </xf>
    <xf numFmtId="0" fontId="26" fillId="10" borderId="1" xfId="3" applyFont="1" applyFill="1" applyBorder="1" applyAlignment="1" applyProtection="1">
      <alignment horizontal="left" vertical="center"/>
    </xf>
    <xf numFmtId="0" fontId="27" fillId="10" borderId="3" xfId="3" applyFont="1" applyFill="1" applyBorder="1" applyAlignment="1" applyProtection="1">
      <alignment horizontal="center"/>
    </xf>
    <xf numFmtId="0" fontId="27" fillId="10" borderId="5" xfId="3" applyFont="1" applyFill="1" applyBorder="1" applyAlignment="1" applyProtection="1">
      <alignment horizontal="center"/>
    </xf>
    <xf numFmtId="0" fontId="22" fillId="0" borderId="19" xfId="0" applyFont="1" applyFill="1" applyBorder="1" applyProtection="1"/>
    <xf numFmtId="0" fontId="0" fillId="0" borderId="0" xfId="0" applyFill="1" applyAlignment="1" applyProtection="1"/>
    <xf numFmtId="0" fontId="0" fillId="0" borderId="0" xfId="0" applyFill="1" applyProtection="1"/>
    <xf numFmtId="0" fontId="0" fillId="0" borderId="0" xfId="0" applyBorder="1" applyAlignment="1"/>
    <xf numFmtId="0" fontId="17" fillId="0" borderId="20" xfId="0" applyFont="1" applyFill="1" applyBorder="1" applyAlignment="1" applyProtection="1"/>
    <xf numFmtId="0" fontId="0" fillId="0" borderId="20" xfId="0" applyFill="1" applyBorder="1" applyAlignment="1" applyProtection="1">
      <protection locked="0"/>
    </xf>
    <xf numFmtId="0" fontId="0" fillId="0" borderId="20" xfId="0" applyFill="1" applyBorder="1" applyAlignment="1" applyProtection="1"/>
    <xf numFmtId="0" fontId="0" fillId="0" borderId="20" xfId="0" applyFill="1" applyBorder="1" applyProtection="1"/>
    <xf numFmtId="0" fontId="0" fillId="0" borderId="0" xfId="0" applyFill="1" applyBorder="1" applyAlignment="1" applyProtection="1"/>
    <xf numFmtId="0" fontId="0" fillId="0" borderId="0" xfId="0" applyFill="1" applyBorder="1"/>
    <xf numFmtId="0" fontId="28" fillId="7" borderId="8" xfId="0" applyFont="1" applyFill="1" applyBorder="1" applyAlignment="1" applyProtection="1">
      <alignment vertical="center"/>
    </xf>
    <xf numFmtId="0" fontId="27" fillId="3" borderId="21" xfId="7" applyFont="1" applyFill="1" applyBorder="1" applyAlignment="1" applyProtection="1"/>
    <xf numFmtId="0" fontId="32" fillId="0" borderId="0" xfId="0" applyFont="1" applyAlignment="1">
      <alignment horizontal="center"/>
    </xf>
    <xf numFmtId="0" fontId="27" fillId="7" borderId="22" xfId="0" applyFont="1" applyFill="1" applyBorder="1" applyAlignment="1">
      <alignment horizontal="centerContinuous"/>
    </xf>
    <xf numFmtId="0" fontId="27" fillId="7" borderId="23" xfId="0" applyFont="1" applyFill="1" applyBorder="1" applyAlignment="1">
      <alignment horizontal="centerContinuous"/>
    </xf>
    <xf numFmtId="0" fontId="27" fillId="7" borderId="24" xfId="0" applyFont="1" applyFill="1" applyBorder="1" applyAlignment="1">
      <alignment horizontal="centerContinuous"/>
    </xf>
    <xf numFmtId="0" fontId="33" fillId="2" borderId="25" xfId="0" applyFont="1" applyFill="1" applyBorder="1" applyAlignment="1">
      <alignment horizontal="center"/>
    </xf>
    <xf numFmtId="0" fontId="27" fillId="0" borderId="0" xfId="0" applyFont="1"/>
    <xf numFmtId="0" fontId="27" fillId="0" borderId="0" xfId="0" applyFont="1" applyAlignment="1">
      <alignment vertical="center"/>
    </xf>
    <xf numFmtId="0" fontId="27" fillId="0" borderId="12" xfId="0" applyFont="1" applyBorder="1" applyAlignment="1">
      <alignment vertical="center"/>
    </xf>
    <xf numFmtId="0" fontId="27" fillId="0" borderId="26" xfId="0" applyFont="1" applyBorder="1"/>
    <xf numFmtId="0" fontId="34" fillId="0" borderId="0" xfId="0" applyFont="1" applyAlignment="1">
      <alignment horizontal="center"/>
    </xf>
    <xf numFmtId="0" fontId="27" fillId="0" borderId="0" xfId="0" applyFont="1" applyAlignment="1">
      <alignment horizontal="right"/>
    </xf>
    <xf numFmtId="0" fontId="27" fillId="0" borderId="0" xfId="0" applyFont="1" applyBorder="1" applyAlignment="1">
      <alignment horizontal="right"/>
    </xf>
    <xf numFmtId="0" fontId="27" fillId="7" borderId="2" xfId="0" applyFont="1" applyFill="1" applyBorder="1" applyAlignment="1">
      <alignment horizontal="center"/>
    </xf>
    <xf numFmtId="0" fontId="27" fillId="6" borderId="3" xfId="0" applyFont="1" applyFill="1" applyBorder="1" applyAlignment="1">
      <alignment horizontal="center"/>
    </xf>
    <xf numFmtId="0" fontId="27" fillId="11" borderId="3" xfId="0" applyFont="1" applyFill="1" applyBorder="1" applyAlignment="1">
      <alignment horizontal="center"/>
    </xf>
    <xf numFmtId="0" fontId="27" fillId="0" borderId="0" xfId="0" applyFont="1" applyAlignment="1"/>
    <xf numFmtId="0" fontId="27" fillId="7" borderId="3" xfId="0" applyFont="1" applyFill="1" applyBorder="1" applyAlignment="1">
      <alignment horizontal="center"/>
    </xf>
    <xf numFmtId="0" fontId="33" fillId="0" borderId="0" xfId="0" applyFont="1" applyAlignment="1">
      <alignment horizontal="center"/>
    </xf>
    <xf numFmtId="0" fontId="33" fillId="0" borderId="0" xfId="0" applyFont="1" applyAlignment="1"/>
    <xf numFmtId="187" fontId="7" fillId="0" borderId="0" xfId="0" applyNumberFormat="1" applyFont="1" applyFill="1"/>
    <xf numFmtId="187" fontId="32" fillId="0" borderId="0" xfId="0" applyNumberFormat="1" applyFont="1" applyFill="1" applyAlignment="1">
      <alignment horizontal="center"/>
    </xf>
    <xf numFmtId="0" fontId="26" fillId="0" borderId="0" xfId="3" applyFont="1" applyFill="1" applyBorder="1" applyAlignment="1" applyProtection="1">
      <alignment horizontal="left" vertical="center"/>
    </xf>
    <xf numFmtId="0" fontId="25" fillId="0" borderId="3" xfId="0" applyFont="1" applyFill="1" applyBorder="1" applyAlignment="1" applyProtection="1">
      <alignment horizontal="center" vertical="center"/>
    </xf>
    <xf numFmtId="49" fontId="27" fillId="10" borderId="27" xfId="3" applyNumberFormat="1" applyFont="1" applyFill="1" applyBorder="1" applyAlignment="1" applyProtection="1">
      <alignment horizontal="center"/>
    </xf>
    <xf numFmtId="0" fontId="27" fillId="10" borderId="4" xfId="3" quotePrefix="1" applyFont="1" applyFill="1" applyBorder="1" applyAlignment="1" applyProtection="1">
      <alignment horizontal="center"/>
    </xf>
    <xf numFmtId="0" fontId="27" fillId="10" borderId="28" xfId="3" quotePrefix="1" applyFont="1" applyFill="1" applyBorder="1" applyAlignment="1" applyProtection="1">
      <alignment horizontal="center"/>
    </xf>
    <xf numFmtId="0" fontId="27" fillId="10" borderId="4" xfId="3" applyFont="1" applyFill="1" applyBorder="1" applyAlignment="1" applyProtection="1">
      <alignment horizontal="center"/>
    </xf>
    <xf numFmtId="0" fontId="28" fillId="0" borderId="12" xfId="0" applyFont="1" applyFill="1" applyBorder="1" applyAlignment="1" applyProtection="1">
      <alignment vertical="center"/>
    </xf>
    <xf numFmtId="0" fontId="26" fillId="10" borderId="2" xfId="3" applyFont="1" applyFill="1" applyBorder="1" applyAlignment="1" applyProtection="1">
      <alignment horizontal="left" vertical="center"/>
    </xf>
    <xf numFmtId="0" fontId="26" fillId="10" borderId="3" xfId="3" applyFont="1" applyFill="1" applyBorder="1" applyAlignment="1" applyProtection="1">
      <alignment horizontal="left" vertical="center"/>
    </xf>
    <xf numFmtId="0" fontId="26" fillId="10" borderId="5" xfId="3" applyFont="1" applyFill="1" applyBorder="1" applyAlignment="1" applyProtection="1">
      <alignment horizontal="left" vertical="center"/>
    </xf>
    <xf numFmtId="0" fontId="28" fillId="10" borderId="8" xfId="0" applyFont="1" applyFill="1" applyBorder="1" applyAlignment="1" applyProtection="1">
      <alignment vertical="center"/>
    </xf>
    <xf numFmtId="0" fontId="27" fillId="8" borderId="22" xfId="0" applyFont="1" applyFill="1" applyBorder="1" applyAlignment="1">
      <alignment horizontal="centerContinuous"/>
    </xf>
    <xf numFmtId="0" fontId="27" fillId="8" borderId="23" xfId="0" applyFont="1" applyFill="1" applyBorder="1" applyAlignment="1">
      <alignment horizontal="centerContinuous"/>
    </xf>
    <xf numFmtId="0" fontId="27" fillId="8" borderId="24" xfId="0" applyFont="1" applyFill="1" applyBorder="1" applyAlignment="1">
      <alignment horizontal="centerContinuous"/>
    </xf>
    <xf numFmtId="0" fontId="27" fillId="12" borderId="8" xfId="0" applyFont="1" applyFill="1" applyBorder="1" applyAlignment="1">
      <alignment horizontal="center" vertical="center"/>
    </xf>
    <xf numFmtId="0" fontId="27" fillId="8" borderId="3" xfId="0" applyFont="1" applyFill="1" applyBorder="1" applyAlignment="1">
      <alignment horizontal="center"/>
    </xf>
    <xf numFmtId="0" fontId="27" fillId="8" borderId="2" xfId="0" applyFont="1" applyFill="1" applyBorder="1" applyAlignment="1">
      <alignment horizontal="center"/>
    </xf>
    <xf numFmtId="0" fontId="27" fillId="13" borderId="29" xfId="0" applyFont="1" applyFill="1" applyBorder="1" applyAlignment="1">
      <alignment horizontal="center"/>
    </xf>
    <xf numFmtId="0" fontId="27" fillId="13" borderId="2" xfId="0" applyFont="1" applyFill="1" applyBorder="1" applyAlignment="1">
      <alignment horizontal="center"/>
    </xf>
    <xf numFmtId="0" fontId="0" fillId="0" borderId="0" xfId="0" applyFill="1"/>
    <xf numFmtId="0" fontId="7" fillId="0" borderId="0" xfId="0" applyFont="1"/>
    <xf numFmtId="0" fontId="30" fillId="5" borderId="0" xfId="0" applyFont="1" applyFill="1" applyBorder="1" applyAlignment="1" applyProtection="1">
      <alignment horizontal="right" vertical="center"/>
    </xf>
    <xf numFmtId="0" fontId="7" fillId="11" borderId="2" xfId="0" applyFont="1" applyFill="1" applyBorder="1"/>
    <xf numFmtId="0" fontId="27" fillId="11" borderId="3" xfId="0" applyFont="1" applyFill="1" applyBorder="1" applyAlignment="1">
      <alignment horizontal="center" vertical="center"/>
    </xf>
    <xf numFmtId="0" fontId="27" fillId="8" borderId="5" xfId="0" applyFont="1" applyFill="1" applyBorder="1" applyAlignment="1">
      <alignment horizontal="center"/>
    </xf>
    <xf numFmtId="0" fontId="27" fillId="11" borderId="5" xfId="0" applyFont="1" applyFill="1" applyBorder="1" applyAlignment="1">
      <alignment horizontal="center"/>
    </xf>
    <xf numFmtId="0" fontId="27" fillId="6" borderId="5" xfId="0" applyFont="1" applyFill="1" applyBorder="1" applyAlignment="1">
      <alignment horizontal="center"/>
    </xf>
    <xf numFmtId="0" fontId="27" fillId="7" borderId="5" xfId="0" applyFont="1" applyFill="1" applyBorder="1" applyAlignment="1">
      <alignment horizontal="center"/>
    </xf>
    <xf numFmtId="0" fontId="27" fillId="13" borderId="5" xfId="0" applyFont="1" applyFill="1" applyBorder="1" applyAlignment="1">
      <alignment horizontal="center"/>
    </xf>
    <xf numFmtId="0" fontId="33" fillId="2" borderId="30" xfId="0" applyFont="1" applyFill="1" applyBorder="1" applyAlignment="1">
      <alignment horizontal="center"/>
    </xf>
    <xf numFmtId="0" fontId="30" fillId="11" borderId="5" xfId="0" applyFont="1" applyFill="1" applyBorder="1"/>
    <xf numFmtId="0" fontId="4" fillId="3" borderId="35" xfId="3" applyFont="1" applyFill="1" applyBorder="1"/>
    <xf numFmtId="0" fontId="4" fillId="3" borderId="36" xfId="3" applyFont="1" applyFill="1" applyBorder="1"/>
    <xf numFmtId="0" fontId="4" fillId="3" borderId="37" xfId="3" applyFont="1" applyFill="1" applyBorder="1"/>
    <xf numFmtId="0" fontId="4" fillId="3" borderId="38" xfId="3" applyFont="1" applyFill="1" applyBorder="1" applyAlignment="1">
      <alignment horizontal="center"/>
    </xf>
    <xf numFmtId="0" fontId="4" fillId="3" borderId="2" xfId="3" applyFont="1" applyFill="1" applyBorder="1" applyAlignment="1">
      <alignment horizontal="center"/>
    </xf>
    <xf numFmtId="0" fontId="4" fillId="3" borderId="0" xfId="3" applyFont="1" applyFill="1" applyBorder="1" applyAlignment="1">
      <alignment horizontal="center"/>
    </xf>
    <xf numFmtId="0" fontId="4" fillId="3" borderId="13" xfId="3" applyFont="1" applyFill="1" applyBorder="1" applyAlignment="1">
      <alignment horizontal="center"/>
    </xf>
    <xf numFmtId="0" fontId="4" fillId="3" borderId="33" xfId="3" applyFont="1" applyFill="1" applyBorder="1" applyAlignment="1">
      <alignment horizontal="center"/>
    </xf>
    <xf numFmtId="0" fontId="4" fillId="3" borderId="39" xfId="3" applyFont="1" applyFill="1" applyBorder="1" applyAlignment="1">
      <alignment horizontal="center"/>
    </xf>
    <xf numFmtId="0" fontId="4" fillId="3" borderId="3" xfId="3" applyFont="1" applyFill="1" applyBorder="1" applyAlignment="1">
      <alignment horizontal="center"/>
    </xf>
    <xf numFmtId="0" fontId="4" fillId="3" borderId="12" xfId="3" applyFont="1" applyFill="1" applyBorder="1" applyAlignment="1">
      <alignment horizontal="center"/>
    </xf>
    <xf numFmtId="0" fontId="4" fillId="3" borderId="5" xfId="3" applyFont="1" applyFill="1" applyBorder="1" applyAlignment="1">
      <alignment horizontal="center"/>
    </xf>
    <xf numFmtId="0" fontId="4" fillId="3" borderId="40" xfId="3" applyFont="1" applyFill="1" applyBorder="1" applyAlignment="1">
      <alignment horizontal="center"/>
    </xf>
    <xf numFmtId="0" fontId="4" fillId="3" borderId="34" xfId="3" applyFont="1" applyFill="1" applyBorder="1" applyAlignment="1">
      <alignment horizontal="center"/>
    </xf>
    <xf numFmtId="188" fontId="7" fillId="3" borderId="38" xfId="0" quotePrefix="1" applyNumberFormat="1" applyFont="1" applyFill="1" applyBorder="1"/>
    <xf numFmtId="179" fontId="4" fillId="3" borderId="12" xfId="3" applyNumberFormat="1" applyFont="1" applyFill="1" applyBorder="1"/>
    <xf numFmtId="178" fontId="4" fillId="3" borderId="3" xfId="3" applyNumberFormat="1" applyFont="1" applyFill="1" applyBorder="1"/>
    <xf numFmtId="179" fontId="4" fillId="3" borderId="3" xfId="3" applyNumberFormat="1" applyFont="1" applyFill="1" applyBorder="1"/>
    <xf numFmtId="179" fontId="4" fillId="3" borderId="2" xfId="3" applyNumberFormat="1" applyFont="1" applyFill="1" applyBorder="1"/>
    <xf numFmtId="178" fontId="4" fillId="3" borderId="2" xfId="3" applyNumberFormat="1" applyFont="1" applyFill="1" applyBorder="1"/>
    <xf numFmtId="178" fontId="4" fillId="3" borderId="41" xfId="3" applyNumberFormat="1" applyFont="1" applyFill="1" applyBorder="1"/>
    <xf numFmtId="188" fontId="7" fillId="3" borderId="39" xfId="0" quotePrefix="1" applyNumberFormat="1" applyFont="1" applyFill="1" applyBorder="1"/>
    <xf numFmtId="178" fontId="4" fillId="3" borderId="42" xfId="3" applyNumberFormat="1" applyFont="1" applyFill="1" applyBorder="1"/>
    <xf numFmtId="188" fontId="7" fillId="3" borderId="43" xfId="0" quotePrefix="1" applyNumberFormat="1" applyFont="1" applyFill="1" applyBorder="1"/>
    <xf numFmtId="178" fontId="4" fillId="3" borderId="5" xfId="3" applyNumberFormat="1" applyFont="1" applyFill="1" applyBorder="1"/>
    <xf numFmtId="179" fontId="4" fillId="3" borderId="5" xfId="3" applyNumberFormat="1" applyFont="1" applyFill="1" applyBorder="1"/>
    <xf numFmtId="178" fontId="4" fillId="3" borderId="44" xfId="3" applyNumberFormat="1" applyFont="1" applyFill="1" applyBorder="1"/>
    <xf numFmtId="178" fontId="4" fillId="3" borderId="12" xfId="3" applyNumberFormat="1" applyFont="1" applyFill="1" applyBorder="1"/>
    <xf numFmtId="178" fontId="4" fillId="3" borderId="33" xfId="3" applyNumberFormat="1" applyFont="1" applyFill="1" applyBorder="1"/>
    <xf numFmtId="188" fontId="7" fillId="3" borderId="45" xfId="3" applyNumberFormat="1" applyFont="1" applyFill="1" applyBorder="1"/>
    <xf numFmtId="179" fontId="4" fillId="3" borderId="46" xfId="3" applyNumberFormat="1" applyFont="1" applyFill="1" applyBorder="1"/>
    <xf numFmtId="178" fontId="4" fillId="3" borderId="46" xfId="3" applyNumberFormat="1" applyFont="1" applyFill="1" applyBorder="1"/>
    <xf numFmtId="178" fontId="4" fillId="3" borderId="47" xfId="3" applyNumberFormat="1" applyFont="1" applyFill="1" applyBorder="1"/>
    <xf numFmtId="178" fontId="4" fillId="3" borderId="48" xfId="3" applyNumberFormat="1" applyFont="1" applyFill="1" applyBorder="1"/>
    <xf numFmtId="0" fontId="4" fillId="7" borderId="35" xfId="3" applyFont="1" applyFill="1" applyBorder="1"/>
    <xf numFmtId="0" fontId="4" fillId="7" borderId="36" xfId="3" applyFont="1" applyFill="1" applyBorder="1"/>
    <xf numFmtId="0" fontId="4" fillId="7" borderId="49" xfId="3" applyFont="1" applyFill="1" applyBorder="1"/>
    <xf numFmtId="0" fontId="4" fillId="7" borderId="38" xfId="3" applyFont="1" applyFill="1" applyBorder="1" applyAlignment="1">
      <alignment horizontal="center"/>
    </xf>
    <xf numFmtId="0" fontId="4" fillId="7" borderId="0" xfId="3" applyFont="1" applyFill="1" applyBorder="1" applyAlignment="1">
      <alignment horizontal="center"/>
    </xf>
    <xf numFmtId="0" fontId="4" fillId="7" borderId="2" xfId="3" applyFont="1" applyFill="1" applyBorder="1" applyAlignment="1">
      <alignment horizontal="center"/>
    </xf>
    <xf numFmtId="0" fontId="4" fillId="7" borderId="13" xfId="3" applyFont="1" applyFill="1" applyBorder="1" applyAlignment="1">
      <alignment horizontal="center"/>
    </xf>
    <xf numFmtId="0" fontId="4" fillId="7" borderId="12" xfId="3" applyFont="1" applyFill="1" applyBorder="1" applyAlignment="1">
      <alignment horizontal="center"/>
    </xf>
    <xf numFmtId="0" fontId="4" fillId="7" borderId="39" xfId="3" applyFont="1" applyFill="1" applyBorder="1" applyAlignment="1">
      <alignment horizontal="center"/>
    </xf>
    <xf numFmtId="0" fontId="4" fillId="7" borderId="3" xfId="3" applyFont="1" applyFill="1" applyBorder="1" applyAlignment="1">
      <alignment horizontal="center"/>
    </xf>
    <xf numFmtId="0" fontId="4" fillId="7" borderId="43" xfId="3" applyFont="1" applyFill="1" applyBorder="1" applyAlignment="1">
      <alignment horizontal="center"/>
    </xf>
    <xf numFmtId="0" fontId="4" fillId="7" borderId="5" xfId="3" applyFont="1" applyFill="1" applyBorder="1" applyAlignment="1">
      <alignment horizontal="center"/>
    </xf>
    <xf numFmtId="0" fontId="4" fillId="7" borderId="1" xfId="3" applyFont="1" applyFill="1" applyBorder="1" applyAlignment="1">
      <alignment horizontal="center"/>
    </xf>
    <xf numFmtId="0" fontId="4" fillId="7" borderId="40" xfId="3" applyFont="1" applyFill="1" applyBorder="1" applyAlignment="1">
      <alignment horizontal="center"/>
    </xf>
    <xf numFmtId="178" fontId="4" fillId="7" borderId="39" xfId="3" applyNumberFormat="1" applyFont="1" applyFill="1" applyBorder="1"/>
    <xf numFmtId="179" fontId="4" fillId="7" borderId="3" xfId="3" applyNumberFormat="1" applyFont="1" applyFill="1" applyBorder="1"/>
    <xf numFmtId="178" fontId="4" fillId="7" borderId="0" xfId="3" applyNumberFormat="1" applyFont="1" applyFill="1" applyBorder="1"/>
    <xf numFmtId="177" fontId="4" fillId="7" borderId="3" xfId="3" applyNumberFormat="1" applyFont="1" applyFill="1" applyBorder="1"/>
    <xf numFmtId="178" fontId="4" fillId="7" borderId="12" xfId="3" applyNumberFormat="1" applyFont="1" applyFill="1" applyBorder="1"/>
    <xf numFmtId="178" fontId="4" fillId="7" borderId="43" xfId="3" applyNumberFormat="1" applyFont="1" applyFill="1" applyBorder="1"/>
    <xf numFmtId="179" fontId="4" fillId="7" borderId="5" xfId="3" applyNumberFormat="1" applyFont="1" applyFill="1" applyBorder="1"/>
    <xf numFmtId="178" fontId="4" fillId="7" borderId="40" xfId="3" applyNumberFormat="1" applyFont="1" applyFill="1" applyBorder="1"/>
    <xf numFmtId="178" fontId="4" fillId="7" borderId="5" xfId="3" applyNumberFormat="1" applyFont="1" applyFill="1" applyBorder="1"/>
    <xf numFmtId="178" fontId="4" fillId="7" borderId="2" xfId="3" applyNumberFormat="1" applyFont="1" applyFill="1" applyBorder="1"/>
    <xf numFmtId="178" fontId="4" fillId="7" borderId="3" xfId="3" applyNumberFormat="1" applyFont="1" applyFill="1" applyBorder="1"/>
    <xf numFmtId="178" fontId="4" fillId="7" borderId="45" xfId="3" applyNumberFormat="1" applyFont="1" applyFill="1" applyBorder="1"/>
    <xf numFmtId="179" fontId="4" fillId="7" borderId="46" xfId="3" applyNumberFormat="1" applyFont="1" applyFill="1" applyBorder="1"/>
    <xf numFmtId="178" fontId="4" fillId="7" borderId="50" xfId="3" applyNumberFormat="1" applyFont="1" applyFill="1" applyBorder="1"/>
    <xf numFmtId="177" fontId="4" fillId="7" borderId="46" xfId="3" applyNumberFormat="1" applyFont="1" applyFill="1" applyBorder="1"/>
    <xf numFmtId="178" fontId="4" fillId="7" borderId="46" xfId="3" applyNumberFormat="1" applyFont="1" applyFill="1" applyBorder="1"/>
    <xf numFmtId="178" fontId="4" fillId="7" borderId="47" xfId="3" applyNumberFormat="1" applyFont="1" applyFill="1" applyBorder="1"/>
    <xf numFmtId="0" fontId="4" fillId="10" borderId="51" xfId="3" applyFont="1" applyFill="1" applyBorder="1"/>
    <xf numFmtId="0" fontId="4" fillId="10" borderId="42" xfId="3" applyFont="1" applyFill="1" applyBorder="1"/>
    <xf numFmtId="0" fontId="4" fillId="10" borderId="44" xfId="3" applyFont="1" applyFill="1" applyBorder="1"/>
    <xf numFmtId="0" fontId="4" fillId="10" borderId="42" xfId="3" quotePrefix="1" applyFont="1" applyFill="1" applyBorder="1" applyAlignment="1">
      <alignment horizontal="center"/>
    </xf>
    <xf numFmtId="0" fontId="4" fillId="10" borderId="44" xfId="3" quotePrefix="1" applyFont="1" applyFill="1" applyBorder="1" applyAlignment="1">
      <alignment horizontal="center"/>
    </xf>
    <xf numFmtId="0" fontId="4" fillId="10" borderId="42" xfId="3" applyFont="1" applyFill="1" applyBorder="1" applyAlignment="1">
      <alignment horizontal="center"/>
    </xf>
    <xf numFmtId="0" fontId="4" fillId="10" borderId="52" xfId="3" applyFont="1" applyFill="1" applyBorder="1"/>
    <xf numFmtId="0" fontId="4" fillId="11" borderId="35" xfId="3" applyFont="1" applyFill="1" applyBorder="1"/>
    <xf numFmtId="0" fontId="4" fillId="11" borderId="36" xfId="3" applyFont="1" applyFill="1" applyBorder="1"/>
    <xf numFmtId="0" fontId="4" fillId="11" borderId="38" xfId="3" applyFont="1" applyFill="1" applyBorder="1" applyAlignment="1">
      <alignment horizontal="center"/>
    </xf>
    <xf numFmtId="0" fontId="4" fillId="11" borderId="2" xfId="3" applyFont="1" applyFill="1" applyBorder="1" applyAlignment="1">
      <alignment horizontal="center"/>
    </xf>
    <xf numFmtId="0" fontId="4" fillId="11" borderId="39" xfId="3" applyFont="1" applyFill="1" applyBorder="1" applyAlignment="1">
      <alignment horizontal="center"/>
    </xf>
    <xf numFmtId="0" fontId="4" fillId="11" borderId="3" xfId="3" applyFont="1" applyFill="1" applyBorder="1" applyAlignment="1">
      <alignment horizontal="center"/>
    </xf>
    <xf numFmtId="0" fontId="4" fillId="11" borderId="5" xfId="3" applyFont="1" applyFill="1" applyBorder="1" applyAlignment="1">
      <alignment horizontal="center"/>
    </xf>
    <xf numFmtId="178" fontId="4" fillId="11" borderId="45" xfId="3" applyNumberFormat="1" applyFont="1" applyFill="1" applyBorder="1"/>
    <xf numFmtId="178" fontId="4" fillId="11" borderId="46" xfId="3" applyNumberFormat="1" applyFont="1" applyFill="1" applyBorder="1"/>
    <xf numFmtId="0" fontId="4" fillId="10" borderId="33" xfId="3" applyFont="1" applyFill="1" applyBorder="1"/>
    <xf numFmtId="0" fontId="4" fillId="10" borderId="34" xfId="3" applyFont="1" applyFill="1" applyBorder="1"/>
    <xf numFmtId="0" fontId="4" fillId="10" borderId="48" xfId="3" applyFont="1" applyFill="1" applyBorder="1"/>
    <xf numFmtId="0" fontId="19" fillId="5" borderId="0" xfId="0" applyFont="1" applyFill="1" applyBorder="1" applyAlignment="1" applyProtection="1">
      <alignment vertical="center"/>
    </xf>
    <xf numFmtId="0" fontId="4" fillId="10" borderId="27" xfId="3" applyFont="1" applyFill="1" applyBorder="1"/>
    <xf numFmtId="0" fontId="4" fillId="10" borderId="9" xfId="3" applyFont="1" applyFill="1" applyBorder="1"/>
    <xf numFmtId="0" fontId="4" fillId="10" borderId="9" xfId="3" applyFont="1" applyFill="1" applyBorder="1" applyAlignment="1">
      <alignment horizontal="distributed" vertical="center"/>
    </xf>
    <xf numFmtId="0" fontId="4" fillId="10" borderId="13" xfId="3" applyFont="1" applyFill="1" applyBorder="1"/>
    <xf numFmtId="0" fontId="4" fillId="10" borderId="4" xfId="3" applyFont="1" applyFill="1" applyBorder="1"/>
    <xf numFmtId="0" fontId="4" fillId="10" borderId="0" xfId="3" applyFont="1" applyFill="1" applyBorder="1"/>
    <xf numFmtId="0" fontId="4" fillId="10" borderId="0" xfId="3" applyFont="1" applyFill="1" applyBorder="1" applyAlignment="1">
      <alignment horizontal="distributed" vertical="center"/>
    </xf>
    <xf numFmtId="0" fontId="4" fillId="10" borderId="12" xfId="3" applyFont="1" applyFill="1" applyBorder="1"/>
    <xf numFmtId="0" fontId="4" fillId="10" borderId="28" xfId="3" applyFont="1" applyFill="1" applyBorder="1"/>
    <xf numFmtId="0" fontId="4" fillId="10" borderId="1" xfId="3" applyFont="1" applyFill="1" applyBorder="1"/>
    <xf numFmtId="0" fontId="4" fillId="10" borderId="1" xfId="3" applyFont="1" applyFill="1" applyBorder="1" applyAlignment="1">
      <alignment horizontal="distributed" vertical="center"/>
    </xf>
    <xf numFmtId="0" fontId="4" fillId="10" borderId="40" xfId="3" applyFont="1" applyFill="1" applyBorder="1"/>
    <xf numFmtId="0" fontId="4" fillId="10" borderId="3" xfId="3" quotePrefix="1" applyFont="1" applyFill="1" applyBorder="1" applyAlignment="1">
      <alignment horizontal="right" vertical="center"/>
    </xf>
    <xf numFmtId="0" fontId="4" fillId="10" borderId="4" xfId="3" quotePrefix="1" applyFont="1" applyFill="1" applyBorder="1" applyAlignment="1">
      <alignment horizontal="right" vertical="center"/>
    </xf>
    <xf numFmtId="0" fontId="4" fillId="10" borderId="0" xfId="3" applyFont="1" applyFill="1" applyBorder="1" applyAlignment="1">
      <alignment horizontal="left" vertical="center" wrapText="1"/>
    </xf>
    <xf numFmtId="0" fontId="4" fillId="10" borderId="3" xfId="3" applyFont="1" applyFill="1" applyBorder="1" applyAlignment="1">
      <alignment horizontal="right" vertical="center"/>
    </xf>
    <xf numFmtId="0" fontId="4" fillId="10" borderId="4" xfId="3" applyFont="1" applyFill="1" applyBorder="1" applyAlignment="1">
      <alignment horizontal="right" vertical="center"/>
    </xf>
    <xf numFmtId="0" fontId="4" fillId="10" borderId="0" xfId="3" applyFont="1" applyFill="1" applyBorder="1" applyAlignment="1">
      <alignment horizontal="left" vertical="center" shrinkToFit="1"/>
    </xf>
    <xf numFmtId="0" fontId="4" fillId="10" borderId="2" xfId="3" applyFont="1" applyFill="1" applyBorder="1" applyAlignment="1">
      <alignment horizontal="right" vertical="center"/>
    </xf>
    <xf numFmtId="0" fontId="4" fillId="10" borderId="27" xfId="3" applyFont="1" applyFill="1" applyBorder="1" applyAlignment="1">
      <alignment horizontal="right" vertical="center"/>
    </xf>
    <xf numFmtId="0" fontId="4" fillId="10" borderId="9" xfId="3" applyFont="1" applyFill="1" applyBorder="1" applyAlignment="1">
      <alignment horizontal="left" vertical="center" wrapText="1"/>
    </xf>
    <xf numFmtId="0" fontId="4" fillId="10" borderId="3" xfId="3" applyFont="1" applyFill="1" applyBorder="1" applyAlignment="1">
      <alignment vertical="center"/>
    </xf>
    <xf numFmtId="0" fontId="4" fillId="10" borderId="5" xfId="3" applyFont="1" applyFill="1" applyBorder="1" applyAlignment="1">
      <alignment horizontal="center" vertical="center"/>
    </xf>
    <xf numFmtId="0" fontId="4" fillId="10" borderId="28" xfId="3" applyFont="1" applyFill="1" applyBorder="1" applyAlignment="1">
      <alignment horizontal="center" vertical="center"/>
    </xf>
    <xf numFmtId="0" fontId="4" fillId="10" borderId="1" xfId="3" applyFont="1" applyFill="1" applyBorder="1" applyAlignment="1">
      <alignment horizontal="left" vertical="center" wrapText="1"/>
    </xf>
    <xf numFmtId="0" fontId="4" fillId="10" borderId="3" xfId="3" applyFont="1" applyFill="1" applyBorder="1" applyAlignment="1">
      <alignment horizontal="center" vertical="center"/>
    </xf>
    <xf numFmtId="0" fontId="4" fillId="10" borderId="4" xfId="3" applyFont="1" applyFill="1" applyBorder="1" applyAlignment="1">
      <alignment horizontal="center" vertical="center"/>
    </xf>
    <xf numFmtId="0" fontId="5" fillId="10" borderId="0" xfId="3" applyFont="1" applyFill="1" applyBorder="1" applyAlignment="1">
      <alignment horizontal="left" vertical="center" wrapText="1"/>
    </xf>
    <xf numFmtId="0" fontId="4" fillId="3" borderId="9" xfId="3" applyFont="1" applyFill="1" applyBorder="1"/>
    <xf numFmtId="0" fontId="4" fillId="3" borderId="18" xfId="3" applyFont="1" applyFill="1" applyBorder="1"/>
    <xf numFmtId="0" fontId="4" fillId="3" borderId="12" xfId="3" applyFont="1" applyFill="1" applyBorder="1"/>
    <xf numFmtId="0" fontId="4" fillId="3" borderId="27" xfId="3" applyFont="1" applyFill="1" applyBorder="1"/>
    <xf numFmtId="0" fontId="4" fillId="3" borderId="4" xfId="3" applyFont="1" applyFill="1" applyBorder="1"/>
    <xf numFmtId="0" fontId="4" fillId="3" borderId="27" xfId="3" applyFont="1" applyFill="1" applyBorder="1" applyAlignment="1">
      <alignment horizontal="center" vertical="center"/>
    </xf>
    <xf numFmtId="0" fontId="4" fillId="3" borderId="40" xfId="3" applyFont="1" applyFill="1" applyBorder="1"/>
    <xf numFmtId="0" fontId="4" fillId="3" borderId="28" xfId="3" applyFont="1" applyFill="1" applyBorder="1"/>
    <xf numFmtId="0" fontId="4" fillId="3" borderId="28" xfId="3" applyFont="1" applyFill="1" applyBorder="1" applyAlignment="1">
      <alignment horizontal="center" vertical="center"/>
    </xf>
    <xf numFmtId="38" fontId="4" fillId="3" borderId="12" xfId="3" applyNumberFormat="1" applyFont="1" applyFill="1" applyBorder="1"/>
    <xf numFmtId="38" fontId="4" fillId="3" borderId="3" xfId="3" applyNumberFormat="1" applyFont="1" applyFill="1" applyBorder="1"/>
    <xf numFmtId="38" fontId="4" fillId="3" borderId="4" xfId="3" applyNumberFormat="1" applyFont="1" applyFill="1" applyBorder="1"/>
    <xf numFmtId="38" fontId="4" fillId="3" borderId="40" xfId="3" applyNumberFormat="1" applyFont="1" applyFill="1" applyBorder="1"/>
    <xf numFmtId="38" fontId="4" fillId="3" borderId="5" xfId="3" applyNumberFormat="1" applyFont="1" applyFill="1" applyBorder="1"/>
    <xf numFmtId="38" fontId="4" fillId="3" borderId="28" xfId="3" applyNumberFormat="1" applyFont="1" applyFill="1" applyBorder="1"/>
    <xf numFmtId="38" fontId="4" fillId="3" borderId="12" xfId="3" applyNumberFormat="1" applyFont="1" applyFill="1" applyBorder="1" applyAlignment="1">
      <alignment vertical="center"/>
    </xf>
    <xf numFmtId="38" fontId="4" fillId="3" borderId="3" xfId="3" applyNumberFormat="1" applyFont="1" applyFill="1" applyBorder="1" applyAlignment="1">
      <alignment vertical="center"/>
    </xf>
    <xf numFmtId="38" fontId="4" fillId="3" borderId="13" xfId="3" applyNumberFormat="1" applyFont="1" applyFill="1" applyBorder="1"/>
    <xf numFmtId="38" fontId="4" fillId="3" borderId="2" xfId="3" applyNumberFormat="1" applyFont="1" applyFill="1" applyBorder="1"/>
    <xf numFmtId="38" fontId="4" fillId="3" borderId="27" xfId="3" applyNumberFormat="1" applyFont="1" applyFill="1" applyBorder="1"/>
    <xf numFmtId="38" fontId="4" fillId="3" borderId="53" xfId="3" applyNumberFormat="1" applyFont="1" applyFill="1" applyBorder="1"/>
    <xf numFmtId="38" fontId="4" fillId="3" borderId="8" xfId="3" applyNumberFormat="1" applyFont="1" applyFill="1" applyBorder="1"/>
    <xf numFmtId="38" fontId="4" fillId="3" borderId="11" xfId="3" applyNumberFormat="1" applyFont="1" applyFill="1" applyBorder="1"/>
    <xf numFmtId="0" fontId="4" fillId="14" borderId="27" xfId="3" applyFont="1" applyFill="1" applyBorder="1"/>
    <xf numFmtId="0" fontId="4" fillId="14" borderId="18" xfId="3" applyFont="1" applyFill="1" applyBorder="1"/>
    <xf numFmtId="0" fontId="4" fillId="14" borderId="13" xfId="3" applyFont="1" applyFill="1" applyBorder="1"/>
    <xf numFmtId="0" fontId="4" fillId="14" borderId="3" xfId="3" applyFont="1" applyFill="1" applyBorder="1"/>
    <xf numFmtId="0" fontId="4" fillId="14" borderId="4" xfId="3" applyFont="1" applyFill="1" applyBorder="1"/>
    <xf numFmtId="0" fontId="4" fillId="14" borderId="2" xfId="3" applyFont="1" applyFill="1" applyBorder="1" applyAlignment="1">
      <alignment horizontal="center" vertical="center"/>
    </xf>
    <xf numFmtId="0" fontId="4" fillId="14" borderId="5" xfId="3" applyFont="1" applyFill="1" applyBorder="1"/>
    <xf numFmtId="0" fontId="4" fillId="14" borderId="28" xfId="3" applyFont="1" applyFill="1" applyBorder="1"/>
    <xf numFmtId="0" fontId="4" fillId="14" borderId="5" xfId="3" applyFont="1" applyFill="1" applyBorder="1" applyAlignment="1">
      <alignment horizontal="center" vertical="center"/>
    </xf>
    <xf numFmtId="38" fontId="4" fillId="14" borderId="3" xfId="3" applyNumberFormat="1" applyFont="1" applyFill="1" applyBorder="1"/>
    <xf numFmtId="38" fontId="4" fillId="14" borderId="5" xfId="3" applyNumberFormat="1" applyFont="1" applyFill="1" applyBorder="1"/>
    <xf numFmtId="38" fontId="4" fillId="14" borderId="3" xfId="3" applyNumberFormat="1" applyFont="1" applyFill="1" applyBorder="1" applyAlignment="1">
      <alignment vertical="center"/>
    </xf>
    <xf numFmtId="38" fontId="4" fillId="14" borderId="2" xfId="3" applyNumberFormat="1" applyFont="1" applyFill="1" applyBorder="1"/>
    <xf numFmtId="38" fontId="4" fillId="14" borderId="8" xfId="3" applyNumberFormat="1" applyFont="1" applyFill="1" applyBorder="1"/>
    <xf numFmtId="0" fontId="4" fillId="8" borderId="9" xfId="3" applyFont="1" applyFill="1" applyBorder="1"/>
    <xf numFmtId="0" fontId="4" fillId="8" borderId="18" xfId="3" applyFont="1" applyFill="1" applyBorder="1"/>
    <xf numFmtId="0" fontId="4" fillId="8" borderId="12" xfId="3" applyFont="1" applyFill="1" applyBorder="1"/>
    <xf numFmtId="0" fontId="4" fillId="8" borderId="27" xfId="3" applyFont="1" applyFill="1" applyBorder="1"/>
    <xf numFmtId="0" fontId="4" fillId="8" borderId="4" xfId="3" applyFont="1" applyFill="1" applyBorder="1"/>
    <xf numFmtId="0" fontId="4" fillId="8" borderId="27" xfId="3" applyFont="1" applyFill="1" applyBorder="1" applyAlignment="1">
      <alignment horizontal="center" vertical="center"/>
    </xf>
    <xf numFmtId="0" fontId="4" fillId="8" borderId="40" xfId="3" applyFont="1" applyFill="1" applyBorder="1"/>
    <xf numFmtId="0" fontId="4" fillId="8" borderId="28" xfId="3" applyFont="1" applyFill="1" applyBorder="1"/>
    <xf numFmtId="0" fontId="4" fillId="8" borderId="28" xfId="3" applyFont="1" applyFill="1" applyBorder="1" applyAlignment="1">
      <alignment horizontal="center" vertical="center"/>
    </xf>
    <xf numFmtId="38" fontId="4" fillId="8" borderId="12" xfId="3" applyNumberFormat="1" applyFont="1" applyFill="1" applyBorder="1"/>
    <xf numFmtId="38" fontId="4" fillId="8" borderId="3" xfId="3" applyNumberFormat="1" applyFont="1" applyFill="1" applyBorder="1"/>
    <xf numFmtId="38" fontId="4" fillId="8" borderId="4" xfId="3" applyNumberFormat="1" applyFont="1" applyFill="1" applyBorder="1"/>
    <xf numFmtId="38" fontId="4" fillId="8" borderId="40" xfId="3" applyNumberFormat="1" applyFont="1" applyFill="1" applyBorder="1"/>
    <xf numFmtId="38" fontId="4" fillId="8" borderId="5" xfId="3" applyNumberFormat="1" applyFont="1" applyFill="1" applyBorder="1"/>
    <xf numFmtId="38" fontId="4" fillId="8" borderId="28" xfId="3" applyNumberFormat="1" applyFont="1" applyFill="1" applyBorder="1"/>
    <xf numFmtId="38" fontId="4" fillId="8" borderId="12" xfId="3" applyNumberFormat="1" applyFont="1" applyFill="1" applyBorder="1" applyAlignment="1">
      <alignment vertical="center"/>
    </xf>
    <xf numFmtId="38" fontId="4" fillId="8" borderId="3" xfId="3" applyNumberFormat="1" applyFont="1" applyFill="1" applyBorder="1" applyAlignment="1">
      <alignment vertical="center"/>
    </xf>
    <xf numFmtId="38" fontId="4" fillId="8" borderId="13" xfId="3" applyNumberFormat="1" applyFont="1" applyFill="1" applyBorder="1"/>
    <xf numFmtId="38" fontId="4" fillId="8" borderId="2" xfId="3" applyNumberFormat="1" applyFont="1" applyFill="1" applyBorder="1"/>
    <xf numFmtId="38" fontId="4" fillId="8" borderId="27" xfId="3" applyNumberFormat="1" applyFont="1" applyFill="1" applyBorder="1"/>
    <xf numFmtId="38" fontId="4" fillId="8" borderId="53" xfId="3" applyNumberFormat="1" applyFont="1" applyFill="1" applyBorder="1"/>
    <xf numFmtId="38" fontId="4" fillId="8" borderId="8" xfId="3" applyNumberFormat="1" applyFont="1" applyFill="1" applyBorder="1"/>
    <xf numFmtId="38" fontId="4" fillId="8" borderId="11" xfId="3" applyNumberFormat="1" applyFont="1" applyFill="1" applyBorder="1"/>
    <xf numFmtId="0" fontId="4" fillId="11" borderId="27" xfId="3" applyFont="1" applyFill="1" applyBorder="1"/>
    <xf numFmtId="0" fontId="4" fillId="11" borderId="18" xfId="3" applyFont="1" applyFill="1" applyBorder="1"/>
    <xf numFmtId="0" fontId="4" fillId="11" borderId="13" xfId="3" applyFont="1" applyFill="1" applyBorder="1"/>
    <xf numFmtId="0" fontId="4" fillId="11" borderId="3" xfId="3" applyFont="1" applyFill="1" applyBorder="1"/>
    <xf numFmtId="0" fontId="4" fillId="11" borderId="4" xfId="3" applyFont="1" applyFill="1" applyBorder="1"/>
    <xf numFmtId="0" fontId="4" fillId="11" borderId="2" xfId="3" applyFont="1" applyFill="1" applyBorder="1" applyAlignment="1">
      <alignment horizontal="center" vertical="center"/>
    </xf>
    <xf numFmtId="0" fontId="4" fillId="11" borderId="5" xfId="3" applyFont="1" applyFill="1" applyBorder="1"/>
    <xf numFmtId="0" fontId="4" fillId="11" borderId="28" xfId="3" applyFont="1" applyFill="1" applyBorder="1"/>
    <xf numFmtId="0" fontId="4" fillId="11" borderId="5" xfId="3" applyFont="1" applyFill="1" applyBorder="1" applyAlignment="1">
      <alignment horizontal="center" vertical="center"/>
    </xf>
    <xf numFmtId="38" fontId="4" fillId="11" borderId="3" xfId="3" applyNumberFormat="1" applyFont="1" applyFill="1" applyBorder="1"/>
    <xf numFmtId="38" fontId="4" fillId="11" borderId="5" xfId="3" applyNumberFormat="1" applyFont="1" applyFill="1" applyBorder="1"/>
    <xf numFmtId="38" fontId="4" fillId="11" borderId="3" xfId="3" applyNumberFormat="1" applyFont="1" applyFill="1" applyBorder="1" applyAlignment="1">
      <alignment vertical="center"/>
    </xf>
    <xf numFmtId="38" fontId="4" fillId="11" borderId="2" xfId="3" applyNumberFormat="1" applyFont="1" applyFill="1" applyBorder="1"/>
    <xf numFmtId="38" fontId="4" fillId="11" borderId="8" xfId="3" applyNumberFormat="1" applyFont="1" applyFill="1" applyBorder="1"/>
    <xf numFmtId="0" fontId="4" fillId="9" borderId="2" xfId="3" applyFont="1" applyFill="1" applyBorder="1"/>
    <xf numFmtId="0" fontId="4" fillId="9" borderId="3" xfId="3" applyFont="1" applyFill="1" applyBorder="1" applyAlignment="1">
      <alignment horizontal="center" vertical="center"/>
    </xf>
    <xf numFmtId="0" fontId="4" fillId="9" borderId="5" xfId="3" applyFont="1" applyFill="1" applyBorder="1" applyAlignment="1">
      <alignment horizontal="center" vertical="center"/>
    </xf>
    <xf numFmtId="38" fontId="4" fillId="9" borderId="3" xfId="3" applyNumberFormat="1" applyFont="1" applyFill="1" applyBorder="1"/>
    <xf numFmtId="38" fontId="4" fillId="9" borderId="5" xfId="3" applyNumberFormat="1" applyFont="1" applyFill="1" applyBorder="1"/>
    <xf numFmtId="38" fontId="4" fillId="9" borderId="2" xfId="3" applyNumberFormat="1" applyFont="1" applyFill="1" applyBorder="1"/>
    <xf numFmtId="38" fontId="4" fillId="9" borderId="8" xfId="3" applyNumberFormat="1" applyFont="1" applyFill="1" applyBorder="1"/>
    <xf numFmtId="0" fontId="4" fillId="8" borderId="35" xfId="3" applyFont="1" applyFill="1" applyBorder="1"/>
    <xf numFmtId="0" fontId="4" fillId="8" borderId="36" xfId="3" applyFont="1" applyFill="1" applyBorder="1"/>
    <xf numFmtId="0" fontId="4" fillId="8" borderId="37" xfId="3" applyFont="1" applyFill="1" applyBorder="1"/>
    <xf numFmtId="0" fontId="4" fillId="8" borderId="0" xfId="3" applyFont="1" applyFill="1" applyBorder="1"/>
    <xf numFmtId="0" fontId="4" fillId="8" borderId="0" xfId="3" applyFont="1" applyFill="1"/>
    <xf numFmtId="0" fontId="4" fillId="8" borderId="38" xfId="3" applyFont="1" applyFill="1" applyBorder="1" applyAlignment="1">
      <alignment horizontal="center"/>
    </xf>
    <xf numFmtId="0" fontId="4" fillId="8" borderId="0" xfId="3" applyFont="1" applyFill="1" applyBorder="1" applyAlignment="1">
      <alignment horizontal="center"/>
    </xf>
    <xf numFmtId="0" fontId="4" fillId="8" borderId="13" xfId="3" applyFont="1" applyFill="1" applyBorder="1" applyAlignment="1">
      <alignment horizontal="center"/>
    </xf>
    <xf numFmtId="0" fontId="4" fillId="8" borderId="2" xfId="3" applyFont="1" applyFill="1" applyBorder="1" applyAlignment="1">
      <alignment horizontal="center"/>
    </xf>
    <xf numFmtId="0" fontId="4" fillId="8" borderId="33" xfId="3" applyFont="1" applyFill="1" applyBorder="1" applyAlignment="1">
      <alignment horizontal="center"/>
    </xf>
    <xf numFmtId="0" fontId="4" fillId="8" borderId="32" xfId="3" applyFont="1" applyFill="1" applyBorder="1" applyAlignment="1">
      <alignment horizontal="center"/>
    </xf>
    <xf numFmtId="0" fontId="4" fillId="8" borderId="12" xfId="3" applyFont="1" applyFill="1" applyBorder="1" applyAlignment="1">
      <alignment horizontal="center"/>
    </xf>
    <xf numFmtId="0" fontId="4" fillId="8" borderId="4" xfId="3" applyFont="1" applyFill="1" applyBorder="1" applyAlignment="1">
      <alignment horizontal="center"/>
    </xf>
    <xf numFmtId="0" fontId="4" fillId="8" borderId="39" xfId="3" applyFont="1" applyFill="1" applyBorder="1" applyAlignment="1">
      <alignment horizontal="center"/>
    </xf>
    <xf numFmtId="0" fontId="4" fillId="8" borderId="3" xfId="3" applyFont="1" applyFill="1" applyBorder="1" applyAlignment="1">
      <alignment horizontal="center"/>
    </xf>
    <xf numFmtId="0" fontId="4" fillId="8" borderId="43" xfId="3" applyFont="1" applyFill="1" applyBorder="1" applyAlignment="1">
      <alignment horizontal="center"/>
    </xf>
    <xf numFmtId="0" fontId="4" fillId="8" borderId="5" xfId="3" applyFont="1" applyFill="1" applyBorder="1" applyAlignment="1">
      <alignment horizontal="center"/>
    </xf>
    <xf numFmtId="0" fontId="4" fillId="8" borderId="40" xfId="3" applyFont="1" applyFill="1" applyBorder="1" applyAlignment="1">
      <alignment horizontal="center"/>
    </xf>
    <xf numFmtId="0" fontId="4" fillId="8" borderId="1" xfId="3" applyFont="1" applyFill="1" applyBorder="1" applyAlignment="1">
      <alignment horizontal="center"/>
    </xf>
    <xf numFmtId="0" fontId="4" fillId="8" borderId="34" xfId="3" applyFont="1" applyFill="1" applyBorder="1" applyAlignment="1">
      <alignment horizontal="center"/>
    </xf>
    <xf numFmtId="180" fontId="4" fillId="8" borderId="3" xfId="3" applyNumberFormat="1" applyFont="1" applyFill="1" applyBorder="1"/>
    <xf numFmtId="178" fontId="4" fillId="8" borderId="45" xfId="3" applyNumberFormat="1" applyFont="1" applyFill="1" applyBorder="1"/>
    <xf numFmtId="178" fontId="4" fillId="8" borderId="47" xfId="3" applyNumberFormat="1" applyFont="1" applyFill="1" applyBorder="1"/>
    <xf numFmtId="179" fontId="4" fillId="8" borderId="46" xfId="3" applyNumberFormat="1" applyFont="1" applyFill="1" applyBorder="1"/>
    <xf numFmtId="178" fontId="4" fillId="8" borderId="46" xfId="3" applyNumberFormat="1" applyFont="1" applyFill="1" applyBorder="1"/>
    <xf numFmtId="178" fontId="4" fillId="8" borderId="50" xfId="3" applyNumberFormat="1" applyFont="1" applyFill="1" applyBorder="1"/>
    <xf numFmtId="180" fontId="4" fillId="8" borderId="46" xfId="3" applyNumberFormat="1" applyFont="1" applyFill="1" applyBorder="1"/>
    <xf numFmtId="178" fontId="4" fillId="8" borderId="52" xfId="3" applyNumberFormat="1" applyFont="1" applyFill="1" applyBorder="1"/>
    <xf numFmtId="180" fontId="4" fillId="8" borderId="9" xfId="3" applyNumberFormat="1" applyFont="1" applyFill="1" applyBorder="1"/>
    <xf numFmtId="179" fontId="4" fillId="8" borderId="45" xfId="3" applyNumberFormat="1" applyFont="1" applyFill="1" applyBorder="1"/>
    <xf numFmtId="178" fontId="4" fillId="8" borderId="48" xfId="3" applyNumberFormat="1" applyFont="1" applyFill="1" applyBorder="1"/>
    <xf numFmtId="0" fontId="27" fillId="5" borderId="0" xfId="5" applyFont="1" applyFill="1" applyAlignment="1" applyProtection="1">
      <alignment vertical="center"/>
    </xf>
    <xf numFmtId="0" fontId="7" fillId="0" borderId="0" xfId="0" applyFont="1" applyProtection="1"/>
    <xf numFmtId="0" fontId="27" fillId="11" borderId="61" xfId="5" applyFont="1" applyFill="1" applyBorder="1" applyAlignment="1" applyProtection="1">
      <alignment vertical="center"/>
    </xf>
    <xf numFmtId="0" fontId="27" fillId="11" borderId="62" xfId="5" applyFont="1" applyFill="1" applyBorder="1" applyAlignment="1" applyProtection="1">
      <alignment vertical="center"/>
    </xf>
    <xf numFmtId="0" fontId="27" fillId="11" borderId="63" xfId="5" applyFont="1" applyFill="1" applyBorder="1" applyAlignment="1" applyProtection="1">
      <alignment vertical="center"/>
    </xf>
    <xf numFmtId="0" fontId="27" fillId="5" borderId="0" xfId="5" applyFont="1" applyFill="1" applyBorder="1" applyAlignment="1" applyProtection="1">
      <alignment vertical="center"/>
    </xf>
    <xf numFmtId="0" fontId="30" fillId="5" borderId="0" xfId="5" applyFont="1" applyFill="1" applyBorder="1" applyAlignment="1" applyProtection="1">
      <alignment vertical="center"/>
    </xf>
    <xf numFmtId="0" fontId="30" fillId="5" borderId="0" xfId="0" applyFont="1" applyFill="1" applyBorder="1" applyAlignment="1" applyProtection="1">
      <alignment horizontal="center" vertical="center"/>
    </xf>
    <xf numFmtId="0" fontId="7" fillId="5" borderId="0" xfId="5" applyFont="1" applyFill="1" applyAlignment="1" applyProtection="1">
      <alignment vertical="center"/>
    </xf>
    <xf numFmtId="0" fontId="27" fillId="5" borderId="0" xfId="5" applyFont="1" applyFill="1" applyBorder="1" applyAlignment="1" applyProtection="1">
      <alignment horizontal="right" vertical="center"/>
    </xf>
    <xf numFmtId="189" fontId="27" fillId="6" borderId="8" xfId="5" applyNumberFormat="1" applyFont="1" applyFill="1" applyBorder="1" applyAlignment="1" applyProtection="1">
      <alignment vertical="center"/>
    </xf>
    <xf numFmtId="181" fontId="27" fillId="5" borderId="0" xfId="5" applyNumberFormat="1" applyFont="1" applyFill="1" applyAlignment="1" applyProtection="1">
      <alignment vertical="center"/>
    </xf>
    <xf numFmtId="0" fontId="7" fillId="3" borderId="65" xfId="0" applyFont="1" applyFill="1" applyBorder="1" applyAlignment="1"/>
    <xf numFmtId="0" fontId="26" fillId="3" borderId="66" xfId="0" applyFont="1" applyFill="1" applyBorder="1" applyAlignment="1" applyProtection="1"/>
    <xf numFmtId="0" fontId="38" fillId="3" borderId="19" xfId="0" applyFont="1" applyFill="1" applyBorder="1" applyAlignment="1" applyProtection="1"/>
    <xf numFmtId="0" fontId="26" fillId="3" borderId="19" xfId="0" applyFont="1" applyFill="1" applyBorder="1" applyAlignment="1" applyProtection="1"/>
    <xf numFmtId="0" fontId="26" fillId="3" borderId="67" xfId="0" applyFont="1" applyFill="1" applyBorder="1" applyAlignment="1" applyProtection="1"/>
    <xf numFmtId="0" fontId="7" fillId="3" borderId="68" xfId="0" applyFont="1" applyFill="1" applyBorder="1" applyProtection="1"/>
    <xf numFmtId="0" fontId="7" fillId="3" borderId="69" xfId="0" applyFont="1" applyFill="1" applyBorder="1" applyAlignment="1" applyProtection="1">
      <protection locked="0"/>
    </xf>
    <xf numFmtId="0" fontId="7" fillId="3" borderId="20" xfId="0" applyFont="1" applyFill="1" applyBorder="1" applyAlignment="1" applyProtection="1"/>
    <xf numFmtId="0" fontId="7" fillId="3" borderId="0" xfId="0" applyFont="1" applyFill="1" applyBorder="1" applyAlignment="1" applyProtection="1"/>
    <xf numFmtId="0" fontId="27" fillId="3" borderId="0" xfId="0" applyFont="1" applyFill="1" applyBorder="1" applyAlignment="1" applyProtection="1">
      <alignment horizontal="right"/>
    </xf>
    <xf numFmtId="0" fontId="33" fillId="3" borderId="0" xfId="0" applyFont="1" applyFill="1" applyBorder="1" applyAlignment="1" applyProtection="1">
      <alignment horizontal="right"/>
    </xf>
    <xf numFmtId="0" fontId="7" fillId="3" borderId="21" xfId="0" applyFont="1" applyFill="1" applyBorder="1" applyProtection="1"/>
    <xf numFmtId="0" fontId="7" fillId="3" borderId="20" xfId="0" applyFont="1" applyFill="1" applyBorder="1" applyProtection="1"/>
    <xf numFmtId="0" fontId="7" fillId="3" borderId="70" xfId="0" applyFont="1" applyFill="1" applyBorder="1" applyProtection="1"/>
    <xf numFmtId="0" fontId="7" fillId="3" borderId="9" xfId="0" applyFont="1" applyFill="1" applyBorder="1" applyProtection="1"/>
    <xf numFmtId="0" fontId="7" fillId="3" borderId="0" xfId="0" applyFont="1" applyFill="1" applyProtection="1"/>
    <xf numFmtId="0" fontId="38" fillId="3" borderId="0" xfId="0" applyFont="1" applyFill="1" applyBorder="1" applyAlignment="1" applyProtection="1"/>
    <xf numFmtId="0" fontId="26" fillId="3" borderId="0" xfId="7" applyFont="1" applyFill="1" applyBorder="1" applyAlignment="1" applyProtection="1">
      <alignment horizontal="center"/>
    </xf>
    <xf numFmtId="0" fontId="7" fillId="3" borderId="0" xfId="7" applyFont="1" applyFill="1" applyBorder="1" applyAlignment="1" applyProtection="1"/>
    <xf numFmtId="0" fontId="27" fillId="3" borderId="0" xfId="0" applyFont="1" applyFill="1" applyBorder="1" applyProtection="1"/>
    <xf numFmtId="0" fontId="27" fillId="3" borderId="21" xfId="0" applyFont="1" applyFill="1" applyBorder="1" applyProtection="1"/>
    <xf numFmtId="0" fontId="39" fillId="3" borderId="0" xfId="0" applyFont="1" applyFill="1" applyBorder="1" applyAlignment="1" applyProtection="1">
      <alignment vertical="center"/>
    </xf>
    <xf numFmtId="0" fontId="7" fillId="10" borderId="4" xfId="0" applyFont="1" applyFill="1" applyBorder="1" applyAlignment="1" applyProtection="1">
      <alignment horizontal="center" vertical="center"/>
    </xf>
    <xf numFmtId="0" fontId="26" fillId="10" borderId="27" xfId="0" applyFont="1" applyFill="1" applyBorder="1" applyAlignment="1" applyProtection="1">
      <alignment vertical="center"/>
    </xf>
    <xf numFmtId="0" fontId="7" fillId="10" borderId="28" xfId="0" applyFont="1" applyFill="1" applyBorder="1" applyAlignment="1" applyProtection="1">
      <alignment horizontal="center" vertical="center"/>
    </xf>
    <xf numFmtId="0" fontId="7" fillId="3" borderId="0" xfId="0" applyFont="1" applyFill="1" applyAlignment="1" applyProtection="1"/>
    <xf numFmtId="0" fontId="7" fillId="3" borderId="21" xfId="0" applyFont="1" applyFill="1" applyBorder="1" applyAlignment="1" applyProtection="1"/>
    <xf numFmtId="0" fontId="38" fillId="3" borderId="0" xfId="0" applyFont="1" applyFill="1" applyBorder="1" applyAlignment="1" applyProtection="1">
      <alignment vertical="center"/>
    </xf>
    <xf numFmtId="0" fontId="27" fillId="3" borderId="0" xfId="0" applyFont="1" applyFill="1" applyBorder="1" applyAlignment="1" applyProtection="1">
      <alignment vertical="center"/>
    </xf>
    <xf numFmtId="0" fontId="20" fillId="7" borderId="71" xfId="0" applyFont="1" applyFill="1" applyBorder="1" applyAlignment="1" applyProtection="1">
      <alignment horizontal="center" vertical="center"/>
      <protection locked="0"/>
    </xf>
    <xf numFmtId="0" fontId="7" fillId="3" borderId="0" xfId="0" applyFont="1" applyFill="1" applyBorder="1" applyAlignment="1" applyProtection="1">
      <alignment vertical="center"/>
    </xf>
    <xf numFmtId="0" fontId="7" fillId="3" borderId="21" xfId="0" applyFont="1" applyFill="1" applyBorder="1" applyAlignment="1" applyProtection="1">
      <alignment vertical="center"/>
    </xf>
    <xf numFmtId="0" fontId="27" fillId="3" borderId="4" xfId="0" applyFont="1" applyFill="1" applyBorder="1" applyProtection="1"/>
    <xf numFmtId="186" fontId="7" fillId="0" borderId="2" xfId="0" applyNumberFormat="1" applyFont="1" applyFill="1" applyBorder="1"/>
    <xf numFmtId="186" fontId="7" fillId="0" borderId="3" xfId="0" applyNumberFormat="1" applyFont="1" applyFill="1" applyBorder="1"/>
    <xf numFmtId="186" fontId="7" fillId="0" borderId="5" xfId="0" applyNumberFormat="1" applyFont="1" applyFill="1" applyBorder="1"/>
    <xf numFmtId="190" fontId="7" fillId="0" borderId="2" xfId="0" applyNumberFormat="1" applyFont="1" applyFill="1" applyBorder="1"/>
    <xf numFmtId="190" fontId="7" fillId="0" borderId="0" xfId="0" applyNumberFormat="1" applyFont="1" applyFill="1"/>
    <xf numFmtId="190" fontId="7" fillId="0" borderId="72" xfId="0" applyNumberFormat="1" applyFont="1" applyFill="1" applyBorder="1" applyAlignment="1"/>
    <xf numFmtId="190" fontId="7" fillId="0" borderId="3" xfId="0" applyNumberFormat="1" applyFont="1" applyFill="1" applyBorder="1"/>
    <xf numFmtId="190" fontId="7" fillId="0" borderId="73" xfId="0" applyNumberFormat="1" applyFont="1" applyFill="1" applyBorder="1" applyAlignment="1"/>
    <xf numFmtId="190" fontId="7" fillId="0" borderId="5" xfId="0" applyNumberFormat="1" applyFont="1" applyFill="1" applyBorder="1"/>
    <xf numFmtId="190" fontId="7" fillId="0" borderId="30" xfId="0" applyNumberFormat="1" applyFont="1" applyFill="1" applyBorder="1" applyAlignment="1"/>
    <xf numFmtId="190" fontId="32" fillId="0" borderId="0" xfId="0" applyNumberFormat="1" applyFont="1" applyFill="1" applyAlignment="1">
      <alignment horizontal="center"/>
    </xf>
    <xf numFmtId="190" fontId="7" fillId="6" borderId="3" xfId="0" applyNumberFormat="1" applyFont="1" applyFill="1" applyBorder="1"/>
    <xf numFmtId="190" fontId="7" fillId="0" borderId="8" xfId="0" applyNumberFormat="1" applyFont="1" applyFill="1" applyBorder="1"/>
    <xf numFmtId="190" fontId="7" fillId="0" borderId="8" xfId="0" applyNumberFormat="1" applyFont="1" applyFill="1" applyBorder="1" applyAlignment="1"/>
    <xf numFmtId="190" fontId="7" fillId="0" borderId="0" xfId="0" applyNumberFormat="1" applyFont="1"/>
    <xf numFmtId="190" fontId="7" fillId="0" borderId="8" xfId="0" applyNumberFormat="1" applyFont="1" applyBorder="1"/>
    <xf numFmtId="190" fontId="7" fillId="0" borderId="74" xfId="0" applyNumberFormat="1" applyFont="1" applyBorder="1"/>
    <xf numFmtId="0" fontId="0" fillId="3" borderId="0" xfId="0" applyFill="1"/>
    <xf numFmtId="0" fontId="37" fillId="3" borderId="65" xfId="0" applyFont="1" applyFill="1" applyBorder="1" applyAlignment="1" applyProtection="1">
      <alignment vertical="center" wrapText="1"/>
    </xf>
    <xf numFmtId="0" fontId="26" fillId="3" borderId="19" xfId="0" applyFont="1" applyFill="1" applyBorder="1" applyAlignment="1" applyProtection="1">
      <alignment horizontal="left" indent="1"/>
    </xf>
    <xf numFmtId="0" fontId="27" fillId="5" borderId="2" xfId="5" applyFont="1" applyFill="1" applyBorder="1" applyAlignment="1" applyProtection="1">
      <alignment horizontal="center" vertical="center"/>
    </xf>
    <xf numFmtId="0" fontId="27" fillId="5" borderId="5" xfId="5" applyFont="1" applyFill="1" applyBorder="1" applyAlignment="1" applyProtection="1">
      <alignment horizontal="center" vertical="center"/>
    </xf>
    <xf numFmtId="0" fontId="27" fillId="0" borderId="0" xfId="4" applyFont="1" applyAlignment="1">
      <alignment vertical="center"/>
    </xf>
    <xf numFmtId="0" fontId="7" fillId="7" borderId="0" xfId="4" applyFont="1" applyFill="1" applyAlignment="1">
      <alignment vertical="center"/>
    </xf>
    <xf numFmtId="0" fontId="27" fillId="7" borderId="0" xfId="4" applyFont="1" applyFill="1" applyAlignment="1">
      <alignment vertical="center"/>
    </xf>
    <xf numFmtId="0" fontId="27" fillId="7" borderId="0" xfId="4" applyFont="1" applyFill="1" applyBorder="1" applyAlignment="1">
      <alignment vertical="center"/>
    </xf>
    <xf numFmtId="0" fontId="27" fillId="7" borderId="0" xfId="4" applyFont="1" applyFill="1" applyBorder="1" applyAlignment="1">
      <alignment horizontal="centerContinuous" vertical="center"/>
    </xf>
    <xf numFmtId="0" fontId="27" fillId="3" borderId="0" xfId="4" applyFont="1" applyFill="1" applyAlignment="1">
      <alignment vertical="center"/>
    </xf>
    <xf numFmtId="0" fontId="17" fillId="3" borderId="0" xfId="4" applyFont="1" applyFill="1" applyAlignment="1">
      <alignment vertical="center"/>
    </xf>
    <xf numFmtId="0" fontId="27" fillId="3" borderId="82" xfId="4" applyFont="1" applyFill="1" applyBorder="1" applyAlignment="1">
      <alignment horizontal="centerContinuous" vertical="center"/>
    </xf>
    <xf numFmtId="0" fontId="27" fillId="3" borderId="79" xfId="4" applyFont="1" applyFill="1" applyBorder="1" applyAlignment="1">
      <alignment horizontal="centerContinuous" vertical="center"/>
    </xf>
    <xf numFmtId="0" fontId="27" fillId="3" borderId="81" xfId="4" applyFont="1" applyFill="1" applyBorder="1" applyAlignment="1">
      <alignment horizontal="centerContinuous" vertical="center"/>
    </xf>
    <xf numFmtId="0" fontId="27" fillId="3" borderId="87" xfId="4" applyFont="1" applyFill="1" applyBorder="1" applyAlignment="1">
      <alignment vertical="center"/>
    </xf>
    <xf numFmtId="0" fontId="27" fillId="3" borderId="93" xfId="4" applyFont="1" applyFill="1" applyBorder="1" applyAlignment="1">
      <alignment vertical="center"/>
    </xf>
    <xf numFmtId="0" fontId="27" fillId="3" borderId="94" xfId="4" applyFont="1" applyFill="1" applyBorder="1" applyAlignment="1">
      <alignment vertical="center"/>
    </xf>
    <xf numFmtId="0" fontId="27" fillId="3" borderId="0" xfId="4" applyFont="1" applyFill="1" applyBorder="1" applyAlignment="1">
      <alignment vertical="center"/>
    </xf>
    <xf numFmtId="0" fontId="27" fillId="3" borderId="0" xfId="4" applyFont="1" applyFill="1" applyBorder="1" applyAlignment="1">
      <alignment horizontal="centerContinuous" vertical="center"/>
    </xf>
    <xf numFmtId="0" fontId="27" fillId="3" borderId="0" xfId="4" applyFont="1" applyFill="1" applyAlignment="1">
      <alignment vertical="top"/>
    </xf>
    <xf numFmtId="0" fontId="27" fillId="3" borderId="0" xfId="4" applyFont="1" applyFill="1" applyBorder="1" applyAlignment="1">
      <alignment horizontal="center" vertical="center"/>
    </xf>
    <xf numFmtId="0" fontId="27" fillId="3" borderId="0" xfId="4" applyFont="1" applyFill="1" applyAlignment="1"/>
    <xf numFmtId="38" fontId="27" fillId="3" borderId="84" xfId="0" applyNumberFormat="1" applyFont="1" applyFill="1" applyBorder="1" applyAlignment="1">
      <alignment vertical="center"/>
    </xf>
    <xf numFmtId="0" fontId="0" fillId="3" borderId="0" xfId="0" applyFill="1" applyAlignment="1">
      <alignment horizontal="left" vertical="center" wrapText="1"/>
    </xf>
    <xf numFmtId="0" fontId="27" fillId="3" borderId="73" xfId="4" applyFont="1" applyFill="1" applyBorder="1" applyAlignment="1">
      <alignment horizontal="centerContinuous" vertical="center"/>
    </xf>
    <xf numFmtId="0" fontId="27" fillId="3" borderId="73" xfId="4" applyFont="1" applyFill="1" applyBorder="1" applyAlignment="1">
      <alignment vertical="center"/>
    </xf>
    <xf numFmtId="0" fontId="27" fillId="13" borderId="94" xfId="4" applyFont="1" applyFill="1" applyBorder="1" applyAlignment="1">
      <alignment vertical="center"/>
    </xf>
    <xf numFmtId="0" fontId="27" fillId="3" borderId="0" xfId="4" applyFont="1" applyFill="1" applyBorder="1" applyAlignment="1">
      <alignment horizontal="left" vertical="center"/>
    </xf>
    <xf numFmtId="0" fontId="27" fillId="3" borderId="84" xfId="4" applyFont="1" applyFill="1" applyBorder="1" applyAlignment="1">
      <alignment horizontal="centerContinuous" vertical="center"/>
    </xf>
    <xf numFmtId="0" fontId="27" fillId="7" borderId="0" xfId="9" applyFont="1" applyFill="1"/>
    <xf numFmtId="0" fontId="27" fillId="7" borderId="0" xfId="9" applyFont="1" applyFill="1" applyAlignment="1"/>
    <xf numFmtId="0" fontId="27" fillId="7" borderId="82" xfId="4" applyFont="1" applyFill="1" applyBorder="1" applyAlignment="1">
      <alignment horizontal="centerContinuous" vertical="center"/>
    </xf>
    <xf numFmtId="0" fontId="27" fillId="7" borderId="79" xfId="4" applyFont="1" applyFill="1" applyBorder="1" applyAlignment="1">
      <alignment horizontal="centerContinuous" vertical="center"/>
    </xf>
    <xf numFmtId="0" fontId="27" fillId="7" borderId="81" xfId="4" applyFont="1" applyFill="1" applyBorder="1" applyAlignment="1">
      <alignment horizontal="centerContinuous" vertical="center"/>
    </xf>
    <xf numFmtId="0" fontId="27" fillId="7" borderId="11" xfId="4" applyFont="1" applyFill="1" applyBorder="1" applyAlignment="1">
      <alignment vertical="center"/>
    </xf>
    <xf numFmtId="0" fontId="27" fillId="7" borderId="18" xfId="4" applyFont="1" applyFill="1" applyBorder="1" applyAlignment="1">
      <alignment vertical="center"/>
    </xf>
    <xf numFmtId="0" fontId="27" fillId="7" borderId="53" xfId="4" applyFont="1" applyFill="1" applyBorder="1" applyAlignment="1">
      <alignment vertical="center"/>
    </xf>
    <xf numFmtId="0" fontId="27" fillId="7" borderId="87" xfId="4" applyFont="1" applyFill="1" applyBorder="1" applyAlignment="1">
      <alignment vertical="center"/>
    </xf>
    <xf numFmtId="0" fontId="27" fillId="7" borderId="93" xfId="4" applyFont="1" applyFill="1" applyBorder="1" applyAlignment="1">
      <alignment vertical="center"/>
    </xf>
    <xf numFmtId="0" fontId="27" fillId="7" borderId="94" xfId="4" applyFont="1" applyFill="1" applyBorder="1" applyAlignment="1">
      <alignment vertical="center"/>
    </xf>
    <xf numFmtId="0" fontId="27" fillId="7" borderId="9" xfId="4" applyFont="1" applyFill="1" applyBorder="1" applyAlignment="1">
      <alignment vertical="center"/>
    </xf>
    <xf numFmtId="0" fontId="27" fillId="7" borderId="27" xfId="4" applyFont="1" applyFill="1" applyBorder="1" applyAlignment="1">
      <alignment vertical="center"/>
    </xf>
    <xf numFmtId="0" fontId="27" fillId="7" borderId="13" xfId="4" applyFont="1" applyFill="1" applyBorder="1" applyAlignment="1">
      <alignment vertical="center"/>
    </xf>
    <xf numFmtId="0" fontId="27" fillId="7" borderId="28" xfId="4" applyFont="1" applyFill="1" applyBorder="1" applyAlignment="1">
      <alignment vertical="center"/>
    </xf>
    <xf numFmtId="0" fontId="27" fillId="8" borderId="0" xfId="4" applyFont="1" applyFill="1" applyAlignment="1">
      <alignment vertical="center"/>
    </xf>
    <xf numFmtId="0" fontId="7" fillId="8" borderId="0" xfId="4" applyFont="1" applyFill="1" applyAlignment="1">
      <alignment vertical="center"/>
    </xf>
    <xf numFmtId="0" fontId="27" fillId="8" borderId="82" xfId="4" applyFont="1" applyFill="1" applyBorder="1" applyAlignment="1">
      <alignment horizontal="centerContinuous" vertical="center"/>
    </xf>
    <xf numFmtId="0" fontId="27" fillId="8" borderId="79" xfId="4" applyFont="1" applyFill="1" applyBorder="1" applyAlignment="1">
      <alignment horizontal="centerContinuous" vertical="center"/>
    </xf>
    <xf numFmtId="0" fontId="27" fillId="8" borderId="81" xfId="4" applyFont="1" applyFill="1" applyBorder="1" applyAlignment="1">
      <alignment horizontal="centerContinuous" vertical="center"/>
    </xf>
    <xf numFmtId="0" fontId="27" fillId="8" borderId="0" xfId="4" applyFont="1" applyFill="1" applyBorder="1" applyAlignment="1">
      <alignment vertical="center"/>
    </xf>
    <xf numFmtId="0" fontId="27" fillId="8" borderId="11" xfId="4" applyFont="1" applyFill="1" applyBorder="1" applyAlignment="1">
      <alignment vertical="center"/>
    </xf>
    <xf numFmtId="0" fontId="27" fillId="8" borderId="18" xfId="4" applyFont="1" applyFill="1" applyBorder="1" applyAlignment="1">
      <alignment vertical="center"/>
    </xf>
    <xf numFmtId="0" fontId="27" fillId="8" borderId="53" xfId="4" applyFont="1" applyFill="1" applyBorder="1" applyAlignment="1">
      <alignment vertical="center"/>
    </xf>
    <xf numFmtId="0" fontId="27" fillId="8" borderId="87" xfId="4" applyFont="1" applyFill="1" applyBorder="1" applyAlignment="1">
      <alignment vertical="center"/>
    </xf>
    <xf numFmtId="0" fontId="27" fillId="8" borderId="93" xfId="4" applyFont="1" applyFill="1" applyBorder="1" applyAlignment="1">
      <alignment vertical="center"/>
    </xf>
    <xf numFmtId="0" fontId="27" fillId="8" borderId="94" xfId="4" applyFont="1" applyFill="1" applyBorder="1" applyAlignment="1">
      <alignment vertical="center"/>
    </xf>
    <xf numFmtId="0" fontId="27" fillId="8" borderId="9" xfId="4" applyFont="1" applyFill="1" applyBorder="1" applyAlignment="1">
      <alignment vertical="center"/>
    </xf>
    <xf numFmtId="0" fontId="27" fillId="8" borderId="0" xfId="4" applyFont="1" applyFill="1" applyBorder="1" applyAlignment="1">
      <alignment horizontal="centerContinuous" vertical="center"/>
    </xf>
    <xf numFmtId="0" fontId="27" fillId="8" borderId="27" xfId="4" applyFont="1" applyFill="1" applyBorder="1" applyAlignment="1">
      <alignment vertical="center"/>
    </xf>
    <xf numFmtId="0" fontId="27" fillId="8" borderId="13" xfId="4" applyFont="1" applyFill="1" applyBorder="1" applyAlignment="1">
      <alignment vertical="center"/>
    </xf>
    <xf numFmtId="0" fontId="27" fillId="8" borderId="28" xfId="4" applyFont="1" applyFill="1" applyBorder="1" applyAlignment="1">
      <alignment vertical="center"/>
    </xf>
    <xf numFmtId="0" fontId="7" fillId="11" borderId="0" xfId="4" applyFont="1" applyFill="1" applyAlignment="1">
      <alignment vertical="center"/>
    </xf>
    <xf numFmtId="0" fontId="27" fillId="11" borderId="0" xfId="4" applyFont="1" applyFill="1" applyAlignment="1">
      <alignment vertical="center"/>
    </xf>
    <xf numFmtId="0" fontId="27" fillId="11" borderId="0" xfId="4" applyFont="1" applyFill="1" applyAlignment="1">
      <alignment horizontal="left" vertical="center"/>
    </xf>
    <xf numFmtId="0" fontId="27" fillId="11" borderId="82" xfId="4" applyFont="1" applyFill="1" applyBorder="1" applyAlignment="1">
      <alignment horizontal="centerContinuous" vertical="center"/>
    </xf>
    <xf numFmtId="0" fontId="27" fillId="11" borderId="79" xfId="4" applyFont="1" applyFill="1" applyBorder="1" applyAlignment="1">
      <alignment horizontal="centerContinuous" vertical="center"/>
    </xf>
    <xf numFmtId="0" fontId="27" fillId="11" borderId="81" xfId="4" applyFont="1" applyFill="1" applyBorder="1" applyAlignment="1">
      <alignment horizontal="centerContinuous" vertical="center"/>
    </xf>
    <xf numFmtId="0" fontId="27" fillId="11" borderId="11" xfId="4" applyFont="1" applyFill="1" applyBorder="1" applyAlignment="1">
      <alignment vertical="center"/>
    </xf>
    <xf numFmtId="0" fontId="27" fillId="11" borderId="18" xfId="4" applyFont="1" applyFill="1" applyBorder="1" applyAlignment="1">
      <alignment vertical="center"/>
    </xf>
    <xf numFmtId="0" fontId="27" fillId="11" borderId="53" xfId="4" applyFont="1" applyFill="1" applyBorder="1" applyAlignment="1">
      <alignment vertical="center"/>
    </xf>
    <xf numFmtId="0" fontId="27" fillId="11" borderId="87" xfId="4" applyFont="1" applyFill="1" applyBorder="1" applyAlignment="1">
      <alignment vertical="center"/>
    </xf>
    <xf numFmtId="0" fontId="27" fillId="11" borderId="93" xfId="4" applyFont="1" applyFill="1" applyBorder="1" applyAlignment="1">
      <alignment vertical="center"/>
    </xf>
    <xf numFmtId="0" fontId="27" fillId="11" borderId="94" xfId="4" applyFont="1" applyFill="1" applyBorder="1" applyAlignment="1">
      <alignment vertical="center"/>
    </xf>
    <xf numFmtId="0" fontId="27" fillId="11" borderId="0" xfId="4" applyFont="1" applyFill="1" applyBorder="1" applyAlignment="1">
      <alignment vertical="center"/>
    </xf>
    <xf numFmtId="0" fontId="27" fillId="11" borderId="9" xfId="4" applyFont="1" applyFill="1" applyBorder="1" applyAlignment="1">
      <alignment vertical="center"/>
    </xf>
    <xf numFmtId="0" fontId="27" fillId="11" borderId="13" xfId="4" applyFont="1" applyFill="1" applyBorder="1" applyAlignment="1">
      <alignment vertical="center"/>
    </xf>
    <xf numFmtId="0" fontId="27" fillId="11" borderId="1" xfId="4" applyFont="1" applyFill="1" applyBorder="1" applyAlignment="1">
      <alignment vertical="center"/>
    </xf>
    <xf numFmtId="0" fontId="27" fillId="11" borderId="0" xfId="4" applyFont="1" applyFill="1" applyBorder="1" applyAlignment="1">
      <alignment horizontal="centerContinuous" vertical="center"/>
    </xf>
    <xf numFmtId="0" fontId="43" fillId="11" borderId="95" xfId="0" applyFont="1" applyFill="1" applyBorder="1"/>
    <xf numFmtId="0" fontId="0" fillId="11" borderId="96" xfId="0" applyFill="1" applyBorder="1"/>
    <xf numFmtId="0" fontId="0" fillId="11" borderId="97" xfId="0" applyFill="1" applyBorder="1"/>
    <xf numFmtId="0" fontId="43" fillId="7" borderId="95" xfId="0" applyFont="1" applyFill="1" applyBorder="1"/>
    <xf numFmtId="0" fontId="0" fillId="7" borderId="96" xfId="0" applyFill="1" applyBorder="1"/>
    <xf numFmtId="0" fontId="0" fillId="7" borderId="97" xfId="0" applyFill="1" applyBorder="1"/>
    <xf numFmtId="0" fontId="43" fillId="8" borderId="95" xfId="0" applyFont="1" applyFill="1" applyBorder="1"/>
    <xf numFmtId="0" fontId="0" fillId="8" borderId="96" xfId="0" applyFill="1" applyBorder="1"/>
    <xf numFmtId="0" fontId="0" fillId="8" borderId="97" xfId="0" applyFill="1" applyBorder="1"/>
    <xf numFmtId="0" fontId="43" fillId="11" borderId="96" xfId="0" applyFont="1" applyFill="1" applyBorder="1"/>
    <xf numFmtId="0" fontId="44" fillId="11" borderId="96" xfId="0" applyFont="1" applyFill="1" applyBorder="1"/>
    <xf numFmtId="0" fontId="43" fillId="7" borderId="96" xfId="0" applyFont="1" applyFill="1" applyBorder="1"/>
    <xf numFmtId="0" fontId="44" fillId="7" borderId="96" xfId="0" applyFont="1" applyFill="1" applyBorder="1"/>
    <xf numFmtId="0" fontId="43" fillId="8" borderId="96" xfId="0" applyFont="1" applyFill="1" applyBorder="1"/>
    <xf numFmtId="0" fontId="44" fillId="8" borderId="96" xfId="0" applyFont="1" applyFill="1" applyBorder="1"/>
    <xf numFmtId="0" fontId="27" fillId="2" borderId="77" xfId="4" applyFont="1" applyFill="1" applyBorder="1" applyAlignment="1">
      <alignment vertical="center"/>
    </xf>
    <xf numFmtId="0" fontId="27" fillId="2" borderId="98" xfId="4" applyFont="1" applyFill="1" applyBorder="1" applyAlignment="1">
      <alignment vertical="center"/>
    </xf>
    <xf numFmtId="0" fontId="27" fillId="2" borderId="83" xfId="4" applyFont="1" applyFill="1" applyBorder="1" applyAlignment="1">
      <alignment vertical="center"/>
    </xf>
    <xf numFmtId="0" fontId="27" fillId="2" borderId="82" xfId="4" applyFont="1" applyFill="1" applyBorder="1" applyAlignment="1">
      <alignment horizontal="centerContinuous" vertical="center"/>
    </xf>
    <xf numFmtId="0" fontId="27" fillId="2" borderId="79" xfId="4" applyFont="1" applyFill="1" applyBorder="1" applyAlignment="1">
      <alignment horizontal="centerContinuous" vertical="center"/>
    </xf>
    <xf numFmtId="0" fontId="27" fillId="2" borderId="81" xfId="4" applyFont="1" applyFill="1" applyBorder="1" applyAlignment="1">
      <alignment vertical="center"/>
    </xf>
    <xf numFmtId="0" fontId="27" fillId="2" borderId="87" xfId="4" applyFont="1" applyFill="1" applyBorder="1" applyAlignment="1">
      <alignment vertical="center"/>
    </xf>
    <xf numFmtId="0" fontId="27" fillId="2" borderId="93" xfId="4" applyFont="1" applyFill="1" applyBorder="1" applyAlignment="1">
      <alignment vertical="center"/>
    </xf>
    <xf numFmtId="0" fontId="27" fillId="2" borderId="94" xfId="4" applyFont="1" applyFill="1" applyBorder="1" applyAlignment="1">
      <alignment vertical="center"/>
    </xf>
    <xf numFmtId="0" fontId="26" fillId="10" borderId="4" xfId="3" applyFont="1" applyFill="1" applyBorder="1" applyAlignment="1" applyProtection="1">
      <alignment horizontal="left" vertical="center"/>
    </xf>
    <xf numFmtId="0" fontId="27" fillId="8" borderId="2" xfId="0" applyFont="1" applyFill="1" applyBorder="1" applyAlignment="1">
      <alignment horizontal="center" vertical="center" shrinkToFit="1"/>
    </xf>
    <xf numFmtId="0" fontId="27" fillId="11" borderId="2" xfId="0" applyFont="1" applyFill="1" applyBorder="1" applyAlignment="1">
      <alignment horizontal="center" shrinkToFit="1"/>
    </xf>
    <xf numFmtId="0" fontId="27" fillId="6" borderId="2" xfId="0" applyFont="1" applyFill="1" applyBorder="1" applyAlignment="1">
      <alignment horizontal="center" shrinkToFit="1"/>
    </xf>
    <xf numFmtId="0" fontId="27" fillId="7" borderId="2" xfId="0" applyFont="1" applyFill="1" applyBorder="1" applyAlignment="1">
      <alignment horizontal="center" shrinkToFit="1"/>
    </xf>
    <xf numFmtId="0" fontId="27" fillId="13" borderId="3" xfId="0" applyFont="1" applyFill="1" applyBorder="1" applyAlignment="1">
      <alignment horizontal="center" shrinkToFit="1"/>
    </xf>
    <xf numFmtId="0" fontId="33" fillId="2" borderId="72" xfId="0" applyFont="1" applyFill="1" applyBorder="1" applyAlignment="1">
      <alignment horizontal="center" shrinkToFit="1"/>
    </xf>
    <xf numFmtId="0" fontId="33" fillId="2" borderId="73" xfId="0" applyFont="1" applyFill="1" applyBorder="1" applyAlignment="1">
      <alignment horizontal="center" shrinkToFit="1"/>
    </xf>
    <xf numFmtId="0" fontId="27" fillId="10" borderId="2" xfId="3" applyFont="1" applyFill="1" applyBorder="1" applyAlignment="1" applyProtection="1">
      <alignment horizontal="center"/>
    </xf>
    <xf numFmtId="190" fontId="7" fillId="0" borderId="0" xfId="0" applyNumberFormat="1" applyFont="1" applyFill="1" applyBorder="1"/>
    <xf numFmtId="187" fontId="7" fillId="0" borderId="0" xfId="0" applyNumberFormat="1" applyFont="1" applyFill="1" applyBorder="1"/>
    <xf numFmtId="178" fontId="4" fillId="3" borderId="40" xfId="3" applyNumberFormat="1" applyFont="1" applyFill="1" applyBorder="1"/>
    <xf numFmtId="178" fontId="4" fillId="3" borderId="34" xfId="3" applyNumberFormat="1" applyFont="1" applyFill="1" applyBorder="1"/>
    <xf numFmtId="176" fontId="4" fillId="0" borderId="1" xfId="3" applyNumberFormat="1" applyFont="1" applyFill="1" applyBorder="1"/>
    <xf numFmtId="179" fontId="4" fillId="7" borderId="2" xfId="3" applyNumberFormat="1" applyFont="1" applyFill="1" applyBorder="1"/>
    <xf numFmtId="0" fontId="4" fillId="10" borderId="41" xfId="3" applyFont="1" applyFill="1" applyBorder="1" applyAlignment="1">
      <alignment horizontal="center"/>
    </xf>
    <xf numFmtId="178" fontId="4" fillId="7" borderId="4" xfId="3" applyNumberFormat="1" applyFont="1" applyFill="1" applyBorder="1"/>
    <xf numFmtId="0" fontId="4" fillId="11" borderId="43" xfId="3" applyFont="1" applyFill="1" applyBorder="1" applyAlignment="1">
      <alignment horizontal="center" shrinkToFit="1"/>
    </xf>
    <xf numFmtId="0" fontId="4" fillId="10" borderId="1" xfId="3" applyFont="1" applyFill="1" applyBorder="1" applyAlignment="1">
      <alignment horizontal="left" vertical="center" shrinkToFit="1"/>
    </xf>
    <xf numFmtId="0" fontId="30" fillId="0" borderId="0" xfId="0" applyFont="1" applyFill="1" applyBorder="1" applyAlignment="1" applyProtection="1">
      <alignment horizontal="right" vertical="center"/>
    </xf>
    <xf numFmtId="192" fontId="24" fillId="7" borderId="102" xfId="7" applyNumberFormat="1" applyFont="1" applyFill="1" applyBorder="1" applyAlignment="1" applyProtection="1">
      <alignment horizontal="center" vertical="center"/>
    </xf>
    <xf numFmtId="192" fontId="24" fillId="7" borderId="100" xfId="0" applyNumberFormat="1" applyFont="1" applyFill="1" applyBorder="1" applyAlignment="1" applyProtection="1">
      <alignment horizontal="center" vertical="center"/>
    </xf>
    <xf numFmtId="192" fontId="24" fillId="7" borderId="101" xfId="0" applyNumberFormat="1" applyFont="1" applyFill="1" applyBorder="1" applyAlignment="1" applyProtection="1">
      <alignment horizontal="center" vertical="center"/>
    </xf>
    <xf numFmtId="192" fontId="24" fillId="7" borderId="103" xfId="7" applyNumberFormat="1" applyFont="1" applyFill="1" applyBorder="1" applyAlignment="1" applyProtection="1">
      <alignment horizontal="center" vertical="center"/>
    </xf>
    <xf numFmtId="193" fontId="26" fillId="7" borderId="71" xfId="0" applyNumberFormat="1" applyFont="1" applyFill="1" applyBorder="1" applyAlignment="1" applyProtection="1">
      <alignment vertical="center"/>
      <protection locked="0"/>
    </xf>
    <xf numFmtId="194" fontId="27" fillId="10" borderId="104" xfId="5" applyNumberFormat="1" applyFont="1" applyFill="1" applyBorder="1" applyAlignment="1" applyProtection="1">
      <alignment horizontal="right" vertical="center"/>
    </xf>
    <xf numFmtId="195" fontId="4" fillId="8" borderId="46" xfId="3" applyNumberFormat="1" applyFont="1" applyFill="1" applyBorder="1" applyProtection="1">
      <protection locked="0"/>
    </xf>
    <xf numFmtId="0" fontId="7" fillId="6" borderId="9" xfId="0" applyFont="1" applyFill="1" applyBorder="1"/>
    <xf numFmtId="0" fontId="27" fillId="6" borderId="0" xfId="0" applyFont="1" applyFill="1" applyBorder="1" applyAlignment="1">
      <alignment horizontal="center" vertical="center"/>
    </xf>
    <xf numFmtId="0" fontId="30" fillId="6" borderId="1" xfId="0" applyFont="1" applyFill="1" applyBorder="1"/>
    <xf numFmtId="190" fontId="7" fillId="6" borderId="5" xfId="0" applyNumberFormat="1" applyFont="1" applyFill="1" applyBorder="1"/>
    <xf numFmtId="0" fontId="4" fillId="10" borderId="31" xfId="3" quotePrefix="1" applyFont="1" applyFill="1" applyBorder="1" applyAlignment="1" applyProtection="1">
      <alignment horizontal="center"/>
    </xf>
    <xf numFmtId="0" fontId="4" fillId="10" borderId="33" xfId="3" applyFont="1" applyFill="1" applyBorder="1" applyAlignment="1" applyProtection="1">
      <alignment horizontal="left" vertical="center"/>
    </xf>
    <xf numFmtId="0" fontId="4" fillId="10" borderId="32" xfId="3" quotePrefix="1" applyFont="1" applyFill="1" applyBorder="1" applyAlignment="1" applyProtection="1">
      <alignment horizontal="center"/>
    </xf>
    <xf numFmtId="0" fontId="4" fillId="10" borderId="34" xfId="3" applyFont="1" applyFill="1" applyBorder="1" applyAlignment="1" applyProtection="1">
      <alignment horizontal="left" vertical="center"/>
    </xf>
    <xf numFmtId="0" fontId="4" fillId="10" borderId="31" xfId="3" applyFont="1" applyFill="1" applyBorder="1" applyAlignment="1" applyProtection="1">
      <alignment horizontal="center"/>
    </xf>
    <xf numFmtId="0" fontId="4" fillId="10" borderId="130" xfId="3" applyFont="1" applyFill="1" applyBorder="1" applyAlignment="1" applyProtection="1">
      <alignment horizontal="center"/>
    </xf>
    <xf numFmtId="0" fontId="4" fillId="10" borderId="99" xfId="3" applyFont="1" applyFill="1" applyBorder="1" applyAlignment="1" applyProtection="1">
      <alignment horizontal="left" vertical="center"/>
    </xf>
    <xf numFmtId="0" fontId="4" fillId="10" borderId="32" xfId="3" applyFont="1" applyFill="1" applyBorder="1" applyAlignment="1" applyProtection="1">
      <alignment horizontal="center"/>
    </xf>
    <xf numFmtId="0" fontId="9" fillId="10" borderId="2" xfId="10" applyFont="1" applyFill="1" applyBorder="1" applyAlignment="1" applyProtection="1">
      <alignment horizontal="left"/>
    </xf>
    <xf numFmtId="183" fontId="9" fillId="0" borderId="2" xfId="10" applyNumberFormat="1" applyFont="1" applyFill="1" applyBorder="1" applyProtection="1"/>
    <xf numFmtId="196" fontId="9" fillId="0" borderId="2" xfId="10" applyNumberFormat="1" applyFont="1" applyFill="1" applyBorder="1" applyProtection="1"/>
    <xf numFmtId="0" fontId="9" fillId="10" borderId="3" xfId="10" applyFont="1" applyFill="1" applyBorder="1" applyAlignment="1" applyProtection="1">
      <alignment horizontal="left"/>
    </xf>
    <xf numFmtId="183" fontId="9" fillId="0" borderId="3" xfId="10" applyNumberFormat="1" applyFont="1" applyFill="1" applyBorder="1" applyProtection="1"/>
    <xf numFmtId="196" fontId="9" fillId="0" borderId="3" xfId="10" applyNumberFormat="1" applyFont="1" applyFill="1" applyBorder="1" applyProtection="1"/>
    <xf numFmtId="0" fontId="9" fillId="10" borderId="6" xfId="10" applyFont="1" applyFill="1" applyBorder="1" applyAlignment="1" applyProtection="1">
      <alignment horizontal="left"/>
    </xf>
    <xf numFmtId="183" fontId="9" fillId="0" borderId="6" xfId="10" applyNumberFormat="1" applyFont="1" applyFill="1" applyBorder="1" applyProtection="1"/>
    <xf numFmtId="196" fontId="9" fillId="0" borderId="6" xfId="10" applyNumberFormat="1" applyFont="1" applyFill="1" applyBorder="1" applyProtection="1"/>
    <xf numFmtId="0" fontId="9" fillId="10" borderId="7" xfId="10" applyFont="1" applyFill="1" applyBorder="1" applyAlignment="1" applyProtection="1">
      <alignment horizontal="left"/>
    </xf>
    <xf numFmtId="183" fontId="9" fillId="0" borderId="7" xfId="10" applyNumberFormat="1" applyFont="1" applyFill="1" applyBorder="1" applyProtection="1"/>
    <xf numFmtId="196" fontId="9" fillId="0" borderId="7" xfId="10" applyNumberFormat="1" applyFont="1" applyFill="1" applyBorder="1" applyProtection="1"/>
    <xf numFmtId="49" fontId="9" fillId="0" borderId="12" xfId="10" applyNumberFormat="1" applyFont="1" applyFill="1" applyBorder="1" applyProtection="1"/>
    <xf numFmtId="49" fontId="9" fillId="0" borderId="7" xfId="10" applyNumberFormat="1" applyFont="1" applyFill="1" applyBorder="1" applyProtection="1"/>
    <xf numFmtId="0" fontId="9" fillId="10" borderId="5" xfId="10" applyFont="1" applyFill="1" applyBorder="1" applyAlignment="1" applyProtection="1">
      <alignment horizontal="left"/>
    </xf>
    <xf numFmtId="183" fontId="9" fillId="0" borderId="5" xfId="10" applyNumberFormat="1" applyFont="1" applyFill="1" applyBorder="1" applyProtection="1"/>
    <xf numFmtId="183" fontId="9" fillId="0" borderId="8" xfId="10" applyNumberFormat="1" applyFont="1" applyFill="1" applyBorder="1" applyProtection="1"/>
    <xf numFmtId="183" fontId="9" fillId="0" borderId="40" xfId="10" applyNumberFormat="1" applyFont="1" applyFill="1" applyBorder="1" applyProtection="1"/>
    <xf numFmtId="183" fontId="9" fillId="0" borderId="13" xfId="10" applyNumberFormat="1" applyFont="1" applyFill="1" applyBorder="1" applyProtection="1"/>
    <xf numFmtId="196" fontId="9" fillId="0" borderId="9" xfId="10" applyNumberFormat="1" applyFont="1" applyFill="1" applyBorder="1" applyProtection="1"/>
    <xf numFmtId="183" fontId="9" fillId="0" borderId="12" xfId="10" applyNumberFormat="1" applyFont="1" applyFill="1" applyBorder="1" applyProtection="1"/>
    <xf numFmtId="196" fontId="9" fillId="0" borderId="0" xfId="10" applyNumberFormat="1" applyFont="1" applyFill="1" applyBorder="1" applyProtection="1"/>
    <xf numFmtId="183" fontId="9" fillId="0" borderId="53" xfId="10" applyNumberFormat="1" applyFont="1" applyFill="1" applyBorder="1" applyProtection="1"/>
    <xf numFmtId="183" fontId="9" fillId="22" borderId="2" xfId="10" applyNumberFormat="1" applyFont="1" applyFill="1" applyBorder="1" applyProtection="1"/>
    <xf numFmtId="183" fontId="9" fillId="22" borderId="3" xfId="10" applyNumberFormat="1" applyFont="1" applyFill="1" applyBorder="1" applyProtection="1"/>
    <xf numFmtId="183" fontId="9" fillId="22" borderId="6" xfId="10" applyNumberFormat="1" applyFont="1" applyFill="1" applyBorder="1" applyProtection="1"/>
    <xf numFmtId="183" fontId="9" fillId="22" borderId="7" xfId="10" applyNumberFormat="1" applyFont="1" applyFill="1" applyBorder="1" applyProtection="1"/>
    <xf numFmtId="183" fontId="9" fillId="22" borderId="5" xfId="10" applyNumberFormat="1" applyFont="1" applyFill="1" applyBorder="1" applyProtection="1"/>
    <xf numFmtId="183" fontId="9" fillId="22" borderId="8" xfId="10" applyNumberFormat="1" applyFont="1" applyFill="1" applyBorder="1" applyProtection="1"/>
    <xf numFmtId="183" fontId="9" fillId="22" borderId="40" xfId="10" applyNumberFormat="1" applyFont="1" applyFill="1" applyBorder="1" applyProtection="1"/>
    <xf numFmtId="183" fontId="9" fillId="22" borderId="12" xfId="10" applyNumberFormat="1" applyFont="1" applyFill="1" applyBorder="1" applyProtection="1"/>
    <xf numFmtId="183" fontId="9" fillId="22" borderId="53" xfId="10" applyNumberFormat="1" applyFont="1" applyFill="1" applyBorder="1" applyProtection="1"/>
    <xf numFmtId="0" fontId="9" fillId="23" borderId="2" xfId="10" applyFont="1" applyFill="1" applyBorder="1" applyAlignment="1" applyProtection="1">
      <alignment horizontal="left"/>
    </xf>
    <xf numFmtId="0" fontId="9" fillId="23" borderId="3" xfId="10" applyFont="1" applyFill="1" applyBorder="1" applyAlignment="1" applyProtection="1">
      <alignment horizontal="left"/>
    </xf>
    <xf numFmtId="0" fontId="9" fillId="23" borderId="6" xfId="10" applyFont="1" applyFill="1" applyBorder="1" applyAlignment="1" applyProtection="1">
      <alignment horizontal="left"/>
    </xf>
    <xf numFmtId="0" fontId="9" fillId="23" borderId="7" xfId="10" applyFont="1" applyFill="1" applyBorder="1" applyAlignment="1" applyProtection="1">
      <alignment horizontal="left"/>
    </xf>
    <xf numFmtId="0" fontId="9" fillId="23" borderId="5" xfId="10" applyFont="1" applyFill="1" applyBorder="1" applyAlignment="1" applyProtection="1">
      <alignment horizontal="left"/>
    </xf>
    <xf numFmtId="178" fontId="4" fillId="7" borderId="27" xfId="3" applyNumberFormat="1" applyFont="1" applyFill="1" applyBorder="1"/>
    <xf numFmtId="0" fontId="4" fillId="10" borderId="44" xfId="3" applyFont="1" applyFill="1" applyBorder="1" applyAlignment="1">
      <alignment horizontal="center"/>
    </xf>
    <xf numFmtId="178" fontId="4" fillId="8" borderId="39" xfId="3" applyNumberFormat="1" applyFont="1" applyFill="1" applyBorder="1" applyProtection="1"/>
    <xf numFmtId="178" fontId="4" fillId="8" borderId="43" xfId="3" applyNumberFormat="1" applyFont="1" applyFill="1" applyBorder="1" applyProtection="1"/>
    <xf numFmtId="179" fontId="4" fillId="8" borderId="3" xfId="3" applyNumberFormat="1" applyFont="1" applyFill="1" applyBorder="1" applyProtection="1"/>
    <xf numFmtId="178" fontId="4" fillId="8" borderId="3" xfId="3" applyNumberFormat="1" applyFont="1" applyFill="1" applyBorder="1" applyProtection="1"/>
    <xf numFmtId="178" fontId="4" fillId="8" borderId="0" xfId="3" applyNumberFormat="1" applyFont="1" applyFill="1" applyBorder="1" applyProtection="1"/>
    <xf numFmtId="179" fontId="4" fillId="8" borderId="5" xfId="3" applyNumberFormat="1" applyFont="1" applyFill="1" applyBorder="1" applyProtection="1"/>
    <xf numFmtId="178" fontId="4" fillId="8" borderId="5" xfId="3" applyNumberFormat="1" applyFont="1" applyFill="1" applyBorder="1" applyProtection="1"/>
    <xf numFmtId="178" fontId="4" fillId="8" borderId="40" xfId="3" applyNumberFormat="1" applyFont="1" applyFill="1" applyBorder="1" applyProtection="1"/>
    <xf numFmtId="178" fontId="4" fillId="8" borderId="12" xfId="3" applyNumberFormat="1" applyFont="1" applyFill="1" applyBorder="1" applyProtection="1"/>
    <xf numFmtId="178" fontId="4" fillId="8" borderId="1" xfId="3" applyNumberFormat="1" applyFont="1" applyFill="1" applyBorder="1" applyProtection="1"/>
    <xf numFmtId="178" fontId="4" fillId="8" borderId="41" xfId="3" applyNumberFormat="1" applyFont="1" applyFill="1" applyBorder="1" applyProtection="1"/>
    <xf numFmtId="180" fontId="4" fillId="8" borderId="0" xfId="3" applyNumberFormat="1" applyFont="1" applyFill="1" applyBorder="1" applyProtection="1"/>
    <xf numFmtId="180" fontId="4" fillId="8" borderId="0" xfId="3" applyNumberFormat="1" applyFont="1" applyFill="1" applyProtection="1"/>
    <xf numFmtId="179" fontId="4" fillId="8" borderId="39" xfId="3" applyNumberFormat="1" applyFont="1" applyFill="1" applyBorder="1" applyProtection="1"/>
    <xf numFmtId="178" fontId="4" fillId="8" borderId="33" xfId="3" applyNumberFormat="1" applyFont="1" applyFill="1" applyBorder="1" applyProtection="1"/>
    <xf numFmtId="178" fontId="4" fillId="8" borderId="42" xfId="3" applyNumberFormat="1" applyFont="1" applyFill="1" applyBorder="1" applyProtection="1"/>
    <xf numFmtId="179" fontId="4" fillId="8" borderId="43" xfId="3" applyNumberFormat="1" applyFont="1" applyFill="1" applyBorder="1" applyProtection="1"/>
    <xf numFmtId="178" fontId="4" fillId="8" borderId="44" xfId="3" applyNumberFormat="1" applyFont="1" applyFill="1" applyBorder="1" applyProtection="1"/>
    <xf numFmtId="179" fontId="4" fillId="8" borderId="2" xfId="3" applyNumberFormat="1" applyFont="1" applyFill="1" applyBorder="1" applyProtection="1"/>
    <xf numFmtId="178" fontId="4" fillId="8" borderId="34" xfId="3" applyNumberFormat="1" applyFont="1" applyFill="1" applyBorder="1" applyProtection="1"/>
    <xf numFmtId="179" fontId="4" fillId="8" borderId="38" xfId="3" applyNumberFormat="1" applyFont="1" applyFill="1" applyBorder="1" applyProtection="1"/>
    <xf numFmtId="180" fontId="4" fillId="8" borderId="1" xfId="3" applyNumberFormat="1" applyFont="1" applyFill="1" applyBorder="1" applyProtection="1"/>
    <xf numFmtId="178" fontId="4" fillId="11" borderId="39" xfId="3" applyNumberFormat="1" applyFont="1" applyFill="1" applyBorder="1" applyProtection="1"/>
    <xf numFmtId="178" fontId="4" fillId="11" borderId="3" xfId="3" applyNumberFormat="1" applyFont="1" applyFill="1" applyBorder="1" applyProtection="1"/>
    <xf numFmtId="178" fontId="4" fillId="11" borderId="43" xfId="3" applyNumberFormat="1" applyFont="1" applyFill="1" applyBorder="1" applyProtection="1"/>
    <xf numFmtId="178" fontId="4" fillId="11" borderId="5" xfId="3" applyNumberFormat="1" applyFont="1" applyFill="1" applyBorder="1" applyProtection="1"/>
    <xf numFmtId="178" fontId="4" fillId="11" borderId="38" xfId="3" applyNumberFormat="1" applyFont="1" applyFill="1" applyBorder="1" applyProtection="1"/>
    <xf numFmtId="178" fontId="4" fillId="11" borderId="2" xfId="3" applyNumberFormat="1" applyFont="1" applyFill="1" applyBorder="1" applyProtection="1"/>
    <xf numFmtId="178" fontId="4" fillId="11" borderId="4" xfId="3" applyNumberFormat="1" applyFont="1" applyFill="1" applyBorder="1" applyProtection="1"/>
    <xf numFmtId="178" fontId="4" fillId="11" borderId="28" xfId="3" applyNumberFormat="1" applyFont="1" applyFill="1" applyBorder="1" applyProtection="1"/>
    <xf numFmtId="0" fontId="4" fillId="10" borderId="41" xfId="3" quotePrefix="1" applyFont="1" applyFill="1" applyBorder="1" applyAlignment="1" applyProtection="1">
      <alignment horizontal="center"/>
    </xf>
    <xf numFmtId="0" fontId="4" fillId="10" borderId="42" xfId="3" quotePrefix="1" applyFont="1" applyFill="1" applyBorder="1" applyAlignment="1" applyProtection="1">
      <alignment horizontal="center"/>
    </xf>
    <xf numFmtId="0" fontId="4" fillId="10" borderId="44" xfId="3" quotePrefix="1" applyFont="1" applyFill="1" applyBorder="1" applyAlignment="1" applyProtection="1">
      <alignment horizontal="center"/>
    </xf>
    <xf numFmtId="0" fontId="4" fillId="10" borderId="0" xfId="3" applyFont="1" applyFill="1" applyBorder="1" applyAlignment="1">
      <alignment horizontal="center" vertical="center"/>
    </xf>
    <xf numFmtId="0" fontId="4" fillId="10" borderId="2" xfId="3" applyFont="1" applyFill="1" applyBorder="1" applyAlignment="1">
      <alignment horizontal="center" vertical="center"/>
    </xf>
    <xf numFmtId="0" fontId="4" fillId="10" borderId="9" xfId="3" applyFont="1" applyFill="1" applyBorder="1" applyAlignment="1">
      <alignment horizontal="center" vertical="center"/>
    </xf>
    <xf numFmtId="0" fontId="4" fillId="10" borderId="1" xfId="3" applyFont="1" applyFill="1" applyBorder="1" applyAlignment="1">
      <alignment horizontal="center" vertical="center"/>
    </xf>
    <xf numFmtId="0" fontId="4" fillId="10" borderId="11" xfId="3" applyFont="1" applyFill="1" applyBorder="1" applyAlignment="1">
      <alignment horizontal="center" vertical="center"/>
    </xf>
    <xf numFmtId="0" fontId="4" fillId="10" borderId="18" xfId="3" applyFont="1" applyFill="1" applyBorder="1" applyAlignment="1">
      <alignment horizontal="center" vertical="center"/>
    </xf>
    <xf numFmtId="0" fontId="4" fillId="10" borderId="53" xfId="3" applyFont="1" applyFill="1" applyBorder="1" applyAlignment="1">
      <alignment horizontal="center" vertical="center"/>
    </xf>
    <xf numFmtId="0" fontId="9" fillId="26" borderId="3" xfId="10" applyFont="1" applyFill="1" applyBorder="1" applyAlignment="1" applyProtection="1">
      <alignment horizontal="left"/>
    </xf>
    <xf numFmtId="197" fontId="0" fillId="0" borderId="0" xfId="0" applyNumberFormat="1"/>
    <xf numFmtId="0" fontId="46" fillId="27" borderId="5" xfId="0" applyFont="1" applyFill="1" applyBorder="1" applyAlignment="1">
      <alignment horizontal="center"/>
    </xf>
    <xf numFmtId="190" fontId="7" fillId="27" borderId="2" xfId="0" applyNumberFormat="1" applyFont="1" applyFill="1" applyBorder="1"/>
    <xf numFmtId="190" fontId="7" fillId="25" borderId="2" xfId="0" applyNumberFormat="1" applyFont="1" applyFill="1" applyBorder="1"/>
    <xf numFmtId="190" fontId="7" fillId="25" borderId="3" xfId="0" applyNumberFormat="1" applyFont="1" applyFill="1" applyBorder="1"/>
    <xf numFmtId="190" fontId="47" fillId="0" borderId="3" xfId="0" applyNumberFormat="1" applyFont="1" applyFill="1" applyBorder="1"/>
    <xf numFmtId="190" fontId="7" fillId="27" borderId="3" xfId="0" applyNumberFormat="1" applyFont="1" applyFill="1" applyBorder="1"/>
    <xf numFmtId="190" fontId="7" fillId="27" borderId="5" xfId="0" applyNumberFormat="1" applyFont="1" applyFill="1" applyBorder="1"/>
    <xf numFmtId="0" fontId="30" fillId="29" borderId="5" xfId="0" applyFont="1" applyFill="1" applyBorder="1" applyAlignment="1">
      <alignment horizontal="center"/>
    </xf>
    <xf numFmtId="190" fontId="7" fillId="29" borderId="3" xfId="0" applyNumberFormat="1" applyFont="1" applyFill="1" applyBorder="1"/>
    <xf numFmtId="190" fontId="7" fillId="29" borderId="2" xfId="0" applyNumberFormat="1" applyFont="1" applyFill="1" applyBorder="1"/>
    <xf numFmtId="190" fontId="7" fillId="29" borderId="5" xfId="0" applyNumberFormat="1" applyFont="1" applyFill="1" applyBorder="1"/>
    <xf numFmtId="0" fontId="30" fillId="28" borderId="2" xfId="8" applyFont="1" applyFill="1" applyBorder="1" applyAlignment="1" applyProtection="1">
      <alignment horizontal="center" vertical="center"/>
    </xf>
    <xf numFmtId="0" fontId="30" fillId="28" borderId="5" xfId="8" applyFont="1" applyFill="1" applyBorder="1" applyAlignment="1" applyProtection="1">
      <alignment horizontal="center" vertical="center"/>
    </xf>
    <xf numFmtId="0" fontId="27" fillId="28" borderId="0" xfId="5" applyFont="1" applyFill="1" applyAlignment="1" applyProtection="1">
      <alignment vertical="center"/>
    </xf>
    <xf numFmtId="0" fontId="30" fillId="28" borderId="0" xfId="8" applyFont="1" applyFill="1" applyBorder="1" applyAlignment="1" applyProtection="1">
      <alignment vertical="center"/>
    </xf>
    <xf numFmtId="38" fontId="30" fillId="28" borderId="0" xfId="2" applyNumberFormat="1" applyFont="1" applyFill="1" applyBorder="1" applyAlignment="1" applyProtection="1">
      <alignment vertical="center"/>
    </xf>
    <xf numFmtId="0" fontId="27" fillId="28" borderId="0" xfId="5" applyFont="1" applyFill="1" applyAlignment="1" applyProtection="1">
      <alignment vertical="top"/>
    </xf>
    <xf numFmtId="0" fontId="7" fillId="28" borderId="0" xfId="0" applyFont="1" applyFill="1" applyProtection="1"/>
    <xf numFmtId="0" fontId="30" fillId="28" borderId="0" xfId="0" applyFont="1" applyFill="1" applyBorder="1" applyAlignment="1" applyProtection="1">
      <alignment horizontal="center" vertical="top"/>
    </xf>
    <xf numFmtId="0" fontId="27" fillId="28" borderId="0" xfId="5" applyFont="1" applyFill="1" applyBorder="1" applyAlignment="1" applyProtection="1">
      <alignment horizontal="right" vertical="center"/>
    </xf>
    <xf numFmtId="0" fontId="0" fillId="28" borderId="0" xfId="0" applyFill="1"/>
    <xf numFmtId="0" fontId="26" fillId="28" borderId="0" xfId="5" applyFont="1" applyFill="1" applyBorder="1" applyAlignment="1" applyProtection="1">
      <alignment horizontal="center" vertical="center"/>
    </xf>
    <xf numFmtId="0" fontId="48" fillId="0" borderId="0" xfId="11">
      <alignment vertical="center"/>
    </xf>
    <xf numFmtId="0" fontId="48" fillId="0" borderId="0" xfId="11" applyAlignment="1"/>
    <xf numFmtId="0" fontId="48" fillId="22" borderId="0" xfId="11" applyFill="1" applyAlignment="1"/>
    <xf numFmtId="0" fontId="1" fillId="22" borderId="0" xfId="3" applyFont="1" applyFill="1"/>
    <xf numFmtId="0" fontId="7" fillId="22" borderId="0" xfId="12" applyFont="1" applyFill="1" applyProtection="1"/>
    <xf numFmtId="0" fontId="7" fillId="3" borderId="0" xfId="12" applyFont="1" applyFill="1" applyProtection="1"/>
    <xf numFmtId="0" fontId="48" fillId="22" borderId="0" xfId="11" applyFont="1" applyFill="1" applyAlignment="1"/>
    <xf numFmtId="0" fontId="48" fillId="0" borderId="0" xfId="11" applyFont="1" applyAlignment="1"/>
    <xf numFmtId="0" fontId="50" fillId="3" borderId="0" xfId="12" applyFont="1" applyFill="1" applyProtection="1"/>
    <xf numFmtId="0" fontId="32" fillId="3" borderId="0" xfId="12" applyFont="1" applyFill="1" applyAlignment="1" applyProtection="1">
      <alignment horizontal="right"/>
    </xf>
    <xf numFmtId="0" fontId="23" fillId="22" borderId="0" xfId="7" applyFont="1" applyFill="1" applyBorder="1" applyAlignment="1" applyProtection="1">
      <alignment horizontal="center" vertical="center" wrapText="1"/>
    </xf>
    <xf numFmtId="0" fontId="7" fillId="22" borderId="0" xfId="11" applyFont="1" applyFill="1" applyBorder="1" applyAlignment="1" applyProtection="1">
      <alignment horizontal="center" vertical="center" wrapText="1"/>
    </xf>
    <xf numFmtId="38" fontId="26" fillId="22" borderId="0" xfId="3" applyNumberFormat="1" applyFont="1" applyFill="1" applyBorder="1" applyProtection="1"/>
    <xf numFmtId="0" fontId="26" fillId="3" borderId="0" xfId="12" applyFont="1" applyFill="1" applyProtection="1"/>
    <xf numFmtId="0" fontId="53" fillId="22" borderId="0" xfId="11" applyFont="1" applyFill="1" applyBorder="1" applyAlignment="1"/>
    <xf numFmtId="0" fontId="26" fillId="22" borderId="0" xfId="12" applyFont="1" applyFill="1" applyBorder="1" applyProtection="1"/>
    <xf numFmtId="0" fontId="26" fillId="22" borderId="0" xfId="11" applyFont="1" applyFill="1" applyBorder="1" applyAlignment="1" applyProtection="1">
      <alignment vertical="center" wrapText="1"/>
    </xf>
    <xf numFmtId="49" fontId="1" fillId="22" borderId="0" xfId="3" applyNumberFormat="1" applyFont="1" applyFill="1" applyAlignment="1">
      <alignment horizontal="right"/>
    </xf>
    <xf numFmtId="49" fontId="1" fillId="22" borderId="0" xfId="3" applyNumberFormat="1" applyFont="1" applyFill="1" applyBorder="1" applyAlignment="1">
      <alignment horizontal="right"/>
    </xf>
    <xf numFmtId="0" fontId="1" fillId="0" borderId="0" xfId="3" applyFont="1" applyFill="1"/>
    <xf numFmtId="38" fontId="30" fillId="0" borderId="0" xfId="3" applyNumberFormat="1" applyFont="1" applyFill="1" applyBorder="1" applyProtection="1"/>
    <xf numFmtId="38" fontId="30" fillId="0" borderId="1" xfId="3" applyNumberFormat="1" applyFont="1" applyFill="1" applyBorder="1" applyProtection="1"/>
    <xf numFmtId="0" fontId="55" fillId="22" borderId="0" xfId="11" applyFont="1" applyFill="1" applyAlignment="1"/>
    <xf numFmtId="0" fontId="9" fillId="10" borderId="3" xfId="3" applyFont="1" applyFill="1" applyBorder="1" applyAlignment="1" applyProtection="1">
      <alignment horizontal="center"/>
    </xf>
    <xf numFmtId="0" fontId="8" fillId="10" borderId="0" xfId="3" applyFont="1" applyFill="1" applyBorder="1" applyAlignment="1" applyProtection="1">
      <alignment horizontal="left" vertical="center"/>
    </xf>
    <xf numFmtId="0" fontId="55" fillId="0" borderId="0" xfId="11" applyFont="1" applyAlignment="1"/>
    <xf numFmtId="0" fontId="56" fillId="0" borderId="3" xfId="11" applyFont="1" applyBorder="1" applyAlignment="1"/>
    <xf numFmtId="38" fontId="30" fillId="0" borderId="3" xfId="3" applyNumberFormat="1" applyFont="1" applyFill="1" applyBorder="1"/>
    <xf numFmtId="38" fontId="30" fillId="0" borderId="5" xfId="3" applyNumberFormat="1" applyFont="1" applyFill="1" applyBorder="1"/>
    <xf numFmtId="38" fontId="54" fillId="34" borderId="135" xfId="3" applyNumberFormat="1" applyFont="1" applyFill="1" applyBorder="1"/>
    <xf numFmtId="38" fontId="54" fillId="34" borderId="137" xfId="3" applyNumberFormat="1" applyFont="1" applyFill="1" applyBorder="1"/>
    <xf numFmtId="38" fontId="54" fillId="33" borderId="135" xfId="3" applyNumberFormat="1" applyFont="1" applyFill="1" applyBorder="1"/>
    <xf numFmtId="38" fontId="54" fillId="33" borderId="137" xfId="3" applyNumberFormat="1" applyFont="1" applyFill="1" applyBorder="1"/>
    <xf numFmtId="38" fontId="30" fillId="0" borderId="3" xfId="3" applyNumberFormat="1" applyFont="1" applyFill="1" applyBorder="1" applyProtection="1"/>
    <xf numFmtId="38" fontId="30" fillId="0" borderId="4" xfId="3" applyNumberFormat="1" applyFont="1" applyFill="1" applyBorder="1" applyProtection="1"/>
    <xf numFmtId="198" fontId="30" fillId="0" borderId="4" xfId="3" applyNumberFormat="1" applyFont="1" applyFill="1" applyBorder="1" applyProtection="1"/>
    <xf numFmtId="38" fontId="30" fillId="0" borderId="2" xfId="3" applyNumberFormat="1" applyFont="1" applyFill="1" applyBorder="1" applyProtection="1"/>
    <xf numFmtId="38" fontId="54" fillId="34" borderId="133" xfId="3" applyNumberFormat="1" applyFont="1" applyFill="1" applyBorder="1" applyProtection="1"/>
    <xf numFmtId="38" fontId="54" fillId="34" borderId="135" xfId="3" applyNumberFormat="1" applyFont="1" applyFill="1" applyBorder="1" applyProtection="1"/>
    <xf numFmtId="38" fontId="30" fillId="0" borderId="5" xfId="3" applyNumberFormat="1" applyFont="1" applyFill="1" applyBorder="1" applyProtection="1"/>
    <xf numFmtId="38" fontId="30" fillId="0" borderId="28" xfId="3" applyNumberFormat="1" applyFont="1" applyFill="1" applyBorder="1" applyProtection="1"/>
    <xf numFmtId="198" fontId="30" fillId="0" borderId="28" xfId="3" applyNumberFormat="1" applyFont="1" applyFill="1" applyBorder="1" applyProtection="1"/>
    <xf numFmtId="38" fontId="54" fillId="34" borderId="137" xfId="3" applyNumberFormat="1" applyFont="1" applyFill="1" applyBorder="1" applyProtection="1"/>
    <xf numFmtId="38" fontId="30" fillId="0" borderId="27" xfId="3" applyNumberFormat="1" applyFont="1" applyFill="1" applyBorder="1" applyProtection="1"/>
    <xf numFmtId="198" fontId="30" fillId="0" borderId="27" xfId="3" applyNumberFormat="1" applyFont="1" applyFill="1" applyBorder="1" applyProtection="1"/>
    <xf numFmtId="38" fontId="54" fillId="34" borderId="139" xfId="3" applyNumberFormat="1" applyFont="1" applyFill="1" applyBorder="1" applyProtection="1"/>
    <xf numFmtId="198" fontId="30" fillId="0" borderId="0" xfId="3" applyNumberFormat="1" applyFont="1" applyFill="1" applyBorder="1" applyProtection="1"/>
    <xf numFmtId="38" fontId="56" fillId="0" borderId="3" xfId="11" applyNumberFormat="1" applyFont="1" applyBorder="1" applyAlignment="1"/>
    <xf numFmtId="198" fontId="56" fillId="0" borderId="0" xfId="11" applyNumberFormat="1" applyFont="1" applyAlignment="1"/>
    <xf numFmtId="38" fontId="30" fillId="0" borderId="3" xfId="11" applyNumberFormat="1" applyFont="1" applyFill="1" applyBorder="1" applyAlignment="1"/>
    <xf numFmtId="198" fontId="30" fillId="0" borderId="0" xfId="3" applyNumberFormat="1" applyFont="1" applyFill="1" applyBorder="1"/>
    <xf numFmtId="38" fontId="30" fillId="0" borderId="5" xfId="11" applyNumberFormat="1" applyFont="1" applyFill="1" applyBorder="1" applyAlignment="1"/>
    <xf numFmtId="198" fontId="30" fillId="0" borderId="1" xfId="3" applyNumberFormat="1" applyFont="1" applyFill="1" applyBorder="1"/>
    <xf numFmtId="38" fontId="30" fillId="0" borderId="11" xfId="3" applyNumberFormat="1" applyFont="1" applyFill="1" applyBorder="1"/>
    <xf numFmtId="38" fontId="30" fillId="23" borderId="8" xfId="3" applyNumberFormat="1" applyFont="1" applyFill="1" applyBorder="1" applyProtection="1"/>
    <xf numFmtId="38" fontId="30" fillId="0" borderId="8" xfId="3" applyNumberFormat="1" applyFont="1" applyFill="1" applyBorder="1"/>
    <xf numFmtId="198" fontId="30" fillId="0" borderId="8" xfId="3" applyNumberFormat="1" applyFont="1" applyFill="1" applyBorder="1"/>
    <xf numFmtId="182" fontId="30" fillId="10" borderId="13" xfId="11" applyNumberFormat="1" applyFont="1" applyFill="1" applyBorder="1" applyAlignment="1"/>
    <xf numFmtId="191" fontId="30" fillId="10" borderId="2" xfId="11" applyNumberFormat="1" applyFont="1" applyFill="1" applyBorder="1" applyAlignment="1"/>
    <xf numFmtId="191" fontId="30" fillId="10" borderId="9" xfId="11" applyNumberFormat="1" applyFont="1" applyFill="1" applyBorder="1" applyAlignment="1"/>
    <xf numFmtId="182" fontId="30" fillId="10" borderId="12" xfId="11" applyNumberFormat="1" applyFont="1" applyFill="1" applyBorder="1" applyAlignment="1"/>
    <xf numFmtId="191" fontId="30" fillId="10" borderId="3" xfId="11" applyNumberFormat="1" applyFont="1" applyFill="1" applyBorder="1" applyAlignment="1"/>
    <xf numFmtId="191" fontId="30" fillId="26" borderId="0" xfId="11" applyNumberFormat="1" applyFont="1" applyFill="1" applyBorder="1" applyAlignment="1"/>
    <xf numFmtId="182" fontId="30" fillId="10" borderId="40" xfId="11" applyNumberFormat="1" applyFont="1" applyFill="1" applyBorder="1" applyAlignment="1"/>
    <xf numFmtId="191" fontId="30" fillId="10" borderId="5" xfId="11" applyNumberFormat="1" applyFont="1" applyFill="1" applyBorder="1" applyAlignment="1"/>
    <xf numFmtId="191" fontId="30" fillId="26" borderId="1" xfId="11" applyNumberFormat="1" applyFont="1" applyFill="1" applyBorder="1" applyAlignment="1"/>
    <xf numFmtId="182" fontId="30" fillId="26" borderId="13" xfId="11" applyNumberFormat="1" applyFont="1" applyFill="1" applyBorder="1" applyAlignment="1"/>
    <xf numFmtId="191" fontId="30" fillId="26" borderId="9" xfId="11" applyNumberFormat="1" applyFont="1" applyFill="1" applyBorder="1" applyAlignment="1"/>
    <xf numFmtId="182" fontId="30" fillId="26" borderId="12" xfId="11" applyNumberFormat="1" applyFont="1" applyFill="1" applyBorder="1" applyAlignment="1"/>
    <xf numFmtId="191" fontId="30" fillId="26" borderId="3" xfId="11" applyNumberFormat="1" applyFont="1" applyFill="1" applyBorder="1" applyAlignment="1"/>
    <xf numFmtId="0" fontId="56" fillId="0" borderId="5" xfId="11" applyFont="1" applyBorder="1" applyAlignment="1"/>
    <xf numFmtId="182" fontId="30" fillId="26" borderId="40" xfId="11" applyNumberFormat="1" applyFont="1" applyFill="1" applyBorder="1" applyAlignment="1"/>
    <xf numFmtId="182" fontId="30" fillId="10" borderId="2" xfId="11" applyNumberFormat="1" applyFont="1" applyFill="1" applyBorder="1" applyAlignment="1"/>
    <xf numFmtId="182" fontId="30" fillId="26" borderId="3" xfId="11" applyNumberFormat="1" applyFont="1" applyFill="1" applyBorder="1" applyAlignment="1"/>
    <xf numFmtId="191" fontId="30" fillId="10" borderId="0" xfId="11" applyNumberFormat="1" applyFont="1" applyFill="1" applyBorder="1" applyAlignment="1"/>
    <xf numFmtId="0" fontId="56" fillId="0" borderId="0" xfId="11" applyFont="1" applyAlignment="1"/>
    <xf numFmtId="191" fontId="56" fillId="26" borderId="3" xfId="11" applyNumberFormat="1" applyFont="1" applyFill="1" applyBorder="1" applyAlignment="1"/>
    <xf numFmtId="191" fontId="56" fillId="26" borderId="0" xfId="11" applyNumberFormat="1" applyFont="1" applyFill="1" applyAlignment="1"/>
    <xf numFmtId="38" fontId="56" fillId="0" borderId="0" xfId="11" applyNumberFormat="1" applyFont="1" applyAlignment="1"/>
    <xf numFmtId="191" fontId="56" fillId="26" borderId="0" xfId="11" applyNumberFormat="1" applyFont="1" applyFill="1" applyBorder="1" applyAlignment="1"/>
    <xf numFmtId="0" fontId="57" fillId="34" borderId="135" xfId="11" applyFont="1" applyFill="1" applyBorder="1" applyAlignment="1"/>
    <xf numFmtId="0" fontId="56" fillId="0" borderId="3" xfId="11" applyFont="1" applyFill="1" applyBorder="1" applyAlignment="1"/>
    <xf numFmtId="0" fontId="56" fillId="0" borderId="5" xfId="11" applyFont="1" applyFill="1" applyBorder="1" applyAlignment="1"/>
    <xf numFmtId="191" fontId="30" fillId="26" borderId="5" xfId="11" applyNumberFormat="1" applyFont="1" applyFill="1" applyBorder="1" applyAlignment="1"/>
    <xf numFmtId="191" fontId="30" fillId="0" borderId="0" xfId="11" applyNumberFormat="1" applyFont="1" applyFill="1" applyBorder="1" applyAlignment="1"/>
    <xf numFmtId="191" fontId="30" fillId="0" borderId="1" xfId="11" applyNumberFormat="1" applyFont="1" applyFill="1" applyBorder="1" applyAlignment="1"/>
    <xf numFmtId="191" fontId="30" fillId="36" borderId="0" xfId="11" applyNumberFormat="1" applyFont="1" applyFill="1" applyBorder="1" applyAlignment="1"/>
    <xf numFmtId="191" fontId="30" fillId="36" borderId="1" xfId="11" applyNumberFormat="1" applyFont="1" applyFill="1" applyBorder="1" applyAlignment="1"/>
    <xf numFmtId="0" fontId="30" fillId="26" borderId="8" xfId="11" applyFont="1" applyFill="1" applyBorder="1" applyAlignment="1"/>
    <xf numFmtId="0" fontId="30" fillId="26" borderId="18" xfId="11" applyFont="1" applyFill="1" applyBorder="1" applyAlignment="1"/>
    <xf numFmtId="0" fontId="30" fillId="0" borderId="11" xfId="11" applyFont="1" applyBorder="1" applyAlignment="1"/>
    <xf numFmtId="0" fontId="30" fillId="0" borderId="11" xfId="11" applyFont="1" applyFill="1" applyBorder="1" applyAlignment="1"/>
    <xf numFmtId="0" fontId="23" fillId="4" borderId="11" xfId="7" applyFont="1" applyFill="1" applyBorder="1" applyAlignment="1" applyProtection="1">
      <alignment horizontal="center" vertical="center" wrapText="1"/>
    </xf>
    <xf numFmtId="0" fontId="48" fillId="0" borderId="0" xfId="11" applyFill="1">
      <alignment vertical="center"/>
    </xf>
    <xf numFmtId="0" fontId="7" fillId="0" borderId="0" xfId="11" applyFont="1" applyFill="1" applyAlignment="1">
      <alignment vertical="center" wrapText="1"/>
    </xf>
    <xf numFmtId="0" fontId="7" fillId="0" borderId="0" xfId="11" applyFont="1" applyFill="1" applyAlignment="1">
      <alignment vertical="top" wrapText="1"/>
    </xf>
    <xf numFmtId="0" fontId="7" fillId="0" borderId="0" xfId="11" applyFont="1" applyFill="1" applyAlignment="1"/>
    <xf numFmtId="0" fontId="26" fillId="10" borderId="16" xfId="0" applyFont="1" applyFill="1" applyBorder="1" applyAlignment="1" applyProtection="1">
      <alignment horizontal="center" vertical="center"/>
    </xf>
    <xf numFmtId="192" fontId="24" fillId="7" borderId="102" xfId="0" applyNumberFormat="1" applyFont="1" applyFill="1" applyBorder="1" applyAlignment="1" applyProtection="1">
      <alignment horizontal="center" vertical="center"/>
    </xf>
    <xf numFmtId="0" fontId="26" fillId="10" borderId="4" xfId="0" applyFont="1" applyFill="1" applyBorder="1" applyAlignment="1" applyProtection="1">
      <alignment vertical="center"/>
    </xf>
    <xf numFmtId="0" fontId="58" fillId="10" borderId="4" xfId="0" applyFont="1" applyFill="1" applyBorder="1" applyAlignment="1" applyProtection="1">
      <alignment vertical="center"/>
    </xf>
    <xf numFmtId="38" fontId="26" fillId="29" borderId="131" xfId="3" applyNumberFormat="1" applyFont="1" applyFill="1" applyBorder="1" applyProtection="1">
      <protection locked="0"/>
    </xf>
    <xf numFmtId="38" fontId="4" fillId="0" borderId="3" xfId="3" applyNumberFormat="1" applyFont="1" applyFill="1" applyBorder="1" applyProtection="1"/>
    <xf numFmtId="182" fontId="27" fillId="10" borderId="13" xfId="11" applyNumberFormat="1" applyFont="1" applyFill="1" applyBorder="1" applyAlignment="1"/>
    <xf numFmtId="191" fontId="27" fillId="10" borderId="2" xfId="11" applyNumberFormat="1" applyFont="1" applyFill="1" applyBorder="1" applyAlignment="1"/>
    <xf numFmtId="198" fontId="4" fillId="0" borderId="4" xfId="3" applyNumberFormat="1" applyFont="1" applyFill="1" applyBorder="1" applyProtection="1"/>
    <xf numFmtId="38" fontId="59" fillId="34" borderId="133" xfId="3" applyNumberFormat="1" applyFont="1" applyFill="1" applyBorder="1" applyProtection="1"/>
    <xf numFmtId="1" fontId="48" fillId="0" borderId="0" xfId="11" applyNumberFormat="1" applyAlignment="1"/>
    <xf numFmtId="182" fontId="27" fillId="10" borderId="12" xfId="11" applyNumberFormat="1" applyFont="1" applyFill="1" applyBorder="1" applyAlignment="1"/>
    <xf numFmtId="191" fontId="27" fillId="10" borderId="3" xfId="11" applyNumberFormat="1" applyFont="1" applyFill="1" applyBorder="1" applyAlignment="1"/>
    <xf numFmtId="38" fontId="4" fillId="0" borderId="4" xfId="3" applyNumberFormat="1" applyFont="1" applyFill="1" applyBorder="1" applyProtection="1"/>
    <xf numFmtId="38" fontId="59" fillId="34" borderId="135" xfId="3" applyNumberFormat="1" applyFont="1" applyFill="1" applyBorder="1" applyProtection="1"/>
    <xf numFmtId="38" fontId="4" fillId="0" borderId="5" xfId="3" applyNumberFormat="1" applyFont="1" applyFill="1" applyBorder="1" applyProtection="1"/>
    <xf numFmtId="182" fontId="27" fillId="10" borderId="40" xfId="11" applyNumberFormat="1" applyFont="1" applyFill="1" applyBorder="1" applyAlignment="1"/>
    <xf numFmtId="191" fontId="27" fillId="10" borderId="5" xfId="11" applyNumberFormat="1" applyFont="1" applyFill="1" applyBorder="1" applyAlignment="1"/>
    <xf numFmtId="38" fontId="4" fillId="0" borderId="28" xfId="3" applyNumberFormat="1" applyFont="1" applyFill="1" applyBorder="1" applyProtection="1"/>
    <xf numFmtId="198" fontId="4" fillId="0" borderId="28" xfId="3" applyNumberFormat="1" applyFont="1" applyFill="1" applyBorder="1" applyProtection="1"/>
    <xf numFmtId="38" fontId="59" fillId="34" borderId="137" xfId="3" applyNumberFormat="1" applyFont="1" applyFill="1" applyBorder="1" applyProtection="1"/>
    <xf numFmtId="182" fontId="27" fillId="26" borderId="13" xfId="11" applyNumberFormat="1" applyFont="1" applyFill="1" applyBorder="1" applyAlignment="1"/>
    <xf numFmtId="182" fontId="27" fillId="26" borderId="12" xfId="11" applyNumberFormat="1" applyFont="1" applyFill="1" applyBorder="1" applyAlignment="1"/>
    <xf numFmtId="191" fontId="27" fillId="26" borderId="3" xfId="11" applyNumberFormat="1" applyFont="1" applyFill="1" applyBorder="1" applyAlignment="1"/>
    <xf numFmtId="38" fontId="4" fillId="0" borderId="2" xfId="3" applyNumberFormat="1" applyFont="1" applyFill="1" applyBorder="1" applyProtection="1"/>
    <xf numFmtId="38" fontId="4" fillId="0" borderId="27" xfId="3" applyNumberFormat="1" applyFont="1" applyFill="1" applyBorder="1" applyProtection="1"/>
    <xf numFmtId="198" fontId="4" fillId="0" borderId="27" xfId="3" applyNumberFormat="1" applyFont="1" applyFill="1" applyBorder="1" applyProtection="1"/>
    <xf numFmtId="38" fontId="59" fillId="34" borderId="139" xfId="3" applyNumberFormat="1" applyFont="1" applyFill="1" applyBorder="1" applyProtection="1"/>
    <xf numFmtId="191" fontId="27" fillId="36" borderId="3" xfId="11" applyNumberFormat="1" applyFont="1" applyFill="1" applyBorder="1" applyAlignment="1"/>
    <xf numFmtId="38" fontId="59" fillId="34" borderId="140" xfId="3" applyNumberFormat="1" applyFont="1" applyFill="1" applyBorder="1" applyProtection="1"/>
    <xf numFmtId="38" fontId="4" fillId="0" borderId="8" xfId="3" applyNumberFormat="1" applyFont="1" applyFill="1" applyBorder="1"/>
    <xf numFmtId="38" fontId="4" fillId="0" borderId="5" xfId="3" applyNumberFormat="1" applyFont="1" applyFill="1" applyBorder="1"/>
    <xf numFmtId="0" fontId="1" fillId="0" borderId="2" xfId="3" applyFont="1" applyFill="1" applyBorder="1"/>
    <xf numFmtId="0" fontId="1" fillId="0" borderId="5" xfId="3" applyFont="1" applyFill="1" applyBorder="1"/>
    <xf numFmtId="0" fontId="1" fillId="0" borderId="8" xfId="3" applyFont="1" applyFill="1" applyBorder="1"/>
    <xf numFmtId="0" fontId="1" fillId="0" borderId="11" xfId="3" applyFont="1" applyFill="1" applyBorder="1"/>
    <xf numFmtId="0" fontId="1" fillId="26" borderId="8" xfId="3" applyFont="1" applyFill="1" applyBorder="1"/>
    <xf numFmtId="0" fontId="1" fillId="26" borderId="53" xfId="3" applyFont="1" applyFill="1" applyBorder="1"/>
    <xf numFmtId="38" fontId="4" fillId="0" borderId="0" xfId="3" applyNumberFormat="1" applyFont="1" applyFill="1"/>
    <xf numFmtId="191" fontId="27" fillId="10" borderId="4" xfId="11" applyNumberFormat="1" applyFont="1" applyFill="1" applyBorder="1" applyAlignment="1"/>
    <xf numFmtId="191" fontId="27" fillId="10" borderId="27" xfId="11" applyNumberFormat="1" applyFont="1" applyFill="1" applyBorder="1" applyAlignment="1"/>
    <xf numFmtId="191" fontId="27" fillId="10" borderId="28" xfId="11" applyNumberFormat="1" applyFont="1" applyFill="1" applyBorder="1" applyAlignment="1"/>
    <xf numFmtId="38" fontId="4" fillId="0" borderId="12" xfId="3" applyNumberFormat="1" applyFont="1" applyFill="1" applyBorder="1" applyProtection="1"/>
    <xf numFmtId="38" fontId="4" fillId="0" borderId="4" xfId="3" applyNumberFormat="1" applyFont="1" applyFill="1" applyBorder="1"/>
    <xf numFmtId="38" fontId="4" fillId="0" borderId="12" xfId="3" applyNumberFormat="1" applyFont="1" applyFill="1" applyBorder="1"/>
    <xf numFmtId="38" fontId="4" fillId="0" borderId="28" xfId="3" applyNumberFormat="1" applyFont="1" applyFill="1" applyBorder="1"/>
    <xf numFmtId="38" fontId="4" fillId="0" borderId="40" xfId="3" applyNumberFormat="1" applyFont="1" applyFill="1" applyBorder="1"/>
    <xf numFmtId="38" fontId="4" fillId="0" borderId="40" xfId="3" applyNumberFormat="1" applyFont="1" applyFill="1" applyBorder="1" applyProtection="1"/>
    <xf numFmtId="38" fontId="4" fillId="0" borderId="13" xfId="3" applyNumberFormat="1" applyFont="1" applyFill="1" applyBorder="1" applyProtection="1"/>
    <xf numFmtId="38" fontId="4" fillId="0" borderId="3" xfId="3" applyNumberFormat="1" applyFont="1" applyFill="1" applyBorder="1"/>
    <xf numFmtId="38" fontId="4" fillId="0" borderId="27" xfId="3" applyNumberFormat="1" applyFont="1" applyFill="1" applyBorder="1"/>
    <xf numFmtId="38" fontId="4" fillId="0" borderId="2" xfId="3" applyNumberFormat="1" applyFont="1" applyFill="1" applyBorder="1"/>
    <xf numFmtId="0" fontId="4" fillId="0" borderId="2" xfId="3" applyFont="1" applyFill="1" applyBorder="1"/>
    <xf numFmtId="0" fontId="4" fillId="0" borderId="5" xfId="3" applyFont="1" applyFill="1" applyBorder="1"/>
    <xf numFmtId="199" fontId="4" fillId="0" borderId="2" xfId="3" applyNumberFormat="1" applyFont="1" applyFill="1" applyBorder="1"/>
    <xf numFmtId="199" fontId="4" fillId="0" borderId="5" xfId="3" applyNumberFormat="1" applyFont="1" applyFill="1" applyBorder="1"/>
    <xf numFmtId="182" fontId="27" fillId="10" borderId="5" xfId="11" applyNumberFormat="1" applyFont="1" applyFill="1" applyBorder="1" applyAlignment="1"/>
    <xf numFmtId="191" fontId="27" fillId="36" borderId="2" xfId="11" applyNumberFormat="1" applyFont="1" applyFill="1" applyBorder="1" applyAlignment="1"/>
    <xf numFmtId="191" fontId="27" fillId="36" borderId="5" xfId="11" applyNumberFormat="1" applyFont="1" applyFill="1" applyBorder="1" applyAlignment="1"/>
    <xf numFmtId="38" fontId="4" fillId="32" borderId="2" xfId="3" applyNumberFormat="1" applyFont="1" applyFill="1" applyBorder="1"/>
    <xf numFmtId="38" fontId="4" fillId="32" borderId="3" xfId="3" applyNumberFormat="1" applyFont="1" applyFill="1" applyBorder="1"/>
    <xf numFmtId="38" fontId="4" fillId="32" borderId="5" xfId="3" applyNumberFormat="1" applyFont="1" applyFill="1" applyBorder="1"/>
    <xf numFmtId="38" fontId="4" fillId="0" borderId="13" xfId="3" applyNumberFormat="1" applyFont="1" applyFill="1" applyBorder="1"/>
    <xf numFmtId="200" fontId="4" fillId="25" borderId="3" xfId="0" applyNumberFormat="1" applyFont="1" applyFill="1" applyBorder="1"/>
    <xf numFmtId="200" fontId="4" fillId="6" borderId="3" xfId="0" applyNumberFormat="1" applyFont="1" applyFill="1" applyBorder="1"/>
    <xf numFmtId="200" fontId="4" fillId="25" borderId="5" xfId="0" applyNumberFormat="1" applyFont="1" applyFill="1" applyBorder="1"/>
    <xf numFmtId="0" fontId="60" fillId="22" borderId="0" xfId="11" applyFont="1" applyFill="1" applyAlignment="1"/>
    <xf numFmtId="0" fontId="0" fillId="22" borderId="0" xfId="0" applyFill="1" applyAlignment="1"/>
    <xf numFmtId="199" fontId="4" fillId="0" borderId="8" xfId="3" applyNumberFormat="1" applyFont="1" applyFill="1" applyBorder="1"/>
    <xf numFmtId="0" fontId="48" fillId="0" borderId="0" xfId="11" applyAlignment="1">
      <alignment vertical="center"/>
    </xf>
    <xf numFmtId="0" fontId="7" fillId="0" borderId="0" xfId="11" applyFont="1" applyAlignment="1"/>
    <xf numFmtId="0" fontId="56" fillId="0" borderId="0" xfId="11" applyFont="1" applyFill="1" applyBorder="1" applyAlignment="1"/>
    <xf numFmtId="0" fontId="56" fillId="0" borderId="142" xfId="11" applyFont="1" applyFill="1" applyBorder="1" applyAlignment="1"/>
    <xf numFmtId="0" fontId="26" fillId="10" borderId="142" xfId="3" applyFont="1" applyFill="1" applyBorder="1" applyAlignment="1" applyProtection="1">
      <alignment horizontal="left" vertical="center"/>
    </xf>
    <xf numFmtId="0" fontId="26" fillId="10" borderId="27" xfId="3" applyFont="1" applyFill="1" applyBorder="1" applyAlignment="1" applyProtection="1">
      <alignment horizontal="left" vertical="center"/>
    </xf>
    <xf numFmtId="0" fontId="56" fillId="0" borderId="144" xfId="11" applyFont="1" applyFill="1" applyBorder="1" applyAlignment="1"/>
    <xf numFmtId="0" fontId="26" fillId="10" borderId="145" xfId="3" applyFont="1" applyFill="1" applyBorder="1" applyAlignment="1" applyProtection="1">
      <alignment horizontal="left" vertical="center"/>
    </xf>
    <xf numFmtId="0" fontId="56" fillId="0" borderId="146" xfId="11" applyFont="1" applyFill="1" applyBorder="1" applyAlignment="1"/>
    <xf numFmtId="191" fontId="30" fillId="36" borderId="5" xfId="11" applyNumberFormat="1" applyFont="1" applyFill="1" applyBorder="1" applyAlignment="1"/>
    <xf numFmtId="38" fontId="30" fillId="32" borderId="5" xfId="11" applyNumberFormat="1" applyFont="1" applyFill="1" applyBorder="1" applyAlignment="1"/>
    <xf numFmtId="38" fontId="30" fillId="23" borderId="5" xfId="3" applyNumberFormat="1" applyFont="1" applyFill="1" applyBorder="1"/>
    <xf numFmtId="182" fontId="27" fillId="36" borderId="40" xfId="11" applyNumberFormat="1" applyFont="1" applyFill="1" applyBorder="1" applyAlignment="1"/>
    <xf numFmtId="38" fontId="4" fillId="32" borderId="28" xfId="3" applyNumberFormat="1" applyFont="1" applyFill="1" applyBorder="1"/>
    <xf numFmtId="1" fontId="4" fillId="0" borderId="3" xfId="0" applyNumberFormat="1" applyFont="1" applyFill="1" applyBorder="1"/>
    <xf numFmtId="0" fontId="60" fillId="0" borderId="0" xfId="11" applyFont="1" applyAlignment="1">
      <alignment vertical="center"/>
    </xf>
    <xf numFmtId="0" fontId="9" fillId="23" borderId="142" xfId="10" applyFont="1" applyFill="1" applyBorder="1" applyAlignment="1" applyProtection="1">
      <alignment horizontal="left"/>
    </xf>
    <xf numFmtId="183" fontId="9" fillId="22" borderId="142" xfId="10" applyNumberFormat="1" applyFont="1" applyFill="1" applyBorder="1" applyProtection="1"/>
    <xf numFmtId="0" fontId="9" fillId="23" borderId="8" xfId="10" applyFont="1" applyFill="1" applyBorder="1" applyAlignment="1" applyProtection="1">
      <alignment horizontal="left"/>
    </xf>
    <xf numFmtId="49" fontId="9" fillId="0" borderId="27" xfId="10" applyNumberFormat="1" applyFont="1" applyFill="1" applyBorder="1" applyProtection="1"/>
    <xf numFmtId="0" fontId="9" fillId="10" borderId="8" xfId="10" applyFont="1" applyFill="1" applyBorder="1" applyAlignment="1" applyProtection="1">
      <alignment horizontal="left"/>
    </xf>
    <xf numFmtId="49" fontId="9" fillId="0" borderId="53" xfId="10" applyNumberFormat="1" applyFont="1" applyFill="1" applyBorder="1" applyProtection="1"/>
    <xf numFmtId="0" fontId="9" fillId="10" borderId="142" xfId="10" applyFont="1" applyFill="1" applyBorder="1" applyAlignment="1" applyProtection="1">
      <alignment horizontal="left"/>
    </xf>
    <xf numFmtId="183" fontId="9" fillId="0" borderId="142" xfId="10" applyNumberFormat="1" applyFont="1" applyFill="1" applyBorder="1" applyProtection="1"/>
    <xf numFmtId="0" fontId="27" fillId="10" borderId="4" xfId="3" applyFont="1" applyFill="1" applyBorder="1" applyAlignment="1" applyProtection="1">
      <alignment horizontal="center" shrinkToFit="1"/>
    </xf>
    <xf numFmtId="182" fontId="61" fillId="10" borderId="2" xfId="0" applyNumberFormat="1" applyFont="1" applyFill="1" applyBorder="1"/>
    <xf numFmtId="191" fontId="61" fillId="10" borderId="9" xfId="0" applyNumberFormat="1" applyFont="1" applyFill="1" applyBorder="1"/>
    <xf numFmtId="0" fontId="61" fillId="0" borderId="3" xfId="0" applyFont="1" applyBorder="1"/>
    <xf numFmtId="182" fontId="61" fillId="10" borderId="3" xfId="0" applyNumberFormat="1" applyFont="1" applyFill="1" applyBorder="1"/>
    <xf numFmtId="191" fontId="61" fillId="10" borderId="0" xfId="0" applyNumberFormat="1" applyFont="1" applyFill="1" applyBorder="1"/>
    <xf numFmtId="182" fontId="61" fillId="10" borderId="5" xfId="0" applyNumberFormat="1" applyFont="1" applyFill="1" applyBorder="1"/>
    <xf numFmtId="191" fontId="61" fillId="10" borderId="1" xfId="0" applyNumberFormat="1" applyFont="1" applyFill="1" applyBorder="1"/>
    <xf numFmtId="191" fontId="61" fillId="26" borderId="0" xfId="0" applyNumberFormat="1" applyFont="1" applyFill="1" applyBorder="1"/>
    <xf numFmtId="191" fontId="61" fillId="21" borderId="9" xfId="0" applyNumberFormat="1" applyFont="1" applyFill="1" applyBorder="1"/>
    <xf numFmtId="0" fontId="61" fillId="25" borderId="3" xfId="0" applyFont="1" applyFill="1" applyBorder="1"/>
    <xf numFmtId="191" fontId="61" fillId="21" borderId="0" xfId="0" applyNumberFormat="1" applyFont="1" applyFill="1" applyBorder="1"/>
    <xf numFmtId="0" fontId="61" fillId="6" borderId="3" xfId="0" applyFont="1" applyFill="1" applyBorder="1"/>
    <xf numFmtId="191" fontId="61" fillId="21" borderId="1" xfId="0" applyNumberFormat="1" applyFont="1" applyFill="1" applyBorder="1"/>
    <xf numFmtId="0" fontId="61" fillId="0" borderId="3" xfId="0" applyFont="1" applyFill="1" applyBorder="1"/>
    <xf numFmtId="191" fontId="61" fillId="10" borderId="40" xfId="0" applyNumberFormat="1" applyFont="1" applyFill="1" applyBorder="1"/>
    <xf numFmtId="0" fontId="61" fillId="0" borderId="5" xfId="0" applyFont="1" applyBorder="1"/>
    <xf numFmtId="38" fontId="56" fillId="0" borderId="12" xfId="3" applyNumberFormat="1" applyFont="1" applyFill="1" applyBorder="1" applyProtection="1"/>
    <xf numFmtId="38" fontId="56" fillId="0" borderId="40" xfId="3" applyNumberFormat="1" applyFont="1" applyFill="1" applyBorder="1" applyProtection="1"/>
    <xf numFmtId="38" fontId="56" fillId="0" borderId="13" xfId="3" applyNumberFormat="1" applyFont="1" applyFill="1" applyBorder="1" applyProtection="1"/>
    <xf numFmtId="38" fontId="56" fillId="0" borderId="0" xfId="3" applyNumberFormat="1" applyFont="1" applyFill="1" applyBorder="1" applyProtection="1"/>
    <xf numFmtId="38" fontId="56" fillId="0" borderId="0" xfId="3" applyNumberFormat="1" applyFont="1" applyFill="1" applyBorder="1"/>
    <xf numFmtId="38" fontId="56" fillId="0" borderId="1" xfId="3" applyNumberFormat="1" applyFont="1" applyFill="1" applyBorder="1"/>
    <xf numFmtId="38" fontId="56" fillId="0" borderId="142" xfId="3" applyNumberFormat="1" applyFont="1" applyFill="1" applyBorder="1"/>
    <xf numFmtId="38" fontId="56" fillId="0" borderId="13" xfId="3" applyNumberFormat="1" applyFont="1" applyFill="1" applyBorder="1"/>
    <xf numFmtId="0" fontId="26" fillId="10" borderId="17" xfId="7" applyFont="1" applyFill="1" applyBorder="1" applyAlignment="1" applyProtection="1">
      <alignment horizontal="center" vertical="center" shrinkToFit="1"/>
    </xf>
    <xf numFmtId="182" fontId="61" fillId="21" borderId="5" xfId="0" applyNumberFormat="1" applyFont="1" applyFill="1" applyBorder="1"/>
    <xf numFmtId="190" fontId="7" fillId="11" borderId="5" xfId="0" applyNumberFormat="1" applyFont="1" applyFill="1" applyBorder="1"/>
    <xf numFmtId="191" fontId="61" fillId="37" borderId="0" xfId="0" applyNumberFormat="1" applyFont="1" applyFill="1" applyBorder="1"/>
    <xf numFmtId="203" fontId="4" fillId="25" borderId="5" xfId="3" applyNumberFormat="1" applyFont="1" applyFill="1" applyBorder="1"/>
    <xf numFmtId="0" fontId="27" fillId="8" borderId="1" xfId="4" applyFont="1" applyFill="1" applyBorder="1" applyAlignment="1">
      <alignment vertical="center"/>
    </xf>
    <xf numFmtId="0" fontId="48" fillId="3" borderId="0" xfId="11" applyFont="1" applyFill="1" applyAlignment="1"/>
    <xf numFmtId="0" fontId="62" fillId="22" borderId="0" xfId="11" applyFont="1" applyFill="1" applyAlignment="1"/>
    <xf numFmtId="0" fontId="62" fillId="3" borderId="0" xfId="11" applyFont="1" applyFill="1" applyAlignment="1"/>
    <xf numFmtId="0" fontId="63" fillId="3" borderId="0" xfId="11" applyFont="1" applyFill="1" applyAlignment="1"/>
    <xf numFmtId="0" fontId="48" fillId="3" borderId="0" xfId="11" applyFont="1" applyFill="1" applyAlignment="1">
      <alignment vertical="center"/>
    </xf>
    <xf numFmtId="0" fontId="62" fillId="22" borderId="0" xfId="11" applyFont="1" applyFill="1" applyAlignment="1">
      <alignment vertical="center"/>
    </xf>
    <xf numFmtId="0" fontId="62" fillId="3" borderId="0" xfId="11" applyFont="1" applyFill="1" applyAlignment="1">
      <alignment vertical="center"/>
    </xf>
    <xf numFmtId="0" fontId="48" fillId="22" borderId="0" xfId="11" applyFont="1" applyFill="1" applyAlignment="1">
      <alignment vertical="center"/>
    </xf>
    <xf numFmtId="0" fontId="64" fillId="3" borderId="0" xfId="1" applyFont="1" applyFill="1" applyAlignment="1" applyProtection="1">
      <alignment vertical="center"/>
    </xf>
    <xf numFmtId="0" fontId="65" fillId="22" borderId="0" xfId="11" applyFont="1" applyFill="1" applyAlignment="1">
      <alignment vertical="top"/>
    </xf>
    <xf numFmtId="0" fontId="65" fillId="3" borderId="0" xfId="11" applyFont="1" applyFill="1" applyAlignment="1">
      <alignment vertical="top"/>
    </xf>
    <xf numFmtId="0" fontId="48" fillId="3" borderId="0" xfId="11" applyFont="1" applyFill="1" applyAlignment="1">
      <alignment vertical="top"/>
    </xf>
    <xf numFmtId="0" fontId="62" fillId="22" borderId="0" xfId="11" applyFont="1" applyFill="1" applyBorder="1" applyAlignment="1">
      <alignment vertical="center"/>
    </xf>
    <xf numFmtId="0" fontId="62" fillId="3" borderId="0" xfId="11" applyFont="1" applyFill="1" applyBorder="1" applyAlignment="1">
      <alignment vertical="center"/>
    </xf>
    <xf numFmtId="0" fontId="48" fillId="3" borderId="0" xfId="11" applyFont="1" applyFill="1" applyAlignment="1">
      <alignment vertical="center" wrapText="1"/>
    </xf>
    <xf numFmtId="49" fontId="62" fillId="3" borderId="0" xfId="11" applyNumberFormat="1" applyFont="1" applyFill="1" applyAlignment="1">
      <alignment vertical="center"/>
    </xf>
    <xf numFmtId="0" fontId="48" fillId="22" borderId="0" xfId="11" applyFont="1" applyFill="1">
      <alignment vertical="center"/>
    </xf>
    <xf numFmtId="0" fontId="62" fillId="26" borderId="0" xfId="11" applyFont="1" applyFill="1" applyAlignment="1"/>
    <xf numFmtId="0" fontId="62" fillId="3" borderId="0" xfId="11" applyFont="1" applyFill="1" applyBorder="1" applyAlignment="1" applyProtection="1">
      <alignment horizontal="center" vertical="center"/>
    </xf>
    <xf numFmtId="0" fontId="48" fillId="3" borderId="0" xfId="11" applyFont="1" applyFill="1" applyBorder="1" applyAlignment="1"/>
    <xf numFmtId="0" fontId="55" fillId="3" borderId="0" xfId="11" applyFont="1" applyFill="1" applyBorder="1" applyAlignment="1"/>
    <xf numFmtId="0" fontId="62" fillId="11" borderId="77" xfId="11" applyFont="1" applyFill="1" applyBorder="1" applyAlignment="1"/>
    <xf numFmtId="0" fontId="62" fillId="11" borderId="78" xfId="11" applyFont="1" applyFill="1" applyBorder="1" applyAlignment="1"/>
    <xf numFmtId="0" fontId="62" fillId="11" borderId="79" xfId="11" applyFont="1" applyFill="1" applyBorder="1" applyAlignment="1"/>
    <xf numFmtId="0" fontId="62" fillId="11" borderId="80" xfId="11" applyFont="1" applyFill="1" applyBorder="1" applyAlignment="1"/>
    <xf numFmtId="0" fontId="62" fillId="11" borderId="81" xfId="11" applyFont="1" applyFill="1" applyBorder="1" applyAlignment="1"/>
    <xf numFmtId="0" fontId="62" fillId="8" borderId="82" xfId="11" applyFont="1" applyFill="1" applyBorder="1" applyAlignment="1"/>
    <xf numFmtId="0" fontId="62" fillId="8" borderId="81" xfId="11" applyFont="1" applyFill="1" applyBorder="1" applyAlignment="1"/>
    <xf numFmtId="0" fontId="62" fillId="12" borderId="77" xfId="11" applyFont="1" applyFill="1" applyBorder="1" applyAlignment="1"/>
    <xf numFmtId="0" fontId="62" fillId="12" borderId="83" xfId="11" applyFont="1" applyFill="1" applyBorder="1" applyAlignment="1"/>
    <xf numFmtId="0" fontId="62" fillId="11" borderId="84" xfId="11" applyFont="1" applyFill="1" applyBorder="1" applyAlignment="1"/>
    <xf numFmtId="0" fontId="62" fillId="11" borderId="85" xfId="11" applyFont="1" applyFill="1" applyBorder="1" applyAlignment="1"/>
    <xf numFmtId="0" fontId="62" fillId="11" borderId="0" xfId="11" applyFont="1" applyFill="1" applyBorder="1" applyAlignment="1"/>
    <xf numFmtId="0" fontId="62" fillId="11" borderId="86" xfId="11" applyFont="1" applyFill="1" applyBorder="1" applyAlignment="1"/>
    <xf numFmtId="0" fontId="62" fillId="12" borderId="72" xfId="11" applyFont="1" applyFill="1" applyBorder="1" applyAlignment="1"/>
    <xf numFmtId="0" fontId="62" fillId="8" borderId="73" xfId="11" applyFont="1" applyFill="1" applyBorder="1" applyAlignment="1"/>
    <xf numFmtId="0" fontId="62" fillId="9" borderId="77" xfId="11" applyFont="1" applyFill="1" applyBorder="1" applyAlignment="1"/>
    <xf numFmtId="0" fontId="48" fillId="9" borderId="0" xfId="11" applyFont="1" applyFill="1" applyAlignment="1"/>
    <xf numFmtId="0" fontId="48" fillId="11" borderId="87" xfId="11" applyFont="1" applyFill="1" applyBorder="1" applyAlignment="1"/>
    <xf numFmtId="0" fontId="62" fillId="9" borderId="73" xfId="11" applyFont="1" applyFill="1" applyBorder="1" applyAlignment="1"/>
    <xf numFmtId="0" fontId="62" fillId="11" borderId="88" xfId="11" applyFont="1" applyFill="1" applyBorder="1" applyAlignment="1"/>
    <xf numFmtId="0" fontId="62" fillId="11" borderId="89" xfId="11" applyFont="1" applyFill="1" applyBorder="1" applyAlignment="1"/>
    <xf numFmtId="0" fontId="62" fillId="11" borderId="90" xfId="11" applyFont="1" applyFill="1" applyBorder="1" applyAlignment="1"/>
    <xf numFmtId="0" fontId="62" fillId="11" borderId="91" xfId="11" applyFont="1" applyFill="1" applyBorder="1" applyAlignment="1"/>
    <xf numFmtId="0" fontId="62" fillId="7" borderId="77" xfId="11" applyFont="1" applyFill="1" applyBorder="1" applyAlignment="1"/>
    <xf numFmtId="0" fontId="62" fillId="7" borderId="83" xfId="11" applyFont="1" applyFill="1" applyBorder="1" applyAlignment="1"/>
    <xf numFmtId="0" fontId="62" fillId="7" borderId="30" xfId="11" applyFont="1" applyFill="1" applyBorder="1" applyAlignment="1"/>
    <xf numFmtId="0" fontId="62" fillId="8" borderId="92" xfId="11" applyFont="1" applyFill="1" applyBorder="1" applyAlignment="1"/>
    <xf numFmtId="0" fontId="62" fillId="11" borderId="87" xfId="11" applyFont="1" applyFill="1" applyBorder="1" applyAlignment="1"/>
    <xf numFmtId="0" fontId="62" fillId="11" borderId="93" xfId="11" applyFont="1" applyFill="1" applyBorder="1" applyAlignment="1"/>
    <xf numFmtId="0" fontId="62" fillId="11" borderId="94" xfId="11" applyFont="1" applyFill="1" applyBorder="1" applyAlignment="1"/>
    <xf numFmtId="0" fontId="62" fillId="8" borderId="87" xfId="11" applyFont="1" applyFill="1" applyBorder="1" applyAlignment="1"/>
    <xf numFmtId="0" fontId="62" fillId="8" borderId="94" xfId="11" applyFont="1" applyFill="1" applyBorder="1" applyAlignment="1"/>
    <xf numFmtId="0" fontId="62" fillId="3" borderId="0" xfId="11" applyFont="1" applyFill="1" applyBorder="1" applyAlignment="1"/>
    <xf numFmtId="0" fontId="0" fillId="0" borderId="0" xfId="0" applyAlignment="1"/>
    <xf numFmtId="0" fontId="62" fillId="3" borderId="0" xfId="12" applyFont="1" applyFill="1" applyProtection="1"/>
    <xf numFmtId="0" fontId="0" fillId="0" borderId="0" xfId="0" applyFill="1" applyAlignment="1">
      <alignment vertical="center"/>
    </xf>
    <xf numFmtId="0" fontId="0" fillId="0" borderId="0" xfId="0" applyAlignment="1">
      <alignment vertical="center"/>
    </xf>
    <xf numFmtId="0" fontId="0" fillId="22" borderId="0" xfId="0" applyFont="1" applyFill="1" applyAlignment="1">
      <alignment vertical="center"/>
    </xf>
    <xf numFmtId="0" fontId="62" fillId="22" borderId="0" xfId="0" applyFont="1" applyFill="1" applyBorder="1" applyAlignment="1">
      <alignment vertical="center"/>
    </xf>
    <xf numFmtId="0" fontId="62" fillId="3" borderId="0" xfId="0" applyFont="1" applyFill="1" applyBorder="1" applyAlignment="1">
      <alignment vertical="center"/>
    </xf>
    <xf numFmtId="38" fontId="30" fillId="29" borderId="132" xfId="3" applyNumberFormat="1" applyFont="1" applyFill="1" applyBorder="1" applyProtection="1">
      <protection locked="0"/>
    </xf>
    <xf numFmtId="38" fontId="30" fillId="29" borderId="134" xfId="3" applyNumberFormat="1" applyFont="1" applyFill="1" applyBorder="1" applyProtection="1">
      <protection locked="0"/>
    </xf>
    <xf numFmtId="38" fontId="30" fillId="29" borderId="136" xfId="3" applyNumberFormat="1" applyFont="1" applyFill="1" applyBorder="1" applyProtection="1">
      <protection locked="0"/>
    </xf>
    <xf numFmtId="0" fontId="56" fillId="29" borderId="141" xfId="11" applyFont="1" applyFill="1" applyBorder="1" applyAlignment="1" applyProtection="1">
      <protection locked="0"/>
    </xf>
    <xf numFmtId="0" fontId="56" fillId="29" borderId="134" xfId="11" applyFont="1" applyFill="1" applyBorder="1" applyAlignment="1" applyProtection="1">
      <protection locked="0"/>
    </xf>
    <xf numFmtId="0" fontId="56" fillId="29" borderId="136" xfId="11" applyFont="1" applyFill="1" applyBorder="1" applyAlignment="1" applyProtection="1">
      <protection locked="0"/>
    </xf>
    <xf numFmtId="0" fontId="56" fillId="29" borderId="143" xfId="11" applyFont="1" applyFill="1" applyBorder="1" applyAlignment="1" applyProtection="1">
      <protection locked="0"/>
    </xf>
    <xf numFmtId="0" fontId="56" fillId="29" borderId="131" xfId="11" applyFont="1" applyFill="1" applyBorder="1" applyAlignment="1" applyProtection="1">
      <protection locked="0"/>
    </xf>
    <xf numFmtId="0" fontId="56" fillId="29" borderId="132" xfId="11" applyFont="1" applyFill="1" applyBorder="1" applyAlignment="1" applyProtection="1">
      <protection locked="0"/>
    </xf>
    <xf numFmtId="0" fontId="56" fillId="29" borderId="138" xfId="11" applyFont="1" applyFill="1" applyBorder="1" applyAlignment="1" applyProtection="1">
      <protection locked="0"/>
    </xf>
    <xf numFmtId="0" fontId="67" fillId="22" borderId="0" xfId="0" applyFont="1" applyFill="1" applyAlignment="1">
      <alignment vertical="center"/>
    </xf>
    <xf numFmtId="0" fontId="8" fillId="0" borderId="0" xfId="10" applyFont="1" applyProtection="1"/>
    <xf numFmtId="0" fontId="1" fillId="0" borderId="0" xfId="10" applyFont="1" applyBorder="1" applyProtection="1"/>
    <xf numFmtId="0" fontId="45" fillId="0" borderId="0" xfId="10" applyFont="1" applyProtection="1"/>
    <xf numFmtId="0" fontId="1" fillId="0" borderId="0" xfId="10" applyFont="1" applyProtection="1"/>
    <xf numFmtId="0" fontId="9" fillId="23" borderId="2" xfId="10" applyFont="1" applyFill="1" applyBorder="1" applyProtection="1"/>
    <xf numFmtId="0" fontId="9" fillId="23" borderId="2" xfId="10" applyFont="1" applyFill="1" applyBorder="1" applyAlignment="1" applyProtection="1">
      <alignment horizontal="center"/>
    </xf>
    <xf numFmtId="49" fontId="9" fillId="23" borderId="2" xfId="10" applyNumberFormat="1" applyFont="1" applyFill="1" applyBorder="1" applyAlignment="1" applyProtection="1">
      <alignment horizontal="center"/>
    </xf>
    <xf numFmtId="0" fontId="9" fillId="23" borderId="3" xfId="10" applyFont="1" applyFill="1" applyBorder="1" applyProtection="1"/>
    <xf numFmtId="0" fontId="9" fillId="23" borderId="3" xfId="10" applyFont="1" applyFill="1" applyBorder="1" applyAlignment="1" applyProtection="1">
      <alignment vertical="top" wrapText="1"/>
    </xf>
    <xf numFmtId="0" fontId="1" fillId="0" borderId="0" xfId="10" applyFont="1" applyFill="1" applyProtection="1"/>
    <xf numFmtId="0" fontId="9" fillId="6" borderId="2" xfId="10" applyFont="1" applyFill="1" applyBorder="1" applyProtection="1"/>
    <xf numFmtId="0" fontId="9" fillId="6" borderId="2" xfId="10" applyFont="1" applyFill="1" applyBorder="1" applyAlignment="1" applyProtection="1">
      <alignment horizontal="center"/>
    </xf>
    <xf numFmtId="49" fontId="9" fillId="6" borderId="2" xfId="10" applyNumberFormat="1" applyFont="1" applyFill="1" applyBorder="1" applyAlignment="1" applyProtection="1">
      <alignment horizontal="center"/>
    </xf>
    <xf numFmtId="0" fontId="9" fillId="25" borderId="3" xfId="10" applyFont="1" applyFill="1" applyBorder="1" applyProtection="1"/>
    <xf numFmtId="0" fontId="9" fillId="6" borderId="3" xfId="10" applyFont="1" applyFill="1" applyBorder="1" applyAlignment="1" applyProtection="1">
      <alignment vertical="top" wrapText="1"/>
    </xf>
    <xf numFmtId="0" fontId="9" fillId="6" borderId="3" xfId="10" applyFont="1" applyFill="1" applyBorder="1" applyProtection="1"/>
    <xf numFmtId="0" fontId="1" fillId="0" borderId="0" xfId="10" applyNumberFormat="1" applyFont="1" applyProtection="1"/>
    <xf numFmtId="0" fontId="1" fillId="0" borderId="0" xfId="10" applyFont="1" applyAlignment="1" applyProtection="1">
      <alignment horizontal="center"/>
    </xf>
    <xf numFmtId="0" fontId="1" fillId="0" borderId="27" xfId="10" applyFont="1" applyBorder="1" applyProtection="1"/>
    <xf numFmtId="0" fontId="1" fillId="0" borderId="9" xfId="10" applyFont="1" applyBorder="1" applyProtection="1"/>
    <xf numFmtId="204" fontId="24" fillId="8" borderId="54" xfId="0" applyNumberFormat="1" applyFont="1" applyFill="1" applyBorder="1" applyAlignment="1" applyProtection="1">
      <alignment vertical="center"/>
      <protection locked="0"/>
    </xf>
    <xf numFmtId="204" fontId="24" fillId="7" borderId="55" xfId="0" applyNumberFormat="1" applyFont="1" applyFill="1" applyBorder="1" applyAlignment="1" applyProtection="1">
      <alignment vertical="center"/>
      <protection locked="0"/>
    </xf>
    <xf numFmtId="204" fontId="24" fillId="13" borderId="56" xfId="0" applyNumberFormat="1" applyFont="1" applyFill="1" applyBorder="1" applyAlignment="1" applyProtection="1">
      <alignment vertical="center"/>
      <protection locked="0"/>
    </xf>
    <xf numFmtId="204" fontId="24" fillId="8" borderId="57" xfId="0" applyNumberFormat="1" applyFont="1" applyFill="1" applyBorder="1" applyAlignment="1" applyProtection="1">
      <alignment vertical="center"/>
      <protection locked="0"/>
    </xf>
    <xf numFmtId="204" fontId="24" fillId="7" borderId="3" xfId="0" applyNumberFormat="1" applyFont="1" applyFill="1" applyBorder="1" applyAlignment="1" applyProtection="1">
      <alignment vertical="center"/>
      <protection locked="0"/>
    </xf>
    <xf numFmtId="204" fontId="24" fillId="13" borderId="58" xfId="0" applyNumberFormat="1" applyFont="1" applyFill="1" applyBorder="1" applyAlignment="1" applyProtection="1">
      <alignment vertical="center"/>
      <protection locked="0"/>
    </xf>
    <xf numFmtId="204" fontId="24" fillId="8" borderId="75" xfId="0" applyNumberFormat="1" applyFont="1" applyFill="1" applyBorder="1" applyAlignment="1" applyProtection="1">
      <alignment vertical="center"/>
      <protection locked="0"/>
    </xf>
    <xf numFmtId="204" fontId="24" fillId="7" borderId="5" xfId="0" applyNumberFormat="1" applyFont="1" applyFill="1" applyBorder="1" applyAlignment="1" applyProtection="1">
      <alignment vertical="center"/>
      <protection locked="0"/>
    </xf>
    <xf numFmtId="204" fontId="24" fillId="13" borderId="76" xfId="0" applyNumberFormat="1" applyFont="1" applyFill="1" applyBorder="1" applyAlignment="1" applyProtection="1">
      <alignment vertical="center"/>
      <protection locked="0"/>
    </xf>
    <xf numFmtId="204" fontId="24" fillId="13" borderId="129" xfId="0" applyNumberFormat="1" applyFont="1" applyFill="1" applyBorder="1" applyAlignment="1" applyProtection="1">
      <alignment vertical="center"/>
      <protection locked="0"/>
    </xf>
    <xf numFmtId="204" fontId="24" fillId="13" borderId="128" xfId="0" applyNumberFormat="1" applyFont="1" applyFill="1" applyBorder="1" applyAlignment="1" applyProtection="1">
      <alignment vertical="center"/>
      <protection locked="0"/>
    </xf>
    <xf numFmtId="204" fontId="24" fillId="8" borderId="59" xfId="0" applyNumberFormat="1" applyFont="1" applyFill="1" applyBorder="1" applyAlignment="1" applyProtection="1">
      <alignment vertical="center"/>
    </xf>
    <xf numFmtId="204" fontId="24" fillId="7" borderId="59" xfId="0" applyNumberFormat="1" applyFont="1" applyFill="1" applyBorder="1" applyAlignment="1" applyProtection="1">
      <alignment vertical="center"/>
    </xf>
    <xf numFmtId="204" fontId="24" fillId="13" borderId="60" xfId="0" applyNumberFormat="1" applyFont="1" applyFill="1" applyBorder="1" applyAlignment="1" applyProtection="1">
      <alignment vertical="center"/>
    </xf>
    <xf numFmtId="205" fontId="27" fillId="10" borderId="64" xfId="5" applyNumberFormat="1" applyFont="1" applyFill="1" applyBorder="1" applyAlignment="1" applyProtection="1">
      <alignment horizontal="right" vertical="center"/>
    </xf>
    <xf numFmtId="206" fontId="30" fillId="9" borderId="8" xfId="2" applyNumberFormat="1" applyFont="1" applyFill="1" applyBorder="1" applyAlignment="1" applyProtection="1">
      <alignment vertical="center"/>
    </xf>
    <xf numFmtId="207" fontId="30" fillId="6" borderId="8" xfId="2" applyNumberFormat="1" applyFont="1" applyFill="1" applyBorder="1" applyAlignment="1" applyProtection="1">
      <alignment vertical="center"/>
    </xf>
    <xf numFmtId="207" fontId="30" fillId="7" borderId="8" xfId="2" applyNumberFormat="1" applyFont="1" applyFill="1" applyBorder="1" applyAlignment="1" applyProtection="1">
      <alignment vertical="center"/>
    </xf>
    <xf numFmtId="207" fontId="30" fillId="8" borderId="8" xfId="2" applyNumberFormat="1" applyFont="1" applyFill="1" applyBorder="1" applyAlignment="1" applyProtection="1">
      <alignment vertical="center"/>
    </xf>
    <xf numFmtId="0" fontId="62" fillId="3" borderId="0" xfId="0" applyFont="1" applyFill="1" applyAlignment="1">
      <alignment wrapText="1"/>
    </xf>
    <xf numFmtId="0" fontId="23" fillId="4" borderId="11" xfId="7" applyFont="1" applyFill="1" applyBorder="1" applyAlignment="1" applyProtection="1">
      <alignment horizontal="center" vertical="center" wrapText="1"/>
    </xf>
    <xf numFmtId="0" fontId="7" fillId="3" borderId="0" xfId="0" applyFont="1" applyFill="1" applyAlignment="1">
      <alignment vertical="top"/>
    </xf>
    <xf numFmtId="0" fontId="62" fillId="3" borderId="0" xfId="0" applyFont="1" applyFill="1" applyAlignment="1">
      <alignment vertical="center"/>
    </xf>
    <xf numFmtId="0" fontId="0" fillId="3" borderId="0" xfId="0" applyFont="1" applyFill="1" applyAlignment="1">
      <alignment vertical="center"/>
    </xf>
    <xf numFmtId="0" fontId="62" fillId="3" borderId="0" xfId="0" applyFont="1" applyFill="1" applyBorder="1" applyAlignment="1">
      <alignment vertical="center" wrapText="1"/>
    </xf>
    <xf numFmtId="0" fontId="62" fillId="3" borderId="0" xfId="0" applyFont="1" applyFill="1" applyAlignment="1">
      <alignment vertical="top"/>
    </xf>
    <xf numFmtId="0" fontId="62" fillId="22" borderId="0" xfId="0" applyFont="1" applyFill="1" applyAlignment="1">
      <alignment vertical="top"/>
    </xf>
    <xf numFmtId="0" fontId="62" fillId="22" borderId="0" xfId="0" applyFont="1" applyFill="1" applyAlignment="1"/>
    <xf numFmtId="0" fontId="0" fillId="22" borderId="0" xfId="0" applyFont="1" applyFill="1" applyAlignment="1"/>
    <xf numFmtId="0" fontId="62" fillId="7" borderId="0" xfId="0" applyFont="1" applyFill="1" applyAlignment="1">
      <alignment vertical="top"/>
    </xf>
    <xf numFmtId="0" fontId="62" fillId="7" borderId="0" xfId="0" applyFont="1" applyFill="1" applyAlignment="1"/>
    <xf numFmtId="0" fontId="0" fillId="7" borderId="0" xfId="0" applyFont="1" applyFill="1" applyAlignment="1"/>
    <xf numFmtId="0" fontId="0" fillId="29" borderId="0" xfId="0" applyFont="1" applyFill="1" applyAlignment="1">
      <alignment vertical="center"/>
    </xf>
    <xf numFmtId="0" fontId="62" fillId="10" borderId="0" xfId="0" applyFont="1" applyFill="1" applyAlignment="1">
      <alignment vertical="top"/>
    </xf>
    <xf numFmtId="0" fontId="62" fillId="10" borderId="0" xfId="0" applyFont="1" applyFill="1" applyAlignment="1"/>
    <xf numFmtId="0" fontId="0" fillId="10" borderId="0" xfId="0" applyFont="1" applyFill="1" applyAlignment="1"/>
    <xf numFmtId="0" fontId="62" fillId="13" borderId="0" xfId="0" applyFont="1" applyFill="1" applyAlignment="1">
      <alignment vertical="top"/>
    </xf>
    <xf numFmtId="0" fontId="62" fillId="13" borderId="0" xfId="0" applyFont="1" applyFill="1" applyAlignment="1"/>
    <xf numFmtId="0" fontId="0" fillId="13" borderId="0" xfId="0" applyFont="1" applyFill="1" applyAlignment="1"/>
    <xf numFmtId="0" fontId="62" fillId="15" borderId="0" xfId="0" applyFont="1" applyFill="1" applyAlignment="1">
      <alignment vertical="top"/>
    </xf>
    <xf numFmtId="0" fontId="62" fillId="15" borderId="0" xfId="0" applyFont="1" applyFill="1" applyAlignment="1"/>
    <xf numFmtId="0" fontId="62" fillId="3" borderId="0" xfId="0" applyFont="1" applyFill="1" applyAlignment="1"/>
    <xf numFmtId="0" fontId="62" fillId="16" borderId="0" xfId="0" applyFont="1" applyFill="1" applyAlignment="1">
      <alignment vertical="top"/>
    </xf>
    <xf numFmtId="0" fontId="62" fillId="16" borderId="0" xfId="0" applyFont="1" applyFill="1" applyAlignment="1"/>
    <xf numFmtId="0" fontId="62" fillId="17" borderId="0" xfId="0" applyFont="1" applyFill="1" applyAlignment="1">
      <alignment vertical="top"/>
    </xf>
    <xf numFmtId="0" fontId="62" fillId="30" borderId="0" xfId="0" applyFont="1" applyFill="1" applyAlignment="1"/>
    <xf numFmtId="0" fontId="62" fillId="18" borderId="0" xfId="0" applyFont="1" applyFill="1" applyAlignment="1">
      <alignment vertical="top"/>
    </xf>
    <xf numFmtId="0" fontId="62" fillId="18" borderId="0" xfId="0" applyFont="1" applyFill="1" applyAlignment="1"/>
    <xf numFmtId="0" fontId="7" fillId="3" borderId="0" xfId="0" applyFont="1" applyFill="1" applyAlignment="1"/>
    <xf numFmtId="0" fontId="62" fillId="20" borderId="0" xfId="0" applyFont="1" applyFill="1" applyAlignment="1">
      <alignment vertical="top"/>
    </xf>
    <xf numFmtId="0" fontId="62" fillId="20" borderId="0" xfId="0" applyFont="1" applyFill="1" applyAlignment="1"/>
    <xf numFmtId="0" fontId="62" fillId="31" borderId="0" xfId="0" applyFont="1" applyFill="1" applyAlignment="1"/>
    <xf numFmtId="0" fontId="62" fillId="19" borderId="0" xfId="0" applyFont="1" applyFill="1" applyAlignment="1">
      <alignment vertical="top"/>
    </xf>
    <xf numFmtId="0" fontId="62" fillId="19" borderId="0" xfId="0" applyFont="1" applyFill="1" applyAlignment="1"/>
    <xf numFmtId="0" fontId="62" fillId="24" borderId="0" xfId="0" applyFont="1" applyFill="1" applyAlignment="1">
      <alignment vertical="top"/>
    </xf>
    <xf numFmtId="0" fontId="62" fillId="24" borderId="0" xfId="0" applyFont="1" applyFill="1" applyAlignment="1"/>
    <xf numFmtId="0" fontId="7" fillId="3" borderId="147" xfId="0" applyFont="1" applyFill="1" applyBorder="1" applyAlignment="1" applyProtection="1"/>
    <xf numFmtId="0" fontId="26" fillId="3" borderId="9" xfId="0" applyFont="1" applyFill="1" applyBorder="1" applyAlignment="1" applyProtection="1">
      <alignment vertical="center"/>
    </xf>
    <xf numFmtId="0" fontId="7" fillId="3" borderId="9" xfId="0" applyFont="1" applyFill="1" applyBorder="1" applyAlignment="1" applyProtection="1"/>
    <xf numFmtId="0" fontId="27" fillId="3" borderId="148" xfId="0" applyFont="1" applyFill="1" applyBorder="1" applyAlignment="1" applyProtection="1"/>
    <xf numFmtId="0" fontId="0" fillId="22" borderId="147" xfId="0" applyFill="1" applyBorder="1" applyAlignment="1"/>
    <xf numFmtId="0" fontId="0" fillId="22" borderId="0" xfId="0" applyFill="1" applyBorder="1" applyAlignment="1"/>
    <xf numFmtId="0" fontId="0" fillId="22" borderId="148" xfId="0" applyFill="1" applyBorder="1" applyAlignment="1"/>
    <xf numFmtId="0" fontId="0" fillId="22" borderId="149" xfId="0" applyFill="1" applyBorder="1" applyAlignment="1"/>
    <xf numFmtId="0" fontId="0" fillId="22" borderId="150" xfId="0" applyFill="1" applyBorder="1" applyAlignment="1"/>
    <xf numFmtId="0" fontId="0" fillId="22" borderId="151" xfId="0" applyFill="1" applyBorder="1" applyAlignment="1"/>
    <xf numFmtId="0" fontId="1" fillId="28" borderId="0" xfId="12" applyFill="1"/>
    <xf numFmtId="0" fontId="1" fillId="0" borderId="0" xfId="12"/>
    <xf numFmtId="0" fontId="26" fillId="6" borderId="8" xfId="5" applyFont="1" applyFill="1" applyBorder="1" applyAlignment="1" applyProtection="1">
      <alignment horizontal="center" vertical="center"/>
    </xf>
    <xf numFmtId="0" fontId="7" fillId="0" borderId="0" xfId="12" applyFont="1" applyProtection="1"/>
    <xf numFmtId="0" fontId="27" fillId="32" borderId="61" xfId="5" applyFont="1" applyFill="1" applyBorder="1" applyAlignment="1" applyProtection="1">
      <alignment vertical="center"/>
    </xf>
    <xf numFmtId="0" fontId="27" fillId="32" borderId="62" xfId="5" applyFont="1" applyFill="1" applyBorder="1" applyAlignment="1" applyProtection="1">
      <alignment vertical="center"/>
    </xf>
    <xf numFmtId="0" fontId="1" fillId="32" borderId="62" xfId="12" applyFill="1" applyBorder="1"/>
    <xf numFmtId="0" fontId="1" fillId="32" borderId="63" xfId="12" applyFill="1" applyBorder="1"/>
    <xf numFmtId="0" fontId="30" fillId="5" borderId="0" xfId="12" applyFont="1" applyFill="1" applyBorder="1" applyAlignment="1" applyProtection="1">
      <alignment horizontal="right" vertical="center"/>
    </xf>
    <xf numFmtId="180" fontId="27" fillId="10" borderId="64" xfId="5" applyNumberFormat="1" applyFont="1" applyFill="1" applyBorder="1" applyAlignment="1" applyProtection="1">
      <alignment horizontal="right" vertical="center"/>
    </xf>
    <xf numFmtId="0" fontId="30" fillId="28" borderId="3" xfId="8" applyFont="1" applyFill="1" applyBorder="1" applyAlignment="1" applyProtection="1">
      <alignment horizontal="center" vertical="center"/>
    </xf>
    <xf numFmtId="0" fontId="30" fillId="6" borderId="5" xfId="8" applyFont="1" applyFill="1" applyBorder="1" applyAlignment="1" applyProtection="1">
      <alignment vertical="center"/>
    </xf>
    <xf numFmtId="189" fontId="27" fillId="28" borderId="8" xfId="5" applyNumberFormat="1" applyFont="1" applyFill="1" applyBorder="1" applyAlignment="1" applyProtection="1">
      <alignment horizontal="center" vertical="center"/>
    </xf>
    <xf numFmtId="0" fontId="30" fillId="38" borderId="8" xfId="8" applyFont="1" applyFill="1" applyBorder="1" applyAlignment="1" applyProtection="1">
      <alignment vertical="center"/>
    </xf>
    <xf numFmtId="208" fontId="30" fillId="38" borderId="8" xfId="13" applyNumberFormat="1" applyFont="1" applyFill="1" applyBorder="1" applyAlignment="1" applyProtection="1">
      <alignment vertical="center"/>
    </xf>
    <xf numFmtId="208" fontId="1" fillId="28" borderId="0" xfId="12" applyNumberFormat="1" applyFill="1"/>
    <xf numFmtId="177" fontId="1" fillId="0" borderId="0" xfId="12" applyNumberFormat="1"/>
    <xf numFmtId="208" fontId="30" fillId="29" borderId="8" xfId="13" applyNumberFormat="1" applyFont="1" applyFill="1" applyBorder="1" applyAlignment="1" applyProtection="1">
      <alignment vertical="center"/>
    </xf>
    <xf numFmtId="208" fontId="9" fillId="0" borderId="0" xfId="12" applyNumberFormat="1" applyFont="1"/>
    <xf numFmtId="0" fontId="68" fillId="39" borderId="8" xfId="8" applyFont="1" applyFill="1" applyBorder="1" applyAlignment="1" applyProtection="1">
      <alignment vertical="center"/>
    </xf>
    <xf numFmtId="208" fontId="30" fillId="39" borderId="8" xfId="13" applyNumberFormat="1" applyFont="1" applyFill="1" applyBorder="1" applyAlignment="1" applyProtection="1">
      <alignment vertical="center"/>
    </xf>
    <xf numFmtId="0" fontId="30" fillId="27" borderId="8" xfId="8" applyFont="1" applyFill="1" applyBorder="1" applyAlignment="1" applyProtection="1">
      <alignment vertical="center"/>
    </xf>
    <xf numFmtId="208" fontId="30" fillId="27" borderId="8" xfId="13" applyNumberFormat="1" applyFont="1" applyFill="1" applyBorder="1" applyAlignment="1" applyProtection="1">
      <alignment vertical="center"/>
    </xf>
    <xf numFmtId="0" fontId="3" fillId="27" borderId="8" xfId="8" applyFont="1" applyFill="1" applyBorder="1" applyAlignment="1" applyProtection="1">
      <alignment vertical="center"/>
    </xf>
    <xf numFmtId="0" fontId="30" fillId="5" borderId="0" xfId="8" applyFont="1" applyFill="1" applyBorder="1" applyAlignment="1" applyProtection="1">
      <alignment vertical="center"/>
    </xf>
    <xf numFmtId="38" fontId="30" fillId="5" borderId="0" xfId="13" applyNumberFormat="1" applyFont="1" applyFill="1" applyBorder="1" applyAlignment="1" applyProtection="1">
      <alignment vertical="center"/>
    </xf>
    <xf numFmtId="0" fontId="30" fillId="5" borderId="0" xfId="12" applyFont="1" applyFill="1" applyBorder="1" applyAlignment="1" applyProtection="1">
      <alignment horizontal="center" vertical="top"/>
    </xf>
    <xf numFmtId="0" fontId="27" fillId="5" borderId="0" xfId="5" applyFont="1" applyFill="1" applyAlignment="1" applyProtection="1">
      <alignment vertical="top"/>
    </xf>
    <xf numFmtId="0" fontId="7" fillId="5" borderId="0" xfId="12" applyFont="1" applyFill="1" applyProtection="1"/>
    <xf numFmtId="0" fontId="1" fillId="0" borderId="0" xfId="12" applyFill="1"/>
    <xf numFmtId="0" fontId="68" fillId="11" borderId="11" xfId="4" applyFont="1" applyFill="1" applyBorder="1" applyAlignment="1">
      <alignment vertical="center"/>
    </xf>
    <xf numFmtId="0" fontId="27" fillId="29" borderId="0" xfId="4" applyFont="1" applyFill="1" applyAlignment="1">
      <alignment vertical="center"/>
    </xf>
    <xf numFmtId="0" fontId="27" fillId="29" borderId="11" xfId="4" applyFont="1" applyFill="1" applyBorder="1" applyAlignment="1">
      <alignment vertical="center"/>
    </xf>
    <xf numFmtId="0" fontId="27" fillId="29" borderId="18" xfId="4" applyFont="1" applyFill="1" applyBorder="1" applyAlignment="1">
      <alignment vertical="center"/>
    </xf>
    <xf numFmtId="0" fontId="27" fillId="29" borderId="53" xfId="4" applyFont="1" applyFill="1" applyBorder="1" applyAlignment="1">
      <alignment vertical="center"/>
    </xf>
    <xf numFmtId="0" fontId="68" fillId="29" borderId="11" xfId="4" applyFont="1" applyFill="1" applyBorder="1" applyAlignment="1">
      <alignment vertical="center"/>
    </xf>
    <xf numFmtId="0" fontId="27" fillId="27" borderId="0" xfId="4" applyFont="1" applyFill="1" applyAlignment="1">
      <alignment vertical="center"/>
    </xf>
    <xf numFmtId="0" fontId="27" fillId="27" borderId="11" xfId="4" applyFont="1" applyFill="1" applyBorder="1" applyAlignment="1">
      <alignment vertical="center"/>
    </xf>
    <xf numFmtId="0" fontId="27" fillId="27" borderId="18" xfId="4" applyFont="1" applyFill="1" applyBorder="1" applyAlignment="1">
      <alignment vertical="center"/>
    </xf>
    <xf numFmtId="0" fontId="27" fillId="27" borderId="53" xfId="4" applyFont="1" applyFill="1" applyBorder="1" applyAlignment="1">
      <alignment vertical="center"/>
    </xf>
    <xf numFmtId="0" fontId="68" fillId="27" borderId="11" xfId="4" applyFont="1" applyFill="1" applyBorder="1" applyAlignment="1">
      <alignment vertical="center"/>
    </xf>
    <xf numFmtId="0" fontId="5" fillId="0" borderId="8" xfId="3" applyFont="1" applyFill="1" applyBorder="1" applyAlignment="1">
      <alignment horizontal="center"/>
    </xf>
    <xf numFmtId="0" fontId="15" fillId="0" borderId="8" xfId="3" applyFont="1" applyFill="1" applyBorder="1"/>
    <xf numFmtId="0" fontId="27" fillId="0" borderId="0" xfId="12" applyFont="1" applyAlignment="1">
      <alignment vertical="center"/>
    </xf>
    <xf numFmtId="0" fontId="27" fillId="0" borderId="152" xfId="12" applyFont="1" applyFill="1" applyBorder="1" applyAlignment="1">
      <alignment horizontal="center" vertical="center" wrapText="1"/>
    </xf>
    <xf numFmtId="0" fontId="27" fillId="0" borderId="152" xfId="12" applyFont="1" applyBorder="1" applyAlignment="1">
      <alignment vertical="center"/>
    </xf>
    <xf numFmtId="0" fontId="27" fillId="0" borderId="152" xfId="12" applyFont="1" applyBorder="1" applyAlignment="1">
      <alignment horizontal="center" vertical="center"/>
    </xf>
    <xf numFmtId="0" fontId="27" fillId="0" borderId="8" xfId="12" applyFont="1" applyBorder="1" applyAlignment="1">
      <alignment vertical="center"/>
    </xf>
    <xf numFmtId="0" fontId="27" fillId="0" borderId="11" xfId="12" applyFont="1" applyBorder="1" applyAlignment="1">
      <alignment vertical="center"/>
    </xf>
    <xf numFmtId="198" fontId="69" fillId="0" borderId="152" xfId="13" applyNumberFormat="1" applyFont="1" applyBorder="1" applyAlignment="1">
      <alignment vertical="center"/>
    </xf>
    <xf numFmtId="198" fontId="69" fillId="0" borderId="152" xfId="12" applyNumberFormat="1" applyFont="1" applyBorder="1" applyAlignment="1">
      <alignment vertical="center"/>
    </xf>
    <xf numFmtId="0" fontId="27" fillId="40" borderId="8" xfId="12" applyFont="1" applyFill="1" applyBorder="1" applyAlignment="1">
      <alignment vertical="center"/>
    </xf>
    <xf numFmtId="0" fontId="27" fillId="40" borderId="5" xfId="12" applyFont="1" applyFill="1" applyBorder="1" applyAlignment="1">
      <alignment vertical="center"/>
    </xf>
    <xf numFmtId="38" fontId="70" fillId="0" borderId="2" xfId="13" applyFont="1" applyBorder="1" applyAlignment="1">
      <alignment horizontal="center" vertical="center"/>
    </xf>
    <xf numFmtId="38" fontId="70" fillId="0" borderId="27" xfId="13" applyFont="1" applyBorder="1" applyAlignment="1">
      <alignment horizontal="center" vertical="center"/>
    </xf>
    <xf numFmtId="0" fontId="27" fillId="0" borderId="153" xfId="12" applyFont="1" applyFill="1" applyBorder="1" applyAlignment="1">
      <alignment horizontal="center" vertical="center"/>
    </xf>
    <xf numFmtId="0" fontId="27" fillId="0" borderId="153" xfId="12" applyFont="1" applyBorder="1" applyAlignment="1">
      <alignment horizontal="center" vertical="center"/>
    </xf>
    <xf numFmtId="0" fontId="27" fillId="0" borderId="142" xfId="12" applyFont="1" applyBorder="1" applyAlignment="1">
      <alignment horizontal="center" vertical="center"/>
    </xf>
    <xf numFmtId="0" fontId="27" fillId="0" borderId="154" xfId="12" applyFont="1" applyBorder="1" applyAlignment="1">
      <alignment horizontal="center" vertical="center"/>
    </xf>
    <xf numFmtId="0" fontId="27" fillId="0" borderId="155" xfId="12" applyFont="1" applyFill="1" applyBorder="1" applyAlignment="1">
      <alignment horizontal="center" vertical="center"/>
    </xf>
    <xf numFmtId="0" fontId="27" fillId="0" borderId="155" xfId="12" applyFont="1" applyBorder="1" applyAlignment="1">
      <alignment vertical="center"/>
    </xf>
    <xf numFmtId="0" fontId="27" fillId="0" borderId="142" xfId="12" applyFont="1" applyFill="1" applyBorder="1" applyAlignment="1" applyProtection="1">
      <alignment horizontal="center" vertical="center"/>
      <protection locked="0"/>
    </xf>
    <xf numFmtId="0" fontId="27" fillId="0" borderId="154" xfId="12" applyFont="1" applyFill="1" applyBorder="1" applyAlignment="1" applyProtection="1">
      <alignment horizontal="center" vertical="center"/>
      <protection locked="0"/>
    </xf>
    <xf numFmtId="0" fontId="27" fillId="0" borderId="155" xfId="12" applyFont="1" applyFill="1" applyBorder="1" applyAlignment="1" applyProtection="1">
      <alignment horizontal="center" vertical="center"/>
      <protection locked="0"/>
    </xf>
    <xf numFmtId="209" fontId="69" fillId="0" borderId="152" xfId="13" applyNumberFormat="1" applyFont="1" applyBorder="1" applyAlignment="1">
      <alignment vertical="center"/>
    </xf>
    <xf numFmtId="209" fontId="69" fillId="0" borderId="152" xfId="13" applyNumberFormat="1" applyFont="1" applyFill="1" applyBorder="1" applyAlignment="1">
      <alignment vertical="center"/>
    </xf>
    <xf numFmtId="209" fontId="69" fillId="0" borderId="152" xfId="12" applyNumberFormat="1" applyFont="1" applyBorder="1" applyAlignment="1">
      <alignment vertical="center"/>
    </xf>
    <xf numFmtId="0" fontId="27" fillId="40" borderId="11" xfId="12" applyFont="1" applyFill="1" applyBorder="1" applyAlignment="1">
      <alignment vertical="center"/>
    </xf>
    <xf numFmtId="198" fontId="69" fillId="40" borderId="152" xfId="13" applyNumberFormat="1" applyFont="1" applyFill="1" applyBorder="1" applyAlignment="1">
      <alignment vertical="center"/>
    </xf>
    <xf numFmtId="198" fontId="69" fillId="40" borderId="152" xfId="12" applyNumberFormat="1" applyFont="1" applyFill="1" applyBorder="1" applyAlignment="1">
      <alignment vertical="center"/>
    </xf>
    <xf numFmtId="0" fontId="16" fillId="0" borderId="0" xfId="3" applyFont="1" applyFill="1" applyBorder="1" applyAlignment="1">
      <alignment vertical="center"/>
    </xf>
    <xf numFmtId="0" fontId="4" fillId="0" borderId="0" xfId="12" applyFont="1" applyAlignment="1">
      <alignment vertical="center"/>
    </xf>
    <xf numFmtId="0" fontId="4" fillId="22" borderId="38" xfId="3" applyFont="1" applyFill="1" applyBorder="1" applyAlignment="1">
      <alignment horizontal="center" vertical="center"/>
    </xf>
    <xf numFmtId="0" fontId="4" fillId="22" borderId="39" xfId="3" applyFont="1" applyFill="1" applyBorder="1" applyAlignment="1">
      <alignment horizontal="center" vertical="center"/>
    </xf>
    <xf numFmtId="0" fontId="4" fillId="10" borderId="31" xfId="3" quotePrefix="1" applyFont="1" applyFill="1" applyBorder="1" applyAlignment="1">
      <alignment horizontal="center" vertical="center"/>
    </xf>
    <xf numFmtId="0" fontId="4" fillId="10" borderId="33" xfId="3" applyFont="1" applyFill="1" applyBorder="1" applyAlignment="1">
      <alignment horizontal="left" vertical="center"/>
    </xf>
    <xf numFmtId="40" fontId="1" fillId="22" borderId="38" xfId="13" applyNumberFormat="1" applyFont="1" applyFill="1" applyBorder="1" applyAlignment="1">
      <alignment vertical="center"/>
    </xf>
    <xf numFmtId="40" fontId="9" fillId="22" borderId="2" xfId="13" applyNumberFormat="1" applyFont="1" applyFill="1" applyBorder="1" applyAlignment="1">
      <alignment vertical="center"/>
    </xf>
    <xf numFmtId="210" fontId="1" fillId="22" borderId="2" xfId="13" applyNumberFormat="1" applyFont="1" applyFill="1" applyBorder="1" applyAlignment="1">
      <alignment vertical="center"/>
    </xf>
    <xf numFmtId="0" fontId="4" fillId="0" borderId="0" xfId="12" applyFont="1" applyBorder="1" applyAlignment="1">
      <alignment vertical="center"/>
    </xf>
    <xf numFmtId="40" fontId="1" fillId="22" borderId="39" xfId="13" applyNumberFormat="1" applyFont="1" applyFill="1" applyBorder="1" applyAlignment="1">
      <alignment vertical="center"/>
    </xf>
    <xf numFmtId="40" fontId="9" fillId="22" borderId="142" xfId="13" applyNumberFormat="1" applyFont="1" applyFill="1" applyBorder="1" applyAlignment="1">
      <alignment vertical="center"/>
    </xf>
    <xf numFmtId="210" fontId="1" fillId="22" borderId="142" xfId="13" applyNumberFormat="1" applyFont="1" applyFill="1" applyBorder="1" applyAlignment="1">
      <alignment vertical="center"/>
    </xf>
    <xf numFmtId="0" fontId="4" fillId="10" borderId="158" xfId="3" quotePrefix="1" applyFont="1" applyFill="1" applyBorder="1" applyAlignment="1">
      <alignment horizontal="center" vertical="center"/>
    </xf>
    <xf numFmtId="0" fontId="4" fillId="10" borderId="34" xfId="3" applyFont="1" applyFill="1" applyBorder="1" applyAlignment="1">
      <alignment horizontal="left" vertical="center"/>
    </xf>
    <xf numFmtId="40" fontId="1" fillId="22" borderId="43" xfId="13" applyNumberFormat="1" applyFont="1" applyFill="1" applyBorder="1" applyAlignment="1">
      <alignment vertical="center"/>
    </xf>
    <xf numFmtId="40" fontId="9" fillId="22" borderId="5" xfId="13" applyNumberFormat="1" applyFont="1" applyFill="1" applyBorder="1" applyAlignment="1">
      <alignment vertical="center"/>
    </xf>
    <xf numFmtId="210" fontId="1" fillId="22" borderId="5" xfId="13" applyNumberFormat="1" applyFont="1" applyFill="1" applyBorder="1" applyAlignment="1">
      <alignment vertical="center"/>
    </xf>
    <xf numFmtId="0" fontId="4" fillId="10" borderId="159" xfId="3" applyFont="1" applyFill="1" applyBorder="1" applyAlignment="1">
      <alignment horizontal="left" vertical="center"/>
    </xf>
    <xf numFmtId="40" fontId="1" fillId="22" borderId="160" xfId="13" applyNumberFormat="1" applyFont="1" applyFill="1" applyBorder="1" applyAlignment="1">
      <alignment vertical="center"/>
    </xf>
    <xf numFmtId="40" fontId="9" fillId="22" borderId="161" xfId="13" applyNumberFormat="1" applyFont="1" applyFill="1" applyBorder="1" applyAlignment="1">
      <alignment vertical="center"/>
    </xf>
    <xf numFmtId="210" fontId="1" fillId="22" borderId="161" xfId="13" applyNumberFormat="1" applyFont="1" applyFill="1" applyBorder="1" applyAlignment="1">
      <alignment vertical="center"/>
    </xf>
    <xf numFmtId="40" fontId="1" fillId="22" borderId="45" xfId="13" applyNumberFormat="1" applyFont="1" applyFill="1" applyBorder="1" applyAlignment="1">
      <alignment vertical="center"/>
    </xf>
    <xf numFmtId="0" fontId="4" fillId="40" borderId="46" xfId="12" applyFont="1" applyFill="1" applyBorder="1" applyAlignment="1">
      <alignment vertical="center"/>
    </xf>
    <xf numFmtId="210" fontId="1" fillId="22" borderId="46" xfId="12" applyNumberFormat="1" applyFont="1" applyFill="1" applyBorder="1" applyAlignment="1">
      <alignment vertical="center"/>
    </xf>
    <xf numFmtId="0" fontId="4" fillId="7" borderId="142" xfId="3" applyFont="1" applyFill="1" applyBorder="1" applyAlignment="1">
      <alignment horizontal="center"/>
    </xf>
    <xf numFmtId="0" fontId="4" fillId="29" borderId="8" xfId="12" applyFont="1" applyFill="1" applyBorder="1" applyAlignment="1">
      <alignment horizontal="center" vertical="center"/>
    </xf>
    <xf numFmtId="40" fontId="1" fillId="29" borderId="38" xfId="13" applyNumberFormat="1" applyFont="1" applyFill="1" applyBorder="1" applyAlignment="1">
      <alignment vertical="center"/>
    </xf>
    <xf numFmtId="40" fontId="9" fillId="29" borderId="2" xfId="13" applyNumberFormat="1" applyFont="1" applyFill="1" applyBorder="1" applyAlignment="1">
      <alignment vertical="center"/>
    </xf>
    <xf numFmtId="210" fontId="1" fillId="29" borderId="2" xfId="13" applyNumberFormat="1" applyFont="1" applyFill="1" applyBorder="1" applyAlignment="1">
      <alignment vertical="center"/>
    </xf>
    <xf numFmtId="40" fontId="1" fillId="29" borderId="39" xfId="13" applyNumberFormat="1" applyFont="1" applyFill="1" applyBorder="1" applyAlignment="1">
      <alignment vertical="center"/>
    </xf>
    <xf numFmtId="40" fontId="9" fillId="29" borderId="142" xfId="13" applyNumberFormat="1" applyFont="1" applyFill="1" applyBorder="1" applyAlignment="1">
      <alignment vertical="center"/>
    </xf>
    <xf numFmtId="210" fontId="1" fillId="29" borderId="142" xfId="13" applyNumberFormat="1" applyFont="1" applyFill="1" applyBorder="1" applyAlignment="1">
      <alignment vertical="center"/>
    </xf>
    <xf numFmtId="0" fontId="4" fillId="10" borderId="32" xfId="3" quotePrefix="1" applyFont="1" applyFill="1" applyBorder="1" applyAlignment="1">
      <alignment horizontal="center" vertical="center"/>
    </xf>
    <xf numFmtId="40" fontId="1" fillId="29" borderId="43" xfId="13" applyNumberFormat="1" applyFont="1" applyFill="1" applyBorder="1" applyAlignment="1">
      <alignment vertical="center"/>
    </xf>
    <xf numFmtId="40" fontId="9" fillId="29" borderId="5" xfId="13" applyNumberFormat="1" applyFont="1" applyFill="1" applyBorder="1" applyAlignment="1">
      <alignment vertical="center"/>
    </xf>
    <xf numFmtId="210" fontId="1" fillId="29" borderId="5" xfId="13" applyNumberFormat="1" applyFont="1" applyFill="1" applyBorder="1" applyAlignment="1">
      <alignment vertical="center"/>
    </xf>
    <xf numFmtId="0" fontId="4" fillId="10" borderId="31" xfId="3" applyFont="1" applyFill="1" applyBorder="1" applyAlignment="1">
      <alignment horizontal="center" vertical="center"/>
    </xf>
    <xf numFmtId="0" fontId="4" fillId="10" borderId="32" xfId="3" applyFont="1" applyFill="1" applyBorder="1" applyAlignment="1">
      <alignment horizontal="center" vertical="center"/>
    </xf>
    <xf numFmtId="0" fontId="4" fillId="10" borderId="158" xfId="3" applyFont="1" applyFill="1" applyBorder="1" applyAlignment="1">
      <alignment horizontal="center" vertical="center"/>
    </xf>
    <xf numFmtId="40" fontId="1" fillId="29" borderId="160" xfId="13" applyNumberFormat="1" applyFont="1" applyFill="1" applyBorder="1" applyAlignment="1">
      <alignment vertical="center"/>
    </xf>
    <xf numFmtId="40" fontId="9" fillId="29" borderId="161" xfId="13" applyNumberFormat="1" applyFont="1" applyFill="1" applyBorder="1" applyAlignment="1">
      <alignment vertical="center"/>
    </xf>
    <xf numFmtId="210" fontId="1" fillId="29" borderId="161" xfId="13" applyNumberFormat="1" applyFont="1" applyFill="1" applyBorder="1" applyAlignment="1">
      <alignment vertical="center"/>
    </xf>
    <xf numFmtId="40" fontId="1" fillId="29" borderId="45" xfId="13" applyNumberFormat="1" applyFont="1" applyFill="1" applyBorder="1" applyAlignment="1">
      <alignment vertical="center"/>
    </xf>
    <xf numFmtId="210" fontId="1" fillId="29" borderId="46" xfId="12" applyNumberFormat="1" applyFont="1" applyFill="1" applyBorder="1" applyAlignment="1">
      <alignment vertical="center"/>
    </xf>
    <xf numFmtId="0" fontId="4" fillId="27" borderId="38" xfId="3" applyFont="1" applyFill="1" applyBorder="1" applyAlignment="1">
      <alignment horizontal="center"/>
    </xf>
    <xf numFmtId="0" fontId="4" fillId="27" borderId="39" xfId="3" applyFont="1" applyFill="1" applyBorder="1" applyAlignment="1">
      <alignment horizontal="center"/>
    </xf>
    <xf numFmtId="0" fontId="4" fillId="27" borderId="43" xfId="3" applyFont="1" applyFill="1" applyBorder="1" applyAlignment="1">
      <alignment horizontal="center"/>
    </xf>
    <xf numFmtId="0" fontId="4" fillId="27" borderId="8" xfId="12" applyFont="1" applyFill="1" applyBorder="1" applyAlignment="1">
      <alignment horizontal="center" vertical="center"/>
    </xf>
    <xf numFmtId="40" fontId="1" fillId="27" borderId="38" xfId="13" applyNumberFormat="1" applyFont="1" applyFill="1" applyBorder="1" applyAlignment="1">
      <alignment vertical="center"/>
    </xf>
    <xf numFmtId="40" fontId="9" fillId="27" borderId="2" xfId="13" applyNumberFormat="1" applyFont="1" applyFill="1" applyBorder="1" applyAlignment="1">
      <alignment vertical="center"/>
    </xf>
    <xf numFmtId="210" fontId="1" fillId="27" borderId="2" xfId="13" applyNumberFormat="1" applyFont="1" applyFill="1" applyBorder="1" applyAlignment="1">
      <alignment vertical="center"/>
    </xf>
    <xf numFmtId="40" fontId="1" fillId="27" borderId="39" xfId="13" applyNumberFormat="1" applyFont="1" applyFill="1" applyBorder="1" applyAlignment="1">
      <alignment vertical="center"/>
    </xf>
    <xf numFmtId="40" fontId="9" fillId="27" borderId="142" xfId="13" applyNumberFormat="1" applyFont="1" applyFill="1" applyBorder="1" applyAlignment="1">
      <alignment vertical="center"/>
    </xf>
    <xf numFmtId="210" fontId="1" fillId="27" borderId="142" xfId="13" applyNumberFormat="1" applyFont="1" applyFill="1" applyBorder="1" applyAlignment="1">
      <alignment vertical="center"/>
    </xf>
    <xf numFmtId="40" fontId="1" fillId="27" borderId="43" xfId="13" applyNumberFormat="1" applyFont="1" applyFill="1" applyBorder="1" applyAlignment="1">
      <alignment vertical="center"/>
    </xf>
    <xf numFmtId="40" fontId="9" fillId="27" borderId="5" xfId="13" applyNumberFormat="1" applyFont="1" applyFill="1" applyBorder="1" applyAlignment="1">
      <alignment vertical="center"/>
    </xf>
    <xf numFmtId="210" fontId="1" fillId="27" borderId="5" xfId="13" applyNumberFormat="1" applyFont="1" applyFill="1" applyBorder="1" applyAlignment="1">
      <alignment vertical="center"/>
    </xf>
    <xf numFmtId="0" fontId="4" fillId="10" borderId="162" xfId="3" applyFont="1" applyFill="1" applyBorder="1" applyAlignment="1">
      <alignment horizontal="center" vertical="center"/>
    </xf>
    <xf numFmtId="0" fontId="4" fillId="10" borderId="163" xfId="3" applyFont="1" applyFill="1" applyBorder="1" applyAlignment="1">
      <alignment horizontal="left" vertical="center"/>
    </xf>
    <xf numFmtId="40" fontId="1" fillId="27" borderId="164" xfId="13" applyNumberFormat="1" applyFont="1" applyFill="1" applyBorder="1" applyAlignment="1">
      <alignment vertical="center"/>
    </xf>
    <xf numFmtId="40" fontId="9" fillId="27" borderId="165" xfId="13" applyNumberFormat="1" applyFont="1" applyFill="1" applyBorder="1" applyAlignment="1">
      <alignment vertical="center"/>
    </xf>
    <xf numFmtId="210" fontId="1" fillId="27" borderId="165" xfId="13" applyNumberFormat="1" applyFont="1" applyFill="1" applyBorder="1" applyAlignment="1">
      <alignment vertical="center"/>
    </xf>
    <xf numFmtId="40" fontId="1" fillId="27" borderId="45" xfId="13" applyNumberFormat="1" applyFont="1" applyFill="1" applyBorder="1" applyAlignment="1">
      <alignment vertical="center"/>
    </xf>
    <xf numFmtId="210" fontId="1" fillId="27" borderId="46" xfId="12" applyNumberFormat="1" applyFont="1" applyFill="1" applyBorder="1" applyAlignment="1">
      <alignment vertical="center"/>
    </xf>
    <xf numFmtId="211" fontId="4" fillId="8" borderId="3" xfId="3" applyNumberFormat="1" applyFont="1" applyFill="1" applyBorder="1" applyProtection="1"/>
    <xf numFmtId="211" fontId="4" fillId="8" borderId="5" xfId="3" applyNumberFormat="1" applyFont="1" applyFill="1" applyBorder="1" applyProtection="1"/>
    <xf numFmtId="0" fontId="4" fillId="0" borderId="1" xfId="3" applyFont="1" applyBorder="1" applyAlignment="1"/>
    <xf numFmtId="38" fontId="4" fillId="22" borderId="2" xfId="13" applyFont="1" applyFill="1" applyBorder="1" applyAlignment="1"/>
    <xf numFmtId="38" fontId="4" fillId="29" borderId="2" xfId="13" applyFont="1" applyFill="1" applyBorder="1" applyAlignment="1"/>
    <xf numFmtId="38" fontId="4" fillId="27" borderId="2" xfId="13" applyFont="1" applyFill="1" applyBorder="1" applyAlignment="1">
      <alignment horizontal="right"/>
    </xf>
    <xf numFmtId="38" fontId="4" fillId="27" borderId="2" xfId="13" applyFont="1" applyFill="1" applyBorder="1" applyAlignment="1"/>
    <xf numFmtId="38" fontId="4" fillId="32" borderId="2" xfId="13" applyFont="1" applyFill="1" applyBorder="1" applyAlignment="1">
      <alignment horizontal="right"/>
    </xf>
    <xf numFmtId="38" fontId="4" fillId="32" borderId="2" xfId="13" applyFont="1" applyFill="1" applyBorder="1" applyAlignment="1"/>
    <xf numFmtId="38" fontId="4" fillId="22" borderId="142" xfId="13" applyFont="1" applyFill="1" applyBorder="1" applyAlignment="1"/>
    <xf numFmtId="38" fontId="4" fillId="29" borderId="142" xfId="13" applyFont="1" applyFill="1" applyBorder="1" applyAlignment="1"/>
    <xf numFmtId="38" fontId="4" fillId="27" borderId="142" xfId="13" applyFont="1" applyFill="1" applyBorder="1" applyAlignment="1">
      <alignment horizontal="right"/>
    </xf>
    <xf numFmtId="38" fontId="4" fillId="27" borderId="142" xfId="13" applyFont="1" applyFill="1" applyBorder="1" applyAlignment="1"/>
    <xf numFmtId="38" fontId="4" fillId="32" borderId="142" xfId="13" applyFont="1" applyFill="1" applyBorder="1" applyAlignment="1">
      <alignment horizontal="right"/>
    </xf>
    <xf numFmtId="38" fontId="4" fillId="32" borderId="142" xfId="13" applyFont="1" applyFill="1" applyBorder="1" applyAlignment="1"/>
    <xf numFmtId="38" fontId="4" fillId="22" borderId="5" xfId="13" applyFont="1" applyFill="1" applyBorder="1" applyAlignment="1"/>
    <xf numFmtId="38" fontId="4" fillId="29" borderId="5" xfId="13" applyFont="1" applyFill="1" applyBorder="1" applyAlignment="1"/>
    <xf numFmtId="38" fontId="4" fillId="27" borderId="5" xfId="13" applyFont="1" applyFill="1" applyBorder="1" applyAlignment="1">
      <alignment horizontal="right"/>
    </xf>
    <xf numFmtId="38" fontId="4" fillId="27" borderId="5" xfId="13" applyFont="1" applyFill="1" applyBorder="1" applyAlignment="1"/>
    <xf numFmtId="38" fontId="4" fillId="32" borderId="5" xfId="13" applyFont="1" applyFill="1" applyBorder="1" applyAlignment="1">
      <alignment horizontal="right"/>
    </xf>
    <xf numFmtId="38" fontId="4" fillId="32" borderId="5" xfId="13" applyFont="1" applyFill="1" applyBorder="1" applyAlignment="1"/>
    <xf numFmtId="38" fontId="4" fillId="22" borderId="2" xfId="13" applyFont="1" applyFill="1" applyBorder="1" applyAlignment="1">
      <alignment vertical="center"/>
    </xf>
    <xf numFmtId="38" fontId="4" fillId="29" borderId="2" xfId="13" applyFont="1" applyFill="1" applyBorder="1" applyAlignment="1">
      <alignment vertical="center"/>
    </xf>
    <xf numFmtId="38" fontId="4" fillId="27" borderId="2" xfId="13" applyFont="1" applyFill="1" applyBorder="1" applyAlignment="1">
      <alignment vertical="center"/>
    </xf>
    <xf numFmtId="38" fontId="4" fillId="32" borderId="2" xfId="13" applyFont="1" applyFill="1" applyBorder="1" applyAlignment="1">
      <alignment vertical="center"/>
    </xf>
    <xf numFmtId="38" fontId="4" fillId="22" borderId="165" xfId="13" applyFont="1" applyFill="1" applyBorder="1" applyAlignment="1"/>
    <xf numFmtId="38" fontId="4" fillId="29" borderId="165" xfId="13" applyFont="1" applyFill="1" applyBorder="1" applyAlignment="1"/>
    <xf numFmtId="38" fontId="4" fillId="27" borderId="165" xfId="13" applyFont="1" applyFill="1" applyBorder="1" applyAlignment="1">
      <alignment horizontal="right"/>
    </xf>
    <xf numFmtId="38" fontId="4" fillId="27" borderId="165" xfId="13" applyFont="1" applyFill="1" applyBorder="1" applyAlignment="1"/>
    <xf numFmtId="38" fontId="4" fillId="32" borderId="165" xfId="13" applyFont="1" applyFill="1" applyBorder="1" applyAlignment="1">
      <alignment horizontal="right"/>
    </xf>
    <xf numFmtId="38" fontId="4" fillId="32" borderId="165" xfId="13" applyFont="1" applyFill="1" applyBorder="1" applyAlignment="1"/>
    <xf numFmtId="38" fontId="4" fillId="22" borderId="8" xfId="13" applyFont="1" applyFill="1" applyBorder="1" applyAlignment="1"/>
    <xf numFmtId="38" fontId="4" fillId="29" borderId="8" xfId="13" applyFont="1" applyFill="1" applyBorder="1" applyAlignment="1"/>
    <xf numFmtId="38" fontId="4" fillId="27" borderId="8" xfId="13" applyFont="1" applyFill="1" applyBorder="1" applyAlignment="1">
      <alignment horizontal="right"/>
    </xf>
    <xf numFmtId="38" fontId="4" fillId="27" borderId="8" xfId="13" applyFont="1" applyFill="1" applyBorder="1" applyAlignment="1"/>
    <xf numFmtId="38" fontId="4" fillId="32" borderId="8" xfId="13" applyFont="1" applyFill="1" applyBorder="1" applyAlignment="1">
      <alignment horizontal="right"/>
    </xf>
    <xf numFmtId="38" fontId="4" fillId="32" borderId="8" xfId="13" applyFont="1" applyFill="1" applyBorder="1" applyAlignment="1"/>
    <xf numFmtId="202" fontId="4" fillId="0" borderId="0" xfId="3" applyNumberFormat="1" applyFont="1"/>
    <xf numFmtId="0" fontId="4" fillId="0" borderId="0" xfId="3" applyFont="1" applyBorder="1"/>
    <xf numFmtId="0" fontId="27" fillId="5" borderId="0" xfId="5" applyFont="1" applyFill="1" applyAlignment="1" applyProtection="1">
      <alignment horizontal="left" vertical="center"/>
    </xf>
    <xf numFmtId="0" fontId="30" fillId="5" borderId="0" xfId="5" applyFont="1" applyFill="1" applyAlignment="1" applyProtection="1">
      <alignment vertical="center"/>
    </xf>
    <xf numFmtId="0" fontId="30" fillId="5" borderId="0" xfId="5" applyFont="1" applyFill="1" applyAlignment="1" applyProtection="1">
      <alignment horizontal="left" vertical="center"/>
    </xf>
    <xf numFmtId="0" fontId="62" fillId="22" borderId="0" xfId="0" applyFont="1" applyFill="1" applyAlignment="1">
      <alignment vertical="center"/>
    </xf>
    <xf numFmtId="190" fontId="30" fillId="6" borderId="8" xfId="13" applyNumberFormat="1" applyFont="1" applyFill="1" applyBorder="1" applyAlignment="1" applyProtection="1">
      <alignment vertical="center"/>
    </xf>
    <xf numFmtId="190" fontId="30" fillId="38" borderId="8" xfId="13" applyNumberFormat="1" applyFont="1" applyFill="1" applyBorder="1" applyAlignment="1" applyProtection="1">
      <alignment vertical="center"/>
    </xf>
    <xf numFmtId="190" fontId="30" fillId="7" borderId="8" xfId="13" applyNumberFormat="1" applyFont="1" applyFill="1" applyBorder="1" applyAlignment="1" applyProtection="1">
      <alignment vertical="center"/>
    </xf>
    <xf numFmtId="190" fontId="30" fillId="39" borderId="8" xfId="13" applyNumberFormat="1" applyFont="1" applyFill="1" applyBorder="1" applyAlignment="1" applyProtection="1">
      <alignment vertical="center"/>
    </xf>
    <xf numFmtId="190" fontId="30" fillId="27" borderId="8" xfId="13" applyNumberFormat="1" applyFont="1" applyFill="1" applyBorder="1" applyAlignment="1" applyProtection="1">
      <alignment vertical="center"/>
    </xf>
    <xf numFmtId="0" fontId="71" fillId="3" borderId="0" xfId="11" applyFont="1" applyFill="1" applyAlignment="1">
      <alignment vertical="center"/>
    </xf>
    <xf numFmtId="0" fontId="71" fillId="22" borderId="0" xfId="11" applyFont="1" applyFill="1" applyAlignment="1">
      <alignment vertical="center"/>
    </xf>
    <xf numFmtId="0" fontId="27" fillId="0" borderId="0" xfId="11" applyFont="1" applyAlignment="1">
      <alignment vertical="center"/>
    </xf>
    <xf numFmtId="0" fontId="62" fillId="3" borderId="0" xfId="0" applyFont="1" applyFill="1" applyBorder="1" applyAlignment="1">
      <alignment horizontal="left" vertical="top" wrapText="1"/>
    </xf>
    <xf numFmtId="0" fontId="71" fillId="22" borderId="0" xfId="11" applyFont="1" applyFill="1" applyAlignment="1">
      <alignment vertical="center" wrapText="1"/>
    </xf>
    <xf numFmtId="0" fontId="62" fillId="3" borderId="0" xfId="11" applyFont="1" applyFill="1" applyBorder="1" applyAlignment="1">
      <alignment vertical="center" wrapText="1"/>
    </xf>
    <xf numFmtId="0" fontId="62" fillId="3" borderId="0" xfId="11" applyFont="1" applyFill="1" applyAlignment="1">
      <alignment vertical="center" wrapText="1"/>
    </xf>
    <xf numFmtId="0" fontId="62" fillId="3" borderId="0" xfId="11" applyFont="1" applyFill="1" applyAlignment="1">
      <alignment vertical="center"/>
    </xf>
    <xf numFmtId="0" fontId="62" fillId="3" borderId="0" xfId="11" applyFont="1" applyFill="1" applyAlignment="1">
      <alignment horizontal="left" vertical="center" wrapText="1"/>
    </xf>
    <xf numFmtId="0" fontId="62" fillId="3" borderId="0" xfId="11" applyFont="1" applyFill="1" applyBorder="1" applyAlignment="1">
      <alignment horizontal="left" vertical="center" wrapText="1"/>
    </xf>
    <xf numFmtId="0" fontId="62" fillId="3" borderId="0" xfId="0" applyFont="1" applyFill="1" applyAlignment="1">
      <alignment horizontal="left" vertical="center" wrapText="1"/>
    </xf>
    <xf numFmtId="0" fontId="62" fillId="3" borderId="0" xfId="0" applyFont="1" applyFill="1" applyBorder="1" applyAlignment="1">
      <alignment horizontal="left" vertical="center" wrapText="1"/>
    </xf>
    <xf numFmtId="0" fontId="48" fillId="0" borderId="0" xfId="11" applyFont="1" applyAlignment="1">
      <alignment vertical="center"/>
    </xf>
    <xf numFmtId="0" fontId="71" fillId="22" borderId="0" xfId="11" applyFont="1" applyFill="1" applyAlignment="1">
      <alignment vertical="top" wrapText="1"/>
    </xf>
    <xf numFmtId="0" fontId="71" fillId="22" borderId="0" xfId="0" applyFont="1" applyFill="1" applyAlignment="1">
      <alignment horizontal="left" vertical="top" wrapText="1"/>
    </xf>
    <xf numFmtId="0" fontId="71" fillId="22" borderId="0" xfId="0" applyFont="1" applyFill="1" applyAlignment="1">
      <alignment horizontal="left" vertical="center" wrapText="1"/>
    </xf>
    <xf numFmtId="0" fontId="62" fillId="3" borderId="0" xfId="11" applyFont="1" applyFill="1" applyAlignment="1">
      <alignment vertical="top" wrapText="1"/>
    </xf>
    <xf numFmtId="0" fontId="48" fillId="0" borderId="0" xfId="11" applyFont="1" applyAlignment="1">
      <alignment vertical="center" wrapText="1"/>
    </xf>
    <xf numFmtId="0" fontId="62" fillId="3" borderId="0" xfId="11" applyFont="1" applyFill="1" applyAlignment="1">
      <alignment wrapText="1"/>
    </xf>
    <xf numFmtId="0" fontId="62" fillId="3" borderId="0" xfId="0" applyFont="1" applyFill="1" applyAlignment="1">
      <alignment wrapText="1"/>
    </xf>
    <xf numFmtId="0" fontId="55" fillId="0" borderId="0" xfId="0" applyFont="1" applyAlignment="1">
      <alignment wrapText="1"/>
    </xf>
    <xf numFmtId="0" fontId="62" fillId="7" borderId="0" xfId="0" applyFont="1" applyFill="1" applyAlignment="1">
      <alignment horizontal="left" vertical="top" wrapText="1"/>
    </xf>
    <xf numFmtId="0" fontId="62" fillId="10" borderId="0" xfId="0" applyFont="1" applyFill="1" applyAlignment="1">
      <alignment horizontal="left" vertical="top" wrapText="1"/>
    </xf>
    <xf numFmtId="0" fontId="62" fillId="13" borderId="0" xfId="0" applyFont="1" applyFill="1" applyAlignment="1">
      <alignment horizontal="left" vertical="top" wrapText="1"/>
    </xf>
    <xf numFmtId="0" fontId="62" fillId="7" borderId="72" xfId="11" applyFont="1" applyFill="1" applyBorder="1" applyAlignment="1">
      <alignment vertical="top" wrapText="1"/>
    </xf>
    <xf numFmtId="0" fontId="62" fillId="7" borderId="73" xfId="11" applyFont="1" applyFill="1" applyBorder="1" applyAlignment="1">
      <alignment vertical="top" wrapText="1"/>
    </xf>
    <xf numFmtId="0" fontId="62" fillId="7" borderId="30" xfId="11" applyFont="1" applyFill="1" applyBorder="1" applyAlignment="1">
      <alignment vertical="top" wrapText="1"/>
    </xf>
    <xf numFmtId="0" fontId="62" fillId="13" borderId="72" xfId="11" applyFont="1" applyFill="1" applyBorder="1" applyAlignment="1">
      <alignment vertical="top" wrapText="1"/>
    </xf>
    <xf numFmtId="0" fontId="62" fillId="13" borderId="73" xfId="11" applyFont="1" applyFill="1" applyBorder="1" applyAlignment="1">
      <alignment vertical="top" wrapText="1"/>
    </xf>
    <xf numFmtId="0" fontId="62" fillId="13" borderId="30" xfId="11" applyFont="1" applyFill="1" applyBorder="1" applyAlignment="1">
      <alignment vertical="top" wrapText="1"/>
    </xf>
    <xf numFmtId="0" fontId="62" fillId="8" borderId="72" xfId="11" applyFont="1" applyFill="1" applyBorder="1" applyAlignment="1">
      <alignment horizontal="center" wrapText="1"/>
    </xf>
    <xf numFmtId="0" fontId="48" fillId="0" borderId="72" xfId="11" applyFont="1" applyBorder="1" applyAlignment="1">
      <alignment horizontal="center" wrapText="1"/>
    </xf>
    <xf numFmtId="0" fontId="62" fillId="8" borderId="30" xfId="11" applyFont="1" applyFill="1" applyBorder="1" applyAlignment="1">
      <alignment horizontal="center" wrapText="1"/>
    </xf>
    <xf numFmtId="0" fontId="48" fillId="0" borderId="30" xfId="11" applyFont="1" applyBorder="1" applyAlignment="1">
      <alignment horizontal="center" wrapText="1"/>
    </xf>
    <xf numFmtId="0" fontId="62" fillId="7" borderId="72" xfId="11" applyFont="1" applyFill="1" applyBorder="1" applyAlignment="1">
      <alignment horizontal="center" vertical="center" wrapText="1"/>
    </xf>
    <xf numFmtId="0" fontId="62" fillId="7" borderId="30" xfId="11" applyFont="1" applyFill="1" applyBorder="1" applyAlignment="1">
      <alignment horizontal="center" vertical="center" wrapText="1"/>
    </xf>
    <xf numFmtId="0" fontId="62" fillId="13" borderId="72" xfId="11" applyFont="1" applyFill="1" applyBorder="1" applyAlignment="1">
      <alignment horizontal="center" vertical="center" wrapText="1"/>
    </xf>
    <xf numFmtId="0" fontId="62" fillId="0" borderId="72" xfId="11" applyFont="1" applyBorder="1" applyAlignment="1">
      <alignment horizontal="center" vertical="center" wrapText="1"/>
    </xf>
    <xf numFmtId="0" fontId="62" fillId="13" borderId="30" xfId="11" applyFont="1" applyFill="1" applyBorder="1" applyAlignment="1">
      <alignment horizontal="center" vertical="center" wrapText="1"/>
    </xf>
    <xf numFmtId="0" fontId="62" fillId="0" borderId="30" xfId="11" applyFont="1" applyBorder="1" applyAlignment="1">
      <alignment horizontal="center" vertical="center" wrapText="1"/>
    </xf>
    <xf numFmtId="0" fontId="62" fillId="8" borderId="72" xfId="11" applyFont="1" applyFill="1" applyBorder="1" applyAlignment="1">
      <alignment vertical="top" wrapText="1"/>
    </xf>
    <xf numFmtId="0" fontId="62" fillId="8" borderId="73" xfId="11" applyFont="1" applyFill="1" applyBorder="1" applyAlignment="1">
      <alignment vertical="top" wrapText="1"/>
    </xf>
    <xf numFmtId="0" fontId="48" fillId="8" borderId="30" xfId="11" applyFont="1" applyFill="1" applyBorder="1" applyAlignment="1">
      <alignment vertical="top" wrapText="1"/>
    </xf>
    <xf numFmtId="0" fontId="41" fillId="3" borderId="65" xfId="0" applyFont="1" applyFill="1" applyBorder="1" applyAlignment="1">
      <alignment horizontal="left" wrapText="1" indent="4"/>
    </xf>
    <xf numFmtId="0" fontId="11" fillId="0" borderId="65" xfId="0" applyFont="1" applyBorder="1" applyAlignment="1">
      <alignment horizontal="left" wrapText="1" indent="4"/>
    </xf>
    <xf numFmtId="0" fontId="26" fillId="7" borderId="105" xfId="0" applyFont="1" applyFill="1" applyBorder="1" applyAlignment="1" applyProtection="1">
      <alignment vertical="center" wrapText="1"/>
      <protection locked="0"/>
    </xf>
    <xf numFmtId="0" fontId="7" fillId="0" borderId="106" xfId="0" applyFont="1" applyBorder="1" applyAlignment="1" applyProtection="1">
      <alignment vertical="center"/>
      <protection locked="0"/>
    </xf>
    <xf numFmtId="0" fontId="7" fillId="0" borderId="107" xfId="0" applyFont="1" applyBorder="1" applyAlignment="1" applyProtection="1">
      <alignment vertical="center"/>
      <protection locked="0"/>
    </xf>
    <xf numFmtId="0" fontId="23" fillId="4" borderId="11" xfId="7" applyFont="1" applyFill="1" applyBorder="1" applyAlignment="1" applyProtection="1">
      <alignment horizontal="center" vertical="center" wrapText="1"/>
    </xf>
    <xf numFmtId="0" fontId="7" fillId="0" borderId="108" xfId="0" applyFont="1" applyBorder="1" applyAlignment="1" applyProtection="1">
      <alignment horizontal="center" vertical="center" wrapText="1"/>
    </xf>
    <xf numFmtId="0" fontId="25" fillId="10" borderId="27" xfId="0" applyFont="1" applyFill="1" applyBorder="1" applyAlignment="1" applyProtection="1">
      <alignment horizontal="center" vertical="center"/>
    </xf>
    <xf numFmtId="0" fontId="25" fillId="10" borderId="13" xfId="0" applyFont="1" applyFill="1" applyBorder="1" applyAlignment="1" applyProtection="1">
      <alignment horizontal="center" vertical="center"/>
    </xf>
    <xf numFmtId="0" fontId="25" fillId="10" borderId="4" xfId="0" applyFont="1" applyFill="1" applyBorder="1" applyAlignment="1" applyProtection="1">
      <alignment horizontal="center" vertical="center"/>
    </xf>
    <xf numFmtId="0" fontId="25" fillId="10" borderId="12" xfId="0" applyFont="1" applyFill="1" applyBorder="1" applyAlignment="1" applyProtection="1">
      <alignment horizontal="center" vertical="center"/>
    </xf>
    <xf numFmtId="0" fontId="25" fillId="10" borderId="28" xfId="0" applyFont="1" applyFill="1" applyBorder="1" applyAlignment="1" applyProtection="1">
      <alignment horizontal="center" vertical="center"/>
    </xf>
    <xf numFmtId="0" fontId="25" fillId="10" borderId="40" xfId="0" applyFont="1" applyFill="1" applyBorder="1" applyAlignment="1" applyProtection="1">
      <alignment horizontal="center" vertical="center"/>
    </xf>
    <xf numFmtId="0" fontId="26" fillId="8" borderId="2" xfId="0" applyFont="1" applyFill="1" applyBorder="1" applyAlignment="1" applyProtection="1">
      <alignment horizontal="center" vertical="center" wrapText="1"/>
    </xf>
    <xf numFmtId="0" fontId="26" fillId="8" borderId="3" xfId="0" applyFont="1" applyFill="1" applyBorder="1" applyAlignment="1" applyProtection="1">
      <alignment vertical="center"/>
    </xf>
    <xf numFmtId="0" fontId="26" fillId="7" borderId="2" xfId="0" applyFont="1" applyFill="1" applyBorder="1" applyAlignment="1" applyProtection="1">
      <alignment horizontal="center" vertical="center" wrapText="1"/>
    </xf>
    <xf numFmtId="0" fontId="26" fillId="7" borderId="3" xfId="0" applyFont="1" applyFill="1" applyBorder="1" applyAlignment="1" applyProtection="1"/>
    <xf numFmtId="0" fontId="26" fillId="13" borderId="2" xfId="0" applyFont="1" applyFill="1" applyBorder="1" applyAlignment="1" applyProtection="1">
      <alignment horizontal="center" vertical="center" wrapText="1"/>
    </xf>
    <xf numFmtId="0" fontId="26" fillId="13" borderId="3" xfId="0" applyFont="1" applyFill="1" applyBorder="1" applyAlignment="1" applyProtection="1"/>
    <xf numFmtId="0" fontId="27" fillId="10" borderId="109" xfId="5" applyFont="1" applyFill="1" applyBorder="1" applyAlignment="1" applyProtection="1">
      <alignment vertical="center"/>
    </xf>
    <xf numFmtId="0" fontId="27" fillId="10" borderId="110" xfId="5" applyFont="1" applyFill="1" applyBorder="1" applyAlignment="1" applyProtection="1">
      <alignment vertical="center"/>
    </xf>
    <xf numFmtId="0" fontId="7" fillId="10" borderId="111" xfId="0" applyFont="1" applyFill="1" applyBorder="1" applyAlignment="1" applyProtection="1">
      <alignment vertical="center"/>
    </xf>
    <xf numFmtId="0" fontId="27" fillId="10" borderId="112" xfId="5" applyNumberFormat="1" applyFont="1" applyFill="1" applyBorder="1" applyAlignment="1" applyProtection="1">
      <alignment vertical="center"/>
    </xf>
    <xf numFmtId="0" fontId="27" fillId="10" borderId="113" xfId="5" applyNumberFormat="1" applyFont="1" applyFill="1" applyBorder="1" applyAlignment="1" applyProtection="1">
      <alignment vertical="center"/>
    </xf>
    <xf numFmtId="0" fontId="7" fillId="10" borderId="114" xfId="0" applyNumberFormat="1" applyFont="1" applyFill="1" applyBorder="1" applyAlignment="1" applyProtection="1">
      <alignment vertical="center"/>
    </xf>
    <xf numFmtId="185" fontId="32" fillId="11" borderId="31" xfId="5" applyNumberFormat="1" applyFont="1" applyFill="1" applyBorder="1" applyAlignment="1" applyProtection="1">
      <alignment horizontal="left" vertical="center" wrapText="1"/>
    </xf>
    <xf numFmtId="0" fontId="7" fillId="11" borderId="0" xfId="0" applyFont="1" applyFill="1" applyBorder="1" applyAlignment="1" applyProtection="1">
      <alignment vertical="center" wrapText="1"/>
    </xf>
    <xf numFmtId="0" fontId="7" fillId="11" borderId="33" xfId="0" applyFont="1" applyFill="1" applyBorder="1" applyAlignment="1" applyProtection="1">
      <alignment vertical="center" wrapText="1"/>
    </xf>
    <xf numFmtId="0" fontId="7" fillId="11" borderId="115" xfId="0" applyFont="1" applyFill="1" applyBorder="1" applyAlignment="1" applyProtection="1">
      <alignment vertical="center" wrapText="1"/>
    </xf>
    <xf numFmtId="0" fontId="7" fillId="11" borderId="116" xfId="0" applyFont="1" applyFill="1" applyBorder="1" applyAlignment="1" applyProtection="1">
      <alignment vertical="center" wrapText="1"/>
    </xf>
    <xf numFmtId="0" fontId="7" fillId="11" borderId="117" xfId="0" applyFont="1" applyFill="1" applyBorder="1" applyAlignment="1" applyProtection="1">
      <alignment vertical="center" wrapText="1"/>
    </xf>
    <xf numFmtId="0" fontId="30" fillId="5" borderId="0" xfId="5" applyFont="1" applyFill="1" applyAlignment="1" applyProtection="1">
      <alignment horizontal="right" vertical="center"/>
    </xf>
    <xf numFmtId="58" fontId="30" fillId="5" borderId="0" xfId="5" applyNumberFormat="1" applyFont="1" applyFill="1" applyBorder="1" applyAlignment="1" applyProtection="1">
      <alignment horizontal="right" vertical="center"/>
    </xf>
    <xf numFmtId="185" fontId="32" fillId="11" borderId="0" xfId="5" applyNumberFormat="1" applyFont="1" applyFill="1" applyBorder="1" applyAlignment="1" applyProtection="1">
      <alignment horizontal="left" vertical="center" wrapText="1"/>
    </xf>
    <xf numFmtId="185" fontId="32" fillId="11" borderId="33" xfId="5" applyNumberFormat="1" applyFont="1" applyFill="1" applyBorder="1" applyAlignment="1" applyProtection="1">
      <alignment horizontal="left" vertical="center" wrapText="1"/>
    </xf>
    <xf numFmtId="185" fontId="32" fillId="11" borderId="115" xfId="5" applyNumberFormat="1" applyFont="1" applyFill="1" applyBorder="1" applyAlignment="1" applyProtection="1">
      <alignment horizontal="left" vertical="center" wrapText="1"/>
    </xf>
    <xf numFmtId="185" fontId="32" fillId="11" borderId="116" xfId="5" applyNumberFormat="1" applyFont="1" applyFill="1" applyBorder="1" applyAlignment="1" applyProtection="1">
      <alignment horizontal="left" vertical="center" wrapText="1"/>
    </xf>
    <xf numFmtId="185" fontId="32" fillId="11" borderId="117" xfId="5" applyNumberFormat="1" applyFont="1" applyFill="1" applyBorder="1" applyAlignment="1" applyProtection="1">
      <alignment horizontal="left" vertical="center" wrapText="1"/>
    </xf>
    <xf numFmtId="0" fontId="7" fillId="10" borderId="111" xfId="12" applyFont="1" applyFill="1" applyBorder="1" applyAlignment="1" applyProtection="1">
      <alignment vertical="center"/>
    </xf>
    <xf numFmtId="0" fontId="27" fillId="10" borderId="112" xfId="5" applyFont="1" applyFill="1" applyBorder="1" applyAlignment="1" applyProtection="1">
      <alignment vertical="center"/>
    </xf>
    <xf numFmtId="0" fontId="27" fillId="10" borderId="113" xfId="5" applyFont="1" applyFill="1" applyBorder="1" applyAlignment="1" applyProtection="1">
      <alignment vertical="center"/>
    </xf>
    <xf numFmtId="0" fontId="7" fillId="10" borderId="114" xfId="12" applyFont="1" applyFill="1" applyBorder="1" applyAlignment="1" applyProtection="1">
      <alignment vertical="center"/>
    </xf>
    <xf numFmtId="0" fontId="30" fillId="5" borderId="0" xfId="12" applyFont="1" applyFill="1" applyBorder="1" applyAlignment="1" applyProtection="1">
      <alignment horizontal="right" vertical="center"/>
    </xf>
    <xf numFmtId="184" fontId="27" fillId="11" borderId="18" xfId="2" applyNumberFormat="1" applyFont="1" applyFill="1" applyBorder="1" applyAlignment="1">
      <alignment vertical="center"/>
    </xf>
    <xf numFmtId="202" fontId="27" fillId="11" borderId="93" xfId="4" applyNumberFormat="1" applyFont="1" applyFill="1" applyBorder="1" applyAlignment="1">
      <alignment vertical="center"/>
    </xf>
    <xf numFmtId="38" fontId="27" fillId="11" borderId="9" xfId="2" applyFont="1" applyFill="1" applyBorder="1" applyAlignment="1">
      <alignment vertical="center"/>
    </xf>
    <xf numFmtId="0" fontId="27" fillId="7" borderId="82" xfId="0" applyFont="1" applyFill="1" applyBorder="1" applyAlignment="1">
      <alignment horizontal="left" vertical="center" wrapText="1"/>
    </xf>
    <xf numFmtId="0" fontId="27" fillId="7" borderId="79" xfId="0" applyFont="1" applyFill="1" applyBorder="1" applyAlignment="1">
      <alignment horizontal="left" vertical="center" wrapText="1"/>
    </xf>
    <xf numFmtId="0" fontId="7" fillId="7" borderId="79" xfId="0" applyFont="1" applyFill="1" applyBorder="1" applyAlignment="1">
      <alignment horizontal="left" vertical="center" wrapText="1"/>
    </xf>
    <xf numFmtId="0" fontId="7" fillId="7" borderId="81" xfId="0" applyFont="1" applyFill="1" applyBorder="1" applyAlignment="1">
      <alignment horizontal="left" vertical="center" wrapText="1"/>
    </xf>
    <xf numFmtId="201" fontId="27" fillId="7" borderId="87" xfId="4" applyNumberFormat="1" applyFont="1" applyFill="1" applyBorder="1" applyAlignment="1">
      <alignment vertical="center" wrapText="1"/>
    </xf>
    <xf numFmtId="201" fontId="0" fillId="7" borderId="93" xfId="0" applyNumberFormat="1" applyFill="1" applyBorder="1" applyAlignment="1">
      <alignment vertical="center" wrapText="1"/>
    </xf>
    <xf numFmtId="0" fontId="27" fillId="7" borderId="93" xfId="4" applyFont="1" applyFill="1" applyBorder="1" applyAlignment="1">
      <alignment vertical="center" wrapText="1"/>
    </xf>
    <xf numFmtId="0" fontId="27" fillId="7" borderId="94" xfId="4" applyFont="1" applyFill="1" applyBorder="1" applyAlignment="1">
      <alignment vertical="center" wrapText="1"/>
    </xf>
    <xf numFmtId="0" fontId="27" fillId="13" borderId="82" xfId="4" applyFont="1" applyFill="1" applyBorder="1" applyAlignment="1">
      <alignment horizontal="left" vertical="center" wrapText="1"/>
    </xf>
    <xf numFmtId="0" fontId="0" fillId="13" borderId="79" xfId="0" applyFill="1" applyBorder="1" applyAlignment="1">
      <alignment horizontal="left" vertical="center" wrapText="1"/>
    </xf>
    <xf numFmtId="0" fontId="0" fillId="13" borderId="81" xfId="0" applyFill="1" applyBorder="1" applyAlignment="1">
      <alignment horizontal="left" vertical="center" wrapText="1"/>
    </xf>
    <xf numFmtId="201" fontId="27" fillId="13" borderId="87" xfId="4" applyNumberFormat="1" applyFont="1" applyFill="1" applyBorder="1" applyAlignment="1">
      <alignment vertical="center" wrapText="1"/>
    </xf>
    <xf numFmtId="201" fontId="0" fillId="13" borderId="93" xfId="0" applyNumberFormat="1" applyFill="1" applyBorder="1" applyAlignment="1">
      <alignment vertical="center" wrapText="1"/>
    </xf>
    <xf numFmtId="0" fontId="27" fillId="13" borderId="93" xfId="4" applyFont="1" applyFill="1" applyBorder="1" applyAlignment="1">
      <alignment vertical="center" wrapText="1"/>
    </xf>
    <xf numFmtId="202" fontId="27" fillId="11" borderId="118" xfId="4" applyNumberFormat="1" applyFont="1" applyFill="1" applyBorder="1" applyAlignment="1">
      <alignment vertical="center"/>
    </xf>
    <xf numFmtId="202" fontId="27" fillId="2" borderId="98" xfId="4" applyNumberFormat="1" applyFont="1" applyFill="1" applyBorder="1" applyAlignment="1">
      <alignment vertical="center"/>
    </xf>
    <xf numFmtId="202" fontId="27" fillId="2" borderId="98" xfId="0" applyNumberFormat="1" applyFont="1" applyFill="1" applyBorder="1" applyAlignment="1">
      <alignment vertical="center"/>
    </xf>
    <xf numFmtId="202" fontId="27" fillId="3" borderId="87" xfId="4" applyNumberFormat="1" applyFont="1" applyFill="1" applyBorder="1" applyAlignment="1">
      <alignment vertical="center"/>
    </xf>
    <xf numFmtId="202" fontId="27" fillId="3" borderId="93" xfId="0" applyNumberFormat="1" applyFont="1" applyFill="1" applyBorder="1" applyAlignment="1">
      <alignment vertical="center"/>
    </xf>
    <xf numFmtId="38" fontId="27" fillId="3" borderId="84" xfId="4" applyNumberFormat="1" applyFont="1" applyFill="1" applyBorder="1" applyAlignment="1">
      <alignment vertical="center"/>
    </xf>
    <xf numFmtId="38" fontId="27" fillId="3" borderId="0" xfId="4" applyNumberFormat="1" applyFont="1" applyFill="1" applyBorder="1" applyAlignment="1">
      <alignment vertical="center"/>
    </xf>
    <xf numFmtId="38" fontId="27" fillId="3" borderId="0" xfId="0" applyNumberFormat="1" applyFont="1" applyFill="1" applyBorder="1" applyAlignment="1">
      <alignment vertical="center"/>
    </xf>
    <xf numFmtId="0" fontId="27" fillId="3" borderId="0" xfId="4" applyFont="1" applyFill="1" applyBorder="1" applyAlignment="1">
      <alignment vertical="center" wrapText="1"/>
    </xf>
    <xf numFmtId="202" fontId="27" fillId="7" borderId="93" xfId="4" applyNumberFormat="1" applyFont="1" applyFill="1" applyBorder="1" applyAlignment="1">
      <alignment vertical="center"/>
    </xf>
    <xf numFmtId="38" fontId="27" fillId="7" borderId="9" xfId="2" applyFont="1" applyFill="1" applyBorder="1" applyAlignment="1">
      <alignment vertical="center"/>
    </xf>
    <xf numFmtId="202" fontId="27" fillId="7" borderId="118" xfId="4" applyNumberFormat="1" applyFont="1" applyFill="1" applyBorder="1" applyAlignment="1">
      <alignment vertical="center"/>
    </xf>
    <xf numFmtId="0" fontId="27" fillId="8" borderId="1" xfId="4" applyFont="1" applyFill="1" applyBorder="1" applyAlignment="1">
      <alignment horizontal="right" vertical="center"/>
    </xf>
    <xf numFmtId="202" fontId="27" fillId="8" borderId="93" xfId="4" applyNumberFormat="1" applyFont="1" applyFill="1" applyBorder="1" applyAlignment="1">
      <alignment vertical="center"/>
    </xf>
    <xf numFmtId="202" fontId="27" fillId="8" borderId="93" xfId="0" applyNumberFormat="1" applyFont="1" applyFill="1" applyBorder="1" applyAlignment="1">
      <alignment vertical="center"/>
    </xf>
    <xf numFmtId="38" fontId="27" fillId="8" borderId="9" xfId="2" applyFont="1" applyFill="1" applyBorder="1" applyAlignment="1">
      <alignment vertical="center"/>
    </xf>
    <xf numFmtId="202" fontId="27" fillId="8" borderId="118" xfId="4" applyNumberFormat="1" applyFont="1" applyFill="1" applyBorder="1" applyAlignment="1">
      <alignment vertical="center"/>
    </xf>
    <xf numFmtId="202" fontId="27" fillId="2" borderId="93" xfId="4" applyNumberFormat="1" applyFont="1" applyFill="1" applyBorder="1" applyAlignment="1">
      <alignment vertical="center"/>
    </xf>
    <xf numFmtId="202" fontId="27" fillId="2" borderId="93" xfId="0" applyNumberFormat="1" applyFont="1" applyFill="1" applyBorder="1" applyAlignment="1">
      <alignment vertical="center"/>
    </xf>
    <xf numFmtId="202" fontId="27" fillId="3" borderId="93" xfId="4" applyNumberFormat="1" applyFont="1" applyFill="1" applyBorder="1" applyAlignment="1">
      <alignment vertical="center"/>
    </xf>
    <xf numFmtId="210" fontId="27" fillId="27" borderId="18" xfId="13" applyNumberFormat="1" applyFont="1" applyFill="1" applyBorder="1" applyAlignment="1">
      <alignment horizontal="right" vertical="center"/>
    </xf>
    <xf numFmtId="0" fontId="23" fillId="4" borderId="74" xfId="7" applyFont="1" applyFill="1" applyBorder="1" applyAlignment="1" applyProtection="1">
      <alignment horizontal="center" vertical="center" wrapText="1"/>
    </xf>
    <xf numFmtId="0" fontId="7" fillId="4" borderId="74" xfId="0" applyFont="1" applyFill="1" applyBorder="1" applyAlignment="1" applyProtection="1">
      <alignment horizontal="center" vertical="center" wrapText="1"/>
    </xf>
    <xf numFmtId="0" fontId="0" fillId="4" borderId="74" xfId="0" applyFill="1" applyBorder="1" applyAlignment="1">
      <alignment vertical="center" wrapText="1"/>
    </xf>
    <xf numFmtId="0" fontId="7" fillId="7" borderId="74" xfId="6" applyFont="1" applyFill="1" applyBorder="1" applyAlignment="1" applyProtection="1">
      <alignment horizontal="left" vertical="center" wrapText="1"/>
    </xf>
    <xf numFmtId="0" fontId="7" fillId="7" borderId="74" xfId="0" applyFont="1" applyFill="1" applyBorder="1" applyAlignment="1" applyProtection="1">
      <alignment horizontal="left" vertical="center" wrapText="1"/>
    </xf>
    <xf numFmtId="0" fontId="0" fillId="7" borderId="74" xfId="0" applyFill="1" applyBorder="1" applyAlignment="1">
      <alignment vertical="center" wrapText="1"/>
    </xf>
    <xf numFmtId="201" fontId="27" fillId="8" borderId="87" xfId="0" applyNumberFormat="1" applyFont="1" applyFill="1" applyBorder="1" applyAlignment="1">
      <alignment vertical="center" wrapText="1"/>
    </xf>
    <xf numFmtId="201" fontId="27" fillId="8" borderId="93" xfId="0" applyNumberFormat="1" applyFont="1" applyFill="1" applyBorder="1" applyAlignment="1">
      <alignment vertical="center" wrapText="1"/>
    </xf>
    <xf numFmtId="0" fontId="27" fillId="8" borderId="82" xfId="4" applyFont="1" applyFill="1" applyBorder="1" applyAlignment="1">
      <alignment horizontal="left" vertical="center" wrapText="1"/>
    </xf>
    <xf numFmtId="0" fontId="0" fillId="8" borderId="79" xfId="0" applyFill="1" applyBorder="1" applyAlignment="1">
      <alignment horizontal="left" vertical="center" wrapText="1"/>
    </xf>
    <xf numFmtId="0" fontId="0" fillId="8" borderId="81" xfId="0" applyFill="1" applyBorder="1" applyAlignment="1">
      <alignment horizontal="left" vertical="center" wrapText="1"/>
    </xf>
    <xf numFmtId="0" fontId="27" fillId="8" borderId="93" xfId="0" applyFont="1" applyFill="1" applyBorder="1" applyAlignment="1">
      <alignment horizontal="left" vertical="center" wrapText="1"/>
    </xf>
    <xf numFmtId="0" fontId="27" fillId="8" borderId="93" xfId="0" applyFont="1" applyFill="1" applyBorder="1" applyAlignment="1">
      <alignment vertical="center" wrapText="1"/>
    </xf>
    <xf numFmtId="0" fontId="27" fillId="8" borderId="94" xfId="0" applyFont="1" applyFill="1" applyBorder="1" applyAlignment="1">
      <alignment vertical="center" wrapText="1"/>
    </xf>
    <xf numFmtId="210" fontId="27" fillId="32" borderId="18" xfId="13" applyNumberFormat="1" applyFont="1" applyFill="1" applyBorder="1" applyAlignment="1">
      <alignment horizontal="right" vertical="center"/>
    </xf>
    <xf numFmtId="210" fontId="27" fillId="29" borderId="18" xfId="13" applyNumberFormat="1" applyFont="1" applyFill="1" applyBorder="1" applyAlignment="1">
      <alignment horizontal="right" vertical="center"/>
    </xf>
    <xf numFmtId="184" fontId="27" fillId="7" borderId="18" xfId="2" applyNumberFormat="1" applyFont="1" applyFill="1" applyBorder="1" applyAlignment="1">
      <alignment vertical="center"/>
    </xf>
    <xf numFmtId="0" fontId="7" fillId="0" borderId="108" xfId="11" applyFont="1" applyBorder="1" applyAlignment="1" applyProtection="1">
      <alignment horizontal="center" vertical="center" wrapText="1"/>
    </xf>
    <xf numFmtId="0" fontId="51" fillId="26" borderId="2" xfId="11" applyFont="1" applyFill="1" applyBorder="1" applyAlignment="1" applyProtection="1">
      <alignment horizontal="center" vertical="center"/>
    </xf>
    <xf numFmtId="0" fontId="51" fillId="26" borderId="3" xfId="11" applyFont="1" applyFill="1" applyBorder="1" applyAlignment="1" applyProtection="1">
      <alignment horizontal="center" vertical="center"/>
    </xf>
    <xf numFmtId="0" fontId="51" fillId="26" borderId="5" xfId="11" applyFont="1" applyFill="1" applyBorder="1" applyAlignment="1" applyProtection="1">
      <alignment horizontal="center" vertical="center"/>
    </xf>
    <xf numFmtId="0" fontId="52" fillId="4" borderId="2" xfId="7" applyFont="1" applyFill="1" applyBorder="1" applyAlignment="1" applyProtection="1">
      <alignment horizontal="center" vertical="center" wrapText="1"/>
    </xf>
    <xf numFmtId="0" fontId="48" fillId="0" borderId="3" xfId="11" applyFont="1" applyBorder="1" applyAlignment="1">
      <alignment horizontal="center" vertical="center" wrapText="1"/>
    </xf>
    <xf numFmtId="0" fontId="7" fillId="8" borderId="8" xfId="11" applyFont="1" applyFill="1" applyBorder="1" applyAlignment="1" applyProtection="1">
      <alignment horizontal="center" vertical="center" wrapText="1"/>
    </xf>
    <xf numFmtId="0" fontId="48" fillId="0" borderId="8" xfId="11" applyFont="1" applyBorder="1" applyAlignment="1">
      <alignment vertical="center"/>
    </xf>
    <xf numFmtId="0" fontId="7" fillId="11" borderId="2" xfId="11" applyFont="1" applyFill="1" applyBorder="1" applyAlignment="1">
      <alignment horizontal="center" vertical="center"/>
    </xf>
    <xf numFmtId="0" fontId="7" fillId="11" borderId="3" xfId="11" applyFont="1" applyFill="1" applyBorder="1" applyAlignment="1">
      <alignment horizontal="center" vertical="center"/>
    </xf>
    <xf numFmtId="0" fontId="7" fillId="11" borderId="5" xfId="11" applyFont="1" applyFill="1" applyBorder="1" applyAlignment="1">
      <alignment horizontal="center" vertical="center"/>
    </xf>
    <xf numFmtId="0" fontId="7" fillId="26" borderId="8" xfId="11" applyFont="1" applyFill="1" applyBorder="1" applyAlignment="1" applyProtection="1">
      <alignment horizontal="center" vertical="center" wrapText="1"/>
    </xf>
    <xf numFmtId="0" fontId="48" fillId="26" borderId="2" xfId="11" applyFont="1" applyFill="1" applyBorder="1" applyAlignment="1">
      <alignment vertical="center"/>
    </xf>
    <xf numFmtId="0" fontId="26" fillId="35" borderId="2" xfId="11" applyFont="1" applyFill="1" applyBorder="1" applyAlignment="1" applyProtection="1">
      <alignment horizontal="center" vertical="center" wrapText="1"/>
    </xf>
    <xf numFmtId="0" fontId="26" fillId="35" borderId="3" xfId="11" applyFont="1" applyFill="1" applyBorder="1" applyAlignment="1" applyProtection="1">
      <alignment horizontal="center" vertical="center" wrapText="1"/>
    </xf>
    <xf numFmtId="0" fontId="26" fillId="35" borderId="5" xfId="11" applyFont="1" applyFill="1" applyBorder="1" applyAlignment="1" applyProtection="1">
      <alignment horizontal="center" vertical="center" wrapText="1"/>
    </xf>
    <xf numFmtId="0" fontId="4" fillId="10" borderId="8" xfId="3" applyFont="1" applyFill="1" applyBorder="1" applyAlignment="1">
      <alignment horizontal="center" vertical="center"/>
    </xf>
    <xf numFmtId="0" fontId="7" fillId="32" borderId="2" xfId="11" applyFont="1" applyFill="1" applyBorder="1" applyAlignment="1" applyProtection="1">
      <alignment horizontal="center" vertical="center" wrapText="1"/>
    </xf>
    <xf numFmtId="0" fontId="7" fillId="32" borderId="3" xfId="11" applyFont="1" applyFill="1" applyBorder="1" applyAlignment="1" applyProtection="1">
      <alignment horizontal="center" vertical="center" wrapText="1"/>
    </xf>
    <xf numFmtId="0" fontId="7" fillId="32" borderId="5" xfId="11" applyFont="1" applyFill="1" applyBorder="1" applyAlignment="1" applyProtection="1">
      <alignment horizontal="center" vertical="center" wrapText="1"/>
    </xf>
    <xf numFmtId="0" fontId="7" fillId="33" borderId="2" xfId="11" applyFont="1" applyFill="1" applyBorder="1" applyAlignment="1" applyProtection="1">
      <alignment horizontal="center" vertical="center" wrapText="1"/>
    </xf>
    <xf numFmtId="0" fontId="7" fillId="33" borderId="3" xfId="11" applyFont="1" applyFill="1" applyBorder="1" applyAlignment="1" applyProtection="1">
      <alignment horizontal="center" vertical="center" wrapText="1"/>
    </xf>
    <xf numFmtId="0" fontId="48" fillId="33" borderId="5" xfId="11" applyFont="1" applyFill="1" applyBorder="1" applyAlignment="1">
      <alignment vertical="center" wrapText="1"/>
    </xf>
    <xf numFmtId="0" fontId="7" fillId="6" borderId="2" xfId="11" applyFont="1" applyFill="1" applyBorder="1" applyAlignment="1">
      <alignment horizontal="center" vertical="center"/>
    </xf>
    <xf numFmtId="0" fontId="7" fillId="6" borderId="3" xfId="11" applyFont="1" applyFill="1" applyBorder="1" applyAlignment="1">
      <alignment horizontal="center" vertical="center"/>
    </xf>
    <xf numFmtId="0" fontId="7" fillId="6" borderId="5" xfId="11" applyFont="1" applyFill="1" applyBorder="1" applyAlignment="1">
      <alignment horizontal="center" vertical="center"/>
    </xf>
    <xf numFmtId="0" fontId="26" fillId="8" borderId="2" xfId="11" applyFont="1" applyFill="1" applyBorder="1" applyAlignment="1" applyProtection="1">
      <alignment horizontal="center" vertical="center" wrapText="1"/>
    </xf>
    <xf numFmtId="0" fontId="26" fillId="8" borderId="3" xfId="11" applyFont="1" applyFill="1" applyBorder="1" applyAlignment="1" applyProtection="1">
      <alignment vertical="center"/>
    </xf>
    <xf numFmtId="0" fontId="48" fillId="0" borderId="5" xfId="11" applyBorder="1" applyAlignment="1">
      <alignment vertical="center"/>
    </xf>
    <xf numFmtId="0" fontId="4" fillId="10" borderId="11" xfId="3" applyFont="1" applyFill="1" applyBorder="1" applyAlignment="1">
      <alignment horizontal="center" vertical="center"/>
    </xf>
    <xf numFmtId="0" fontId="7" fillId="0" borderId="2" xfId="11" applyFont="1" applyFill="1" applyBorder="1" applyAlignment="1">
      <alignment horizontal="center" vertical="center"/>
    </xf>
    <xf numFmtId="0" fontId="7" fillId="0" borderId="3" xfId="11" applyFont="1" applyFill="1" applyBorder="1" applyAlignment="1">
      <alignment horizontal="center" vertical="center"/>
    </xf>
    <xf numFmtId="0" fontId="7" fillId="0" borderId="5" xfId="11" applyFont="1" applyFill="1" applyBorder="1" applyAlignment="1">
      <alignment horizontal="center" vertical="center"/>
    </xf>
    <xf numFmtId="0" fontId="51" fillId="26" borderId="27" xfId="11" applyFont="1" applyFill="1" applyBorder="1" applyAlignment="1" applyProtection="1">
      <alignment horizontal="center" vertical="center"/>
    </xf>
    <xf numFmtId="0" fontId="51" fillId="26" borderId="4" xfId="11" applyFont="1" applyFill="1" applyBorder="1" applyAlignment="1" applyProtection="1">
      <alignment horizontal="center" vertical="center"/>
    </xf>
    <xf numFmtId="0" fontId="51" fillId="26" borderId="28" xfId="11" applyFont="1" applyFill="1" applyBorder="1" applyAlignment="1" applyProtection="1">
      <alignment horizontal="center" vertical="center"/>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5" xfId="0" applyFont="1" applyBorder="1" applyAlignment="1">
      <alignment horizontal="center" vertical="center" wrapText="1"/>
    </xf>
    <xf numFmtId="0" fontId="4" fillId="0" borderId="8" xfId="3" applyFont="1" applyFill="1" applyBorder="1" applyAlignment="1">
      <alignment horizontal="center"/>
    </xf>
    <xf numFmtId="0" fontId="4" fillId="10" borderId="119" xfId="3" applyFont="1" applyFill="1" applyBorder="1" applyAlignment="1">
      <alignment horizontal="center" vertical="center"/>
    </xf>
    <xf numFmtId="0" fontId="4" fillId="10" borderId="48" xfId="3" applyFont="1" applyFill="1" applyBorder="1" applyAlignment="1">
      <alignment horizontal="center" vertical="center"/>
    </xf>
    <xf numFmtId="0" fontId="4" fillId="10" borderId="122" xfId="3" applyFont="1" applyFill="1" applyBorder="1"/>
    <xf numFmtId="0" fontId="4" fillId="10" borderId="123" xfId="3" applyFont="1" applyFill="1" applyBorder="1"/>
    <xf numFmtId="0" fontId="4" fillId="10" borderId="124" xfId="3" applyFont="1" applyFill="1" applyBorder="1"/>
    <xf numFmtId="0" fontId="4" fillId="10" borderId="125" xfId="3" applyFont="1" applyFill="1" applyBorder="1"/>
    <xf numFmtId="0" fontId="4" fillId="10" borderId="126" xfId="3" applyFont="1" applyFill="1" applyBorder="1"/>
    <xf numFmtId="0" fontId="4" fillId="10" borderId="127" xfId="3" applyFont="1" applyFill="1" applyBorder="1"/>
    <xf numFmtId="176" fontId="4" fillId="8" borderId="120" xfId="3" applyNumberFormat="1" applyFont="1" applyFill="1" applyBorder="1" applyAlignment="1">
      <alignment horizontal="center"/>
    </xf>
    <xf numFmtId="176" fontId="4" fillId="8" borderId="121" xfId="3" applyNumberFormat="1" applyFont="1" applyFill="1" applyBorder="1" applyAlignment="1">
      <alignment horizontal="center"/>
    </xf>
    <xf numFmtId="0" fontId="4" fillId="27" borderId="11" xfId="12" applyFont="1" applyFill="1" applyBorder="1" applyAlignment="1">
      <alignment horizontal="center" vertical="center"/>
    </xf>
    <xf numFmtId="0" fontId="4" fillId="27" borderId="18" xfId="12" applyFont="1" applyFill="1" applyBorder="1" applyAlignment="1">
      <alignment horizontal="center" vertical="center"/>
    </xf>
    <xf numFmtId="0" fontId="4" fillId="27" borderId="53" xfId="12" applyFont="1" applyFill="1" applyBorder="1" applyAlignment="1">
      <alignment horizontal="center" vertical="center"/>
    </xf>
    <xf numFmtId="0" fontId="4" fillId="27" borderId="8" xfId="12" applyFont="1" applyFill="1" applyBorder="1" applyAlignment="1">
      <alignment horizontal="center" vertical="center"/>
    </xf>
    <xf numFmtId="0" fontId="4" fillId="27" borderId="8" xfId="12" applyFont="1" applyFill="1" applyBorder="1" applyAlignment="1">
      <alignment horizontal="center" vertical="center" wrapText="1"/>
    </xf>
    <xf numFmtId="0" fontId="4" fillId="27" borderId="2" xfId="12" applyFont="1" applyFill="1" applyBorder="1" applyAlignment="1">
      <alignment horizontal="center" vertical="center" wrapText="1"/>
    </xf>
    <xf numFmtId="0" fontId="4" fillId="27" borderId="5" xfId="12" applyFont="1" applyFill="1" applyBorder="1" applyAlignment="1">
      <alignment horizontal="center" vertical="center" wrapText="1"/>
    </xf>
    <xf numFmtId="0" fontId="4" fillId="10" borderId="122" xfId="3" applyFont="1" applyFill="1" applyBorder="1" applyAlignment="1">
      <alignment vertical="center"/>
    </xf>
    <xf numFmtId="0" fontId="4" fillId="10" borderId="123" xfId="3" applyFont="1" applyFill="1" applyBorder="1" applyAlignment="1">
      <alignment vertical="center"/>
    </xf>
    <xf numFmtId="0" fontId="4" fillId="10" borderId="124" xfId="3" applyFont="1" applyFill="1" applyBorder="1" applyAlignment="1">
      <alignment vertical="center"/>
    </xf>
    <xf numFmtId="0" fontId="4" fillId="10" borderId="125" xfId="3" applyFont="1" applyFill="1" applyBorder="1" applyAlignment="1">
      <alignment vertical="center"/>
    </xf>
    <xf numFmtId="0" fontId="4" fillId="10" borderId="126" xfId="3" applyFont="1" applyFill="1" applyBorder="1" applyAlignment="1">
      <alignment vertical="center"/>
    </xf>
    <xf numFmtId="0" fontId="4" fillId="10" borderId="127" xfId="3" applyFont="1" applyFill="1" applyBorder="1" applyAlignment="1">
      <alignment vertical="center"/>
    </xf>
    <xf numFmtId="0" fontId="4" fillId="27" borderId="156" xfId="12" applyFont="1" applyFill="1" applyBorder="1" applyAlignment="1">
      <alignment horizontal="left" vertical="center"/>
    </xf>
    <xf numFmtId="0" fontId="4" fillId="27" borderId="157" xfId="12" applyFont="1" applyFill="1" applyBorder="1" applyAlignment="1">
      <alignment horizontal="left" vertical="center"/>
    </xf>
    <xf numFmtId="0" fontId="4" fillId="27" borderId="11" xfId="12" applyFont="1" applyFill="1" applyBorder="1" applyAlignment="1">
      <alignment horizontal="center" vertical="center" wrapText="1"/>
    </xf>
    <xf numFmtId="0" fontId="4" fillId="27" borderId="18" xfId="12" applyFont="1" applyFill="1" applyBorder="1" applyAlignment="1">
      <alignment horizontal="center" vertical="center" wrapText="1"/>
    </xf>
    <xf numFmtId="0" fontId="4" fillId="27" borderId="53" xfId="12" applyFont="1" applyFill="1" applyBorder="1" applyAlignment="1">
      <alignment horizontal="center" vertical="center" wrapText="1"/>
    </xf>
    <xf numFmtId="0" fontId="4" fillId="29" borderId="8" xfId="12" applyFont="1" applyFill="1" applyBorder="1" applyAlignment="1">
      <alignment horizontal="center" vertical="center" wrapText="1"/>
    </xf>
    <xf numFmtId="0" fontId="4" fillId="29" borderId="11" xfId="12" applyFont="1" applyFill="1" applyBorder="1" applyAlignment="1">
      <alignment horizontal="center" vertical="center"/>
    </xf>
    <xf numFmtId="0" fontId="4" fillId="29" borderId="18" xfId="12" applyFont="1" applyFill="1" applyBorder="1" applyAlignment="1">
      <alignment horizontal="center" vertical="center"/>
    </xf>
    <xf numFmtId="0" fontId="4" fillId="29" borderId="53" xfId="12" applyFont="1" applyFill="1" applyBorder="1" applyAlignment="1">
      <alignment horizontal="center" vertical="center"/>
    </xf>
    <xf numFmtId="0" fontId="4" fillId="29" borderId="8" xfId="12" applyFont="1" applyFill="1" applyBorder="1" applyAlignment="1">
      <alignment horizontal="center" vertical="center"/>
    </xf>
    <xf numFmtId="0" fontId="4" fillId="29" borderId="2" xfId="12" applyFont="1" applyFill="1" applyBorder="1" applyAlignment="1">
      <alignment horizontal="center" vertical="center" wrapText="1"/>
    </xf>
    <xf numFmtId="0" fontId="4" fillId="29" borderId="5" xfId="12" applyFont="1" applyFill="1" applyBorder="1" applyAlignment="1">
      <alignment horizontal="center" vertical="center" wrapText="1"/>
    </xf>
    <xf numFmtId="0" fontId="4" fillId="22" borderId="11" xfId="12" applyFont="1" applyFill="1" applyBorder="1" applyAlignment="1">
      <alignment horizontal="center" vertical="center"/>
    </xf>
    <xf numFmtId="0" fontId="4" fillId="22" borderId="18" xfId="12" applyFont="1" applyFill="1" applyBorder="1" applyAlignment="1">
      <alignment horizontal="center" vertical="center"/>
    </xf>
    <xf numFmtId="0" fontId="4" fillId="22" borderId="53" xfId="12" applyFont="1" applyFill="1" applyBorder="1" applyAlignment="1">
      <alignment horizontal="center" vertical="center"/>
    </xf>
    <xf numFmtId="0" fontId="4" fillId="22" borderId="8" xfId="12" applyFont="1" applyFill="1" applyBorder="1" applyAlignment="1">
      <alignment horizontal="center" vertical="center"/>
    </xf>
    <xf numFmtId="0" fontId="4" fillId="29" borderId="156" xfId="12" applyFont="1" applyFill="1" applyBorder="1" applyAlignment="1">
      <alignment horizontal="left" vertical="center"/>
    </xf>
    <xf numFmtId="0" fontId="4" fillId="29" borderId="157" xfId="12" applyFont="1" applyFill="1" applyBorder="1" applyAlignment="1">
      <alignment horizontal="left" vertical="center"/>
    </xf>
    <xf numFmtId="0" fontId="4" fillId="29" borderId="11" xfId="12" applyFont="1" applyFill="1" applyBorder="1" applyAlignment="1">
      <alignment horizontal="center" vertical="center" wrapText="1"/>
    </xf>
    <xf numFmtId="0" fontId="4" fillId="29" borderId="18" xfId="12" applyFont="1" applyFill="1" applyBorder="1" applyAlignment="1">
      <alignment horizontal="center" vertical="center" wrapText="1"/>
    </xf>
    <xf numFmtId="0" fontId="4" fillId="29" borderId="53" xfId="12" applyFont="1" applyFill="1" applyBorder="1" applyAlignment="1">
      <alignment horizontal="center" vertical="center" wrapText="1"/>
    </xf>
    <xf numFmtId="0" fontId="4" fillId="22" borderId="8" xfId="12" applyFont="1" applyFill="1" applyBorder="1" applyAlignment="1">
      <alignment horizontal="center" vertical="center" wrapText="1"/>
    </xf>
    <xf numFmtId="0" fontId="4" fillId="22" borderId="2" xfId="12" applyFont="1" applyFill="1" applyBorder="1" applyAlignment="1">
      <alignment horizontal="center" vertical="center" wrapText="1"/>
    </xf>
    <xf numFmtId="0" fontId="4" fillId="22" borderId="5" xfId="12" applyFont="1" applyFill="1" applyBorder="1" applyAlignment="1">
      <alignment horizontal="center" vertical="center" wrapText="1"/>
    </xf>
    <xf numFmtId="0" fontId="4" fillId="22" borderId="156" xfId="12" applyFont="1" applyFill="1" applyBorder="1" applyAlignment="1">
      <alignment horizontal="left" vertical="center"/>
    </xf>
    <xf numFmtId="0" fontId="4" fillId="22" borderId="157" xfId="12" applyFont="1" applyFill="1" applyBorder="1" applyAlignment="1">
      <alignment horizontal="left" vertical="center"/>
    </xf>
    <xf numFmtId="0" fontId="4" fillId="22" borderId="11" xfId="12" applyFont="1" applyFill="1" applyBorder="1" applyAlignment="1">
      <alignment horizontal="center" vertical="center" wrapText="1"/>
    </xf>
    <xf numFmtId="0" fontId="4" fillId="22" borderId="18" xfId="12" applyFont="1" applyFill="1" applyBorder="1" applyAlignment="1">
      <alignment horizontal="center" vertical="center" wrapText="1"/>
    </xf>
    <xf numFmtId="0" fontId="4" fillId="22" borderId="53" xfId="12" applyFont="1" applyFill="1" applyBorder="1" applyAlignment="1">
      <alignment horizontal="center" vertical="center" wrapText="1"/>
    </xf>
    <xf numFmtId="0" fontId="4" fillId="32" borderId="8" xfId="0" applyFont="1" applyFill="1" applyBorder="1" applyAlignment="1">
      <alignment horizontal="center" vertical="center" wrapText="1"/>
    </xf>
    <xf numFmtId="0" fontId="4" fillId="27" borderId="8" xfId="0" applyFont="1" applyFill="1" applyBorder="1" applyAlignment="1">
      <alignment horizontal="center" vertical="center" wrapText="1"/>
    </xf>
    <xf numFmtId="0" fontId="4" fillId="29" borderId="8" xfId="0" applyFont="1" applyFill="1" applyBorder="1" applyAlignment="1">
      <alignment horizontal="center" vertical="center" wrapText="1"/>
    </xf>
    <xf numFmtId="0" fontId="4" fillId="29" borderId="11" xfId="0" applyFont="1" applyFill="1" applyBorder="1" applyAlignment="1">
      <alignment horizontal="center" vertical="center" wrapText="1"/>
    </xf>
    <xf numFmtId="0" fontId="4" fillId="22" borderId="8" xfId="0" applyFont="1" applyFill="1" applyBorder="1" applyAlignment="1">
      <alignment horizontal="center" vertical="center" wrapText="1"/>
    </xf>
    <xf numFmtId="0" fontId="4" fillId="22" borderId="11" xfId="0" applyFont="1" applyFill="1" applyBorder="1" applyAlignment="1">
      <alignment horizontal="center" vertical="center" wrapText="1"/>
    </xf>
    <xf numFmtId="0" fontId="4" fillId="32" borderId="8" xfId="0" applyFont="1" applyFill="1" applyBorder="1" applyAlignment="1">
      <alignment horizontal="center" vertical="center"/>
    </xf>
    <xf numFmtId="0" fontId="4" fillId="22" borderId="8" xfId="0" applyFont="1" applyFill="1" applyBorder="1" applyAlignment="1">
      <alignment horizontal="center" vertical="center"/>
    </xf>
    <xf numFmtId="0" fontId="4" fillId="22" borderId="11" xfId="0" applyFont="1" applyFill="1" applyBorder="1" applyAlignment="1">
      <alignment horizontal="center" vertical="center"/>
    </xf>
    <xf numFmtId="0" fontId="4" fillId="29" borderId="8" xfId="0" applyFont="1" applyFill="1" applyBorder="1" applyAlignment="1">
      <alignment horizontal="center" vertical="center"/>
    </xf>
    <xf numFmtId="0" fontId="4" fillId="29" borderId="11" xfId="0" applyFont="1" applyFill="1" applyBorder="1" applyAlignment="1">
      <alignment horizontal="center" vertical="center"/>
    </xf>
    <xf numFmtId="0" fontId="4" fillId="27" borderId="8" xfId="0" applyFont="1" applyFill="1" applyBorder="1" applyAlignment="1">
      <alignment horizontal="center" vertical="center"/>
    </xf>
    <xf numFmtId="0" fontId="27" fillId="0" borderId="8" xfId="12" applyFont="1" applyBorder="1" applyAlignment="1">
      <alignment horizontal="center" vertical="center"/>
    </xf>
    <xf numFmtId="0" fontId="27" fillId="0" borderId="11" xfId="12" applyFont="1" applyBorder="1" applyAlignment="1">
      <alignment horizontal="center" vertical="center"/>
    </xf>
  </cellXfs>
  <cellStyles count="14">
    <cellStyle name="ハイパーリンク" xfId="1" builtinId="8"/>
    <cellStyle name="桁区切り" xfId="2" builtinId="6"/>
    <cellStyle name="桁区切り 2" xfId="13" xr:uid="{A514BBE9-6130-4278-81B2-728219CBA26D}"/>
    <cellStyle name="標準" xfId="0" builtinId="0"/>
    <cellStyle name="標準 2" xfId="10" xr:uid="{00000000-0005-0000-0000-000003000000}"/>
    <cellStyle name="標準 3" xfId="11" xr:uid="{00000000-0005-0000-0000-000004000000}"/>
    <cellStyle name="標準 3 2" xfId="12" xr:uid="{00000000-0005-0000-0000-000005000000}"/>
    <cellStyle name="標準_３２部門分析" xfId="3" xr:uid="{00000000-0005-0000-0000-000006000000}"/>
    <cellStyle name="標準_3-3_表・図" xfId="4" xr:uid="{00000000-0005-0000-0000-000007000000}"/>
    <cellStyle name="標準_34部門分析（新）" xfId="5" xr:uid="{00000000-0005-0000-0000-000008000000}"/>
    <cellStyle name="標準_H12大学立地分析54_暫定版" xfId="6" xr:uid="{00000000-0005-0000-0000-000009000000}"/>
    <cellStyle name="標準_熊本県（需要増加）　３２部門" xfId="7" xr:uid="{00000000-0005-0000-0000-00000A000000}"/>
    <cellStyle name="標準_広島県　１３部門" xfId="8" xr:uid="{00000000-0005-0000-0000-00000B000000}"/>
    <cellStyle name="標準_分析ファイル案1" xfId="9" xr:uid="{00000000-0005-0000-0000-00000C000000}"/>
  </cellStyles>
  <dxfs count="0"/>
  <tableStyles count="0" defaultTableStyle="TableStyleMedium9" defaultPivotStyle="PivotStyleLight16"/>
  <colors>
    <mruColors>
      <color rgb="FFFFFF99"/>
      <color rgb="FFCCFFFF"/>
      <color rgb="FFD9D9D9"/>
      <color rgb="FFFFCC99"/>
      <color rgb="FF0000FF"/>
      <color rgb="FFCCCCFF"/>
      <color rgb="FFCCFFCC"/>
      <color rgb="FFFFFFCC"/>
      <color rgb="FF0000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経済波及効果の測定結果</a:t>
            </a:r>
          </a:p>
        </c:rich>
      </c:tx>
      <c:layout>
        <c:manualLayout>
          <c:xMode val="edge"/>
          <c:yMode val="edge"/>
          <c:x val="0.38339458754901229"/>
          <c:y val="2.4117407859228862E-2"/>
        </c:manualLayout>
      </c:layout>
      <c:overlay val="0"/>
      <c:spPr>
        <a:noFill/>
        <a:ln w="25400">
          <a:noFill/>
        </a:ln>
      </c:spPr>
    </c:title>
    <c:autoTitleDeleted val="0"/>
    <c:plotArea>
      <c:layout>
        <c:manualLayout>
          <c:layoutTarget val="inner"/>
          <c:xMode val="edge"/>
          <c:yMode val="edge"/>
          <c:x val="6.105010654704264E-2"/>
          <c:y val="0.16537502476108445"/>
          <c:w val="0.90720458328905362"/>
          <c:h val="0.7131797942821767"/>
        </c:manualLayout>
      </c:layout>
      <c:barChart>
        <c:barDir val="col"/>
        <c:grouping val="clustered"/>
        <c:varyColors val="0"/>
        <c:ser>
          <c:idx val="0"/>
          <c:order val="0"/>
          <c:tx>
            <c:strRef>
              <c:f>'結果表(経済)'!$B$33</c:f>
              <c:strCache>
                <c:ptCount val="1"/>
                <c:pt idx="0">
                  <c:v>生産誘発額</c:v>
                </c:pt>
              </c:strCache>
            </c:strRef>
          </c:tx>
          <c:spPr>
            <a:solidFill>
              <a:srgbClr val="FFFF99"/>
            </a:solidFill>
            <a:ln w="12700">
              <a:solidFill>
                <a:srgbClr val="000000"/>
              </a:solidFill>
              <a:prstDash val="solid"/>
            </a:ln>
          </c:spPr>
          <c:invertIfNegative val="0"/>
          <c:dLbls>
            <c:dLbl>
              <c:idx val="1"/>
              <c:layout>
                <c:manualLayout>
                  <c:x val="0"/>
                  <c:y val="1.7365597793611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40-4E08-BDC6-9E8A92FDE348}"/>
                </c:ext>
              </c:extLst>
            </c:dLbl>
            <c:dLbl>
              <c:idx val="2"/>
              <c:layout>
                <c:manualLayout>
                  <c:x val="0"/>
                  <c:y val="1.7365597793611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0-4E08-BDC6-9E8A92FDE348}"/>
                </c:ext>
              </c:extLst>
            </c:dLbl>
            <c:spPr>
              <a:noFill/>
              <a:ln w="25400">
                <a:noFill/>
              </a:ln>
            </c:spPr>
            <c:txPr>
              <a:bodyPr/>
              <a:lstStyle/>
              <a:p>
                <a:pPr algn="ctr" rtl="1">
                  <a:defRPr sz="8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'結果表(経済)'!$C$31:$F$31</c:f>
              <c:strCache>
                <c:ptCount val="4"/>
                <c:pt idx="0">
                  <c:v>直接効果</c:v>
                </c:pt>
                <c:pt idx="1">
                  <c:v>一次波及効果</c:v>
                </c:pt>
                <c:pt idx="2">
                  <c:v>二次波及効果</c:v>
                </c:pt>
                <c:pt idx="3">
                  <c:v>合計（総合効果）</c:v>
                </c:pt>
              </c:strCache>
            </c:strRef>
          </c:cat>
          <c:val>
            <c:numRef>
              <c:f>'結果表(経済)'!$C$33:$F$33</c:f>
              <c:numCache>
                <c:formatCode>0.0;"▲ "0.0</c:formatCode>
                <c:ptCount val="4"/>
                <c:pt idx="0">
                  <c:v>0</c:v>
                </c:pt>
                <c:pt idx="1">
                  <c:v>0</c:v>
                </c:pt>
                <c:pt idx="2">
                  <c:v>0</c:v>
                </c:pt>
                <c:pt idx="3">
                  <c:v>0</c:v>
                </c:pt>
              </c:numCache>
            </c:numRef>
          </c:val>
          <c:extLst>
            <c:ext xmlns:c16="http://schemas.microsoft.com/office/drawing/2014/chart" uri="{C3380CC4-5D6E-409C-BE32-E72D297353CC}">
              <c16:uniqueId val="{00000002-B440-4E08-BDC6-9E8A92FDE348}"/>
            </c:ext>
          </c:extLst>
        </c:ser>
        <c:ser>
          <c:idx val="1"/>
          <c:order val="1"/>
          <c:tx>
            <c:strRef>
              <c:f>'結果表(経済)'!$B$34</c:f>
              <c:strCache>
                <c:ptCount val="1"/>
                <c:pt idx="0">
                  <c:v>粗付加価値誘発額</c:v>
                </c:pt>
              </c:strCache>
            </c:strRef>
          </c:tx>
          <c:spPr>
            <a:solidFill>
              <a:srgbClr val="CCFFCC"/>
            </a:solidFill>
            <a:ln w="12700">
              <a:solidFill>
                <a:srgbClr val="000000"/>
              </a:solidFill>
              <a:prstDash val="solid"/>
            </a:ln>
          </c:spPr>
          <c:invertIfNegative val="0"/>
          <c:dLbls>
            <c:dLbl>
              <c:idx val="0"/>
              <c:layout>
                <c:manualLayout>
                  <c:x val="-9.7037527745892085E-4"/>
                  <c:y val="3.34868889736658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40-4E08-BDC6-9E8A92FDE348}"/>
                </c:ext>
              </c:extLst>
            </c:dLbl>
            <c:dLbl>
              <c:idx val="1"/>
              <c:layout>
                <c:manualLayout>
                  <c:x val="-2.5873469920689404E-4"/>
                  <c:y val="3.04449467249895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40-4E08-BDC6-9E8A92FDE348}"/>
                </c:ext>
              </c:extLst>
            </c:dLbl>
            <c:dLbl>
              <c:idx val="2"/>
              <c:layout>
                <c:manualLayout>
                  <c:x val="-2.0347922071992331E-3"/>
                  <c:y val="1.7365597793611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40-4E08-BDC6-9E8A92FDE348}"/>
                </c:ext>
              </c:extLst>
            </c:dLbl>
            <c:dLbl>
              <c:idx val="3"/>
              <c:layout>
                <c:manualLayout>
                  <c:x val="1.1663087369821602E-3"/>
                  <c:y val="3.03000055150586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40-4E08-BDC6-9E8A92FDE348}"/>
                </c:ext>
              </c:extLst>
            </c:dLbl>
            <c:spPr>
              <a:noFill/>
              <a:ln w="25400">
                <a:noFill/>
              </a:ln>
            </c:spPr>
            <c:txPr>
              <a:bodyPr/>
              <a:lstStyle/>
              <a:p>
                <a:pPr algn="ctr" rtl="1">
                  <a:defRPr sz="8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'結果表(経済)'!$C$31:$F$31</c:f>
              <c:strCache>
                <c:ptCount val="4"/>
                <c:pt idx="0">
                  <c:v>直接効果</c:v>
                </c:pt>
                <c:pt idx="1">
                  <c:v>一次波及効果</c:v>
                </c:pt>
                <c:pt idx="2">
                  <c:v>二次波及効果</c:v>
                </c:pt>
                <c:pt idx="3">
                  <c:v>合計（総合効果）</c:v>
                </c:pt>
              </c:strCache>
            </c:strRef>
          </c:cat>
          <c:val>
            <c:numRef>
              <c:f>'結果表(経済)'!$C$34:$F$34</c:f>
              <c:numCache>
                <c:formatCode>0.0;"▲ "0.0</c:formatCode>
                <c:ptCount val="4"/>
                <c:pt idx="0">
                  <c:v>0</c:v>
                </c:pt>
                <c:pt idx="1">
                  <c:v>0</c:v>
                </c:pt>
                <c:pt idx="2">
                  <c:v>0</c:v>
                </c:pt>
                <c:pt idx="3">
                  <c:v>0</c:v>
                </c:pt>
              </c:numCache>
            </c:numRef>
          </c:val>
          <c:extLst>
            <c:ext xmlns:c16="http://schemas.microsoft.com/office/drawing/2014/chart" uri="{C3380CC4-5D6E-409C-BE32-E72D297353CC}">
              <c16:uniqueId val="{00000007-B440-4E08-BDC6-9E8A92FDE348}"/>
            </c:ext>
          </c:extLst>
        </c:ser>
        <c:ser>
          <c:idx val="2"/>
          <c:order val="2"/>
          <c:tx>
            <c:strRef>
              <c:f>'結果表(経済)'!$B$35</c:f>
              <c:strCache>
                <c:ptCount val="1"/>
                <c:pt idx="0">
                  <c:v>雇用者所得誘発額</c:v>
                </c:pt>
              </c:strCache>
            </c:strRef>
          </c:tx>
          <c:spPr>
            <a:solidFill>
              <a:srgbClr val="FFCC99"/>
            </a:solidFill>
            <a:ln w="12700">
              <a:solidFill>
                <a:srgbClr val="000000"/>
              </a:solidFill>
              <a:prstDash val="solid"/>
            </a:ln>
          </c:spPr>
          <c:invertIfNegative val="0"/>
          <c:dLbls>
            <c:dLbl>
              <c:idx val="0"/>
              <c:layout>
                <c:manualLayout>
                  <c:x val="5.3012577069697358E-4"/>
                  <c:y val="2.95406594278103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40-4E08-BDC6-9E8A92FDE348}"/>
                </c:ext>
              </c:extLst>
            </c:dLbl>
            <c:dLbl>
              <c:idx val="1"/>
              <c:layout>
                <c:manualLayout>
                  <c:x val="-7.1452430864566406E-4"/>
                  <c:y val="2.40903229864452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40-4E08-BDC6-9E8A92FDE348}"/>
                </c:ext>
              </c:extLst>
            </c:dLbl>
            <c:dLbl>
              <c:idx val="2"/>
              <c:layout>
                <c:manualLayout>
                  <c:x val="8.1160989856485797E-4"/>
                  <c:y val="2.91596190142812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40-4E08-BDC6-9E8A92FDE348}"/>
                </c:ext>
              </c:extLst>
            </c:dLbl>
            <c:dLbl>
              <c:idx val="3"/>
              <c:layout>
                <c:manualLayout>
                  <c:x val="6.3217778518291265E-4"/>
                  <c:y val="2.54490328820556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40-4E08-BDC6-9E8A92FDE348}"/>
                </c:ext>
              </c:extLst>
            </c:dLbl>
            <c:spPr>
              <a:noFill/>
              <a:ln w="25400">
                <a:noFill/>
              </a:ln>
            </c:spPr>
            <c:txPr>
              <a:bodyPr/>
              <a:lstStyle/>
              <a:p>
                <a:pPr algn="ctr" rtl="1">
                  <a:defRPr sz="8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'結果表(経済)'!$C$31:$F$31</c:f>
              <c:strCache>
                <c:ptCount val="4"/>
                <c:pt idx="0">
                  <c:v>直接効果</c:v>
                </c:pt>
                <c:pt idx="1">
                  <c:v>一次波及効果</c:v>
                </c:pt>
                <c:pt idx="2">
                  <c:v>二次波及効果</c:v>
                </c:pt>
                <c:pt idx="3">
                  <c:v>合計（総合効果）</c:v>
                </c:pt>
              </c:strCache>
            </c:strRef>
          </c:cat>
          <c:val>
            <c:numRef>
              <c:f>'結果表(経済)'!$C$35:$F$35</c:f>
              <c:numCache>
                <c:formatCode>0.0;"▲ "0.0</c:formatCode>
                <c:ptCount val="4"/>
                <c:pt idx="0">
                  <c:v>0</c:v>
                </c:pt>
                <c:pt idx="1">
                  <c:v>0</c:v>
                </c:pt>
                <c:pt idx="2">
                  <c:v>0</c:v>
                </c:pt>
                <c:pt idx="3">
                  <c:v>0</c:v>
                </c:pt>
              </c:numCache>
            </c:numRef>
          </c:val>
          <c:extLst>
            <c:ext xmlns:c16="http://schemas.microsoft.com/office/drawing/2014/chart" uri="{C3380CC4-5D6E-409C-BE32-E72D297353CC}">
              <c16:uniqueId val="{0000000C-B440-4E08-BDC6-9E8A92FDE348}"/>
            </c:ext>
          </c:extLst>
        </c:ser>
        <c:dLbls>
          <c:showLegendKey val="0"/>
          <c:showVal val="0"/>
          <c:showCatName val="0"/>
          <c:showSerName val="0"/>
          <c:showPercent val="0"/>
          <c:showBubbleSize val="0"/>
        </c:dLbls>
        <c:gapWidth val="100"/>
        <c:axId val="289094520"/>
        <c:axId val="289093736"/>
      </c:barChart>
      <c:catAx>
        <c:axId val="289094520"/>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289093736"/>
        <c:crosses val="autoZero"/>
        <c:auto val="1"/>
        <c:lblAlgn val="ctr"/>
        <c:lblOffset val="100"/>
        <c:tickLblSkip val="1"/>
        <c:tickMarkSkip val="1"/>
        <c:noMultiLvlLbl val="0"/>
      </c:catAx>
      <c:valAx>
        <c:axId val="289093736"/>
        <c:scaling>
          <c:orientation val="minMax"/>
        </c:scaling>
        <c:delete val="0"/>
        <c:axPos val="l"/>
        <c:numFmt formatCode="#,##0;&quot;▲ &quot;#,##0" sourceLinked="0"/>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289094520"/>
        <c:crosses val="autoZero"/>
        <c:crossBetween val="between"/>
      </c:valAx>
      <c:spPr>
        <a:solidFill>
          <a:srgbClr val="FFFFFF"/>
        </a:solidFill>
        <a:ln w="25400">
          <a:noFill/>
        </a:ln>
      </c:spPr>
    </c:plotArea>
    <c:legend>
      <c:legendPos val="r"/>
      <c:layout>
        <c:manualLayout>
          <c:xMode val="edge"/>
          <c:yMode val="edge"/>
          <c:x val="0.55877910681012211"/>
          <c:y val="0.34051769390895104"/>
          <c:w val="0.13025498042252914"/>
          <c:h val="0.16379363027382773"/>
        </c:manualLayout>
      </c:layout>
      <c:overlay val="0"/>
      <c:spPr>
        <a:solidFill>
          <a:srgbClr val="FFFFFF"/>
        </a:solidFill>
        <a:ln w="3175">
          <a:solidFill>
            <a:srgbClr val="000000"/>
          </a:solidFill>
          <a:prstDash val="solid"/>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a:t>就業誘発者数</a:t>
            </a:r>
          </a:p>
        </c:rich>
      </c:tx>
      <c:layout>
        <c:manualLayout>
          <c:xMode val="edge"/>
          <c:yMode val="edge"/>
          <c:x val="0.42802825408245287"/>
          <c:y val="4.1566627941999057E-2"/>
        </c:manualLayout>
      </c:layout>
      <c:overlay val="0"/>
      <c:spPr>
        <a:noFill/>
        <a:ln w="25400">
          <a:noFill/>
        </a:ln>
      </c:spPr>
    </c:title>
    <c:autoTitleDeleted val="0"/>
    <c:plotArea>
      <c:layout>
        <c:manualLayout>
          <c:layoutTarget val="inner"/>
          <c:xMode val="edge"/>
          <c:yMode val="edge"/>
          <c:x val="9.1393924698932968E-2"/>
          <c:y val="0.26538820777012717"/>
          <c:w val="0.86367258840491645"/>
          <c:h val="0.61391007098631833"/>
        </c:manualLayout>
      </c:layout>
      <c:barChart>
        <c:barDir val="col"/>
        <c:grouping val="clustered"/>
        <c:varyColors val="0"/>
        <c:ser>
          <c:idx val="0"/>
          <c:order val="0"/>
          <c:spPr>
            <a:solidFill>
              <a:srgbClr val="00FFFF"/>
            </a:solidFill>
            <a:ln w="12700">
              <a:solidFill>
                <a:srgbClr val="000000"/>
              </a:solidFill>
              <a:prstDash val="solid"/>
            </a:ln>
          </c:spPr>
          <c:invertIfNegative val="0"/>
          <c:dLbls>
            <c:spPr>
              <a:noFill/>
              <a:ln w="25400">
                <a:noFill/>
              </a:ln>
            </c:spPr>
            <c:txPr>
              <a:bodyPr/>
              <a:lstStyle/>
              <a:p>
                <a:pPr algn="ctr" rtl="1">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'結果表(経済)'!$C$31:$F$31</c:f>
              <c:strCache>
                <c:ptCount val="4"/>
                <c:pt idx="0">
                  <c:v>直接効果</c:v>
                </c:pt>
                <c:pt idx="1">
                  <c:v>一次波及効果</c:v>
                </c:pt>
                <c:pt idx="2">
                  <c:v>二次波及効果</c:v>
                </c:pt>
                <c:pt idx="3">
                  <c:v>合計（総合効果）</c:v>
                </c:pt>
              </c:strCache>
            </c:strRef>
          </c:cat>
          <c:val>
            <c:numRef>
              <c:f>'結果表(経済)'!$C$36:$F$36</c:f>
              <c:numCache>
                <c:formatCode>0;"▲ "0</c:formatCode>
                <c:ptCount val="4"/>
                <c:pt idx="0">
                  <c:v>0</c:v>
                </c:pt>
                <c:pt idx="1">
                  <c:v>0</c:v>
                </c:pt>
                <c:pt idx="2">
                  <c:v>0</c:v>
                </c:pt>
                <c:pt idx="3">
                  <c:v>0</c:v>
                </c:pt>
              </c:numCache>
            </c:numRef>
          </c:val>
          <c:extLst>
            <c:ext xmlns:c16="http://schemas.microsoft.com/office/drawing/2014/chart" uri="{C3380CC4-5D6E-409C-BE32-E72D297353CC}">
              <c16:uniqueId val="{00000000-DDDD-4C98-9DBC-50C677CB9F4C}"/>
            </c:ext>
          </c:extLst>
        </c:ser>
        <c:dLbls>
          <c:showLegendKey val="0"/>
          <c:showVal val="1"/>
          <c:showCatName val="0"/>
          <c:showSerName val="0"/>
          <c:showPercent val="0"/>
          <c:showBubbleSize val="0"/>
        </c:dLbls>
        <c:gapWidth val="100"/>
        <c:axId val="289095696"/>
        <c:axId val="289094128"/>
      </c:barChart>
      <c:catAx>
        <c:axId val="289095696"/>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289094128"/>
        <c:crosses val="autoZero"/>
        <c:auto val="1"/>
        <c:lblAlgn val="ctr"/>
        <c:lblOffset val="100"/>
        <c:tickLblSkip val="1"/>
        <c:tickMarkSkip val="1"/>
        <c:noMultiLvlLbl val="0"/>
      </c:catAx>
      <c:valAx>
        <c:axId val="289094128"/>
        <c:scaling>
          <c:orientation val="minMax"/>
        </c:scaling>
        <c:delete val="0"/>
        <c:axPos val="l"/>
        <c:numFmt formatCode="#,##0;&quot;▲ &quot;#,##0" sourceLinked="0"/>
        <c:majorTickMark val="in"/>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28909569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000" b="0"/>
              <a:t>産業廃棄物誘発量の測定結果</a:t>
            </a:r>
          </a:p>
        </c:rich>
      </c:tx>
      <c:layout>
        <c:manualLayout>
          <c:xMode val="edge"/>
          <c:yMode val="edge"/>
          <c:x val="0.37433581219014295"/>
          <c:y val="1.0236640419947507E-2"/>
        </c:manualLayout>
      </c:layout>
      <c:overlay val="1"/>
    </c:title>
    <c:autoTitleDeleted val="0"/>
    <c:plotArea>
      <c:layout>
        <c:manualLayout>
          <c:layoutTarget val="inner"/>
          <c:xMode val="edge"/>
          <c:yMode val="edge"/>
          <c:x val="6.8369791084504111E-2"/>
          <c:y val="0.10708984453866344"/>
          <c:w val="0.69638132866691982"/>
          <c:h val="0.8058501918029477"/>
        </c:manualLayout>
      </c:layout>
      <c:barChart>
        <c:barDir val="col"/>
        <c:grouping val="clustered"/>
        <c:varyColors val="0"/>
        <c:ser>
          <c:idx val="1"/>
          <c:order val="0"/>
          <c:tx>
            <c:strRef>
              <c:f>'結果表 (環境)'!$B$53</c:f>
              <c:strCache>
                <c:ptCount val="1"/>
                <c:pt idx="0">
                  <c:v>　　汚泥</c:v>
                </c:pt>
              </c:strCache>
            </c:strRef>
          </c:tx>
          <c:spPr>
            <a:ln>
              <a:solidFill>
                <a:schemeClr val="tx1"/>
              </a:solidFill>
            </a:ln>
          </c:spPr>
          <c:invertIfNegative val="0"/>
          <c:dLbls>
            <c:spPr>
              <a:noFill/>
              <a:ln w="25400">
                <a:noFill/>
              </a:ln>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'結果表 (環境)'!$C$48:$F$48</c:f>
              <c:strCache>
                <c:ptCount val="4"/>
                <c:pt idx="0">
                  <c:v>直接効果</c:v>
                </c:pt>
                <c:pt idx="1">
                  <c:v>一次波及効果</c:v>
                </c:pt>
                <c:pt idx="2">
                  <c:v>二次波及効果</c:v>
                </c:pt>
                <c:pt idx="3">
                  <c:v>合計（総合効果）</c:v>
                </c:pt>
              </c:strCache>
            </c:strRef>
          </c:cat>
          <c:val>
            <c:numRef>
              <c:f>'結果表 (環境)'!$C$53:$F$53</c:f>
              <c:numCache>
                <c:formatCode>#,##0.0_);[Red]\(#,##0.0\)</c:formatCode>
                <c:ptCount val="4"/>
                <c:pt idx="0">
                  <c:v>0</c:v>
                </c:pt>
                <c:pt idx="1">
                  <c:v>0</c:v>
                </c:pt>
                <c:pt idx="2">
                  <c:v>0</c:v>
                </c:pt>
                <c:pt idx="3">
                  <c:v>0</c:v>
                </c:pt>
              </c:numCache>
            </c:numRef>
          </c:val>
          <c:extLst>
            <c:ext xmlns:c16="http://schemas.microsoft.com/office/drawing/2014/chart" uri="{C3380CC4-5D6E-409C-BE32-E72D297353CC}">
              <c16:uniqueId val="{00000000-909E-4E15-BA40-A1839F5219AE}"/>
            </c:ext>
          </c:extLst>
        </c:ser>
        <c:ser>
          <c:idx val="2"/>
          <c:order val="1"/>
          <c:tx>
            <c:strRef>
              <c:f>'結果表 (環境)'!$B$54</c:f>
              <c:strCache>
                <c:ptCount val="1"/>
                <c:pt idx="0">
                  <c:v>　　廃プラスチック類</c:v>
                </c:pt>
              </c:strCache>
            </c:strRef>
          </c:tx>
          <c:spPr>
            <a:solidFill>
              <a:srgbClr val="FFFF99"/>
            </a:solidFill>
            <a:ln>
              <a:solidFill>
                <a:schemeClr val="tx1"/>
              </a:solidFill>
            </a:ln>
          </c:spPr>
          <c:invertIfNegative val="0"/>
          <c:dLbls>
            <c:spPr>
              <a:noFill/>
              <a:ln w="25400">
                <a:noFill/>
              </a:ln>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'結果表 (環境)'!$C$48:$F$48</c:f>
              <c:strCache>
                <c:ptCount val="4"/>
                <c:pt idx="0">
                  <c:v>直接効果</c:v>
                </c:pt>
                <c:pt idx="1">
                  <c:v>一次波及効果</c:v>
                </c:pt>
                <c:pt idx="2">
                  <c:v>二次波及効果</c:v>
                </c:pt>
                <c:pt idx="3">
                  <c:v>合計（総合効果）</c:v>
                </c:pt>
              </c:strCache>
            </c:strRef>
          </c:cat>
          <c:val>
            <c:numRef>
              <c:f>'結果表 (環境)'!$C$54:$F$54</c:f>
              <c:numCache>
                <c:formatCode>#,##0.0_);[Red]\(#,##0.0\)</c:formatCode>
                <c:ptCount val="4"/>
                <c:pt idx="0">
                  <c:v>0</c:v>
                </c:pt>
                <c:pt idx="1">
                  <c:v>0</c:v>
                </c:pt>
                <c:pt idx="2">
                  <c:v>0</c:v>
                </c:pt>
                <c:pt idx="3">
                  <c:v>0</c:v>
                </c:pt>
              </c:numCache>
            </c:numRef>
          </c:val>
          <c:extLst>
            <c:ext xmlns:c16="http://schemas.microsoft.com/office/drawing/2014/chart" uri="{C3380CC4-5D6E-409C-BE32-E72D297353CC}">
              <c16:uniqueId val="{00000001-909E-4E15-BA40-A1839F5219AE}"/>
            </c:ext>
          </c:extLst>
        </c:ser>
        <c:ser>
          <c:idx val="3"/>
          <c:order val="2"/>
          <c:tx>
            <c:strRef>
              <c:f>'結果表 (環境)'!$B$55</c:f>
              <c:strCache>
                <c:ptCount val="1"/>
                <c:pt idx="0">
                  <c:v>　　がれき類</c:v>
                </c:pt>
              </c:strCache>
            </c:strRef>
          </c:tx>
          <c:spPr>
            <a:ln>
              <a:solidFill>
                <a:schemeClr val="tx1"/>
              </a:solidFill>
            </a:ln>
          </c:spPr>
          <c:invertIfNegative val="0"/>
          <c:dLbls>
            <c:spPr>
              <a:noFill/>
              <a:ln w="25400">
                <a:noFill/>
              </a:ln>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'結果表 (環境)'!$C$48:$F$48</c:f>
              <c:strCache>
                <c:ptCount val="4"/>
                <c:pt idx="0">
                  <c:v>直接効果</c:v>
                </c:pt>
                <c:pt idx="1">
                  <c:v>一次波及効果</c:v>
                </c:pt>
                <c:pt idx="2">
                  <c:v>二次波及効果</c:v>
                </c:pt>
                <c:pt idx="3">
                  <c:v>合計（総合効果）</c:v>
                </c:pt>
              </c:strCache>
            </c:strRef>
          </c:cat>
          <c:val>
            <c:numRef>
              <c:f>'結果表 (環境)'!$C$55:$F$55</c:f>
              <c:numCache>
                <c:formatCode>#,##0.0_);[Red]\(#,##0.0\)</c:formatCode>
                <c:ptCount val="4"/>
                <c:pt idx="0">
                  <c:v>0</c:v>
                </c:pt>
                <c:pt idx="1">
                  <c:v>0</c:v>
                </c:pt>
                <c:pt idx="2">
                  <c:v>0</c:v>
                </c:pt>
                <c:pt idx="3">
                  <c:v>0</c:v>
                </c:pt>
              </c:numCache>
            </c:numRef>
          </c:val>
          <c:extLst>
            <c:ext xmlns:c16="http://schemas.microsoft.com/office/drawing/2014/chart" uri="{C3380CC4-5D6E-409C-BE32-E72D297353CC}">
              <c16:uniqueId val="{00000002-909E-4E15-BA40-A1839F5219AE}"/>
            </c:ext>
          </c:extLst>
        </c:ser>
        <c:ser>
          <c:idx val="4"/>
          <c:order val="3"/>
          <c:tx>
            <c:strRef>
              <c:f>'結果表 (環境)'!$B$56</c:f>
              <c:strCache>
                <c:ptCount val="1"/>
                <c:pt idx="0">
                  <c:v>　　動物のふん尿</c:v>
                </c:pt>
              </c:strCache>
            </c:strRef>
          </c:tx>
          <c:spPr>
            <a:ln>
              <a:solidFill>
                <a:schemeClr val="tx1"/>
              </a:solidFill>
            </a:ln>
          </c:spPr>
          <c:invertIfNegative val="0"/>
          <c:dLbls>
            <c:spPr>
              <a:noFill/>
              <a:ln w="25400">
                <a:noFill/>
              </a:ln>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'結果表 (環境)'!$C$48:$F$48</c:f>
              <c:strCache>
                <c:ptCount val="4"/>
                <c:pt idx="0">
                  <c:v>直接効果</c:v>
                </c:pt>
                <c:pt idx="1">
                  <c:v>一次波及効果</c:v>
                </c:pt>
                <c:pt idx="2">
                  <c:v>二次波及効果</c:v>
                </c:pt>
                <c:pt idx="3">
                  <c:v>合計（総合効果）</c:v>
                </c:pt>
              </c:strCache>
            </c:strRef>
          </c:cat>
          <c:val>
            <c:numRef>
              <c:f>'結果表 (環境)'!$C$56:$F$56</c:f>
              <c:numCache>
                <c:formatCode>#,##0.0_);[Red]\(#,##0.0\)</c:formatCode>
                <c:ptCount val="4"/>
                <c:pt idx="0">
                  <c:v>0</c:v>
                </c:pt>
                <c:pt idx="1">
                  <c:v>0</c:v>
                </c:pt>
                <c:pt idx="2">
                  <c:v>0</c:v>
                </c:pt>
                <c:pt idx="3">
                  <c:v>0</c:v>
                </c:pt>
              </c:numCache>
            </c:numRef>
          </c:val>
          <c:extLst>
            <c:ext xmlns:c16="http://schemas.microsoft.com/office/drawing/2014/chart" uri="{C3380CC4-5D6E-409C-BE32-E72D297353CC}">
              <c16:uniqueId val="{00000003-909E-4E15-BA40-A1839F5219AE}"/>
            </c:ext>
          </c:extLst>
        </c:ser>
        <c:ser>
          <c:idx val="5"/>
          <c:order val="4"/>
          <c:tx>
            <c:strRef>
              <c:f>'結果表 (環境)'!$B$57</c:f>
              <c:strCache>
                <c:ptCount val="1"/>
                <c:pt idx="0">
                  <c:v>　　その他</c:v>
                </c:pt>
              </c:strCache>
            </c:strRef>
          </c:tx>
          <c:spPr>
            <a:ln>
              <a:solidFill>
                <a:schemeClr val="tx1"/>
              </a:solidFill>
            </a:ln>
          </c:spPr>
          <c:invertIfNegative val="0"/>
          <c:dLbls>
            <c:spPr>
              <a:noFill/>
              <a:ln w="25400">
                <a:noFill/>
              </a:ln>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'結果表 (環境)'!$C$48:$F$48</c:f>
              <c:strCache>
                <c:ptCount val="4"/>
                <c:pt idx="0">
                  <c:v>直接効果</c:v>
                </c:pt>
                <c:pt idx="1">
                  <c:v>一次波及効果</c:v>
                </c:pt>
                <c:pt idx="2">
                  <c:v>二次波及効果</c:v>
                </c:pt>
                <c:pt idx="3">
                  <c:v>合計（総合効果）</c:v>
                </c:pt>
              </c:strCache>
            </c:strRef>
          </c:cat>
          <c:val>
            <c:numRef>
              <c:f>'結果表 (環境)'!$C$57:$F$57</c:f>
              <c:numCache>
                <c:formatCode>#,##0.0_);[Red]\(#,##0.0\)</c:formatCode>
                <c:ptCount val="4"/>
                <c:pt idx="0">
                  <c:v>0</c:v>
                </c:pt>
                <c:pt idx="1">
                  <c:v>0</c:v>
                </c:pt>
                <c:pt idx="2">
                  <c:v>0</c:v>
                </c:pt>
                <c:pt idx="3">
                  <c:v>0</c:v>
                </c:pt>
              </c:numCache>
            </c:numRef>
          </c:val>
          <c:extLst>
            <c:ext xmlns:c16="http://schemas.microsoft.com/office/drawing/2014/chart" uri="{C3380CC4-5D6E-409C-BE32-E72D297353CC}">
              <c16:uniqueId val="{00000004-909E-4E15-BA40-A1839F5219AE}"/>
            </c:ext>
          </c:extLst>
        </c:ser>
        <c:dLbls>
          <c:showLegendKey val="0"/>
          <c:showVal val="0"/>
          <c:showCatName val="0"/>
          <c:showSerName val="0"/>
          <c:showPercent val="0"/>
          <c:showBubbleSize val="0"/>
        </c:dLbls>
        <c:gapWidth val="150"/>
        <c:axId val="832057120"/>
        <c:axId val="1"/>
      </c:barChart>
      <c:catAx>
        <c:axId val="832057120"/>
        <c:scaling>
          <c:orientation val="minMax"/>
        </c:scaling>
        <c:delete val="0"/>
        <c:axPos val="b"/>
        <c:numFmt formatCode="General" sourceLinked="1"/>
        <c:majorTickMark val="out"/>
        <c:minorTickMark val="none"/>
        <c:tickLblPos val="nextTo"/>
        <c:spPr>
          <a:ln>
            <a:solidFill>
              <a:schemeClr val="tx1"/>
            </a:solidFill>
          </a:ln>
        </c:spPr>
        <c:txPr>
          <a:bodyPr/>
          <a:lstStyle/>
          <a:p>
            <a:pPr>
              <a:defRPr sz="800"/>
            </a:pPr>
            <a:endParaRPr lang="ja-JP"/>
          </a:p>
        </c:txPr>
        <c:crossAx val="1"/>
        <c:crossesAt val="0"/>
        <c:auto val="1"/>
        <c:lblAlgn val="ctr"/>
        <c:lblOffset val="100"/>
        <c:noMultiLvlLbl val="0"/>
      </c:catAx>
      <c:valAx>
        <c:axId val="1"/>
        <c:scaling>
          <c:orientation val="minMax"/>
        </c:scaling>
        <c:delete val="0"/>
        <c:axPos val="l"/>
        <c:numFmt formatCode="#,##0.0_);[Red]\(#,##0.0\)" sourceLinked="1"/>
        <c:majorTickMark val="in"/>
        <c:minorTickMark val="none"/>
        <c:tickLblPos val="nextTo"/>
        <c:spPr>
          <a:ln>
            <a:solidFill>
              <a:schemeClr val="tx1"/>
            </a:solidFill>
          </a:ln>
        </c:spPr>
        <c:txPr>
          <a:bodyPr/>
          <a:lstStyle/>
          <a:p>
            <a:pPr>
              <a:defRPr sz="800"/>
            </a:pPr>
            <a:endParaRPr lang="ja-JP"/>
          </a:p>
        </c:txPr>
        <c:crossAx val="832057120"/>
        <c:crosses val="autoZero"/>
        <c:crossBetween val="between"/>
      </c:valAx>
      <c:spPr>
        <a:noFill/>
        <a:ln w="25400">
          <a:noFill/>
        </a:ln>
      </c:spPr>
    </c:plotArea>
    <c:legend>
      <c:legendPos val="r"/>
      <c:layout>
        <c:manualLayout>
          <c:xMode val="edge"/>
          <c:yMode val="edge"/>
          <c:x val="0.82222236803732873"/>
          <c:y val="0.29600125984251968"/>
          <c:w val="0.14814814814814814"/>
          <c:h val="0.41333501312335952"/>
        </c:manualLayout>
      </c:layout>
      <c:overlay val="0"/>
      <c:txPr>
        <a:bodyPr/>
        <a:lstStyle/>
        <a:p>
          <a:pPr>
            <a:defRPr sz="800"/>
          </a:pPr>
          <a:endParaRPr lang="ja-JP"/>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000" b="0"/>
              <a:t>地球温暖化物質誘発量の測定結果</a:t>
            </a:r>
          </a:p>
        </c:rich>
      </c:tx>
      <c:overlay val="1"/>
    </c:title>
    <c:autoTitleDeleted val="0"/>
    <c:plotArea>
      <c:layout>
        <c:manualLayout>
          <c:layoutTarget val="inner"/>
          <c:xMode val="edge"/>
          <c:yMode val="edge"/>
          <c:x val="6.2645546653832845E-2"/>
          <c:y val="0.12192463026992474"/>
          <c:w val="0.71697433263962085"/>
          <c:h val="0.77209983438417074"/>
        </c:manualLayout>
      </c:layout>
      <c:barChart>
        <c:barDir val="col"/>
        <c:grouping val="clustered"/>
        <c:varyColors val="0"/>
        <c:ser>
          <c:idx val="1"/>
          <c:order val="0"/>
          <c:tx>
            <c:strRef>
              <c:f>'結果表 (環境)'!$B$74</c:f>
              <c:strCache>
                <c:ptCount val="1"/>
                <c:pt idx="0">
                  <c:v>　　二酸化炭素</c:v>
                </c:pt>
              </c:strCache>
            </c:strRef>
          </c:tx>
          <c:spPr>
            <a:solidFill>
              <a:srgbClr val="0066FF"/>
            </a:solidFill>
            <a:ln>
              <a:solidFill>
                <a:schemeClr val="tx1"/>
              </a:solidFill>
            </a:ln>
          </c:spPr>
          <c:invertIfNegative val="0"/>
          <c:dLbls>
            <c:spPr>
              <a:noFill/>
              <a:ln w="25400">
                <a:noFill/>
              </a:ln>
            </c:spPr>
            <c:txPr>
              <a:bodyPr/>
              <a:lstStyle/>
              <a:p>
                <a:pPr>
                  <a:defRPr sz="9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'結果表 (環境)'!$C$48:$F$48</c:f>
              <c:strCache>
                <c:ptCount val="4"/>
                <c:pt idx="0">
                  <c:v>直接効果</c:v>
                </c:pt>
                <c:pt idx="1">
                  <c:v>一次波及効果</c:v>
                </c:pt>
                <c:pt idx="2">
                  <c:v>二次波及効果</c:v>
                </c:pt>
                <c:pt idx="3">
                  <c:v>合計（総合効果）</c:v>
                </c:pt>
              </c:strCache>
            </c:strRef>
          </c:cat>
          <c:val>
            <c:numRef>
              <c:f>'結果表 (環境)'!$C$74:$F$74</c:f>
              <c:numCache>
                <c:formatCode>#,##0.0_);[Red]\(#,##0.0\)</c:formatCode>
                <c:ptCount val="4"/>
                <c:pt idx="0">
                  <c:v>0</c:v>
                </c:pt>
                <c:pt idx="1">
                  <c:v>0</c:v>
                </c:pt>
                <c:pt idx="2">
                  <c:v>0</c:v>
                </c:pt>
                <c:pt idx="3">
                  <c:v>0</c:v>
                </c:pt>
              </c:numCache>
            </c:numRef>
          </c:val>
          <c:extLst>
            <c:ext xmlns:c16="http://schemas.microsoft.com/office/drawing/2014/chart" uri="{C3380CC4-5D6E-409C-BE32-E72D297353CC}">
              <c16:uniqueId val="{00000000-9C04-4633-A196-D09709A36579}"/>
            </c:ext>
          </c:extLst>
        </c:ser>
        <c:ser>
          <c:idx val="2"/>
          <c:order val="1"/>
          <c:tx>
            <c:strRef>
              <c:f>'結果表 (環境)'!$B$75</c:f>
              <c:strCache>
                <c:ptCount val="1"/>
                <c:pt idx="0">
                  <c:v>　　その他</c:v>
                </c:pt>
              </c:strCache>
            </c:strRef>
          </c:tx>
          <c:spPr>
            <a:ln>
              <a:solidFill>
                <a:schemeClr val="tx1"/>
              </a:solidFill>
            </a:ln>
          </c:spPr>
          <c:invertIfNegative val="0"/>
          <c:dLbls>
            <c:spPr>
              <a:noFill/>
              <a:ln w="25400">
                <a:noFill/>
              </a:ln>
            </c:spPr>
            <c:txPr>
              <a:bodyPr/>
              <a:lstStyle/>
              <a:p>
                <a:pPr>
                  <a:defRPr sz="9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'結果表 (環境)'!$C$48:$F$48</c:f>
              <c:strCache>
                <c:ptCount val="4"/>
                <c:pt idx="0">
                  <c:v>直接効果</c:v>
                </c:pt>
                <c:pt idx="1">
                  <c:v>一次波及効果</c:v>
                </c:pt>
                <c:pt idx="2">
                  <c:v>二次波及効果</c:v>
                </c:pt>
                <c:pt idx="3">
                  <c:v>合計（総合効果）</c:v>
                </c:pt>
              </c:strCache>
            </c:strRef>
          </c:cat>
          <c:val>
            <c:numRef>
              <c:f>'結果表 (環境)'!$C$75:$F$75</c:f>
              <c:numCache>
                <c:formatCode>#,##0.0_);[Red]\(#,##0.0\)</c:formatCode>
                <c:ptCount val="4"/>
                <c:pt idx="0">
                  <c:v>0</c:v>
                </c:pt>
                <c:pt idx="1">
                  <c:v>0</c:v>
                </c:pt>
                <c:pt idx="2">
                  <c:v>0</c:v>
                </c:pt>
                <c:pt idx="3">
                  <c:v>0</c:v>
                </c:pt>
              </c:numCache>
            </c:numRef>
          </c:val>
          <c:extLst>
            <c:ext xmlns:c16="http://schemas.microsoft.com/office/drawing/2014/chart" uri="{C3380CC4-5D6E-409C-BE32-E72D297353CC}">
              <c16:uniqueId val="{00000001-9C04-4633-A196-D09709A36579}"/>
            </c:ext>
          </c:extLst>
        </c:ser>
        <c:dLbls>
          <c:showLegendKey val="0"/>
          <c:showVal val="0"/>
          <c:showCatName val="0"/>
          <c:showSerName val="0"/>
          <c:showPercent val="0"/>
          <c:showBubbleSize val="0"/>
        </c:dLbls>
        <c:gapWidth val="150"/>
        <c:axId val="832070240"/>
        <c:axId val="1"/>
      </c:barChart>
      <c:catAx>
        <c:axId val="832070240"/>
        <c:scaling>
          <c:orientation val="minMax"/>
        </c:scaling>
        <c:delete val="0"/>
        <c:axPos val="b"/>
        <c:numFmt formatCode="General" sourceLinked="1"/>
        <c:majorTickMark val="out"/>
        <c:minorTickMark val="none"/>
        <c:tickLblPos val="nextTo"/>
        <c:spPr>
          <a:ln>
            <a:solidFill>
              <a:schemeClr val="tx1"/>
            </a:solidFill>
          </a:ln>
        </c:spPr>
        <c:txPr>
          <a:bodyPr/>
          <a:lstStyle/>
          <a:p>
            <a:pPr>
              <a:defRPr sz="800"/>
            </a:pPr>
            <a:endParaRPr lang="ja-JP"/>
          </a:p>
        </c:txPr>
        <c:crossAx val="1"/>
        <c:crosses val="autoZero"/>
        <c:auto val="1"/>
        <c:lblAlgn val="ctr"/>
        <c:lblOffset val="100"/>
        <c:noMultiLvlLbl val="0"/>
      </c:catAx>
      <c:valAx>
        <c:axId val="1"/>
        <c:scaling>
          <c:orientation val="minMax"/>
        </c:scaling>
        <c:delete val="0"/>
        <c:axPos val="l"/>
        <c:numFmt formatCode="#,##0.0_);[Red]\(#,##0.0\)" sourceLinked="1"/>
        <c:majorTickMark val="in"/>
        <c:minorTickMark val="none"/>
        <c:tickLblPos val="nextTo"/>
        <c:spPr>
          <a:ln>
            <a:solidFill>
              <a:schemeClr val="tx1"/>
            </a:solidFill>
          </a:ln>
        </c:spPr>
        <c:txPr>
          <a:bodyPr/>
          <a:lstStyle/>
          <a:p>
            <a:pPr>
              <a:defRPr sz="800"/>
            </a:pPr>
            <a:endParaRPr lang="ja-JP"/>
          </a:p>
        </c:txPr>
        <c:crossAx val="832070240"/>
        <c:crosses val="autoZero"/>
        <c:crossBetween val="between"/>
      </c:valAx>
      <c:spPr>
        <a:noFill/>
        <a:ln w="25400">
          <a:noFill/>
        </a:ln>
      </c:spPr>
    </c:plotArea>
    <c:legend>
      <c:legendPos val="r"/>
      <c:layout>
        <c:manualLayout>
          <c:xMode val="edge"/>
          <c:yMode val="edge"/>
          <c:x val="0.81324891886214323"/>
          <c:y val="0.42711118271341403"/>
          <c:w val="0.13063506436120509"/>
          <c:h val="0.15601063294198197"/>
        </c:manualLayout>
      </c:layout>
      <c:overlay val="0"/>
      <c:txPr>
        <a:bodyPr/>
        <a:lstStyle/>
        <a:p>
          <a:pPr>
            <a:defRPr sz="800"/>
          </a:pPr>
          <a:endParaRPr lang="ja-JP"/>
        </a:p>
      </c:tx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emf"/></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57150</xdr:rowOff>
    </xdr:from>
    <xdr:to>
      <xdr:col>3</xdr:col>
      <xdr:colOff>296466</xdr:colOff>
      <xdr:row>9</xdr:row>
      <xdr:rowOff>85725</xdr:rowOff>
    </xdr:to>
    <xdr:pic>
      <xdr:nvPicPr>
        <xdr:cNvPr id="3" name="Picture 12" descr="図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57300"/>
          <a:ext cx="13335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xdr:row>
      <xdr:rowOff>0</xdr:rowOff>
    </xdr:from>
    <xdr:to>
      <xdr:col>4</xdr:col>
      <xdr:colOff>96440</xdr:colOff>
      <xdr:row>18</xdr:row>
      <xdr:rowOff>85725</xdr:rowOff>
    </xdr:to>
    <xdr:pic>
      <xdr:nvPicPr>
        <xdr:cNvPr id="4" name="Picture 14" descr="図6">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819400"/>
          <a:ext cx="1819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47625</xdr:rowOff>
    </xdr:from>
    <xdr:to>
      <xdr:col>4</xdr:col>
      <xdr:colOff>239315</xdr:colOff>
      <xdr:row>74</xdr:row>
      <xdr:rowOff>114300</xdr:rowOff>
    </xdr:to>
    <xdr:pic>
      <xdr:nvPicPr>
        <xdr:cNvPr id="5" name="Picture 15" descr="図７">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9067800"/>
          <a:ext cx="19621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501650</xdr:colOff>
      <xdr:row>3</xdr:row>
      <xdr:rowOff>57150</xdr:rowOff>
    </xdr:to>
    <xdr:pic>
      <xdr:nvPicPr>
        <xdr:cNvPr id="6" name="図 4">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64833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925830</xdr:colOff>
      <xdr:row>2</xdr:row>
      <xdr:rowOff>167640</xdr:rowOff>
    </xdr:from>
    <xdr:to>
      <xdr:col>1</xdr:col>
      <xdr:colOff>1773555</xdr:colOff>
      <xdr:row>4</xdr:row>
      <xdr:rowOff>7620</xdr:rowOff>
    </xdr:to>
    <xdr:sp macro="" textlink="">
      <xdr:nvSpPr>
        <xdr:cNvPr id="3075" name="Text Box 3">
          <a:extLst>
            <a:ext uri="{FF2B5EF4-FFF2-40B4-BE49-F238E27FC236}">
              <a16:creationId xmlns:a16="http://schemas.microsoft.com/office/drawing/2014/main" id="{00000000-0008-0000-0900-0000030C0000}"/>
            </a:ext>
          </a:extLst>
        </xdr:cNvPr>
        <xdr:cNvSpPr txBox="1">
          <a:spLocks noChangeArrowheads="1"/>
        </xdr:cNvSpPr>
      </xdr:nvSpPr>
      <xdr:spPr bwMode="auto">
        <a:xfrm>
          <a:off x="1043940" y="563880"/>
          <a:ext cx="762000" cy="18288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推計順序</a:t>
          </a:r>
        </a:p>
      </xdr:txBody>
    </xdr:sp>
    <xdr:clientData/>
  </xdr:twoCellAnchor>
  <xdr:twoCellAnchor>
    <xdr:from>
      <xdr:col>0</xdr:col>
      <xdr:colOff>139065</xdr:colOff>
      <xdr:row>5</xdr:row>
      <xdr:rowOff>7620</xdr:rowOff>
    </xdr:from>
    <xdr:to>
      <xdr:col>1</xdr:col>
      <xdr:colOff>754868</xdr:colOff>
      <xdr:row>6</xdr:row>
      <xdr:rowOff>30480</xdr:rowOff>
    </xdr:to>
    <xdr:sp macro="" textlink="">
      <xdr:nvSpPr>
        <xdr:cNvPr id="3076" name="Text Box 4">
          <a:extLst>
            <a:ext uri="{FF2B5EF4-FFF2-40B4-BE49-F238E27FC236}">
              <a16:creationId xmlns:a16="http://schemas.microsoft.com/office/drawing/2014/main" id="{00000000-0008-0000-0900-0000040C0000}"/>
            </a:ext>
          </a:extLst>
        </xdr:cNvPr>
        <xdr:cNvSpPr txBox="1">
          <a:spLocks noChangeArrowheads="1"/>
        </xdr:cNvSpPr>
      </xdr:nvSpPr>
      <xdr:spPr bwMode="auto">
        <a:xfrm>
          <a:off x="129540" y="914400"/>
          <a:ext cx="762000" cy="19050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1</xdr:col>
      <xdr:colOff>925830</xdr:colOff>
      <xdr:row>117</xdr:row>
      <xdr:rowOff>167640</xdr:rowOff>
    </xdr:from>
    <xdr:to>
      <xdr:col>1</xdr:col>
      <xdr:colOff>1773555</xdr:colOff>
      <xdr:row>119</xdr:row>
      <xdr:rowOff>7620</xdr:rowOff>
    </xdr:to>
    <xdr:sp macro="" textlink="">
      <xdr:nvSpPr>
        <xdr:cNvPr id="3077" name="Text Box 5">
          <a:extLst>
            <a:ext uri="{FF2B5EF4-FFF2-40B4-BE49-F238E27FC236}">
              <a16:creationId xmlns:a16="http://schemas.microsoft.com/office/drawing/2014/main" id="{00000000-0008-0000-0900-0000050C0000}"/>
            </a:ext>
          </a:extLst>
        </xdr:cNvPr>
        <xdr:cNvSpPr txBox="1">
          <a:spLocks noChangeArrowheads="1"/>
        </xdr:cNvSpPr>
      </xdr:nvSpPr>
      <xdr:spPr bwMode="auto">
        <a:xfrm>
          <a:off x="1043940" y="7299960"/>
          <a:ext cx="762000" cy="18288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推計順序</a:t>
          </a:r>
        </a:p>
      </xdr:txBody>
    </xdr:sp>
    <xdr:clientData/>
  </xdr:twoCellAnchor>
  <xdr:twoCellAnchor>
    <xdr:from>
      <xdr:col>0</xdr:col>
      <xdr:colOff>139065</xdr:colOff>
      <xdr:row>120</xdr:row>
      <xdr:rowOff>7620</xdr:rowOff>
    </xdr:from>
    <xdr:to>
      <xdr:col>1</xdr:col>
      <xdr:colOff>754868</xdr:colOff>
      <xdr:row>121</xdr:row>
      <xdr:rowOff>30480</xdr:rowOff>
    </xdr:to>
    <xdr:sp macro="" textlink="">
      <xdr:nvSpPr>
        <xdr:cNvPr id="3078" name="Text Box 6">
          <a:extLst>
            <a:ext uri="{FF2B5EF4-FFF2-40B4-BE49-F238E27FC236}">
              <a16:creationId xmlns:a16="http://schemas.microsoft.com/office/drawing/2014/main" id="{00000000-0008-0000-0900-0000060C0000}"/>
            </a:ext>
          </a:extLst>
        </xdr:cNvPr>
        <xdr:cNvSpPr txBox="1">
          <a:spLocks noChangeArrowheads="1"/>
        </xdr:cNvSpPr>
      </xdr:nvSpPr>
      <xdr:spPr bwMode="auto">
        <a:xfrm>
          <a:off x="129540" y="7650480"/>
          <a:ext cx="762000" cy="19050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23</xdr:col>
      <xdr:colOff>95250</xdr:colOff>
      <xdr:row>121</xdr:row>
      <xdr:rowOff>38100</xdr:rowOff>
    </xdr:from>
    <xdr:to>
      <xdr:col>23</xdr:col>
      <xdr:colOff>200025</xdr:colOff>
      <xdr:row>121</xdr:row>
      <xdr:rowOff>142875</xdr:rowOff>
    </xdr:to>
    <xdr:sp macro="" textlink="">
      <xdr:nvSpPr>
        <xdr:cNvPr id="226872" name="Oval 7">
          <a:extLst>
            <a:ext uri="{FF2B5EF4-FFF2-40B4-BE49-F238E27FC236}">
              <a16:creationId xmlns:a16="http://schemas.microsoft.com/office/drawing/2014/main" id="{00000000-0008-0000-0900-000038760300}"/>
            </a:ext>
          </a:extLst>
        </xdr:cNvPr>
        <xdr:cNvSpPr>
          <a:spLocks noChangeArrowheads="1"/>
        </xdr:cNvSpPr>
      </xdr:nvSpPr>
      <xdr:spPr bwMode="auto">
        <a:xfrm>
          <a:off x="18307050" y="8362950"/>
          <a:ext cx="104775" cy="1047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139065</xdr:colOff>
      <xdr:row>7</xdr:row>
      <xdr:rowOff>108585</xdr:rowOff>
    </xdr:from>
    <xdr:to>
      <xdr:col>16</xdr:col>
      <xdr:colOff>724394</xdr:colOff>
      <xdr:row>114</xdr:row>
      <xdr:rowOff>0</xdr:rowOff>
    </xdr:to>
    <xdr:sp macro="" textlink="">
      <xdr:nvSpPr>
        <xdr:cNvPr id="3080" name="Text Box 8">
          <a:extLst>
            <a:ext uri="{FF2B5EF4-FFF2-40B4-BE49-F238E27FC236}">
              <a16:creationId xmlns:a16="http://schemas.microsoft.com/office/drawing/2014/main" id="{00000000-0008-0000-0900-0000080C0000}"/>
            </a:ext>
          </a:extLst>
        </xdr:cNvPr>
        <xdr:cNvSpPr txBox="1">
          <a:spLocks noChangeArrowheads="1"/>
        </xdr:cNvSpPr>
      </xdr:nvSpPr>
      <xdr:spPr bwMode="auto">
        <a:xfrm>
          <a:off x="12465536" y="1374850"/>
          <a:ext cx="585329" cy="17944091"/>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lnSpc>
              <a:spcPts val="1000"/>
            </a:lnSpc>
            <a:defRPr sz="1000"/>
          </a:pPr>
          <a:r>
            <a:rPr lang="en-US" altLang="ja-JP" sz="900" b="0" i="0" u="none" strike="noStrike" baseline="0">
              <a:solidFill>
                <a:srgbClr val="000000"/>
              </a:solidFill>
              <a:latin typeface="ＭＳ Ｐ明朝"/>
              <a:ea typeface="ＭＳ Ｐ明朝"/>
            </a:rPr>
            <a:t>107×107</a:t>
          </a:r>
        </a:p>
        <a:p>
          <a:pPr algn="ctr" rtl="0">
            <a:lnSpc>
              <a:spcPts val="1100"/>
            </a:lnSpc>
            <a:defRPr sz="1000"/>
          </a:pPr>
          <a:r>
            <a:rPr lang="ja-JP" altLang="en-US" sz="900" b="0" i="0" u="none" strike="noStrike" baseline="0">
              <a:solidFill>
                <a:srgbClr val="000000"/>
              </a:solidFill>
              <a:latin typeface="ＭＳ Ｐ明朝"/>
              <a:ea typeface="ＭＳ Ｐ明朝"/>
            </a:rPr>
            <a:t>部門</a:t>
          </a:r>
        </a:p>
        <a:p>
          <a:pPr algn="ctr" rtl="0">
            <a:lnSpc>
              <a:spcPts val="1000"/>
            </a:lnSpc>
            <a:defRPr sz="1000"/>
          </a:pPr>
          <a:endParaRPr lang="ja-JP" altLang="en-US" sz="900" b="0" i="0" u="none" strike="noStrike" baseline="0">
            <a:solidFill>
              <a:srgbClr val="000000"/>
            </a:solidFill>
            <a:latin typeface="ＭＳ Ｐ明朝"/>
            <a:ea typeface="ＭＳ Ｐ明朝"/>
          </a:endParaRPr>
        </a:p>
      </xdr:txBody>
    </xdr:sp>
    <xdr:clientData/>
  </xdr:twoCellAnchor>
  <xdr:twoCellAnchor>
    <xdr:from>
      <xdr:col>9</xdr:col>
      <xdr:colOff>78105</xdr:colOff>
      <xdr:row>122</xdr:row>
      <xdr:rowOff>121920</xdr:rowOff>
    </xdr:from>
    <xdr:to>
      <xdr:col>9</xdr:col>
      <xdr:colOff>794612</xdr:colOff>
      <xdr:row>229</xdr:row>
      <xdr:rowOff>0</xdr:rowOff>
    </xdr:to>
    <xdr:sp macro="" textlink="">
      <xdr:nvSpPr>
        <xdr:cNvPr id="3081" name="Text Box 9">
          <a:extLst>
            <a:ext uri="{FF2B5EF4-FFF2-40B4-BE49-F238E27FC236}">
              <a16:creationId xmlns:a16="http://schemas.microsoft.com/office/drawing/2014/main" id="{00000000-0008-0000-0900-0000090C0000}"/>
            </a:ext>
          </a:extLst>
        </xdr:cNvPr>
        <xdr:cNvSpPr txBox="1">
          <a:spLocks noChangeArrowheads="1"/>
        </xdr:cNvSpPr>
      </xdr:nvSpPr>
      <xdr:spPr bwMode="auto">
        <a:xfrm>
          <a:off x="8123929" y="20908832"/>
          <a:ext cx="716507" cy="17953168"/>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lnSpc>
              <a:spcPts val="1000"/>
            </a:lnSpc>
            <a:defRPr sz="1000"/>
          </a:pPr>
          <a:r>
            <a:rPr lang="en-US" altLang="ja-JP" sz="900" b="0" i="0" u="none" strike="noStrike" baseline="0">
              <a:solidFill>
                <a:srgbClr val="000000"/>
              </a:solidFill>
              <a:latin typeface="ＭＳ Ｐ明朝"/>
              <a:ea typeface="ＭＳ Ｐ明朝"/>
            </a:rPr>
            <a:t>107×107</a:t>
          </a:r>
        </a:p>
        <a:p>
          <a:pPr algn="ctr" rtl="0">
            <a:lnSpc>
              <a:spcPts val="1100"/>
            </a:lnSpc>
            <a:defRPr sz="1000"/>
          </a:pPr>
          <a:r>
            <a:rPr lang="ja-JP" altLang="en-US" sz="900" b="0" i="0" u="none" strike="noStrike" baseline="0">
              <a:solidFill>
                <a:srgbClr val="000000"/>
              </a:solidFill>
              <a:latin typeface="ＭＳ Ｐ明朝"/>
              <a:ea typeface="ＭＳ Ｐ明朝"/>
            </a:rPr>
            <a:t>部門</a:t>
          </a:r>
        </a:p>
        <a:p>
          <a:pPr algn="ctr" rtl="0">
            <a:lnSpc>
              <a:spcPts val="1000"/>
            </a:lnSpc>
            <a:defRPr sz="1000"/>
          </a:pPr>
          <a:endParaRPr lang="ja-JP" altLang="en-US" sz="900" b="0" i="0" u="none" strike="noStrike" baseline="0">
            <a:solidFill>
              <a:srgbClr val="000000"/>
            </a:solidFill>
            <a:latin typeface="ＭＳ Ｐ明朝"/>
            <a:ea typeface="ＭＳ Ｐ明朝"/>
          </a:endParaRPr>
        </a:p>
      </xdr:txBody>
    </xdr:sp>
    <xdr:clientData/>
  </xdr:twoCellAnchor>
  <xdr:twoCellAnchor>
    <xdr:from>
      <xdr:col>1</xdr:col>
      <xdr:colOff>925830</xdr:colOff>
      <xdr:row>2</xdr:row>
      <xdr:rowOff>167640</xdr:rowOff>
    </xdr:from>
    <xdr:to>
      <xdr:col>1</xdr:col>
      <xdr:colOff>1773555</xdr:colOff>
      <xdr:row>4</xdr:row>
      <xdr:rowOff>7620</xdr:rowOff>
    </xdr:to>
    <xdr:sp macro="" textlink="">
      <xdr:nvSpPr>
        <xdr:cNvPr id="3082" name="Text Box 10">
          <a:extLst>
            <a:ext uri="{FF2B5EF4-FFF2-40B4-BE49-F238E27FC236}">
              <a16:creationId xmlns:a16="http://schemas.microsoft.com/office/drawing/2014/main" id="{00000000-0008-0000-0900-00000A0C0000}"/>
            </a:ext>
          </a:extLst>
        </xdr:cNvPr>
        <xdr:cNvSpPr txBox="1">
          <a:spLocks noChangeArrowheads="1"/>
        </xdr:cNvSpPr>
      </xdr:nvSpPr>
      <xdr:spPr bwMode="auto">
        <a:xfrm>
          <a:off x="1043940" y="563880"/>
          <a:ext cx="762000" cy="18288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推計順序</a:t>
          </a:r>
        </a:p>
      </xdr:txBody>
    </xdr:sp>
    <xdr:clientData/>
  </xdr:twoCellAnchor>
  <xdr:twoCellAnchor>
    <xdr:from>
      <xdr:col>0</xdr:col>
      <xdr:colOff>139065</xdr:colOff>
      <xdr:row>5</xdr:row>
      <xdr:rowOff>7620</xdr:rowOff>
    </xdr:from>
    <xdr:to>
      <xdr:col>1</xdr:col>
      <xdr:colOff>754868</xdr:colOff>
      <xdr:row>6</xdr:row>
      <xdr:rowOff>30480</xdr:rowOff>
    </xdr:to>
    <xdr:sp macro="" textlink="">
      <xdr:nvSpPr>
        <xdr:cNvPr id="3083" name="Text Box 11">
          <a:extLst>
            <a:ext uri="{FF2B5EF4-FFF2-40B4-BE49-F238E27FC236}">
              <a16:creationId xmlns:a16="http://schemas.microsoft.com/office/drawing/2014/main" id="{00000000-0008-0000-0900-00000B0C0000}"/>
            </a:ext>
          </a:extLst>
        </xdr:cNvPr>
        <xdr:cNvSpPr txBox="1">
          <a:spLocks noChangeArrowheads="1"/>
        </xdr:cNvSpPr>
      </xdr:nvSpPr>
      <xdr:spPr bwMode="auto">
        <a:xfrm>
          <a:off x="129540" y="914400"/>
          <a:ext cx="762000" cy="19050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1</xdr:col>
      <xdr:colOff>925830</xdr:colOff>
      <xdr:row>117</xdr:row>
      <xdr:rowOff>167640</xdr:rowOff>
    </xdr:from>
    <xdr:to>
      <xdr:col>1</xdr:col>
      <xdr:colOff>1773555</xdr:colOff>
      <xdr:row>119</xdr:row>
      <xdr:rowOff>7620</xdr:rowOff>
    </xdr:to>
    <xdr:sp macro="" textlink="">
      <xdr:nvSpPr>
        <xdr:cNvPr id="3084" name="Text Box 12">
          <a:extLst>
            <a:ext uri="{FF2B5EF4-FFF2-40B4-BE49-F238E27FC236}">
              <a16:creationId xmlns:a16="http://schemas.microsoft.com/office/drawing/2014/main" id="{00000000-0008-0000-0900-00000C0C0000}"/>
            </a:ext>
          </a:extLst>
        </xdr:cNvPr>
        <xdr:cNvSpPr txBox="1">
          <a:spLocks noChangeArrowheads="1"/>
        </xdr:cNvSpPr>
      </xdr:nvSpPr>
      <xdr:spPr bwMode="auto">
        <a:xfrm>
          <a:off x="1043940" y="7299960"/>
          <a:ext cx="762000" cy="18288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推計順序</a:t>
          </a:r>
        </a:p>
      </xdr:txBody>
    </xdr:sp>
    <xdr:clientData/>
  </xdr:twoCellAnchor>
  <xdr:twoCellAnchor>
    <xdr:from>
      <xdr:col>0</xdr:col>
      <xdr:colOff>139065</xdr:colOff>
      <xdr:row>120</xdr:row>
      <xdr:rowOff>7620</xdr:rowOff>
    </xdr:from>
    <xdr:to>
      <xdr:col>1</xdr:col>
      <xdr:colOff>754868</xdr:colOff>
      <xdr:row>121</xdr:row>
      <xdr:rowOff>30480</xdr:rowOff>
    </xdr:to>
    <xdr:sp macro="" textlink="">
      <xdr:nvSpPr>
        <xdr:cNvPr id="3085" name="Text Box 13">
          <a:extLst>
            <a:ext uri="{FF2B5EF4-FFF2-40B4-BE49-F238E27FC236}">
              <a16:creationId xmlns:a16="http://schemas.microsoft.com/office/drawing/2014/main" id="{00000000-0008-0000-0900-00000D0C0000}"/>
            </a:ext>
          </a:extLst>
        </xdr:cNvPr>
        <xdr:cNvSpPr txBox="1">
          <a:spLocks noChangeArrowheads="1"/>
        </xdr:cNvSpPr>
      </xdr:nvSpPr>
      <xdr:spPr bwMode="auto">
        <a:xfrm>
          <a:off x="129540" y="7650480"/>
          <a:ext cx="762000" cy="19050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3</xdr:col>
      <xdr:colOff>118110</xdr:colOff>
      <xdr:row>7</xdr:row>
      <xdr:rowOff>91439</xdr:rowOff>
    </xdr:from>
    <xdr:to>
      <xdr:col>3</xdr:col>
      <xdr:colOff>761631</xdr:colOff>
      <xdr:row>114</xdr:row>
      <xdr:rowOff>0</xdr:rowOff>
    </xdr:to>
    <xdr:sp macro="" textlink="">
      <xdr:nvSpPr>
        <xdr:cNvPr id="3086" name="Text Box 14">
          <a:extLst>
            <a:ext uri="{FF2B5EF4-FFF2-40B4-BE49-F238E27FC236}">
              <a16:creationId xmlns:a16="http://schemas.microsoft.com/office/drawing/2014/main" id="{00000000-0008-0000-0900-00000E0C0000}"/>
            </a:ext>
          </a:extLst>
        </xdr:cNvPr>
        <xdr:cNvSpPr txBox="1">
          <a:spLocks noChangeArrowheads="1"/>
        </xdr:cNvSpPr>
      </xdr:nvSpPr>
      <xdr:spPr bwMode="auto">
        <a:xfrm>
          <a:off x="3051810" y="1367789"/>
          <a:ext cx="643521" cy="18358485"/>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lnSpc>
              <a:spcPts val="1100"/>
            </a:lnSpc>
            <a:defRPr sz="1000"/>
          </a:pPr>
          <a:r>
            <a:rPr lang="en-US" altLang="ja-JP" sz="900" b="0" i="0" u="none" strike="noStrike" baseline="0">
              <a:solidFill>
                <a:srgbClr val="000000"/>
              </a:solidFill>
              <a:latin typeface="ＭＳ Ｐ明朝"/>
              <a:ea typeface="ＭＳ Ｐ明朝"/>
            </a:rPr>
            <a:t>107×107</a:t>
          </a:r>
        </a:p>
        <a:p>
          <a:pPr algn="ctr" rtl="0">
            <a:lnSpc>
              <a:spcPts val="1100"/>
            </a:lnSpc>
            <a:defRPr sz="1000"/>
          </a:pPr>
          <a:r>
            <a:rPr lang="ja-JP" altLang="en-US" sz="900" b="0" i="0" u="none" strike="noStrike" baseline="0">
              <a:solidFill>
                <a:srgbClr val="000000"/>
              </a:solidFill>
              <a:latin typeface="ＭＳ Ｐ明朝"/>
              <a:ea typeface="ＭＳ Ｐ明朝"/>
            </a:rPr>
            <a:t>部門</a:t>
          </a:r>
        </a:p>
        <a:p>
          <a:pPr algn="ctr" rtl="0">
            <a:lnSpc>
              <a:spcPts val="1100"/>
            </a:lnSpc>
            <a:defRPr sz="1000"/>
          </a:pPr>
          <a:endParaRPr lang="ja-JP" altLang="en-US" sz="900" b="0" i="0" u="none" strike="noStrike" baseline="0">
            <a:solidFill>
              <a:srgbClr val="000000"/>
            </a:solidFill>
            <a:latin typeface="ＭＳ Ｐ明朝"/>
            <a:ea typeface="ＭＳ Ｐ明朝"/>
          </a:endParaRPr>
        </a:p>
        <a:p>
          <a:pPr algn="ctr" rtl="0">
            <a:lnSpc>
              <a:spcPts val="1000"/>
            </a:lnSpc>
            <a:defRPr sz="1000"/>
          </a:pPr>
          <a:r>
            <a:rPr lang="ja-JP" altLang="en-US" sz="900" b="0" i="0" u="none" strike="noStrike" baseline="0">
              <a:solidFill>
                <a:srgbClr val="000000"/>
              </a:solidFill>
              <a:latin typeface="ＭＳ Ｐ明朝"/>
              <a:ea typeface="ＭＳ Ｐ明朝"/>
            </a:rPr>
            <a:t>投入係数</a:t>
          </a:r>
        </a:p>
        <a:p>
          <a:pPr algn="ctr" rtl="0">
            <a:lnSpc>
              <a:spcPts val="1000"/>
            </a:lnSpc>
            <a:defRPr sz="1000"/>
          </a:pPr>
          <a:endParaRPr lang="ja-JP" altLang="en-US" sz="900" b="0" i="0" u="none" strike="noStrike" baseline="0">
            <a:solidFill>
              <a:srgbClr val="000000"/>
            </a:solidFill>
            <a:latin typeface="ＭＳ Ｐ明朝"/>
            <a:ea typeface="ＭＳ Ｐ明朝"/>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120015</xdr:colOff>
      <xdr:row>5</xdr:row>
      <xdr:rowOff>1270</xdr:rowOff>
    </xdr:from>
    <xdr:to>
      <xdr:col>1</xdr:col>
      <xdr:colOff>691034</xdr:colOff>
      <xdr:row>6</xdr:row>
      <xdr:rowOff>24130</xdr:rowOff>
    </xdr:to>
    <xdr:sp macro="" textlink="">
      <xdr:nvSpPr>
        <xdr:cNvPr id="2" name="Text Box 4">
          <a:extLst>
            <a:ext uri="{FF2B5EF4-FFF2-40B4-BE49-F238E27FC236}">
              <a16:creationId xmlns:a16="http://schemas.microsoft.com/office/drawing/2014/main" id="{00000000-0008-0000-0A00-000002000000}"/>
            </a:ext>
          </a:extLst>
        </xdr:cNvPr>
        <xdr:cNvSpPr txBox="1">
          <a:spLocks noChangeArrowheads="1"/>
        </xdr:cNvSpPr>
      </xdr:nvSpPr>
      <xdr:spPr bwMode="auto">
        <a:xfrm>
          <a:off x="120015" y="915670"/>
          <a:ext cx="786919" cy="16256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0</xdr:col>
      <xdr:colOff>120015</xdr:colOff>
      <xdr:row>5</xdr:row>
      <xdr:rowOff>1270</xdr:rowOff>
    </xdr:from>
    <xdr:to>
      <xdr:col>1</xdr:col>
      <xdr:colOff>691034</xdr:colOff>
      <xdr:row>6</xdr:row>
      <xdr:rowOff>24130</xdr:rowOff>
    </xdr:to>
    <xdr:sp macro="" textlink="">
      <xdr:nvSpPr>
        <xdr:cNvPr id="3" name="Text Box 11">
          <a:extLst>
            <a:ext uri="{FF2B5EF4-FFF2-40B4-BE49-F238E27FC236}">
              <a16:creationId xmlns:a16="http://schemas.microsoft.com/office/drawing/2014/main" id="{00000000-0008-0000-0A00-000003000000}"/>
            </a:ext>
          </a:extLst>
        </xdr:cNvPr>
        <xdr:cNvSpPr txBox="1">
          <a:spLocks noChangeArrowheads="1"/>
        </xdr:cNvSpPr>
      </xdr:nvSpPr>
      <xdr:spPr bwMode="auto">
        <a:xfrm>
          <a:off x="120015" y="915670"/>
          <a:ext cx="786919" cy="16256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0</xdr:col>
      <xdr:colOff>120015</xdr:colOff>
      <xdr:row>121</xdr:row>
      <xdr:rowOff>1270</xdr:rowOff>
    </xdr:from>
    <xdr:to>
      <xdr:col>1</xdr:col>
      <xdr:colOff>691034</xdr:colOff>
      <xdr:row>122</xdr:row>
      <xdr:rowOff>24130</xdr:rowOff>
    </xdr:to>
    <xdr:sp macro="" textlink="">
      <xdr:nvSpPr>
        <xdr:cNvPr id="4" name="Text Box 4">
          <a:extLst>
            <a:ext uri="{FF2B5EF4-FFF2-40B4-BE49-F238E27FC236}">
              <a16:creationId xmlns:a16="http://schemas.microsoft.com/office/drawing/2014/main" id="{00000000-0008-0000-0A00-000004000000}"/>
            </a:ext>
          </a:extLst>
        </xdr:cNvPr>
        <xdr:cNvSpPr txBox="1">
          <a:spLocks noChangeArrowheads="1"/>
        </xdr:cNvSpPr>
      </xdr:nvSpPr>
      <xdr:spPr bwMode="auto">
        <a:xfrm>
          <a:off x="120015" y="8478520"/>
          <a:ext cx="786919" cy="16256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0</xdr:col>
      <xdr:colOff>120015</xdr:colOff>
      <xdr:row>121</xdr:row>
      <xdr:rowOff>1270</xdr:rowOff>
    </xdr:from>
    <xdr:to>
      <xdr:col>1</xdr:col>
      <xdr:colOff>691034</xdr:colOff>
      <xdr:row>122</xdr:row>
      <xdr:rowOff>24130</xdr:rowOff>
    </xdr:to>
    <xdr:sp macro="" textlink="">
      <xdr:nvSpPr>
        <xdr:cNvPr id="5" name="Text Box 11">
          <a:extLst>
            <a:ext uri="{FF2B5EF4-FFF2-40B4-BE49-F238E27FC236}">
              <a16:creationId xmlns:a16="http://schemas.microsoft.com/office/drawing/2014/main" id="{00000000-0008-0000-0A00-000005000000}"/>
            </a:ext>
          </a:extLst>
        </xdr:cNvPr>
        <xdr:cNvSpPr txBox="1">
          <a:spLocks noChangeArrowheads="1"/>
        </xdr:cNvSpPr>
      </xdr:nvSpPr>
      <xdr:spPr bwMode="auto">
        <a:xfrm>
          <a:off x="120015" y="8478520"/>
          <a:ext cx="786919" cy="16256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0</xdr:col>
      <xdr:colOff>120015</xdr:colOff>
      <xdr:row>237</xdr:row>
      <xdr:rowOff>1270</xdr:rowOff>
    </xdr:from>
    <xdr:to>
      <xdr:col>1</xdr:col>
      <xdr:colOff>691034</xdr:colOff>
      <xdr:row>238</xdr:row>
      <xdr:rowOff>24130</xdr:rowOff>
    </xdr:to>
    <xdr:sp macro="" textlink="">
      <xdr:nvSpPr>
        <xdr:cNvPr id="6" name="Text Box 4">
          <a:extLst>
            <a:ext uri="{FF2B5EF4-FFF2-40B4-BE49-F238E27FC236}">
              <a16:creationId xmlns:a16="http://schemas.microsoft.com/office/drawing/2014/main" id="{00000000-0008-0000-0A00-000006000000}"/>
            </a:ext>
          </a:extLst>
        </xdr:cNvPr>
        <xdr:cNvSpPr txBox="1">
          <a:spLocks noChangeArrowheads="1"/>
        </xdr:cNvSpPr>
      </xdr:nvSpPr>
      <xdr:spPr bwMode="auto">
        <a:xfrm>
          <a:off x="120015" y="16041370"/>
          <a:ext cx="786919" cy="16256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0</xdr:col>
      <xdr:colOff>120015</xdr:colOff>
      <xdr:row>237</xdr:row>
      <xdr:rowOff>1270</xdr:rowOff>
    </xdr:from>
    <xdr:to>
      <xdr:col>1</xdr:col>
      <xdr:colOff>691034</xdr:colOff>
      <xdr:row>238</xdr:row>
      <xdr:rowOff>24130</xdr:rowOff>
    </xdr:to>
    <xdr:sp macro="" textlink="">
      <xdr:nvSpPr>
        <xdr:cNvPr id="7" name="Text Box 11">
          <a:extLst>
            <a:ext uri="{FF2B5EF4-FFF2-40B4-BE49-F238E27FC236}">
              <a16:creationId xmlns:a16="http://schemas.microsoft.com/office/drawing/2014/main" id="{00000000-0008-0000-0A00-000007000000}"/>
            </a:ext>
          </a:extLst>
        </xdr:cNvPr>
        <xdr:cNvSpPr txBox="1">
          <a:spLocks noChangeArrowheads="1"/>
        </xdr:cNvSpPr>
      </xdr:nvSpPr>
      <xdr:spPr bwMode="auto">
        <a:xfrm>
          <a:off x="120015" y="16041370"/>
          <a:ext cx="786919" cy="16256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762000</xdr:colOff>
      <xdr:row>0</xdr:row>
      <xdr:rowOff>171450</xdr:rowOff>
    </xdr:to>
    <xdr:sp macro="" textlink="">
      <xdr:nvSpPr>
        <xdr:cNvPr id="2" name="ピクチャ 11">
          <a:extLst>
            <a:ext uri="{FF2B5EF4-FFF2-40B4-BE49-F238E27FC236}">
              <a16:creationId xmlns:a16="http://schemas.microsoft.com/office/drawing/2014/main" id="{00000000-0008-0000-0E00-000002000000}"/>
            </a:ext>
          </a:extLst>
        </xdr:cNvPr>
        <xdr:cNvSpPr>
          <a:spLocks noChangeArrowheads="1"/>
        </xdr:cNvSpPr>
      </xdr:nvSpPr>
      <xdr:spPr bwMode="auto">
        <a:xfrm>
          <a:off x="200025" y="0"/>
          <a:ext cx="7620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12700</xdr:colOff>
          <xdr:row>0</xdr:row>
          <xdr:rowOff>19050</xdr:rowOff>
        </xdr:from>
        <xdr:to>
          <xdr:col>3</xdr:col>
          <xdr:colOff>819150</xdr:colOff>
          <xdr:row>0</xdr:row>
          <xdr:rowOff>171450</xdr:rowOff>
        </xdr:to>
        <xdr:sp macro="" textlink="">
          <xdr:nvSpPr>
            <xdr:cNvPr id="332801" name="ピクチャ 1" hidden="1">
              <a:extLst>
                <a:ext uri="{63B3BB69-23CF-44E3-9099-C40C66FF867C}">
                  <a14:compatExt spid="_x0000_s332801"/>
                </a:ext>
                <a:ext uri="{FF2B5EF4-FFF2-40B4-BE49-F238E27FC236}">
                  <a16:creationId xmlns:a16="http://schemas.microsoft.com/office/drawing/2014/main" id="{00000000-0008-0000-0E00-00000114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6350</xdr:rowOff>
    </xdr:from>
    <xdr:to>
      <xdr:col>2</xdr:col>
      <xdr:colOff>525362</xdr:colOff>
      <xdr:row>18</xdr:row>
      <xdr:rowOff>101600</xdr:rowOff>
    </xdr:to>
    <xdr:pic>
      <xdr:nvPicPr>
        <xdr:cNvPr id="3" name="Picture 9" descr="図1６">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0650"/>
          <a:ext cx="1357212"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2</xdr:col>
      <xdr:colOff>468212</xdr:colOff>
      <xdr:row>65</xdr:row>
      <xdr:rowOff>76199</xdr:rowOff>
    </xdr:to>
    <xdr:pic>
      <xdr:nvPicPr>
        <xdr:cNvPr id="4" name="Picture 10" descr="図1７">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2944475"/>
          <a:ext cx="1373087"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4646</xdr:colOff>
      <xdr:row>49</xdr:row>
      <xdr:rowOff>85434</xdr:rowOff>
    </xdr:from>
    <xdr:to>
      <xdr:col>8</xdr:col>
      <xdr:colOff>683012</xdr:colOff>
      <xdr:row>49</xdr:row>
      <xdr:rowOff>85434</xdr:rowOff>
    </xdr:to>
    <xdr:sp macro="" textlink="">
      <xdr:nvSpPr>
        <xdr:cNvPr id="6" name="Line 16">
          <a:extLst>
            <a:ext uri="{FF2B5EF4-FFF2-40B4-BE49-F238E27FC236}">
              <a16:creationId xmlns:a16="http://schemas.microsoft.com/office/drawing/2014/main" id="{00000000-0008-0000-0100-000006000000}"/>
            </a:ext>
          </a:extLst>
        </xdr:cNvPr>
        <xdr:cNvSpPr>
          <a:spLocks noChangeShapeType="1"/>
        </xdr:cNvSpPr>
      </xdr:nvSpPr>
      <xdr:spPr bwMode="auto">
        <a:xfrm flipV="1">
          <a:off x="3652721" y="10601034"/>
          <a:ext cx="2049966"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48</xdr:row>
      <xdr:rowOff>85725</xdr:rowOff>
    </xdr:from>
    <xdr:to>
      <xdr:col>8</xdr:col>
      <xdr:colOff>683012</xdr:colOff>
      <xdr:row>48</xdr:row>
      <xdr:rowOff>85725</xdr:rowOff>
    </xdr:to>
    <xdr:sp macro="" textlink="">
      <xdr:nvSpPr>
        <xdr:cNvPr id="7" name="Line 16">
          <a:extLst>
            <a:ext uri="{FF2B5EF4-FFF2-40B4-BE49-F238E27FC236}">
              <a16:creationId xmlns:a16="http://schemas.microsoft.com/office/drawing/2014/main" id="{00000000-0008-0000-0100-000007000000}"/>
            </a:ext>
          </a:extLst>
        </xdr:cNvPr>
        <xdr:cNvSpPr>
          <a:spLocks noChangeShapeType="1"/>
        </xdr:cNvSpPr>
      </xdr:nvSpPr>
      <xdr:spPr bwMode="auto">
        <a:xfrm flipV="1">
          <a:off x="2276475" y="10420350"/>
          <a:ext cx="342621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930</xdr:colOff>
      <xdr:row>50</xdr:row>
      <xdr:rowOff>89151</xdr:rowOff>
    </xdr:from>
    <xdr:to>
      <xdr:col>8</xdr:col>
      <xdr:colOff>683012</xdr:colOff>
      <xdr:row>50</xdr:row>
      <xdr:rowOff>89151</xdr:rowOff>
    </xdr:to>
    <xdr:sp macro="" textlink="">
      <xdr:nvSpPr>
        <xdr:cNvPr id="8" name="Line 16">
          <a:extLst>
            <a:ext uri="{FF2B5EF4-FFF2-40B4-BE49-F238E27FC236}">
              <a16:creationId xmlns:a16="http://schemas.microsoft.com/office/drawing/2014/main" id="{00000000-0008-0000-0100-000008000000}"/>
            </a:ext>
          </a:extLst>
        </xdr:cNvPr>
        <xdr:cNvSpPr>
          <a:spLocks noChangeShapeType="1"/>
        </xdr:cNvSpPr>
      </xdr:nvSpPr>
      <xdr:spPr bwMode="auto">
        <a:xfrm flipV="1">
          <a:off x="5020605" y="10785726"/>
          <a:ext cx="68208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571500</xdr:colOff>
          <xdr:row>82</xdr:row>
          <xdr:rowOff>19050</xdr:rowOff>
        </xdr:from>
        <xdr:to>
          <xdr:col>7</xdr:col>
          <xdr:colOff>171450</xdr:colOff>
          <xdr:row>83</xdr:row>
          <xdr:rowOff>0</xdr:rowOff>
        </xdr:to>
        <xdr:sp macro="" textlink="">
          <xdr:nvSpPr>
            <xdr:cNvPr id="342018" name="Object 2" hidden="1">
              <a:extLst>
                <a:ext uri="{63B3BB69-23CF-44E3-9099-C40C66FF867C}">
                  <a14:compatExt spid="_x0000_s342018"/>
                </a:ext>
                <a:ext uri="{FF2B5EF4-FFF2-40B4-BE49-F238E27FC236}">
                  <a16:creationId xmlns:a16="http://schemas.microsoft.com/office/drawing/2014/main" id="{00000000-0008-0000-0100-000002380500}"/>
                </a:ext>
              </a:extLst>
            </xdr:cNvPr>
            <xdr:cNvSpPr/>
          </xdr:nvSpPr>
          <xdr:spPr bwMode="auto">
            <a:xfrm>
              <a:off x="0" y="0"/>
              <a:ext cx="0" cy="0"/>
            </a:xfrm>
            <a:prstGeom prst="rect">
              <a:avLst/>
            </a:prstGeom>
            <a:solidFill>
              <a:srgbClr val="FFFFCC" mc:Ignorable="a14" a14:legacySpreadsheetColorIndex="26"/>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4</xdr:col>
      <xdr:colOff>44450</xdr:colOff>
      <xdr:row>2</xdr:row>
      <xdr:rowOff>57150</xdr:rowOff>
    </xdr:to>
    <xdr:pic>
      <xdr:nvPicPr>
        <xdr:cNvPr id="12" name="図 3">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13360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0</xdr:rowOff>
    </xdr:from>
    <xdr:to>
      <xdr:col>4</xdr:col>
      <xdr:colOff>44450</xdr:colOff>
      <xdr:row>6</xdr:row>
      <xdr:rowOff>139700</xdr:rowOff>
    </xdr:to>
    <xdr:pic>
      <xdr:nvPicPr>
        <xdr:cNvPr id="13" name="図 5">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25500"/>
          <a:ext cx="21336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xdr:colOff>
      <xdr:row>9</xdr:row>
      <xdr:rowOff>0</xdr:rowOff>
    </xdr:from>
    <xdr:to>
      <xdr:col>4</xdr:col>
      <xdr:colOff>50800</xdr:colOff>
      <xdr:row>10</xdr:row>
      <xdr:rowOff>139700</xdr:rowOff>
    </xdr:to>
    <xdr:pic>
      <xdr:nvPicPr>
        <xdr:cNvPr id="14" name="図 6">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50" y="1492250"/>
          <a:ext cx="21336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12700</xdr:rowOff>
    </xdr:from>
    <xdr:to>
      <xdr:col>4</xdr:col>
      <xdr:colOff>44450</xdr:colOff>
      <xdr:row>14</xdr:row>
      <xdr:rowOff>152400</xdr:rowOff>
    </xdr:to>
    <xdr:pic>
      <xdr:nvPicPr>
        <xdr:cNvPr id="15" name="図 7">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171700"/>
          <a:ext cx="21336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175260</xdr:rowOff>
    </xdr:from>
    <xdr:to>
      <xdr:col>0</xdr:col>
      <xdr:colOff>0</xdr:colOff>
      <xdr:row>2</xdr:row>
      <xdr:rowOff>7620</xdr:rowOff>
    </xdr:to>
    <xdr:sp macro="" textlink="">
      <xdr:nvSpPr>
        <xdr:cNvPr id="38913" name="Text Box 1">
          <a:extLst>
            <a:ext uri="{FF2B5EF4-FFF2-40B4-BE49-F238E27FC236}">
              <a16:creationId xmlns:a16="http://schemas.microsoft.com/office/drawing/2014/main" id="{00000000-0008-0000-0200-000001980000}"/>
            </a:ext>
          </a:extLst>
        </xdr:cNvPr>
        <xdr:cNvSpPr txBox="1">
          <a:spLocks noChangeArrowheads="1"/>
        </xdr:cNvSpPr>
      </xdr:nvSpPr>
      <xdr:spPr bwMode="auto">
        <a:xfrm>
          <a:off x="0" y="175260"/>
          <a:ext cx="0" cy="51816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推計順序</a:t>
          </a:r>
        </a:p>
      </xdr:txBody>
    </xdr:sp>
    <xdr:clientData/>
  </xdr:twoCellAnchor>
  <xdr:twoCellAnchor>
    <xdr:from>
      <xdr:col>0</xdr:col>
      <xdr:colOff>0</xdr:colOff>
      <xdr:row>3</xdr:row>
      <xdr:rowOff>7620</xdr:rowOff>
    </xdr:from>
    <xdr:to>
      <xdr:col>0</xdr:col>
      <xdr:colOff>0</xdr:colOff>
      <xdr:row>4</xdr:row>
      <xdr:rowOff>30480</xdr:rowOff>
    </xdr:to>
    <xdr:sp macro="" textlink="">
      <xdr:nvSpPr>
        <xdr:cNvPr id="38914" name="Text Box 2">
          <a:extLst>
            <a:ext uri="{FF2B5EF4-FFF2-40B4-BE49-F238E27FC236}">
              <a16:creationId xmlns:a16="http://schemas.microsoft.com/office/drawing/2014/main" id="{00000000-0008-0000-0200-000002980000}"/>
            </a:ext>
          </a:extLst>
        </xdr:cNvPr>
        <xdr:cNvSpPr txBox="1">
          <a:spLocks noChangeArrowheads="1"/>
        </xdr:cNvSpPr>
      </xdr:nvSpPr>
      <xdr:spPr bwMode="auto">
        <a:xfrm>
          <a:off x="0" y="1074420"/>
          <a:ext cx="0" cy="19812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0</xdr:col>
      <xdr:colOff>0</xdr:colOff>
      <xdr:row>0</xdr:row>
      <xdr:rowOff>175260</xdr:rowOff>
    </xdr:from>
    <xdr:to>
      <xdr:col>0</xdr:col>
      <xdr:colOff>0</xdr:colOff>
      <xdr:row>2</xdr:row>
      <xdr:rowOff>7620</xdr:rowOff>
    </xdr:to>
    <xdr:sp macro="" textlink="">
      <xdr:nvSpPr>
        <xdr:cNvPr id="38915" name="Text Box 3">
          <a:extLst>
            <a:ext uri="{FF2B5EF4-FFF2-40B4-BE49-F238E27FC236}">
              <a16:creationId xmlns:a16="http://schemas.microsoft.com/office/drawing/2014/main" id="{00000000-0008-0000-0200-000003980000}"/>
            </a:ext>
          </a:extLst>
        </xdr:cNvPr>
        <xdr:cNvSpPr txBox="1">
          <a:spLocks noChangeArrowheads="1"/>
        </xdr:cNvSpPr>
      </xdr:nvSpPr>
      <xdr:spPr bwMode="auto">
        <a:xfrm>
          <a:off x="0" y="175260"/>
          <a:ext cx="0" cy="51816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推計順序</a:t>
          </a:r>
        </a:p>
      </xdr:txBody>
    </xdr:sp>
    <xdr:clientData/>
  </xdr:twoCellAnchor>
  <xdr:twoCellAnchor>
    <xdr:from>
      <xdr:col>0</xdr:col>
      <xdr:colOff>0</xdr:colOff>
      <xdr:row>3</xdr:row>
      <xdr:rowOff>7620</xdr:rowOff>
    </xdr:from>
    <xdr:to>
      <xdr:col>0</xdr:col>
      <xdr:colOff>0</xdr:colOff>
      <xdr:row>4</xdr:row>
      <xdr:rowOff>30480</xdr:rowOff>
    </xdr:to>
    <xdr:sp macro="" textlink="">
      <xdr:nvSpPr>
        <xdr:cNvPr id="38916" name="Text Box 4">
          <a:extLst>
            <a:ext uri="{FF2B5EF4-FFF2-40B4-BE49-F238E27FC236}">
              <a16:creationId xmlns:a16="http://schemas.microsoft.com/office/drawing/2014/main" id="{00000000-0008-0000-0200-000004980000}"/>
            </a:ext>
          </a:extLst>
        </xdr:cNvPr>
        <xdr:cNvSpPr txBox="1">
          <a:spLocks noChangeArrowheads="1"/>
        </xdr:cNvSpPr>
      </xdr:nvSpPr>
      <xdr:spPr bwMode="auto">
        <a:xfrm>
          <a:off x="0" y="1074420"/>
          <a:ext cx="0" cy="19812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3</xdr:col>
      <xdr:colOff>123825</xdr:colOff>
      <xdr:row>118</xdr:row>
      <xdr:rowOff>57150</xdr:rowOff>
    </xdr:from>
    <xdr:to>
      <xdr:col>3</xdr:col>
      <xdr:colOff>457200</xdr:colOff>
      <xdr:row>119</xdr:row>
      <xdr:rowOff>133350</xdr:rowOff>
    </xdr:to>
    <xdr:sp macro="" textlink="">
      <xdr:nvSpPr>
        <xdr:cNvPr id="251236" name="AutoShape 14">
          <a:extLst>
            <a:ext uri="{FF2B5EF4-FFF2-40B4-BE49-F238E27FC236}">
              <a16:creationId xmlns:a16="http://schemas.microsoft.com/office/drawing/2014/main" id="{00000000-0008-0000-0200-000064D50300}"/>
            </a:ext>
          </a:extLst>
        </xdr:cNvPr>
        <xdr:cNvSpPr>
          <a:spLocks noChangeArrowheads="1"/>
        </xdr:cNvSpPr>
      </xdr:nvSpPr>
      <xdr:spPr bwMode="auto">
        <a:xfrm>
          <a:off x="2609850" y="9563100"/>
          <a:ext cx="333375" cy="257175"/>
        </a:xfrm>
        <a:prstGeom prst="upArrow">
          <a:avLst>
            <a:gd name="adj1" fmla="val 44185"/>
            <a:gd name="adj2" fmla="val 42856"/>
          </a:avLst>
        </a:prstGeom>
        <a:solidFill>
          <a:srgbClr val="FF99CC"/>
        </a:solidFill>
        <a:ln w="9525">
          <a:solidFill>
            <a:srgbClr val="000000"/>
          </a:solidFill>
          <a:miter lim="800000"/>
          <a:headEnd/>
          <a:tailEnd/>
        </a:ln>
      </xdr:spPr>
    </xdr:sp>
    <xdr:clientData/>
  </xdr:twoCellAnchor>
  <xdr:twoCellAnchor>
    <xdr:from>
      <xdr:col>4</xdr:col>
      <xdr:colOff>419100</xdr:colOff>
      <xdr:row>131</xdr:row>
      <xdr:rowOff>106680</xdr:rowOff>
    </xdr:from>
    <xdr:to>
      <xdr:col>5</xdr:col>
      <xdr:colOff>1135441</xdr:colOff>
      <xdr:row>133</xdr:row>
      <xdr:rowOff>30480</xdr:rowOff>
    </xdr:to>
    <xdr:sp macro="" textlink="">
      <xdr:nvSpPr>
        <xdr:cNvPr id="38928" name="Text Box 16">
          <a:extLst>
            <a:ext uri="{FF2B5EF4-FFF2-40B4-BE49-F238E27FC236}">
              <a16:creationId xmlns:a16="http://schemas.microsoft.com/office/drawing/2014/main" id="{00000000-0008-0000-0200-000010980000}"/>
            </a:ext>
          </a:extLst>
        </xdr:cNvPr>
        <xdr:cNvSpPr txBox="1">
          <a:spLocks noChangeArrowheads="1"/>
        </xdr:cNvSpPr>
      </xdr:nvSpPr>
      <xdr:spPr bwMode="auto">
        <a:xfrm>
          <a:off x="4168140" y="11666220"/>
          <a:ext cx="2194560" cy="297180"/>
        </a:xfrm>
        <a:prstGeom prst="rect">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defRPr sz="1000"/>
          </a:pPr>
          <a:r>
            <a:rPr lang="ja-JP" altLang="en-US" sz="1150" b="0" i="0" u="none" strike="noStrike" baseline="0">
              <a:solidFill>
                <a:srgbClr val="000000"/>
              </a:solidFill>
              <a:latin typeface="ＭＳ Ｐゴシック"/>
              <a:ea typeface="ＭＳ Ｐゴシック"/>
            </a:rPr>
            <a:t>プルダウンで下記のリストから選択</a:t>
          </a:r>
        </a:p>
      </xdr:txBody>
    </xdr:sp>
    <xdr:clientData/>
  </xdr:twoCellAnchor>
  <xdr:twoCellAnchor>
    <xdr:from>
      <xdr:col>4</xdr:col>
      <xdr:colOff>388620</xdr:colOff>
      <xdr:row>117</xdr:row>
      <xdr:rowOff>30480</xdr:rowOff>
    </xdr:from>
    <xdr:to>
      <xdr:col>5</xdr:col>
      <xdr:colOff>1097403</xdr:colOff>
      <xdr:row>118</xdr:row>
      <xdr:rowOff>121920</xdr:rowOff>
    </xdr:to>
    <xdr:sp macro="" textlink="">
      <xdr:nvSpPr>
        <xdr:cNvPr id="38929" name="Text Box 17">
          <a:extLst>
            <a:ext uri="{FF2B5EF4-FFF2-40B4-BE49-F238E27FC236}">
              <a16:creationId xmlns:a16="http://schemas.microsoft.com/office/drawing/2014/main" id="{00000000-0008-0000-0200-000011980000}"/>
            </a:ext>
          </a:extLst>
        </xdr:cNvPr>
        <xdr:cNvSpPr txBox="1">
          <a:spLocks noChangeArrowheads="1"/>
        </xdr:cNvSpPr>
      </xdr:nvSpPr>
      <xdr:spPr bwMode="auto">
        <a:xfrm>
          <a:off x="4137660" y="9525000"/>
          <a:ext cx="2186940" cy="289560"/>
        </a:xfrm>
        <a:prstGeom prst="rect">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defRPr sz="1000"/>
          </a:pPr>
          <a:r>
            <a:rPr lang="ja-JP" altLang="en-US" sz="1150" b="0" i="0" u="none" strike="noStrike" baseline="0">
              <a:solidFill>
                <a:srgbClr val="000000"/>
              </a:solidFill>
              <a:latin typeface="ＭＳ Ｐゴシック"/>
              <a:ea typeface="ＭＳ Ｐゴシック"/>
            </a:rPr>
            <a:t>プルダウンで下記のリストから選択</a:t>
          </a:r>
        </a:p>
      </xdr:txBody>
    </xdr:sp>
    <xdr:clientData/>
  </xdr:twoCellAnchor>
  <xdr:twoCellAnchor>
    <xdr:from>
      <xdr:col>4</xdr:col>
      <xdr:colOff>0</xdr:colOff>
      <xdr:row>117</xdr:row>
      <xdr:rowOff>76200</xdr:rowOff>
    </xdr:from>
    <xdr:to>
      <xdr:col>4</xdr:col>
      <xdr:colOff>409575</xdr:colOff>
      <xdr:row>117</xdr:row>
      <xdr:rowOff>180975</xdr:rowOff>
    </xdr:to>
    <xdr:sp macro="" textlink="">
      <xdr:nvSpPr>
        <xdr:cNvPr id="251239" name="Line 21">
          <a:extLst>
            <a:ext uri="{FF2B5EF4-FFF2-40B4-BE49-F238E27FC236}">
              <a16:creationId xmlns:a16="http://schemas.microsoft.com/office/drawing/2014/main" id="{00000000-0008-0000-0200-000067D50300}"/>
            </a:ext>
          </a:extLst>
        </xdr:cNvPr>
        <xdr:cNvSpPr>
          <a:spLocks noChangeShapeType="1"/>
        </xdr:cNvSpPr>
      </xdr:nvSpPr>
      <xdr:spPr bwMode="auto">
        <a:xfrm flipH="1" flipV="1">
          <a:off x="4210050" y="9382125"/>
          <a:ext cx="409575"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131</xdr:row>
      <xdr:rowOff>95250</xdr:rowOff>
    </xdr:from>
    <xdr:to>
      <xdr:col>4</xdr:col>
      <xdr:colOff>419100</xdr:colOff>
      <xdr:row>132</xdr:row>
      <xdr:rowOff>19050</xdr:rowOff>
    </xdr:to>
    <xdr:sp macro="" textlink="">
      <xdr:nvSpPr>
        <xdr:cNvPr id="251240" name="Line 22">
          <a:extLst>
            <a:ext uri="{FF2B5EF4-FFF2-40B4-BE49-F238E27FC236}">
              <a16:creationId xmlns:a16="http://schemas.microsoft.com/office/drawing/2014/main" id="{00000000-0008-0000-0200-000068D50300}"/>
            </a:ext>
          </a:extLst>
        </xdr:cNvPr>
        <xdr:cNvSpPr>
          <a:spLocks noChangeShapeType="1"/>
        </xdr:cNvSpPr>
      </xdr:nvSpPr>
      <xdr:spPr bwMode="auto">
        <a:xfrm flipH="1" flipV="1">
          <a:off x="4210050" y="12230100"/>
          <a:ext cx="419100"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2</xdr:col>
      <xdr:colOff>1207598</xdr:colOff>
      <xdr:row>0</xdr:row>
      <xdr:rowOff>526676</xdr:rowOff>
    </xdr:to>
    <xdr:pic>
      <xdr:nvPicPr>
        <xdr:cNvPr id="251241" name="Picture 53" descr="図２２">
          <a:extLst>
            <a:ext uri="{FF2B5EF4-FFF2-40B4-BE49-F238E27FC236}">
              <a16:creationId xmlns:a16="http://schemas.microsoft.com/office/drawing/2014/main" id="{00000000-0008-0000-0200-000069D5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67892" cy="52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1176618</xdr:colOff>
      <xdr:row>0</xdr:row>
      <xdr:rowOff>3363</xdr:rowOff>
    </xdr:from>
    <xdr:to>
      <xdr:col>6</xdr:col>
      <xdr:colOff>201707</xdr:colOff>
      <xdr:row>0</xdr:row>
      <xdr:rowOff>638175</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1738593" y="3363"/>
          <a:ext cx="7130864" cy="634812"/>
        </a:xfrm>
        <a:prstGeom prst="rect">
          <a:avLst/>
        </a:prstGeom>
        <a:solidFill>
          <a:srgbClr val="FFFFCC"/>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400" b="1">
              <a:solidFill>
                <a:srgbClr val="FF0000"/>
              </a:solidFill>
              <a:latin typeface="+mj-ea"/>
              <a:ea typeface="+mj-ea"/>
            </a:rPr>
            <a:t>『①</a:t>
          </a:r>
          <a:r>
            <a:rPr kumimoji="1" lang="ja-JP" altLang="en-US" sz="1400" b="1">
              <a:solidFill>
                <a:srgbClr val="FF0000"/>
              </a:solidFill>
              <a:latin typeface="+mj-ea"/>
              <a:ea typeface="+mj-ea"/>
            </a:rPr>
            <a:t>の赤枠箇所に入力するとともに、②、③、④の赤枠箇所はプルダウンでリストから選択してください。</a:t>
          </a:r>
          <a:r>
            <a:rPr kumimoji="1" lang="en-US" altLang="ja-JP" sz="1400" b="1">
              <a:solidFill>
                <a:srgbClr val="FF0000"/>
              </a:solidFill>
              <a:latin typeface="+mj-ea"/>
              <a:ea typeface="+mj-ea"/>
            </a:rPr>
            <a:t>』</a:t>
          </a:r>
          <a:endParaRPr kumimoji="1" lang="ja-JP" altLang="en-US" sz="1400" b="1">
            <a:solidFill>
              <a:srgbClr val="FF0000"/>
            </a:solidFill>
            <a:latin typeface="+mj-ea"/>
            <a:ea typeface="+mj-ea"/>
          </a:endParaRPr>
        </a:p>
      </xdr:txBody>
    </xdr:sp>
    <xdr:clientData/>
  </xdr:twoCellAnchor>
  <xdr:twoCellAnchor>
    <xdr:from>
      <xdr:col>4</xdr:col>
      <xdr:colOff>402806</xdr:colOff>
      <xdr:row>139</xdr:row>
      <xdr:rowOff>51547</xdr:rowOff>
    </xdr:from>
    <xdr:to>
      <xdr:col>5</xdr:col>
      <xdr:colOff>1111589</xdr:colOff>
      <xdr:row>140</xdr:row>
      <xdr:rowOff>142987</xdr:rowOff>
    </xdr:to>
    <xdr:sp macro="" textlink="">
      <xdr:nvSpPr>
        <xdr:cNvPr id="13" name="Text Box 17">
          <a:extLst>
            <a:ext uri="{FF2B5EF4-FFF2-40B4-BE49-F238E27FC236}">
              <a16:creationId xmlns:a16="http://schemas.microsoft.com/office/drawing/2014/main" id="{00000000-0008-0000-0200-00000D000000}"/>
            </a:ext>
          </a:extLst>
        </xdr:cNvPr>
        <xdr:cNvSpPr txBox="1">
          <a:spLocks noChangeArrowheads="1"/>
        </xdr:cNvSpPr>
      </xdr:nvSpPr>
      <xdr:spPr bwMode="auto">
        <a:xfrm>
          <a:off x="5184356" y="14459697"/>
          <a:ext cx="2289933" cy="281940"/>
        </a:xfrm>
        <a:prstGeom prst="rect">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defRPr sz="1000"/>
          </a:pPr>
          <a:r>
            <a:rPr lang="ja-JP" altLang="en-US" sz="1150" b="0" i="0" u="none" strike="noStrike" baseline="0">
              <a:solidFill>
                <a:srgbClr val="000000"/>
              </a:solidFill>
              <a:latin typeface="ＭＳ Ｐゴシック"/>
              <a:ea typeface="ＭＳ Ｐゴシック"/>
            </a:rPr>
            <a:t>プルダウンで下記のリストから選択</a:t>
          </a:r>
        </a:p>
      </xdr:txBody>
    </xdr:sp>
    <xdr:clientData/>
  </xdr:twoCellAnchor>
  <xdr:twoCellAnchor>
    <xdr:from>
      <xdr:col>4</xdr:col>
      <xdr:colOff>2980</xdr:colOff>
      <xdr:row>139</xdr:row>
      <xdr:rowOff>97267</xdr:rowOff>
    </xdr:from>
    <xdr:to>
      <xdr:col>4</xdr:col>
      <xdr:colOff>412555</xdr:colOff>
      <xdr:row>140</xdr:row>
      <xdr:rowOff>7806</xdr:rowOff>
    </xdr:to>
    <xdr:sp macro="" textlink="">
      <xdr:nvSpPr>
        <xdr:cNvPr id="14" name="Line 21">
          <a:extLst>
            <a:ext uri="{FF2B5EF4-FFF2-40B4-BE49-F238E27FC236}">
              <a16:creationId xmlns:a16="http://schemas.microsoft.com/office/drawing/2014/main" id="{00000000-0008-0000-0200-00000E000000}"/>
            </a:ext>
          </a:extLst>
        </xdr:cNvPr>
        <xdr:cNvSpPr>
          <a:spLocks noChangeShapeType="1"/>
        </xdr:cNvSpPr>
      </xdr:nvSpPr>
      <xdr:spPr bwMode="auto">
        <a:xfrm flipH="1" flipV="1">
          <a:off x="4784530" y="14505417"/>
          <a:ext cx="409575" cy="1010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14</xdr:row>
      <xdr:rowOff>142875</xdr:rowOff>
    </xdr:from>
    <xdr:to>
      <xdr:col>6</xdr:col>
      <xdr:colOff>981075</xdr:colOff>
      <xdr:row>27</xdr:row>
      <xdr:rowOff>123825</xdr:rowOff>
    </xdr:to>
    <xdr:graphicFrame macro="">
      <xdr:nvGraphicFramePr>
        <xdr:cNvPr id="42385" name="Chart 2">
          <a:extLst>
            <a:ext uri="{FF2B5EF4-FFF2-40B4-BE49-F238E27FC236}">
              <a16:creationId xmlns:a16="http://schemas.microsoft.com/office/drawing/2014/main" id="{00000000-0008-0000-0300-000091A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361950</xdr:colOff>
      <xdr:row>39</xdr:row>
      <xdr:rowOff>152400</xdr:rowOff>
    </xdr:from>
    <xdr:to>
      <xdr:col>6</xdr:col>
      <xdr:colOff>76200</xdr:colOff>
      <xdr:row>53</xdr:row>
      <xdr:rowOff>133350</xdr:rowOff>
    </xdr:to>
    <xdr:graphicFrame macro="">
      <xdr:nvGraphicFramePr>
        <xdr:cNvPr id="42386" name="Chart 6">
          <a:extLst>
            <a:ext uri="{FF2B5EF4-FFF2-40B4-BE49-F238E27FC236}">
              <a16:creationId xmlns:a16="http://schemas.microsoft.com/office/drawing/2014/main" id="{00000000-0008-0000-0300-000092A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958850</xdr:colOff>
      <xdr:row>2</xdr:row>
      <xdr:rowOff>25400</xdr:rowOff>
    </xdr:to>
    <xdr:pic>
      <xdr:nvPicPr>
        <xdr:cNvPr id="5" name="図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0447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615950</xdr:colOff>
      <xdr:row>2</xdr:row>
      <xdr:rowOff>25400</xdr:rowOff>
    </xdr:to>
    <xdr:pic>
      <xdr:nvPicPr>
        <xdr:cNvPr id="2" name="図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02565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14</xdr:row>
      <xdr:rowOff>158750</xdr:rowOff>
    </xdr:from>
    <xdr:to>
      <xdr:col>9</xdr:col>
      <xdr:colOff>425450</xdr:colOff>
      <xdr:row>29</xdr:row>
      <xdr:rowOff>63500</xdr:rowOff>
    </xdr:to>
    <xdr:graphicFrame macro="">
      <xdr:nvGraphicFramePr>
        <xdr:cNvPr id="3" name="グラフ 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30</xdr:row>
      <xdr:rowOff>158750</xdr:rowOff>
    </xdr:from>
    <xdr:to>
      <xdr:col>10</xdr:col>
      <xdr:colOff>6350</xdr:colOff>
      <xdr:row>46</xdr:row>
      <xdr:rowOff>0</xdr:rowOff>
    </xdr:to>
    <xdr:graphicFrame macro="">
      <xdr:nvGraphicFramePr>
        <xdr:cNvPr id="4" name="グラフ 6">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142875</xdr:colOff>
      <xdr:row>8</xdr:row>
      <xdr:rowOff>0</xdr:rowOff>
    </xdr:from>
    <xdr:to>
      <xdr:col>6</xdr:col>
      <xdr:colOff>152400</xdr:colOff>
      <xdr:row>10</xdr:row>
      <xdr:rowOff>161925</xdr:rowOff>
    </xdr:to>
    <xdr:sp macro="" textlink="">
      <xdr:nvSpPr>
        <xdr:cNvPr id="264790" name="Line 2">
          <a:extLst>
            <a:ext uri="{FF2B5EF4-FFF2-40B4-BE49-F238E27FC236}">
              <a16:creationId xmlns:a16="http://schemas.microsoft.com/office/drawing/2014/main" id="{00000000-0008-0000-0500-0000560A0400}"/>
            </a:ext>
          </a:extLst>
        </xdr:cNvPr>
        <xdr:cNvSpPr>
          <a:spLocks noChangeShapeType="1"/>
        </xdr:cNvSpPr>
      </xdr:nvSpPr>
      <xdr:spPr bwMode="auto">
        <a:xfrm>
          <a:off x="1514475" y="1609725"/>
          <a:ext cx="9525"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152400</xdr:colOff>
      <xdr:row>8</xdr:row>
      <xdr:rowOff>0</xdr:rowOff>
    </xdr:from>
    <xdr:to>
      <xdr:col>19</xdr:col>
      <xdr:colOff>152400</xdr:colOff>
      <xdr:row>10</xdr:row>
      <xdr:rowOff>171450</xdr:rowOff>
    </xdr:to>
    <xdr:sp macro="" textlink="">
      <xdr:nvSpPr>
        <xdr:cNvPr id="264791" name="Line 3">
          <a:extLst>
            <a:ext uri="{FF2B5EF4-FFF2-40B4-BE49-F238E27FC236}">
              <a16:creationId xmlns:a16="http://schemas.microsoft.com/office/drawing/2014/main" id="{00000000-0008-0000-0500-0000570A0400}"/>
            </a:ext>
          </a:extLst>
        </xdr:cNvPr>
        <xdr:cNvSpPr>
          <a:spLocks noChangeShapeType="1"/>
        </xdr:cNvSpPr>
      </xdr:nvSpPr>
      <xdr:spPr bwMode="auto">
        <a:xfrm>
          <a:off x="4495800" y="1609725"/>
          <a:ext cx="0" cy="514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104775</xdr:colOff>
      <xdr:row>8</xdr:row>
      <xdr:rowOff>0</xdr:rowOff>
    </xdr:from>
    <xdr:to>
      <xdr:col>30</xdr:col>
      <xdr:colOff>152400</xdr:colOff>
      <xdr:row>10</xdr:row>
      <xdr:rowOff>161925</xdr:rowOff>
    </xdr:to>
    <xdr:sp macro="" textlink="">
      <xdr:nvSpPr>
        <xdr:cNvPr id="264792" name="Line 4">
          <a:extLst>
            <a:ext uri="{FF2B5EF4-FFF2-40B4-BE49-F238E27FC236}">
              <a16:creationId xmlns:a16="http://schemas.microsoft.com/office/drawing/2014/main" id="{00000000-0008-0000-0500-0000580A0400}"/>
            </a:ext>
          </a:extLst>
        </xdr:cNvPr>
        <xdr:cNvSpPr>
          <a:spLocks noChangeShapeType="1"/>
        </xdr:cNvSpPr>
      </xdr:nvSpPr>
      <xdr:spPr bwMode="auto">
        <a:xfrm flipH="1">
          <a:off x="5819775" y="1609725"/>
          <a:ext cx="1190625"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104775</xdr:colOff>
      <xdr:row>13</xdr:row>
      <xdr:rowOff>0</xdr:rowOff>
    </xdr:from>
    <xdr:to>
      <xdr:col>9</xdr:col>
      <xdr:colOff>104775</xdr:colOff>
      <xdr:row>16</xdr:row>
      <xdr:rowOff>161925</xdr:rowOff>
    </xdr:to>
    <xdr:sp macro="" textlink="">
      <xdr:nvSpPr>
        <xdr:cNvPr id="264793" name="Line 5">
          <a:extLst>
            <a:ext uri="{FF2B5EF4-FFF2-40B4-BE49-F238E27FC236}">
              <a16:creationId xmlns:a16="http://schemas.microsoft.com/office/drawing/2014/main" id="{00000000-0008-0000-0500-0000590A0400}"/>
            </a:ext>
          </a:extLst>
        </xdr:cNvPr>
        <xdr:cNvSpPr>
          <a:spLocks noChangeShapeType="1"/>
        </xdr:cNvSpPr>
      </xdr:nvSpPr>
      <xdr:spPr bwMode="auto">
        <a:xfrm>
          <a:off x="2162175" y="2486025"/>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104775</xdr:colOff>
      <xdr:row>13</xdr:row>
      <xdr:rowOff>152400</xdr:rowOff>
    </xdr:from>
    <xdr:to>
      <xdr:col>18</xdr:col>
      <xdr:colOff>114300</xdr:colOff>
      <xdr:row>13</xdr:row>
      <xdr:rowOff>152400</xdr:rowOff>
    </xdr:to>
    <xdr:sp macro="" textlink="">
      <xdr:nvSpPr>
        <xdr:cNvPr id="264794" name="Line 6">
          <a:extLst>
            <a:ext uri="{FF2B5EF4-FFF2-40B4-BE49-F238E27FC236}">
              <a16:creationId xmlns:a16="http://schemas.microsoft.com/office/drawing/2014/main" id="{00000000-0008-0000-0500-00005A0A0400}"/>
            </a:ext>
          </a:extLst>
        </xdr:cNvPr>
        <xdr:cNvSpPr>
          <a:spLocks noChangeShapeType="1"/>
        </xdr:cNvSpPr>
      </xdr:nvSpPr>
      <xdr:spPr bwMode="auto">
        <a:xfrm>
          <a:off x="2162175" y="2638425"/>
          <a:ext cx="2066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114299</xdr:colOff>
      <xdr:row>13</xdr:row>
      <xdr:rowOff>152400</xdr:rowOff>
    </xdr:from>
    <xdr:to>
      <xdr:col>18</xdr:col>
      <xdr:colOff>114299</xdr:colOff>
      <xdr:row>16</xdr:row>
      <xdr:rowOff>175846</xdr:rowOff>
    </xdr:to>
    <xdr:sp macro="" textlink="">
      <xdr:nvSpPr>
        <xdr:cNvPr id="264795" name="Line 7">
          <a:extLst>
            <a:ext uri="{FF2B5EF4-FFF2-40B4-BE49-F238E27FC236}">
              <a16:creationId xmlns:a16="http://schemas.microsoft.com/office/drawing/2014/main" id="{00000000-0008-0000-0500-00005B0A0400}"/>
            </a:ext>
          </a:extLst>
        </xdr:cNvPr>
        <xdr:cNvSpPr>
          <a:spLocks noChangeShapeType="1"/>
        </xdr:cNvSpPr>
      </xdr:nvSpPr>
      <xdr:spPr bwMode="auto">
        <a:xfrm flipH="1">
          <a:off x="4202722" y="2636227"/>
          <a:ext cx="0" cy="529004"/>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19</xdr:row>
      <xdr:rowOff>0</xdr:rowOff>
    </xdr:from>
    <xdr:to>
      <xdr:col>5</xdr:col>
      <xdr:colOff>95250</xdr:colOff>
      <xdr:row>22</xdr:row>
      <xdr:rowOff>161925</xdr:rowOff>
    </xdr:to>
    <xdr:sp macro="" textlink="">
      <xdr:nvSpPr>
        <xdr:cNvPr id="264796" name="Line 8">
          <a:extLst>
            <a:ext uri="{FF2B5EF4-FFF2-40B4-BE49-F238E27FC236}">
              <a16:creationId xmlns:a16="http://schemas.microsoft.com/office/drawing/2014/main" id="{00000000-0008-0000-0500-00005C0A0400}"/>
            </a:ext>
          </a:extLst>
        </xdr:cNvPr>
        <xdr:cNvSpPr>
          <a:spLocks noChangeShapeType="1"/>
        </xdr:cNvSpPr>
      </xdr:nvSpPr>
      <xdr:spPr bwMode="auto">
        <a:xfrm>
          <a:off x="1238250" y="354330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161925</xdr:colOff>
      <xdr:row>24</xdr:row>
      <xdr:rowOff>171450</xdr:rowOff>
    </xdr:from>
    <xdr:to>
      <xdr:col>6</xdr:col>
      <xdr:colOff>161925</xdr:colOff>
      <xdr:row>27</xdr:row>
      <xdr:rowOff>161925</xdr:rowOff>
    </xdr:to>
    <xdr:sp macro="" textlink="">
      <xdr:nvSpPr>
        <xdr:cNvPr id="264797" name="Line 9">
          <a:extLst>
            <a:ext uri="{FF2B5EF4-FFF2-40B4-BE49-F238E27FC236}">
              <a16:creationId xmlns:a16="http://schemas.microsoft.com/office/drawing/2014/main" id="{00000000-0008-0000-0500-00005D0A0400}"/>
            </a:ext>
          </a:extLst>
        </xdr:cNvPr>
        <xdr:cNvSpPr>
          <a:spLocks noChangeShapeType="1"/>
        </xdr:cNvSpPr>
      </xdr:nvSpPr>
      <xdr:spPr bwMode="auto">
        <a:xfrm>
          <a:off x="1533525" y="4581525"/>
          <a:ext cx="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85724</xdr:colOff>
      <xdr:row>18</xdr:row>
      <xdr:rowOff>171450</xdr:rowOff>
    </xdr:from>
    <xdr:to>
      <xdr:col>22</xdr:col>
      <xdr:colOff>104821</xdr:colOff>
      <xdr:row>38</xdr:row>
      <xdr:rowOff>161192</xdr:rowOff>
    </xdr:to>
    <xdr:sp macro="" textlink="">
      <xdr:nvSpPr>
        <xdr:cNvPr id="264798" name="Line 12">
          <a:extLst>
            <a:ext uri="{FF2B5EF4-FFF2-40B4-BE49-F238E27FC236}">
              <a16:creationId xmlns:a16="http://schemas.microsoft.com/office/drawing/2014/main" id="{00000000-0008-0000-0500-00005E0A0400}"/>
            </a:ext>
          </a:extLst>
        </xdr:cNvPr>
        <xdr:cNvSpPr>
          <a:spLocks noChangeShapeType="1"/>
        </xdr:cNvSpPr>
      </xdr:nvSpPr>
      <xdr:spPr bwMode="auto">
        <a:xfrm>
          <a:off x="5082686" y="3527181"/>
          <a:ext cx="19097" cy="358726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29307</xdr:colOff>
      <xdr:row>38</xdr:row>
      <xdr:rowOff>161925</xdr:rowOff>
    </xdr:from>
    <xdr:to>
      <xdr:col>22</xdr:col>
      <xdr:colOff>104774</xdr:colOff>
      <xdr:row>38</xdr:row>
      <xdr:rowOff>161925</xdr:rowOff>
    </xdr:to>
    <xdr:sp macro="" textlink="">
      <xdr:nvSpPr>
        <xdr:cNvPr id="264799" name="Line 13">
          <a:extLst>
            <a:ext uri="{FF2B5EF4-FFF2-40B4-BE49-F238E27FC236}">
              <a16:creationId xmlns:a16="http://schemas.microsoft.com/office/drawing/2014/main" id="{00000000-0008-0000-0500-00005F0A0400}"/>
            </a:ext>
          </a:extLst>
        </xdr:cNvPr>
        <xdr:cNvSpPr>
          <a:spLocks noChangeShapeType="1"/>
        </xdr:cNvSpPr>
      </xdr:nvSpPr>
      <xdr:spPr bwMode="auto">
        <a:xfrm flipH="1">
          <a:off x="3890595" y="7115175"/>
          <a:ext cx="1211141"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219075</xdr:colOff>
      <xdr:row>35</xdr:row>
      <xdr:rowOff>95250</xdr:rowOff>
    </xdr:from>
    <xdr:to>
      <xdr:col>22</xdr:col>
      <xdr:colOff>76200</xdr:colOff>
      <xdr:row>35</xdr:row>
      <xdr:rowOff>95250</xdr:rowOff>
    </xdr:to>
    <xdr:sp macro="" textlink="">
      <xdr:nvSpPr>
        <xdr:cNvPr id="264800" name="Line 14">
          <a:extLst>
            <a:ext uri="{FF2B5EF4-FFF2-40B4-BE49-F238E27FC236}">
              <a16:creationId xmlns:a16="http://schemas.microsoft.com/office/drawing/2014/main" id="{00000000-0008-0000-0500-0000600A0400}"/>
            </a:ext>
          </a:extLst>
        </xdr:cNvPr>
        <xdr:cNvSpPr>
          <a:spLocks noChangeShapeType="1"/>
        </xdr:cNvSpPr>
      </xdr:nvSpPr>
      <xdr:spPr bwMode="auto">
        <a:xfrm>
          <a:off x="4105275" y="6534150"/>
          <a:ext cx="10001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142875</xdr:colOff>
      <xdr:row>30</xdr:row>
      <xdr:rowOff>0</xdr:rowOff>
    </xdr:from>
    <xdr:to>
      <xdr:col>8</xdr:col>
      <xdr:colOff>142875</xdr:colOff>
      <xdr:row>34</xdr:row>
      <xdr:rowOff>9525</xdr:rowOff>
    </xdr:to>
    <xdr:sp macro="" textlink="">
      <xdr:nvSpPr>
        <xdr:cNvPr id="264801" name="Line 15">
          <a:extLst>
            <a:ext uri="{FF2B5EF4-FFF2-40B4-BE49-F238E27FC236}">
              <a16:creationId xmlns:a16="http://schemas.microsoft.com/office/drawing/2014/main" id="{00000000-0008-0000-0500-0000610A0400}"/>
            </a:ext>
          </a:extLst>
        </xdr:cNvPr>
        <xdr:cNvSpPr>
          <a:spLocks noChangeShapeType="1"/>
        </xdr:cNvSpPr>
      </xdr:nvSpPr>
      <xdr:spPr bwMode="auto">
        <a:xfrm flipH="1">
          <a:off x="1971675" y="55721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104775</xdr:colOff>
      <xdr:row>40</xdr:row>
      <xdr:rowOff>0</xdr:rowOff>
    </xdr:from>
    <xdr:to>
      <xdr:col>6</xdr:col>
      <xdr:colOff>104775</xdr:colOff>
      <xdr:row>42</xdr:row>
      <xdr:rowOff>152400</xdr:rowOff>
    </xdr:to>
    <xdr:sp macro="" textlink="">
      <xdr:nvSpPr>
        <xdr:cNvPr id="264802" name="Line 16">
          <a:extLst>
            <a:ext uri="{FF2B5EF4-FFF2-40B4-BE49-F238E27FC236}">
              <a16:creationId xmlns:a16="http://schemas.microsoft.com/office/drawing/2014/main" id="{00000000-0008-0000-0500-0000620A0400}"/>
            </a:ext>
          </a:extLst>
        </xdr:cNvPr>
        <xdr:cNvSpPr>
          <a:spLocks noChangeShapeType="1"/>
        </xdr:cNvSpPr>
      </xdr:nvSpPr>
      <xdr:spPr bwMode="auto">
        <a:xfrm flipH="1">
          <a:off x="1476375" y="7324725"/>
          <a:ext cx="0" cy="495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44</xdr:row>
      <xdr:rowOff>171450</xdr:rowOff>
    </xdr:from>
    <xdr:to>
      <xdr:col>6</xdr:col>
      <xdr:colOff>95250</xdr:colOff>
      <xdr:row>49</xdr:row>
      <xdr:rowOff>161925</xdr:rowOff>
    </xdr:to>
    <xdr:sp macro="" textlink="">
      <xdr:nvSpPr>
        <xdr:cNvPr id="264803" name="Line 17">
          <a:extLst>
            <a:ext uri="{FF2B5EF4-FFF2-40B4-BE49-F238E27FC236}">
              <a16:creationId xmlns:a16="http://schemas.microsoft.com/office/drawing/2014/main" id="{00000000-0008-0000-0500-0000630A0400}"/>
            </a:ext>
          </a:extLst>
        </xdr:cNvPr>
        <xdr:cNvSpPr>
          <a:spLocks noChangeShapeType="1"/>
        </xdr:cNvSpPr>
      </xdr:nvSpPr>
      <xdr:spPr bwMode="auto">
        <a:xfrm>
          <a:off x="1466850" y="8191500"/>
          <a:ext cx="0"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66673</xdr:colOff>
      <xdr:row>57</xdr:row>
      <xdr:rowOff>19050</xdr:rowOff>
    </xdr:from>
    <xdr:to>
      <xdr:col>6</xdr:col>
      <xdr:colOff>66673</xdr:colOff>
      <xdr:row>60</xdr:row>
      <xdr:rowOff>153865</xdr:rowOff>
    </xdr:to>
    <xdr:sp macro="" textlink="">
      <xdr:nvSpPr>
        <xdr:cNvPr id="264804" name="Line 18">
          <a:extLst>
            <a:ext uri="{FF2B5EF4-FFF2-40B4-BE49-F238E27FC236}">
              <a16:creationId xmlns:a16="http://schemas.microsoft.com/office/drawing/2014/main" id="{00000000-0008-0000-0500-0000640A0400}"/>
            </a:ext>
          </a:extLst>
        </xdr:cNvPr>
        <xdr:cNvSpPr>
          <a:spLocks noChangeShapeType="1"/>
        </xdr:cNvSpPr>
      </xdr:nvSpPr>
      <xdr:spPr bwMode="auto">
        <a:xfrm flipH="1">
          <a:off x="1429481" y="10386646"/>
          <a:ext cx="0" cy="64037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xdr:colOff>
      <xdr:row>52</xdr:row>
      <xdr:rowOff>9525</xdr:rowOff>
    </xdr:from>
    <xdr:to>
      <xdr:col>6</xdr:col>
      <xdr:colOff>76200</xdr:colOff>
      <xdr:row>55</xdr:row>
      <xdr:rowOff>9525</xdr:rowOff>
    </xdr:to>
    <xdr:sp macro="" textlink="">
      <xdr:nvSpPr>
        <xdr:cNvPr id="264805" name="Line 19">
          <a:extLst>
            <a:ext uri="{FF2B5EF4-FFF2-40B4-BE49-F238E27FC236}">
              <a16:creationId xmlns:a16="http://schemas.microsoft.com/office/drawing/2014/main" id="{00000000-0008-0000-0500-0000650A0400}"/>
            </a:ext>
          </a:extLst>
        </xdr:cNvPr>
        <xdr:cNvSpPr>
          <a:spLocks noChangeShapeType="1"/>
        </xdr:cNvSpPr>
      </xdr:nvSpPr>
      <xdr:spPr bwMode="auto">
        <a:xfrm flipH="1">
          <a:off x="1447800" y="9429750"/>
          <a:ext cx="0" cy="628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9525</xdr:colOff>
      <xdr:row>11</xdr:row>
      <xdr:rowOff>95250</xdr:rowOff>
    </xdr:from>
    <xdr:to>
      <xdr:col>29</xdr:col>
      <xdr:colOff>9525</xdr:colOff>
      <xdr:row>11</xdr:row>
      <xdr:rowOff>95250</xdr:rowOff>
    </xdr:to>
    <xdr:sp macro="" textlink="">
      <xdr:nvSpPr>
        <xdr:cNvPr id="264806" name="Line 20">
          <a:extLst>
            <a:ext uri="{FF2B5EF4-FFF2-40B4-BE49-F238E27FC236}">
              <a16:creationId xmlns:a16="http://schemas.microsoft.com/office/drawing/2014/main" id="{00000000-0008-0000-0500-0000660A0400}"/>
            </a:ext>
          </a:extLst>
        </xdr:cNvPr>
        <xdr:cNvSpPr>
          <a:spLocks noChangeShapeType="1"/>
        </xdr:cNvSpPr>
      </xdr:nvSpPr>
      <xdr:spPr bwMode="auto">
        <a:xfrm>
          <a:off x="6410325" y="2228850"/>
          <a:ext cx="228600" cy="0"/>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219074</xdr:colOff>
      <xdr:row>28</xdr:row>
      <xdr:rowOff>94514</xdr:rowOff>
    </xdr:from>
    <xdr:to>
      <xdr:col>28</xdr:col>
      <xdr:colOff>219808</xdr:colOff>
      <xdr:row>28</xdr:row>
      <xdr:rowOff>94514</xdr:rowOff>
    </xdr:to>
    <xdr:sp macro="" textlink="">
      <xdr:nvSpPr>
        <xdr:cNvPr id="264807" name="Line 23">
          <a:extLst>
            <a:ext uri="{FF2B5EF4-FFF2-40B4-BE49-F238E27FC236}">
              <a16:creationId xmlns:a16="http://schemas.microsoft.com/office/drawing/2014/main" id="{00000000-0008-0000-0500-0000670A0400}"/>
            </a:ext>
          </a:extLst>
        </xdr:cNvPr>
        <xdr:cNvSpPr>
          <a:spLocks noChangeShapeType="1"/>
        </xdr:cNvSpPr>
      </xdr:nvSpPr>
      <xdr:spPr bwMode="auto">
        <a:xfrm flipV="1">
          <a:off x="4080362" y="5303956"/>
          <a:ext cx="2499215" cy="0"/>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219075</xdr:colOff>
      <xdr:row>55</xdr:row>
      <xdr:rowOff>99644</xdr:rowOff>
    </xdr:from>
    <xdr:to>
      <xdr:col>28</xdr:col>
      <xdr:colOff>219808</xdr:colOff>
      <xdr:row>55</xdr:row>
      <xdr:rowOff>99644</xdr:rowOff>
    </xdr:to>
    <xdr:sp macro="" textlink="">
      <xdr:nvSpPr>
        <xdr:cNvPr id="264808" name="Line 24">
          <a:extLst>
            <a:ext uri="{FF2B5EF4-FFF2-40B4-BE49-F238E27FC236}">
              <a16:creationId xmlns:a16="http://schemas.microsoft.com/office/drawing/2014/main" id="{00000000-0008-0000-0500-0000680A0400}"/>
            </a:ext>
          </a:extLst>
        </xdr:cNvPr>
        <xdr:cNvSpPr>
          <a:spLocks noChangeShapeType="1"/>
        </xdr:cNvSpPr>
      </xdr:nvSpPr>
      <xdr:spPr bwMode="auto">
        <a:xfrm flipV="1">
          <a:off x="3853229" y="10115548"/>
          <a:ext cx="2726348" cy="0"/>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12</xdr:row>
      <xdr:rowOff>44450</xdr:rowOff>
    </xdr:from>
    <xdr:to>
      <xdr:col>29</xdr:col>
      <xdr:colOff>76200</xdr:colOff>
      <xdr:row>14</xdr:row>
      <xdr:rowOff>133350</xdr:rowOff>
    </xdr:to>
    <xdr:cxnSp macro="">
      <xdr:nvCxnSpPr>
        <xdr:cNvPr id="22" name="カギ線コネクタ 2">
          <a:extLst>
            <a:ext uri="{FF2B5EF4-FFF2-40B4-BE49-F238E27FC236}">
              <a16:creationId xmlns:a16="http://schemas.microsoft.com/office/drawing/2014/main" id="{00000000-0008-0000-0500-000016000000}"/>
            </a:ext>
          </a:extLst>
        </xdr:cNvPr>
        <xdr:cNvCxnSpPr>
          <a:cxnSpLocks noChangeShapeType="1"/>
        </xdr:cNvCxnSpPr>
      </xdr:nvCxnSpPr>
      <xdr:spPr bwMode="auto">
        <a:xfrm rot="16200000" flipH="1">
          <a:off x="5797550" y="2349500"/>
          <a:ext cx="425450" cy="285750"/>
        </a:xfrm>
        <a:prstGeom prst="bentConnector3">
          <a:avLst>
            <a:gd name="adj1" fmla="val 50000"/>
          </a:avLst>
        </a:prstGeom>
        <a:noFill/>
        <a:ln w="9525" algn="ctr">
          <a:solidFill>
            <a:srgbClr val="000000"/>
          </a:solidFill>
          <a:prstDash val="dash"/>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38100</xdr:colOff>
      <xdr:row>29</xdr:row>
      <xdr:rowOff>88900</xdr:rowOff>
    </xdr:from>
    <xdr:to>
      <xdr:col>28</xdr:col>
      <xdr:colOff>198120</xdr:colOff>
      <xdr:row>32</xdr:row>
      <xdr:rowOff>95250</xdr:rowOff>
    </xdr:to>
    <xdr:cxnSp macro="">
      <xdr:nvCxnSpPr>
        <xdr:cNvPr id="23" name="カギ線コネクタ 24">
          <a:extLst>
            <a:ext uri="{FF2B5EF4-FFF2-40B4-BE49-F238E27FC236}">
              <a16:creationId xmlns:a16="http://schemas.microsoft.com/office/drawing/2014/main" id="{00000000-0008-0000-0500-000017000000}"/>
            </a:ext>
          </a:extLst>
        </xdr:cNvPr>
        <xdr:cNvCxnSpPr>
          <a:cxnSpLocks noChangeShapeType="1"/>
        </xdr:cNvCxnSpPr>
      </xdr:nvCxnSpPr>
      <xdr:spPr bwMode="auto">
        <a:xfrm>
          <a:off x="3810000" y="5270500"/>
          <a:ext cx="2255520" cy="508000"/>
        </a:xfrm>
        <a:prstGeom prst="bentConnector3">
          <a:avLst>
            <a:gd name="adj1" fmla="val 50000"/>
          </a:avLst>
        </a:prstGeom>
        <a:noFill/>
        <a:ln w="9525" algn="ctr">
          <a:solidFill>
            <a:srgbClr val="000000"/>
          </a:solidFill>
          <a:prstDash val="dash"/>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203200</xdr:colOff>
      <xdr:row>56</xdr:row>
      <xdr:rowOff>44450</xdr:rowOff>
    </xdr:from>
    <xdr:to>
      <xdr:col>28</xdr:col>
      <xdr:colOff>181113</xdr:colOff>
      <xdr:row>59</xdr:row>
      <xdr:rowOff>81722</xdr:rowOff>
    </xdr:to>
    <xdr:cxnSp macro="">
      <xdr:nvCxnSpPr>
        <xdr:cNvPr id="24" name="カギ線コネクタ 32">
          <a:extLst>
            <a:ext uri="{FF2B5EF4-FFF2-40B4-BE49-F238E27FC236}">
              <a16:creationId xmlns:a16="http://schemas.microsoft.com/office/drawing/2014/main" id="{00000000-0008-0000-0500-000018000000}"/>
            </a:ext>
          </a:extLst>
        </xdr:cNvPr>
        <xdr:cNvCxnSpPr>
          <a:cxnSpLocks noChangeShapeType="1"/>
        </xdr:cNvCxnSpPr>
      </xdr:nvCxnSpPr>
      <xdr:spPr bwMode="auto">
        <a:xfrm>
          <a:off x="3556000" y="9842500"/>
          <a:ext cx="2492513" cy="538922"/>
        </a:xfrm>
        <a:prstGeom prst="bentConnector3">
          <a:avLst>
            <a:gd name="adj1" fmla="val 50000"/>
          </a:avLst>
        </a:prstGeom>
        <a:noFill/>
        <a:ln w="9525" algn="ctr">
          <a:solidFill>
            <a:srgbClr val="000000"/>
          </a:solidFill>
          <a:prstDash val="dash"/>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0</xdr:col>
      <xdr:colOff>0</xdr:colOff>
      <xdr:row>0</xdr:row>
      <xdr:rowOff>0</xdr:rowOff>
    </xdr:from>
    <xdr:to>
      <xdr:col>15</xdr:col>
      <xdr:colOff>203200</xdr:colOff>
      <xdr:row>1</xdr:row>
      <xdr:rowOff>158750</xdr:rowOff>
    </xdr:to>
    <xdr:pic>
      <xdr:nvPicPr>
        <xdr:cNvPr id="25" name="図 25">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46450" cy="33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381000</xdr:colOff>
      <xdr:row>12</xdr:row>
      <xdr:rowOff>33625</xdr:rowOff>
    </xdr:from>
    <xdr:to>
      <xdr:col>6</xdr:col>
      <xdr:colOff>661147</xdr:colOff>
      <xdr:row>13</xdr:row>
      <xdr:rowOff>302563</xdr:rowOff>
    </xdr:to>
    <xdr:sp macro="" textlink="">
      <xdr:nvSpPr>
        <xdr:cNvPr id="2" name="AutoShape 12">
          <a:extLst>
            <a:ext uri="{FF2B5EF4-FFF2-40B4-BE49-F238E27FC236}">
              <a16:creationId xmlns:a16="http://schemas.microsoft.com/office/drawing/2014/main" id="{00000000-0008-0000-0600-000002000000}"/>
            </a:ext>
          </a:extLst>
        </xdr:cNvPr>
        <xdr:cNvSpPr>
          <a:spLocks noChangeArrowheads="1"/>
        </xdr:cNvSpPr>
      </xdr:nvSpPr>
      <xdr:spPr bwMode="auto">
        <a:xfrm rot="5400000">
          <a:off x="5763467" y="1652033"/>
          <a:ext cx="449913" cy="1327897"/>
        </a:xfrm>
        <a:prstGeom prst="wedgeRoundRectCallout">
          <a:avLst>
            <a:gd name="adj1" fmla="val -38894"/>
            <a:gd name="adj2" fmla="val 77900"/>
            <a:gd name="adj3" fmla="val 16667"/>
          </a:avLst>
        </a:prstGeom>
        <a:solidFill>
          <a:srgbClr val="FFFFFF"/>
        </a:solidFill>
        <a:ln w="9525" algn="ctr">
          <a:solidFill>
            <a:srgbClr val="0000FF"/>
          </a:solidFill>
          <a:miter lim="800000"/>
          <a:headEnd/>
          <a:tailEnd/>
        </a:ln>
        <a:effectLst/>
      </xdr:spPr>
      <xdr:txBody>
        <a:bodyPr vertOverflow="clip" wrap="square" lIns="36576" tIns="22860"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単位は、入力表で選択して下さい。</a:t>
          </a:r>
        </a:p>
      </xdr:txBody>
    </xdr:sp>
    <xdr:clientData/>
  </xdr:twoCellAnchor>
  <xdr:twoCellAnchor editAs="oneCell">
    <xdr:from>
      <xdr:col>0</xdr:col>
      <xdr:colOff>0</xdr:colOff>
      <xdr:row>0</xdr:row>
      <xdr:rowOff>22411</xdr:rowOff>
    </xdr:from>
    <xdr:to>
      <xdr:col>3</xdr:col>
      <xdr:colOff>467082</xdr:colOff>
      <xdr:row>2</xdr:row>
      <xdr:rowOff>123264</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22411"/>
          <a:ext cx="3334107" cy="443753"/>
        </a:xfrm>
        <a:prstGeom prst="rect">
          <a:avLst/>
        </a:prstGeom>
      </xdr:spPr>
    </xdr:pic>
    <xdr:clientData/>
  </xdr:twoCellAnchor>
  <xdr:twoCellAnchor editAs="oneCell">
    <xdr:from>
      <xdr:col>15</xdr:col>
      <xdr:colOff>201706</xdr:colOff>
      <xdr:row>17</xdr:row>
      <xdr:rowOff>201704</xdr:rowOff>
    </xdr:from>
    <xdr:to>
      <xdr:col>18</xdr:col>
      <xdr:colOff>156884</xdr:colOff>
      <xdr:row>22</xdr:row>
      <xdr:rowOff>161588</xdr:rowOff>
    </xdr:to>
    <xdr:sp macro="" textlink="">
      <xdr:nvSpPr>
        <xdr:cNvPr id="4" name="AutoShape 14">
          <a:extLst>
            <a:ext uri="{FF2B5EF4-FFF2-40B4-BE49-F238E27FC236}">
              <a16:creationId xmlns:a16="http://schemas.microsoft.com/office/drawing/2014/main" id="{00000000-0008-0000-0600-000004000000}"/>
            </a:ext>
          </a:extLst>
        </xdr:cNvPr>
        <xdr:cNvSpPr>
          <a:spLocks noChangeArrowheads="1"/>
        </xdr:cNvSpPr>
      </xdr:nvSpPr>
      <xdr:spPr bwMode="auto">
        <a:xfrm rot="5400000" flipH="1" flipV="1">
          <a:off x="15781132" y="2730984"/>
          <a:ext cx="1226149" cy="2398060"/>
        </a:xfrm>
        <a:prstGeom prst="wedgeRoundRectCallout">
          <a:avLst>
            <a:gd name="adj1" fmla="val -43445"/>
            <a:gd name="adj2" fmla="val -70777"/>
            <a:gd name="adj3" fmla="val 16667"/>
          </a:avLst>
        </a:prstGeom>
        <a:solidFill>
          <a:srgbClr val="FFFFFF"/>
        </a:solidFill>
        <a:ln w="9525" algn="ctr">
          <a:solidFill>
            <a:srgbClr val="FF0000"/>
          </a:solidFill>
          <a:miter lim="800000"/>
          <a:headEnd/>
          <a:tailEnd/>
        </a:ln>
        <a:effectLst/>
      </xdr:spPr>
      <xdr:txBody>
        <a:bodyPr vertOverflow="clip" wrap="square" lIns="36576" tIns="22860"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緑枠の部分をコピーして「入力表」の県内産の需要のみ</a:t>
          </a:r>
          <a:r>
            <a:rPr lang="en-US" altLang="ja-JP" sz="1100" b="0" i="0" u="none" strike="noStrike" baseline="0">
              <a:solidFill>
                <a:srgbClr val="000000"/>
              </a:solidFill>
              <a:latin typeface="ＭＳ 明朝"/>
              <a:ea typeface="ＭＳ 明朝"/>
            </a:rPr>
            <a:t>(</a:t>
          </a:r>
          <a:r>
            <a:rPr lang="ja-JP" altLang="en-US" sz="1100" b="0" i="0" u="none" strike="noStrike" baseline="0">
              <a:solidFill>
                <a:srgbClr val="000000"/>
              </a:solidFill>
              <a:latin typeface="ＭＳ 明朝"/>
              <a:ea typeface="ＭＳ 明朝"/>
            </a:rPr>
            <a:t>生産者価格</a:t>
          </a:r>
          <a:r>
            <a:rPr lang="en-US" altLang="ja-JP" sz="1100" b="0" i="0" u="none" strike="noStrike" baseline="0">
              <a:solidFill>
                <a:srgbClr val="000000"/>
              </a:solidFill>
              <a:latin typeface="ＭＳ 明朝"/>
              <a:ea typeface="ＭＳ 明朝"/>
            </a:rPr>
            <a:t>)</a:t>
          </a:r>
          <a:r>
            <a:rPr lang="ja-JP" altLang="en-US" sz="1100" b="0" i="0" u="none" strike="noStrike" baseline="0">
              <a:solidFill>
                <a:srgbClr val="000000"/>
              </a:solidFill>
              <a:latin typeface="ＭＳ 明朝"/>
              <a:ea typeface="ＭＳ 明朝"/>
            </a:rPr>
            <a:t>欄に「形式を選択して貼り付け」－「値」により貼り付けて使用して下さい。</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381000</xdr:colOff>
      <xdr:row>9</xdr:row>
      <xdr:rowOff>33625</xdr:rowOff>
    </xdr:from>
    <xdr:to>
      <xdr:col>5</xdr:col>
      <xdr:colOff>661147</xdr:colOff>
      <xdr:row>10</xdr:row>
      <xdr:rowOff>302563</xdr:rowOff>
    </xdr:to>
    <xdr:sp macro="" textlink="">
      <xdr:nvSpPr>
        <xdr:cNvPr id="2" name="AutoShape 12">
          <a:extLst>
            <a:ext uri="{FF2B5EF4-FFF2-40B4-BE49-F238E27FC236}">
              <a16:creationId xmlns:a16="http://schemas.microsoft.com/office/drawing/2014/main" id="{00000000-0008-0000-0700-000002000000}"/>
            </a:ext>
          </a:extLst>
        </xdr:cNvPr>
        <xdr:cNvSpPr>
          <a:spLocks noChangeArrowheads="1"/>
        </xdr:cNvSpPr>
      </xdr:nvSpPr>
      <xdr:spPr bwMode="auto">
        <a:xfrm rot="5400000">
          <a:off x="4725242" y="1137683"/>
          <a:ext cx="449913" cy="1327897"/>
        </a:xfrm>
        <a:prstGeom prst="wedgeRoundRectCallout">
          <a:avLst>
            <a:gd name="adj1" fmla="val -38894"/>
            <a:gd name="adj2" fmla="val 77900"/>
            <a:gd name="adj3" fmla="val 16667"/>
          </a:avLst>
        </a:prstGeom>
        <a:solidFill>
          <a:srgbClr val="FFFFFF"/>
        </a:solidFill>
        <a:ln w="9525" algn="ctr">
          <a:solidFill>
            <a:srgbClr val="0000FF"/>
          </a:solidFill>
          <a:miter lim="800000"/>
          <a:headEnd/>
          <a:tailEnd/>
        </a:ln>
        <a:effectLst/>
      </xdr:spPr>
      <xdr:txBody>
        <a:bodyPr vertOverflow="clip" wrap="square" lIns="36576" tIns="22860"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単位は、入力表で選択して下さい。</a:t>
          </a:r>
        </a:p>
      </xdr:txBody>
    </xdr:sp>
    <xdr:clientData/>
  </xdr:twoCellAnchor>
  <xdr:twoCellAnchor editAs="oneCell">
    <xdr:from>
      <xdr:col>13</xdr:col>
      <xdr:colOff>179292</xdr:colOff>
      <xdr:row>14</xdr:row>
      <xdr:rowOff>56028</xdr:rowOff>
    </xdr:from>
    <xdr:to>
      <xdr:col>16</xdr:col>
      <xdr:colOff>134469</xdr:colOff>
      <xdr:row>19</xdr:row>
      <xdr:rowOff>15913</xdr:rowOff>
    </xdr:to>
    <xdr:sp macro="" textlink="">
      <xdr:nvSpPr>
        <xdr:cNvPr id="3" name="AutoShape 14">
          <a:extLst>
            <a:ext uri="{FF2B5EF4-FFF2-40B4-BE49-F238E27FC236}">
              <a16:creationId xmlns:a16="http://schemas.microsoft.com/office/drawing/2014/main" id="{00000000-0008-0000-0700-000003000000}"/>
            </a:ext>
          </a:extLst>
        </xdr:cNvPr>
        <xdr:cNvSpPr>
          <a:spLocks noChangeArrowheads="1"/>
        </xdr:cNvSpPr>
      </xdr:nvSpPr>
      <xdr:spPr bwMode="auto">
        <a:xfrm rot="5400000" flipH="1" flipV="1">
          <a:off x="12716601" y="2120544"/>
          <a:ext cx="1236235" cy="2403103"/>
        </a:xfrm>
        <a:prstGeom prst="wedgeRoundRectCallout">
          <a:avLst>
            <a:gd name="adj1" fmla="val -43445"/>
            <a:gd name="adj2" fmla="val -70777"/>
            <a:gd name="adj3" fmla="val 16667"/>
          </a:avLst>
        </a:prstGeom>
        <a:solidFill>
          <a:srgbClr val="FFFFFF"/>
        </a:solidFill>
        <a:ln w="9525" algn="ctr">
          <a:solidFill>
            <a:srgbClr val="FF0000"/>
          </a:solidFill>
          <a:miter lim="800000"/>
          <a:headEnd/>
          <a:tailEnd/>
        </a:ln>
        <a:effectLst/>
      </xdr:spPr>
      <xdr:txBody>
        <a:bodyPr vertOverflow="clip" wrap="square" lIns="36576" tIns="22860"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緑枠の部分をコピーして「入力表」の県内産の需要のみ</a:t>
          </a:r>
          <a:r>
            <a:rPr lang="en-US" altLang="ja-JP" sz="1100" b="0" i="0" u="none" strike="noStrike" baseline="0">
              <a:solidFill>
                <a:srgbClr val="000000"/>
              </a:solidFill>
              <a:latin typeface="ＭＳ 明朝"/>
              <a:ea typeface="ＭＳ 明朝"/>
            </a:rPr>
            <a:t>(</a:t>
          </a:r>
          <a:r>
            <a:rPr lang="ja-JP" altLang="en-US" sz="1100" b="0" i="0" u="none" strike="noStrike" baseline="0">
              <a:solidFill>
                <a:srgbClr val="000000"/>
              </a:solidFill>
              <a:latin typeface="ＭＳ 明朝"/>
              <a:ea typeface="ＭＳ 明朝"/>
            </a:rPr>
            <a:t>生産者価格</a:t>
          </a:r>
          <a:r>
            <a:rPr lang="en-US" altLang="ja-JP" sz="1100" b="0" i="0" u="none" strike="noStrike" baseline="0">
              <a:solidFill>
                <a:srgbClr val="000000"/>
              </a:solidFill>
              <a:latin typeface="ＭＳ 明朝"/>
              <a:ea typeface="ＭＳ 明朝"/>
            </a:rPr>
            <a:t>)</a:t>
          </a:r>
          <a:r>
            <a:rPr lang="ja-JP" altLang="en-US" sz="1100" b="0" i="0" u="none" strike="noStrike" baseline="0">
              <a:solidFill>
                <a:srgbClr val="000000"/>
              </a:solidFill>
              <a:latin typeface="ＭＳ 明朝"/>
              <a:ea typeface="ＭＳ 明朝"/>
            </a:rPr>
            <a:t>欄に「形式を選択して貼り付け」－「値」により貼り付けて使用して下さい。</a:t>
          </a:r>
        </a:p>
      </xdr:txBody>
    </xdr:sp>
    <xdr:clientData/>
  </xdr:twoCellAnchor>
  <xdr:twoCellAnchor editAs="oneCell">
    <xdr:from>
      <xdr:col>0</xdr:col>
      <xdr:colOff>0</xdr:colOff>
      <xdr:row>0</xdr:row>
      <xdr:rowOff>0</xdr:rowOff>
    </xdr:from>
    <xdr:to>
      <xdr:col>3</xdr:col>
      <xdr:colOff>399847</xdr:colOff>
      <xdr:row>2</xdr:row>
      <xdr:rowOff>123265</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3334107" cy="4661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925830</xdr:colOff>
      <xdr:row>0</xdr:row>
      <xdr:rowOff>0</xdr:rowOff>
    </xdr:from>
    <xdr:to>
      <xdr:col>1</xdr:col>
      <xdr:colOff>1695241</xdr:colOff>
      <xdr:row>0</xdr:row>
      <xdr:rowOff>0</xdr:rowOff>
    </xdr:to>
    <xdr:sp macro="" textlink="">
      <xdr:nvSpPr>
        <xdr:cNvPr id="40961" name="Text Box 1">
          <a:extLst>
            <a:ext uri="{FF2B5EF4-FFF2-40B4-BE49-F238E27FC236}">
              <a16:creationId xmlns:a16="http://schemas.microsoft.com/office/drawing/2014/main" id="{00000000-0008-0000-0800-000001A00000}"/>
            </a:ext>
          </a:extLst>
        </xdr:cNvPr>
        <xdr:cNvSpPr txBox="1">
          <a:spLocks noChangeArrowheads="1"/>
        </xdr:cNvSpPr>
      </xdr:nvSpPr>
      <xdr:spPr bwMode="auto">
        <a:xfrm>
          <a:off x="1051560" y="0"/>
          <a:ext cx="693420" cy="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推計順序</a:t>
          </a:r>
        </a:p>
      </xdr:txBody>
    </xdr:sp>
    <xdr:clientData/>
  </xdr:twoCellAnchor>
  <xdr:twoCellAnchor>
    <xdr:from>
      <xdr:col>0</xdr:col>
      <xdr:colOff>139065</xdr:colOff>
      <xdr:row>0</xdr:row>
      <xdr:rowOff>0</xdr:rowOff>
    </xdr:from>
    <xdr:to>
      <xdr:col>1</xdr:col>
      <xdr:colOff>754862</xdr:colOff>
      <xdr:row>0</xdr:row>
      <xdr:rowOff>0</xdr:rowOff>
    </xdr:to>
    <xdr:sp macro="" textlink="">
      <xdr:nvSpPr>
        <xdr:cNvPr id="40962" name="Text Box 2">
          <a:extLst>
            <a:ext uri="{FF2B5EF4-FFF2-40B4-BE49-F238E27FC236}">
              <a16:creationId xmlns:a16="http://schemas.microsoft.com/office/drawing/2014/main" id="{00000000-0008-0000-0800-000002A00000}"/>
            </a:ext>
          </a:extLst>
        </xdr:cNvPr>
        <xdr:cNvSpPr txBox="1">
          <a:spLocks noChangeArrowheads="1"/>
        </xdr:cNvSpPr>
      </xdr:nvSpPr>
      <xdr:spPr bwMode="auto">
        <a:xfrm>
          <a:off x="129540" y="0"/>
          <a:ext cx="769620" cy="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twoCellAnchor>
    <xdr:from>
      <xdr:col>1</xdr:col>
      <xdr:colOff>925830</xdr:colOff>
      <xdr:row>0</xdr:row>
      <xdr:rowOff>0</xdr:rowOff>
    </xdr:from>
    <xdr:to>
      <xdr:col>1</xdr:col>
      <xdr:colOff>1695241</xdr:colOff>
      <xdr:row>0</xdr:row>
      <xdr:rowOff>0</xdr:rowOff>
    </xdr:to>
    <xdr:sp macro="" textlink="">
      <xdr:nvSpPr>
        <xdr:cNvPr id="40963" name="Text Box 3">
          <a:extLst>
            <a:ext uri="{FF2B5EF4-FFF2-40B4-BE49-F238E27FC236}">
              <a16:creationId xmlns:a16="http://schemas.microsoft.com/office/drawing/2014/main" id="{00000000-0008-0000-0800-000003A00000}"/>
            </a:ext>
          </a:extLst>
        </xdr:cNvPr>
        <xdr:cNvSpPr txBox="1">
          <a:spLocks noChangeArrowheads="1"/>
        </xdr:cNvSpPr>
      </xdr:nvSpPr>
      <xdr:spPr bwMode="auto">
        <a:xfrm>
          <a:off x="1051560" y="0"/>
          <a:ext cx="693420" cy="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推計順序</a:t>
          </a:r>
        </a:p>
      </xdr:txBody>
    </xdr:sp>
    <xdr:clientData/>
  </xdr:twoCellAnchor>
  <xdr:twoCellAnchor>
    <xdr:from>
      <xdr:col>0</xdr:col>
      <xdr:colOff>139065</xdr:colOff>
      <xdr:row>0</xdr:row>
      <xdr:rowOff>0</xdr:rowOff>
    </xdr:from>
    <xdr:to>
      <xdr:col>1</xdr:col>
      <xdr:colOff>754862</xdr:colOff>
      <xdr:row>0</xdr:row>
      <xdr:rowOff>0</xdr:rowOff>
    </xdr:to>
    <xdr:sp macro="" textlink="">
      <xdr:nvSpPr>
        <xdr:cNvPr id="40964" name="Text Box 4">
          <a:extLst>
            <a:ext uri="{FF2B5EF4-FFF2-40B4-BE49-F238E27FC236}">
              <a16:creationId xmlns:a16="http://schemas.microsoft.com/office/drawing/2014/main" id="{00000000-0008-0000-0800-000004A00000}"/>
            </a:ext>
          </a:extLst>
        </xdr:cNvPr>
        <xdr:cNvSpPr txBox="1">
          <a:spLocks noChangeArrowheads="1"/>
        </xdr:cNvSpPr>
      </xdr:nvSpPr>
      <xdr:spPr bwMode="auto">
        <a:xfrm>
          <a:off x="129540" y="0"/>
          <a:ext cx="769620" cy="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Ｐ明朝"/>
              <a:ea typeface="ＭＳ Ｐ明朝"/>
            </a:rPr>
            <a:t>部　　門</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42.14\&#25126;&#30053;&#20225;&#30011;&#35506;\&#29987;&#36899;\&#20998;&#26512;\17&#29987;&#36899;&#20998;&#26512;&#12471;&#12473;&#12486;&#12512;\&#20998;&#26512;&#12484;&#12540;&#12523;&#20844;&#34920;&#29256;&#65288;17&#24180;&#34920;&#65289;\&#12484;&#12540;&#12523;&#12501;&#12449;&#12452;&#12523;\&#38745;&#23713;&#30476;\&#38745;&#23713;&#30476;&#20844;&#208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42.14\&#25126;&#30053;&#20225;&#30011;&#35506;\&#29987;&#36899;\&#20998;&#26512;\17&#29987;&#36899;&#20998;&#26512;&#12471;&#12473;&#12486;&#12512;\&#20998;&#26512;&#12484;&#12540;&#12523;&#20844;&#34920;&#29256;&#65288;17&#24180;&#34920;&#65289;\&#12484;&#12540;&#12523;&#12501;&#12449;&#12452;&#12523;\&#24195;&#23798;&#30476;\&#38656;&#35201;&#25313;&#228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42.14\&#25126;&#30053;&#20225;&#30011;&#35506;\&#29987;&#36899;\&#20998;&#26512;\17&#29987;&#36899;&#20998;&#26512;&#12471;&#12473;&#12486;&#12512;\108&#37096;&#38272;&#12484;&#12540;&#12523;&#20316;&#25104;\108&#37096;&#38272;&#12484;&#12540;&#12523;\&#24195;&#23798;&#30476;\&#38656;&#35201;&#25313;&#228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入力"/>
      <sheetName val="結果"/>
      <sheetName val="間接1次"/>
      <sheetName val="間接2次"/>
      <sheetName val="波及合計"/>
      <sheetName val="登録"/>
      <sheetName val="各種係数"/>
      <sheetName val="投入係数"/>
      <sheetName val="逆行列係数"/>
      <sheetName val="建設係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総括表"/>
      <sheetName val="フロー図"/>
      <sheetName val="１次効果"/>
      <sheetName val="２次効果"/>
      <sheetName val="総合効果"/>
      <sheetName val="分析履歴"/>
      <sheetName val="各種係数"/>
      <sheetName val="投入係数"/>
      <sheetName val="逆行列(IM)"/>
    </sheetNames>
    <sheetDataSet>
      <sheetData sheetId="0"/>
      <sheetData sheetId="1"/>
      <sheetData sheetId="2"/>
      <sheetData sheetId="3"/>
      <sheetData sheetId="4"/>
      <sheetData sheetId="5"/>
      <sheetData sheetId="6">
        <row r="7">
          <cell r="A7" t="str">
            <v>新規入力…</v>
          </cell>
        </row>
        <row r="8">
          <cell r="A8" t="str">
            <v>県内で県内産の自動車に対する需要が１００億円増加した場合の経済波及効果</v>
          </cell>
        </row>
      </sheetData>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総括表"/>
      <sheetName val="フロー図"/>
      <sheetName val="１次効果"/>
      <sheetName val="２次効果"/>
      <sheetName val="総合効果"/>
      <sheetName val="分析履歴"/>
      <sheetName val="各種係数"/>
      <sheetName val="投入係数"/>
      <sheetName val="逆行列(IM)"/>
    </sheetNames>
    <sheetDataSet>
      <sheetData sheetId="0"/>
      <sheetData sheetId="1"/>
      <sheetData sheetId="2"/>
      <sheetData sheetId="3"/>
      <sheetData sheetId="4"/>
      <sheetData sheetId="5"/>
      <sheetData sheetId="6">
        <row r="7">
          <cell r="A7" t="str">
            <v>新規入力…</v>
          </cell>
        </row>
        <row r="8">
          <cell r="A8" t="str">
            <v>県内で県内産の自動車に対する需要が１００億円増加した場合の経済波及効果</v>
          </cell>
        </row>
      </sheetData>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toukei.pref.gunma.jp/gio/gio2015_107.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4.bin"/><Relationship Id="rId5" Type="http://schemas.openxmlformats.org/officeDocument/2006/relationships/image" Target="../media/image18.emf"/><Relationship Id="rId4" Type="http://schemas.openxmlformats.org/officeDocument/2006/relationships/oleObject" Target="../embeddings/oleObject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00"/>
    <pageSetUpPr fitToPage="1"/>
  </sheetPr>
  <dimension ref="A1:O93"/>
  <sheetViews>
    <sheetView tabSelected="1" zoomScaleNormal="100" zoomScaleSheetLayoutView="100" workbookViewId="0"/>
  </sheetViews>
  <sheetFormatPr defaultColWidth="9" defaultRowHeight="13"/>
  <cols>
    <col min="1" max="1" width="2.26953125" style="649" customWidth="1"/>
    <col min="2" max="2" width="2.36328125" style="649" customWidth="1"/>
    <col min="3" max="11" width="9" style="649"/>
    <col min="12" max="12" width="9.54296875" style="649" customWidth="1"/>
    <col min="13" max="13" width="9" style="649"/>
    <col min="14" max="16384" width="9" style="648"/>
  </cols>
  <sheetData>
    <row r="1" spans="1:13">
      <c r="A1" s="654" t="s">
        <v>475</v>
      </c>
      <c r="B1" s="869" t="s">
        <v>475</v>
      </c>
      <c r="C1" s="869"/>
      <c r="D1" s="869"/>
      <c r="E1" s="869"/>
      <c r="F1" s="869"/>
      <c r="G1" s="869"/>
      <c r="H1" s="869"/>
      <c r="I1" s="869"/>
      <c r="J1" s="869"/>
      <c r="K1" s="869"/>
      <c r="L1" s="869"/>
    </row>
    <row r="2" spans="1:13">
      <c r="A2" s="654"/>
      <c r="B2" s="869"/>
      <c r="C2" s="869"/>
      <c r="D2" s="869"/>
      <c r="E2" s="869"/>
      <c r="F2" s="869"/>
      <c r="G2" s="869"/>
      <c r="H2" s="869"/>
      <c r="I2" s="869"/>
      <c r="J2" s="869"/>
      <c r="K2" s="869"/>
      <c r="L2" s="869"/>
    </row>
    <row r="3" spans="1:13">
      <c r="A3" s="654"/>
      <c r="B3" s="869"/>
      <c r="C3" s="869"/>
      <c r="D3" s="869"/>
      <c r="E3" s="869"/>
      <c r="F3" s="869"/>
      <c r="G3" s="869"/>
      <c r="H3" s="869"/>
      <c r="I3" s="869"/>
      <c r="J3" s="869"/>
      <c r="K3" s="869"/>
      <c r="L3" s="869"/>
    </row>
    <row r="4" spans="1:13">
      <c r="A4" s="654"/>
      <c r="B4" s="869"/>
      <c r="C4" s="869"/>
      <c r="D4" s="869"/>
      <c r="E4" s="869"/>
      <c r="F4" s="869"/>
      <c r="G4" s="869"/>
      <c r="H4" s="869"/>
      <c r="I4" s="869"/>
      <c r="J4" s="869"/>
      <c r="K4" s="869"/>
      <c r="L4" s="869"/>
    </row>
    <row r="5" spans="1:13" s="814" customFormat="1" ht="13.5" customHeight="1">
      <c r="A5" s="1216" t="s">
        <v>815</v>
      </c>
      <c r="B5" s="1216"/>
      <c r="C5" s="1216"/>
      <c r="D5" s="1216"/>
      <c r="E5" s="1216"/>
      <c r="F5" s="1216"/>
      <c r="G5" s="1216"/>
      <c r="H5" s="1216"/>
      <c r="I5" s="1216"/>
      <c r="J5" s="1216"/>
      <c r="K5" s="1216"/>
      <c r="L5" s="1216"/>
    </row>
    <row r="6" spans="1:13" s="814" customFormat="1">
      <c r="A6" s="1216"/>
      <c r="B6" s="1216"/>
      <c r="C6" s="1216"/>
      <c r="D6" s="1216"/>
      <c r="E6" s="1216"/>
      <c r="F6" s="1216"/>
      <c r="G6" s="1216"/>
      <c r="H6" s="1216"/>
      <c r="I6" s="1216"/>
      <c r="J6" s="1216"/>
      <c r="K6" s="1216"/>
      <c r="L6" s="1216"/>
    </row>
    <row r="7" spans="1:13">
      <c r="A7" s="870" t="s">
        <v>476</v>
      </c>
      <c r="B7" s="871" t="s">
        <v>476</v>
      </c>
      <c r="C7" s="871"/>
      <c r="D7" s="871"/>
      <c r="E7" s="871"/>
      <c r="F7" s="871"/>
      <c r="G7" s="871"/>
      <c r="H7" s="871"/>
      <c r="I7" s="871"/>
      <c r="J7" s="871"/>
      <c r="K7" s="871"/>
      <c r="L7" s="871"/>
    </row>
    <row r="8" spans="1:13" ht="19">
      <c r="A8" s="654" t="s">
        <v>476</v>
      </c>
      <c r="B8" s="869" t="s">
        <v>476</v>
      </c>
      <c r="C8" s="869"/>
      <c r="D8" s="869"/>
      <c r="E8" s="869"/>
      <c r="F8" s="869"/>
      <c r="G8" s="869"/>
      <c r="H8" s="872"/>
      <c r="I8" s="869"/>
      <c r="J8" s="869"/>
      <c r="K8" s="869"/>
      <c r="L8" s="869"/>
    </row>
    <row r="9" spans="1:13">
      <c r="A9" s="654"/>
      <c r="B9" s="869"/>
      <c r="C9" s="869"/>
      <c r="D9" s="869"/>
      <c r="E9" s="869"/>
      <c r="F9" s="869"/>
      <c r="G9" s="869"/>
      <c r="H9" s="869"/>
      <c r="I9" s="869"/>
      <c r="J9" s="869"/>
      <c r="K9" s="869"/>
      <c r="L9" s="869"/>
    </row>
    <row r="10" spans="1:13">
      <c r="A10" s="654" t="s">
        <v>476</v>
      </c>
      <c r="B10" s="869" t="s">
        <v>476</v>
      </c>
      <c r="C10" s="869"/>
      <c r="D10" s="869"/>
      <c r="E10" s="869"/>
      <c r="F10" s="869"/>
      <c r="G10" s="869"/>
      <c r="H10" s="869"/>
      <c r="I10" s="869"/>
      <c r="J10" s="869"/>
      <c r="K10" s="869"/>
      <c r="L10" s="869"/>
    </row>
    <row r="11" spans="1:13" s="814" customFormat="1" ht="13.5" customHeight="1">
      <c r="A11" s="1216" t="s">
        <v>477</v>
      </c>
      <c r="B11" s="1216"/>
      <c r="C11" s="1216"/>
      <c r="D11" s="1216"/>
      <c r="E11" s="1216"/>
      <c r="F11" s="1216"/>
      <c r="G11" s="1216"/>
      <c r="H11" s="1216"/>
      <c r="I11" s="1216"/>
      <c r="J11" s="1216"/>
      <c r="K11" s="1216"/>
      <c r="L11" s="1216"/>
    </row>
    <row r="12" spans="1:13" s="814" customFormat="1">
      <c r="A12" s="1216"/>
      <c r="B12" s="1216"/>
      <c r="C12" s="1216"/>
      <c r="D12" s="1216"/>
      <c r="E12" s="1216"/>
      <c r="F12" s="1216"/>
      <c r="G12" s="1216"/>
      <c r="H12" s="1216"/>
      <c r="I12" s="1216"/>
      <c r="J12" s="1216"/>
      <c r="K12" s="1216"/>
      <c r="L12" s="1216"/>
    </row>
    <row r="13" spans="1:13" s="814" customFormat="1" ht="13.5" customHeight="1">
      <c r="A13" s="1216" t="s">
        <v>478</v>
      </c>
      <c r="B13" s="1216"/>
      <c r="C13" s="1216"/>
      <c r="D13" s="1216"/>
      <c r="E13" s="1216"/>
      <c r="F13" s="1216"/>
      <c r="G13" s="1216"/>
      <c r="H13" s="1216"/>
      <c r="I13" s="1216"/>
      <c r="J13" s="1216"/>
      <c r="K13" s="1216"/>
      <c r="L13" s="873"/>
    </row>
    <row r="14" spans="1:13" s="814" customFormat="1">
      <c r="A14" s="1217" t="s">
        <v>182</v>
      </c>
      <c r="B14" s="1217"/>
      <c r="C14" s="1217"/>
      <c r="D14" s="1217"/>
      <c r="E14" s="1217"/>
      <c r="F14" s="1217"/>
      <c r="G14" s="1217"/>
      <c r="H14" s="1217"/>
      <c r="I14" s="1217"/>
      <c r="J14" s="1217"/>
      <c r="K14" s="1217"/>
      <c r="L14" s="1217"/>
    </row>
    <row r="15" spans="1:13" s="814" customFormat="1">
      <c r="A15" s="874" t="s">
        <v>183</v>
      </c>
      <c r="B15" s="875"/>
      <c r="C15" s="876"/>
      <c r="D15" s="875"/>
      <c r="E15" s="875"/>
      <c r="F15" s="875"/>
      <c r="G15" s="877"/>
      <c r="H15" s="877" t="s">
        <v>805</v>
      </c>
      <c r="I15" s="875"/>
      <c r="J15" s="875"/>
      <c r="K15" s="873"/>
      <c r="L15" s="873"/>
      <c r="M15" s="829"/>
    </row>
    <row r="16" spans="1:13" ht="14">
      <c r="A16" s="878" t="s">
        <v>479</v>
      </c>
      <c r="B16" s="879" t="s">
        <v>479</v>
      </c>
      <c r="C16" s="880"/>
      <c r="D16" s="880"/>
      <c r="E16" s="880"/>
      <c r="F16" s="880"/>
      <c r="G16" s="880"/>
      <c r="H16" s="880"/>
      <c r="I16" s="880"/>
      <c r="J16" s="869"/>
      <c r="K16" s="869"/>
      <c r="L16" s="869"/>
    </row>
    <row r="17" spans="1:12" ht="14">
      <c r="A17" s="878" t="s">
        <v>476</v>
      </c>
      <c r="B17" s="879" t="s">
        <v>476</v>
      </c>
      <c r="C17" s="880"/>
      <c r="D17" s="880"/>
      <c r="E17" s="880"/>
      <c r="F17" s="880"/>
      <c r="G17" s="880"/>
      <c r="H17" s="880"/>
      <c r="I17" s="880"/>
      <c r="J17" s="869"/>
      <c r="K17" s="869"/>
      <c r="L17" s="869"/>
    </row>
    <row r="18" spans="1:12" ht="14">
      <c r="A18" s="878" t="s">
        <v>476</v>
      </c>
      <c r="B18" s="879" t="s">
        <v>476</v>
      </c>
      <c r="C18" s="880"/>
      <c r="D18" s="880"/>
      <c r="E18" s="880"/>
      <c r="F18" s="880"/>
      <c r="G18" s="880"/>
      <c r="H18" s="880"/>
      <c r="I18" s="880"/>
      <c r="J18" s="869"/>
      <c r="K18" s="869"/>
      <c r="L18" s="869"/>
    </row>
    <row r="19" spans="1:12" ht="14">
      <c r="A19" s="878" t="s">
        <v>476</v>
      </c>
      <c r="B19" s="879" t="s">
        <v>476</v>
      </c>
      <c r="C19" s="880"/>
      <c r="D19" s="880"/>
      <c r="E19" s="880"/>
      <c r="F19" s="880"/>
      <c r="G19" s="880"/>
      <c r="H19" s="880"/>
      <c r="I19" s="880"/>
      <c r="J19" s="869"/>
      <c r="K19" s="869"/>
      <c r="L19" s="869"/>
    </row>
    <row r="20" spans="1:12" s="814" customFormat="1">
      <c r="A20" s="874" t="s">
        <v>480</v>
      </c>
      <c r="B20" s="875"/>
      <c r="C20" s="875"/>
      <c r="D20" s="875"/>
      <c r="E20" s="875"/>
      <c r="F20" s="875"/>
      <c r="G20" s="875"/>
      <c r="H20" s="875"/>
      <c r="I20" s="875"/>
      <c r="J20" s="875"/>
      <c r="K20" s="873"/>
      <c r="L20" s="873"/>
    </row>
    <row r="21" spans="1:12" s="926" customFormat="1">
      <c r="A21" s="982" t="s">
        <v>816</v>
      </c>
      <c r="B21" s="983"/>
      <c r="C21" s="983"/>
      <c r="D21" s="983"/>
      <c r="E21" s="983"/>
      <c r="F21" s="983"/>
      <c r="G21" s="983"/>
      <c r="H21" s="983"/>
      <c r="I21" s="983"/>
      <c r="J21" s="983"/>
      <c r="K21" s="984"/>
      <c r="L21" s="984"/>
    </row>
    <row r="22" spans="1:12" s="814" customFormat="1">
      <c r="A22" s="876"/>
      <c r="B22" s="876" t="s">
        <v>481</v>
      </c>
      <c r="C22" s="1215" t="s">
        <v>796</v>
      </c>
      <c r="D22" s="1215"/>
      <c r="E22" s="1215"/>
      <c r="F22" s="1215"/>
      <c r="G22" s="1215"/>
      <c r="H22" s="1215"/>
      <c r="I22" s="1215"/>
      <c r="J22" s="1215"/>
      <c r="K22" s="1215"/>
      <c r="L22" s="1215"/>
    </row>
    <row r="23" spans="1:12" s="814" customFormat="1">
      <c r="A23" s="874"/>
      <c r="B23" s="875"/>
      <c r="C23" s="1215"/>
      <c r="D23" s="1215"/>
      <c r="E23" s="1215"/>
      <c r="F23" s="1215"/>
      <c r="G23" s="1215"/>
      <c r="H23" s="1215"/>
      <c r="I23" s="1215"/>
      <c r="J23" s="1215"/>
      <c r="K23" s="1215"/>
      <c r="L23" s="1215"/>
    </row>
    <row r="24" spans="1:12" s="814" customFormat="1">
      <c r="A24" s="876"/>
      <c r="B24" s="876" t="s">
        <v>482</v>
      </c>
      <c r="C24" s="1218" t="s">
        <v>797</v>
      </c>
      <c r="D24" s="1218"/>
      <c r="E24" s="1218"/>
      <c r="F24" s="1218"/>
      <c r="G24" s="1218"/>
      <c r="H24" s="1218"/>
      <c r="I24" s="1218"/>
      <c r="J24" s="1218"/>
      <c r="K24" s="1218"/>
      <c r="L24" s="1218"/>
    </row>
    <row r="25" spans="1:12" s="814" customFormat="1">
      <c r="A25" s="874"/>
      <c r="B25" s="875"/>
      <c r="C25" s="1218"/>
      <c r="D25" s="1218"/>
      <c r="E25" s="1218"/>
      <c r="F25" s="1218"/>
      <c r="G25" s="1218"/>
      <c r="H25" s="1218"/>
      <c r="I25" s="1218"/>
      <c r="J25" s="1218"/>
      <c r="K25" s="1218"/>
      <c r="L25" s="1218"/>
    </row>
    <row r="26" spans="1:12" s="814" customFormat="1">
      <c r="A26" s="876"/>
      <c r="B26" s="876" t="s">
        <v>483</v>
      </c>
      <c r="C26" s="1219" t="s">
        <v>813</v>
      </c>
      <c r="D26" s="1219"/>
      <c r="E26" s="1219"/>
      <c r="F26" s="1219"/>
      <c r="G26" s="1219"/>
      <c r="H26" s="1219"/>
      <c r="I26" s="1219"/>
      <c r="J26" s="1219"/>
      <c r="K26" s="1219"/>
      <c r="L26" s="1219"/>
    </row>
    <row r="27" spans="1:12" s="814" customFormat="1">
      <c r="A27" s="881"/>
      <c r="B27" s="882" t="s">
        <v>165</v>
      </c>
      <c r="C27" s="1219"/>
      <c r="D27" s="1219"/>
      <c r="E27" s="1219"/>
      <c r="F27" s="1219"/>
      <c r="G27" s="1219"/>
      <c r="H27" s="1219"/>
      <c r="I27" s="1219"/>
      <c r="J27" s="1219"/>
      <c r="K27" s="1219"/>
      <c r="L27" s="1219"/>
    </row>
    <row r="28" spans="1:12" s="814" customFormat="1">
      <c r="A28" s="876"/>
      <c r="B28" s="876" t="s">
        <v>484</v>
      </c>
      <c r="C28" s="1215" t="s">
        <v>485</v>
      </c>
      <c r="D28" s="1215"/>
      <c r="E28" s="1215"/>
      <c r="F28" s="1215"/>
      <c r="G28" s="1215"/>
      <c r="H28" s="1215"/>
      <c r="I28" s="1215"/>
      <c r="J28" s="1215"/>
      <c r="K28" s="1215"/>
      <c r="L28" s="1215"/>
    </row>
    <row r="29" spans="1:12" s="814" customFormat="1">
      <c r="A29" s="881"/>
      <c r="B29" s="882"/>
      <c r="C29" s="1215"/>
      <c r="D29" s="1215"/>
      <c r="E29" s="1215"/>
      <c r="F29" s="1215"/>
      <c r="G29" s="1215"/>
      <c r="H29" s="1215"/>
      <c r="I29" s="1215"/>
      <c r="J29" s="1215"/>
      <c r="K29" s="1215"/>
      <c r="L29" s="1215"/>
    </row>
    <row r="30" spans="1:12" s="814" customFormat="1">
      <c r="A30" s="876"/>
      <c r="B30" s="876" t="s">
        <v>486</v>
      </c>
      <c r="C30" s="1215" t="s">
        <v>487</v>
      </c>
      <c r="D30" s="1215"/>
      <c r="E30" s="1215"/>
      <c r="F30" s="1215"/>
      <c r="G30" s="1215"/>
      <c r="H30" s="1215"/>
      <c r="I30" s="1215"/>
      <c r="J30" s="1215"/>
      <c r="K30" s="1215"/>
      <c r="L30" s="1215"/>
    </row>
    <row r="31" spans="1:12" s="814" customFormat="1">
      <c r="A31" s="881"/>
      <c r="B31" s="882" t="s">
        <v>240</v>
      </c>
      <c r="C31" s="1215"/>
      <c r="D31" s="1215"/>
      <c r="E31" s="1215"/>
      <c r="F31" s="1215"/>
      <c r="G31" s="1215"/>
      <c r="H31" s="1215"/>
      <c r="I31" s="1215"/>
      <c r="J31" s="1215"/>
      <c r="K31" s="1215"/>
      <c r="L31" s="1215"/>
    </row>
    <row r="32" spans="1:12" s="814" customFormat="1">
      <c r="A32" s="876"/>
      <c r="B32" s="876" t="s">
        <v>488</v>
      </c>
      <c r="C32" s="1215" t="s">
        <v>489</v>
      </c>
      <c r="D32" s="1215"/>
      <c r="E32" s="1215"/>
      <c r="F32" s="1215"/>
      <c r="G32" s="1215"/>
      <c r="H32" s="1215"/>
      <c r="I32" s="1215"/>
      <c r="J32" s="1215"/>
      <c r="K32" s="1215"/>
      <c r="L32" s="1215"/>
    </row>
    <row r="33" spans="1:12" s="814" customFormat="1">
      <c r="A33" s="876"/>
      <c r="B33" s="876" t="s">
        <v>490</v>
      </c>
      <c r="C33" s="1215" t="s">
        <v>491</v>
      </c>
      <c r="D33" s="1215"/>
      <c r="E33" s="1215"/>
      <c r="F33" s="1215"/>
      <c r="G33" s="1215"/>
      <c r="H33" s="1215"/>
      <c r="I33" s="1215"/>
      <c r="J33" s="1215"/>
      <c r="K33" s="1215"/>
      <c r="L33" s="1215"/>
    </row>
    <row r="34" spans="1:12" s="926" customFormat="1" ht="13.5" customHeight="1">
      <c r="A34" s="927"/>
      <c r="B34" s="940" t="s">
        <v>492</v>
      </c>
      <c r="C34" s="1213" t="s">
        <v>814</v>
      </c>
      <c r="D34" s="1213"/>
      <c r="E34" s="1213"/>
      <c r="F34" s="1213"/>
      <c r="G34" s="1213"/>
      <c r="H34" s="1213"/>
      <c r="I34" s="1213"/>
      <c r="J34" s="1213"/>
      <c r="K34" s="1213"/>
      <c r="L34" s="1213"/>
    </row>
    <row r="35" spans="1:12" s="926" customFormat="1">
      <c r="A35" s="928" t="s">
        <v>241</v>
      </c>
      <c r="B35" s="929" t="s">
        <v>241</v>
      </c>
      <c r="C35" s="1213"/>
      <c r="D35" s="1213"/>
      <c r="E35" s="1213"/>
      <c r="F35" s="1213"/>
      <c r="G35" s="1213"/>
      <c r="H35" s="1213"/>
      <c r="I35" s="1213"/>
      <c r="J35" s="1213"/>
      <c r="K35" s="1213"/>
      <c r="L35" s="1213"/>
    </row>
    <row r="36" spans="1:12" s="926" customFormat="1">
      <c r="A36" s="928" t="s">
        <v>242</v>
      </c>
      <c r="B36" s="929" t="s">
        <v>242</v>
      </c>
      <c r="C36" s="1213"/>
      <c r="D36" s="1213"/>
      <c r="E36" s="1213"/>
      <c r="F36" s="1213"/>
      <c r="G36" s="1213"/>
      <c r="H36" s="1213"/>
      <c r="I36" s="1213"/>
      <c r="J36" s="1213"/>
      <c r="K36" s="1213"/>
      <c r="L36" s="1213"/>
    </row>
    <row r="37" spans="1:12" s="926" customFormat="1">
      <c r="A37" s="928"/>
      <c r="B37" s="929"/>
      <c r="C37" s="1213"/>
      <c r="D37" s="1213"/>
      <c r="E37" s="1213"/>
      <c r="F37" s="1213"/>
      <c r="G37" s="1213"/>
      <c r="H37" s="1213"/>
      <c r="I37" s="1213"/>
      <c r="J37" s="1213"/>
      <c r="K37" s="1213"/>
      <c r="L37" s="1213"/>
    </row>
    <row r="38" spans="1:12" s="814" customFormat="1">
      <c r="A38" s="881"/>
      <c r="B38" s="882" t="s">
        <v>493</v>
      </c>
      <c r="C38" s="1215" t="s">
        <v>798</v>
      </c>
      <c r="D38" s="1215"/>
      <c r="E38" s="1215"/>
      <c r="F38" s="1215"/>
      <c r="G38" s="1215"/>
      <c r="H38" s="1215"/>
      <c r="I38" s="1215"/>
      <c r="J38" s="1215"/>
      <c r="K38" s="1215"/>
      <c r="L38" s="1215"/>
    </row>
    <row r="39" spans="1:12" s="814" customFormat="1">
      <c r="A39" s="881"/>
      <c r="B39" s="882"/>
      <c r="C39" s="1215"/>
      <c r="D39" s="1215"/>
      <c r="E39" s="1215"/>
      <c r="F39" s="1215"/>
      <c r="G39" s="1215"/>
      <c r="H39" s="1215"/>
      <c r="I39" s="1215"/>
      <c r="J39" s="1215"/>
      <c r="K39" s="1215"/>
      <c r="L39" s="1215"/>
    </row>
    <row r="40" spans="1:12" s="814" customFormat="1">
      <c r="A40" s="881"/>
      <c r="B40" s="882"/>
      <c r="C40" s="1215"/>
      <c r="D40" s="1215"/>
      <c r="E40" s="1215"/>
      <c r="F40" s="1215"/>
      <c r="G40" s="1215"/>
      <c r="H40" s="1215"/>
      <c r="I40" s="1215"/>
      <c r="J40" s="1215"/>
      <c r="K40" s="1215"/>
      <c r="L40" s="1215"/>
    </row>
    <row r="41" spans="1:12" s="926" customFormat="1">
      <c r="A41" s="928" t="s">
        <v>817</v>
      </c>
      <c r="B41" s="929"/>
      <c r="C41" s="985"/>
      <c r="D41" s="985"/>
      <c r="E41" s="985"/>
      <c r="F41" s="985"/>
      <c r="G41" s="985"/>
      <c r="H41" s="985"/>
      <c r="I41" s="985"/>
      <c r="J41" s="985"/>
      <c r="K41" s="985"/>
      <c r="L41" s="985"/>
    </row>
    <row r="42" spans="1:12" s="926" customFormat="1">
      <c r="A42" s="927"/>
      <c r="B42" s="927" t="s">
        <v>993</v>
      </c>
      <c r="C42" s="1220" t="s">
        <v>797</v>
      </c>
      <c r="D42" s="1220"/>
      <c r="E42" s="1220"/>
      <c r="F42" s="1220"/>
      <c r="G42" s="1220"/>
      <c r="H42" s="1220"/>
      <c r="I42" s="1220"/>
      <c r="J42" s="1220"/>
      <c r="K42" s="1220"/>
      <c r="L42" s="1220"/>
    </row>
    <row r="43" spans="1:12" s="926" customFormat="1">
      <c r="A43" s="1204"/>
      <c r="B43" s="983"/>
      <c r="C43" s="1220"/>
      <c r="D43" s="1220"/>
      <c r="E43" s="1220"/>
      <c r="F43" s="1220"/>
      <c r="G43" s="1220"/>
      <c r="H43" s="1220"/>
      <c r="I43" s="1220"/>
      <c r="J43" s="1220"/>
      <c r="K43" s="1220"/>
      <c r="L43" s="1220"/>
    </row>
    <row r="44" spans="1:12" s="926" customFormat="1" ht="13" customHeight="1">
      <c r="A44" s="928"/>
      <c r="B44" s="927" t="s">
        <v>482</v>
      </c>
      <c r="C44" s="1221" t="s">
        <v>818</v>
      </c>
      <c r="D44" s="1221"/>
      <c r="E44" s="1221"/>
      <c r="F44" s="1221"/>
      <c r="G44" s="1221"/>
      <c r="H44" s="1221"/>
      <c r="I44" s="1221"/>
      <c r="J44" s="1221"/>
      <c r="K44" s="1221"/>
      <c r="L44" s="1221"/>
    </row>
    <row r="45" spans="1:12" s="926" customFormat="1">
      <c r="A45" s="928"/>
      <c r="B45" s="927" t="s">
        <v>483</v>
      </c>
      <c r="C45" s="1221" t="s">
        <v>819</v>
      </c>
      <c r="D45" s="1221"/>
      <c r="E45" s="1221"/>
      <c r="F45" s="1221"/>
      <c r="G45" s="1221"/>
      <c r="H45" s="1221"/>
      <c r="I45" s="1221"/>
      <c r="J45" s="1221"/>
      <c r="K45" s="1221"/>
      <c r="L45" s="1221"/>
    </row>
    <row r="46" spans="1:12" s="926" customFormat="1">
      <c r="A46" s="928"/>
      <c r="B46" s="929"/>
      <c r="C46" s="1213" t="s">
        <v>994</v>
      </c>
      <c r="D46" s="1213"/>
      <c r="E46" s="1213"/>
      <c r="F46" s="1213"/>
      <c r="G46" s="1213"/>
      <c r="H46" s="1213"/>
      <c r="I46" s="1213"/>
      <c r="J46" s="1213"/>
      <c r="K46" s="1213"/>
      <c r="L46" s="1213"/>
    </row>
    <row r="47" spans="1:12" s="926" customFormat="1">
      <c r="A47" s="1204"/>
      <c r="B47" s="983"/>
      <c r="C47" s="1213"/>
      <c r="D47" s="1213"/>
      <c r="E47" s="1213"/>
      <c r="F47" s="1213"/>
      <c r="G47" s="1213"/>
      <c r="H47" s="1213"/>
      <c r="I47" s="1213"/>
      <c r="J47" s="1213"/>
      <c r="K47" s="1213"/>
      <c r="L47" s="1213"/>
    </row>
    <row r="48" spans="1:12" s="926" customFormat="1">
      <c r="A48" s="928"/>
      <c r="B48" s="929"/>
      <c r="C48" s="1213"/>
      <c r="D48" s="1213"/>
      <c r="E48" s="1213"/>
      <c r="F48" s="1213"/>
      <c r="G48" s="1213"/>
      <c r="H48" s="1213"/>
      <c r="I48" s="1213"/>
      <c r="J48" s="1213"/>
      <c r="K48" s="1213"/>
      <c r="L48" s="1213"/>
    </row>
    <row r="49" spans="1:15" s="926" customFormat="1" ht="12.5" customHeight="1">
      <c r="A49" s="928"/>
      <c r="B49" s="929"/>
      <c r="C49" s="1213"/>
      <c r="D49" s="1213"/>
      <c r="E49" s="1213"/>
      <c r="F49" s="1213"/>
      <c r="G49" s="1213"/>
      <c r="H49" s="1213"/>
      <c r="I49" s="1213"/>
      <c r="J49" s="1213"/>
      <c r="K49" s="1213"/>
      <c r="L49" s="1213"/>
    </row>
    <row r="50" spans="1:15" s="926" customFormat="1">
      <c r="A50" s="928"/>
      <c r="B50" s="929"/>
      <c r="C50" s="1213" t="s">
        <v>995</v>
      </c>
      <c r="D50" s="1213"/>
      <c r="E50" s="1213"/>
      <c r="F50" s="1213"/>
      <c r="G50" s="1213"/>
      <c r="H50" s="1213"/>
      <c r="I50" s="1213"/>
      <c r="J50" s="1213"/>
      <c r="K50" s="1213"/>
      <c r="L50" s="1213"/>
    </row>
    <row r="51" spans="1:15" s="926" customFormat="1">
      <c r="A51" s="928"/>
      <c r="B51" s="929"/>
      <c r="C51" s="1213"/>
      <c r="D51" s="1213"/>
      <c r="E51" s="1213"/>
      <c r="F51" s="1213"/>
      <c r="G51" s="1213"/>
      <c r="H51" s="1213"/>
      <c r="I51" s="1213"/>
      <c r="J51" s="1213"/>
      <c r="K51" s="1213"/>
      <c r="L51" s="1213"/>
    </row>
    <row r="52" spans="1:15" s="926" customFormat="1" ht="13" customHeight="1">
      <c r="A52" s="928"/>
      <c r="B52" s="927" t="s">
        <v>484</v>
      </c>
      <c r="C52" s="1213" t="s">
        <v>820</v>
      </c>
      <c r="D52" s="1213"/>
      <c r="E52" s="1213"/>
      <c r="F52" s="1213"/>
      <c r="G52" s="1213"/>
      <c r="H52" s="1213"/>
      <c r="I52" s="1213"/>
      <c r="J52" s="1213"/>
      <c r="K52" s="1213"/>
      <c r="L52" s="1213"/>
    </row>
    <row r="53" spans="1:15" s="926" customFormat="1">
      <c r="A53" s="928"/>
      <c r="B53" s="929"/>
      <c r="C53" s="1213"/>
      <c r="D53" s="1213"/>
      <c r="E53" s="1213"/>
      <c r="F53" s="1213"/>
      <c r="G53" s="1213"/>
      <c r="H53" s="1213"/>
      <c r="I53" s="1213"/>
      <c r="J53" s="1213"/>
      <c r="K53" s="1213"/>
      <c r="L53" s="1213"/>
    </row>
    <row r="54" spans="1:15" s="814" customFormat="1">
      <c r="A54" s="874"/>
      <c r="B54" s="875"/>
      <c r="C54" s="875"/>
      <c r="D54" s="875"/>
      <c r="E54" s="875"/>
      <c r="F54" s="875"/>
      <c r="G54" s="875"/>
      <c r="H54" s="875"/>
      <c r="I54" s="875"/>
      <c r="J54" s="875"/>
      <c r="K54" s="883"/>
      <c r="L54" s="883"/>
    </row>
    <row r="55" spans="1:15" s="814" customFormat="1">
      <c r="A55" s="875" t="s">
        <v>494</v>
      </c>
      <c r="B55" s="875"/>
      <c r="C55" s="1210"/>
      <c r="D55" s="1210"/>
      <c r="E55" s="1210"/>
      <c r="F55" s="1210"/>
      <c r="G55" s="1210"/>
      <c r="H55" s="1210"/>
      <c r="I55" s="1210"/>
      <c r="J55" s="1211"/>
      <c r="K55" s="1210"/>
      <c r="L55" s="1210"/>
    </row>
    <row r="56" spans="1:15" s="814" customFormat="1">
      <c r="A56" s="876"/>
      <c r="B56" s="876" t="s">
        <v>495</v>
      </c>
      <c r="C56" s="1214" t="s">
        <v>496</v>
      </c>
      <c r="D56" s="1214"/>
      <c r="E56" s="1214"/>
      <c r="F56" s="1214"/>
      <c r="G56" s="1214"/>
      <c r="H56" s="1214"/>
      <c r="I56" s="1214"/>
      <c r="J56" s="1214"/>
      <c r="K56" s="1214"/>
      <c r="L56" s="1214"/>
    </row>
    <row r="57" spans="1:15" s="814" customFormat="1">
      <c r="A57" s="876"/>
      <c r="B57" s="876"/>
      <c r="C57" s="1214"/>
      <c r="D57" s="1214"/>
      <c r="E57" s="1214"/>
      <c r="F57" s="1214"/>
      <c r="G57" s="1214"/>
      <c r="H57" s="1214"/>
      <c r="I57" s="1214"/>
      <c r="J57" s="1214"/>
      <c r="K57" s="1214"/>
      <c r="L57" s="1214"/>
    </row>
    <row r="58" spans="1:15" s="814" customFormat="1">
      <c r="A58" s="876"/>
      <c r="B58" s="876" t="s">
        <v>497</v>
      </c>
      <c r="C58" s="1214" t="s">
        <v>807</v>
      </c>
      <c r="D58" s="1214"/>
      <c r="E58" s="1214"/>
      <c r="F58" s="1214"/>
      <c r="G58" s="1214"/>
      <c r="H58" s="1214"/>
      <c r="I58" s="1214"/>
      <c r="J58" s="1214"/>
      <c r="K58" s="1214"/>
      <c r="L58" s="1214"/>
    </row>
    <row r="59" spans="1:15" s="814" customFormat="1">
      <c r="A59" s="876"/>
      <c r="B59" s="876"/>
      <c r="C59" s="1214"/>
      <c r="D59" s="1214"/>
      <c r="E59" s="1214"/>
      <c r="F59" s="1214"/>
      <c r="G59" s="1214"/>
      <c r="H59" s="1214"/>
      <c r="I59" s="1214"/>
      <c r="J59" s="1214"/>
      <c r="K59" s="1214"/>
      <c r="L59" s="1214"/>
    </row>
    <row r="60" spans="1:15" s="814" customFormat="1">
      <c r="A60" s="876"/>
      <c r="B60" s="876"/>
      <c r="C60" s="1223" t="s">
        <v>498</v>
      </c>
      <c r="D60" s="1223"/>
      <c r="E60" s="1223"/>
      <c r="F60" s="1223"/>
      <c r="G60" s="1223"/>
      <c r="H60" s="1223"/>
      <c r="I60" s="1223"/>
      <c r="J60" s="1223"/>
      <c r="K60" s="1223"/>
      <c r="L60" s="1223"/>
    </row>
    <row r="61" spans="1:15" s="814" customFormat="1">
      <c r="A61" s="876"/>
      <c r="B61" s="876"/>
      <c r="C61" s="1223"/>
      <c r="D61" s="1223"/>
      <c r="E61" s="1223"/>
      <c r="F61" s="1223"/>
      <c r="G61" s="1223"/>
      <c r="H61" s="1223"/>
      <c r="I61" s="1223"/>
      <c r="J61" s="1223"/>
      <c r="K61" s="1223"/>
      <c r="L61" s="1223"/>
    </row>
    <row r="62" spans="1:15" s="814" customFormat="1">
      <c r="A62" s="876"/>
      <c r="B62" s="876" t="s">
        <v>499</v>
      </c>
      <c r="C62" s="1214" t="s">
        <v>500</v>
      </c>
      <c r="D62" s="1214"/>
      <c r="E62" s="1214"/>
      <c r="F62" s="1214"/>
      <c r="G62" s="1214"/>
      <c r="H62" s="1214"/>
      <c r="I62" s="1214"/>
      <c r="J62" s="1214"/>
      <c r="K62" s="1214"/>
      <c r="L62" s="1214"/>
    </row>
    <row r="63" spans="1:15" s="926" customFormat="1">
      <c r="A63" s="927"/>
      <c r="B63" s="940" t="s">
        <v>989</v>
      </c>
      <c r="C63" s="1214" t="s">
        <v>991</v>
      </c>
      <c r="D63" s="1214"/>
      <c r="E63" s="1214"/>
      <c r="F63" s="1214"/>
      <c r="G63" s="1214"/>
      <c r="H63" s="1214"/>
      <c r="I63" s="1214"/>
      <c r="J63" s="1214"/>
      <c r="K63" s="1214"/>
      <c r="L63" s="1214"/>
      <c r="O63" s="926" t="s">
        <v>990</v>
      </c>
    </row>
    <row r="64" spans="1:15" s="926" customFormat="1">
      <c r="A64" s="927"/>
      <c r="B64" s="927"/>
      <c r="C64" s="1224" t="s">
        <v>821</v>
      </c>
      <c r="D64" s="1224"/>
      <c r="E64" s="1224"/>
      <c r="F64" s="1224"/>
      <c r="G64" s="1224"/>
      <c r="H64" s="1224"/>
      <c r="I64" s="1224"/>
      <c r="J64" s="1224"/>
      <c r="K64" s="1224"/>
      <c r="L64" s="1224"/>
    </row>
    <row r="65" spans="1:12" s="926" customFormat="1">
      <c r="A65" s="927"/>
      <c r="B65" s="927"/>
      <c r="C65" s="1224"/>
      <c r="D65" s="1224"/>
      <c r="E65" s="1224"/>
      <c r="F65" s="1224"/>
      <c r="G65" s="1224"/>
      <c r="H65" s="1224"/>
      <c r="I65" s="1224"/>
      <c r="J65" s="1224"/>
      <c r="K65" s="1224"/>
      <c r="L65" s="1224"/>
    </row>
    <row r="66" spans="1:12" s="926" customFormat="1" ht="13" customHeight="1">
      <c r="A66" s="927"/>
      <c r="B66" s="927"/>
      <c r="C66" s="1225" t="s">
        <v>822</v>
      </c>
      <c r="D66" s="1225"/>
      <c r="E66" s="1225"/>
      <c r="F66" s="1225"/>
      <c r="G66" s="1225"/>
      <c r="H66" s="1225"/>
      <c r="I66" s="1225"/>
      <c r="J66" s="1225"/>
      <c r="K66" s="1225"/>
      <c r="L66" s="1225"/>
    </row>
    <row r="67" spans="1:12" s="926" customFormat="1">
      <c r="A67" s="927"/>
      <c r="B67" s="927"/>
      <c r="C67" s="1225"/>
      <c r="D67" s="1225"/>
      <c r="E67" s="1225"/>
      <c r="F67" s="1225"/>
      <c r="G67" s="1225"/>
      <c r="H67" s="1225"/>
      <c r="I67" s="1225"/>
      <c r="J67" s="1225"/>
      <c r="K67" s="1225"/>
      <c r="L67" s="1225"/>
    </row>
    <row r="68" spans="1:12" s="814" customFormat="1">
      <c r="A68" s="874"/>
      <c r="B68" s="875"/>
      <c r="C68" s="873"/>
      <c r="D68" s="873"/>
      <c r="E68" s="873"/>
      <c r="F68" s="873"/>
      <c r="G68" s="873"/>
      <c r="H68" s="873"/>
      <c r="I68" s="873"/>
      <c r="J68" s="873"/>
      <c r="K68" s="873"/>
      <c r="L68" s="873"/>
    </row>
    <row r="69" spans="1:12" s="814" customFormat="1">
      <c r="A69" s="874" t="s">
        <v>163</v>
      </c>
      <c r="B69" s="875"/>
      <c r="C69" s="873"/>
      <c r="D69" s="873"/>
      <c r="E69" s="873"/>
      <c r="F69" s="873"/>
      <c r="G69" s="873"/>
      <c r="H69" s="873"/>
      <c r="I69" s="873"/>
      <c r="J69" s="873"/>
      <c r="K69" s="873"/>
      <c r="L69" s="873"/>
    </row>
    <row r="70" spans="1:12" s="814" customFormat="1" ht="13.5" customHeight="1">
      <c r="A70" s="876"/>
      <c r="B70" s="1216" t="s">
        <v>799</v>
      </c>
      <c r="C70" s="1216"/>
      <c r="D70" s="1216"/>
      <c r="E70" s="1216"/>
      <c r="F70" s="1216"/>
      <c r="G70" s="1216"/>
      <c r="H70" s="1216"/>
      <c r="I70" s="1216"/>
      <c r="J70" s="1216"/>
      <c r="K70" s="1216"/>
      <c r="L70" s="1216"/>
    </row>
    <row r="71" spans="1:12" s="814" customFormat="1">
      <c r="A71" s="876"/>
      <c r="B71" s="1216"/>
      <c r="C71" s="1216"/>
      <c r="D71" s="1216"/>
      <c r="E71" s="1216"/>
      <c r="F71" s="1216"/>
      <c r="G71" s="1216"/>
      <c r="H71" s="1216"/>
      <c r="I71" s="1216"/>
      <c r="J71" s="1216"/>
      <c r="K71" s="1216"/>
      <c r="L71" s="1216"/>
    </row>
    <row r="72" spans="1:12" s="814" customFormat="1">
      <c r="A72" s="874"/>
      <c r="B72" s="875"/>
      <c r="C72" s="884"/>
      <c r="D72" s="875" t="s">
        <v>501</v>
      </c>
      <c r="E72" s="875" t="s">
        <v>501</v>
      </c>
      <c r="F72" s="875"/>
      <c r="G72" s="875"/>
      <c r="H72" s="875"/>
      <c r="I72" s="875"/>
      <c r="J72" s="875"/>
      <c r="K72" s="873"/>
      <c r="L72" s="873"/>
    </row>
    <row r="73" spans="1:12" s="814" customFormat="1">
      <c r="A73" s="874"/>
      <c r="B73" s="875"/>
      <c r="C73" s="884"/>
      <c r="D73" s="875" t="s">
        <v>501</v>
      </c>
      <c r="E73" s="875" t="s">
        <v>501</v>
      </c>
      <c r="F73" s="875"/>
      <c r="G73" s="875"/>
      <c r="H73" s="875"/>
      <c r="I73" s="875"/>
      <c r="J73" s="875"/>
      <c r="K73" s="873"/>
      <c r="L73" s="873"/>
    </row>
    <row r="74" spans="1:12" s="814" customFormat="1">
      <c r="A74" s="874"/>
      <c r="B74" s="875"/>
      <c r="C74" s="884"/>
      <c r="D74" s="875" t="s">
        <v>501</v>
      </c>
      <c r="E74" s="875" t="s">
        <v>501</v>
      </c>
      <c r="F74" s="875"/>
      <c r="G74" s="875"/>
      <c r="H74" s="875"/>
      <c r="I74" s="875"/>
      <c r="J74" s="875"/>
      <c r="K74" s="873"/>
      <c r="L74" s="873"/>
    </row>
    <row r="75" spans="1:12" s="814" customFormat="1">
      <c r="A75" s="874"/>
      <c r="B75" s="875"/>
      <c r="C75" s="875"/>
      <c r="D75" s="875"/>
      <c r="E75" s="875"/>
      <c r="F75" s="875"/>
      <c r="G75" s="875"/>
      <c r="H75" s="875"/>
      <c r="I75" s="875"/>
      <c r="J75" s="875"/>
      <c r="K75" s="873"/>
      <c r="L75" s="873"/>
    </row>
    <row r="76" spans="1:12" s="814" customFormat="1">
      <c r="A76" s="876"/>
      <c r="B76" s="1217" t="s">
        <v>560</v>
      </c>
      <c r="C76" s="1222"/>
      <c r="D76" s="1222"/>
      <c r="E76" s="1222"/>
      <c r="F76" s="1222"/>
      <c r="G76" s="1222"/>
      <c r="H76" s="1222"/>
      <c r="I76" s="1222"/>
      <c r="J76" s="1222"/>
      <c r="K76" s="873"/>
      <c r="L76" s="873"/>
    </row>
    <row r="77" spans="1:12" s="814" customFormat="1">
      <c r="A77" s="876"/>
      <c r="B77" s="1217" t="s">
        <v>164</v>
      </c>
      <c r="C77" s="1222"/>
      <c r="D77" s="1222"/>
      <c r="E77" s="1222"/>
      <c r="F77" s="1222"/>
      <c r="G77" s="1222"/>
      <c r="H77" s="1222"/>
      <c r="I77" s="1222"/>
      <c r="J77" s="1222"/>
      <c r="K77" s="873"/>
      <c r="L77" s="873"/>
    </row>
    <row r="78" spans="1:12" s="814" customFormat="1">
      <c r="A78" s="876"/>
      <c r="B78" s="1217" t="s">
        <v>800</v>
      </c>
      <c r="C78" s="1222"/>
      <c r="D78" s="1222"/>
      <c r="E78" s="1222"/>
      <c r="F78" s="1222"/>
      <c r="G78" s="1222"/>
      <c r="H78" s="1222"/>
      <c r="I78" s="1222"/>
      <c r="J78" s="1222"/>
      <c r="K78" s="1222"/>
      <c r="L78" s="873"/>
    </row>
    <row r="79" spans="1:12" s="814" customFormat="1">
      <c r="A79" s="874"/>
      <c r="B79" s="875" t="s">
        <v>784</v>
      </c>
      <c r="C79" s="876"/>
      <c r="D79" s="877"/>
      <c r="E79" s="876"/>
      <c r="F79" s="876"/>
      <c r="G79" s="876"/>
      <c r="H79" s="876"/>
      <c r="I79" s="876"/>
      <c r="J79" s="876"/>
      <c r="K79" s="876"/>
      <c r="L79" s="876"/>
    </row>
    <row r="80" spans="1:12">
      <c r="A80" s="815"/>
      <c r="B80" s="815"/>
      <c r="C80" s="815"/>
      <c r="D80" s="815"/>
      <c r="E80" s="815"/>
      <c r="F80" s="815"/>
      <c r="G80" s="815"/>
      <c r="H80" s="815"/>
      <c r="I80" s="815"/>
      <c r="J80" s="815"/>
    </row>
    <row r="81" spans="1:10">
      <c r="A81" s="815"/>
      <c r="B81" s="815"/>
      <c r="C81" s="815"/>
      <c r="D81" s="815"/>
      <c r="E81" s="815"/>
      <c r="F81" s="815"/>
      <c r="G81" s="815"/>
      <c r="H81" s="815"/>
      <c r="I81" s="815"/>
      <c r="J81" s="815"/>
    </row>
    <row r="82" spans="1:10">
      <c r="A82" s="815"/>
      <c r="B82" s="815"/>
      <c r="C82" s="815"/>
      <c r="D82" s="815"/>
      <c r="E82" s="815"/>
      <c r="F82" s="815"/>
      <c r="G82" s="815"/>
      <c r="H82" s="815"/>
      <c r="I82" s="815"/>
      <c r="J82" s="815"/>
    </row>
    <row r="83" spans="1:10">
      <c r="A83" s="815"/>
      <c r="B83" s="815"/>
      <c r="C83" s="815"/>
      <c r="D83" s="815"/>
      <c r="E83" s="815"/>
      <c r="F83" s="815"/>
      <c r="G83" s="815"/>
      <c r="H83" s="815"/>
      <c r="I83" s="815"/>
      <c r="J83" s="815"/>
    </row>
    <row r="84" spans="1:10">
      <c r="A84" s="815"/>
      <c r="B84" s="815"/>
      <c r="C84" s="815"/>
      <c r="D84" s="815"/>
      <c r="E84" s="815"/>
      <c r="F84" s="815"/>
      <c r="G84" s="815"/>
      <c r="H84" s="815"/>
      <c r="I84" s="815"/>
      <c r="J84" s="815"/>
    </row>
    <row r="85" spans="1:10">
      <c r="A85" s="815"/>
      <c r="B85" s="815"/>
      <c r="C85" s="815"/>
      <c r="D85" s="815"/>
      <c r="E85" s="815"/>
      <c r="F85" s="815"/>
      <c r="G85" s="815"/>
      <c r="H85" s="815"/>
      <c r="I85" s="815"/>
      <c r="J85" s="815"/>
    </row>
    <row r="86" spans="1:10">
      <c r="A86" s="815"/>
      <c r="B86" s="815"/>
      <c r="C86" s="815"/>
      <c r="D86" s="815"/>
      <c r="E86" s="815"/>
      <c r="F86" s="815"/>
      <c r="G86" s="815"/>
      <c r="H86" s="815"/>
      <c r="I86" s="815"/>
      <c r="J86" s="815"/>
    </row>
    <row r="87" spans="1:10">
      <c r="A87" s="815"/>
      <c r="B87" s="815"/>
      <c r="C87" s="815"/>
      <c r="D87" s="815"/>
      <c r="E87" s="815"/>
      <c r="F87" s="815"/>
      <c r="G87" s="815"/>
      <c r="H87" s="815"/>
      <c r="I87" s="815"/>
      <c r="J87" s="815"/>
    </row>
    <row r="88" spans="1:10">
      <c r="A88" s="815"/>
      <c r="B88" s="815"/>
      <c r="C88" s="815"/>
      <c r="D88" s="815"/>
      <c r="E88" s="815"/>
      <c r="F88" s="815"/>
      <c r="G88" s="815"/>
      <c r="H88" s="815"/>
      <c r="I88" s="815"/>
      <c r="J88" s="815"/>
    </row>
    <row r="89" spans="1:10">
      <c r="A89" s="815"/>
      <c r="B89" s="815"/>
      <c r="C89" s="815"/>
      <c r="D89" s="815"/>
      <c r="E89" s="815"/>
      <c r="F89" s="815"/>
      <c r="G89" s="815"/>
      <c r="H89" s="815"/>
      <c r="I89" s="815"/>
      <c r="J89" s="815"/>
    </row>
    <row r="90" spans="1:10">
      <c r="A90" s="815"/>
      <c r="B90" s="815"/>
      <c r="C90" s="815"/>
      <c r="D90" s="815"/>
      <c r="E90" s="815"/>
      <c r="F90" s="815"/>
      <c r="G90" s="815"/>
      <c r="H90" s="815"/>
      <c r="I90" s="815"/>
      <c r="J90" s="815"/>
    </row>
    <row r="91" spans="1:10">
      <c r="A91" s="815"/>
      <c r="B91" s="815"/>
      <c r="C91" s="815"/>
      <c r="D91" s="815"/>
      <c r="E91" s="815"/>
      <c r="F91" s="815"/>
      <c r="G91" s="815"/>
      <c r="H91" s="815"/>
      <c r="I91" s="815"/>
      <c r="J91" s="815"/>
    </row>
    <row r="92" spans="1:10">
      <c r="A92" s="815"/>
      <c r="B92" s="815"/>
      <c r="C92" s="815"/>
      <c r="D92" s="815"/>
      <c r="E92" s="815"/>
      <c r="F92" s="815"/>
      <c r="G92" s="815"/>
      <c r="H92" s="815"/>
      <c r="I92" s="815"/>
      <c r="J92" s="815"/>
    </row>
    <row r="93" spans="1:10">
      <c r="A93" s="815"/>
      <c r="B93" s="815"/>
      <c r="C93" s="815"/>
      <c r="D93" s="815"/>
      <c r="E93" s="815"/>
      <c r="F93" s="815"/>
      <c r="G93" s="815"/>
      <c r="H93" s="815"/>
      <c r="I93" s="815"/>
      <c r="J93" s="815"/>
    </row>
  </sheetData>
  <sheetProtection sheet="1" objects="1" scenarios="1"/>
  <mergeCells count="30">
    <mergeCell ref="B76:J76"/>
    <mergeCell ref="B77:J77"/>
    <mergeCell ref="B78:K78"/>
    <mergeCell ref="C38:L40"/>
    <mergeCell ref="C56:L57"/>
    <mergeCell ref="C58:L59"/>
    <mergeCell ref="C60:L61"/>
    <mergeCell ref="C62:L62"/>
    <mergeCell ref="B70:L71"/>
    <mergeCell ref="C64:L65"/>
    <mergeCell ref="C66:L67"/>
    <mergeCell ref="C24:L25"/>
    <mergeCell ref="C26:L27"/>
    <mergeCell ref="C28:L29"/>
    <mergeCell ref="C30:L31"/>
    <mergeCell ref="C32:L32"/>
    <mergeCell ref="A5:L6"/>
    <mergeCell ref="A11:L12"/>
    <mergeCell ref="A13:K13"/>
    <mergeCell ref="A14:L14"/>
    <mergeCell ref="C22:L23"/>
    <mergeCell ref="C46:L49"/>
    <mergeCell ref="C50:L51"/>
    <mergeCell ref="C52:L53"/>
    <mergeCell ref="C63:L63"/>
    <mergeCell ref="C33:L33"/>
    <mergeCell ref="C34:L37"/>
    <mergeCell ref="C42:L43"/>
    <mergeCell ref="C44:L44"/>
    <mergeCell ref="C45:L45"/>
  </mergeCells>
  <phoneticPr fontId="2"/>
  <hyperlinks>
    <hyperlink ref="H15" r:id="rId1" display="http://toukei.pref.gunma.jp/gio/gio2015_107.htm" xr:uid="{00000000-0004-0000-0000-000000000000}"/>
  </hyperlinks>
  <pageMargins left="0.70866141732283472" right="0.70866141732283472" top="0.74803149606299213" bottom="0.74803149606299213" header="0.31496062992125984" footer="0.31496062992125984"/>
  <pageSetup paperSize="9" scale="7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339966"/>
  </sheetPr>
  <dimension ref="A1:Z342"/>
  <sheetViews>
    <sheetView zoomScaleNormal="100" zoomScaleSheetLayoutView="85" workbookViewId="0"/>
  </sheetViews>
  <sheetFormatPr defaultColWidth="9" defaultRowHeight="13"/>
  <cols>
    <col min="1" max="1" width="3.08984375" style="8" customWidth="1"/>
    <col min="2" max="2" width="24.26953125" style="8" customWidth="1"/>
    <col min="3" max="11" width="11.08984375" style="8" customWidth="1"/>
    <col min="12" max="13" width="8.984375E-2" style="8" customWidth="1"/>
    <col min="14" max="24" width="11.08984375" style="8" customWidth="1"/>
    <col min="25" max="25" width="3.08984375" style="8" customWidth="1"/>
    <col min="26" max="16384" width="9" style="8"/>
  </cols>
  <sheetData>
    <row r="1" spans="1:26" s="6" customFormat="1" ht="16.5">
      <c r="A1" s="5" t="s">
        <v>561</v>
      </c>
    </row>
    <row r="2" spans="1:26" s="7" customFormat="1" ht="15" customHeight="1" thickBot="1">
      <c r="A2" s="9"/>
      <c r="B2" s="10"/>
      <c r="C2" s="10"/>
      <c r="D2" s="10"/>
      <c r="E2" s="10"/>
      <c r="F2" s="10"/>
      <c r="G2" s="10"/>
      <c r="H2" s="10"/>
      <c r="I2" s="10"/>
      <c r="J2" s="10"/>
      <c r="K2" s="10"/>
      <c r="L2" s="10"/>
      <c r="M2" s="10"/>
      <c r="N2" s="10"/>
      <c r="O2" s="10"/>
      <c r="P2" s="10"/>
      <c r="Q2" s="10"/>
      <c r="R2" s="10"/>
      <c r="S2" s="10"/>
      <c r="T2" s="10"/>
      <c r="U2" s="10" t="s">
        <v>110</v>
      </c>
      <c r="V2" s="10" t="s">
        <v>110</v>
      </c>
      <c r="W2" s="23" t="str">
        <f>"（単位："&amp;入力表!D132&amp;"、人）"</f>
        <v>（単位：億円、人）</v>
      </c>
      <c r="X2" s="10"/>
      <c r="Y2" s="10"/>
      <c r="Z2" s="10"/>
    </row>
    <row r="3" spans="1:26" s="6" customFormat="1" ht="13.5" thickTop="1">
      <c r="A3" s="1393"/>
      <c r="B3" s="1394"/>
      <c r="C3" s="116" t="s">
        <v>15</v>
      </c>
      <c r="D3" s="117"/>
      <c r="E3" s="117"/>
      <c r="F3" s="117"/>
      <c r="G3" s="117"/>
      <c r="H3" s="117"/>
      <c r="I3" s="117"/>
      <c r="J3" s="117"/>
      <c r="K3" s="118"/>
      <c r="L3" s="11"/>
      <c r="M3" s="12"/>
      <c r="N3" s="150" t="s">
        <v>71</v>
      </c>
      <c r="O3" s="151"/>
      <c r="P3" s="151"/>
      <c r="Q3" s="151"/>
      <c r="R3" s="151"/>
      <c r="S3" s="151"/>
      <c r="T3" s="151"/>
      <c r="U3" s="151"/>
      <c r="V3" s="151"/>
      <c r="W3" s="151"/>
      <c r="X3" s="152"/>
      <c r="Y3" s="181"/>
      <c r="Z3" s="12"/>
    </row>
    <row r="4" spans="1:26" s="6" customFormat="1">
      <c r="A4" s="1395"/>
      <c r="B4" s="1396"/>
      <c r="C4" s="119" t="s">
        <v>65</v>
      </c>
      <c r="D4" s="120"/>
      <c r="E4" s="120"/>
      <c r="F4" s="121"/>
      <c r="G4" s="122" t="s">
        <v>16</v>
      </c>
      <c r="H4" s="121"/>
      <c r="I4" s="122" t="s">
        <v>17</v>
      </c>
      <c r="J4" s="121" t="s">
        <v>75</v>
      </c>
      <c r="K4" s="123" t="s">
        <v>18</v>
      </c>
      <c r="L4" s="11"/>
      <c r="M4" s="12"/>
      <c r="N4" s="153"/>
      <c r="O4" s="154"/>
      <c r="P4" s="154"/>
      <c r="Q4" s="155"/>
      <c r="R4" s="155" t="s">
        <v>19</v>
      </c>
      <c r="S4" s="154"/>
      <c r="T4" s="156" t="s">
        <v>16</v>
      </c>
      <c r="U4" s="154"/>
      <c r="V4" s="156" t="s">
        <v>17</v>
      </c>
      <c r="W4" s="154"/>
      <c r="X4" s="157" t="s">
        <v>20</v>
      </c>
      <c r="Y4" s="182"/>
      <c r="Z4" s="12"/>
    </row>
    <row r="5" spans="1:26" s="6" customFormat="1">
      <c r="A5" s="1395"/>
      <c r="B5" s="1396"/>
      <c r="C5" s="124" t="s">
        <v>48</v>
      </c>
      <c r="D5" s="125" t="s">
        <v>21</v>
      </c>
      <c r="E5" s="125" t="s">
        <v>22</v>
      </c>
      <c r="F5" s="120" t="s">
        <v>16</v>
      </c>
      <c r="G5" s="126"/>
      <c r="H5" s="120" t="s">
        <v>17</v>
      </c>
      <c r="I5" s="126"/>
      <c r="J5" s="120"/>
      <c r="K5" s="123"/>
      <c r="L5" s="11"/>
      <c r="M5" s="12"/>
      <c r="N5" s="158" t="s">
        <v>22</v>
      </c>
      <c r="O5" s="155"/>
      <c r="P5" s="154" t="s">
        <v>23</v>
      </c>
      <c r="Q5" s="159" t="s">
        <v>24</v>
      </c>
      <c r="R5" s="159"/>
      <c r="S5" s="155" t="s">
        <v>16</v>
      </c>
      <c r="T5" s="157"/>
      <c r="U5" s="155" t="s">
        <v>17</v>
      </c>
      <c r="V5" s="157"/>
      <c r="W5" s="155"/>
      <c r="X5" s="157"/>
      <c r="Y5" s="182"/>
      <c r="Z5" s="12"/>
    </row>
    <row r="6" spans="1:26" s="6" customFormat="1">
      <c r="A6" s="1395"/>
      <c r="B6" s="1396"/>
      <c r="C6" s="124" t="s">
        <v>66</v>
      </c>
      <c r="D6" s="125" t="s">
        <v>25</v>
      </c>
      <c r="E6" s="125" t="s">
        <v>26</v>
      </c>
      <c r="F6" s="125" t="s">
        <v>27</v>
      </c>
      <c r="G6" s="126" t="s">
        <v>28</v>
      </c>
      <c r="H6" s="125" t="s">
        <v>29</v>
      </c>
      <c r="I6" s="126" t="s">
        <v>30</v>
      </c>
      <c r="J6" s="125" t="s">
        <v>31</v>
      </c>
      <c r="K6" s="123" t="s">
        <v>32</v>
      </c>
      <c r="L6" s="11"/>
      <c r="M6" s="12"/>
      <c r="N6" s="158" t="s">
        <v>26</v>
      </c>
      <c r="O6" s="159" t="s">
        <v>33</v>
      </c>
      <c r="P6" s="154" t="s">
        <v>34</v>
      </c>
      <c r="Q6" s="159"/>
      <c r="R6" s="159" t="s">
        <v>35</v>
      </c>
      <c r="S6" s="159" t="s">
        <v>27</v>
      </c>
      <c r="T6" s="157" t="s">
        <v>28</v>
      </c>
      <c r="U6" s="159" t="s">
        <v>29</v>
      </c>
      <c r="V6" s="157" t="s">
        <v>30</v>
      </c>
      <c r="W6" s="159" t="s">
        <v>31</v>
      </c>
      <c r="X6" s="157" t="s">
        <v>32</v>
      </c>
      <c r="Y6" s="182"/>
      <c r="Z6" s="12"/>
    </row>
    <row r="7" spans="1:26" s="6" customFormat="1">
      <c r="A7" s="1397"/>
      <c r="B7" s="1398"/>
      <c r="C7" s="124" t="s">
        <v>76</v>
      </c>
      <c r="D7" s="127" t="s">
        <v>36</v>
      </c>
      <c r="E7" s="127" t="s">
        <v>37</v>
      </c>
      <c r="F7" s="127" t="s">
        <v>77</v>
      </c>
      <c r="G7" s="128" t="s">
        <v>78</v>
      </c>
      <c r="H7" s="127" t="s">
        <v>79</v>
      </c>
      <c r="I7" s="128" t="s">
        <v>80</v>
      </c>
      <c r="J7" s="127" t="s">
        <v>81</v>
      </c>
      <c r="K7" s="129" t="s">
        <v>82</v>
      </c>
      <c r="L7" s="11"/>
      <c r="M7" s="12"/>
      <c r="N7" s="160" t="s">
        <v>83</v>
      </c>
      <c r="O7" s="161" t="s">
        <v>84</v>
      </c>
      <c r="P7" s="162" t="s">
        <v>85</v>
      </c>
      <c r="Q7" s="161" t="s">
        <v>86</v>
      </c>
      <c r="R7" s="161" t="s">
        <v>87</v>
      </c>
      <c r="S7" s="161" t="s">
        <v>77</v>
      </c>
      <c r="T7" s="163" t="s">
        <v>88</v>
      </c>
      <c r="U7" s="161" t="s">
        <v>79</v>
      </c>
      <c r="V7" s="163" t="s">
        <v>89</v>
      </c>
      <c r="W7" s="161" t="s">
        <v>81</v>
      </c>
      <c r="X7" s="163" t="s">
        <v>90</v>
      </c>
      <c r="Y7" s="183"/>
      <c r="Z7" s="12"/>
    </row>
    <row r="8" spans="1:26">
      <c r="A8" s="537" t="s">
        <v>243</v>
      </c>
      <c r="B8" s="538" t="s">
        <v>351</v>
      </c>
      <c r="C8" s="130">
        <f>需要増加額!X8</f>
        <v>0</v>
      </c>
      <c r="D8" s="131"/>
      <c r="E8" s="132">
        <f>中間投入計算用107!DF6</f>
        <v>0</v>
      </c>
      <c r="F8" s="133">
        <v>0.53564989235737348</v>
      </c>
      <c r="G8" s="135">
        <f>C8*F8</f>
        <v>0</v>
      </c>
      <c r="H8" s="134">
        <v>7.3775565123789022E-2</v>
      </c>
      <c r="I8" s="135">
        <f>C8*H8</f>
        <v>0</v>
      </c>
      <c r="J8" s="134">
        <v>0.28517222820236815</v>
      </c>
      <c r="K8" s="136">
        <f>ROUND(C8*J8*入力表!C$137,0)</f>
        <v>0</v>
      </c>
      <c r="L8" s="13"/>
      <c r="M8" s="14"/>
      <c r="N8" s="164">
        <f>E8</f>
        <v>0</v>
      </c>
      <c r="O8" s="165">
        <v>0.13951280731110824</v>
      </c>
      <c r="P8" s="166">
        <f t="shared" ref="P8:P14" si="0">N8*O8</f>
        <v>0</v>
      </c>
      <c r="Q8" s="167"/>
      <c r="R8" s="166">
        <f t="array" ref="R8:R114">MMULT('逆行列表（開放）107'!C7:DE113,計算表!P8:P114)</f>
        <v>0</v>
      </c>
      <c r="S8" s="165">
        <f>F8</f>
        <v>0.53564989235737348</v>
      </c>
      <c r="T8" s="168">
        <f>R8*S8</f>
        <v>0</v>
      </c>
      <c r="U8" s="165">
        <f t="shared" ref="U8:U14" si="1">H8</f>
        <v>7.3775565123789022E-2</v>
      </c>
      <c r="V8" s="168">
        <f>R8*U8</f>
        <v>0</v>
      </c>
      <c r="W8" s="165">
        <f>J8</f>
        <v>0.28517222820236815</v>
      </c>
      <c r="X8" s="168">
        <f>ROUND(R8*W8*入力表!C$137,0)</f>
        <v>0</v>
      </c>
      <c r="Y8" s="184" t="s">
        <v>243</v>
      </c>
      <c r="Z8" s="12"/>
    </row>
    <row r="9" spans="1:26">
      <c r="A9" s="537" t="s">
        <v>244</v>
      </c>
      <c r="B9" s="538" t="s">
        <v>352</v>
      </c>
      <c r="C9" s="137">
        <f>需要増加額!X9</f>
        <v>0</v>
      </c>
      <c r="D9" s="131"/>
      <c r="E9" s="132">
        <f>中間投入計算用107!DF7</f>
        <v>0</v>
      </c>
      <c r="F9" s="133">
        <v>0.26631364997860507</v>
      </c>
      <c r="G9" s="132">
        <f t="shared" ref="G9:G72" si="2">C9*F9</f>
        <v>0</v>
      </c>
      <c r="H9" s="133">
        <v>5.9290757381258025E-2</v>
      </c>
      <c r="I9" s="132">
        <f t="shared" ref="I9:I72" si="3">C9*H9</f>
        <v>0</v>
      </c>
      <c r="J9" s="133">
        <v>0.28516795036371417</v>
      </c>
      <c r="K9" s="138">
        <f>ROUND(C9*J9*入力表!C$137,0)</f>
        <v>0</v>
      </c>
      <c r="L9" s="13"/>
      <c r="M9" s="14"/>
      <c r="N9" s="164">
        <f t="shared" ref="N9:N13" si="4">E9</f>
        <v>0</v>
      </c>
      <c r="O9" s="165">
        <v>0.54671577349475542</v>
      </c>
      <c r="P9" s="166">
        <f t="shared" si="0"/>
        <v>0</v>
      </c>
      <c r="Q9" s="167"/>
      <c r="R9" s="166">
        <v>0</v>
      </c>
      <c r="S9" s="165">
        <f t="shared" ref="S9:S115" si="5">F9</f>
        <v>0.26631364997860507</v>
      </c>
      <c r="T9" s="168">
        <f t="shared" ref="T9:T72" si="6">R9*S9</f>
        <v>0</v>
      </c>
      <c r="U9" s="165">
        <f t="shared" si="1"/>
        <v>5.9290757381258025E-2</v>
      </c>
      <c r="V9" s="168">
        <f>R9*U9</f>
        <v>0</v>
      </c>
      <c r="W9" s="165">
        <f t="shared" ref="W9:W115" si="7">J9</f>
        <v>0.28516795036371417</v>
      </c>
      <c r="X9" s="168">
        <f>ROUND(R9*W9*入力表!C$137,0)</f>
        <v>0</v>
      </c>
      <c r="Y9" s="184" t="s">
        <v>244</v>
      </c>
      <c r="Z9" s="12"/>
    </row>
    <row r="10" spans="1:26">
      <c r="A10" s="537" t="s">
        <v>245</v>
      </c>
      <c r="B10" s="538" t="s">
        <v>353</v>
      </c>
      <c r="C10" s="137">
        <f>需要増加額!X10</f>
        <v>0</v>
      </c>
      <c r="D10" s="131"/>
      <c r="E10" s="132">
        <f>中間投入計算用107!DF8</f>
        <v>0</v>
      </c>
      <c r="F10" s="133">
        <v>0.62844110115236873</v>
      </c>
      <c r="G10" s="132">
        <f t="shared" si="2"/>
        <v>0</v>
      </c>
      <c r="H10" s="133">
        <v>0.37291933418693984</v>
      </c>
      <c r="I10" s="132">
        <f t="shared" si="3"/>
        <v>0</v>
      </c>
      <c r="J10" s="133">
        <v>0.28521126760563381</v>
      </c>
      <c r="K10" s="138">
        <f>ROUND(C10*J10*入力表!C$137,0)</f>
        <v>0</v>
      </c>
      <c r="L10" s="13"/>
      <c r="M10" s="14"/>
      <c r="N10" s="164">
        <f t="shared" si="4"/>
        <v>0</v>
      </c>
      <c r="O10" s="165">
        <v>0.72039663322956304</v>
      </c>
      <c r="P10" s="166">
        <f t="shared" si="0"/>
        <v>0</v>
      </c>
      <c r="Q10" s="167"/>
      <c r="R10" s="166">
        <v>0</v>
      </c>
      <c r="S10" s="165">
        <f t="shared" si="5"/>
        <v>0.62844110115236873</v>
      </c>
      <c r="T10" s="168">
        <f t="shared" si="6"/>
        <v>0</v>
      </c>
      <c r="U10" s="165">
        <f t="shared" si="1"/>
        <v>0.37291933418693984</v>
      </c>
      <c r="V10" s="168">
        <f t="shared" ref="V10:V72" si="8">R10*U10</f>
        <v>0</v>
      </c>
      <c r="W10" s="165">
        <f t="shared" si="7"/>
        <v>0.28521126760563381</v>
      </c>
      <c r="X10" s="168">
        <f>ROUND(R10*W10*入力表!C$137,0)</f>
        <v>0</v>
      </c>
      <c r="Y10" s="184" t="s">
        <v>245</v>
      </c>
      <c r="Z10" s="12"/>
    </row>
    <row r="11" spans="1:26">
      <c r="A11" s="537" t="s">
        <v>246</v>
      </c>
      <c r="B11" s="538" t="s">
        <v>354</v>
      </c>
      <c r="C11" s="137">
        <f>需要増加額!X11</f>
        <v>0</v>
      </c>
      <c r="D11" s="131"/>
      <c r="E11" s="132">
        <f>中間投入計算用107!DF9</f>
        <v>0</v>
      </c>
      <c r="F11" s="133">
        <v>0.57019438444924408</v>
      </c>
      <c r="G11" s="132">
        <f t="shared" si="2"/>
        <v>0</v>
      </c>
      <c r="H11" s="133">
        <v>0.218759642085776</v>
      </c>
      <c r="I11" s="132">
        <f t="shared" si="3"/>
        <v>0</v>
      </c>
      <c r="J11" s="133">
        <v>0.28448009873495833</v>
      </c>
      <c r="K11" s="138">
        <f>ROUND(C11*J11*入力表!C$137,0)</f>
        <v>0</v>
      </c>
      <c r="L11" s="13"/>
      <c r="M11" s="14"/>
      <c r="N11" s="164">
        <f t="shared" si="4"/>
        <v>0</v>
      </c>
      <c r="O11" s="165">
        <v>0.40134457368477217</v>
      </c>
      <c r="P11" s="166">
        <f t="shared" si="0"/>
        <v>0</v>
      </c>
      <c r="Q11" s="167"/>
      <c r="R11" s="166">
        <v>0</v>
      </c>
      <c r="S11" s="165">
        <f t="shared" si="5"/>
        <v>0.57019438444924408</v>
      </c>
      <c r="T11" s="168">
        <f t="shared" si="6"/>
        <v>0</v>
      </c>
      <c r="U11" s="165">
        <f t="shared" si="1"/>
        <v>0.218759642085776</v>
      </c>
      <c r="V11" s="168">
        <f t="shared" si="8"/>
        <v>0</v>
      </c>
      <c r="W11" s="165">
        <f t="shared" si="7"/>
        <v>0.28448009873495833</v>
      </c>
      <c r="X11" s="168">
        <f>ROUND(R11*W11*入力表!C$137,0)</f>
        <v>0</v>
      </c>
      <c r="Y11" s="184" t="s">
        <v>246</v>
      </c>
      <c r="Z11" s="12"/>
    </row>
    <row r="12" spans="1:26">
      <c r="A12" s="539" t="s">
        <v>247</v>
      </c>
      <c r="B12" s="540" t="s">
        <v>355</v>
      </c>
      <c r="C12" s="139">
        <f>需要増加額!X12</f>
        <v>0</v>
      </c>
      <c r="D12" s="131"/>
      <c r="E12" s="140">
        <f>中間投入計算用107!DF10</f>
        <v>0</v>
      </c>
      <c r="F12" s="141">
        <v>0.39600665557404324</v>
      </c>
      <c r="G12" s="140">
        <f t="shared" si="2"/>
        <v>0</v>
      </c>
      <c r="H12" s="141">
        <v>8.8186356073211319E-2</v>
      </c>
      <c r="I12" s="140">
        <f t="shared" si="3"/>
        <v>0</v>
      </c>
      <c r="J12" s="141">
        <v>0.20965058236272879</v>
      </c>
      <c r="K12" s="142">
        <f>ROUND(C12*J12*入力表!C$137,0)</f>
        <v>0</v>
      </c>
      <c r="L12" s="13"/>
      <c r="M12" s="14"/>
      <c r="N12" s="169">
        <f t="shared" si="4"/>
        <v>0</v>
      </c>
      <c r="O12" s="170">
        <v>1.4714204867006225E-2</v>
      </c>
      <c r="P12" s="171">
        <f t="shared" si="0"/>
        <v>0</v>
      </c>
      <c r="Q12" s="167"/>
      <c r="R12" s="166">
        <v>0</v>
      </c>
      <c r="S12" s="170">
        <f t="shared" si="5"/>
        <v>0.39600665557404324</v>
      </c>
      <c r="T12" s="168">
        <f t="shared" si="6"/>
        <v>0</v>
      </c>
      <c r="U12" s="170">
        <f t="shared" si="1"/>
        <v>8.8186356073211319E-2</v>
      </c>
      <c r="V12" s="168">
        <f t="shared" si="8"/>
        <v>0</v>
      </c>
      <c r="W12" s="170">
        <f t="shared" si="7"/>
        <v>0.20965058236272879</v>
      </c>
      <c r="X12" s="172">
        <f>ROUND(R12*W12*入力表!C$137,0)</f>
        <v>0</v>
      </c>
      <c r="Y12" s="185" t="s">
        <v>247</v>
      </c>
      <c r="Z12" s="12"/>
    </row>
    <row r="13" spans="1:26">
      <c r="A13" s="537" t="s">
        <v>248</v>
      </c>
      <c r="B13" s="538" t="s">
        <v>407</v>
      </c>
      <c r="C13" s="130">
        <f>需要増加額!X13</f>
        <v>0</v>
      </c>
      <c r="D13" s="131"/>
      <c r="E13" s="132">
        <f>中間投入計算用107!DF11</f>
        <v>0</v>
      </c>
      <c r="F13" s="133">
        <v>0</v>
      </c>
      <c r="G13" s="143">
        <f t="shared" si="2"/>
        <v>0</v>
      </c>
      <c r="H13" s="133">
        <v>0</v>
      </c>
      <c r="I13" s="143">
        <f t="shared" si="3"/>
        <v>0</v>
      </c>
      <c r="J13" s="133">
        <v>0</v>
      </c>
      <c r="K13" s="144">
        <f>ROUND(C13*J13*入力表!C$137,0)</f>
        <v>0</v>
      </c>
      <c r="L13" s="13"/>
      <c r="M13" s="14"/>
      <c r="N13" s="164">
        <f t="shared" si="4"/>
        <v>0</v>
      </c>
      <c r="O13" s="165">
        <v>0</v>
      </c>
      <c r="P13" s="166">
        <f t="shared" si="0"/>
        <v>0</v>
      </c>
      <c r="Q13" s="167"/>
      <c r="R13" s="173">
        <v>0</v>
      </c>
      <c r="S13" s="165">
        <f t="shared" si="5"/>
        <v>0</v>
      </c>
      <c r="T13" s="173">
        <f t="shared" si="6"/>
        <v>0</v>
      </c>
      <c r="U13" s="165">
        <f t="shared" si="1"/>
        <v>0</v>
      </c>
      <c r="V13" s="173">
        <f t="shared" si="8"/>
        <v>0</v>
      </c>
      <c r="W13" s="165">
        <f t="shared" si="7"/>
        <v>0</v>
      </c>
      <c r="X13" s="168">
        <f>ROUND(R13*W13*入力表!C$137,0)</f>
        <v>0</v>
      </c>
      <c r="Y13" s="184" t="s">
        <v>248</v>
      </c>
      <c r="Z13" s="12"/>
    </row>
    <row r="14" spans="1:26">
      <c r="A14" s="537" t="s">
        <v>249</v>
      </c>
      <c r="B14" s="538" t="s">
        <v>507</v>
      </c>
      <c r="C14" s="137">
        <f>需要増加額!X14</f>
        <v>0</v>
      </c>
      <c r="D14" s="131"/>
      <c r="E14" s="132">
        <f>中間投入計算用107!DF12</f>
        <v>0</v>
      </c>
      <c r="F14" s="133">
        <v>0.37823593241357928</v>
      </c>
      <c r="G14" s="143">
        <f t="shared" si="2"/>
        <v>0</v>
      </c>
      <c r="H14" s="133">
        <v>0.16369555107735234</v>
      </c>
      <c r="I14" s="143">
        <f t="shared" si="3"/>
        <v>0</v>
      </c>
      <c r="J14" s="133">
        <v>5.1309874438071619E-2</v>
      </c>
      <c r="K14" s="144">
        <f>ROUND(C14*J14*入力表!C$137,0)</f>
        <v>0</v>
      </c>
      <c r="L14" s="13"/>
      <c r="M14" s="14"/>
      <c r="N14" s="164">
        <f t="shared" ref="N14:N115" si="9">E14</f>
        <v>0</v>
      </c>
      <c r="O14" s="165">
        <v>0.23731647421495375</v>
      </c>
      <c r="P14" s="166">
        <f t="shared" si="0"/>
        <v>0</v>
      </c>
      <c r="Q14" s="167"/>
      <c r="R14" s="174">
        <v>0</v>
      </c>
      <c r="S14" s="165">
        <f t="shared" si="5"/>
        <v>0.37823593241357928</v>
      </c>
      <c r="T14" s="174">
        <f t="shared" si="6"/>
        <v>0</v>
      </c>
      <c r="U14" s="165">
        <f t="shared" si="1"/>
        <v>0.16369555107735234</v>
      </c>
      <c r="V14" s="174">
        <f t="shared" si="8"/>
        <v>0</v>
      </c>
      <c r="W14" s="165">
        <f t="shared" si="7"/>
        <v>5.1309874438071619E-2</v>
      </c>
      <c r="X14" s="168">
        <f>ROUND(R14*W14*入力表!C$137,0)</f>
        <v>0</v>
      </c>
      <c r="Y14" s="184" t="s">
        <v>249</v>
      </c>
      <c r="Z14" s="12"/>
    </row>
    <row r="15" spans="1:26">
      <c r="A15" s="537" t="s">
        <v>250</v>
      </c>
      <c r="B15" s="538" t="s">
        <v>356</v>
      </c>
      <c r="C15" s="137">
        <f>需要増加額!X15</f>
        <v>0</v>
      </c>
      <c r="D15" s="131"/>
      <c r="E15" s="132">
        <f>中間投入計算用107!DF13</f>
        <v>0</v>
      </c>
      <c r="F15" s="133">
        <v>0.35009026653609659</v>
      </c>
      <c r="G15" s="143">
        <f t="shared" si="2"/>
        <v>0</v>
      </c>
      <c r="H15" s="133">
        <v>0.16854727501648781</v>
      </c>
      <c r="I15" s="143">
        <f t="shared" si="3"/>
        <v>0</v>
      </c>
      <c r="J15" s="133">
        <v>3.4293289632338735E-2</v>
      </c>
      <c r="K15" s="144">
        <f>ROUND(C15*J15*入力表!C$137,0)</f>
        <v>0</v>
      </c>
      <c r="L15" s="13"/>
      <c r="M15" s="14"/>
      <c r="N15" s="164">
        <f t="shared" si="9"/>
        <v>0</v>
      </c>
      <c r="O15" s="165">
        <v>0.18713417915121777</v>
      </c>
      <c r="P15" s="166">
        <f t="shared" ref="P15:P39" si="10">N15*O15</f>
        <v>0</v>
      </c>
      <c r="Q15" s="167"/>
      <c r="R15" s="174">
        <v>0</v>
      </c>
      <c r="S15" s="165">
        <f t="shared" si="5"/>
        <v>0.35009026653609659</v>
      </c>
      <c r="T15" s="174">
        <f t="shared" si="6"/>
        <v>0</v>
      </c>
      <c r="U15" s="165">
        <f t="shared" ref="U15:U115" si="11">H15</f>
        <v>0.16854727501648781</v>
      </c>
      <c r="V15" s="174">
        <f t="shared" si="8"/>
        <v>0</v>
      </c>
      <c r="W15" s="165">
        <f t="shared" si="7"/>
        <v>3.4293289632338735E-2</v>
      </c>
      <c r="X15" s="168">
        <f>ROUND(R15*W15*入力表!C$137,0)</f>
        <v>0</v>
      </c>
      <c r="Y15" s="184" t="s">
        <v>250</v>
      </c>
      <c r="Z15" s="12"/>
    </row>
    <row r="16" spans="1:26">
      <c r="A16" s="537" t="s">
        <v>251</v>
      </c>
      <c r="B16" s="538" t="s">
        <v>508</v>
      </c>
      <c r="C16" s="137">
        <f>需要増加額!X16</f>
        <v>0</v>
      </c>
      <c r="D16" s="131"/>
      <c r="E16" s="132">
        <f>中間投入計算用107!DF14</f>
        <v>0</v>
      </c>
      <c r="F16" s="133">
        <v>0.48463819447304479</v>
      </c>
      <c r="G16" s="143">
        <f t="shared" si="2"/>
        <v>0</v>
      </c>
      <c r="H16" s="133">
        <v>9.7150721414549099E-2</v>
      </c>
      <c r="I16" s="143">
        <f t="shared" si="3"/>
        <v>0</v>
      </c>
      <c r="J16" s="133">
        <v>3.4292931372952785E-2</v>
      </c>
      <c r="K16" s="144">
        <f>ROUND(C16*J16*入力表!C$137,0)</f>
        <v>0</v>
      </c>
      <c r="L16" s="13"/>
      <c r="M16" s="14"/>
      <c r="N16" s="164">
        <f t="shared" si="9"/>
        <v>0</v>
      </c>
      <c r="O16" s="165">
        <v>7.2379903414386174E-2</v>
      </c>
      <c r="P16" s="166">
        <f t="shared" si="10"/>
        <v>0</v>
      </c>
      <c r="Q16" s="167"/>
      <c r="R16" s="174">
        <v>0</v>
      </c>
      <c r="S16" s="165">
        <f t="shared" si="5"/>
        <v>0.48463819447304479</v>
      </c>
      <c r="T16" s="174">
        <f t="shared" si="6"/>
        <v>0</v>
      </c>
      <c r="U16" s="165">
        <f t="shared" si="11"/>
        <v>9.7150721414549099E-2</v>
      </c>
      <c r="V16" s="174">
        <f t="shared" si="8"/>
        <v>0</v>
      </c>
      <c r="W16" s="165">
        <f t="shared" si="7"/>
        <v>3.4292931372952785E-2</v>
      </c>
      <c r="X16" s="168">
        <f>ROUND(R16*W16*入力表!C$137,0)</f>
        <v>0</v>
      </c>
      <c r="Y16" s="184" t="s">
        <v>251</v>
      </c>
      <c r="Z16" s="12"/>
    </row>
    <row r="17" spans="1:26">
      <c r="A17" s="539" t="s">
        <v>252</v>
      </c>
      <c r="B17" s="540" t="s">
        <v>415</v>
      </c>
      <c r="C17" s="139">
        <f>需要増加額!X17</f>
        <v>0</v>
      </c>
      <c r="D17" s="131"/>
      <c r="E17" s="140">
        <f>中間投入計算用107!DF15</f>
        <v>0</v>
      </c>
      <c r="F17" s="141">
        <v>0.17550360241141008</v>
      </c>
      <c r="G17" s="140">
        <f t="shared" si="2"/>
        <v>0</v>
      </c>
      <c r="H17" s="141">
        <v>5.7520952801058671E-2</v>
      </c>
      <c r="I17" s="140">
        <f t="shared" si="3"/>
        <v>0</v>
      </c>
      <c r="J17" s="141">
        <v>3.4289075136009407E-2</v>
      </c>
      <c r="K17" s="142">
        <f>ROUND(C17*J17*入力表!C$137,0)</f>
        <v>0</v>
      </c>
      <c r="L17" s="13"/>
      <c r="M17" s="14"/>
      <c r="N17" s="169">
        <f t="shared" si="9"/>
        <v>0</v>
      </c>
      <c r="O17" s="170">
        <v>0.2209701652715175</v>
      </c>
      <c r="P17" s="171">
        <f t="shared" si="10"/>
        <v>0</v>
      </c>
      <c r="Q17" s="167"/>
      <c r="R17" s="172">
        <v>0</v>
      </c>
      <c r="S17" s="170">
        <f t="shared" si="5"/>
        <v>0.17550360241141008</v>
      </c>
      <c r="T17" s="172">
        <f t="shared" si="6"/>
        <v>0</v>
      </c>
      <c r="U17" s="170">
        <f t="shared" si="11"/>
        <v>5.7520952801058671E-2</v>
      </c>
      <c r="V17" s="172">
        <f t="shared" si="8"/>
        <v>0</v>
      </c>
      <c r="W17" s="170">
        <f t="shared" si="7"/>
        <v>3.4289075136009407E-2</v>
      </c>
      <c r="X17" s="172">
        <f>ROUND(R17*W17*入力表!C$137,0)</f>
        <v>0</v>
      </c>
      <c r="Y17" s="185" t="s">
        <v>252</v>
      </c>
      <c r="Z17" s="12"/>
    </row>
    <row r="18" spans="1:26">
      <c r="A18" s="537" t="s">
        <v>253</v>
      </c>
      <c r="B18" s="538" t="s">
        <v>357</v>
      </c>
      <c r="C18" s="130">
        <f>需要増加額!X18</f>
        <v>0</v>
      </c>
      <c r="D18" s="131"/>
      <c r="E18" s="132">
        <f>中間投入計算用107!DF16</f>
        <v>0</v>
      </c>
      <c r="F18" s="133">
        <v>0</v>
      </c>
      <c r="G18" s="143">
        <f t="shared" si="2"/>
        <v>0</v>
      </c>
      <c r="H18" s="133">
        <v>0</v>
      </c>
      <c r="I18" s="143">
        <f t="shared" si="3"/>
        <v>0</v>
      </c>
      <c r="J18" s="133">
        <v>0</v>
      </c>
      <c r="K18" s="144">
        <f>ROUND(C18*J18*入力表!C$137,0)</f>
        <v>0</v>
      </c>
      <c r="L18" s="13"/>
      <c r="M18" s="14"/>
      <c r="N18" s="164">
        <f t="shared" si="9"/>
        <v>0</v>
      </c>
      <c r="O18" s="165">
        <v>0</v>
      </c>
      <c r="P18" s="166">
        <f t="shared" si="10"/>
        <v>0</v>
      </c>
      <c r="Q18" s="167"/>
      <c r="R18" s="166">
        <v>0</v>
      </c>
      <c r="S18" s="165">
        <f t="shared" si="5"/>
        <v>0</v>
      </c>
      <c r="T18" s="168">
        <f t="shared" si="6"/>
        <v>0</v>
      </c>
      <c r="U18" s="165">
        <f t="shared" si="11"/>
        <v>0</v>
      </c>
      <c r="V18" s="168">
        <f t="shared" si="8"/>
        <v>0</v>
      </c>
      <c r="W18" s="165">
        <f t="shared" si="7"/>
        <v>0</v>
      </c>
      <c r="X18" s="168">
        <f>ROUND(R18*W18*入力表!C$137,0)</f>
        <v>0</v>
      </c>
      <c r="Y18" s="184" t="s">
        <v>253</v>
      </c>
      <c r="Z18" s="12"/>
    </row>
    <row r="19" spans="1:26">
      <c r="A19" s="541" t="s">
        <v>254</v>
      </c>
      <c r="B19" s="538" t="s">
        <v>358</v>
      </c>
      <c r="C19" s="137">
        <f>需要増加額!X19</f>
        <v>0</v>
      </c>
      <c r="D19" s="131"/>
      <c r="E19" s="132">
        <f>中間投入計算用107!DF17</f>
        <v>0</v>
      </c>
      <c r="F19" s="133">
        <v>0.45516022223469332</v>
      </c>
      <c r="G19" s="143">
        <f t="shared" si="2"/>
        <v>0</v>
      </c>
      <c r="H19" s="133">
        <v>0.28222683652281272</v>
      </c>
      <c r="I19" s="143">
        <f t="shared" si="3"/>
        <v>0</v>
      </c>
      <c r="J19" s="133">
        <v>0.15657444301026993</v>
      </c>
      <c r="K19" s="144">
        <f>ROUND(C19*J19*入力表!C$137,0)</f>
        <v>0</v>
      </c>
      <c r="L19" s="13"/>
      <c r="M19" s="14"/>
      <c r="N19" s="164">
        <f t="shared" si="9"/>
        <v>0</v>
      </c>
      <c r="O19" s="165">
        <v>4.6172668758976541E-2</v>
      </c>
      <c r="P19" s="166">
        <f t="shared" si="10"/>
        <v>0</v>
      </c>
      <c r="Q19" s="167"/>
      <c r="R19" s="166">
        <v>0</v>
      </c>
      <c r="S19" s="165">
        <f t="shared" si="5"/>
        <v>0.45516022223469332</v>
      </c>
      <c r="T19" s="168">
        <f t="shared" si="6"/>
        <v>0</v>
      </c>
      <c r="U19" s="165">
        <f t="shared" si="11"/>
        <v>0.28222683652281272</v>
      </c>
      <c r="V19" s="168">
        <f t="shared" si="8"/>
        <v>0</v>
      </c>
      <c r="W19" s="165">
        <f t="shared" si="7"/>
        <v>0.15657444301026993</v>
      </c>
      <c r="X19" s="168">
        <f>ROUND(R19*W19*入力表!C$137,0)</f>
        <v>0</v>
      </c>
      <c r="Y19" s="186" t="s">
        <v>254</v>
      </c>
      <c r="Z19" s="12"/>
    </row>
    <row r="20" spans="1:26">
      <c r="A20" s="541" t="s">
        <v>255</v>
      </c>
      <c r="B20" s="538" t="s">
        <v>509</v>
      </c>
      <c r="C20" s="137">
        <f>需要増加額!X20</f>
        <v>0</v>
      </c>
      <c r="D20" s="131"/>
      <c r="E20" s="132">
        <f>中間投入計算用107!DF18</f>
        <v>0</v>
      </c>
      <c r="F20" s="133">
        <v>0.41233766233766234</v>
      </c>
      <c r="G20" s="143">
        <f t="shared" si="2"/>
        <v>0</v>
      </c>
      <c r="H20" s="133">
        <v>0.26352813852813856</v>
      </c>
      <c r="I20" s="143">
        <f t="shared" si="3"/>
        <v>0</v>
      </c>
      <c r="J20" s="133">
        <v>0.15661719233147806</v>
      </c>
      <c r="K20" s="144">
        <f>ROUND(C20*J20*入力表!C$137,0)</f>
        <v>0</v>
      </c>
      <c r="L20" s="13"/>
      <c r="M20" s="14"/>
      <c r="N20" s="164">
        <f t="shared" si="9"/>
        <v>0</v>
      </c>
      <c r="O20" s="165">
        <v>6.3637917341081143E-3</v>
      </c>
      <c r="P20" s="166">
        <f t="shared" si="10"/>
        <v>0</v>
      </c>
      <c r="Q20" s="167"/>
      <c r="R20" s="166">
        <v>0</v>
      </c>
      <c r="S20" s="165">
        <f t="shared" si="5"/>
        <v>0.41233766233766234</v>
      </c>
      <c r="T20" s="168">
        <f t="shared" si="6"/>
        <v>0</v>
      </c>
      <c r="U20" s="165">
        <f t="shared" si="11"/>
        <v>0.26352813852813856</v>
      </c>
      <c r="V20" s="168">
        <f t="shared" si="8"/>
        <v>0</v>
      </c>
      <c r="W20" s="165">
        <f t="shared" si="7"/>
        <v>0.15661719233147806</v>
      </c>
      <c r="X20" s="168">
        <f>ROUND(R20*W20*入力表!C$137,0)</f>
        <v>0</v>
      </c>
      <c r="Y20" s="186" t="s">
        <v>255</v>
      </c>
      <c r="Z20" s="12"/>
    </row>
    <row r="21" spans="1:26">
      <c r="A21" s="541" t="s">
        <v>256</v>
      </c>
      <c r="B21" s="538" t="s">
        <v>510</v>
      </c>
      <c r="C21" s="137">
        <f>需要増加額!X21</f>
        <v>0</v>
      </c>
      <c r="D21" s="131"/>
      <c r="E21" s="132">
        <f>中間投入計算用107!DF19</f>
        <v>0</v>
      </c>
      <c r="F21" s="133">
        <v>0.422553985603839</v>
      </c>
      <c r="G21" s="143">
        <f t="shared" si="2"/>
        <v>0</v>
      </c>
      <c r="H21" s="133">
        <v>0.1585443881631565</v>
      </c>
      <c r="I21" s="143">
        <f t="shared" si="3"/>
        <v>0</v>
      </c>
      <c r="J21" s="133">
        <v>6.5902426019728066E-2</v>
      </c>
      <c r="K21" s="144">
        <f>ROUND(C21*J21*入力表!C$137,0)</f>
        <v>0</v>
      </c>
      <c r="L21" s="13"/>
      <c r="M21" s="14"/>
      <c r="N21" s="164">
        <f t="shared" si="9"/>
        <v>0</v>
      </c>
      <c r="O21" s="165">
        <v>7.3756231389474389E-2</v>
      </c>
      <c r="P21" s="166">
        <f t="shared" si="10"/>
        <v>0</v>
      </c>
      <c r="Q21" s="167"/>
      <c r="R21" s="166">
        <v>0</v>
      </c>
      <c r="S21" s="165">
        <f t="shared" si="5"/>
        <v>0.422553985603839</v>
      </c>
      <c r="T21" s="168">
        <f t="shared" si="6"/>
        <v>0</v>
      </c>
      <c r="U21" s="165">
        <f t="shared" si="11"/>
        <v>0.1585443881631565</v>
      </c>
      <c r="V21" s="168">
        <f t="shared" si="8"/>
        <v>0</v>
      </c>
      <c r="W21" s="165">
        <f t="shared" si="7"/>
        <v>6.5902426019728066E-2</v>
      </c>
      <c r="X21" s="168">
        <f>ROUND(R21*W21*入力表!C$137,0)</f>
        <v>0</v>
      </c>
      <c r="Y21" s="186" t="s">
        <v>256</v>
      </c>
      <c r="Z21" s="12"/>
    </row>
    <row r="22" spans="1:26">
      <c r="A22" s="541" t="s">
        <v>257</v>
      </c>
      <c r="B22" s="538" t="s">
        <v>359</v>
      </c>
      <c r="C22" s="139">
        <f>需要増加額!X22</f>
        <v>0</v>
      </c>
      <c r="D22" s="131"/>
      <c r="E22" s="140">
        <f>中間投入計算用107!DF20</f>
        <v>0</v>
      </c>
      <c r="F22" s="141">
        <v>0.3905366577069237</v>
      </c>
      <c r="G22" s="517">
        <f t="shared" si="2"/>
        <v>0</v>
      </c>
      <c r="H22" s="141">
        <v>0.25665029196403744</v>
      </c>
      <c r="I22" s="517">
        <f t="shared" si="3"/>
        <v>0</v>
      </c>
      <c r="J22" s="141">
        <v>9.6603021596070066E-2</v>
      </c>
      <c r="K22" s="518">
        <f>ROUND(C22*J22*入力表!C$137,0)</f>
        <v>0</v>
      </c>
      <c r="L22" s="519"/>
      <c r="M22" s="519"/>
      <c r="N22" s="169">
        <f t="shared" si="9"/>
        <v>0</v>
      </c>
      <c r="O22" s="170">
        <v>2.0201732391155688E-2</v>
      </c>
      <c r="P22" s="171">
        <f t="shared" si="10"/>
        <v>0</v>
      </c>
      <c r="Q22" s="167"/>
      <c r="R22" s="172">
        <v>0</v>
      </c>
      <c r="S22" s="170">
        <f t="shared" si="5"/>
        <v>0.3905366577069237</v>
      </c>
      <c r="T22" s="171">
        <f t="shared" si="6"/>
        <v>0</v>
      </c>
      <c r="U22" s="170">
        <f t="shared" si="11"/>
        <v>0.25665029196403744</v>
      </c>
      <c r="V22" s="171">
        <f t="shared" si="8"/>
        <v>0</v>
      </c>
      <c r="W22" s="170">
        <f t="shared" si="7"/>
        <v>9.6603021596070066E-2</v>
      </c>
      <c r="X22" s="171">
        <f>ROUND(R22*W22*入力表!C$137,0)</f>
        <v>0</v>
      </c>
      <c r="Y22" s="186" t="s">
        <v>257</v>
      </c>
      <c r="Z22" s="12"/>
    </row>
    <row r="23" spans="1:26">
      <c r="A23" s="542" t="s">
        <v>258</v>
      </c>
      <c r="B23" s="543" t="s">
        <v>360</v>
      </c>
      <c r="C23" s="137">
        <f>需要増加額!X23</f>
        <v>0</v>
      </c>
      <c r="D23" s="131"/>
      <c r="E23" s="132">
        <f>中間投入計算用107!DF21</f>
        <v>0</v>
      </c>
      <c r="F23" s="133">
        <v>0.14801913278569201</v>
      </c>
      <c r="G23" s="143">
        <f t="shared" si="2"/>
        <v>0</v>
      </c>
      <c r="H23" s="133">
        <v>4.9807632317770613E-2</v>
      </c>
      <c r="I23" s="143">
        <f t="shared" si="3"/>
        <v>0</v>
      </c>
      <c r="J23" s="133">
        <v>3.551003431423521E-2</v>
      </c>
      <c r="K23" s="144">
        <f>ROUND(C23*J23*入力表!C$137,0)</f>
        <v>0</v>
      </c>
      <c r="L23" s="13"/>
      <c r="M23" s="14"/>
      <c r="N23" s="164">
        <f t="shared" si="9"/>
        <v>0</v>
      </c>
      <c r="O23" s="165">
        <v>1.927063861604867E-2</v>
      </c>
      <c r="P23" s="166">
        <f t="shared" si="10"/>
        <v>0</v>
      </c>
      <c r="Q23" s="167"/>
      <c r="R23" s="166">
        <v>0</v>
      </c>
      <c r="S23" s="165">
        <f t="shared" si="5"/>
        <v>0.14801913278569201</v>
      </c>
      <c r="T23" s="168">
        <f t="shared" si="6"/>
        <v>0</v>
      </c>
      <c r="U23" s="165">
        <f t="shared" si="11"/>
        <v>4.9807632317770613E-2</v>
      </c>
      <c r="V23" s="168">
        <f t="shared" si="8"/>
        <v>0</v>
      </c>
      <c r="W23" s="165">
        <f t="shared" si="7"/>
        <v>3.551003431423521E-2</v>
      </c>
      <c r="X23" s="168">
        <f>ROUND(R23*W23*入力表!C$137,0)</f>
        <v>0</v>
      </c>
      <c r="Y23" s="521" t="s">
        <v>258</v>
      </c>
      <c r="Z23" s="12"/>
    </row>
    <row r="24" spans="1:26">
      <c r="A24" s="541" t="s">
        <v>259</v>
      </c>
      <c r="B24" s="538" t="s">
        <v>361</v>
      </c>
      <c r="C24" s="137">
        <f>需要増加額!X24</f>
        <v>0</v>
      </c>
      <c r="D24" s="131"/>
      <c r="E24" s="132">
        <f>中間投入計算用107!DF22</f>
        <v>0</v>
      </c>
      <c r="F24" s="133">
        <v>0.40329714515480497</v>
      </c>
      <c r="G24" s="132">
        <f t="shared" si="2"/>
        <v>0</v>
      </c>
      <c r="H24" s="133">
        <v>0.20305589063128268</v>
      </c>
      <c r="I24" s="132">
        <f t="shared" si="3"/>
        <v>0</v>
      </c>
      <c r="J24" s="133">
        <v>3.5538647118864251E-2</v>
      </c>
      <c r="K24" s="138">
        <f>ROUND(C24*J24*入力表!C$137,0)</f>
        <v>0</v>
      </c>
      <c r="L24" s="13"/>
      <c r="M24" s="14"/>
      <c r="N24" s="164">
        <f t="shared" si="9"/>
        <v>0</v>
      </c>
      <c r="O24" s="165">
        <v>0.42183957606019723</v>
      </c>
      <c r="P24" s="174">
        <f t="shared" si="10"/>
        <v>0</v>
      </c>
      <c r="Q24" s="167"/>
      <c r="R24" s="522">
        <v>0</v>
      </c>
      <c r="S24" s="165">
        <f t="shared" si="5"/>
        <v>0.40329714515480497</v>
      </c>
      <c r="T24" s="168">
        <f t="shared" si="6"/>
        <v>0</v>
      </c>
      <c r="U24" s="165">
        <f t="shared" si="11"/>
        <v>0.20305589063128268</v>
      </c>
      <c r="V24" s="168">
        <f t="shared" si="8"/>
        <v>0</v>
      </c>
      <c r="W24" s="165">
        <f t="shared" si="7"/>
        <v>3.5538647118864251E-2</v>
      </c>
      <c r="X24" s="174">
        <f>ROUND(R24*W24*入力表!C$137,0)</f>
        <v>0</v>
      </c>
      <c r="Y24" s="186" t="s">
        <v>259</v>
      </c>
      <c r="Z24" s="12"/>
    </row>
    <row r="25" spans="1:26">
      <c r="A25" s="541" t="s">
        <v>260</v>
      </c>
      <c r="B25" s="538" t="s">
        <v>511</v>
      </c>
      <c r="C25" s="137">
        <f>需要増加額!X25</f>
        <v>0</v>
      </c>
      <c r="D25" s="131"/>
      <c r="E25" s="132">
        <f>中間投入計算用107!DF23</f>
        <v>0</v>
      </c>
      <c r="F25" s="133">
        <v>0.51881374817862347</v>
      </c>
      <c r="G25" s="143">
        <f t="shared" si="2"/>
        <v>0</v>
      </c>
      <c r="H25" s="133">
        <v>0.25893545898688608</v>
      </c>
      <c r="I25" s="143">
        <f t="shared" si="3"/>
        <v>0</v>
      </c>
      <c r="J25" s="133">
        <v>6.7998057198365755E-2</v>
      </c>
      <c r="K25" s="144">
        <f>ROUND(C25*J25*入力表!C$137,0)</f>
        <v>0</v>
      </c>
      <c r="L25" s="13"/>
      <c r="M25" s="14"/>
      <c r="N25" s="164">
        <f t="shared" si="9"/>
        <v>0</v>
      </c>
      <c r="O25" s="165">
        <v>0.25009527439024393</v>
      </c>
      <c r="P25" s="166">
        <f t="shared" si="10"/>
        <v>0</v>
      </c>
      <c r="Q25" s="167"/>
      <c r="R25" s="174">
        <v>0</v>
      </c>
      <c r="S25" s="165">
        <f t="shared" si="5"/>
        <v>0.51881374817862347</v>
      </c>
      <c r="T25" s="174">
        <f t="shared" si="6"/>
        <v>0</v>
      </c>
      <c r="U25" s="165">
        <f t="shared" si="11"/>
        <v>0.25893545898688608</v>
      </c>
      <c r="V25" s="174">
        <f t="shared" si="8"/>
        <v>0</v>
      </c>
      <c r="W25" s="165">
        <f t="shared" si="7"/>
        <v>6.7998057198365755E-2</v>
      </c>
      <c r="X25" s="168">
        <f>ROUND(R25*W25*入力表!C$137,0)</f>
        <v>0</v>
      </c>
      <c r="Y25" s="186" t="s">
        <v>260</v>
      </c>
      <c r="Z25" s="12"/>
    </row>
    <row r="26" spans="1:26">
      <c r="A26" s="541" t="s">
        <v>261</v>
      </c>
      <c r="B26" s="538" t="s">
        <v>362</v>
      </c>
      <c r="C26" s="137">
        <f>需要増加額!X26</f>
        <v>0</v>
      </c>
      <c r="D26" s="131"/>
      <c r="E26" s="132">
        <f>中間投入計算用107!DF24</f>
        <v>0</v>
      </c>
      <c r="F26" s="133">
        <v>0.31468649653540648</v>
      </c>
      <c r="G26" s="143">
        <f t="shared" si="2"/>
        <v>0</v>
      </c>
      <c r="H26" s="133">
        <v>7.8925130978536415E-2</v>
      </c>
      <c r="I26" s="143">
        <f t="shared" si="3"/>
        <v>0</v>
      </c>
      <c r="J26" s="133">
        <v>1.9266520196045293E-2</v>
      </c>
      <c r="K26" s="144">
        <f>ROUND(C26*J26*入力表!C$137,0)</f>
        <v>0</v>
      </c>
      <c r="L26" s="13"/>
      <c r="M26" s="14"/>
      <c r="N26" s="164">
        <f t="shared" si="9"/>
        <v>0</v>
      </c>
      <c r="O26" s="165">
        <v>0.24161478208475598</v>
      </c>
      <c r="P26" s="166">
        <f t="shared" si="10"/>
        <v>0</v>
      </c>
      <c r="Q26" s="167"/>
      <c r="R26" s="174">
        <v>0</v>
      </c>
      <c r="S26" s="165">
        <f t="shared" si="5"/>
        <v>0.31468649653540648</v>
      </c>
      <c r="T26" s="174">
        <f t="shared" si="6"/>
        <v>0</v>
      </c>
      <c r="U26" s="165">
        <f t="shared" si="11"/>
        <v>7.8925130978536415E-2</v>
      </c>
      <c r="V26" s="174">
        <f t="shared" si="8"/>
        <v>0</v>
      </c>
      <c r="W26" s="165">
        <f t="shared" si="7"/>
        <v>1.9266520196045293E-2</v>
      </c>
      <c r="X26" s="168">
        <f>ROUND(R26*W26*入力表!C$137,0)</f>
        <v>0</v>
      </c>
      <c r="Y26" s="186" t="s">
        <v>261</v>
      </c>
      <c r="Z26" s="12"/>
    </row>
    <row r="27" spans="1:26">
      <c r="A27" s="544" t="s">
        <v>262</v>
      </c>
      <c r="B27" s="540" t="s">
        <v>512</v>
      </c>
      <c r="C27" s="139">
        <f>需要増加額!X27</f>
        <v>0</v>
      </c>
      <c r="D27" s="131"/>
      <c r="E27" s="140">
        <f>中間投入計算用107!DF25</f>
        <v>0</v>
      </c>
      <c r="F27" s="141">
        <v>0.35165628977331359</v>
      </c>
      <c r="G27" s="517">
        <f t="shared" si="2"/>
        <v>0</v>
      </c>
      <c r="H27" s="141">
        <v>0.11998211275841904</v>
      </c>
      <c r="I27" s="517">
        <f t="shared" si="3"/>
        <v>0</v>
      </c>
      <c r="J27" s="141">
        <v>1.9469574490041622E-2</v>
      </c>
      <c r="K27" s="518">
        <f>ROUND(C27*J27*入力表!C$137,0)</f>
        <v>0</v>
      </c>
      <c r="L27" s="519"/>
      <c r="M27" s="519"/>
      <c r="N27" s="169">
        <f t="shared" si="9"/>
        <v>0</v>
      </c>
      <c r="O27" s="170">
        <v>8.1377696248972106E-2</v>
      </c>
      <c r="P27" s="171">
        <f t="shared" si="10"/>
        <v>0</v>
      </c>
      <c r="Q27" s="167"/>
      <c r="R27" s="172">
        <v>0</v>
      </c>
      <c r="S27" s="170">
        <f t="shared" si="5"/>
        <v>0.35165628977331359</v>
      </c>
      <c r="T27" s="172">
        <f t="shared" si="6"/>
        <v>0</v>
      </c>
      <c r="U27" s="170">
        <f t="shared" si="11"/>
        <v>0.11998211275841904</v>
      </c>
      <c r="V27" s="172">
        <f t="shared" si="8"/>
        <v>0</v>
      </c>
      <c r="W27" s="170">
        <f t="shared" si="7"/>
        <v>1.9469574490041622E-2</v>
      </c>
      <c r="X27" s="171">
        <f>ROUND(R27*W27*入力表!C$137,0)</f>
        <v>0</v>
      </c>
      <c r="Y27" s="186" t="s">
        <v>262</v>
      </c>
      <c r="Z27" s="12"/>
    </row>
    <row r="28" spans="1:26">
      <c r="A28" s="541" t="s">
        <v>263</v>
      </c>
      <c r="B28" s="538" t="s">
        <v>513</v>
      </c>
      <c r="C28" s="137">
        <f>需要増加額!X28</f>
        <v>0</v>
      </c>
      <c r="D28" s="131"/>
      <c r="E28" s="132">
        <f>中間投入計算用107!DF26</f>
        <v>0</v>
      </c>
      <c r="F28" s="133">
        <v>0</v>
      </c>
      <c r="G28" s="143">
        <f t="shared" si="2"/>
        <v>0</v>
      </c>
      <c r="H28" s="133">
        <v>0</v>
      </c>
      <c r="I28" s="143">
        <f t="shared" si="3"/>
        <v>0</v>
      </c>
      <c r="J28" s="133">
        <v>0</v>
      </c>
      <c r="K28" s="144">
        <f>ROUND(C28*J28*入力表!C$137,0)</f>
        <v>0</v>
      </c>
      <c r="L28" s="13"/>
      <c r="M28" s="14"/>
      <c r="N28" s="164">
        <f t="shared" si="9"/>
        <v>0</v>
      </c>
      <c r="O28" s="165">
        <v>0</v>
      </c>
      <c r="P28" s="166">
        <f t="shared" si="10"/>
        <v>0</v>
      </c>
      <c r="Q28" s="167"/>
      <c r="R28" s="174">
        <v>0</v>
      </c>
      <c r="S28" s="165">
        <f t="shared" si="5"/>
        <v>0</v>
      </c>
      <c r="T28" s="174">
        <f t="shared" si="6"/>
        <v>0</v>
      </c>
      <c r="U28" s="165">
        <f t="shared" si="11"/>
        <v>0</v>
      </c>
      <c r="V28" s="174">
        <f t="shared" si="8"/>
        <v>0</v>
      </c>
      <c r="W28" s="165">
        <f t="shared" si="7"/>
        <v>0</v>
      </c>
      <c r="X28" s="168">
        <f>ROUND(R28*W28*入力表!C$137,0)</f>
        <v>0</v>
      </c>
      <c r="Y28" s="521" t="s">
        <v>263</v>
      </c>
      <c r="Z28" s="12"/>
    </row>
    <row r="29" spans="1:26">
      <c r="A29" s="541" t="s">
        <v>264</v>
      </c>
      <c r="B29" s="538" t="s">
        <v>514</v>
      </c>
      <c r="C29" s="137">
        <f>需要増加額!X29</f>
        <v>0</v>
      </c>
      <c r="D29" s="131"/>
      <c r="E29" s="132">
        <f>中間投入計算用107!DF27</f>
        <v>0</v>
      </c>
      <c r="F29" s="133">
        <v>0.26258545680546924</v>
      </c>
      <c r="G29" s="132">
        <f t="shared" si="2"/>
        <v>0</v>
      </c>
      <c r="H29" s="133">
        <v>8.949658172778123E-2</v>
      </c>
      <c r="I29" s="132">
        <f t="shared" si="3"/>
        <v>0</v>
      </c>
      <c r="J29" s="133">
        <v>1.9266625233064015E-2</v>
      </c>
      <c r="K29" s="138">
        <f>ROUND(C29*J29*入力表!C$137,0)</f>
        <v>0</v>
      </c>
      <c r="L29" s="13"/>
      <c r="M29" s="13"/>
      <c r="N29" s="164">
        <f t="shared" si="9"/>
        <v>0</v>
      </c>
      <c r="O29" s="165">
        <v>3.1662369179432733E-3</v>
      </c>
      <c r="P29" s="168">
        <f t="shared" si="10"/>
        <v>0</v>
      </c>
      <c r="Q29" s="167"/>
      <c r="R29" s="174">
        <v>0</v>
      </c>
      <c r="S29" s="165">
        <f t="shared" si="5"/>
        <v>0.26258545680546924</v>
      </c>
      <c r="T29" s="174">
        <f t="shared" si="6"/>
        <v>0</v>
      </c>
      <c r="U29" s="165">
        <f t="shared" si="11"/>
        <v>8.949658172778123E-2</v>
      </c>
      <c r="V29" s="174">
        <f t="shared" si="8"/>
        <v>0</v>
      </c>
      <c r="W29" s="165">
        <f t="shared" si="7"/>
        <v>1.9266625233064015E-2</v>
      </c>
      <c r="X29" s="174">
        <f>ROUND(R29*W29*入力表!C$137,0)</f>
        <v>0</v>
      </c>
      <c r="Y29" s="186" t="s">
        <v>264</v>
      </c>
      <c r="Z29" s="12"/>
    </row>
    <row r="30" spans="1:26">
      <c r="A30" s="541" t="s">
        <v>265</v>
      </c>
      <c r="B30" s="538" t="s">
        <v>363</v>
      </c>
      <c r="C30" s="137">
        <f>需要増加額!X30</f>
        <v>0</v>
      </c>
      <c r="D30" s="131"/>
      <c r="E30" s="132">
        <f>中間投入計算用107!DF28</f>
        <v>0</v>
      </c>
      <c r="F30" s="133">
        <v>0.26336895269717303</v>
      </c>
      <c r="G30" s="143">
        <f t="shared" si="2"/>
        <v>0</v>
      </c>
      <c r="H30" s="133">
        <v>0.10494072532560152</v>
      </c>
      <c r="I30" s="143">
        <f t="shared" si="3"/>
        <v>0</v>
      </c>
      <c r="J30" s="133">
        <v>1.9465943367549747E-2</v>
      </c>
      <c r="K30" s="144">
        <f>ROUND(C30*J30*入力表!C$137,0)</f>
        <v>0</v>
      </c>
      <c r="L30" s="13"/>
      <c r="M30" s="14"/>
      <c r="N30" s="164">
        <f t="shared" si="9"/>
        <v>0</v>
      </c>
      <c r="O30" s="165">
        <v>6.191247616843544E-2</v>
      </c>
      <c r="P30" s="166">
        <f t="shared" si="10"/>
        <v>0</v>
      </c>
      <c r="Q30" s="167"/>
      <c r="R30" s="166">
        <v>0</v>
      </c>
      <c r="S30" s="165">
        <f t="shared" si="5"/>
        <v>0.26336895269717303</v>
      </c>
      <c r="T30" s="168">
        <f t="shared" si="6"/>
        <v>0</v>
      </c>
      <c r="U30" s="165">
        <f t="shared" si="11"/>
        <v>0.10494072532560152</v>
      </c>
      <c r="V30" s="168">
        <f t="shared" si="8"/>
        <v>0</v>
      </c>
      <c r="W30" s="165">
        <f t="shared" si="7"/>
        <v>1.9465943367549747E-2</v>
      </c>
      <c r="X30" s="168">
        <f>ROUND(R30*W30*入力表!C$137,0)</f>
        <v>0</v>
      </c>
      <c r="Y30" s="186" t="s">
        <v>265</v>
      </c>
      <c r="Z30" s="12"/>
    </row>
    <row r="31" spans="1:26">
      <c r="A31" s="541" t="s">
        <v>266</v>
      </c>
      <c r="B31" s="538" t="s">
        <v>364</v>
      </c>
      <c r="C31" s="137">
        <f>需要増加額!X31</f>
        <v>0</v>
      </c>
      <c r="D31" s="131"/>
      <c r="E31" s="132">
        <f>中間投入計算用107!DF29</f>
        <v>0</v>
      </c>
      <c r="F31" s="133">
        <v>0.35966735966735969</v>
      </c>
      <c r="G31" s="143">
        <f t="shared" si="2"/>
        <v>0</v>
      </c>
      <c r="H31" s="133">
        <v>0.13513513513513514</v>
      </c>
      <c r="I31" s="143">
        <f t="shared" si="3"/>
        <v>0</v>
      </c>
      <c r="J31" s="133">
        <v>1.8711018711018712E-2</v>
      </c>
      <c r="K31" s="144">
        <f>ROUND(C31*J31*入力表!C$137,0)</f>
        <v>0</v>
      </c>
      <c r="L31" s="13"/>
      <c r="M31" s="14"/>
      <c r="N31" s="164">
        <f t="shared" si="9"/>
        <v>0</v>
      </c>
      <c r="O31" s="165">
        <v>0</v>
      </c>
      <c r="P31" s="166">
        <f t="shared" si="10"/>
        <v>0</v>
      </c>
      <c r="Q31" s="167"/>
      <c r="R31" s="166">
        <v>0</v>
      </c>
      <c r="S31" s="165">
        <f t="shared" si="5"/>
        <v>0.35966735966735969</v>
      </c>
      <c r="T31" s="168">
        <f t="shared" si="6"/>
        <v>0</v>
      </c>
      <c r="U31" s="165">
        <f t="shared" si="11"/>
        <v>0.13513513513513514</v>
      </c>
      <c r="V31" s="168">
        <f t="shared" si="8"/>
        <v>0</v>
      </c>
      <c r="W31" s="165">
        <f t="shared" si="7"/>
        <v>1.8711018711018712E-2</v>
      </c>
      <c r="X31" s="168">
        <f>ROUND(R31*W31*入力表!C$137,0)</f>
        <v>0</v>
      </c>
      <c r="Y31" s="186" t="s">
        <v>266</v>
      </c>
      <c r="Z31" s="12"/>
    </row>
    <row r="32" spans="1:26">
      <c r="A32" s="544" t="s">
        <v>267</v>
      </c>
      <c r="B32" s="540" t="s">
        <v>515</v>
      </c>
      <c r="C32" s="139">
        <f>需要増加額!X32</f>
        <v>0</v>
      </c>
      <c r="D32" s="131"/>
      <c r="E32" s="140">
        <f>中間投入計算用107!DF30</f>
        <v>0</v>
      </c>
      <c r="F32" s="141">
        <v>0.52599703138712228</v>
      </c>
      <c r="G32" s="517">
        <f t="shared" si="2"/>
        <v>0</v>
      </c>
      <c r="H32" s="141">
        <v>8.5883920735869299E-2</v>
      </c>
      <c r="I32" s="517">
        <f t="shared" si="3"/>
        <v>0</v>
      </c>
      <c r="J32" s="141">
        <v>1.9469333362224943E-2</v>
      </c>
      <c r="K32" s="518">
        <f>ROUND(C32*J32*入力表!C$137,0)</f>
        <v>0</v>
      </c>
      <c r="L32" s="519"/>
      <c r="M32" s="519"/>
      <c r="N32" s="169">
        <f t="shared" si="9"/>
        <v>0</v>
      </c>
      <c r="O32" s="170">
        <v>9.3078809552416021E-3</v>
      </c>
      <c r="P32" s="171">
        <f t="shared" si="10"/>
        <v>0</v>
      </c>
      <c r="Q32" s="167"/>
      <c r="R32" s="172">
        <v>0</v>
      </c>
      <c r="S32" s="170">
        <f t="shared" si="5"/>
        <v>0.52599703138712228</v>
      </c>
      <c r="T32" s="168">
        <f t="shared" si="6"/>
        <v>0</v>
      </c>
      <c r="U32" s="170">
        <f t="shared" si="11"/>
        <v>8.5883920735869299E-2</v>
      </c>
      <c r="V32" s="168">
        <f t="shared" si="8"/>
        <v>0</v>
      </c>
      <c r="W32" s="170">
        <f t="shared" si="7"/>
        <v>1.9469333362224943E-2</v>
      </c>
      <c r="X32" s="168">
        <f>ROUND(R32*W32*入力表!C$137,0)</f>
        <v>0</v>
      </c>
      <c r="Y32" s="186" t="s">
        <v>267</v>
      </c>
      <c r="Z32" s="12"/>
    </row>
    <row r="33" spans="1:26">
      <c r="A33" s="541" t="s">
        <v>268</v>
      </c>
      <c r="B33" s="538" t="s">
        <v>516</v>
      </c>
      <c r="C33" s="137">
        <f>需要増加額!X33</f>
        <v>0</v>
      </c>
      <c r="D33" s="131"/>
      <c r="E33" s="132">
        <f>中間投入計算用107!DF31</f>
        <v>0</v>
      </c>
      <c r="F33" s="133">
        <v>0.35458408045528961</v>
      </c>
      <c r="G33" s="143">
        <f t="shared" si="2"/>
        <v>0</v>
      </c>
      <c r="H33" s="133">
        <v>0.12486681739040045</v>
      </c>
      <c r="I33" s="143">
        <f t="shared" si="3"/>
        <v>0</v>
      </c>
      <c r="J33" s="133">
        <v>1.9470647852186794E-2</v>
      </c>
      <c r="K33" s="144">
        <f>ROUND(C33*J33*入力表!C$137,0)</f>
        <v>0</v>
      </c>
      <c r="L33" s="13"/>
      <c r="M33" s="14"/>
      <c r="N33" s="164">
        <f t="shared" si="9"/>
        <v>0</v>
      </c>
      <c r="O33" s="165">
        <v>0.12995589481269151</v>
      </c>
      <c r="P33" s="166">
        <f t="shared" si="10"/>
        <v>0</v>
      </c>
      <c r="Q33" s="167"/>
      <c r="R33" s="166">
        <v>0</v>
      </c>
      <c r="S33" s="165">
        <f t="shared" si="5"/>
        <v>0.35458408045528961</v>
      </c>
      <c r="T33" s="173">
        <f t="shared" si="6"/>
        <v>0</v>
      </c>
      <c r="U33" s="165">
        <f t="shared" si="11"/>
        <v>0.12486681739040045</v>
      </c>
      <c r="V33" s="173">
        <f t="shared" si="8"/>
        <v>0</v>
      </c>
      <c r="W33" s="165">
        <f t="shared" si="7"/>
        <v>1.9470647852186794E-2</v>
      </c>
      <c r="X33" s="173">
        <f>ROUND(R33*W33*入力表!C$137,0)</f>
        <v>0</v>
      </c>
      <c r="Y33" s="521" t="s">
        <v>268</v>
      </c>
      <c r="Z33" s="12"/>
    </row>
    <row r="34" spans="1:26">
      <c r="A34" s="541" t="s">
        <v>269</v>
      </c>
      <c r="B34" s="538" t="s">
        <v>365</v>
      </c>
      <c r="C34" s="137">
        <f>需要増加額!X34</f>
        <v>0</v>
      </c>
      <c r="D34" s="131"/>
      <c r="E34" s="132">
        <f>中間投入計算用107!DF32</f>
        <v>0</v>
      </c>
      <c r="F34" s="133">
        <v>0.32894736842105265</v>
      </c>
      <c r="G34" s="132">
        <f t="shared" si="2"/>
        <v>0</v>
      </c>
      <c r="H34" s="133">
        <v>1.3157894736842105E-2</v>
      </c>
      <c r="I34" s="132">
        <f t="shared" si="3"/>
        <v>0</v>
      </c>
      <c r="J34" s="133">
        <v>1.3157894736842105E-2</v>
      </c>
      <c r="K34" s="138">
        <f>ROUND(C34*J34*入力表!C$137,0)</f>
        <v>0</v>
      </c>
      <c r="L34" s="13"/>
      <c r="M34" s="13"/>
      <c r="N34" s="164">
        <f t="shared" si="9"/>
        <v>0</v>
      </c>
      <c r="O34" s="165">
        <v>3.2223228593325438E-4</v>
      </c>
      <c r="P34" s="168">
        <f t="shared" si="10"/>
        <v>0</v>
      </c>
      <c r="Q34" s="167"/>
      <c r="R34" s="522">
        <v>0</v>
      </c>
      <c r="S34" s="165">
        <f t="shared" si="5"/>
        <v>0.32894736842105265</v>
      </c>
      <c r="T34" s="168">
        <f t="shared" si="6"/>
        <v>0</v>
      </c>
      <c r="U34" s="165">
        <f t="shared" si="11"/>
        <v>1.3157894736842105E-2</v>
      </c>
      <c r="V34" s="168">
        <f t="shared" si="8"/>
        <v>0</v>
      </c>
      <c r="W34" s="165">
        <f t="shared" si="7"/>
        <v>1.3157894736842105E-2</v>
      </c>
      <c r="X34" s="174">
        <f>ROUND(R34*W34*入力表!C$137,0)</f>
        <v>0</v>
      </c>
      <c r="Y34" s="186" t="s">
        <v>269</v>
      </c>
      <c r="Z34" s="12"/>
    </row>
    <row r="35" spans="1:26">
      <c r="A35" s="541" t="s">
        <v>270</v>
      </c>
      <c r="B35" s="538" t="s">
        <v>53</v>
      </c>
      <c r="C35" s="137">
        <f>需要増加額!X35</f>
        <v>0</v>
      </c>
      <c r="D35" s="131"/>
      <c r="E35" s="132">
        <f>中間投入計算用107!DF33</f>
        <v>0</v>
      </c>
      <c r="F35" s="133">
        <v>0.36609686609686609</v>
      </c>
      <c r="G35" s="143">
        <f t="shared" si="2"/>
        <v>0</v>
      </c>
      <c r="H35" s="133">
        <v>8.7661626123164582E-2</v>
      </c>
      <c r="I35" s="143">
        <f t="shared" si="3"/>
        <v>0</v>
      </c>
      <c r="J35" s="133">
        <v>1.3368397983782599E-2</v>
      </c>
      <c r="K35" s="144">
        <f>ROUND(C35*J35*入力表!C$137,0)</f>
        <v>0</v>
      </c>
      <c r="L35" s="13"/>
      <c r="M35" s="14"/>
      <c r="N35" s="164">
        <f t="shared" si="9"/>
        <v>0</v>
      </c>
      <c r="O35" s="165">
        <v>0.51789146151734233</v>
      </c>
      <c r="P35" s="166">
        <f t="shared" si="10"/>
        <v>0</v>
      </c>
      <c r="Q35" s="167"/>
      <c r="R35" s="174">
        <v>0</v>
      </c>
      <c r="S35" s="165">
        <f t="shared" si="5"/>
        <v>0.36609686609686609</v>
      </c>
      <c r="T35" s="174">
        <f t="shared" si="6"/>
        <v>0</v>
      </c>
      <c r="U35" s="165">
        <f t="shared" si="11"/>
        <v>8.7661626123164582E-2</v>
      </c>
      <c r="V35" s="174">
        <f t="shared" si="8"/>
        <v>0</v>
      </c>
      <c r="W35" s="165">
        <f t="shared" si="7"/>
        <v>1.3368397983782599E-2</v>
      </c>
      <c r="X35" s="174">
        <f>ROUND(R35*W35*入力表!C$137,0)</f>
        <v>0</v>
      </c>
      <c r="Y35" s="186" t="s">
        <v>270</v>
      </c>
      <c r="Z35" s="12"/>
    </row>
    <row r="36" spans="1:26">
      <c r="A36" s="541" t="s">
        <v>271</v>
      </c>
      <c r="B36" s="538" t="s">
        <v>366</v>
      </c>
      <c r="C36" s="137">
        <f>需要増加額!X36</f>
        <v>0</v>
      </c>
      <c r="D36" s="131"/>
      <c r="E36" s="132">
        <f>中間投入計算用107!DF34</f>
        <v>0</v>
      </c>
      <c r="F36" s="133">
        <v>0.35435150168181195</v>
      </c>
      <c r="G36" s="143">
        <f t="shared" si="2"/>
        <v>0</v>
      </c>
      <c r="H36" s="133">
        <v>0.22130812905641289</v>
      </c>
      <c r="I36" s="143">
        <f t="shared" si="3"/>
        <v>0</v>
      </c>
      <c r="J36" s="133">
        <v>4.4533663123808839E-2</v>
      </c>
      <c r="K36" s="144">
        <f>ROUND(C36*J36*入力表!C$137,0)</f>
        <v>0</v>
      </c>
      <c r="L36" s="13"/>
      <c r="M36" s="14"/>
      <c r="N36" s="164">
        <f t="shared" si="9"/>
        <v>0</v>
      </c>
      <c r="O36" s="165">
        <v>0.24122723263405807</v>
      </c>
      <c r="P36" s="166">
        <f t="shared" si="10"/>
        <v>0</v>
      </c>
      <c r="Q36" s="167"/>
      <c r="R36" s="174">
        <v>0</v>
      </c>
      <c r="S36" s="165">
        <f t="shared" si="5"/>
        <v>0.35435150168181195</v>
      </c>
      <c r="T36" s="174">
        <f t="shared" si="6"/>
        <v>0</v>
      </c>
      <c r="U36" s="165">
        <f t="shared" si="11"/>
        <v>0.22130812905641289</v>
      </c>
      <c r="V36" s="174">
        <f t="shared" si="8"/>
        <v>0</v>
      </c>
      <c r="W36" s="165">
        <f t="shared" si="7"/>
        <v>4.4533663123808839E-2</v>
      </c>
      <c r="X36" s="168">
        <f>ROUND(R36*W36*入力表!C$137,0)</f>
        <v>0</v>
      </c>
      <c r="Y36" s="186" t="s">
        <v>271</v>
      </c>
      <c r="Z36" s="12"/>
    </row>
    <row r="37" spans="1:26">
      <c r="A37" s="544" t="s">
        <v>272</v>
      </c>
      <c r="B37" s="540" t="s">
        <v>367</v>
      </c>
      <c r="C37" s="137">
        <f>需要増加額!X37</f>
        <v>0</v>
      </c>
      <c r="D37" s="131"/>
      <c r="E37" s="140">
        <f>中間投入計算用107!DF35</f>
        <v>0</v>
      </c>
      <c r="F37" s="141">
        <v>0.50645513349482263</v>
      </c>
      <c r="G37" s="517">
        <f t="shared" si="2"/>
        <v>0</v>
      </c>
      <c r="H37" s="141">
        <v>0.2916123193228099</v>
      </c>
      <c r="I37" s="517">
        <f t="shared" si="3"/>
        <v>0</v>
      </c>
      <c r="J37" s="141">
        <v>7.810046051055447E-2</v>
      </c>
      <c r="K37" s="518">
        <f>ROUND(C37*J37*入力表!C$137,0)</f>
        <v>0</v>
      </c>
      <c r="L37" s="519"/>
      <c r="M37" s="519"/>
      <c r="N37" s="169">
        <f t="shared" si="9"/>
        <v>0</v>
      </c>
      <c r="O37" s="170">
        <v>0.13373229361865038</v>
      </c>
      <c r="P37" s="171">
        <f t="shared" si="10"/>
        <v>0</v>
      </c>
      <c r="Q37" s="167"/>
      <c r="R37" s="172">
        <v>0</v>
      </c>
      <c r="S37" s="170">
        <f t="shared" si="5"/>
        <v>0.50645513349482263</v>
      </c>
      <c r="T37" s="172">
        <f t="shared" si="6"/>
        <v>0</v>
      </c>
      <c r="U37" s="170">
        <f t="shared" si="11"/>
        <v>0.2916123193228099</v>
      </c>
      <c r="V37" s="172">
        <f t="shared" si="8"/>
        <v>0</v>
      </c>
      <c r="W37" s="170">
        <f t="shared" si="7"/>
        <v>7.810046051055447E-2</v>
      </c>
      <c r="X37" s="171">
        <f>ROUND(R37*W37*入力表!C$137,0)</f>
        <v>0</v>
      </c>
      <c r="Y37" s="186" t="s">
        <v>272</v>
      </c>
      <c r="Z37" s="12"/>
    </row>
    <row r="38" spans="1:26">
      <c r="A38" s="541" t="s">
        <v>273</v>
      </c>
      <c r="B38" s="538" t="s">
        <v>517</v>
      </c>
      <c r="C38" s="130">
        <f>需要増加額!X38</f>
        <v>0</v>
      </c>
      <c r="D38" s="131"/>
      <c r="E38" s="132">
        <f>中間投入計算用107!DF36</f>
        <v>0</v>
      </c>
      <c r="F38" s="133">
        <v>0.39719778429455849</v>
      </c>
      <c r="G38" s="143">
        <f t="shared" si="2"/>
        <v>0</v>
      </c>
      <c r="H38" s="133">
        <v>0.23884001303356142</v>
      </c>
      <c r="I38" s="143">
        <f t="shared" si="3"/>
        <v>0</v>
      </c>
      <c r="J38" s="133">
        <v>0.11534701857282502</v>
      </c>
      <c r="K38" s="144">
        <f>ROUND(C38*J38*入力表!C$137,0)</f>
        <v>0</v>
      </c>
      <c r="L38" s="13"/>
      <c r="M38" s="14"/>
      <c r="N38" s="164">
        <f t="shared" si="9"/>
        <v>0</v>
      </c>
      <c r="O38" s="165">
        <v>2.1271333168439276E-3</v>
      </c>
      <c r="P38" s="166">
        <f t="shared" si="10"/>
        <v>0</v>
      </c>
      <c r="Q38" s="167"/>
      <c r="R38" s="174">
        <v>0</v>
      </c>
      <c r="S38" s="165">
        <f t="shared" si="5"/>
        <v>0.39719778429455849</v>
      </c>
      <c r="T38" s="174">
        <f t="shared" si="6"/>
        <v>0</v>
      </c>
      <c r="U38" s="165">
        <f t="shared" si="11"/>
        <v>0.23884001303356142</v>
      </c>
      <c r="V38" s="174">
        <f t="shared" si="8"/>
        <v>0</v>
      </c>
      <c r="W38" s="165">
        <f t="shared" si="7"/>
        <v>0.11534701857282502</v>
      </c>
      <c r="X38" s="168">
        <f>ROUND(R38*W38*入力表!C$137,0)</f>
        <v>0</v>
      </c>
      <c r="Y38" s="521" t="s">
        <v>273</v>
      </c>
      <c r="Z38" s="12"/>
    </row>
    <row r="39" spans="1:26">
      <c r="A39" s="541" t="s">
        <v>274</v>
      </c>
      <c r="B39" s="538" t="s">
        <v>368</v>
      </c>
      <c r="C39" s="137">
        <f>需要増加額!X39</f>
        <v>0</v>
      </c>
      <c r="D39" s="131"/>
      <c r="E39" s="132">
        <f>中間投入計算用107!DF37</f>
        <v>0</v>
      </c>
      <c r="F39" s="133">
        <v>0.45892313798121442</v>
      </c>
      <c r="G39" s="132">
        <f t="shared" si="2"/>
        <v>0</v>
      </c>
      <c r="H39" s="133">
        <v>0.21901045111787273</v>
      </c>
      <c r="I39" s="132">
        <f t="shared" si="3"/>
        <v>0</v>
      </c>
      <c r="J39" s="133">
        <v>5.0072760947215238E-2</v>
      </c>
      <c r="K39" s="138">
        <f>ROUND(C39*J39*入力表!C$137,0)</f>
        <v>0</v>
      </c>
      <c r="L39" s="13"/>
      <c r="M39" s="13"/>
      <c r="N39" s="164">
        <f t="shared" si="9"/>
        <v>0</v>
      </c>
      <c r="O39" s="165">
        <v>6.9505373985523144E-2</v>
      </c>
      <c r="P39" s="168">
        <f t="shared" si="10"/>
        <v>0</v>
      </c>
      <c r="Q39" s="167"/>
      <c r="R39" s="174">
        <v>0</v>
      </c>
      <c r="S39" s="165">
        <f t="shared" si="5"/>
        <v>0.45892313798121442</v>
      </c>
      <c r="T39" s="174">
        <f t="shared" si="6"/>
        <v>0</v>
      </c>
      <c r="U39" s="165">
        <f t="shared" si="11"/>
        <v>0.21901045111787273</v>
      </c>
      <c r="V39" s="174">
        <f t="shared" si="8"/>
        <v>0</v>
      </c>
      <c r="W39" s="165">
        <f t="shared" si="7"/>
        <v>5.0072760947215238E-2</v>
      </c>
      <c r="X39" s="174">
        <f>ROUND(R39*W39*入力表!C$137,0)</f>
        <v>0</v>
      </c>
      <c r="Y39" s="186" t="s">
        <v>274</v>
      </c>
      <c r="Z39" s="12"/>
    </row>
    <row r="40" spans="1:26">
      <c r="A40" s="541" t="s">
        <v>275</v>
      </c>
      <c r="B40" s="538" t="s">
        <v>369</v>
      </c>
      <c r="C40" s="137">
        <f>需要増加額!X40</f>
        <v>0</v>
      </c>
      <c r="D40" s="131"/>
      <c r="E40" s="132">
        <f>中間投入計算用107!DF38</f>
        <v>0</v>
      </c>
      <c r="F40" s="133">
        <v>0.51090027914304792</v>
      </c>
      <c r="G40" s="143">
        <f t="shared" si="2"/>
        <v>0</v>
      </c>
      <c r="H40" s="133">
        <v>0.22382819858544689</v>
      </c>
      <c r="I40" s="143">
        <f t="shared" si="3"/>
        <v>0</v>
      </c>
      <c r="J40" s="133">
        <v>5.0074495230592708E-2</v>
      </c>
      <c r="K40" s="144">
        <f>ROUND(C40*J40*入力表!C$137,0)</f>
        <v>0</v>
      </c>
      <c r="L40" s="13"/>
      <c r="M40" s="14"/>
      <c r="N40" s="164">
        <f t="shared" si="9"/>
        <v>0</v>
      </c>
      <c r="O40" s="165">
        <v>0.43965406626119535</v>
      </c>
      <c r="P40" s="166">
        <f t="shared" ref="P40:P56" si="12">N40*O40</f>
        <v>0</v>
      </c>
      <c r="Q40" s="167"/>
      <c r="R40" s="166">
        <v>0</v>
      </c>
      <c r="S40" s="165">
        <f t="shared" si="5"/>
        <v>0.51090027914304792</v>
      </c>
      <c r="T40" s="168">
        <f t="shared" si="6"/>
        <v>0</v>
      </c>
      <c r="U40" s="165">
        <f t="shared" si="11"/>
        <v>0.22382819858544689</v>
      </c>
      <c r="V40" s="168">
        <f t="shared" si="8"/>
        <v>0</v>
      </c>
      <c r="W40" s="165">
        <f t="shared" si="7"/>
        <v>5.0074495230592708E-2</v>
      </c>
      <c r="X40" s="168">
        <f>ROUND(R40*W40*入力表!C$137,0)</f>
        <v>0</v>
      </c>
      <c r="Y40" s="186" t="s">
        <v>275</v>
      </c>
      <c r="Z40" s="12"/>
    </row>
    <row r="41" spans="1:26">
      <c r="A41" s="541" t="s">
        <v>276</v>
      </c>
      <c r="B41" s="538" t="s">
        <v>370</v>
      </c>
      <c r="C41" s="137">
        <f>需要増加額!X41</f>
        <v>0</v>
      </c>
      <c r="D41" s="131"/>
      <c r="E41" s="132">
        <f>中間投入計算用107!DF39</f>
        <v>0</v>
      </c>
      <c r="F41" s="133">
        <v>0.4</v>
      </c>
      <c r="G41" s="143">
        <f t="shared" si="2"/>
        <v>0</v>
      </c>
      <c r="H41" s="133">
        <v>0.2</v>
      </c>
      <c r="I41" s="143">
        <f t="shared" si="3"/>
        <v>0</v>
      </c>
      <c r="J41" s="133">
        <v>0</v>
      </c>
      <c r="K41" s="144">
        <f>ROUND(C41*J41*入力表!C$137,0)</f>
        <v>0</v>
      </c>
      <c r="L41" s="13"/>
      <c r="M41" s="14"/>
      <c r="N41" s="164">
        <f t="shared" si="9"/>
        <v>0</v>
      </c>
      <c r="O41" s="165">
        <v>3.9666798889329631E-4</v>
      </c>
      <c r="P41" s="166">
        <f t="shared" si="12"/>
        <v>0</v>
      </c>
      <c r="Q41" s="167"/>
      <c r="R41" s="166">
        <v>0</v>
      </c>
      <c r="S41" s="165">
        <f t="shared" si="5"/>
        <v>0.4</v>
      </c>
      <c r="T41" s="168">
        <f t="shared" si="6"/>
        <v>0</v>
      </c>
      <c r="U41" s="165">
        <f t="shared" si="11"/>
        <v>0.2</v>
      </c>
      <c r="V41" s="168">
        <f t="shared" si="8"/>
        <v>0</v>
      </c>
      <c r="W41" s="165">
        <f t="shared" si="7"/>
        <v>0</v>
      </c>
      <c r="X41" s="168">
        <f>ROUND(R41*W41*入力表!C$137,0)</f>
        <v>0</v>
      </c>
      <c r="Y41" s="186" t="s">
        <v>276</v>
      </c>
      <c r="Z41" s="12"/>
    </row>
    <row r="42" spans="1:26">
      <c r="A42" s="544" t="s">
        <v>277</v>
      </c>
      <c r="B42" s="540" t="s">
        <v>518</v>
      </c>
      <c r="C42" s="139">
        <f>需要増加額!X42</f>
        <v>0</v>
      </c>
      <c r="D42" s="131"/>
      <c r="E42" s="140">
        <f>中間投入計算用107!DF40</f>
        <v>0</v>
      </c>
      <c r="F42" s="141">
        <v>0.55040783034257745</v>
      </c>
      <c r="G42" s="517">
        <f t="shared" si="2"/>
        <v>0</v>
      </c>
      <c r="H42" s="141">
        <v>0.26140293637846657</v>
      </c>
      <c r="I42" s="517">
        <f t="shared" si="3"/>
        <v>0</v>
      </c>
      <c r="J42" s="141">
        <v>5.0048939641109298E-2</v>
      </c>
      <c r="K42" s="518">
        <f>ROUND(C42*J42*入力表!C$137,0)</f>
        <v>0</v>
      </c>
      <c r="L42" s="519"/>
      <c r="M42" s="519"/>
      <c r="N42" s="169">
        <f t="shared" si="9"/>
        <v>0</v>
      </c>
      <c r="O42" s="170">
        <v>0.10659544010334834</v>
      </c>
      <c r="P42" s="171">
        <f t="shared" si="12"/>
        <v>0</v>
      </c>
      <c r="Q42" s="167"/>
      <c r="R42" s="172">
        <v>0</v>
      </c>
      <c r="S42" s="170">
        <f t="shared" si="5"/>
        <v>0.55040783034257745</v>
      </c>
      <c r="T42" s="168">
        <f t="shared" si="6"/>
        <v>0</v>
      </c>
      <c r="U42" s="170">
        <f t="shared" si="11"/>
        <v>0.26140293637846657</v>
      </c>
      <c r="V42" s="168">
        <f t="shared" si="8"/>
        <v>0</v>
      </c>
      <c r="W42" s="170">
        <f t="shared" si="7"/>
        <v>5.0048939641109298E-2</v>
      </c>
      <c r="X42" s="168">
        <f>ROUND(R42*W42*入力表!C$137,0)</f>
        <v>0</v>
      </c>
      <c r="Y42" s="186" t="s">
        <v>277</v>
      </c>
      <c r="Z42" s="12"/>
    </row>
    <row r="43" spans="1:26">
      <c r="A43" s="541" t="s">
        <v>278</v>
      </c>
      <c r="B43" s="538" t="s">
        <v>371</v>
      </c>
      <c r="C43" s="130">
        <f>需要増加額!X43</f>
        <v>0</v>
      </c>
      <c r="D43" s="131"/>
      <c r="E43" s="132">
        <f>中間投入計算用107!DF41</f>
        <v>0</v>
      </c>
      <c r="F43" s="133">
        <v>0.33473389355742295</v>
      </c>
      <c r="G43" s="143">
        <f t="shared" si="2"/>
        <v>0</v>
      </c>
      <c r="H43" s="133">
        <v>9.8039215686274508E-3</v>
      </c>
      <c r="I43" s="143">
        <f t="shared" si="3"/>
        <v>0</v>
      </c>
      <c r="J43" s="133">
        <v>2.5910364145658265E-2</v>
      </c>
      <c r="K43" s="144">
        <f>ROUND(C43*J43*入力表!C$137,0)</f>
        <v>0</v>
      </c>
      <c r="L43" s="13"/>
      <c r="M43" s="14"/>
      <c r="N43" s="164">
        <f t="shared" si="9"/>
        <v>0</v>
      </c>
      <c r="O43" s="165">
        <v>-4.1394480735901878E-2</v>
      </c>
      <c r="P43" s="166">
        <f t="shared" si="12"/>
        <v>0</v>
      </c>
      <c r="Q43" s="167"/>
      <c r="R43" s="582">
        <v>0</v>
      </c>
      <c r="S43" s="520">
        <f t="shared" si="5"/>
        <v>0.33473389355742295</v>
      </c>
      <c r="T43" s="173">
        <f t="shared" si="6"/>
        <v>0</v>
      </c>
      <c r="U43" s="520">
        <f t="shared" si="11"/>
        <v>9.8039215686274508E-3</v>
      </c>
      <c r="V43" s="173">
        <f t="shared" si="8"/>
        <v>0</v>
      </c>
      <c r="W43" s="520">
        <f t="shared" si="7"/>
        <v>2.5910364145658265E-2</v>
      </c>
      <c r="X43" s="173">
        <f>ROUND(R43*W43*入力表!C$137,0)</f>
        <v>0</v>
      </c>
      <c r="Y43" s="521" t="s">
        <v>278</v>
      </c>
      <c r="Z43" s="12"/>
    </row>
    <row r="44" spans="1:26">
      <c r="A44" s="541" t="s">
        <v>279</v>
      </c>
      <c r="B44" s="538" t="s">
        <v>372</v>
      </c>
      <c r="C44" s="137">
        <f>需要増加額!X44</f>
        <v>0</v>
      </c>
      <c r="D44" s="131"/>
      <c r="E44" s="132">
        <f>中間投入計算用107!DF42</f>
        <v>0</v>
      </c>
      <c r="F44" s="133">
        <v>0.21391511881290859</v>
      </c>
      <c r="G44" s="132">
        <f t="shared" si="2"/>
        <v>0</v>
      </c>
      <c r="H44" s="133">
        <v>5.3880875791221333E-2</v>
      </c>
      <c r="I44" s="132">
        <f t="shared" si="3"/>
        <v>0</v>
      </c>
      <c r="J44" s="133">
        <v>2.6564283490712878E-2</v>
      </c>
      <c r="K44" s="138">
        <f>ROUND(C44*J44*入力表!C$137,0)</f>
        <v>0</v>
      </c>
      <c r="L44" s="13"/>
      <c r="M44" s="13"/>
      <c r="N44" s="164">
        <f t="shared" si="9"/>
        <v>0</v>
      </c>
      <c r="O44" s="165">
        <v>1.2662049216384761E-2</v>
      </c>
      <c r="P44" s="168">
        <f t="shared" si="12"/>
        <v>0</v>
      </c>
      <c r="Q44" s="167"/>
      <c r="R44" s="522">
        <v>0</v>
      </c>
      <c r="S44" s="165">
        <f t="shared" si="5"/>
        <v>0.21391511881290859</v>
      </c>
      <c r="T44" s="168">
        <f t="shared" si="6"/>
        <v>0</v>
      </c>
      <c r="U44" s="165">
        <f t="shared" si="11"/>
        <v>5.3880875791221333E-2</v>
      </c>
      <c r="V44" s="168">
        <f t="shared" si="8"/>
        <v>0</v>
      </c>
      <c r="W44" s="165">
        <f t="shared" si="7"/>
        <v>2.6564283490712878E-2</v>
      </c>
      <c r="X44" s="174">
        <f>ROUND(R44*W44*入力表!C$137,0)</f>
        <v>0</v>
      </c>
      <c r="Y44" s="186" t="s">
        <v>279</v>
      </c>
      <c r="Z44" s="12"/>
    </row>
    <row r="45" spans="1:26">
      <c r="A45" s="541" t="s">
        <v>280</v>
      </c>
      <c r="B45" s="538" t="s">
        <v>519</v>
      </c>
      <c r="C45" s="137">
        <f>需要増加額!X45</f>
        <v>0</v>
      </c>
      <c r="D45" s="131"/>
      <c r="E45" s="132">
        <f>中間投入計算用107!DF43</f>
        <v>0</v>
      </c>
      <c r="F45" s="133">
        <v>0.42193468707815146</v>
      </c>
      <c r="G45" s="143">
        <f t="shared" si="2"/>
        <v>0</v>
      </c>
      <c r="H45" s="133">
        <v>0.17297584513312461</v>
      </c>
      <c r="I45" s="143">
        <f t="shared" si="3"/>
        <v>0</v>
      </c>
      <c r="J45" s="133">
        <v>2.659620300427952E-2</v>
      </c>
      <c r="K45" s="144">
        <f>ROUND(C45*J45*入力表!C$137,0)</f>
        <v>0</v>
      </c>
      <c r="L45" s="13"/>
      <c r="M45" s="14"/>
      <c r="N45" s="164">
        <f t="shared" si="9"/>
        <v>0</v>
      </c>
      <c r="O45" s="165">
        <v>0.35772502296908804</v>
      </c>
      <c r="P45" s="166">
        <f t="shared" si="12"/>
        <v>0</v>
      </c>
      <c r="Q45" s="167"/>
      <c r="R45" s="174">
        <v>0</v>
      </c>
      <c r="S45" s="165">
        <f t="shared" si="5"/>
        <v>0.42193468707815146</v>
      </c>
      <c r="T45" s="174">
        <f t="shared" si="6"/>
        <v>0</v>
      </c>
      <c r="U45" s="165">
        <f t="shared" si="11"/>
        <v>0.17297584513312461</v>
      </c>
      <c r="V45" s="174">
        <f t="shared" si="8"/>
        <v>0</v>
      </c>
      <c r="W45" s="165">
        <f t="shared" si="7"/>
        <v>2.659620300427952E-2</v>
      </c>
      <c r="X45" s="174">
        <f>ROUND(R45*W45*入力表!C$137,0)</f>
        <v>0</v>
      </c>
      <c r="Y45" s="186" t="s">
        <v>280</v>
      </c>
      <c r="Z45" s="12"/>
    </row>
    <row r="46" spans="1:26">
      <c r="A46" s="541" t="s">
        <v>281</v>
      </c>
      <c r="B46" s="538" t="s">
        <v>520</v>
      </c>
      <c r="C46" s="137">
        <f>需要増加額!X46</f>
        <v>0</v>
      </c>
      <c r="D46" s="131"/>
      <c r="E46" s="132">
        <f>中間投入計算用107!DF44</f>
        <v>0</v>
      </c>
      <c r="F46" s="133">
        <v>0.2616612894405862</v>
      </c>
      <c r="G46" s="143">
        <f t="shared" si="2"/>
        <v>0</v>
      </c>
      <c r="H46" s="133">
        <v>9.1595122217969047E-2</v>
      </c>
      <c r="I46" s="143">
        <f t="shared" si="3"/>
        <v>0</v>
      </c>
      <c r="J46" s="133">
        <v>2.6612712127011901E-2</v>
      </c>
      <c r="K46" s="144">
        <f>ROUND(C46*J46*入力表!C$137,0)</f>
        <v>0</v>
      </c>
      <c r="L46" s="13"/>
      <c r="M46" s="14"/>
      <c r="N46" s="164">
        <f t="shared" si="9"/>
        <v>0</v>
      </c>
      <c r="O46" s="165">
        <v>0.58083841149283166</v>
      </c>
      <c r="P46" s="166">
        <f t="shared" si="12"/>
        <v>0</v>
      </c>
      <c r="Q46" s="167"/>
      <c r="R46" s="174">
        <v>0</v>
      </c>
      <c r="S46" s="165">
        <f t="shared" si="5"/>
        <v>0.2616612894405862</v>
      </c>
      <c r="T46" s="174">
        <f t="shared" si="6"/>
        <v>0</v>
      </c>
      <c r="U46" s="165">
        <f t="shared" si="11"/>
        <v>9.1595122217969047E-2</v>
      </c>
      <c r="V46" s="174">
        <f t="shared" si="8"/>
        <v>0</v>
      </c>
      <c r="W46" s="165">
        <f t="shared" si="7"/>
        <v>2.6612712127011901E-2</v>
      </c>
      <c r="X46" s="168">
        <f>ROUND(R46*W46*入力表!C$137,0)</f>
        <v>0</v>
      </c>
      <c r="Y46" s="186" t="s">
        <v>281</v>
      </c>
      <c r="Z46" s="12"/>
    </row>
    <row r="47" spans="1:26">
      <c r="A47" s="544" t="s">
        <v>282</v>
      </c>
      <c r="B47" s="540" t="s">
        <v>373</v>
      </c>
      <c r="C47" s="139">
        <f>需要増加額!X47</f>
        <v>0</v>
      </c>
      <c r="D47" s="131"/>
      <c r="E47" s="140">
        <f>中間投入計算用107!DF45</f>
        <v>0</v>
      </c>
      <c r="F47" s="141">
        <v>0.23975878008607407</v>
      </c>
      <c r="G47" s="517">
        <f t="shared" si="2"/>
        <v>0</v>
      </c>
      <c r="H47" s="141">
        <v>8.4028478826842362E-2</v>
      </c>
      <c r="I47" s="517">
        <f t="shared" si="3"/>
        <v>0</v>
      </c>
      <c r="J47" s="141">
        <v>2.6619201955262739E-2</v>
      </c>
      <c r="K47" s="518">
        <f>ROUND(C47*J47*入力表!C$137,0)</f>
        <v>0</v>
      </c>
      <c r="L47" s="519"/>
      <c r="M47" s="519"/>
      <c r="N47" s="169">
        <f t="shared" si="9"/>
        <v>0</v>
      </c>
      <c r="O47" s="170">
        <v>0.11674808719790661</v>
      </c>
      <c r="P47" s="171">
        <f t="shared" si="12"/>
        <v>0</v>
      </c>
      <c r="Q47" s="167"/>
      <c r="R47" s="172">
        <v>0</v>
      </c>
      <c r="S47" s="170">
        <f t="shared" si="5"/>
        <v>0.23975878008607407</v>
      </c>
      <c r="T47" s="172">
        <f t="shared" si="6"/>
        <v>0</v>
      </c>
      <c r="U47" s="170">
        <f t="shared" si="11"/>
        <v>8.4028478826842362E-2</v>
      </c>
      <c r="V47" s="172">
        <f t="shared" si="8"/>
        <v>0</v>
      </c>
      <c r="W47" s="170">
        <f t="shared" si="7"/>
        <v>2.6619201955262739E-2</v>
      </c>
      <c r="X47" s="171">
        <f>ROUND(R47*W47*入力表!C$137,0)</f>
        <v>0</v>
      </c>
      <c r="Y47" s="186" t="s">
        <v>282</v>
      </c>
      <c r="Z47" s="12"/>
    </row>
    <row r="48" spans="1:26">
      <c r="A48" s="541" t="s">
        <v>283</v>
      </c>
      <c r="B48" s="538" t="s">
        <v>374</v>
      </c>
      <c r="C48" s="130">
        <f>需要増加額!X48</f>
        <v>0</v>
      </c>
      <c r="D48" s="131"/>
      <c r="E48" s="132">
        <f>中間投入計算用107!DF46</f>
        <v>0</v>
      </c>
      <c r="F48" s="133">
        <v>0.15864740716143672</v>
      </c>
      <c r="G48" s="143">
        <f t="shared" si="2"/>
        <v>0</v>
      </c>
      <c r="H48" s="133">
        <v>0.13709668492999058</v>
      </c>
      <c r="I48" s="143">
        <f t="shared" si="3"/>
        <v>0</v>
      </c>
      <c r="J48" s="133">
        <v>2.66533842492667E-2</v>
      </c>
      <c r="K48" s="144">
        <f>ROUND(C48*J48*入力表!C$137,0)</f>
        <v>0</v>
      </c>
      <c r="L48" s="13"/>
      <c r="M48" s="14"/>
      <c r="N48" s="164">
        <f t="shared" si="9"/>
        <v>0</v>
      </c>
      <c r="O48" s="165">
        <v>7.4216840973511874E-2</v>
      </c>
      <c r="P48" s="166">
        <f t="shared" si="12"/>
        <v>0</v>
      </c>
      <c r="Q48" s="167"/>
      <c r="R48" s="174">
        <v>0</v>
      </c>
      <c r="S48" s="165">
        <f t="shared" si="5"/>
        <v>0.15864740716143672</v>
      </c>
      <c r="T48" s="174">
        <f t="shared" si="6"/>
        <v>0</v>
      </c>
      <c r="U48" s="165">
        <f t="shared" si="11"/>
        <v>0.13709668492999058</v>
      </c>
      <c r="V48" s="174">
        <f t="shared" si="8"/>
        <v>0</v>
      </c>
      <c r="W48" s="165">
        <f t="shared" si="7"/>
        <v>2.66533842492667E-2</v>
      </c>
      <c r="X48" s="168">
        <f>ROUND(R48*W48*入力表!C$137,0)</f>
        <v>0</v>
      </c>
      <c r="Y48" s="521" t="s">
        <v>283</v>
      </c>
      <c r="Z48" s="12"/>
    </row>
    <row r="49" spans="1:26">
      <c r="A49" s="541" t="s">
        <v>284</v>
      </c>
      <c r="B49" s="538" t="s">
        <v>521</v>
      </c>
      <c r="C49" s="137">
        <f>需要増加額!X49</f>
        <v>0</v>
      </c>
      <c r="D49" s="131"/>
      <c r="E49" s="132">
        <f>中間投入計算用107!DF47</f>
        <v>0</v>
      </c>
      <c r="F49" s="133">
        <v>0.38753698448161344</v>
      </c>
      <c r="G49" s="132">
        <f t="shared" si="2"/>
        <v>0</v>
      </c>
      <c r="H49" s="133">
        <v>0.22531851941307893</v>
      </c>
      <c r="I49" s="132">
        <f t="shared" si="3"/>
        <v>0</v>
      </c>
      <c r="J49" s="133">
        <v>9.0906346235130733E-2</v>
      </c>
      <c r="K49" s="138">
        <f>ROUND(C49*J49*入力表!C$137,0)</f>
        <v>0</v>
      </c>
      <c r="L49" s="13"/>
      <c r="M49" s="13"/>
      <c r="N49" s="164">
        <f t="shared" si="9"/>
        <v>0</v>
      </c>
      <c r="O49" s="165">
        <v>0.13438924886009118</v>
      </c>
      <c r="P49" s="168">
        <f t="shared" si="12"/>
        <v>0</v>
      </c>
      <c r="Q49" s="167"/>
      <c r="R49" s="174">
        <v>0</v>
      </c>
      <c r="S49" s="165">
        <f t="shared" si="5"/>
        <v>0.38753698448161344</v>
      </c>
      <c r="T49" s="174">
        <f t="shared" si="6"/>
        <v>0</v>
      </c>
      <c r="U49" s="165">
        <f t="shared" si="11"/>
        <v>0.22531851941307893</v>
      </c>
      <c r="V49" s="174">
        <f t="shared" si="8"/>
        <v>0</v>
      </c>
      <c r="W49" s="165">
        <f t="shared" si="7"/>
        <v>9.0906346235130733E-2</v>
      </c>
      <c r="X49" s="174">
        <f>ROUND(R49*W49*入力表!C$137,0)</f>
        <v>0</v>
      </c>
      <c r="Y49" s="186" t="s">
        <v>284</v>
      </c>
      <c r="Z49" s="12"/>
    </row>
    <row r="50" spans="1:26">
      <c r="A50" s="541" t="s">
        <v>285</v>
      </c>
      <c r="B50" s="538" t="s">
        <v>375</v>
      </c>
      <c r="C50" s="137">
        <f>需要増加額!X50</f>
        <v>0</v>
      </c>
      <c r="D50" s="131"/>
      <c r="E50" s="132">
        <f>中間投入計算用107!DF48</f>
        <v>0</v>
      </c>
      <c r="F50" s="133">
        <v>0.49505799605133266</v>
      </c>
      <c r="G50" s="143">
        <f t="shared" si="2"/>
        <v>0</v>
      </c>
      <c r="H50" s="133">
        <v>0.33643879565646595</v>
      </c>
      <c r="I50" s="143">
        <f t="shared" si="3"/>
        <v>0</v>
      </c>
      <c r="J50" s="133">
        <v>9.0899555774925964E-2</v>
      </c>
      <c r="K50" s="144">
        <f>ROUND(C50*J50*入力表!C$137,0)</f>
        <v>0</v>
      </c>
      <c r="L50" s="13"/>
      <c r="M50" s="14"/>
      <c r="N50" s="164">
        <f t="shared" si="9"/>
        <v>0</v>
      </c>
      <c r="O50" s="165">
        <v>0.27505349063845774</v>
      </c>
      <c r="P50" s="166">
        <f t="shared" si="12"/>
        <v>0</v>
      </c>
      <c r="Q50" s="167"/>
      <c r="R50" s="166">
        <v>0</v>
      </c>
      <c r="S50" s="165">
        <f t="shared" si="5"/>
        <v>0.49505799605133266</v>
      </c>
      <c r="T50" s="168">
        <f t="shared" si="6"/>
        <v>0</v>
      </c>
      <c r="U50" s="165">
        <f t="shared" si="11"/>
        <v>0.33643879565646595</v>
      </c>
      <c r="V50" s="168">
        <f t="shared" si="8"/>
        <v>0</v>
      </c>
      <c r="W50" s="165">
        <f t="shared" si="7"/>
        <v>9.0899555774925964E-2</v>
      </c>
      <c r="X50" s="168">
        <f>ROUND(R50*W50*入力表!C$137,0)</f>
        <v>0</v>
      </c>
      <c r="Y50" s="186" t="s">
        <v>285</v>
      </c>
      <c r="Z50" s="12"/>
    </row>
    <row r="51" spans="1:26">
      <c r="A51" s="541" t="s">
        <v>286</v>
      </c>
      <c r="B51" s="538" t="s">
        <v>522</v>
      </c>
      <c r="C51" s="137">
        <f>需要増加額!X51</f>
        <v>0</v>
      </c>
      <c r="D51" s="131"/>
      <c r="E51" s="132">
        <f>中間投入計算用107!DF49</f>
        <v>0</v>
      </c>
      <c r="F51" s="133">
        <v>0.44507854130061136</v>
      </c>
      <c r="G51" s="143">
        <f t="shared" si="2"/>
        <v>0</v>
      </c>
      <c r="H51" s="133">
        <v>0.205729852396934</v>
      </c>
      <c r="I51" s="143">
        <f t="shared" si="3"/>
        <v>0</v>
      </c>
      <c r="J51" s="133">
        <v>5.8576824930220088E-2</v>
      </c>
      <c r="K51" s="144">
        <f>ROUND(C51*J51*入力表!C$137,0)</f>
        <v>0</v>
      </c>
      <c r="L51" s="13"/>
      <c r="M51" s="14"/>
      <c r="N51" s="164">
        <f t="shared" si="9"/>
        <v>0</v>
      </c>
      <c r="O51" s="165">
        <v>0.17399373007509328</v>
      </c>
      <c r="P51" s="166">
        <f t="shared" si="12"/>
        <v>0</v>
      </c>
      <c r="Q51" s="167"/>
      <c r="R51" s="166">
        <v>0</v>
      </c>
      <c r="S51" s="165">
        <f t="shared" si="5"/>
        <v>0.44507854130061136</v>
      </c>
      <c r="T51" s="168">
        <f t="shared" si="6"/>
        <v>0</v>
      </c>
      <c r="U51" s="165">
        <f t="shared" si="11"/>
        <v>0.205729852396934</v>
      </c>
      <c r="V51" s="168">
        <f t="shared" si="8"/>
        <v>0</v>
      </c>
      <c r="W51" s="165">
        <f t="shared" si="7"/>
        <v>5.8576824930220088E-2</v>
      </c>
      <c r="X51" s="168">
        <f>ROUND(R51*W51*入力表!C$137,0)</f>
        <v>0</v>
      </c>
      <c r="Y51" s="186" t="s">
        <v>286</v>
      </c>
      <c r="Z51" s="12"/>
    </row>
    <row r="52" spans="1:26">
      <c r="A52" s="544" t="s">
        <v>287</v>
      </c>
      <c r="B52" s="540" t="s">
        <v>523</v>
      </c>
      <c r="C52" s="139">
        <f>需要増加額!X52</f>
        <v>0</v>
      </c>
      <c r="D52" s="131"/>
      <c r="E52" s="140">
        <f>中間投入計算用107!DF50</f>
        <v>0</v>
      </c>
      <c r="F52" s="141">
        <v>0.4675653308028615</v>
      </c>
      <c r="G52" s="517">
        <f t="shared" si="2"/>
        <v>0</v>
      </c>
      <c r="H52" s="141">
        <v>0.25017007023792504</v>
      </c>
      <c r="I52" s="517">
        <f t="shared" si="3"/>
        <v>0</v>
      </c>
      <c r="J52" s="141">
        <v>6.9375658074328272E-2</v>
      </c>
      <c r="K52" s="518">
        <f>ROUND(C52*J52*入力表!C$137,0)</f>
        <v>0</v>
      </c>
      <c r="L52" s="519"/>
      <c r="M52" s="519"/>
      <c r="N52" s="169">
        <f t="shared" si="9"/>
        <v>0</v>
      </c>
      <c r="O52" s="170">
        <v>0.14148212887188857</v>
      </c>
      <c r="P52" s="171">
        <f t="shared" si="12"/>
        <v>0</v>
      </c>
      <c r="Q52" s="167"/>
      <c r="R52" s="172">
        <v>0</v>
      </c>
      <c r="S52" s="170">
        <f t="shared" si="5"/>
        <v>0.4675653308028615</v>
      </c>
      <c r="T52" s="168">
        <f t="shared" si="6"/>
        <v>0</v>
      </c>
      <c r="U52" s="170">
        <f t="shared" si="11"/>
        <v>0.25017007023792504</v>
      </c>
      <c r="V52" s="168">
        <f t="shared" si="8"/>
        <v>0</v>
      </c>
      <c r="W52" s="170">
        <f t="shared" si="7"/>
        <v>6.9375658074328272E-2</v>
      </c>
      <c r="X52" s="168">
        <f>ROUND(R52*W52*入力表!C$137,0)</f>
        <v>0</v>
      </c>
      <c r="Y52" s="186" t="s">
        <v>287</v>
      </c>
      <c r="Z52" s="12"/>
    </row>
    <row r="53" spans="1:26">
      <c r="A53" s="541" t="s">
        <v>288</v>
      </c>
      <c r="B53" s="538" t="s">
        <v>524</v>
      </c>
      <c r="C53" s="137">
        <f>需要増加額!X53</f>
        <v>0</v>
      </c>
      <c r="D53" s="131"/>
      <c r="E53" s="132">
        <f>中間投入計算用107!DF51</f>
        <v>0</v>
      </c>
      <c r="F53" s="133">
        <v>0.33179000736328346</v>
      </c>
      <c r="G53" s="143">
        <f t="shared" si="2"/>
        <v>0</v>
      </c>
      <c r="H53" s="133">
        <v>0.13545477963721581</v>
      </c>
      <c r="I53" s="143">
        <f t="shared" si="3"/>
        <v>0</v>
      </c>
      <c r="J53" s="133">
        <v>1.6267613179137514E-2</v>
      </c>
      <c r="K53" s="144">
        <f>ROUND(C53*J53*入力表!C$137,0)</f>
        <v>0</v>
      </c>
      <c r="L53" s="13"/>
      <c r="M53" s="14"/>
      <c r="N53" s="164">
        <f t="shared" si="9"/>
        <v>0</v>
      </c>
      <c r="O53" s="165">
        <v>0.25181763495800319</v>
      </c>
      <c r="P53" s="166">
        <f t="shared" si="12"/>
        <v>0</v>
      </c>
      <c r="Q53" s="167"/>
      <c r="R53" s="582">
        <v>0</v>
      </c>
      <c r="S53" s="520">
        <f t="shared" si="5"/>
        <v>0.33179000736328346</v>
      </c>
      <c r="T53" s="173">
        <f t="shared" si="6"/>
        <v>0</v>
      </c>
      <c r="U53" s="520">
        <f t="shared" si="11"/>
        <v>0.13545477963721581</v>
      </c>
      <c r="V53" s="173">
        <f t="shared" si="8"/>
        <v>0</v>
      </c>
      <c r="W53" s="520">
        <f t="shared" si="7"/>
        <v>1.6267613179137514E-2</v>
      </c>
      <c r="X53" s="173">
        <f>ROUND(R53*W53*入力表!C$137,0)</f>
        <v>0</v>
      </c>
      <c r="Y53" s="521" t="s">
        <v>288</v>
      </c>
      <c r="Z53" s="12"/>
    </row>
    <row r="54" spans="1:26">
      <c r="A54" s="541" t="s">
        <v>289</v>
      </c>
      <c r="B54" s="538" t="s">
        <v>525</v>
      </c>
      <c r="C54" s="137">
        <f>需要増加額!X54</f>
        <v>0</v>
      </c>
      <c r="D54" s="131"/>
      <c r="E54" s="132">
        <f>中間投入計算用107!DF52</f>
        <v>0</v>
      </c>
      <c r="F54" s="133">
        <v>0.38256264004888979</v>
      </c>
      <c r="G54" s="132">
        <f t="shared" si="2"/>
        <v>0</v>
      </c>
      <c r="H54" s="133">
        <v>0.18700346302709309</v>
      </c>
      <c r="I54" s="132">
        <f t="shared" si="3"/>
        <v>0</v>
      </c>
      <c r="J54" s="133">
        <v>6.5525904800706192E-2</v>
      </c>
      <c r="K54" s="138">
        <f>ROUND(C54*J54*入力表!C$137,0)</f>
        <v>0</v>
      </c>
      <c r="L54" s="13"/>
      <c r="M54" s="13"/>
      <c r="N54" s="164">
        <f t="shared" si="9"/>
        <v>0</v>
      </c>
      <c r="O54" s="165">
        <v>1.516329704510109E-3</v>
      </c>
      <c r="P54" s="168">
        <f t="shared" si="12"/>
        <v>0</v>
      </c>
      <c r="Q54" s="167"/>
      <c r="R54" s="522">
        <v>0</v>
      </c>
      <c r="S54" s="165">
        <f t="shared" si="5"/>
        <v>0.38256264004888979</v>
      </c>
      <c r="T54" s="168">
        <f t="shared" si="6"/>
        <v>0</v>
      </c>
      <c r="U54" s="165">
        <f t="shared" si="11"/>
        <v>0.18700346302709309</v>
      </c>
      <c r="V54" s="168">
        <f t="shared" si="8"/>
        <v>0</v>
      </c>
      <c r="W54" s="165">
        <f t="shared" si="7"/>
        <v>6.5525904800706192E-2</v>
      </c>
      <c r="X54" s="174">
        <f>ROUND(R54*W54*入力表!C$137,0)</f>
        <v>0</v>
      </c>
      <c r="Y54" s="186" t="s">
        <v>289</v>
      </c>
      <c r="Z54" s="12"/>
    </row>
    <row r="55" spans="1:26">
      <c r="A55" s="541" t="s">
        <v>290</v>
      </c>
      <c r="B55" s="538" t="s">
        <v>526</v>
      </c>
      <c r="C55" s="137">
        <f>需要増加額!X55</f>
        <v>0</v>
      </c>
      <c r="D55" s="131"/>
      <c r="E55" s="132">
        <f>中間投入計算用107!DF53</f>
        <v>0</v>
      </c>
      <c r="F55" s="133">
        <v>0.359916906503018</v>
      </c>
      <c r="G55" s="143">
        <f t="shared" si="2"/>
        <v>0</v>
      </c>
      <c r="H55" s="133">
        <v>0.27202481606324963</v>
      </c>
      <c r="I55" s="143">
        <f t="shared" si="3"/>
        <v>0</v>
      </c>
      <c r="J55" s="133">
        <v>6.5534116487675959E-2</v>
      </c>
      <c r="K55" s="144">
        <f>ROUND(C55*J55*入力表!C$137,0)</f>
        <v>0</v>
      </c>
      <c r="L55" s="13"/>
      <c r="M55" s="14"/>
      <c r="N55" s="164">
        <f t="shared" si="9"/>
        <v>0</v>
      </c>
      <c r="O55" s="165">
        <v>0.20783887829342373</v>
      </c>
      <c r="P55" s="166">
        <f t="shared" si="12"/>
        <v>0</v>
      </c>
      <c r="Q55" s="167"/>
      <c r="R55" s="174">
        <v>0</v>
      </c>
      <c r="S55" s="165">
        <f t="shared" si="5"/>
        <v>0.359916906503018</v>
      </c>
      <c r="T55" s="174">
        <f t="shared" si="6"/>
        <v>0</v>
      </c>
      <c r="U55" s="165">
        <f t="shared" si="11"/>
        <v>0.27202481606324963</v>
      </c>
      <c r="V55" s="174">
        <f t="shared" si="8"/>
        <v>0</v>
      </c>
      <c r="W55" s="165">
        <f t="shared" si="7"/>
        <v>6.5534116487675959E-2</v>
      </c>
      <c r="X55" s="174">
        <f>ROUND(R55*W55*入力表!C$137,0)</f>
        <v>0</v>
      </c>
      <c r="Y55" s="186" t="s">
        <v>290</v>
      </c>
      <c r="Z55" s="12"/>
    </row>
    <row r="56" spans="1:26">
      <c r="A56" s="541" t="s">
        <v>291</v>
      </c>
      <c r="B56" s="538" t="s">
        <v>527</v>
      </c>
      <c r="C56" s="137">
        <f>需要増加額!X56</f>
        <v>0</v>
      </c>
      <c r="D56" s="131"/>
      <c r="E56" s="132">
        <f>中間投入計算用107!DF54</f>
        <v>0</v>
      </c>
      <c r="F56" s="133">
        <v>0.36604670790576077</v>
      </c>
      <c r="G56" s="143">
        <f t="shared" si="2"/>
        <v>0</v>
      </c>
      <c r="H56" s="133">
        <v>0.22771390635775085</v>
      </c>
      <c r="I56" s="143">
        <f t="shared" si="3"/>
        <v>0</v>
      </c>
      <c r="J56" s="133">
        <v>4.6589540640406761E-2</v>
      </c>
      <c r="K56" s="144">
        <f>ROUND(C56*J56*入力表!C$137,0)</f>
        <v>0</v>
      </c>
      <c r="L56" s="13"/>
      <c r="M56" s="14"/>
      <c r="N56" s="164">
        <f t="shared" si="9"/>
        <v>0</v>
      </c>
      <c r="O56" s="165">
        <v>0.12311763886524384</v>
      </c>
      <c r="P56" s="166">
        <f t="shared" si="12"/>
        <v>0</v>
      </c>
      <c r="Q56" s="167"/>
      <c r="R56" s="174">
        <v>0</v>
      </c>
      <c r="S56" s="165">
        <f t="shared" si="5"/>
        <v>0.36604670790576077</v>
      </c>
      <c r="T56" s="174">
        <f t="shared" si="6"/>
        <v>0</v>
      </c>
      <c r="U56" s="165">
        <f t="shared" si="11"/>
        <v>0.22771390635775085</v>
      </c>
      <c r="V56" s="174">
        <f t="shared" si="8"/>
        <v>0</v>
      </c>
      <c r="W56" s="165">
        <f t="shared" si="7"/>
        <v>4.6589540640406761E-2</v>
      </c>
      <c r="X56" s="168">
        <f>ROUND(R56*W56*入力表!C$137,0)</f>
        <v>0</v>
      </c>
      <c r="Y56" s="186" t="s">
        <v>291</v>
      </c>
      <c r="Z56" s="12"/>
    </row>
    <row r="57" spans="1:26">
      <c r="A57" s="544" t="s">
        <v>292</v>
      </c>
      <c r="B57" s="540" t="s">
        <v>528</v>
      </c>
      <c r="C57" s="139">
        <f>需要増加額!X57</f>
        <v>0</v>
      </c>
      <c r="D57" s="131"/>
      <c r="E57" s="140">
        <f>中間投入計算用107!DF55</f>
        <v>0</v>
      </c>
      <c r="F57" s="141">
        <v>0.33034421440365808</v>
      </c>
      <c r="G57" s="517">
        <f t="shared" si="2"/>
        <v>0</v>
      </c>
      <c r="H57" s="141">
        <v>0.17436809348405943</v>
      </c>
      <c r="I57" s="517">
        <f t="shared" si="3"/>
        <v>0</v>
      </c>
      <c r="J57" s="141">
        <v>4.6602311698209067E-2</v>
      </c>
      <c r="K57" s="518">
        <f>ROUND(C57*J57*入力表!C$137,0)</f>
        <v>0</v>
      </c>
      <c r="L57" s="519"/>
      <c r="M57" s="519"/>
      <c r="N57" s="169">
        <f t="shared" si="9"/>
        <v>0</v>
      </c>
      <c r="O57" s="170">
        <v>1.8102300817645939E-2</v>
      </c>
      <c r="P57" s="171">
        <f t="shared" ref="P57:P72" si="13">N57*O57</f>
        <v>0</v>
      </c>
      <c r="Q57" s="167"/>
      <c r="R57" s="172">
        <v>0</v>
      </c>
      <c r="S57" s="170">
        <f t="shared" si="5"/>
        <v>0.33034421440365808</v>
      </c>
      <c r="T57" s="172">
        <f t="shared" si="6"/>
        <v>0</v>
      </c>
      <c r="U57" s="170">
        <f t="shared" si="11"/>
        <v>0.17436809348405943</v>
      </c>
      <c r="V57" s="172">
        <f t="shared" si="8"/>
        <v>0</v>
      </c>
      <c r="W57" s="170">
        <f t="shared" si="7"/>
        <v>4.6602311698209067E-2</v>
      </c>
      <c r="X57" s="171">
        <f>ROUND(R57*W57*入力表!C$137,0)</f>
        <v>0</v>
      </c>
      <c r="Y57" s="186" t="s">
        <v>292</v>
      </c>
      <c r="Z57" s="12"/>
    </row>
    <row r="58" spans="1:26">
      <c r="A58" s="541" t="s">
        <v>293</v>
      </c>
      <c r="B58" s="538" t="s">
        <v>529</v>
      </c>
      <c r="C58" s="137">
        <f>需要増加額!X58</f>
        <v>0</v>
      </c>
      <c r="D58" s="131"/>
      <c r="E58" s="132">
        <f>中間投入計算用107!DF56</f>
        <v>0</v>
      </c>
      <c r="F58" s="133">
        <v>0.41680570549939477</v>
      </c>
      <c r="G58" s="143">
        <f t="shared" si="2"/>
        <v>0</v>
      </c>
      <c r="H58" s="133">
        <v>0.20942519710799229</v>
      </c>
      <c r="I58" s="143">
        <f t="shared" si="3"/>
        <v>0</v>
      </c>
      <c r="J58" s="133">
        <v>4.6602545228514411E-2</v>
      </c>
      <c r="K58" s="144">
        <f>ROUND(C58*J58*入力表!C$137,0)</f>
        <v>0</v>
      </c>
      <c r="L58" s="13"/>
      <c r="M58" s="14"/>
      <c r="N58" s="164">
        <f t="shared" si="9"/>
        <v>0</v>
      </c>
      <c r="O58" s="165">
        <v>3.4018126888217523E-2</v>
      </c>
      <c r="P58" s="166">
        <f t="shared" si="13"/>
        <v>0</v>
      </c>
      <c r="Q58" s="167"/>
      <c r="R58" s="174">
        <v>0</v>
      </c>
      <c r="S58" s="165">
        <f t="shared" si="5"/>
        <v>0.41680570549939477</v>
      </c>
      <c r="T58" s="174">
        <f t="shared" si="6"/>
        <v>0</v>
      </c>
      <c r="U58" s="165">
        <f t="shared" si="11"/>
        <v>0.20942519710799229</v>
      </c>
      <c r="V58" s="174">
        <f t="shared" si="8"/>
        <v>0</v>
      </c>
      <c r="W58" s="165">
        <f t="shared" si="7"/>
        <v>4.6602545228514411E-2</v>
      </c>
      <c r="X58" s="168">
        <f>ROUND(R58*W58*入力表!C$137,0)</f>
        <v>0</v>
      </c>
      <c r="Y58" s="521" t="s">
        <v>293</v>
      </c>
      <c r="Z58" s="12"/>
    </row>
    <row r="59" spans="1:26">
      <c r="A59" s="541" t="s">
        <v>294</v>
      </c>
      <c r="B59" s="538" t="s">
        <v>530</v>
      </c>
      <c r="C59" s="137">
        <f>需要増加額!X59</f>
        <v>0</v>
      </c>
      <c r="D59" s="131"/>
      <c r="E59" s="132">
        <f>中間投入計算用107!DF57</f>
        <v>0</v>
      </c>
      <c r="F59" s="133">
        <v>0.36411601357605677</v>
      </c>
      <c r="G59" s="132">
        <f t="shared" si="2"/>
        <v>0</v>
      </c>
      <c r="H59" s="133">
        <v>0.17394322739895093</v>
      </c>
      <c r="I59" s="132">
        <f t="shared" si="3"/>
        <v>0</v>
      </c>
      <c r="J59" s="133">
        <v>4.6590558469608148E-2</v>
      </c>
      <c r="K59" s="138">
        <f>ROUND(C59*J59*入力表!C$137,0)</f>
        <v>0</v>
      </c>
      <c r="L59" s="13"/>
      <c r="M59" s="13"/>
      <c r="N59" s="164">
        <f t="shared" si="9"/>
        <v>0</v>
      </c>
      <c r="O59" s="165">
        <v>3.7533330626277395E-2</v>
      </c>
      <c r="P59" s="168">
        <f t="shared" si="13"/>
        <v>0</v>
      </c>
      <c r="Q59" s="167"/>
      <c r="R59" s="174">
        <v>0</v>
      </c>
      <c r="S59" s="165">
        <f t="shared" si="5"/>
        <v>0.36411601357605677</v>
      </c>
      <c r="T59" s="174">
        <f t="shared" si="6"/>
        <v>0</v>
      </c>
      <c r="U59" s="165">
        <f t="shared" si="11"/>
        <v>0.17394322739895093</v>
      </c>
      <c r="V59" s="174">
        <f t="shared" si="8"/>
        <v>0</v>
      </c>
      <c r="W59" s="165">
        <f t="shared" si="7"/>
        <v>4.6590558469608148E-2</v>
      </c>
      <c r="X59" s="174">
        <f>ROUND(R59*W59*入力表!C$137,0)</f>
        <v>0</v>
      </c>
      <c r="Y59" s="186" t="s">
        <v>294</v>
      </c>
      <c r="Z59" s="12"/>
    </row>
    <row r="60" spans="1:26">
      <c r="A60" s="541" t="s">
        <v>295</v>
      </c>
      <c r="B60" s="538" t="s">
        <v>531</v>
      </c>
      <c r="C60" s="137">
        <f>需要増加額!X60</f>
        <v>0</v>
      </c>
      <c r="D60" s="131"/>
      <c r="E60" s="132">
        <f>中間投入計算用107!DF58</f>
        <v>0</v>
      </c>
      <c r="F60" s="133">
        <v>0.35309030509659933</v>
      </c>
      <c r="G60" s="143">
        <f t="shared" si="2"/>
        <v>0</v>
      </c>
      <c r="H60" s="133">
        <v>0.22685549436139524</v>
      </c>
      <c r="I60" s="143">
        <f t="shared" si="3"/>
        <v>0</v>
      </c>
      <c r="J60" s="133">
        <v>3.1908383599965034E-2</v>
      </c>
      <c r="K60" s="144">
        <f>ROUND(C60*J60*入力表!C$137,0)</f>
        <v>0</v>
      </c>
      <c r="L60" s="13"/>
      <c r="M60" s="14"/>
      <c r="N60" s="164">
        <f t="shared" si="9"/>
        <v>0</v>
      </c>
      <c r="O60" s="165">
        <v>2.0146357360827185E-3</v>
      </c>
      <c r="P60" s="166">
        <f t="shared" si="13"/>
        <v>0</v>
      </c>
      <c r="Q60" s="167"/>
      <c r="R60" s="166">
        <v>0</v>
      </c>
      <c r="S60" s="165">
        <f t="shared" si="5"/>
        <v>0.35309030509659933</v>
      </c>
      <c r="T60" s="168">
        <f t="shared" si="6"/>
        <v>0</v>
      </c>
      <c r="U60" s="165">
        <f t="shared" si="11"/>
        <v>0.22685549436139524</v>
      </c>
      <c r="V60" s="168">
        <f t="shared" si="8"/>
        <v>0</v>
      </c>
      <c r="W60" s="165">
        <f t="shared" si="7"/>
        <v>3.1908383599965034E-2</v>
      </c>
      <c r="X60" s="168">
        <f>ROUND(R60*W60*入力表!C$137,0)</f>
        <v>0</v>
      </c>
      <c r="Y60" s="186" t="s">
        <v>295</v>
      </c>
      <c r="Z60" s="12"/>
    </row>
    <row r="61" spans="1:26">
      <c r="A61" s="541" t="s">
        <v>296</v>
      </c>
      <c r="B61" s="538" t="s">
        <v>532</v>
      </c>
      <c r="C61" s="137">
        <f>需要増加額!X61</f>
        <v>0</v>
      </c>
      <c r="D61" s="131"/>
      <c r="E61" s="132">
        <f>中間投入計算用107!DF59</f>
        <v>0</v>
      </c>
      <c r="F61" s="133">
        <v>0.3065756289598327</v>
      </c>
      <c r="G61" s="143">
        <f t="shared" si="2"/>
        <v>0</v>
      </c>
      <c r="H61" s="133">
        <v>0.18563080519160977</v>
      </c>
      <c r="I61" s="143">
        <f t="shared" si="3"/>
        <v>0</v>
      </c>
      <c r="J61" s="133">
        <v>3.1826290213446518E-2</v>
      </c>
      <c r="K61" s="144">
        <f>ROUND(C61*J61*入力表!C$137,0)</f>
        <v>0</v>
      </c>
      <c r="L61" s="13"/>
      <c r="M61" s="14"/>
      <c r="N61" s="164">
        <f t="shared" si="9"/>
        <v>0</v>
      </c>
      <c r="O61" s="165">
        <v>3.1032456780671926E-2</v>
      </c>
      <c r="P61" s="166">
        <f t="shared" si="13"/>
        <v>0</v>
      </c>
      <c r="Q61" s="167"/>
      <c r="R61" s="166">
        <v>0</v>
      </c>
      <c r="S61" s="165">
        <f t="shared" si="5"/>
        <v>0.3065756289598327</v>
      </c>
      <c r="T61" s="168">
        <f t="shared" si="6"/>
        <v>0</v>
      </c>
      <c r="U61" s="165">
        <f t="shared" si="11"/>
        <v>0.18563080519160977</v>
      </c>
      <c r="V61" s="168">
        <f t="shared" si="8"/>
        <v>0</v>
      </c>
      <c r="W61" s="165">
        <f t="shared" si="7"/>
        <v>3.1826290213446518E-2</v>
      </c>
      <c r="X61" s="168">
        <f>ROUND(R61*W61*入力表!C$137,0)</f>
        <v>0</v>
      </c>
      <c r="Y61" s="186" t="s">
        <v>296</v>
      </c>
      <c r="Z61" s="12"/>
    </row>
    <row r="62" spans="1:26">
      <c r="A62" s="544" t="s">
        <v>297</v>
      </c>
      <c r="B62" s="540" t="s">
        <v>533</v>
      </c>
      <c r="C62" s="139">
        <f>需要増加額!X62</f>
        <v>0</v>
      </c>
      <c r="D62" s="131"/>
      <c r="E62" s="140">
        <f>中間投入計算用107!DF60</f>
        <v>0</v>
      </c>
      <c r="F62" s="141">
        <v>0.17043623138609945</v>
      </c>
      <c r="G62" s="517">
        <f t="shared" si="2"/>
        <v>0</v>
      </c>
      <c r="H62" s="141">
        <v>6.4706034890731456E-2</v>
      </c>
      <c r="I62" s="517">
        <f t="shared" si="3"/>
        <v>0</v>
      </c>
      <c r="J62" s="141">
        <v>1.3064251586679027E-2</v>
      </c>
      <c r="K62" s="518">
        <f>ROUND(C62*J62*入力表!C$137,0)</f>
        <v>0</v>
      </c>
      <c r="L62" s="519"/>
      <c r="M62" s="519"/>
      <c r="N62" s="169">
        <f t="shared" si="9"/>
        <v>0</v>
      </c>
      <c r="O62" s="170">
        <v>2.2355415907550674E-2</v>
      </c>
      <c r="P62" s="171">
        <f t="shared" si="13"/>
        <v>0</v>
      </c>
      <c r="Q62" s="167"/>
      <c r="R62" s="172">
        <v>0</v>
      </c>
      <c r="S62" s="170">
        <f t="shared" si="5"/>
        <v>0.17043623138609945</v>
      </c>
      <c r="T62" s="168">
        <f t="shared" si="6"/>
        <v>0</v>
      </c>
      <c r="U62" s="170">
        <f t="shared" si="11"/>
        <v>6.4706034890731456E-2</v>
      </c>
      <c r="V62" s="168">
        <f t="shared" si="8"/>
        <v>0</v>
      </c>
      <c r="W62" s="170">
        <f t="shared" si="7"/>
        <v>1.3064251586679027E-2</v>
      </c>
      <c r="X62" s="168">
        <f>ROUND(R62*W62*入力表!C$137,0)</f>
        <v>0</v>
      </c>
      <c r="Y62" s="186" t="s">
        <v>297</v>
      </c>
      <c r="Z62" s="12"/>
    </row>
    <row r="63" spans="1:26">
      <c r="A63" s="541" t="s">
        <v>298</v>
      </c>
      <c r="B63" s="538" t="s">
        <v>534</v>
      </c>
      <c r="C63" s="137">
        <f>需要増加額!X63</f>
        <v>0</v>
      </c>
      <c r="D63" s="131"/>
      <c r="E63" s="132">
        <f>中間投入計算用107!DF61</f>
        <v>0</v>
      </c>
      <c r="F63" s="133">
        <v>0.19580095713477075</v>
      </c>
      <c r="G63" s="143">
        <f t="shared" si="2"/>
        <v>0</v>
      </c>
      <c r="H63" s="133">
        <v>8.6193588226213147E-2</v>
      </c>
      <c r="I63" s="143">
        <f t="shared" si="3"/>
        <v>0</v>
      </c>
      <c r="J63" s="133">
        <v>1.3122008953841404E-2</v>
      </c>
      <c r="K63" s="144">
        <f>ROUND(C63*J63*入力表!C$137,0)</f>
        <v>0</v>
      </c>
      <c r="L63" s="13"/>
      <c r="M63" s="14"/>
      <c r="N63" s="164">
        <f t="shared" si="9"/>
        <v>0</v>
      </c>
      <c r="O63" s="165">
        <v>0</v>
      </c>
      <c r="P63" s="166">
        <f t="shared" si="13"/>
        <v>0</v>
      </c>
      <c r="Q63" s="167"/>
      <c r="R63" s="582">
        <v>0</v>
      </c>
      <c r="S63" s="520">
        <f t="shared" si="5"/>
        <v>0.19580095713477075</v>
      </c>
      <c r="T63" s="173">
        <f t="shared" si="6"/>
        <v>0</v>
      </c>
      <c r="U63" s="520">
        <f t="shared" si="11"/>
        <v>8.6193588226213147E-2</v>
      </c>
      <c r="V63" s="173">
        <f t="shared" si="8"/>
        <v>0</v>
      </c>
      <c r="W63" s="520">
        <f t="shared" si="7"/>
        <v>1.3122008953841404E-2</v>
      </c>
      <c r="X63" s="173">
        <f>ROUND(R63*W63*入力表!C$137,0)</f>
        <v>0</v>
      </c>
      <c r="Y63" s="521" t="s">
        <v>298</v>
      </c>
      <c r="Z63" s="12"/>
    </row>
    <row r="64" spans="1:26">
      <c r="A64" s="541" t="s">
        <v>299</v>
      </c>
      <c r="B64" s="538" t="s">
        <v>416</v>
      </c>
      <c r="C64" s="137">
        <f>需要増加額!X64</f>
        <v>0</v>
      </c>
      <c r="D64" s="131"/>
      <c r="E64" s="132">
        <f>中間投入計算用107!DF62</f>
        <v>0</v>
      </c>
      <c r="F64" s="133">
        <v>0.26199500087503302</v>
      </c>
      <c r="G64" s="132">
        <f t="shared" si="2"/>
        <v>0</v>
      </c>
      <c r="H64" s="133">
        <v>0.15281268601101425</v>
      </c>
      <c r="I64" s="132">
        <f t="shared" si="3"/>
        <v>0</v>
      </c>
      <c r="J64" s="133">
        <v>1.30643231739071E-2</v>
      </c>
      <c r="K64" s="138">
        <f>ROUND(C64*J64*入力表!C$137,0)</f>
        <v>0</v>
      </c>
      <c r="L64" s="13"/>
      <c r="M64" s="13"/>
      <c r="N64" s="164">
        <f t="shared" si="9"/>
        <v>0</v>
      </c>
      <c r="O64" s="165">
        <v>0.42868174224499977</v>
      </c>
      <c r="P64" s="168">
        <f t="shared" si="13"/>
        <v>0</v>
      </c>
      <c r="Q64" s="167"/>
      <c r="R64" s="522">
        <v>0</v>
      </c>
      <c r="S64" s="165">
        <f t="shared" si="5"/>
        <v>0.26199500087503302</v>
      </c>
      <c r="T64" s="168">
        <f t="shared" si="6"/>
        <v>0</v>
      </c>
      <c r="U64" s="165">
        <f t="shared" si="11"/>
        <v>0.15281268601101425</v>
      </c>
      <c r="V64" s="168">
        <f t="shared" si="8"/>
        <v>0</v>
      </c>
      <c r="W64" s="165">
        <f t="shared" si="7"/>
        <v>1.30643231739071E-2</v>
      </c>
      <c r="X64" s="174">
        <f>ROUND(R64*W64*入力表!C$137,0)</f>
        <v>0</v>
      </c>
      <c r="Y64" s="186" t="s">
        <v>299</v>
      </c>
      <c r="Z64" s="12"/>
    </row>
    <row r="65" spans="1:26">
      <c r="A65" s="541" t="s">
        <v>300</v>
      </c>
      <c r="B65" s="538" t="s">
        <v>376</v>
      </c>
      <c r="C65" s="137">
        <f>需要増加額!X65</f>
        <v>0</v>
      </c>
      <c r="D65" s="131"/>
      <c r="E65" s="132">
        <f>中間投入計算用107!DF63</f>
        <v>0</v>
      </c>
      <c r="F65" s="133">
        <v>0.38684089073497174</v>
      </c>
      <c r="G65" s="143">
        <f t="shared" si="2"/>
        <v>0</v>
      </c>
      <c r="H65" s="133">
        <v>0.17480096919349256</v>
      </c>
      <c r="I65" s="143">
        <f t="shared" si="3"/>
        <v>0</v>
      </c>
      <c r="J65" s="133">
        <v>1.303796007845852E-2</v>
      </c>
      <c r="K65" s="144">
        <f>ROUND(C65*J65*入力表!C$137,0)</f>
        <v>0</v>
      </c>
      <c r="L65" s="13"/>
      <c r="M65" s="14"/>
      <c r="N65" s="164">
        <f t="shared" si="9"/>
        <v>0</v>
      </c>
      <c r="O65" s="165">
        <v>4.0936977133296151E-2</v>
      </c>
      <c r="P65" s="166">
        <f t="shared" si="13"/>
        <v>0</v>
      </c>
      <c r="Q65" s="167"/>
      <c r="R65" s="174">
        <v>0</v>
      </c>
      <c r="S65" s="165">
        <f t="shared" si="5"/>
        <v>0.38684089073497174</v>
      </c>
      <c r="T65" s="174">
        <f t="shared" si="6"/>
        <v>0</v>
      </c>
      <c r="U65" s="165">
        <f t="shared" si="11"/>
        <v>0.17480096919349256</v>
      </c>
      <c r="V65" s="174">
        <f t="shared" si="8"/>
        <v>0</v>
      </c>
      <c r="W65" s="165">
        <f t="shared" si="7"/>
        <v>1.303796007845852E-2</v>
      </c>
      <c r="X65" s="174">
        <f>ROUND(R65*W65*入力表!C$137,0)</f>
        <v>0</v>
      </c>
      <c r="Y65" s="186" t="s">
        <v>300</v>
      </c>
      <c r="Z65" s="12"/>
    </row>
    <row r="66" spans="1:26">
      <c r="A66" s="541" t="s">
        <v>301</v>
      </c>
      <c r="B66" s="538" t="s">
        <v>377</v>
      </c>
      <c r="C66" s="137">
        <f>需要増加額!X66</f>
        <v>0</v>
      </c>
      <c r="D66" s="131"/>
      <c r="E66" s="132">
        <f>中間投入計算用107!DF64</f>
        <v>0</v>
      </c>
      <c r="F66" s="133">
        <v>0.31841187384044528</v>
      </c>
      <c r="G66" s="143">
        <f t="shared" si="2"/>
        <v>0</v>
      </c>
      <c r="H66" s="133">
        <v>0.18644897959183673</v>
      </c>
      <c r="I66" s="143">
        <f t="shared" si="3"/>
        <v>0</v>
      </c>
      <c r="J66" s="133">
        <v>1.3076066790352505E-2</v>
      </c>
      <c r="K66" s="144">
        <f>ROUND(C66*J66*入力表!C$137,0)</f>
        <v>0</v>
      </c>
      <c r="L66" s="13"/>
      <c r="M66" s="14"/>
      <c r="N66" s="164">
        <f t="shared" si="9"/>
        <v>0</v>
      </c>
      <c r="O66" s="165">
        <v>0.20759131678148968</v>
      </c>
      <c r="P66" s="166">
        <f t="shared" si="13"/>
        <v>0</v>
      </c>
      <c r="Q66" s="167"/>
      <c r="R66" s="174">
        <v>0</v>
      </c>
      <c r="S66" s="165">
        <f t="shared" si="5"/>
        <v>0.31841187384044528</v>
      </c>
      <c r="T66" s="174">
        <f t="shared" si="6"/>
        <v>0</v>
      </c>
      <c r="U66" s="165">
        <f t="shared" si="11"/>
        <v>0.18644897959183673</v>
      </c>
      <c r="V66" s="174">
        <f t="shared" si="8"/>
        <v>0</v>
      </c>
      <c r="W66" s="165">
        <f t="shared" si="7"/>
        <v>1.3076066790352505E-2</v>
      </c>
      <c r="X66" s="168">
        <f>ROUND(R66*W66*入力表!C$137,0)</f>
        <v>0</v>
      </c>
      <c r="Y66" s="186" t="s">
        <v>301</v>
      </c>
      <c r="Z66" s="12"/>
    </row>
    <row r="67" spans="1:26">
      <c r="A67" s="544" t="s">
        <v>302</v>
      </c>
      <c r="B67" s="540" t="s">
        <v>10</v>
      </c>
      <c r="C67" s="137">
        <f>需要増加額!X67</f>
        <v>0</v>
      </c>
      <c r="D67" s="131"/>
      <c r="E67" s="140">
        <f>中間投入計算用107!DF65</f>
        <v>0</v>
      </c>
      <c r="F67" s="141">
        <v>0.41734753014170295</v>
      </c>
      <c r="G67" s="517">
        <f t="shared" si="2"/>
        <v>0</v>
      </c>
      <c r="H67" s="141">
        <v>0.22577016170270792</v>
      </c>
      <c r="I67" s="517">
        <f t="shared" si="3"/>
        <v>0</v>
      </c>
      <c r="J67" s="141">
        <v>9.3033033715525959E-2</v>
      </c>
      <c r="K67" s="518">
        <f>ROUND(C67*J67*入力表!C$137,0)</f>
        <v>0</v>
      </c>
      <c r="L67" s="519"/>
      <c r="M67" s="519"/>
      <c r="N67" s="169">
        <f t="shared" si="9"/>
        <v>0</v>
      </c>
      <c r="O67" s="170">
        <v>2.0256679037878575E-2</v>
      </c>
      <c r="P67" s="171">
        <f t="shared" si="13"/>
        <v>0</v>
      </c>
      <c r="Q67" s="167"/>
      <c r="R67" s="172">
        <v>0</v>
      </c>
      <c r="S67" s="170">
        <f t="shared" si="5"/>
        <v>0.41734753014170295</v>
      </c>
      <c r="T67" s="172">
        <f t="shared" si="6"/>
        <v>0</v>
      </c>
      <c r="U67" s="170">
        <f t="shared" si="11"/>
        <v>0.22577016170270792</v>
      </c>
      <c r="V67" s="172">
        <f t="shared" si="8"/>
        <v>0</v>
      </c>
      <c r="W67" s="170">
        <f t="shared" si="7"/>
        <v>9.3033033715525959E-2</v>
      </c>
      <c r="X67" s="171">
        <f>ROUND(R67*W67*入力表!C$137,0)</f>
        <v>0</v>
      </c>
      <c r="Y67" s="186" t="s">
        <v>302</v>
      </c>
      <c r="Z67" s="12"/>
    </row>
    <row r="68" spans="1:26">
      <c r="A68" s="541" t="s">
        <v>303</v>
      </c>
      <c r="B68" s="538" t="s">
        <v>535</v>
      </c>
      <c r="C68" s="130">
        <f>需要増加額!X68</f>
        <v>0</v>
      </c>
      <c r="D68" s="131"/>
      <c r="E68" s="132">
        <f>中間投入計算用107!DF66</f>
        <v>0</v>
      </c>
      <c r="F68" s="133">
        <v>0.3198849851738701</v>
      </c>
      <c r="G68" s="143">
        <f t="shared" si="2"/>
        <v>0</v>
      </c>
      <c r="H68" s="133">
        <v>0.23119777158774374</v>
      </c>
      <c r="I68" s="143">
        <f t="shared" si="3"/>
        <v>0</v>
      </c>
      <c r="J68" s="133">
        <v>9.3090124898912746E-2</v>
      </c>
      <c r="K68" s="144">
        <f>ROUND(C68*J68*入力表!C$137,0)</f>
        <v>0</v>
      </c>
      <c r="L68" s="13"/>
      <c r="M68" s="14"/>
      <c r="N68" s="164">
        <f t="shared" si="9"/>
        <v>0</v>
      </c>
      <c r="O68" s="165">
        <v>0.61950782997762865</v>
      </c>
      <c r="P68" s="166">
        <f t="shared" si="13"/>
        <v>0</v>
      </c>
      <c r="Q68" s="167"/>
      <c r="R68" s="174">
        <v>0</v>
      </c>
      <c r="S68" s="165">
        <f t="shared" si="5"/>
        <v>0.3198849851738701</v>
      </c>
      <c r="T68" s="174">
        <f t="shared" si="6"/>
        <v>0</v>
      </c>
      <c r="U68" s="165">
        <f t="shared" si="11"/>
        <v>0.23119777158774374</v>
      </c>
      <c r="V68" s="174">
        <f t="shared" si="8"/>
        <v>0</v>
      </c>
      <c r="W68" s="165">
        <f t="shared" si="7"/>
        <v>9.3090124898912746E-2</v>
      </c>
      <c r="X68" s="168">
        <f>ROUND(R68*W68*入力表!C$137,0)</f>
        <v>0</v>
      </c>
      <c r="Y68" s="521" t="s">
        <v>303</v>
      </c>
      <c r="Z68" s="12"/>
    </row>
    <row r="69" spans="1:26">
      <c r="A69" s="541" t="s">
        <v>304</v>
      </c>
      <c r="B69" s="538" t="s">
        <v>378</v>
      </c>
      <c r="C69" s="137">
        <f>需要増加額!X69</f>
        <v>0</v>
      </c>
      <c r="D69" s="131"/>
      <c r="E69" s="132">
        <f>中間投入計算用107!DF67</f>
        <v>0</v>
      </c>
      <c r="F69" s="133">
        <v>0.44274533258178472</v>
      </c>
      <c r="G69" s="132">
        <f t="shared" si="2"/>
        <v>0</v>
      </c>
      <c r="H69" s="133">
        <v>0.32367937558356175</v>
      </c>
      <c r="I69" s="132">
        <f t="shared" si="3"/>
        <v>0</v>
      </c>
      <c r="J69" s="133">
        <v>9.5383569483109512E-2</v>
      </c>
      <c r="K69" s="138">
        <f>ROUND(C69*J69*入力表!C$137,0)</f>
        <v>0</v>
      </c>
      <c r="L69" s="13"/>
      <c r="M69" s="13"/>
      <c r="N69" s="164">
        <f t="shared" si="9"/>
        <v>0</v>
      </c>
      <c r="O69" s="165">
        <v>1</v>
      </c>
      <c r="P69" s="168">
        <f t="shared" si="13"/>
        <v>0</v>
      </c>
      <c r="Q69" s="167"/>
      <c r="R69" s="174">
        <v>0</v>
      </c>
      <c r="S69" s="165">
        <f t="shared" si="5"/>
        <v>0.44274533258178472</v>
      </c>
      <c r="T69" s="174">
        <f t="shared" si="6"/>
        <v>0</v>
      </c>
      <c r="U69" s="165">
        <f t="shared" si="11"/>
        <v>0.32367937558356175</v>
      </c>
      <c r="V69" s="174">
        <f t="shared" si="8"/>
        <v>0</v>
      </c>
      <c r="W69" s="165">
        <f t="shared" si="7"/>
        <v>9.5383569483109512E-2</v>
      </c>
      <c r="X69" s="174">
        <f>ROUND(R69*W69*入力表!C$137,0)</f>
        <v>0</v>
      </c>
      <c r="Y69" s="186" t="s">
        <v>304</v>
      </c>
      <c r="Z69" s="12"/>
    </row>
    <row r="70" spans="1:26">
      <c r="A70" s="541" t="s">
        <v>305</v>
      </c>
      <c r="B70" s="538" t="s">
        <v>379</v>
      </c>
      <c r="C70" s="137">
        <f>需要増加額!X70</f>
        <v>0</v>
      </c>
      <c r="D70" s="131"/>
      <c r="E70" s="132">
        <f>中間投入計算用107!DF68</f>
        <v>0</v>
      </c>
      <c r="F70" s="133">
        <v>0.4209479595476005</v>
      </c>
      <c r="G70" s="143">
        <f t="shared" si="2"/>
        <v>0</v>
      </c>
      <c r="H70" s="133">
        <v>0.31605099468654224</v>
      </c>
      <c r="I70" s="143">
        <f t="shared" si="3"/>
        <v>0</v>
      </c>
      <c r="J70" s="133">
        <v>9.538835391618157E-2</v>
      </c>
      <c r="K70" s="144">
        <f>ROUND(C70*J70*入力表!C$137,0)</f>
        <v>0</v>
      </c>
      <c r="L70" s="13"/>
      <c r="M70" s="14"/>
      <c r="N70" s="164">
        <f t="shared" si="9"/>
        <v>0</v>
      </c>
      <c r="O70" s="165">
        <v>1</v>
      </c>
      <c r="P70" s="166">
        <f t="shared" si="13"/>
        <v>0</v>
      </c>
      <c r="Q70" s="167"/>
      <c r="R70" s="166">
        <v>0</v>
      </c>
      <c r="S70" s="165">
        <f t="shared" si="5"/>
        <v>0.4209479595476005</v>
      </c>
      <c r="T70" s="168">
        <f t="shared" si="6"/>
        <v>0</v>
      </c>
      <c r="U70" s="165">
        <f t="shared" si="11"/>
        <v>0.31605099468654224</v>
      </c>
      <c r="V70" s="168">
        <f t="shared" si="8"/>
        <v>0</v>
      </c>
      <c r="W70" s="165">
        <f t="shared" si="7"/>
        <v>9.538835391618157E-2</v>
      </c>
      <c r="X70" s="168">
        <f>ROUND(R70*W70*入力表!C$137,0)</f>
        <v>0</v>
      </c>
      <c r="Y70" s="186" t="s">
        <v>305</v>
      </c>
      <c r="Z70" s="12"/>
    </row>
    <row r="71" spans="1:26">
      <c r="A71" s="541" t="s">
        <v>306</v>
      </c>
      <c r="B71" s="538" t="s">
        <v>536</v>
      </c>
      <c r="C71" s="137">
        <f>需要増加額!X71</f>
        <v>0</v>
      </c>
      <c r="D71" s="131"/>
      <c r="E71" s="132">
        <f>中間投入計算用107!DF69</f>
        <v>0</v>
      </c>
      <c r="F71" s="133">
        <v>0.4784502745576571</v>
      </c>
      <c r="G71" s="143">
        <f t="shared" si="2"/>
        <v>0</v>
      </c>
      <c r="H71" s="133">
        <v>0.33213544844417325</v>
      </c>
      <c r="I71" s="143">
        <f t="shared" si="3"/>
        <v>0</v>
      </c>
      <c r="J71" s="133">
        <v>9.5381330079316651E-2</v>
      </c>
      <c r="K71" s="144">
        <f>ROUND(C71*J71*入力表!C$137,0)</f>
        <v>0</v>
      </c>
      <c r="L71" s="13"/>
      <c r="M71" s="14"/>
      <c r="N71" s="164">
        <f t="shared" si="9"/>
        <v>0</v>
      </c>
      <c r="O71" s="165">
        <v>1</v>
      </c>
      <c r="P71" s="166">
        <f t="shared" si="13"/>
        <v>0</v>
      </c>
      <c r="Q71" s="167"/>
      <c r="R71" s="166">
        <v>0</v>
      </c>
      <c r="S71" s="165">
        <f t="shared" si="5"/>
        <v>0.4784502745576571</v>
      </c>
      <c r="T71" s="168">
        <f t="shared" si="6"/>
        <v>0</v>
      </c>
      <c r="U71" s="165">
        <f t="shared" si="11"/>
        <v>0.33213544844417325</v>
      </c>
      <c r="V71" s="168">
        <f t="shared" si="8"/>
        <v>0</v>
      </c>
      <c r="W71" s="165">
        <f t="shared" si="7"/>
        <v>9.5381330079316651E-2</v>
      </c>
      <c r="X71" s="168">
        <f>ROUND(R71*W71*入力表!C$137,0)</f>
        <v>0</v>
      </c>
      <c r="Y71" s="186" t="s">
        <v>306</v>
      </c>
      <c r="Z71" s="12"/>
    </row>
    <row r="72" spans="1:26">
      <c r="A72" s="544" t="s">
        <v>307</v>
      </c>
      <c r="B72" s="540" t="s">
        <v>537</v>
      </c>
      <c r="C72" s="139">
        <f>需要増加額!X72</f>
        <v>0</v>
      </c>
      <c r="D72" s="131"/>
      <c r="E72" s="140">
        <f>中間投入計算用107!DF70</f>
        <v>0</v>
      </c>
      <c r="F72" s="141">
        <v>0.49849424880704812</v>
      </c>
      <c r="G72" s="517">
        <f t="shared" si="2"/>
        <v>0</v>
      </c>
      <c r="H72" s="141">
        <v>0.42504465479898867</v>
      </c>
      <c r="I72" s="517">
        <f t="shared" si="3"/>
        <v>0</v>
      </c>
      <c r="J72" s="141">
        <v>9.539300537583377E-2</v>
      </c>
      <c r="K72" s="518">
        <f>ROUND(C72*J72*入力表!C$137,0)</f>
        <v>0</v>
      </c>
      <c r="L72" s="519"/>
      <c r="M72" s="519"/>
      <c r="N72" s="169">
        <f t="shared" si="9"/>
        <v>0</v>
      </c>
      <c r="O72" s="170">
        <v>1</v>
      </c>
      <c r="P72" s="171">
        <f t="shared" si="13"/>
        <v>0</v>
      </c>
      <c r="Q72" s="167"/>
      <c r="R72" s="172">
        <v>0</v>
      </c>
      <c r="S72" s="170">
        <f t="shared" si="5"/>
        <v>0.49849424880704812</v>
      </c>
      <c r="T72" s="168">
        <f t="shared" si="6"/>
        <v>0</v>
      </c>
      <c r="U72" s="170">
        <f t="shared" si="11"/>
        <v>0.42504465479898867</v>
      </c>
      <c r="V72" s="168">
        <f t="shared" si="8"/>
        <v>0</v>
      </c>
      <c r="W72" s="170">
        <f t="shared" si="7"/>
        <v>9.539300537583377E-2</v>
      </c>
      <c r="X72" s="168">
        <f>ROUND(R72*W72*入力表!C$137,0)</f>
        <v>0</v>
      </c>
      <c r="Y72" s="186" t="s">
        <v>307</v>
      </c>
      <c r="Z72" s="12"/>
    </row>
    <row r="73" spans="1:26">
      <c r="A73" s="541" t="s">
        <v>308</v>
      </c>
      <c r="B73" s="538" t="s">
        <v>380</v>
      </c>
      <c r="C73" s="130">
        <f>需要増加額!X73</f>
        <v>0</v>
      </c>
      <c r="D73" s="131"/>
      <c r="E73" s="132">
        <f>中間投入計算用107!DF71</f>
        <v>0</v>
      </c>
      <c r="F73" s="133">
        <v>0.40275699692401168</v>
      </c>
      <c r="G73" s="143">
        <f t="shared" ref="G73:G114" si="14">C73*F73</f>
        <v>0</v>
      </c>
      <c r="H73" s="133">
        <v>0.20914441954961455</v>
      </c>
      <c r="I73" s="143">
        <f t="shared" ref="I73:I114" si="15">C73*H73</f>
        <v>0</v>
      </c>
      <c r="J73" s="133">
        <v>9.5127786427676303E-3</v>
      </c>
      <c r="K73" s="144">
        <f>ROUND(C73*J73*入力表!C$137,0)</f>
        <v>0</v>
      </c>
      <c r="L73" s="13"/>
      <c r="M73" s="14"/>
      <c r="N73" s="164">
        <f t="shared" si="9"/>
        <v>0</v>
      </c>
      <c r="O73" s="165">
        <v>0.79692590630347537</v>
      </c>
      <c r="P73" s="166">
        <f t="shared" ref="P73:P112" si="16">N73*O73</f>
        <v>0</v>
      </c>
      <c r="Q73" s="167"/>
      <c r="R73" s="582">
        <v>0</v>
      </c>
      <c r="S73" s="520">
        <f t="shared" si="5"/>
        <v>0.40275699692401168</v>
      </c>
      <c r="T73" s="173">
        <f t="shared" ref="T73:T114" si="17">R73*S73</f>
        <v>0</v>
      </c>
      <c r="U73" s="520">
        <f t="shared" si="11"/>
        <v>0.20914441954961455</v>
      </c>
      <c r="V73" s="173">
        <f t="shared" ref="V73:V113" si="18">R73*U73</f>
        <v>0</v>
      </c>
      <c r="W73" s="520">
        <f t="shared" si="7"/>
        <v>9.5127786427676303E-3</v>
      </c>
      <c r="X73" s="173">
        <f>ROUND(R73*W73*入力表!C$137,0)</f>
        <v>0</v>
      </c>
      <c r="Y73" s="521" t="s">
        <v>308</v>
      </c>
      <c r="Z73" s="12"/>
    </row>
    <row r="74" spans="1:26">
      <c r="A74" s="541" t="s">
        <v>309</v>
      </c>
      <c r="B74" s="538" t="s">
        <v>381</v>
      </c>
      <c r="C74" s="137">
        <f>需要増加額!X74</f>
        <v>0</v>
      </c>
      <c r="D74" s="131"/>
      <c r="E74" s="132">
        <f>中間投入計算用107!DF72</f>
        <v>0</v>
      </c>
      <c r="F74" s="133">
        <v>0.31606217616580312</v>
      </c>
      <c r="G74" s="132">
        <f t="shared" si="14"/>
        <v>0</v>
      </c>
      <c r="H74" s="133">
        <v>8.7780341136870763E-2</v>
      </c>
      <c r="I74" s="132">
        <f t="shared" si="15"/>
        <v>0</v>
      </c>
      <c r="J74" s="133">
        <v>9.5684732044930224E-3</v>
      </c>
      <c r="K74" s="138">
        <f>ROUND(C74*J74*入力表!C$137,0)</f>
        <v>0</v>
      </c>
      <c r="L74" s="13"/>
      <c r="M74" s="13"/>
      <c r="N74" s="164">
        <f t="shared" si="9"/>
        <v>0</v>
      </c>
      <c r="O74" s="165">
        <v>0.75862167900384458</v>
      </c>
      <c r="P74" s="168">
        <f t="shared" si="16"/>
        <v>0</v>
      </c>
      <c r="Q74" s="167"/>
      <c r="R74" s="522">
        <v>0</v>
      </c>
      <c r="S74" s="165">
        <f t="shared" si="5"/>
        <v>0.31606217616580312</v>
      </c>
      <c r="T74" s="168">
        <f t="shared" si="17"/>
        <v>0</v>
      </c>
      <c r="U74" s="165">
        <f t="shared" si="11"/>
        <v>8.7780341136870763E-2</v>
      </c>
      <c r="V74" s="168">
        <f t="shared" si="18"/>
        <v>0</v>
      </c>
      <c r="W74" s="165">
        <f t="shared" si="7"/>
        <v>9.5684732044930224E-3</v>
      </c>
      <c r="X74" s="174">
        <f>ROUND(R74*W74*入力表!C$137,0)</f>
        <v>0</v>
      </c>
      <c r="Y74" s="186" t="s">
        <v>309</v>
      </c>
      <c r="Z74" s="12"/>
    </row>
    <row r="75" spans="1:26">
      <c r="A75" s="541" t="s">
        <v>310</v>
      </c>
      <c r="B75" s="538" t="s">
        <v>382</v>
      </c>
      <c r="C75" s="137">
        <f>需要増加額!X75</f>
        <v>0</v>
      </c>
      <c r="D75" s="131"/>
      <c r="E75" s="132">
        <f>中間投入計算用107!DF73</f>
        <v>0</v>
      </c>
      <c r="F75" s="133">
        <v>0.49176587641952857</v>
      </c>
      <c r="G75" s="143">
        <f t="shared" si="14"/>
        <v>0</v>
      </c>
      <c r="H75" s="133">
        <v>0.1445431776855251</v>
      </c>
      <c r="I75" s="143">
        <f t="shared" si="15"/>
        <v>0</v>
      </c>
      <c r="J75" s="133">
        <v>1.9538889079493603E-2</v>
      </c>
      <c r="K75" s="144">
        <f>ROUND(C75*J75*入力表!C$137,0)</f>
        <v>0</v>
      </c>
      <c r="L75" s="13"/>
      <c r="M75" s="14"/>
      <c r="N75" s="164">
        <f t="shared" si="9"/>
        <v>0</v>
      </c>
      <c r="O75" s="165">
        <v>0.91376164257493298</v>
      </c>
      <c r="P75" s="166">
        <f t="shared" si="16"/>
        <v>0</v>
      </c>
      <c r="Q75" s="167"/>
      <c r="R75" s="174">
        <v>0</v>
      </c>
      <c r="S75" s="165">
        <f t="shared" si="5"/>
        <v>0.49176587641952857</v>
      </c>
      <c r="T75" s="174">
        <f t="shared" si="17"/>
        <v>0</v>
      </c>
      <c r="U75" s="165">
        <f t="shared" si="11"/>
        <v>0.1445431776855251</v>
      </c>
      <c r="V75" s="174">
        <f t="shared" si="18"/>
        <v>0</v>
      </c>
      <c r="W75" s="165">
        <f t="shared" si="7"/>
        <v>1.9538889079493603E-2</v>
      </c>
      <c r="X75" s="174">
        <f>ROUND(R75*W75*入力表!C$137,0)</f>
        <v>0</v>
      </c>
      <c r="Y75" s="186" t="s">
        <v>310</v>
      </c>
      <c r="Z75" s="12"/>
    </row>
    <row r="76" spans="1:26">
      <c r="A76" s="541" t="s">
        <v>311</v>
      </c>
      <c r="B76" s="538" t="s">
        <v>54</v>
      </c>
      <c r="C76" s="137">
        <f>需要増加額!X76</f>
        <v>0</v>
      </c>
      <c r="D76" s="131"/>
      <c r="E76" s="132">
        <f>中間投入計算用107!DF74</f>
        <v>0</v>
      </c>
      <c r="F76" s="133">
        <v>0.65296037467962309</v>
      </c>
      <c r="G76" s="143">
        <f t="shared" si="14"/>
        <v>0</v>
      </c>
      <c r="H76" s="133">
        <v>0.47519960171851089</v>
      </c>
      <c r="I76" s="143">
        <f t="shared" si="15"/>
        <v>0</v>
      </c>
      <c r="J76" s="133">
        <v>8.4136964578762005E-2</v>
      </c>
      <c r="K76" s="144">
        <f>ROUND(C76*J76*入力表!C$137,0)</f>
        <v>0</v>
      </c>
      <c r="L76" s="13"/>
      <c r="M76" s="14"/>
      <c r="N76" s="164">
        <f t="shared" si="9"/>
        <v>0</v>
      </c>
      <c r="O76" s="165">
        <v>0.91798522901954438</v>
      </c>
      <c r="P76" s="166">
        <f t="shared" si="16"/>
        <v>0</v>
      </c>
      <c r="Q76" s="167"/>
      <c r="R76" s="174">
        <v>0</v>
      </c>
      <c r="S76" s="165">
        <f t="shared" si="5"/>
        <v>0.65296037467962309</v>
      </c>
      <c r="T76" s="174">
        <f t="shared" si="17"/>
        <v>0</v>
      </c>
      <c r="U76" s="165">
        <f t="shared" si="11"/>
        <v>0.47519960171851089</v>
      </c>
      <c r="V76" s="174">
        <f t="shared" si="18"/>
        <v>0</v>
      </c>
      <c r="W76" s="165">
        <f t="shared" si="7"/>
        <v>8.4136964578762005E-2</v>
      </c>
      <c r="X76" s="168">
        <f>ROUND(R76*W76*入力表!C$137,0)</f>
        <v>0</v>
      </c>
      <c r="Y76" s="186" t="s">
        <v>311</v>
      </c>
      <c r="Z76" s="12"/>
    </row>
    <row r="77" spans="1:26">
      <c r="A77" s="544" t="s">
        <v>312</v>
      </c>
      <c r="B77" s="540" t="s">
        <v>11</v>
      </c>
      <c r="C77" s="139">
        <f>需要増加額!X77</f>
        <v>0</v>
      </c>
      <c r="D77" s="131"/>
      <c r="E77" s="140">
        <f>中間投入計算用107!DF75</f>
        <v>0</v>
      </c>
      <c r="F77" s="141">
        <v>0.66447748206084833</v>
      </c>
      <c r="G77" s="517">
        <f t="shared" si="14"/>
        <v>0</v>
      </c>
      <c r="H77" s="141">
        <v>0.38724671493835855</v>
      </c>
      <c r="I77" s="517">
        <f t="shared" si="15"/>
        <v>0</v>
      </c>
      <c r="J77" s="141">
        <v>0.14364082983457782</v>
      </c>
      <c r="K77" s="518">
        <f>ROUND(C77*J77*入力表!C$137,0)</f>
        <v>0</v>
      </c>
      <c r="L77" s="519"/>
      <c r="M77" s="519"/>
      <c r="N77" s="169">
        <f t="shared" si="9"/>
        <v>0</v>
      </c>
      <c r="O77" s="170">
        <v>0.57302972211078418</v>
      </c>
      <c r="P77" s="171">
        <f t="shared" si="16"/>
        <v>0</v>
      </c>
      <c r="Q77" s="167"/>
      <c r="R77" s="172">
        <v>0</v>
      </c>
      <c r="S77" s="170">
        <f t="shared" si="5"/>
        <v>0.66447748206084833</v>
      </c>
      <c r="T77" s="172">
        <f t="shared" si="17"/>
        <v>0</v>
      </c>
      <c r="U77" s="170">
        <f t="shared" si="11"/>
        <v>0.38724671493835855</v>
      </c>
      <c r="V77" s="172">
        <f t="shared" si="18"/>
        <v>0</v>
      </c>
      <c r="W77" s="170">
        <f t="shared" si="7"/>
        <v>0.14364082983457782</v>
      </c>
      <c r="X77" s="171">
        <f>ROUND(R77*W77*入力表!C$137,0)</f>
        <v>0</v>
      </c>
      <c r="Y77" s="186" t="s">
        <v>312</v>
      </c>
      <c r="Z77" s="12"/>
    </row>
    <row r="78" spans="1:26">
      <c r="A78" s="541" t="s">
        <v>313</v>
      </c>
      <c r="B78" s="538" t="s">
        <v>12</v>
      </c>
      <c r="C78" s="130">
        <f>需要増加額!X78</f>
        <v>0</v>
      </c>
      <c r="D78" s="131"/>
      <c r="E78" s="132">
        <f>中間投入計算用107!DF76</f>
        <v>0</v>
      </c>
      <c r="F78" s="133">
        <v>0.67079109520969982</v>
      </c>
      <c r="G78" s="143">
        <f t="shared" si="14"/>
        <v>0</v>
      </c>
      <c r="H78" s="133">
        <v>0.31684058835221623</v>
      </c>
      <c r="I78" s="143">
        <f t="shared" si="15"/>
        <v>0</v>
      </c>
      <c r="J78" s="133">
        <v>6.2651560325978933E-2</v>
      </c>
      <c r="K78" s="144">
        <f>ROUND(C78*J78*入力表!C$137,0)</f>
        <v>0</v>
      </c>
      <c r="L78" s="13"/>
      <c r="M78" s="14"/>
      <c r="N78" s="164">
        <f t="shared" si="9"/>
        <v>0</v>
      </c>
      <c r="O78" s="165">
        <v>0.90833928802651076</v>
      </c>
      <c r="P78" s="166">
        <f t="shared" si="16"/>
        <v>0</v>
      </c>
      <c r="Q78" s="167"/>
      <c r="R78" s="582">
        <v>0</v>
      </c>
      <c r="S78" s="520">
        <f t="shared" si="5"/>
        <v>0.67079109520969982</v>
      </c>
      <c r="T78" s="173">
        <f t="shared" si="17"/>
        <v>0</v>
      </c>
      <c r="U78" s="520">
        <f t="shared" si="11"/>
        <v>0.31684058835221623</v>
      </c>
      <c r="V78" s="173">
        <f t="shared" si="18"/>
        <v>0</v>
      </c>
      <c r="W78" s="520">
        <f t="shared" si="7"/>
        <v>6.2651560325978933E-2</v>
      </c>
      <c r="X78" s="173">
        <f>ROUND(R78*W78*入力表!C$137,0)</f>
        <v>0</v>
      </c>
      <c r="Y78" s="521" t="s">
        <v>313</v>
      </c>
      <c r="Z78" s="12"/>
    </row>
    <row r="79" spans="1:26">
      <c r="A79" s="541" t="s">
        <v>314</v>
      </c>
      <c r="B79" s="538" t="s">
        <v>383</v>
      </c>
      <c r="C79" s="137">
        <f>需要増加額!X79</f>
        <v>0</v>
      </c>
      <c r="D79" s="131"/>
      <c r="E79" s="132">
        <f>中間投入計算用107!DF77</f>
        <v>0</v>
      </c>
      <c r="F79" s="133">
        <v>0.73514102247138458</v>
      </c>
      <c r="G79" s="132">
        <f t="shared" si="14"/>
        <v>0</v>
      </c>
      <c r="H79" s="133">
        <v>0.14893389550772768</v>
      </c>
      <c r="I79" s="132">
        <f t="shared" si="15"/>
        <v>0</v>
      </c>
      <c r="J79" s="133">
        <v>3.2086704931944376E-2</v>
      </c>
      <c r="K79" s="138">
        <f>ROUND(C79*J79*入力表!C$137,0)</f>
        <v>0</v>
      </c>
      <c r="L79" s="13"/>
      <c r="M79" s="13"/>
      <c r="N79" s="164">
        <f t="shared" si="9"/>
        <v>0</v>
      </c>
      <c r="O79" s="165">
        <v>0.77155883766111677</v>
      </c>
      <c r="P79" s="168">
        <f t="shared" si="16"/>
        <v>0</v>
      </c>
      <c r="Q79" s="167"/>
      <c r="R79" s="522">
        <v>0</v>
      </c>
      <c r="S79" s="165">
        <f t="shared" si="5"/>
        <v>0.73514102247138458</v>
      </c>
      <c r="T79" s="168">
        <f t="shared" si="17"/>
        <v>0</v>
      </c>
      <c r="U79" s="165">
        <f t="shared" si="11"/>
        <v>0.14893389550772768</v>
      </c>
      <c r="V79" s="168">
        <f t="shared" si="18"/>
        <v>0</v>
      </c>
      <c r="W79" s="165">
        <f t="shared" si="7"/>
        <v>3.2086704931944376E-2</v>
      </c>
      <c r="X79" s="174">
        <f>ROUND(R79*W79*入力表!C$137,0)</f>
        <v>0</v>
      </c>
      <c r="Y79" s="186" t="s">
        <v>314</v>
      </c>
      <c r="Z79" s="12"/>
    </row>
    <row r="80" spans="1:26">
      <c r="A80" s="541" t="s">
        <v>315</v>
      </c>
      <c r="B80" s="538" t="s">
        <v>384</v>
      </c>
      <c r="C80" s="137">
        <f>需要増加額!X80</f>
        <v>0</v>
      </c>
      <c r="D80" s="131"/>
      <c r="E80" s="132">
        <f>中間投入計算用107!DF78</f>
        <v>0</v>
      </c>
      <c r="F80" s="133">
        <v>0.75262543043603247</v>
      </c>
      <c r="G80" s="143">
        <f t="shared" si="14"/>
        <v>0</v>
      </c>
      <c r="H80" s="133">
        <v>0.15880413707896782</v>
      </c>
      <c r="I80" s="143">
        <f t="shared" si="15"/>
        <v>0</v>
      </c>
      <c r="J80" s="133">
        <v>3.2098448289571063E-2</v>
      </c>
      <c r="K80" s="144">
        <f>ROUND(C80*J80*入力表!C$137,0)</f>
        <v>0</v>
      </c>
      <c r="L80" s="13"/>
      <c r="M80" s="14"/>
      <c r="N80" s="164">
        <f t="shared" si="9"/>
        <v>0</v>
      </c>
      <c r="O80" s="165">
        <v>1</v>
      </c>
      <c r="P80" s="166">
        <f t="shared" si="16"/>
        <v>0</v>
      </c>
      <c r="Q80" s="167"/>
      <c r="R80" s="174">
        <v>0</v>
      </c>
      <c r="S80" s="165">
        <f t="shared" si="5"/>
        <v>0.75262543043603247</v>
      </c>
      <c r="T80" s="174">
        <f t="shared" si="17"/>
        <v>0</v>
      </c>
      <c r="U80" s="165">
        <f t="shared" si="11"/>
        <v>0.15880413707896782</v>
      </c>
      <c r="V80" s="174">
        <f t="shared" si="18"/>
        <v>0</v>
      </c>
      <c r="W80" s="165">
        <f t="shared" si="7"/>
        <v>3.2098448289571063E-2</v>
      </c>
      <c r="X80" s="174">
        <f>ROUND(R80*W80*入力表!C$137,0)</f>
        <v>0</v>
      </c>
      <c r="Y80" s="186" t="s">
        <v>315</v>
      </c>
      <c r="Z80" s="12"/>
    </row>
    <row r="81" spans="1:26">
      <c r="A81" s="541" t="s">
        <v>316</v>
      </c>
      <c r="B81" s="538" t="s">
        <v>538</v>
      </c>
      <c r="C81" s="137">
        <f>需要増加額!X81</f>
        <v>0</v>
      </c>
      <c r="D81" s="131"/>
      <c r="E81" s="132">
        <f>中間投入計算用107!DF79</f>
        <v>0</v>
      </c>
      <c r="F81" s="133">
        <v>0.92194299519612766</v>
      </c>
      <c r="G81" s="143">
        <f t="shared" si="14"/>
        <v>0</v>
      </c>
      <c r="H81" s="133">
        <v>0</v>
      </c>
      <c r="I81" s="143">
        <f t="shared" si="15"/>
        <v>0</v>
      </c>
      <c r="J81" s="133">
        <v>0</v>
      </c>
      <c r="K81" s="144">
        <f>ROUND(C81*J81*入力表!C$137,0)</f>
        <v>0</v>
      </c>
      <c r="L81" s="13"/>
      <c r="M81" s="14"/>
      <c r="N81" s="164">
        <f t="shared" si="9"/>
        <v>0</v>
      </c>
      <c r="O81" s="165">
        <v>1</v>
      </c>
      <c r="P81" s="166">
        <f t="shared" si="16"/>
        <v>0</v>
      </c>
      <c r="Q81" s="167"/>
      <c r="R81" s="174">
        <v>0</v>
      </c>
      <c r="S81" s="165">
        <f t="shared" si="5"/>
        <v>0.92194299519612766</v>
      </c>
      <c r="T81" s="174">
        <f t="shared" si="17"/>
        <v>0</v>
      </c>
      <c r="U81" s="165">
        <f t="shared" si="11"/>
        <v>0</v>
      </c>
      <c r="V81" s="174">
        <f t="shared" si="18"/>
        <v>0</v>
      </c>
      <c r="W81" s="165">
        <f t="shared" si="7"/>
        <v>0</v>
      </c>
      <c r="X81" s="168">
        <f>ROUND(R81*W81*入力表!C$137,0)</f>
        <v>0</v>
      </c>
      <c r="Y81" s="186" t="s">
        <v>316</v>
      </c>
      <c r="Z81" s="12"/>
    </row>
    <row r="82" spans="1:26">
      <c r="A82" s="544" t="s">
        <v>317</v>
      </c>
      <c r="B82" s="540" t="s">
        <v>385</v>
      </c>
      <c r="C82" s="139">
        <f>需要増加額!X82</f>
        <v>0</v>
      </c>
      <c r="D82" s="131"/>
      <c r="E82" s="140">
        <f>中間投入計算用107!DF80</f>
        <v>0</v>
      </c>
      <c r="F82" s="141">
        <v>0.68025510643799014</v>
      </c>
      <c r="G82" s="517">
        <f t="shared" si="14"/>
        <v>0</v>
      </c>
      <c r="H82" s="141">
        <v>0.24360079289838835</v>
      </c>
      <c r="I82" s="517">
        <f t="shared" si="15"/>
        <v>0</v>
      </c>
      <c r="J82" s="141">
        <v>0.11117814358355597</v>
      </c>
      <c r="K82" s="518">
        <f>ROUND(C82*J82*入力表!C$137,0)</f>
        <v>0</v>
      </c>
      <c r="L82" s="519"/>
      <c r="M82" s="519"/>
      <c r="N82" s="169">
        <f t="shared" si="9"/>
        <v>0</v>
      </c>
      <c r="O82" s="170">
        <v>7.5006898074057721E-2</v>
      </c>
      <c r="P82" s="171">
        <f t="shared" si="16"/>
        <v>0</v>
      </c>
      <c r="Q82" s="167"/>
      <c r="R82" s="172">
        <v>0</v>
      </c>
      <c r="S82" s="170">
        <f t="shared" si="5"/>
        <v>0.68025510643799014</v>
      </c>
      <c r="T82" s="172">
        <f t="shared" si="17"/>
        <v>0</v>
      </c>
      <c r="U82" s="170">
        <f t="shared" si="11"/>
        <v>0.24360079289838835</v>
      </c>
      <c r="V82" s="172">
        <f t="shared" si="18"/>
        <v>0</v>
      </c>
      <c r="W82" s="170">
        <f t="shared" si="7"/>
        <v>0.11117814358355597</v>
      </c>
      <c r="X82" s="171">
        <f>ROUND(R82*W82*入力表!C$137,0)</f>
        <v>0</v>
      </c>
      <c r="Y82" s="186" t="s">
        <v>317</v>
      </c>
      <c r="Z82" s="12"/>
    </row>
    <row r="83" spans="1:26">
      <c r="A83" s="541" t="s">
        <v>318</v>
      </c>
      <c r="B83" s="538" t="s">
        <v>539</v>
      </c>
      <c r="C83" s="130">
        <f>需要増加額!X83</f>
        <v>0</v>
      </c>
      <c r="D83" s="131"/>
      <c r="E83" s="132">
        <f>中間投入計算用107!DF81</f>
        <v>0</v>
      </c>
      <c r="F83" s="133">
        <v>0.73974301846888491</v>
      </c>
      <c r="G83" s="143">
        <f t="shared" si="14"/>
        <v>0</v>
      </c>
      <c r="H83" s="133">
        <v>0.50747866800566632</v>
      </c>
      <c r="I83" s="143">
        <f t="shared" si="15"/>
        <v>0</v>
      </c>
      <c r="J83" s="133">
        <v>0.12342961273202492</v>
      </c>
      <c r="K83" s="144">
        <f>ROUND(C83*J83*入力表!C$137,0)</f>
        <v>0</v>
      </c>
      <c r="L83" s="13"/>
      <c r="M83" s="14"/>
      <c r="N83" s="164">
        <f t="shared" si="9"/>
        <v>0</v>
      </c>
      <c r="O83" s="165">
        <v>0.90594315666765846</v>
      </c>
      <c r="P83" s="166">
        <f t="shared" si="16"/>
        <v>0</v>
      </c>
      <c r="Q83" s="167"/>
      <c r="R83" s="174">
        <v>0</v>
      </c>
      <c r="S83" s="165">
        <f t="shared" si="5"/>
        <v>0.73974301846888491</v>
      </c>
      <c r="T83" s="174">
        <f t="shared" si="17"/>
        <v>0</v>
      </c>
      <c r="U83" s="165">
        <f t="shared" si="11"/>
        <v>0.50747866800566632</v>
      </c>
      <c r="V83" s="174">
        <f t="shared" si="18"/>
        <v>0</v>
      </c>
      <c r="W83" s="165">
        <f t="shared" si="7"/>
        <v>0.12342961273202492</v>
      </c>
      <c r="X83" s="168">
        <f>ROUND(R83*W83*入力表!C$137,0)</f>
        <v>0</v>
      </c>
      <c r="Y83" s="521" t="s">
        <v>318</v>
      </c>
      <c r="Z83" s="12"/>
    </row>
    <row r="84" spans="1:26">
      <c r="A84" s="541" t="s">
        <v>319</v>
      </c>
      <c r="B84" s="538" t="s">
        <v>386</v>
      </c>
      <c r="C84" s="137">
        <f>需要増加額!X84</f>
        <v>0</v>
      </c>
      <c r="D84" s="131"/>
      <c r="E84" s="132">
        <f>中間投入計算用107!DF82</f>
        <v>0</v>
      </c>
      <c r="F84" s="133">
        <v>0</v>
      </c>
      <c r="G84" s="132">
        <f t="shared" si="14"/>
        <v>0</v>
      </c>
      <c r="H84" s="133">
        <v>0</v>
      </c>
      <c r="I84" s="132">
        <f t="shared" si="15"/>
        <v>0</v>
      </c>
      <c r="J84" s="133">
        <v>0</v>
      </c>
      <c r="K84" s="138">
        <f>ROUND(C84*J84*入力表!C$137,0)</f>
        <v>0</v>
      </c>
      <c r="L84" s="13"/>
      <c r="M84" s="13"/>
      <c r="N84" s="164">
        <f t="shared" si="9"/>
        <v>0</v>
      </c>
      <c r="O84" s="165">
        <v>1</v>
      </c>
      <c r="P84" s="168">
        <f t="shared" si="16"/>
        <v>0</v>
      </c>
      <c r="Q84" s="167"/>
      <c r="R84" s="174">
        <v>0</v>
      </c>
      <c r="S84" s="165">
        <f t="shared" si="5"/>
        <v>0</v>
      </c>
      <c r="T84" s="174">
        <f t="shared" si="17"/>
        <v>0</v>
      </c>
      <c r="U84" s="165">
        <f t="shared" si="11"/>
        <v>0</v>
      </c>
      <c r="V84" s="174">
        <f t="shared" si="18"/>
        <v>0</v>
      </c>
      <c r="W84" s="165">
        <f t="shared" si="7"/>
        <v>0</v>
      </c>
      <c r="X84" s="174">
        <f>ROUND(R84*W84*入力表!C$137,0)</f>
        <v>0</v>
      </c>
      <c r="Y84" s="186" t="s">
        <v>319</v>
      </c>
      <c r="Z84" s="12"/>
    </row>
    <row r="85" spans="1:26">
      <c r="A85" s="541" t="s">
        <v>320</v>
      </c>
      <c r="B85" s="538" t="s">
        <v>387</v>
      </c>
      <c r="C85" s="137">
        <f>需要増加額!X85</f>
        <v>0</v>
      </c>
      <c r="D85" s="131"/>
      <c r="E85" s="132">
        <f>中間投入計算用107!DF83</f>
        <v>0</v>
      </c>
      <c r="F85" s="133">
        <v>0.68181818181818177</v>
      </c>
      <c r="G85" s="143">
        <f t="shared" si="14"/>
        <v>0</v>
      </c>
      <c r="H85" s="133">
        <v>0.27272727272727271</v>
      </c>
      <c r="I85" s="143">
        <f t="shared" si="15"/>
        <v>0</v>
      </c>
      <c r="J85" s="133">
        <v>3.6363636363636362</v>
      </c>
      <c r="K85" s="144">
        <f>ROUND(C85*J85*入力表!C$137,0)</f>
        <v>0</v>
      </c>
      <c r="L85" s="13"/>
      <c r="M85" s="14"/>
      <c r="N85" s="164">
        <f t="shared" si="9"/>
        <v>0</v>
      </c>
      <c r="O85" s="165">
        <v>0</v>
      </c>
      <c r="P85" s="166">
        <f t="shared" si="16"/>
        <v>0</v>
      </c>
      <c r="Q85" s="167"/>
      <c r="R85" s="166">
        <v>0</v>
      </c>
      <c r="S85" s="165">
        <f t="shared" si="5"/>
        <v>0.68181818181818177</v>
      </c>
      <c r="T85" s="168">
        <f t="shared" si="17"/>
        <v>0</v>
      </c>
      <c r="U85" s="165">
        <f t="shared" si="11"/>
        <v>0.27272727272727271</v>
      </c>
      <c r="V85" s="168">
        <f t="shared" si="18"/>
        <v>0</v>
      </c>
      <c r="W85" s="165">
        <f t="shared" si="7"/>
        <v>3.6363636363636362</v>
      </c>
      <c r="X85" s="168">
        <f>ROUND(R85*W85*入力表!C$137,0)</f>
        <v>0</v>
      </c>
      <c r="Y85" s="186" t="s">
        <v>320</v>
      </c>
      <c r="Z85" s="12"/>
    </row>
    <row r="86" spans="1:26">
      <c r="A86" s="541" t="s">
        <v>321</v>
      </c>
      <c r="B86" s="538" t="s">
        <v>388</v>
      </c>
      <c r="C86" s="137">
        <f>需要増加額!X86</f>
        <v>0</v>
      </c>
      <c r="D86" s="131"/>
      <c r="E86" s="132">
        <f>中間投入計算用107!DF84</f>
        <v>0</v>
      </c>
      <c r="F86" s="133">
        <v>0</v>
      </c>
      <c r="G86" s="143">
        <f t="shared" si="14"/>
        <v>0</v>
      </c>
      <c r="H86" s="133">
        <v>0</v>
      </c>
      <c r="I86" s="143">
        <f t="shared" si="15"/>
        <v>0</v>
      </c>
      <c r="J86" s="133">
        <v>0</v>
      </c>
      <c r="K86" s="144">
        <f>ROUND(C86*J86*入力表!C$137,0)</f>
        <v>0</v>
      </c>
      <c r="L86" s="13"/>
      <c r="M86" s="14"/>
      <c r="N86" s="164">
        <f t="shared" si="9"/>
        <v>0</v>
      </c>
      <c r="O86" s="165">
        <v>0</v>
      </c>
      <c r="P86" s="166">
        <f t="shared" si="16"/>
        <v>0</v>
      </c>
      <c r="Q86" s="167"/>
      <c r="R86" s="166">
        <v>0</v>
      </c>
      <c r="S86" s="165">
        <f t="shared" si="5"/>
        <v>0</v>
      </c>
      <c r="T86" s="168">
        <f t="shared" si="17"/>
        <v>0</v>
      </c>
      <c r="U86" s="165">
        <f t="shared" si="11"/>
        <v>0</v>
      </c>
      <c r="V86" s="168">
        <f t="shared" si="18"/>
        <v>0</v>
      </c>
      <c r="W86" s="165">
        <f t="shared" si="7"/>
        <v>0</v>
      </c>
      <c r="X86" s="168">
        <f>ROUND(R86*W86*入力表!C$137,0)</f>
        <v>0</v>
      </c>
      <c r="Y86" s="186" t="s">
        <v>321</v>
      </c>
      <c r="Z86" s="12"/>
    </row>
    <row r="87" spans="1:26">
      <c r="A87" s="544" t="s">
        <v>322</v>
      </c>
      <c r="B87" s="540" t="s">
        <v>540</v>
      </c>
      <c r="C87" s="139">
        <f>需要増加額!X87</f>
        <v>0</v>
      </c>
      <c r="D87" s="131"/>
      <c r="E87" s="140">
        <f>中間投入計算用107!DF85</f>
        <v>0</v>
      </c>
      <c r="F87" s="141">
        <v>0.66391667526038978</v>
      </c>
      <c r="G87" s="517">
        <f t="shared" si="14"/>
        <v>0</v>
      </c>
      <c r="H87" s="141">
        <v>0.30875528513973394</v>
      </c>
      <c r="I87" s="517">
        <f t="shared" si="15"/>
        <v>0</v>
      </c>
      <c r="J87" s="141">
        <v>4.5787356914509643E-2</v>
      </c>
      <c r="K87" s="518">
        <f>ROUND(C87*J87*入力表!C$137,0)</f>
        <v>0</v>
      </c>
      <c r="L87" s="519"/>
      <c r="M87" s="519"/>
      <c r="N87" s="169">
        <f t="shared" si="9"/>
        <v>0</v>
      </c>
      <c r="O87" s="170">
        <v>0.56266948872279909</v>
      </c>
      <c r="P87" s="171">
        <f t="shared" si="16"/>
        <v>0</v>
      </c>
      <c r="Q87" s="167"/>
      <c r="R87" s="172">
        <v>0</v>
      </c>
      <c r="S87" s="170">
        <f t="shared" si="5"/>
        <v>0.66391667526038978</v>
      </c>
      <c r="T87" s="168">
        <f t="shared" si="17"/>
        <v>0</v>
      </c>
      <c r="U87" s="170">
        <f t="shared" si="11"/>
        <v>0.30875528513973394</v>
      </c>
      <c r="V87" s="168">
        <f t="shared" si="18"/>
        <v>0</v>
      </c>
      <c r="W87" s="170">
        <f t="shared" si="7"/>
        <v>4.5787356914509643E-2</v>
      </c>
      <c r="X87" s="168">
        <f>ROUND(R87*W87*入力表!C$137,0)</f>
        <v>0</v>
      </c>
      <c r="Y87" s="186" t="s">
        <v>322</v>
      </c>
      <c r="Z87" s="12"/>
    </row>
    <row r="88" spans="1:26">
      <c r="A88" s="541" t="s">
        <v>323</v>
      </c>
      <c r="B88" s="538" t="s">
        <v>389</v>
      </c>
      <c r="C88" s="130">
        <f>需要増加額!X88</f>
        <v>0</v>
      </c>
      <c r="D88" s="131"/>
      <c r="E88" s="132">
        <f>中間投入計算用107!DF86</f>
        <v>0</v>
      </c>
      <c r="F88" s="133">
        <v>0.62486236093708469</v>
      </c>
      <c r="G88" s="143">
        <f t="shared" si="14"/>
        <v>0</v>
      </c>
      <c r="H88" s="133">
        <v>0.22314614420776854</v>
      </c>
      <c r="I88" s="143">
        <f t="shared" si="15"/>
        <v>0</v>
      </c>
      <c r="J88" s="133">
        <v>7.8178987735884872E-2</v>
      </c>
      <c r="K88" s="144">
        <f>ROUND(C88*J88*入力表!C$137,0)</f>
        <v>0</v>
      </c>
      <c r="L88" s="13"/>
      <c r="M88" s="14"/>
      <c r="N88" s="164">
        <f t="shared" si="9"/>
        <v>0</v>
      </c>
      <c r="O88" s="165">
        <v>0.69054139456498842</v>
      </c>
      <c r="P88" s="166">
        <f t="shared" si="16"/>
        <v>0</v>
      </c>
      <c r="Q88" s="167"/>
      <c r="R88" s="582">
        <v>0</v>
      </c>
      <c r="S88" s="520">
        <f t="shared" si="5"/>
        <v>0.62486236093708469</v>
      </c>
      <c r="T88" s="173">
        <f t="shared" si="17"/>
        <v>0</v>
      </c>
      <c r="U88" s="520">
        <f t="shared" si="11"/>
        <v>0.22314614420776854</v>
      </c>
      <c r="V88" s="173">
        <f t="shared" si="18"/>
        <v>0</v>
      </c>
      <c r="W88" s="520">
        <f t="shared" si="7"/>
        <v>7.8178987735884872E-2</v>
      </c>
      <c r="X88" s="173">
        <f>ROUND(R88*W88*入力表!C$137,0)</f>
        <v>0</v>
      </c>
      <c r="Y88" s="521" t="s">
        <v>323</v>
      </c>
      <c r="Z88" s="12"/>
    </row>
    <row r="89" spans="1:26">
      <c r="A89" s="541" t="s">
        <v>324</v>
      </c>
      <c r="B89" s="538" t="s">
        <v>541</v>
      </c>
      <c r="C89" s="137">
        <f>需要増加額!X89</f>
        <v>0</v>
      </c>
      <c r="D89" s="131"/>
      <c r="E89" s="132">
        <f>中間投入計算用107!DF87</f>
        <v>0</v>
      </c>
      <c r="F89" s="133">
        <v>0.64537104617105379</v>
      </c>
      <c r="G89" s="132">
        <f t="shared" si="14"/>
        <v>0</v>
      </c>
      <c r="H89" s="133">
        <v>0.24540516971724852</v>
      </c>
      <c r="I89" s="132">
        <f t="shared" si="15"/>
        <v>0</v>
      </c>
      <c r="J89" s="133">
        <v>4.577294571512526E-2</v>
      </c>
      <c r="K89" s="138">
        <f>ROUND(C89*J89*入力表!C$137,0)</f>
        <v>0</v>
      </c>
      <c r="L89" s="13"/>
      <c r="M89" s="13"/>
      <c r="N89" s="164">
        <f t="shared" si="9"/>
        <v>0</v>
      </c>
      <c r="O89" s="165">
        <v>0.52826029770597682</v>
      </c>
      <c r="P89" s="168">
        <f t="shared" si="16"/>
        <v>0</v>
      </c>
      <c r="Q89" s="167"/>
      <c r="R89" s="522">
        <v>0</v>
      </c>
      <c r="S89" s="165">
        <f t="shared" si="5"/>
        <v>0.64537104617105379</v>
      </c>
      <c r="T89" s="168">
        <f t="shared" si="17"/>
        <v>0</v>
      </c>
      <c r="U89" s="165">
        <f t="shared" si="11"/>
        <v>0.24540516971724852</v>
      </c>
      <c r="V89" s="168">
        <f t="shared" si="18"/>
        <v>0</v>
      </c>
      <c r="W89" s="165">
        <f t="shared" si="7"/>
        <v>4.577294571512526E-2</v>
      </c>
      <c r="X89" s="174">
        <f>ROUND(R89*W89*入力表!C$137,0)</f>
        <v>0</v>
      </c>
      <c r="Y89" s="186" t="s">
        <v>324</v>
      </c>
      <c r="Z89" s="12"/>
    </row>
    <row r="90" spans="1:26">
      <c r="A90" s="541" t="s">
        <v>325</v>
      </c>
      <c r="B90" s="538" t="s">
        <v>542</v>
      </c>
      <c r="C90" s="137">
        <f>需要増加額!X90</f>
        <v>0</v>
      </c>
      <c r="D90" s="131"/>
      <c r="E90" s="132">
        <f>中間投入計算用107!DF88</f>
        <v>0</v>
      </c>
      <c r="F90" s="133">
        <v>0.57855381433457964</v>
      </c>
      <c r="G90" s="143">
        <f t="shared" si="14"/>
        <v>0</v>
      </c>
      <c r="H90" s="133">
        <v>0.48341420730252166</v>
      </c>
      <c r="I90" s="143">
        <f t="shared" si="15"/>
        <v>0</v>
      </c>
      <c r="J90" s="133">
        <v>0.33274998011295842</v>
      </c>
      <c r="K90" s="144">
        <f>ROUND(C90*J90*入力表!C$137,0)</f>
        <v>0</v>
      </c>
      <c r="L90" s="13"/>
      <c r="M90" s="14"/>
      <c r="N90" s="164">
        <f t="shared" si="9"/>
        <v>0</v>
      </c>
      <c r="O90" s="165">
        <v>0.69439699350871198</v>
      </c>
      <c r="P90" s="166">
        <f t="shared" si="16"/>
        <v>0</v>
      </c>
      <c r="Q90" s="167"/>
      <c r="R90" s="174">
        <v>0</v>
      </c>
      <c r="S90" s="165">
        <f t="shared" si="5"/>
        <v>0.57855381433457964</v>
      </c>
      <c r="T90" s="174">
        <f t="shared" si="17"/>
        <v>0</v>
      </c>
      <c r="U90" s="165">
        <f t="shared" si="11"/>
        <v>0.48341420730252166</v>
      </c>
      <c r="V90" s="174">
        <f t="shared" si="18"/>
        <v>0</v>
      </c>
      <c r="W90" s="165">
        <f t="shared" si="7"/>
        <v>0.33274998011295842</v>
      </c>
      <c r="X90" s="174">
        <f>ROUND(R90*W90*入力表!C$137,0)</f>
        <v>0</v>
      </c>
      <c r="Y90" s="186" t="s">
        <v>325</v>
      </c>
      <c r="Z90" s="12"/>
    </row>
    <row r="91" spans="1:26">
      <c r="A91" s="541" t="s">
        <v>326</v>
      </c>
      <c r="B91" s="538" t="s">
        <v>543</v>
      </c>
      <c r="C91" s="137">
        <f>需要増加額!X91</f>
        <v>0</v>
      </c>
      <c r="D91" s="131"/>
      <c r="E91" s="132">
        <f>中間投入計算用107!DF89</f>
        <v>0</v>
      </c>
      <c r="F91" s="133">
        <v>0.53257383515849022</v>
      </c>
      <c r="G91" s="143">
        <f t="shared" si="14"/>
        <v>0</v>
      </c>
      <c r="H91" s="133">
        <v>5.4958491225176008E-2</v>
      </c>
      <c r="I91" s="143">
        <f t="shared" si="15"/>
        <v>0</v>
      </c>
      <c r="J91" s="133">
        <v>5.1382574562956994E-3</v>
      </c>
      <c r="K91" s="144">
        <f>ROUND(C91*J91*入力表!C$137,0)</f>
        <v>0</v>
      </c>
      <c r="L91" s="13"/>
      <c r="M91" s="14"/>
      <c r="N91" s="164">
        <f t="shared" si="9"/>
        <v>0</v>
      </c>
      <c r="O91" s="165">
        <v>0.88321510128593628</v>
      </c>
      <c r="P91" s="166">
        <f t="shared" si="16"/>
        <v>0</v>
      </c>
      <c r="Q91" s="167"/>
      <c r="R91" s="174">
        <v>0</v>
      </c>
      <c r="S91" s="165">
        <f t="shared" si="5"/>
        <v>0.53257383515849022</v>
      </c>
      <c r="T91" s="174">
        <f t="shared" si="17"/>
        <v>0</v>
      </c>
      <c r="U91" s="165">
        <f t="shared" si="11"/>
        <v>5.4958491225176008E-2</v>
      </c>
      <c r="V91" s="174">
        <f t="shared" si="18"/>
        <v>0</v>
      </c>
      <c r="W91" s="165">
        <f t="shared" si="7"/>
        <v>5.1382574562956994E-3</v>
      </c>
      <c r="X91" s="168">
        <f>ROUND(R91*W91*入力表!C$137,0)</f>
        <v>0</v>
      </c>
      <c r="Y91" s="186" t="s">
        <v>326</v>
      </c>
      <c r="Z91" s="12"/>
    </row>
    <row r="92" spans="1:26">
      <c r="A92" s="544" t="s">
        <v>327</v>
      </c>
      <c r="B92" s="540" t="s">
        <v>390</v>
      </c>
      <c r="C92" s="139">
        <f>需要増加額!X92</f>
        <v>0</v>
      </c>
      <c r="D92" s="131"/>
      <c r="E92" s="140">
        <f>中間投入計算用107!DF90</f>
        <v>0</v>
      </c>
      <c r="F92" s="141">
        <v>0.50144945414173814</v>
      </c>
      <c r="G92" s="517">
        <f t="shared" si="14"/>
        <v>0</v>
      </c>
      <c r="H92" s="141">
        <v>0.15024979954357615</v>
      </c>
      <c r="I92" s="517">
        <f t="shared" si="15"/>
        <v>0</v>
      </c>
      <c r="J92" s="141">
        <v>2.4424844260778386E-2</v>
      </c>
      <c r="K92" s="518">
        <f>ROUND(C92*J92*入力表!C$137,0)</f>
        <v>0</v>
      </c>
      <c r="L92" s="519"/>
      <c r="M92" s="519"/>
      <c r="N92" s="169">
        <f t="shared" si="9"/>
        <v>0</v>
      </c>
      <c r="O92" s="170">
        <v>1</v>
      </c>
      <c r="P92" s="171">
        <f t="shared" si="16"/>
        <v>0</v>
      </c>
      <c r="Q92" s="167"/>
      <c r="R92" s="172">
        <v>0</v>
      </c>
      <c r="S92" s="170">
        <f t="shared" si="5"/>
        <v>0.50144945414173814</v>
      </c>
      <c r="T92" s="172">
        <f t="shared" si="17"/>
        <v>0</v>
      </c>
      <c r="U92" s="170">
        <f t="shared" si="11"/>
        <v>0.15024979954357615</v>
      </c>
      <c r="V92" s="172">
        <f t="shared" si="18"/>
        <v>0</v>
      </c>
      <c r="W92" s="170">
        <f t="shared" si="7"/>
        <v>2.4424844260778386E-2</v>
      </c>
      <c r="X92" s="171">
        <f>ROUND(R92*W92*入力表!C$137,0)</f>
        <v>0</v>
      </c>
      <c r="Y92" s="186" t="s">
        <v>327</v>
      </c>
      <c r="Z92" s="12"/>
    </row>
    <row r="93" spans="1:26">
      <c r="A93" s="541" t="s">
        <v>328</v>
      </c>
      <c r="B93" s="538" t="s">
        <v>544</v>
      </c>
      <c r="C93" s="137">
        <f>需要増加額!X93</f>
        <v>0</v>
      </c>
      <c r="D93" s="131"/>
      <c r="E93" s="132">
        <f>中間投入計算用107!DF91</f>
        <v>0</v>
      </c>
      <c r="F93" s="133">
        <v>0.58896069532866147</v>
      </c>
      <c r="G93" s="143">
        <f t="shared" si="14"/>
        <v>0</v>
      </c>
      <c r="H93" s="133">
        <v>0.3546079956381597</v>
      </c>
      <c r="I93" s="143">
        <f t="shared" si="15"/>
        <v>0</v>
      </c>
      <c r="J93" s="133">
        <v>0.13531326672974231</v>
      </c>
      <c r="K93" s="144">
        <f>ROUND(C93*J93*入力表!C$137,0)</f>
        <v>0</v>
      </c>
      <c r="L93" s="13"/>
      <c r="M93" s="14"/>
      <c r="N93" s="164">
        <f t="shared" si="9"/>
        <v>0</v>
      </c>
      <c r="O93" s="165">
        <v>0.22631253215619898</v>
      </c>
      <c r="P93" s="166">
        <f t="shared" si="16"/>
        <v>0</v>
      </c>
      <c r="Q93" s="167"/>
      <c r="R93" s="174">
        <v>0</v>
      </c>
      <c r="S93" s="165">
        <f t="shared" si="5"/>
        <v>0.58896069532866147</v>
      </c>
      <c r="T93" s="174">
        <f t="shared" si="17"/>
        <v>0</v>
      </c>
      <c r="U93" s="165">
        <f t="shared" si="11"/>
        <v>0.3546079956381597</v>
      </c>
      <c r="V93" s="174">
        <f t="shared" si="18"/>
        <v>0</v>
      </c>
      <c r="W93" s="165">
        <f t="shared" si="7"/>
        <v>0.13531326672974231</v>
      </c>
      <c r="X93" s="168">
        <f>ROUND(R93*W93*入力表!C$137,0)</f>
        <v>0</v>
      </c>
      <c r="Y93" s="521" t="s">
        <v>328</v>
      </c>
      <c r="Z93" s="12"/>
    </row>
    <row r="94" spans="1:26">
      <c r="A94" s="541" t="s">
        <v>329</v>
      </c>
      <c r="B94" s="538" t="s">
        <v>545</v>
      </c>
      <c r="C94" s="137">
        <f>需要増加額!X94</f>
        <v>0</v>
      </c>
      <c r="D94" s="131"/>
      <c r="E94" s="132">
        <f>中間投入計算用107!DF92</f>
        <v>0</v>
      </c>
      <c r="F94" s="133">
        <v>0.24961935374725089</v>
      </c>
      <c r="G94" s="132">
        <f t="shared" si="14"/>
        <v>0</v>
      </c>
      <c r="H94" s="133">
        <v>0.16240906783962106</v>
      </c>
      <c r="I94" s="132">
        <f t="shared" si="15"/>
        <v>0</v>
      </c>
      <c r="J94" s="133">
        <v>3.4934867196751818E-2</v>
      </c>
      <c r="K94" s="138">
        <f>ROUND(C94*J94*入力表!C$137,0)</f>
        <v>0</v>
      </c>
      <c r="L94" s="13"/>
      <c r="M94" s="13"/>
      <c r="N94" s="164">
        <f t="shared" si="9"/>
        <v>0</v>
      </c>
      <c r="O94" s="165">
        <v>0.3228265690840541</v>
      </c>
      <c r="P94" s="168">
        <f t="shared" si="16"/>
        <v>0</v>
      </c>
      <c r="Q94" s="167"/>
      <c r="R94" s="174">
        <v>0</v>
      </c>
      <c r="S94" s="165">
        <f t="shared" si="5"/>
        <v>0.24961935374725089</v>
      </c>
      <c r="T94" s="174">
        <f t="shared" si="17"/>
        <v>0</v>
      </c>
      <c r="U94" s="165">
        <f t="shared" si="11"/>
        <v>0.16240906783962106</v>
      </c>
      <c r="V94" s="174">
        <f t="shared" si="18"/>
        <v>0</v>
      </c>
      <c r="W94" s="165">
        <f t="shared" si="7"/>
        <v>3.4934867196751818E-2</v>
      </c>
      <c r="X94" s="174">
        <f>ROUND(R94*W94*入力表!C$137,0)</f>
        <v>0</v>
      </c>
      <c r="Y94" s="186" t="s">
        <v>329</v>
      </c>
      <c r="Z94" s="12"/>
    </row>
    <row r="95" spans="1:26">
      <c r="A95" s="541" t="s">
        <v>330</v>
      </c>
      <c r="B95" s="538" t="s">
        <v>546</v>
      </c>
      <c r="C95" s="137">
        <f>需要増加額!X95</f>
        <v>0</v>
      </c>
      <c r="D95" s="131"/>
      <c r="E95" s="132">
        <f>中間投入計算用107!DF93</f>
        <v>0</v>
      </c>
      <c r="F95" s="133">
        <v>0.44535295720904877</v>
      </c>
      <c r="G95" s="143">
        <f t="shared" si="14"/>
        <v>0</v>
      </c>
      <c r="H95" s="133">
        <v>0.23634310633492972</v>
      </c>
      <c r="I95" s="143">
        <f t="shared" si="15"/>
        <v>0</v>
      </c>
      <c r="J95" s="133">
        <v>3.9987540396371139E-2</v>
      </c>
      <c r="K95" s="144">
        <f>ROUND(C95*J95*入力表!C$137,0)</f>
        <v>0</v>
      </c>
      <c r="L95" s="13"/>
      <c r="M95" s="14"/>
      <c r="N95" s="164">
        <f t="shared" si="9"/>
        <v>0</v>
      </c>
      <c r="O95" s="165">
        <v>0.25577294483163993</v>
      </c>
      <c r="P95" s="166">
        <f t="shared" si="16"/>
        <v>0</v>
      </c>
      <c r="Q95" s="167"/>
      <c r="R95" s="166">
        <v>0</v>
      </c>
      <c r="S95" s="165">
        <f t="shared" si="5"/>
        <v>0.44535295720904877</v>
      </c>
      <c r="T95" s="168">
        <f t="shared" si="17"/>
        <v>0</v>
      </c>
      <c r="U95" s="165">
        <f t="shared" si="11"/>
        <v>0.23634310633492972</v>
      </c>
      <c r="V95" s="168">
        <f t="shared" si="18"/>
        <v>0</v>
      </c>
      <c r="W95" s="165">
        <f t="shared" si="7"/>
        <v>3.9987540396371139E-2</v>
      </c>
      <c r="X95" s="168">
        <f>ROUND(R95*W95*入力表!C$137,0)</f>
        <v>0</v>
      </c>
      <c r="Y95" s="186" t="s">
        <v>330</v>
      </c>
      <c r="Z95" s="12"/>
    </row>
    <row r="96" spans="1:26">
      <c r="A96" s="541" t="s">
        <v>331</v>
      </c>
      <c r="B96" s="538" t="s">
        <v>13</v>
      </c>
      <c r="C96" s="137">
        <f>需要増加額!X96</f>
        <v>0</v>
      </c>
      <c r="D96" s="131"/>
      <c r="E96" s="132">
        <f>中間投入計算用107!DF94</f>
        <v>0</v>
      </c>
      <c r="F96" s="133">
        <v>0.71869919729080367</v>
      </c>
      <c r="G96" s="143">
        <f t="shared" si="14"/>
        <v>0</v>
      </c>
      <c r="H96" s="133">
        <v>0.36792667941880647</v>
      </c>
      <c r="I96" s="143">
        <f t="shared" si="15"/>
        <v>0</v>
      </c>
      <c r="J96" s="133">
        <v>5.8860414740122373E-2</v>
      </c>
      <c r="K96" s="144">
        <f>ROUND(C96*J96*入力表!C$137,0)</f>
        <v>0</v>
      </c>
      <c r="L96" s="13"/>
      <c r="M96" s="14"/>
      <c r="N96" s="164">
        <f t="shared" si="9"/>
        <v>0</v>
      </c>
      <c r="O96" s="165">
        <v>1</v>
      </c>
      <c r="P96" s="166">
        <f t="shared" si="16"/>
        <v>0</v>
      </c>
      <c r="Q96" s="167"/>
      <c r="R96" s="166">
        <v>0</v>
      </c>
      <c r="S96" s="165">
        <f t="shared" si="5"/>
        <v>0.71869919729080367</v>
      </c>
      <c r="T96" s="168">
        <f t="shared" si="17"/>
        <v>0</v>
      </c>
      <c r="U96" s="165">
        <f t="shared" si="11"/>
        <v>0.36792667941880647</v>
      </c>
      <c r="V96" s="168">
        <f t="shared" si="18"/>
        <v>0</v>
      </c>
      <c r="W96" s="165">
        <f t="shared" si="7"/>
        <v>5.8860414740122373E-2</v>
      </c>
      <c r="X96" s="168">
        <f>ROUND(R96*W96*入力表!C$137,0)</f>
        <v>0</v>
      </c>
      <c r="Y96" s="186" t="s">
        <v>331</v>
      </c>
      <c r="Z96" s="12"/>
    </row>
    <row r="97" spans="1:26">
      <c r="A97" s="544" t="s">
        <v>332</v>
      </c>
      <c r="B97" s="540" t="s">
        <v>391</v>
      </c>
      <c r="C97" s="139">
        <f>需要増加額!X97</f>
        <v>0</v>
      </c>
      <c r="D97" s="131"/>
      <c r="E97" s="140">
        <f>中間投入計算用107!DF95</f>
        <v>0</v>
      </c>
      <c r="F97" s="141">
        <v>0.81004229281022222</v>
      </c>
      <c r="G97" s="517">
        <f t="shared" si="14"/>
        <v>0</v>
      </c>
      <c r="H97" s="141">
        <v>0.59187967457296964</v>
      </c>
      <c r="I97" s="517">
        <f t="shared" si="15"/>
        <v>0</v>
      </c>
      <c r="J97" s="141">
        <v>9.9843320753119025E-2</v>
      </c>
      <c r="K97" s="518">
        <f>ROUND(C97*J97*入力表!C$137,0)</f>
        <v>0</v>
      </c>
      <c r="L97" s="519"/>
      <c r="M97" s="519"/>
      <c r="N97" s="169">
        <f t="shared" si="9"/>
        <v>0</v>
      </c>
      <c r="O97" s="170">
        <v>0.95420274799743543</v>
      </c>
      <c r="P97" s="171">
        <f t="shared" si="16"/>
        <v>0</v>
      </c>
      <c r="Q97" s="167"/>
      <c r="R97" s="172">
        <v>0</v>
      </c>
      <c r="S97" s="170">
        <f t="shared" si="5"/>
        <v>0.81004229281022222</v>
      </c>
      <c r="T97" s="168">
        <f t="shared" si="17"/>
        <v>0</v>
      </c>
      <c r="U97" s="170">
        <f t="shared" si="11"/>
        <v>0.59187967457296964</v>
      </c>
      <c r="V97" s="168">
        <f t="shared" si="18"/>
        <v>0</v>
      </c>
      <c r="W97" s="170">
        <f t="shared" si="7"/>
        <v>9.9843320753119025E-2</v>
      </c>
      <c r="X97" s="168">
        <f>ROUND(R97*W97*入力表!C$137,0)</f>
        <v>0</v>
      </c>
      <c r="Y97" s="186" t="s">
        <v>332</v>
      </c>
      <c r="Z97" s="12"/>
    </row>
    <row r="98" spans="1:26">
      <c r="A98" s="541" t="s">
        <v>333</v>
      </c>
      <c r="B98" s="538" t="s">
        <v>392</v>
      </c>
      <c r="C98" s="137">
        <f>需要増加額!X98</f>
        <v>0</v>
      </c>
      <c r="D98" s="131"/>
      <c r="E98" s="132">
        <f>中間投入計算用107!DF96</f>
        <v>0</v>
      </c>
      <c r="F98" s="133">
        <v>0.60466322070131773</v>
      </c>
      <c r="G98" s="143">
        <f t="shared" si="14"/>
        <v>0</v>
      </c>
      <c r="H98" s="133">
        <v>0.38286110845218724</v>
      </c>
      <c r="I98" s="143">
        <f t="shared" si="15"/>
        <v>0</v>
      </c>
      <c r="J98" s="133">
        <v>3.7801920806611149E-2</v>
      </c>
      <c r="K98" s="144">
        <f>ROUND(C98*J98*入力表!C$137,0)</f>
        <v>0</v>
      </c>
      <c r="L98" s="13"/>
      <c r="M98" s="14"/>
      <c r="N98" s="164">
        <f t="shared" si="9"/>
        <v>0</v>
      </c>
      <c r="O98" s="165">
        <v>0.8902858776653263</v>
      </c>
      <c r="P98" s="166">
        <f t="shared" si="16"/>
        <v>0</v>
      </c>
      <c r="Q98" s="167"/>
      <c r="R98" s="582">
        <v>0</v>
      </c>
      <c r="S98" s="520">
        <f t="shared" si="5"/>
        <v>0.60466322070131773</v>
      </c>
      <c r="T98" s="173">
        <f t="shared" si="17"/>
        <v>0</v>
      </c>
      <c r="U98" s="520">
        <f t="shared" si="11"/>
        <v>0.38286110845218724</v>
      </c>
      <c r="V98" s="173">
        <f t="shared" si="18"/>
        <v>0</v>
      </c>
      <c r="W98" s="520">
        <f t="shared" si="7"/>
        <v>3.7801920806611149E-2</v>
      </c>
      <c r="X98" s="173">
        <f>ROUND(R98*W98*入力表!C$137,0)</f>
        <v>0</v>
      </c>
      <c r="Y98" s="521" t="s">
        <v>333</v>
      </c>
      <c r="Z98" s="12"/>
    </row>
    <row r="99" spans="1:26">
      <c r="A99" s="541" t="s">
        <v>334</v>
      </c>
      <c r="B99" s="538" t="s">
        <v>547</v>
      </c>
      <c r="C99" s="137">
        <f>需要増加額!X99</f>
        <v>0</v>
      </c>
      <c r="D99" s="131"/>
      <c r="E99" s="132">
        <f>中間投入計算用107!DF97</f>
        <v>0</v>
      </c>
      <c r="F99" s="133">
        <v>0.5750325802396522</v>
      </c>
      <c r="G99" s="132">
        <f t="shared" si="14"/>
        <v>0</v>
      </c>
      <c r="H99" s="133">
        <v>0.455391020539967</v>
      </c>
      <c r="I99" s="132">
        <f t="shared" si="15"/>
        <v>0</v>
      </c>
      <c r="J99" s="133">
        <v>9.8610005881742374E-2</v>
      </c>
      <c r="K99" s="138">
        <f>ROUND(C99*J99*入力表!C$137,0)</f>
        <v>0</v>
      </c>
      <c r="L99" s="13"/>
      <c r="M99" s="13"/>
      <c r="N99" s="164">
        <f t="shared" si="9"/>
        <v>0</v>
      </c>
      <c r="O99" s="165">
        <v>0.99995051046994676</v>
      </c>
      <c r="P99" s="168">
        <f t="shared" si="16"/>
        <v>0</v>
      </c>
      <c r="Q99" s="167"/>
      <c r="R99" s="522">
        <v>0</v>
      </c>
      <c r="S99" s="165">
        <f t="shared" si="5"/>
        <v>0.5750325802396522</v>
      </c>
      <c r="T99" s="168">
        <f t="shared" si="17"/>
        <v>0</v>
      </c>
      <c r="U99" s="165">
        <f t="shared" si="11"/>
        <v>0.455391020539967</v>
      </c>
      <c r="V99" s="168">
        <f t="shared" si="18"/>
        <v>0</v>
      </c>
      <c r="W99" s="165">
        <f t="shared" si="7"/>
        <v>9.8610005881742374E-2</v>
      </c>
      <c r="X99" s="174">
        <f>ROUND(R99*W99*入力表!C$137,0)</f>
        <v>0</v>
      </c>
      <c r="Y99" s="186" t="s">
        <v>334</v>
      </c>
      <c r="Z99" s="12"/>
    </row>
    <row r="100" spans="1:26">
      <c r="A100" s="541" t="s">
        <v>335</v>
      </c>
      <c r="B100" s="538" t="s">
        <v>548</v>
      </c>
      <c r="C100" s="137">
        <f>需要増加額!X100</f>
        <v>0</v>
      </c>
      <c r="D100" s="131"/>
      <c r="E100" s="132">
        <f>中間投入計算用107!DF98</f>
        <v>0</v>
      </c>
      <c r="F100" s="133">
        <v>0.63457715246979662</v>
      </c>
      <c r="G100" s="143">
        <f t="shared" si="14"/>
        <v>0</v>
      </c>
      <c r="H100" s="133">
        <v>0.53949380639241473</v>
      </c>
      <c r="I100" s="143">
        <f t="shared" si="15"/>
        <v>0</v>
      </c>
      <c r="J100" s="133">
        <v>0.1279247591374828</v>
      </c>
      <c r="K100" s="144">
        <f>ROUND(C100*J100*入力表!C$137,0)</f>
        <v>0</v>
      </c>
      <c r="L100" s="13"/>
      <c r="M100" s="14"/>
      <c r="N100" s="164">
        <f t="shared" si="9"/>
        <v>0</v>
      </c>
      <c r="O100" s="165">
        <v>0.84623138453534497</v>
      </c>
      <c r="P100" s="166">
        <f t="shared" si="16"/>
        <v>0</v>
      </c>
      <c r="Q100" s="167"/>
      <c r="R100" s="174">
        <v>0</v>
      </c>
      <c r="S100" s="165">
        <f t="shared" si="5"/>
        <v>0.63457715246979662</v>
      </c>
      <c r="T100" s="174">
        <f t="shared" si="17"/>
        <v>0</v>
      </c>
      <c r="U100" s="165">
        <f t="shared" si="11"/>
        <v>0.53949380639241473</v>
      </c>
      <c r="V100" s="174">
        <f t="shared" si="18"/>
        <v>0</v>
      </c>
      <c r="W100" s="165">
        <f t="shared" si="7"/>
        <v>0.1279247591374828</v>
      </c>
      <c r="X100" s="174">
        <f>ROUND(R100*W100*入力表!C$137,0)</f>
        <v>0</v>
      </c>
      <c r="Y100" s="186" t="s">
        <v>335</v>
      </c>
      <c r="Z100" s="12"/>
    </row>
    <row r="101" spans="1:26">
      <c r="A101" s="541" t="s">
        <v>336</v>
      </c>
      <c r="B101" s="538" t="s">
        <v>549</v>
      </c>
      <c r="C101" s="137">
        <f>需要増加額!X101</f>
        <v>0</v>
      </c>
      <c r="D101" s="131"/>
      <c r="E101" s="132">
        <f>中間投入計算用107!DF99</f>
        <v>0</v>
      </c>
      <c r="F101" s="133">
        <v>0.71734299238051258</v>
      </c>
      <c r="G101" s="143">
        <f t="shared" si="14"/>
        <v>0</v>
      </c>
      <c r="H101" s="133">
        <v>0.64942420918956356</v>
      </c>
      <c r="I101" s="143">
        <f t="shared" si="15"/>
        <v>0</v>
      </c>
      <c r="J101" s="133">
        <v>0.18234097206187946</v>
      </c>
      <c r="K101" s="144">
        <f>ROUND(C101*J101*入力表!C$137,0)</f>
        <v>0</v>
      </c>
      <c r="L101" s="13"/>
      <c r="M101" s="14"/>
      <c r="N101" s="164">
        <f t="shared" si="9"/>
        <v>0</v>
      </c>
      <c r="O101" s="165">
        <v>1</v>
      </c>
      <c r="P101" s="166">
        <f t="shared" si="16"/>
        <v>0</v>
      </c>
      <c r="Q101" s="167"/>
      <c r="R101" s="174">
        <v>0</v>
      </c>
      <c r="S101" s="165">
        <f t="shared" si="5"/>
        <v>0.71734299238051258</v>
      </c>
      <c r="T101" s="174">
        <f t="shared" si="17"/>
        <v>0</v>
      </c>
      <c r="U101" s="165">
        <f t="shared" si="11"/>
        <v>0.64942420918956356</v>
      </c>
      <c r="V101" s="174">
        <f t="shared" si="18"/>
        <v>0</v>
      </c>
      <c r="W101" s="165">
        <f t="shared" si="7"/>
        <v>0.18234097206187946</v>
      </c>
      <c r="X101" s="168">
        <f>ROUND(R101*W101*入力表!C$137,0)</f>
        <v>0</v>
      </c>
      <c r="Y101" s="186" t="s">
        <v>336</v>
      </c>
      <c r="Z101" s="12"/>
    </row>
    <row r="102" spans="1:26">
      <c r="A102" s="544" t="s">
        <v>337</v>
      </c>
      <c r="B102" s="540" t="s">
        <v>550</v>
      </c>
      <c r="C102" s="139">
        <f>需要増加額!X102</f>
        <v>0</v>
      </c>
      <c r="D102" s="131"/>
      <c r="E102" s="140">
        <f>中間投入計算用107!DF100</f>
        <v>0</v>
      </c>
      <c r="F102" s="141">
        <v>0.76674572261887808</v>
      </c>
      <c r="G102" s="517">
        <f t="shared" si="14"/>
        <v>0</v>
      </c>
      <c r="H102" s="141">
        <v>0.63039587835703981</v>
      </c>
      <c r="I102" s="517">
        <f t="shared" si="15"/>
        <v>0</v>
      </c>
      <c r="J102" s="141">
        <v>0.18234059285771786</v>
      </c>
      <c r="K102" s="518">
        <f>ROUND(C102*J102*入力表!C$137,0)</f>
        <v>0</v>
      </c>
      <c r="L102" s="519"/>
      <c r="M102" s="519"/>
      <c r="N102" s="169">
        <f t="shared" si="9"/>
        <v>0</v>
      </c>
      <c r="O102" s="170">
        <v>1</v>
      </c>
      <c r="P102" s="171">
        <f t="shared" si="16"/>
        <v>0</v>
      </c>
      <c r="Q102" s="167"/>
      <c r="R102" s="172">
        <v>0</v>
      </c>
      <c r="S102" s="170">
        <f t="shared" si="5"/>
        <v>0.76674572261887808</v>
      </c>
      <c r="T102" s="172">
        <f t="shared" si="17"/>
        <v>0</v>
      </c>
      <c r="U102" s="170">
        <f t="shared" si="11"/>
        <v>0.63039587835703981</v>
      </c>
      <c r="V102" s="172">
        <f t="shared" si="18"/>
        <v>0</v>
      </c>
      <c r="W102" s="170">
        <f t="shared" si="7"/>
        <v>0.18234059285771786</v>
      </c>
      <c r="X102" s="171">
        <f>ROUND(R102*W102*入力表!C$137,0)</f>
        <v>0</v>
      </c>
      <c r="Y102" s="186" t="s">
        <v>337</v>
      </c>
      <c r="Z102" s="12"/>
    </row>
    <row r="103" spans="1:26">
      <c r="A103" s="541" t="s">
        <v>338</v>
      </c>
      <c r="B103" s="538" t="s">
        <v>551</v>
      </c>
      <c r="C103" s="137">
        <f>需要増加額!X103</f>
        <v>0</v>
      </c>
      <c r="D103" s="131"/>
      <c r="E103" s="132">
        <f>中間投入計算用107!DF101</f>
        <v>0</v>
      </c>
      <c r="F103" s="133">
        <v>0.56885505005013515</v>
      </c>
      <c r="G103" s="143">
        <f t="shared" si="14"/>
        <v>0</v>
      </c>
      <c r="H103" s="133">
        <v>0.48048129705477471</v>
      </c>
      <c r="I103" s="143">
        <f t="shared" si="15"/>
        <v>0</v>
      </c>
      <c r="J103" s="133">
        <v>0.10983837800173349</v>
      </c>
      <c r="K103" s="144">
        <f>ROUND(C103*J103*入力表!C$137,0)</f>
        <v>0</v>
      </c>
      <c r="L103" s="13"/>
      <c r="M103" s="14"/>
      <c r="N103" s="164">
        <f t="shared" si="9"/>
        <v>0</v>
      </c>
      <c r="O103" s="165">
        <v>0.97821549001766317</v>
      </c>
      <c r="P103" s="166">
        <f t="shared" si="16"/>
        <v>0</v>
      </c>
      <c r="Q103" s="167"/>
      <c r="R103" s="174">
        <v>0</v>
      </c>
      <c r="S103" s="165">
        <f t="shared" si="5"/>
        <v>0.56885505005013515</v>
      </c>
      <c r="T103" s="174">
        <f t="shared" si="17"/>
        <v>0</v>
      </c>
      <c r="U103" s="165">
        <f t="shared" si="11"/>
        <v>0.48048129705477471</v>
      </c>
      <c r="V103" s="174">
        <f t="shared" si="18"/>
        <v>0</v>
      </c>
      <c r="W103" s="165">
        <f t="shared" si="7"/>
        <v>0.10983837800173349</v>
      </c>
      <c r="X103" s="168">
        <f>ROUND(R103*W103*入力表!C$137,0)</f>
        <v>0</v>
      </c>
      <c r="Y103" s="521" t="s">
        <v>338</v>
      </c>
      <c r="Z103" s="12"/>
    </row>
    <row r="104" spans="1:26">
      <c r="A104" s="541" t="s">
        <v>339</v>
      </c>
      <c r="B104" s="538" t="s">
        <v>394</v>
      </c>
      <c r="C104" s="137">
        <f>需要増加額!X104</f>
        <v>0</v>
      </c>
      <c r="D104" s="131"/>
      <c r="E104" s="132">
        <f>中間投入計算用107!DF102</f>
        <v>0</v>
      </c>
      <c r="F104" s="133">
        <v>0.6670901352982278</v>
      </c>
      <c r="G104" s="132">
        <f t="shared" si="14"/>
        <v>0</v>
      </c>
      <c r="H104" s="133">
        <v>0.12366130978847742</v>
      </c>
      <c r="I104" s="132">
        <f t="shared" si="15"/>
        <v>0</v>
      </c>
      <c r="J104" s="133">
        <v>5.2391539096741407E-2</v>
      </c>
      <c r="K104" s="138">
        <f>ROUND(C104*J104*入力表!C$137,0)</f>
        <v>0</v>
      </c>
      <c r="L104" s="13"/>
      <c r="M104" s="13"/>
      <c r="N104" s="164">
        <f t="shared" si="9"/>
        <v>0</v>
      </c>
      <c r="O104" s="165">
        <v>0.46364587060021467</v>
      </c>
      <c r="P104" s="168">
        <f t="shared" si="16"/>
        <v>0</v>
      </c>
      <c r="Q104" s="167"/>
      <c r="R104" s="174">
        <v>0</v>
      </c>
      <c r="S104" s="165">
        <f t="shared" si="5"/>
        <v>0.6670901352982278</v>
      </c>
      <c r="T104" s="174">
        <f t="shared" si="17"/>
        <v>0</v>
      </c>
      <c r="U104" s="165">
        <f t="shared" si="11"/>
        <v>0.12366130978847742</v>
      </c>
      <c r="V104" s="174">
        <f t="shared" si="18"/>
        <v>0</v>
      </c>
      <c r="W104" s="165">
        <f t="shared" si="7"/>
        <v>5.2391539096741407E-2</v>
      </c>
      <c r="X104" s="174">
        <f>ROUND(R104*W104*入力表!C$137,0)</f>
        <v>0</v>
      </c>
      <c r="Y104" s="186" t="s">
        <v>339</v>
      </c>
      <c r="Z104" s="12"/>
    </row>
    <row r="105" spans="1:26">
      <c r="A105" s="541" t="s">
        <v>340</v>
      </c>
      <c r="B105" s="538" t="s">
        <v>393</v>
      </c>
      <c r="C105" s="137">
        <f>需要増加額!X105</f>
        <v>0</v>
      </c>
      <c r="D105" s="131"/>
      <c r="E105" s="132">
        <f>中間投入計算用107!DF103</f>
        <v>0</v>
      </c>
      <c r="F105" s="133">
        <v>0.54221287822573994</v>
      </c>
      <c r="G105" s="143">
        <f t="shared" si="14"/>
        <v>0</v>
      </c>
      <c r="H105" s="133">
        <v>0.27009646302250806</v>
      </c>
      <c r="I105" s="143">
        <f t="shared" si="15"/>
        <v>0</v>
      </c>
      <c r="J105" s="133">
        <v>5.4250144282298622E-2</v>
      </c>
      <c r="K105" s="144">
        <f>ROUND(C105*J105*入力表!C$137,0)</f>
        <v>0</v>
      </c>
      <c r="L105" s="13"/>
      <c r="M105" s="14"/>
      <c r="N105" s="164">
        <f t="shared" si="9"/>
        <v>0</v>
      </c>
      <c r="O105" s="165">
        <v>0.18715081533858241</v>
      </c>
      <c r="P105" s="166">
        <f t="shared" si="16"/>
        <v>0</v>
      </c>
      <c r="Q105" s="167"/>
      <c r="R105" s="166">
        <v>0</v>
      </c>
      <c r="S105" s="165">
        <f t="shared" si="5"/>
        <v>0.54221287822573994</v>
      </c>
      <c r="T105" s="168">
        <f t="shared" si="17"/>
        <v>0</v>
      </c>
      <c r="U105" s="165">
        <f t="shared" si="11"/>
        <v>0.27009646302250806</v>
      </c>
      <c r="V105" s="168">
        <f t="shared" si="18"/>
        <v>0</v>
      </c>
      <c r="W105" s="165">
        <f t="shared" si="7"/>
        <v>5.4250144282298622E-2</v>
      </c>
      <c r="X105" s="168">
        <f>ROUND(R105*W105*入力表!C$137,0)</f>
        <v>0</v>
      </c>
      <c r="Y105" s="186" t="s">
        <v>340</v>
      </c>
      <c r="Z105" s="12"/>
    </row>
    <row r="106" spans="1:26">
      <c r="A106" s="541" t="s">
        <v>341</v>
      </c>
      <c r="B106" s="538" t="s">
        <v>417</v>
      </c>
      <c r="C106" s="137">
        <f>需要増加額!X106</f>
        <v>0</v>
      </c>
      <c r="D106" s="131"/>
      <c r="E106" s="132">
        <f>中間投入計算用107!DF104</f>
        <v>0</v>
      </c>
      <c r="F106" s="133">
        <v>0.39451486668663871</v>
      </c>
      <c r="G106" s="143">
        <f t="shared" si="14"/>
        <v>0</v>
      </c>
      <c r="H106" s="133">
        <v>0.3021551078490114</v>
      </c>
      <c r="I106" s="143">
        <f t="shared" si="15"/>
        <v>0</v>
      </c>
      <c r="J106" s="133">
        <v>7.8129680946674662E-2</v>
      </c>
      <c r="K106" s="144">
        <f>ROUND(C106*J106*入力表!C$137,0)</f>
        <v>0</v>
      </c>
      <c r="L106" s="13"/>
      <c r="M106" s="14"/>
      <c r="N106" s="164">
        <f t="shared" si="9"/>
        <v>0</v>
      </c>
      <c r="O106" s="165">
        <v>0.87118129514016407</v>
      </c>
      <c r="P106" s="166">
        <f t="shared" si="16"/>
        <v>0</v>
      </c>
      <c r="Q106" s="167"/>
      <c r="R106" s="166">
        <v>0</v>
      </c>
      <c r="S106" s="165">
        <f t="shared" si="5"/>
        <v>0.39451486668663871</v>
      </c>
      <c r="T106" s="168">
        <f t="shared" si="17"/>
        <v>0</v>
      </c>
      <c r="U106" s="165">
        <f t="shared" si="11"/>
        <v>0.3021551078490114</v>
      </c>
      <c r="V106" s="168">
        <f t="shared" si="18"/>
        <v>0</v>
      </c>
      <c r="W106" s="165">
        <f>J106</f>
        <v>7.8129680946674662E-2</v>
      </c>
      <c r="X106" s="168">
        <f>ROUND(R106*W106*入力表!C$137,0)</f>
        <v>0</v>
      </c>
      <c r="Y106" s="186" t="s">
        <v>341</v>
      </c>
      <c r="Z106" s="12"/>
    </row>
    <row r="107" spans="1:26">
      <c r="A107" s="544" t="s">
        <v>342</v>
      </c>
      <c r="B107" s="540" t="s">
        <v>552</v>
      </c>
      <c r="C107" s="139">
        <f>需要増加額!X107</f>
        <v>0</v>
      </c>
      <c r="D107" s="131"/>
      <c r="E107" s="140">
        <f>中間投入計算用107!DF105</f>
        <v>0</v>
      </c>
      <c r="F107" s="141">
        <v>0.74017384833566102</v>
      </c>
      <c r="G107" s="517">
        <f t="shared" si="14"/>
        <v>0</v>
      </c>
      <c r="H107" s="141">
        <v>0.48722559841250157</v>
      </c>
      <c r="I107" s="517">
        <f t="shared" si="15"/>
        <v>0</v>
      </c>
      <c r="J107" s="141">
        <v>0.21729693878101258</v>
      </c>
      <c r="K107" s="518">
        <f>ROUND(C107*J107*入力表!C$137,0)</f>
        <v>0</v>
      </c>
      <c r="L107" s="519"/>
      <c r="M107" s="519"/>
      <c r="N107" s="169">
        <f t="shared" si="9"/>
        <v>0</v>
      </c>
      <c r="O107" s="170">
        <v>0.59138452825513688</v>
      </c>
      <c r="P107" s="171">
        <f t="shared" si="16"/>
        <v>0</v>
      </c>
      <c r="Q107" s="167"/>
      <c r="R107" s="172">
        <v>0</v>
      </c>
      <c r="S107" s="170">
        <f t="shared" si="5"/>
        <v>0.74017384833566102</v>
      </c>
      <c r="T107" s="168">
        <f t="shared" si="17"/>
        <v>0</v>
      </c>
      <c r="U107" s="170">
        <f t="shared" si="11"/>
        <v>0.48722559841250157</v>
      </c>
      <c r="V107" s="168">
        <f t="shared" si="18"/>
        <v>0</v>
      </c>
      <c r="W107" s="170">
        <f t="shared" si="7"/>
        <v>0.21729693878101258</v>
      </c>
      <c r="X107" s="168">
        <f>ROUND(R107*W107*入力表!C$137,0)</f>
        <v>0</v>
      </c>
      <c r="Y107" s="186" t="s">
        <v>342</v>
      </c>
      <c r="Z107" s="12"/>
    </row>
    <row r="108" spans="1:26">
      <c r="A108" s="541" t="s">
        <v>343</v>
      </c>
      <c r="B108" s="538" t="s">
        <v>553</v>
      </c>
      <c r="C108" s="137">
        <f>需要増加額!X108</f>
        <v>0</v>
      </c>
      <c r="D108" s="131"/>
      <c r="E108" s="132">
        <f>中間投入計算用107!DF106</f>
        <v>0</v>
      </c>
      <c r="F108" s="133">
        <v>0.47052901157335003</v>
      </c>
      <c r="G108" s="143">
        <f t="shared" si="14"/>
        <v>0</v>
      </c>
      <c r="H108" s="133">
        <v>0.23754691898654989</v>
      </c>
      <c r="I108" s="143">
        <f t="shared" si="15"/>
        <v>0</v>
      </c>
      <c r="J108" s="133">
        <v>9.4101892399124185E-2</v>
      </c>
      <c r="K108" s="144">
        <f>ROUND(C108*J108*入力表!C$137,0)</f>
        <v>0</v>
      </c>
      <c r="L108" s="13"/>
      <c r="M108" s="14"/>
      <c r="N108" s="164">
        <f t="shared" si="9"/>
        <v>0</v>
      </c>
      <c r="O108" s="165">
        <v>0.19725562235582275</v>
      </c>
      <c r="P108" s="166">
        <f t="shared" si="16"/>
        <v>0</v>
      </c>
      <c r="Q108" s="167"/>
      <c r="R108" s="166">
        <v>0</v>
      </c>
      <c r="S108" s="165">
        <f t="shared" si="5"/>
        <v>0.47052901157335003</v>
      </c>
      <c r="T108" s="173">
        <f t="shared" si="17"/>
        <v>0</v>
      </c>
      <c r="U108" s="165">
        <f t="shared" si="11"/>
        <v>0.23754691898654989</v>
      </c>
      <c r="V108" s="173">
        <f t="shared" si="18"/>
        <v>0</v>
      </c>
      <c r="W108" s="165">
        <f t="shared" si="7"/>
        <v>9.4101892399124185E-2</v>
      </c>
      <c r="X108" s="173">
        <f>ROUND(R108*W108*入力表!C$137,0)</f>
        <v>0</v>
      </c>
      <c r="Y108" s="521" t="s">
        <v>343</v>
      </c>
      <c r="Z108" s="12"/>
    </row>
    <row r="109" spans="1:26">
      <c r="A109" s="541" t="s">
        <v>344</v>
      </c>
      <c r="B109" s="538" t="s">
        <v>554</v>
      </c>
      <c r="C109" s="137">
        <f>需要増加額!X109</f>
        <v>0</v>
      </c>
      <c r="D109" s="131"/>
      <c r="E109" s="132">
        <f>中間投入計算用107!DF107</f>
        <v>0</v>
      </c>
      <c r="F109" s="133">
        <v>0.40388317773983801</v>
      </c>
      <c r="G109" s="132">
        <f t="shared" si="14"/>
        <v>0</v>
      </c>
      <c r="H109" s="133">
        <v>0.28242338382554155</v>
      </c>
      <c r="I109" s="132">
        <f t="shared" si="15"/>
        <v>0</v>
      </c>
      <c r="J109" s="133">
        <v>0.22263794543935486</v>
      </c>
      <c r="K109" s="138">
        <f>ROUND(C109*J109*入力表!C$137,0)</f>
        <v>0</v>
      </c>
      <c r="L109" s="13"/>
      <c r="M109" s="13"/>
      <c r="N109" s="164">
        <f t="shared" si="9"/>
        <v>0</v>
      </c>
      <c r="O109" s="165">
        <v>0.77953601443709497</v>
      </c>
      <c r="P109" s="168">
        <f t="shared" si="16"/>
        <v>0</v>
      </c>
      <c r="Q109" s="167"/>
      <c r="R109" s="522">
        <v>0</v>
      </c>
      <c r="S109" s="165">
        <f t="shared" si="5"/>
        <v>0.40388317773983801</v>
      </c>
      <c r="T109" s="168">
        <f t="shared" si="17"/>
        <v>0</v>
      </c>
      <c r="U109" s="165">
        <f t="shared" si="11"/>
        <v>0.28242338382554155</v>
      </c>
      <c r="V109" s="168">
        <f t="shared" si="18"/>
        <v>0</v>
      </c>
      <c r="W109" s="165">
        <f>J109</f>
        <v>0.22263794543935486</v>
      </c>
      <c r="X109" s="174">
        <f>ROUND(R109*W109*入力表!C$137,0)</f>
        <v>0</v>
      </c>
      <c r="Y109" s="186" t="s">
        <v>344</v>
      </c>
      <c r="Z109" s="12"/>
    </row>
    <row r="110" spans="1:26">
      <c r="A110" s="541" t="s">
        <v>345</v>
      </c>
      <c r="B110" s="538" t="s">
        <v>555</v>
      </c>
      <c r="C110" s="137">
        <f>需要増加額!X110</f>
        <v>0</v>
      </c>
      <c r="D110" s="131"/>
      <c r="E110" s="132">
        <f>中間投入計算用107!DF108</f>
        <v>0</v>
      </c>
      <c r="F110" s="133">
        <v>0.67527502991041466</v>
      </c>
      <c r="G110" s="143">
        <f t="shared" si="14"/>
        <v>0</v>
      </c>
      <c r="H110" s="133">
        <v>0.25927222854474891</v>
      </c>
      <c r="I110" s="143">
        <f t="shared" si="15"/>
        <v>0</v>
      </c>
      <c r="J110" s="133">
        <v>0.21458169190813856</v>
      </c>
      <c r="K110" s="144">
        <f>ROUND(C110*J110*入力表!C$137,0)</f>
        <v>0</v>
      </c>
      <c r="L110" s="13"/>
      <c r="M110" s="14"/>
      <c r="N110" s="164">
        <f t="shared" si="9"/>
        <v>0</v>
      </c>
      <c r="O110" s="165">
        <v>0.9230715129691105</v>
      </c>
      <c r="P110" s="166">
        <f t="shared" si="16"/>
        <v>0</v>
      </c>
      <c r="Q110" s="167"/>
      <c r="R110" s="174">
        <v>0</v>
      </c>
      <c r="S110" s="165">
        <f t="shared" si="5"/>
        <v>0.67527502991041466</v>
      </c>
      <c r="T110" s="174">
        <f t="shared" si="17"/>
        <v>0</v>
      </c>
      <c r="U110" s="165">
        <f t="shared" si="11"/>
        <v>0.25927222854474891</v>
      </c>
      <c r="V110" s="174">
        <f t="shared" si="18"/>
        <v>0</v>
      </c>
      <c r="W110" s="165">
        <f t="shared" si="7"/>
        <v>0.21458169190813856</v>
      </c>
      <c r="X110" s="174">
        <f>ROUND(R110*W110*入力表!C$137,0)</f>
        <v>0</v>
      </c>
      <c r="Y110" s="186" t="s">
        <v>345</v>
      </c>
      <c r="Z110" s="12"/>
    </row>
    <row r="111" spans="1:26">
      <c r="A111" s="541" t="s">
        <v>346</v>
      </c>
      <c r="B111" s="538" t="s">
        <v>556</v>
      </c>
      <c r="C111" s="137">
        <f>需要増加額!X111</f>
        <v>0</v>
      </c>
      <c r="D111" s="131"/>
      <c r="E111" s="132">
        <f>中間投入計算用107!DF109</f>
        <v>0</v>
      </c>
      <c r="F111" s="133">
        <v>0.70009446891174476</v>
      </c>
      <c r="G111" s="143">
        <f t="shared" si="14"/>
        <v>0</v>
      </c>
      <c r="H111" s="133">
        <v>0.19382093484306187</v>
      </c>
      <c r="I111" s="143">
        <f t="shared" si="15"/>
        <v>0</v>
      </c>
      <c r="J111" s="133">
        <v>9.5613183070106578E-2</v>
      </c>
      <c r="K111" s="144">
        <f>ROUND(C111*J111*入力表!C$137,0)</f>
        <v>0</v>
      </c>
      <c r="L111" s="13"/>
      <c r="M111" s="14"/>
      <c r="N111" s="164">
        <f t="shared" si="9"/>
        <v>0</v>
      </c>
      <c r="O111" s="165">
        <v>0.84663463865627575</v>
      </c>
      <c r="P111" s="166">
        <f t="shared" si="16"/>
        <v>0</v>
      </c>
      <c r="Q111" s="167"/>
      <c r="R111" s="174">
        <v>0</v>
      </c>
      <c r="S111" s="165">
        <f t="shared" si="5"/>
        <v>0.70009446891174476</v>
      </c>
      <c r="T111" s="174">
        <f t="shared" si="17"/>
        <v>0</v>
      </c>
      <c r="U111" s="165">
        <f t="shared" si="11"/>
        <v>0.19382093484306187</v>
      </c>
      <c r="V111" s="174">
        <f t="shared" si="18"/>
        <v>0</v>
      </c>
      <c r="W111" s="165">
        <f t="shared" si="7"/>
        <v>9.5613183070106578E-2</v>
      </c>
      <c r="X111" s="168">
        <f>ROUND(R111*W111*入力表!C$137,0)</f>
        <v>0</v>
      </c>
      <c r="Y111" s="186" t="s">
        <v>346</v>
      </c>
      <c r="Z111" s="12"/>
    </row>
    <row r="112" spans="1:26">
      <c r="A112" s="544" t="s">
        <v>347</v>
      </c>
      <c r="B112" s="540" t="s">
        <v>395</v>
      </c>
      <c r="C112" s="139">
        <f>需要増加額!X112</f>
        <v>0</v>
      </c>
      <c r="D112" s="131"/>
      <c r="E112" s="140">
        <f>中間投入計算用107!DF110</f>
        <v>0</v>
      </c>
      <c r="F112" s="141">
        <v>0.65900521605049811</v>
      </c>
      <c r="G112" s="517">
        <f t="shared" si="14"/>
        <v>0</v>
      </c>
      <c r="H112" s="141">
        <v>0.26297085998578534</v>
      </c>
      <c r="I112" s="517">
        <f t="shared" si="15"/>
        <v>0</v>
      </c>
      <c r="J112" s="141">
        <v>0.27446303591003818</v>
      </c>
      <c r="K112" s="518">
        <f>ROUND(C112*J112*入力表!C$137,0)</f>
        <v>0</v>
      </c>
      <c r="L112" s="519"/>
      <c r="M112" s="519"/>
      <c r="N112" s="169">
        <f t="shared" si="9"/>
        <v>0</v>
      </c>
      <c r="O112" s="170">
        <v>0.7449974676550486</v>
      </c>
      <c r="P112" s="171">
        <f t="shared" si="16"/>
        <v>0</v>
      </c>
      <c r="Q112" s="167"/>
      <c r="R112" s="172">
        <v>0</v>
      </c>
      <c r="S112" s="170">
        <f t="shared" si="5"/>
        <v>0.65900521605049811</v>
      </c>
      <c r="T112" s="172">
        <f t="shared" si="17"/>
        <v>0</v>
      </c>
      <c r="U112" s="170">
        <f t="shared" si="11"/>
        <v>0.26297085998578534</v>
      </c>
      <c r="V112" s="172">
        <f t="shared" si="18"/>
        <v>0</v>
      </c>
      <c r="W112" s="170">
        <f t="shared" si="7"/>
        <v>0.27446303591003818</v>
      </c>
      <c r="X112" s="171">
        <f>ROUND(R112*W112*入力表!C$137,0)</f>
        <v>0</v>
      </c>
      <c r="Y112" s="583" t="s">
        <v>347</v>
      </c>
      <c r="Z112" s="12"/>
    </row>
    <row r="113" spans="1:26">
      <c r="A113" s="541" t="s">
        <v>348</v>
      </c>
      <c r="B113" s="538" t="s">
        <v>557</v>
      </c>
      <c r="C113" s="137">
        <f>需要増加額!X113</f>
        <v>0</v>
      </c>
      <c r="D113" s="131"/>
      <c r="E113" s="132">
        <f>中間投入計算用107!DF111</f>
        <v>0</v>
      </c>
      <c r="F113" s="133">
        <v>0</v>
      </c>
      <c r="G113" s="143">
        <f t="shared" si="14"/>
        <v>0</v>
      </c>
      <c r="H113" s="133">
        <v>0</v>
      </c>
      <c r="I113" s="143">
        <f t="shared" si="15"/>
        <v>0</v>
      </c>
      <c r="J113" s="133">
        <v>0</v>
      </c>
      <c r="K113" s="144">
        <f>ROUND(C113*J113*入力表!C$137,0)</f>
        <v>0</v>
      </c>
      <c r="L113" s="13"/>
      <c r="M113" s="14"/>
      <c r="N113" s="164">
        <f t="shared" si="9"/>
        <v>0</v>
      </c>
      <c r="O113" s="165">
        <v>1</v>
      </c>
      <c r="P113" s="166">
        <f>N113*O113</f>
        <v>0</v>
      </c>
      <c r="Q113" s="167"/>
      <c r="R113" s="166">
        <v>0</v>
      </c>
      <c r="S113" s="165">
        <f t="shared" si="5"/>
        <v>0</v>
      </c>
      <c r="T113" s="168">
        <f t="shared" si="17"/>
        <v>0</v>
      </c>
      <c r="U113" s="165">
        <f t="shared" si="11"/>
        <v>0</v>
      </c>
      <c r="V113" s="168">
        <f t="shared" si="18"/>
        <v>0</v>
      </c>
      <c r="W113" s="165">
        <f t="shared" si="7"/>
        <v>0</v>
      </c>
      <c r="X113" s="168">
        <f>ROUND(R113*W113*入力表!C$137,0)</f>
        <v>0</v>
      </c>
      <c r="Y113" s="186" t="s">
        <v>348</v>
      </c>
      <c r="Z113" s="12"/>
    </row>
    <row r="114" spans="1:26">
      <c r="A114" s="541" t="s">
        <v>349</v>
      </c>
      <c r="B114" s="538" t="s">
        <v>558</v>
      </c>
      <c r="C114" s="137">
        <f>需要増加額!X114</f>
        <v>0</v>
      </c>
      <c r="D114" s="131"/>
      <c r="E114" s="132">
        <f>中間投入計算用107!DF112</f>
        <v>0</v>
      </c>
      <c r="F114" s="133">
        <v>0.34492456959318341</v>
      </c>
      <c r="G114" s="143">
        <f t="shared" si="14"/>
        <v>0</v>
      </c>
      <c r="H114" s="133">
        <v>1.0584388027659203E-2</v>
      </c>
      <c r="I114" s="143">
        <f t="shared" si="15"/>
        <v>0</v>
      </c>
      <c r="J114" s="133">
        <v>7.8217961839619897E-4</v>
      </c>
      <c r="K114" s="144">
        <f>ROUND(C114*J114*入力表!C$137,0)</f>
        <v>0</v>
      </c>
      <c r="L114" s="13"/>
      <c r="M114" s="14"/>
      <c r="N114" s="164">
        <f>E114</f>
        <v>0</v>
      </c>
      <c r="O114" s="165">
        <v>0.97203549558731928</v>
      </c>
      <c r="P114" s="166">
        <f>N114*O114</f>
        <v>0</v>
      </c>
      <c r="Q114" s="167"/>
      <c r="R114" s="166">
        <v>0</v>
      </c>
      <c r="S114" s="165">
        <f>F114</f>
        <v>0.34492456959318341</v>
      </c>
      <c r="T114" s="168">
        <f t="shared" si="17"/>
        <v>0</v>
      </c>
      <c r="U114" s="165">
        <f t="shared" si="11"/>
        <v>1.0584388027659203E-2</v>
      </c>
      <c r="V114" s="168">
        <f>R114*U114</f>
        <v>0</v>
      </c>
      <c r="W114" s="165">
        <f>J114</f>
        <v>7.8217961839619897E-4</v>
      </c>
      <c r="X114" s="168">
        <f>ROUND(R114*W114*入力表!C$137,0)</f>
        <v>0</v>
      </c>
      <c r="Y114" s="186" t="s">
        <v>349</v>
      </c>
      <c r="Z114" s="12"/>
    </row>
    <row r="115" spans="1:26" ht="13.5" thickBot="1">
      <c r="A115" s="1391" t="s">
        <v>14</v>
      </c>
      <c r="B115" s="1392"/>
      <c r="C115" s="145">
        <f>SUM(C8:C114)</f>
        <v>0</v>
      </c>
      <c r="D115" s="146"/>
      <c r="E115" s="147">
        <f>SUM(E8:E114)</f>
        <v>0</v>
      </c>
      <c r="F115" s="146">
        <v>0.47503285604277001</v>
      </c>
      <c r="G115" s="148">
        <f>SUM(G8:G114)</f>
        <v>0</v>
      </c>
      <c r="H115" s="146">
        <v>0.23424947464242299</v>
      </c>
      <c r="I115" s="148">
        <f>SUM(I8:I114)</f>
        <v>0</v>
      </c>
      <c r="J115" s="146">
        <v>6.5970841605538275E-2</v>
      </c>
      <c r="K115" s="149">
        <f>SUM(K8:K114)</f>
        <v>0</v>
      </c>
      <c r="L115" s="15"/>
      <c r="M115" s="15"/>
      <c r="N115" s="175">
        <f t="shared" si="9"/>
        <v>0</v>
      </c>
      <c r="O115" s="176">
        <v>0.5602365577454772</v>
      </c>
      <c r="P115" s="177">
        <f>SUM(P8:P114)</f>
        <v>0</v>
      </c>
      <c r="Q115" s="178"/>
      <c r="R115" s="179">
        <f>SUM(R8:R114)</f>
        <v>0</v>
      </c>
      <c r="S115" s="176">
        <f t="shared" si="5"/>
        <v>0.47503285604277001</v>
      </c>
      <c r="T115" s="180">
        <f>SUM(T8:T114)</f>
        <v>0</v>
      </c>
      <c r="U115" s="176">
        <f t="shared" si="11"/>
        <v>0.23424947464242299</v>
      </c>
      <c r="V115" s="180">
        <f>SUM(V8:V114)</f>
        <v>0</v>
      </c>
      <c r="W115" s="176">
        <f t="shared" si="7"/>
        <v>6.5970841605538275E-2</v>
      </c>
      <c r="X115" s="180">
        <f>SUM(X8:X114)</f>
        <v>0</v>
      </c>
      <c r="Y115" s="187"/>
      <c r="Z115" s="12"/>
    </row>
    <row r="116" spans="1:26" ht="14.15" customHeight="1" thickTop="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4.15" customHeight="1" thickBo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3.5" thickTop="1">
      <c r="A118" s="1393"/>
      <c r="B118" s="1394"/>
      <c r="C118" s="310" t="s">
        <v>72</v>
      </c>
      <c r="D118" s="311"/>
      <c r="E118" s="311"/>
      <c r="F118" s="311"/>
      <c r="G118" s="311"/>
      <c r="H118" s="311"/>
      <c r="I118" s="311"/>
      <c r="J118" s="311"/>
      <c r="K118" s="312"/>
      <c r="L118" s="313"/>
      <c r="M118" s="314"/>
      <c r="N118" s="310"/>
      <c r="O118" s="311"/>
      <c r="P118" s="311"/>
      <c r="Q118" s="311"/>
      <c r="R118" s="311"/>
      <c r="S118" s="312"/>
      <c r="T118" s="12"/>
      <c r="U118" s="188" t="s">
        <v>38</v>
      </c>
      <c r="V118" s="189"/>
      <c r="W118" s="189"/>
      <c r="X118" s="189"/>
      <c r="Y118" s="181"/>
      <c r="Z118" s="12"/>
    </row>
    <row r="119" spans="1:26">
      <c r="A119" s="1395"/>
      <c r="B119" s="1396"/>
      <c r="C119" s="315" t="s">
        <v>67</v>
      </c>
      <c r="D119" s="316"/>
      <c r="E119" s="317"/>
      <c r="F119" s="318" t="s">
        <v>69</v>
      </c>
      <c r="G119" s="318" t="s">
        <v>103</v>
      </c>
      <c r="H119" s="316"/>
      <c r="I119" s="316" t="s">
        <v>39</v>
      </c>
      <c r="J119" s="318"/>
      <c r="K119" s="319" t="s">
        <v>19</v>
      </c>
      <c r="L119" s="313"/>
      <c r="M119" s="314"/>
      <c r="N119" s="320"/>
      <c r="O119" s="321" t="s">
        <v>16</v>
      </c>
      <c r="P119" s="322"/>
      <c r="Q119" s="317" t="s">
        <v>17</v>
      </c>
      <c r="R119" s="316"/>
      <c r="S119" s="319" t="s">
        <v>20</v>
      </c>
      <c r="T119" s="12"/>
      <c r="U119" s="190"/>
      <c r="V119" s="191"/>
      <c r="W119" s="191"/>
      <c r="X119" s="191"/>
      <c r="Y119" s="197"/>
      <c r="Z119" s="12"/>
    </row>
    <row r="120" spans="1:26">
      <c r="A120" s="1395"/>
      <c r="B120" s="1396"/>
      <c r="C120" s="323" t="s">
        <v>68</v>
      </c>
      <c r="D120" s="318" t="s">
        <v>63</v>
      </c>
      <c r="E120" s="321" t="s">
        <v>40</v>
      </c>
      <c r="F120" s="324" t="s">
        <v>102</v>
      </c>
      <c r="G120" s="324" t="s">
        <v>102</v>
      </c>
      <c r="H120" s="318"/>
      <c r="I120" s="316" t="s">
        <v>41</v>
      </c>
      <c r="J120" s="324" t="s">
        <v>24</v>
      </c>
      <c r="K120" s="319"/>
      <c r="L120" s="313"/>
      <c r="M120" s="314"/>
      <c r="N120" s="323" t="s">
        <v>16</v>
      </c>
      <c r="O120" s="321"/>
      <c r="P120" s="318" t="s">
        <v>17</v>
      </c>
      <c r="Q120" s="324"/>
      <c r="R120" s="318"/>
      <c r="S120" s="319"/>
      <c r="T120" s="12"/>
      <c r="U120" s="192" t="s">
        <v>42</v>
      </c>
      <c r="V120" s="193" t="s">
        <v>43</v>
      </c>
      <c r="W120" s="193" t="s">
        <v>44</v>
      </c>
      <c r="X120" s="193" t="s">
        <v>45</v>
      </c>
      <c r="Y120" s="197"/>
      <c r="Z120" s="12"/>
    </row>
    <row r="121" spans="1:26">
      <c r="A121" s="1395"/>
      <c r="B121" s="1396"/>
      <c r="C121" s="323"/>
      <c r="D121" s="324" t="s">
        <v>46</v>
      </c>
      <c r="E121" s="321"/>
      <c r="F121" s="324" t="s">
        <v>47</v>
      </c>
      <c r="G121" s="324" t="s">
        <v>70</v>
      </c>
      <c r="H121" s="324" t="s">
        <v>33</v>
      </c>
      <c r="I121" s="316"/>
      <c r="J121" s="324"/>
      <c r="K121" s="319" t="s">
        <v>35</v>
      </c>
      <c r="L121" s="313"/>
      <c r="M121" s="314"/>
      <c r="N121" s="323" t="s">
        <v>27</v>
      </c>
      <c r="O121" s="321" t="s">
        <v>28</v>
      </c>
      <c r="P121" s="324" t="s">
        <v>29</v>
      </c>
      <c r="Q121" s="324" t="s">
        <v>30</v>
      </c>
      <c r="R121" s="324" t="s">
        <v>31</v>
      </c>
      <c r="S121" s="319" t="s">
        <v>32</v>
      </c>
      <c r="T121" s="12"/>
      <c r="U121" s="192"/>
      <c r="V121" s="193" t="s">
        <v>35</v>
      </c>
      <c r="W121" s="193" t="s">
        <v>35</v>
      </c>
      <c r="X121" s="193"/>
      <c r="Y121" s="197"/>
      <c r="Z121" s="12"/>
    </row>
    <row r="122" spans="1:26" s="6" customFormat="1">
      <c r="A122" s="1397"/>
      <c r="B122" s="1398"/>
      <c r="C122" s="325" t="s">
        <v>49</v>
      </c>
      <c r="D122" s="326" t="s">
        <v>91</v>
      </c>
      <c r="E122" s="327" t="s">
        <v>50</v>
      </c>
      <c r="F122" s="326" t="s">
        <v>92</v>
      </c>
      <c r="G122" s="326" t="s">
        <v>51</v>
      </c>
      <c r="H122" s="326" t="s">
        <v>84</v>
      </c>
      <c r="I122" s="328" t="s">
        <v>93</v>
      </c>
      <c r="J122" s="326" t="s">
        <v>86</v>
      </c>
      <c r="K122" s="329" t="s">
        <v>94</v>
      </c>
      <c r="L122" s="313"/>
      <c r="M122" s="314"/>
      <c r="N122" s="325" t="s">
        <v>77</v>
      </c>
      <c r="O122" s="327" t="s">
        <v>95</v>
      </c>
      <c r="P122" s="326" t="s">
        <v>79</v>
      </c>
      <c r="Q122" s="326" t="s">
        <v>96</v>
      </c>
      <c r="R122" s="326" t="s">
        <v>81</v>
      </c>
      <c r="S122" s="329" t="s">
        <v>97</v>
      </c>
      <c r="T122" s="12"/>
      <c r="U122" s="523" t="s">
        <v>98</v>
      </c>
      <c r="V122" s="194" t="s">
        <v>99</v>
      </c>
      <c r="W122" s="194" t="s">
        <v>100</v>
      </c>
      <c r="X122" s="194" t="s">
        <v>101</v>
      </c>
      <c r="Y122" s="198"/>
      <c r="Z122" s="12"/>
    </row>
    <row r="123" spans="1:26" s="6" customFormat="1">
      <c r="A123" s="537" t="s">
        <v>243</v>
      </c>
      <c r="B123" s="538" t="s">
        <v>351</v>
      </c>
      <c r="C123" s="584">
        <f>I8+V8</f>
        <v>0</v>
      </c>
      <c r="D123" s="1399"/>
      <c r="E123" s="1399"/>
      <c r="F123" s="1162">
        <f>IF(入力表!$D$140="含める",HLOOKUP(入力表!$D$140,$F$233:$F$342,A123+3,FALSE),HLOOKUP(入力表!$D$140,$G$233:$G$342,A123+3,FALSE))</f>
        <v>8.2564053431498901E-3</v>
      </c>
      <c r="G123" s="587">
        <f>F123*E$230</f>
        <v>0</v>
      </c>
      <c r="H123" s="586">
        <f>O8</f>
        <v>0.13951280731110824</v>
      </c>
      <c r="I123" s="588">
        <f>G123*H123</f>
        <v>0</v>
      </c>
      <c r="J123" s="330"/>
      <c r="K123" s="594">
        <f t="array" ref="K123:K229">MMULT('逆行列表（開放）107'!C7:DE113,計算表!I123:I229)</f>
        <v>0</v>
      </c>
      <c r="L123" s="595"/>
      <c r="M123" s="596"/>
      <c r="N123" s="597">
        <f>S8</f>
        <v>0.53564989235737348</v>
      </c>
      <c r="O123" s="592">
        <f>K123*N123</f>
        <v>0</v>
      </c>
      <c r="P123" s="586">
        <f t="shared" ref="P123:P154" si="19">U8</f>
        <v>7.3775565123789022E-2</v>
      </c>
      <c r="Q123" s="587">
        <f>K123*P123</f>
        <v>0</v>
      </c>
      <c r="R123" s="586">
        <f t="shared" ref="R123:R154" si="20">W8</f>
        <v>0.28517222820236815</v>
      </c>
      <c r="S123" s="598">
        <f>ROUND(K123*R123*入力表!C$137,0)</f>
        <v>0</v>
      </c>
      <c r="T123" s="16"/>
      <c r="U123" s="606">
        <f>C8+R8+K123</f>
        <v>0</v>
      </c>
      <c r="V123" s="607">
        <f t="shared" ref="V123:V154" si="21">G8+T8+O123</f>
        <v>0</v>
      </c>
      <c r="W123" s="607">
        <f t="shared" ref="W123:W154" si="22">I8+V8+Q123</f>
        <v>0</v>
      </c>
      <c r="X123" s="612">
        <f t="shared" ref="X123:X154" si="23">K8+X8+S123</f>
        <v>0</v>
      </c>
      <c r="Y123" s="614" t="s">
        <v>412</v>
      </c>
      <c r="Z123" s="12"/>
    </row>
    <row r="124" spans="1:26" s="6" customFormat="1">
      <c r="A124" s="537" t="s">
        <v>244</v>
      </c>
      <c r="B124" s="538" t="s">
        <v>352</v>
      </c>
      <c r="C124" s="584">
        <f>I9+V9</f>
        <v>0</v>
      </c>
      <c r="D124" s="1400"/>
      <c r="E124" s="1400"/>
      <c r="F124" s="1162">
        <f>IF(入力表!$D$140="含める",HLOOKUP(入力表!$D$140,$F$233:$F$342,A124+3,FALSE),HLOOKUP(入力表!$D$140,$G$233:$G$342,A124+3,FALSE))</f>
        <v>7.6174565926421709E-4</v>
      </c>
      <c r="G124" s="587">
        <f>F124*E$230</f>
        <v>0</v>
      </c>
      <c r="H124" s="586">
        <f t="shared" ref="H124:H154" si="24">O9</f>
        <v>0.54671577349475542</v>
      </c>
      <c r="I124" s="588">
        <f>G124*H124</f>
        <v>0</v>
      </c>
      <c r="J124" s="330"/>
      <c r="K124" s="599">
        <v>0</v>
      </c>
      <c r="L124" s="595"/>
      <c r="M124" s="596"/>
      <c r="N124" s="597">
        <f>S9</f>
        <v>0.26631364997860507</v>
      </c>
      <c r="O124" s="592">
        <f>K124*N124</f>
        <v>0</v>
      </c>
      <c r="P124" s="586">
        <f t="shared" si="19"/>
        <v>5.9290757381258025E-2</v>
      </c>
      <c r="Q124" s="587">
        <f t="shared" ref="Q124:Q155" si="25">K124*P124</f>
        <v>0</v>
      </c>
      <c r="R124" s="586">
        <f t="shared" si="20"/>
        <v>0.28516795036371417</v>
      </c>
      <c r="S124" s="598">
        <f>ROUND(K124*R124*入力表!C$137,0)</f>
        <v>0</v>
      </c>
      <c r="T124" s="16"/>
      <c r="U124" s="606">
        <f t="shared" ref="U124:U154" si="26">C9+R9+K124</f>
        <v>0</v>
      </c>
      <c r="V124" s="607">
        <f t="shared" si="21"/>
        <v>0</v>
      </c>
      <c r="W124" s="607">
        <f t="shared" si="22"/>
        <v>0</v>
      </c>
      <c r="X124" s="612">
        <f t="shared" si="23"/>
        <v>0</v>
      </c>
      <c r="Y124" s="615" t="s">
        <v>244</v>
      </c>
      <c r="Z124" s="12"/>
    </row>
    <row r="125" spans="1:26" s="6" customFormat="1">
      <c r="A125" s="537" t="s">
        <v>245</v>
      </c>
      <c r="B125" s="538" t="s">
        <v>353</v>
      </c>
      <c r="C125" s="584">
        <f t="shared" ref="C125:C154" si="27">I10+V10</f>
        <v>0</v>
      </c>
      <c r="D125" s="1400"/>
      <c r="E125" s="1400"/>
      <c r="F125" s="1162">
        <f>IF(入力表!$D$140="含める",HLOOKUP(入力表!$D$140,$F$233:$F$342,A125+3,FALSE),HLOOKUP(入力表!$D$140,$G$233:$G$342,A125+3,FALSE))</f>
        <v>1.3305247476253642E-3</v>
      </c>
      <c r="G125" s="587">
        <f>F125*E$230</f>
        <v>0</v>
      </c>
      <c r="H125" s="586">
        <f t="shared" si="24"/>
        <v>0.72039663322956304</v>
      </c>
      <c r="I125" s="588">
        <f t="shared" ref="I125:I187" si="28">G125*H125</f>
        <v>0</v>
      </c>
      <c r="J125" s="330"/>
      <c r="K125" s="599">
        <v>0</v>
      </c>
      <c r="L125" s="595"/>
      <c r="M125" s="596"/>
      <c r="N125" s="597">
        <f>S10</f>
        <v>0.62844110115236873</v>
      </c>
      <c r="O125" s="592">
        <f>K125*N125</f>
        <v>0</v>
      </c>
      <c r="P125" s="586">
        <f t="shared" si="19"/>
        <v>0.37291933418693984</v>
      </c>
      <c r="Q125" s="587">
        <f t="shared" si="25"/>
        <v>0</v>
      </c>
      <c r="R125" s="586">
        <f t="shared" si="20"/>
        <v>0.28521126760563381</v>
      </c>
      <c r="S125" s="598">
        <f>ROUND(K125*R125*入力表!C$137,0)</f>
        <v>0</v>
      </c>
      <c r="T125" s="16"/>
      <c r="U125" s="606">
        <f t="shared" si="26"/>
        <v>0</v>
      </c>
      <c r="V125" s="607">
        <f t="shared" si="21"/>
        <v>0</v>
      </c>
      <c r="W125" s="607">
        <f t="shared" si="22"/>
        <v>0</v>
      </c>
      <c r="X125" s="612">
        <f t="shared" si="23"/>
        <v>0</v>
      </c>
      <c r="Y125" s="615" t="s">
        <v>245</v>
      </c>
      <c r="Z125" s="12"/>
    </row>
    <row r="126" spans="1:26" s="6" customFormat="1">
      <c r="A126" s="537" t="s">
        <v>246</v>
      </c>
      <c r="B126" s="538" t="s">
        <v>354</v>
      </c>
      <c r="C126" s="584">
        <f t="shared" si="27"/>
        <v>0</v>
      </c>
      <c r="D126" s="1400"/>
      <c r="E126" s="1400"/>
      <c r="F126" s="1162">
        <f>IF(入力表!$D$140="含める",HLOOKUP(入力表!$D$140,$F$233:$F$342,A126+3,FALSE),HLOOKUP(入力表!$D$140,$G$233:$G$342,A126+3,FALSE))</f>
        <v>5.2762188267902377E-4</v>
      </c>
      <c r="G126" s="587">
        <f t="shared" ref="G126:G154" si="29">F126*E$230</f>
        <v>0</v>
      </c>
      <c r="H126" s="586">
        <f t="shared" si="24"/>
        <v>0.40134457368477217</v>
      </c>
      <c r="I126" s="588">
        <f t="shared" si="28"/>
        <v>0</v>
      </c>
      <c r="J126" s="330"/>
      <c r="K126" s="599">
        <v>0</v>
      </c>
      <c r="L126" s="595"/>
      <c r="M126" s="596"/>
      <c r="N126" s="597">
        <f>S11</f>
        <v>0.57019438444924408</v>
      </c>
      <c r="O126" s="592">
        <f t="shared" ref="O126:O155" si="30">K126*N126</f>
        <v>0</v>
      </c>
      <c r="P126" s="586">
        <f t="shared" si="19"/>
        <v>0.218759642085776</v>
      </c>
      <c r="Q126" s="587">
        <f t="shared" si="25"/>
        <v>0</v>
      </c>
      <c r="R126" s="586">
        <f t="shared" si="20"/>
        <v>0.28448009873495833</v>
      </c>
      <c r="S126" s="598">
        <f>ROUND(K126*R126*入力表!C$137,0)</f>
        <v>0</v>
      </c>
      <c r="T126" s="16"/>
      <c r="U126" s="606">
        <f t="shared" si="26"/>
        <v>0</v>
      </c>
      <c r="V126" s="607">
        <f t="shared" si="21"/>
        <v>0</v>
      </c>
      <c r="W126" s="607">
        <f t="shared" si="22"/>
        <v>0</v>
      </c>
      <c r="X126" s="612">
        <f t="shared" si="23"/>
        <v>0</v>
      </c>
      <c r="Y126" s="615" t="s">
        <v>246</v>
      </c>
      <c r="Z126" s="12"/>
    </row>
    <row r="127" spans="1:26" s="6" customFormat="1">
      <c r="A127" s="539" t="s">
        <v>247</v>
      </c>
      <c r="B127" s="540" t="s">
        <v>355</v>
      </c>
      <c r="C127" s="585">
        <f t="shared" si="27"/>
        <v>0</v>
      </c>
      <c r="D127" s="1400"/>
      <c r="E127" s="1400"/>
      <c r="F127" s="1163">
        <f>IF(入力表!$D$140="含める",HLOOKUP(入力表!$D$140,$F$233:$F$342,A127+3,FALSE),HLOOKUP(入力表!$D$140,$G$233:$G$342,A127+3,FALSE))</f>
        <v>6.8685303908855007E-4</v>
      </c>
      <c r="G127" s="590">
        <f t="shared" si="29"/>
        <v>0</v>
      </c>
      <c r="H127" s="589">
        <f t="shared" si="24"/>
        <v>1.4714204867006225E-2</v>
      </c>
      <c r="I127" s="591">
        <f t="shared" si="28"/>
        <v>0</v>
      </c>
      <c r="J127" s="330"/>
      <c r="K127" s="599">
        <v>0</v>
      </c>
      <c r="L127" s="595"/>
      <c r="M127" s="596"/>
      <c r="N127" s="600">
        <f t="shared" ref="N127:N154" si="31">S12</f>
        <v>0.39600665557404324</v>
      </c>
      <c r="O127" s="591">
        <f t="shared" si="30"/>
        <v>0</v>
      </c>
      <c r="P127" s="589">
        <f t="shared" si="19"/>
        <v>8.8186356073211319E-2</v>
      </c>
      <c r="Q127" s="590">
        <f t="shared" si="25"/>
        <v>0</v>
      </c>
      <c r="R127" s="586">
        <f t="shared" si="20"/>
        <v>0.20965058236272879</v>
      </c>
      <c r="S127" s="601">
        <f>ROUND(K127*R127*入力表!C$137,0)</f>
        <v>0</v>
      </c>
      <c r="T127" s="16"/>
      <c r="U127" s="608">
        <f t="shared" si="26"/>
        <v>0</v>
      </c>
      <c r="V127" s="609">
        <f t="shared" si="21"/>
        <v>0</v>
      </c>
      <c r="W127" s="609">
        <f t="shared" si="22"/>
        <v>0</v>
      </c>
      <c r="X127" s="613">
        <f t="shared" si="23"/>
        <v>0</v>
      </c>
      <c r="Y127" s="616" t="s">
        <v>247</v>
      </c>
      <c r="Z127" s="12"/>
    </row>
    <row r="128" spans="1:26" s="6" customFormat="1">
      <c r="A128" s="537" t="s">
        <v>248</v>
      </c>
      <c r="B128" s="538" t="s">
        <v>407</v>
      </c>
      <c r="C128" s="584">
        <f t="shared" si="27"/>
        <v>0</v>
      </c>
      <c r="D128" s="1400"/>
      <c r="E128" s="1400"/>
      <c r="F128" s="1162">
        <f>IF(入力表!$D$140="含める",HLOOKUP(入力表!$D$140,$F$233:$F$342,A128+3,FALSE),HLOOKUP(入力表!$D$140,$G$233:$G$342,A128+3,FALSE))</f>
        <v>0</v>
      </c>
      <c r="G128" s="587">
        <f t="shared" si="29"/>
        <v>0</v>
      </c>
      <c r="H128" s="586">
        <f t="shared" si="24"/>
        <v>0</v>
      </c>
      <c r="I128" s="588">
        <f t="shared" si="28"/>
        <v>0</v>
      </c>
      <c r="J128" s="330"/>
      <c r="K128" s="594">
        <v>0</v>
      </c>
      <c r="L128" s="595"/>
      <c r="M128" s="596"/>
      <c r="N128" s="597">
        <f t="shared" si="31"/>
        <v>0</v>
      </c>
      <c r="O128" s="592">
        <f t="shared" si="30"/>
        <v>0</v>
      </c>
      <c r="P128" s="586">
        <f t="shared" si="19"/>
        <v>0</v>
      </c>
      <c r="Q128" s="587">
        <f t="shared" si="25"/>
        <v>0</v>
      </c>
      <c r="R128" s="602">
        <f t="shared" si="20"/>
        <v>0</v>
      </c>
      <c r="S128" s="598">
        <f>ROUND(K128*R128*入力表!C$137,0)</f>
        <v>0</v>
      </c>
      <c r="T128" s="16"/>
      <c r="U128" s="606">
        <f t="shared" si="26"/>
        <v>0</v>
      </c>
      <c r="V128" s="607">
        <f t="shared" si="21"/>
        <v>0</v>
      </c>
      <c r="W128" s="607">
        <f t="shared" si="22"/>
        <v>0</v>
      </c>
      <c r="X128" s="612">
        <f t="shared" si="23"/>
        <v>0</v>
      </c>
      <c r="Y128" s="615" t="s">
        <v>248</v>
      </c>
      <c r="Z128" s="12"/>
    </row>
    <row r="129" spans="1:26" s="6" customFormat="1">
      <c r="A129" s="537" t="s">
        <v>249</v>
      </c>
      <c r="B129" s="538" t="s">
        <v>507</v>
      </c>
      <c r="C129" s="584">
        <f t="shared" si="27"/>
        <v>0</v>
      </c>
      <c r="D129" s="1400"/>
      <c r="E129" s="1400"/>
      <c r="F129" s="1162">
        <f>IF(入力表!$D$140="含める",HLOOKUP(入力表!$D$140,$F$233:$F$342,A129+3,FALSE),HLOOKUP(入力表!$D$140,$G$233:$G$342,A129+3,FALSE))</f>
        <v>-1.9791443169545648E-5</v>
      </c>
      <c r="G129" s="587">
        <f t="shared" si="29"/>
        <v>0</v>
      </c>
      <c r="H129" s="586">
        <f t="shared" si="24"/>
        <v>0.23731647421495375</v>
      </c>
      <c r="I129" s="588">
        <f t="shared" si="28"/>
        <v>0</v>
      </c>
      <c r="J129" s="330"/>
      <c r="K129" s="599">
        <v>0</v>
      </c>
      <c r="L129" s="595"/>
      <c r="M129" s="596"/>
      <c r="N129" s="597">
        <f t="shared" si="31"/>
        <v>0.37823593241357928</v>
      </c>
      <c r="O129" s="592">
        <f t="shared" si="30"/>
        <v>0</v>
      </c>
      <c r="P129" s="586">
        <f t="shared" si="19"/>
        <v>0.16369555107735234</v>
      </c>
      <c r="Q129" s="587">
        <f t="shared" si="25"/>
        <v>0</v>
      </c>
      <c r="R129" s="586">
        <f t="shared" si="20"/>
        <v>5.1309874438071619E-2</v>
      </c>
      <c r="S129" s="598">
        <f>ROUND(K129*R129*入力表!C$137,0)</f>
        <v>0</v>
      </c>
      <c r="T129" s="16"/>
      <c r="U129" s="606">
        <f t="shared" si="26"/>
        <v>0</v>
      </c>
      <c r="V129" s="607">
        <f t="shared" si="21"/>
        <v>0</v>
      </c>
      <c r="W129" s="607">
        <f t="shared" si="22"/>
        <v>0</v>
      </c>
      <c r="X129" s="612">
        <f t="shared" si="23"/>
        <v>0</v>
      </c>
      <c r="Y129" s="615" t="s">
        <v>249</v>
      </c>
      <c r="Z129" s="12"/>
    </row>
    <row r="130" spans="1:26" s="6" customFormat="1">
      <c r="A130" s="537" t="s">
        <v>250</v>
      </c>
      <c r="B130" s="538" t="s">
        <v>356</v>
      </c>
      <c r="C130" s="584">
        <f t="shared" si="27"/>
        <v>0</v>
      </c>
      <c r="D130" s="1400"/>
      <c r="E130" s="1400"/>
      <c r="F130" s="1162">
        <f>IF(入力表!$D$140="含める",HLOOKUP(入力表!$D$140,$F$233:$F$342,A130+3,FALSE),HLOOKUP(入力表!$D$140,$G$233:$G$342,A130+3,FALSE))</f>
        <v>6.3934457937110889E-2</v>
      </c>
      <c r="G130" s="587">
        <f t="shared" si="29"/>
        <v>0</v>
      </c>
      <c r="H130" s="586">
        <f t="shared" si="24"/>
        <v>0.18713417915121777</v>
      </c>
      <c r="I130" s="588">
        <f t="shared" si="28"/>
        <v>0</v>
      </c>
      <c r="J130" s="330"/>
      <c r="K130" s="599">
        <v>0</v>
      </c>
      <c r="L130" s="595"/>
      <c r="M130" s="596"/>
      <c r="N130" s="597">
        <f t="shared" si="31"/>
        <v>0.35009026653609659</v>
      </c>
      <c r="O130" s="592">
        <f t="shared" si="30"/>
        <v>0</v>
      </c>
      <c r="P130" s="586">
        <f t="shared" si="19"/>
        <v>0.16854727501648781</v>
      </c>
      <c r="Q130" s="587">
        <f t="shared" si="25"/>
        <v>0</v>
      </c>
      <c r="R130" s="586">
        <f t="shared" si="20"/>
        <v>3.4293289632338735E-2</v>
      </c>
      <c r="S130" s="598">
        <f>ROUND(K130*R130*入力表!C$137,0)</f>
        <v>0</v>
      </c>
      <c r="T130" s="16"/>
      <c r="U130" s="606">
        <f t="shared" si="26"/>
        <v>0</v>
      </c>
      <c r="V130" s="607">
        <f t="shared" si="21"/>
        <v>0</v>
      </c>
      <c r="W130" s="607">
        <f t="shared" si="22"/>
        <v>0</v>
      </c>
      <c r="X130" s="612">
        <f t="shared" si="23"/>
        <v>0</v>
      </c>
      <c r="Y130" s="615" t="s">
        <v>250</v>
      </c>
      <c r="Z130" s="12"/>
    </row>
    <row r="131" spans="1:26" s="6" customFormat="1">
      <c r="A131" s="537" t="s">
        <v>251</v>
      </c>
      <c r="B131" s="538" t="s">
        <v>508</v>
      </c>
      <c r="C131" s="584">
        <f t="shared" si="27"/>
        <v>0</v>
      </c>
      <c r="D131" s="1400"/>
      <c r="E131" s="1400"/>
      <c r="F131" s="1162">
        <f>IF(入力表!$D$140="含める",HLOOKUP(入力表!$D$140,$F$233:$F$342,A131+3,FALSE),HLOOKUP(入力表!$D$140,$G$233:$G$342,A131+3,FALSE))</f>
        <v>1.4597538754119656E-2</v>
      </c>
      <c r="G131" s="587">
        <f t="shared" si="29"/>
        <v>0</v>
      </c>
      <c r="H131" s="586">
        <f t="shared" si="24"/>
        <v>7.2379903414386174E-2</v>
      </c>
      <c r="I131" s="588">
        <f t="shared" si="28"/>
        <v>0</v>
      </c>
      <c r="J131" s="330"/>
      <c r="K131" s="599">
        <v>0</v>
      </c>
      <c r="L131" s="595"/>
      <c r="M131" s="596"/>
      <c r="N131" s="597">
        <f t="shared" si="31"/>
        <v>0.48463819447304479</v>
      </c>
      <c r="O131" s="592">
        <f t="shared" si="30"/>
        <v>0</v>
      </c>
      <c r="P131" s="586">
        <f t="shared" si="19"/>
        <v>9.7150721414549099E-2</v>
      </c>
      <c r="Q131" s="587">
        <f t="shared" si="25"/>
        <v>0</v>
      </c>
      <c r="R131" s="586">
        <f t="shared" si="20"/>
        <v>3.4292931372952785E-2</v>
      </c>
      <c r="S131" s="598">
        <f>ROUND(K131*R131*入力表!C$137,0)</f>
        <v>0</v>
      </c>
      <c r="T131" s="16"/>
      <c r="U131" s="606">
        <f t="shared" si="26"/>
        <v>0</v>
      </c>
      <c r="V131" s="607">
        <f t="shared" si="21"/>
        <v>0</v>
      </c>
      <c r="W131" s="607">
        <f t="shared" si="22"/>
        <v>0</v>
      </c>
      <c r="X131" s="612">
        <f t="shared" si="23"/>
        <v>0</v>
      </c>
      <c r="Y131" s="615" t="s">
        <v>251</v>
      </c>
      <c r="Z131" s="12"/>
    </row>
    <row r="132" spans="1:26" s="6" customFormat="1">
      <c r="A132" s="539" t="s">
        <v>252</v>
      </c>
      <c r="B132" s="540" t="s">
        <v>415</v>
      </c>
      <c r="C132" s="585">
        <f t="shared" si="27"/>
        <v>0</v>
      </c>
      <c r="D132" s="1400"/>
      <c r="E132" s="1400"/>
      <c r="F132" s="1163">
        <f>IF(入力表!$D$140="含める",HLOOKUP(入力表!$D$140,$F$233:$F$342,A132+3,FALSE),HLOOKUP(入力表!$D$140,$G$233:$G$342,A132+3,FALSE))</f>
        <v>5.8114874034211311E-4</v>
      </c>
      <c r="G132" s="590">
        <f t="shared" si="29"/>
        <v>0</v>
      </c>
      <c r="H132" s="589">
        <f t="shared" si="24"/>
        <v>0.2209701652715175</v>
      </c>
      <c r="I132" s="591">
        <f t="shared" si="28"/>
        <v>0</v>
      </c>
      <c r="J132" s="330"/>
      <c r="K132" s="601">
        <v>0</v>
      </c>
      <c r="L132" s="595"/>
      <c r="M132" s="596"/>
      <c r="N132" s="600">
        <f t="shared" si="31"/>
        <v>0.17550360241141008</v>
      </c>
      <c r="O132" s="591">
        <f t="shared" si="30"/>
        <v>0</v>
      </c>
      <c r="P132" s="589">
        <f t="shared" si="19"/>
        <v>5.7520952801058671E-2</v>
      </c>
      <c r="Q132" s="590">
        <f t="shared" si="25"/>
        <v>0</v>
      </c>
      <c r="R132" s="589">
        <f t="shared" si="20"/>
        <v>3.4289075136009407E-2</v>
      </c>
      <c r="S132" s="601">
        <f>ROUND(K132*R132*入力表!C$137,0)</f>
        <v>0</v>
      </c>
      <c r="T132" s="16"/>
      <c r="U132" s="608">
        <f t="shared" si="26"/>
        <v>0</v>
      </c>
      <c r="V132" s="609">
        <f t="shared" si="21"/>
        <v>0</v>
      </c>
      <c r="W132" s="609">
        <f t="shared" si="22"/>
        <v>0</v>
      </c>
      <c r="X132" s="613">
        <f t="shared" si="23"/>
        <v>0</v>
      </c>
      <c r="Y132" s="616" t="s">
        <v>252</v>
      </c>
      <c r="Z132" s="12"/>
    </row>
    <row r="133" spans="1:26" s="6" customFormat="1">
      <c r="A133" s="537" t="s">
        <v>253</v>
      </c>
      <c r="B133" s="538" t="s">
        <v>357</v>
      </c>
      <c r="C133" s="584">
        <f t="shared" si="27"/>
        <v>0</v>
      </c>
      <c r="D133" s="1400"/>
      <c r="E133" s="1400"/>
      <c r="F133" s="1162">
        <f>IF(入力表!$D$140="含める",HLOOKUP(入力表!$D$140,$F$233:$F$342,A133+3,FALSE),HLOOKUP(入力表!$D$140,$G$233:$G$342,A133+3,FALSE))</f>
        <v>8.9239167445954743E-3</v>
      </c>
      <c r="G133" s="587">
        <f t="shared" si="29"/>
        <v>0</v>
      </c>
      <c r="H133" s="586">
        <f t="shared" si="24"/>
        <v>0</v>
      </c>
      <c r="I133" s="588">
        <f t="shared" si="28"/>
        <v>0</v>
      </c>
      <c r="J133" s="330"/>
      <c r="K133" s="599">
        <v>0</v>
      </c>
      <c r="L133" s="595"/>
      <c r="M133" s="596"/>
      <c r="N133" s="597">
        <f t="shared" si="31"/>
        <v>0</v>
      </c>
      <c r="O133" s="592">
        <f t="shared" si="30"/>
        <v>0</v>
      </c>
      <c r="P133" s="586">
        <f t="shared" si="19"/>
        <v>0</v>
      </c>
      <c r="Q133" s="587">
        <f t="shared" si="25"/>
        <v>0</v>
      </c>
      <c r="R133" s="586">
        <f t="shared" si="20"/>
        <v>0</v>
      </c>
      <c r="S133" s="598">
        <f>ROUND(K133*R133*入力表!C$137,0)</f>
        <v>0</v>
      </c>
      <c r="T133" s="16"/>
      <c r="U133" s="606">
        <f t="shared" si="26"/>
        <v>0</v>
      </c>
      <c r="V133" s="607">
        <f t="shared" si="21"/>
        <v>0</v>
      </c>
      <c r="W133" s="607">
        <f t="shared" si="22"/>
        <v>0</v>
      </c>
      <c r="X133" s="612">
        <f t="shared" si="23"/>
        <v>0</v>
      </c>
      <c r="Y133" s="615" t="s">
        <v>253</v>
      </c>
      <c r="Z133" s="12"/>
    </row>
    <row r="134" spans="1:26" s="6" customFormat="1">
      <c r="A134" s="541" t="s">
        <v>254</v>
      </c>
      <c r="B134" s="538" t="s">
        <v>358</v>
      </c>
      <c r="C134" s="584">
        <f t="shared" si="27"/>
        <v>0</v>
      </c>
      <c r="D134" s="1400"/>
      <c r="E134" s="1400"/>
      <c r="F134" s="1162">
        <f>IF(入力表!$D$140="含める",HLOOKUP(入力表!$D$140,$F$233:$F$342,A134+3,FALSE),HLOOKUP(入力表!$D$140,$G$233:$G$342,A134+3,FALSE))</f>
        <v>2.4446930369654679E-4</v>
      </c>
      <c r="G134" s="587">
        <f t="shared" si="29"/>
        <v>0</v>
      </c>
      <c r="H134" s="586">
        <f t="shared" si="24"/>
        <v>4.6172668758976541E-2</v>
      </c>
      <c r="I134" s="588">
        <f t="shared" si="28"/>
        <v>0</v>
      </c>
      <c r="J134" s="330"/>
      <c r="K134" s="599">
        <v>0</v>
      </c>
      <c r="L134" s="595"/>
      <c r="M134" s="596"/>
      <c r="N134" s="597">
        <f t="shared" si="31"/>
        <v>0.45516022223469332</v>
      </c>
      <c r="O134" s="592">
        <f t="shared" si="30"/>
        <v>0</v>
      </c>
      <c r="P134" s="586">
        <f t="shared" si="19"/>
        <v>0.28222683652281272</v>
      </c>
      <c r="Q134" s="587">
        <f t="shared" si="25"/>
        <v>0</v>
      </c>
      <c r="R134" s="586">
        <f t="shared" si="20"/>
        <v>0.15657444301026993</v>
      </c>
      <c r="S134" s="598">
        <f>ROUND(K134*R134*入力表!C$137,0)</f>
        <v>0</v>
      </c>
      <c r="T134" s="16"/>
      <c r="U134" s="606">
        <f t="shared" si="26"/>
        <v>0</v>
      </c>
      <c r="V134" s="607">
        <f t="shared" si="21"/>
        <v>0</v>
      </c>
      <c r="W134" s="607">
        <f t="shared" si="22"/>
        <v>0</v>
      </c>
      <c r="X134" s="612">
        <f t="shared" si="23"/>
        <v>0</v>
      </c>
      <c r="Y134" s="615" t="s">
        <v>254</v>
      </c>
      <c r="Z134" s="12"/>
    </row>
    <row r="135" spans="1:26" s="6" customFormat="1">
      <c r="A135" s="541" t="s">
        <v>255</v>
      </c>
      <c r="B135" s="538" t="s">
        <v>509</v>
      </c>
      <c r="C135" s="584">
        <f t="shared" si="27"/>
        <v>0</v>
      </c>
      <c r="D135" s="1400"/>
      <c r="E135" s="1400"/>
      <c r="F135" s="1162">
        <f>IF(入力表!$D$140="含める",HLOOKUP(入力表!$D$140,$F$233:$F$342,A135+3,FALSE),HLOOKUP(入力表!$D$140,$G$233:$G$342,A135+3,FALSE))</f>
        <v>1.3938348754915812E-2</v>
      </c>
      <c r="G135" s="587">
        <f t="shared" si="29"/>
        <v>0</v>
      </c>
      <c r="H135" s="586">
        <f t="shared" si="24"/>
        <v>6.3637917341081143E-3</v>
      </c>
      <c r="I135" s="588">
        <f t="shared" si="28"/>
        <v>0</v>
      </c>
      <c r="J135" s="330"/>
      <c r="K135" s="599">
        <v>0</v>
      </c>
      <c r="L135" s="595"/>
      <c r="M135" s="596"/>
      <c r="N135" s="597">
        <f t="shared" si="31"/>
        <v>0.41233766233766234</v>
      </c>
      <c r="O135" s="592">
        <f t="shared" si="30"/>
        <v>0</v>
      </c>
      <c r="P135" s="586">
        <f t="shared" si="19"/>
        <v>0.26352813852813856</v>
      </c>
      <c r="Q135" s="587">
        <f t="shared" si="25"/>
        <v>0</v>
      </c>
      <c r="R135" s="586">
        <f t="shared" si="20"/>
        <v>0.15661719233147806</v>
      </c>
      <c r="S135" s="598">
        <f>ROUND(K135*R135*入力表!C$137,0)</f>
        <v>0</v>
      </c>
      <c r="T135" s="16"/>
      <c r="U135" s="606">
        <f t="shared" si="26"/>
        <v>0</v>
      </c>
      <c r="V135" s="607">
        <f t="shared" si="21"/>
        <v>0</v>
      </c>
      <c r="W135" s="607">
        <f t="shared" si="22"/>
        <v>0</v>
      </c>
      <c r="X135" s="612">
        <f t="shared" si="23"/>
        <v>0</v>
      </c>
      <c r="Y135" s="615" t="s">
        <v>255</v>
      </c>
      <c r="Z135" s="12"/>
    </row>
    <row r="136" spans="1:26" s="6" customFormat="1">
      <c r="A136" s="541" t="s">
        <v>256</v>
      </c>
      <c r="B136" s="538" t="s">
        <v>510</v>
      </c>
      <c r="C136" s="584">
        <f t="shared" si="27"/>
        <v>0</v>
      </c>
      <c r="D136" s="1400"/>
      <c r="E136" s="1400"/>
      <c r="F136" s="1162">
        <f>IF(入力表!$D$140="含める",HLOOKUP(入力表!$D$140,$F$233:$F$342,A136+3,FALSE),HLOOKUP(入力表!$D$140,$G$233:$G$342,A136+3,FALSE))</f>
        <v>1.5293387903739819E-4</v>
      </c>
      <c r="G136" s="587">
        <f t="shared" si="29"/>
        <v>0</v>
      </c>
      <c r="H136" s="586">
        <f t="shared" si="24"/>
        <v>7.3756231389474389E-2</v>
      </c>
      <c r="I136" s="588">
        <f t="shared" si="28"/>
        <v>0</v>
      </c>
      <c r="J136" s="330"/>
      <c r="K136" s="599">
        <v>0</v>
      </c>
      <c r="L136" s="595"/>
      <c r="M136" s="596"/>
      <c r="N136" s="597">
        <f t="shared" si="31"/>
        <v>0.422553985603839</v>
      </c>
      <c r="O136" s="592">
        <f t="shared" si="30"/>
        <v>0</v>
      </c>
      <c r="P136" s="586">
        <f t="shared" si="19"/>
        <v>0.1585443881631565</v>
      </c>
      <c r="Q136" s="587">
        <f t="shared" si="25"/>
        <v>0</v>
      </c>
      <c r="R136" s="586">
        <f t="shared" si="20"/>
        <v>6.5902426019728066E-2</v>
      </c>
      <c r="S136" s="598">
        <f>ROUND(K136*R136*入力表!C$137,0)</f>
        <v>0</v>
      </c>
      <c r="T136" s="16"/>
      <c r="U136" s="606">
        <f t="shared" si="26"/>
        <v>0</v>
      </c>
      <c r="V136" s="607">
        <f t="shared" si="21"/>
        <v>0</v>
      </c>
      <c r="W136" s="607">
        <f t="shared" si="22"/>
        <v>0</v>
      </c>
      <c r="X136" s="612">
        <f t="shared" si="23"/>
        <v>0</v>
      </c>
      <c r="Y136" s="615" t="s">
        <v>256</v>
      </c>
      <c r="Z136" s="12"/>
    </row>
    <row r="137" spans="1:26" s="6" customFormat="1">
      <c r="A137" s="541" t="s">
        <v>257</v>
      </c>
      <c r="B137" s="538" t="s">
        <v>359</v>
      </c>
      <c r="C137" s="585">
        <f t="shared" si="27"/>
        <v>0</v>
      </c>
      <c r="D137" s="1400"/>
      <c r="E137" s="1400"/>
      <c r="F137" s="1163">
        <f>IF(入力表!$D$140="含める",HLOOKUP(入力表!$D$140,$F$233:$F$342,A137+3,FALSE),HLOOKUP(入力表!$D$140,$G$233:$G$342,A137+3,FALSE))</f>
        <v>4.4328334644516443E-4</v>
      </c>
      <c r="G137" s="590">
        <f t="shared" si="29"/>
        <v>0</v>
      </c>
      <c r="H137" s="589">
        <f t="shared" si="24"/>
        <v>2.0201732391155688E-2</v>
      </c>
      <c r="I137" s="591">
        <f t="shared" si="28"/>
        <v>0</v>
      </c>
      <c r="J137" s="330"/>
      <c r="K137" s="599">
        <v>0</v>
      </c>
      <c r="L137" s="595"/>
      <c r="M137" s="596"/>
      <c r="N137" s="600">
        <f t="shared" si="31"/>
        <v>0.3905366577069237</v>
      </c>
      <c r="O137" s="591">
        <f t="shared" si="30"/>
        <v>0</v>
      </c>
      <c r="P137" s="589">
        <f t="shared" si="19"/>
        <v>0.25665029196403744</v>
      </c>
      <c r="Q137" s="590">
        <f t="shared" si="25"/>
        <v>0</v>
      </c>
      <c r="R137" s="589">
        <f t="shared" si="20"/>
        <v>9.6603021596070066E-2</v>
      </c>
      <c r="S137" s="603">
        <f>ROUND(K137*R137*入力表!C$137,0)</f>
        <v>0</v>
      </c>
      <c r="T137" s="16"/>
      <c r="U137" s="608">
        <f t="shared" si="26"/>
        <v>0</v>
      </c>
      <c r="V137" s="609">
        <f t="shared" si="21"/>
        <v>0</v>
      </c>
      <c r="W137" s="609">
        <f t="shared" si="22"/>
        <v>0</v>
      </c>
      <c r="X137" s="613">
        <f t="shared" si="23"/>
        <v>0</v>
      </c>
      <c r="Y137" s="616" t="s">
        <v>257</v>
      </c>
      <c r="Z137" s="12"/>
    </row>
    <row r="138" spans="1:26" s="6" customFormat="1">
      <c r="A138" s="542" t="s">
        <v>258</v>
      </c>
      <c r="B138" s="543" t="s">
        <v>360</v>
      </c>
      <c r="C138" s="584">
        <f t="shared" si="27"/>
        <v>0</v>
      </c>
      <c r="D138" s="1400"/>
      <c r="E138" s="1400"/>
      <c r="F138" s="1162">
        <f>IF(入力表!$D$140="含める",HLOOKUP(入力表!$D$140,$F$233:$F$342,A138+3,FALSE),HLOOKUP(入力表!$D$140,$G$233:$G$342,A138+3,FALSE))</f>
        <v>-3.2273546532156822E-4</v>
      </c>
      <c r="G138" s="587">
        <f t="shared" si="29"/>
        <v>0</v>
      </c>
      <c r="H138" s="586">
        <f t="shared" si="24"/>
        <v>1.927063861604867E-2</v>
      </c>
      <c r="I138" s="588">
        <f t="shared" si="28"/>
        <v>0</v>
      </c>
      <c r="J138" s="330"/>
      <c r="K138" s="594">
        <v>0</v>
      </c>
      <c r="L138" s="595"/>
      <c r="M138" s="596"/>
      <c r="N138" s="597">
        <f t="shared" si="31"/>
        <v>0.14801913278569201</v>
      </c>
      <c r="O138" s="592">
        <f t="shared" si="30"/>
        <v>0</v>
      </c>
      <c r="P138" s="586">
        <f t="shared" si="19"/>
        <v>4.9807632317770613E-2</v>
      </c>
      <c r="Q138" s="587">
        <f t="shared" si="25"/>
        <v>0</v>
      </c>
      <c r="R138" s="586">
        <f t="shared" si="20"/>
        <v>3.551003431423521E-2</v>
      </c>
      <c r="S138" s="598">
        <f>ROUND(K138*R138*入力表!C$137,0)</f>
        <v>0</v>
      </c>
      <c r="T138" s="16"/>
      <c r="U138" s="606">
        <f t="shared" si="26"/>
        <v>0</v>
      </c>
      <c r="V138" s="607">
        <f t="shared" si="21"/>
        <v>0</v>
      </c>
      <c r="W138" s="607">
        <f t="shared" si="22"/>
        <v>0</v>
      </c>
      <c r="X138" s="612">
        <f t="shared" si="23"/>
        <v>0</v>
      </c>
      <c r="Y138" s="615" t="s">
        <v>258</v>
      </c>
      <c r="Z138" s="12"/>
    </row>
    <row r="139" spans="1:26" s="6" customFormat="1">
      <c r="A139" s="541" t="s">
        <v>259</v>
      </c>
      <c r="B139" s="538" t="s">
        <v>361</v>
      </c>
      <c r="C139" s="584">
        <f t="shared" si="27"/>
        <v>0</v>
      </c>
      <c r="D139" s="1400"/>
      <c r="E139" s="1400"/>
      <c r="F139" s="1162">
        <f>IF(入力表!$D$140="含める",HLOOKUP(入力表!$D$140,$F$233:$F$342,A139+3,FALSE),HLOOKUP(入力表!$D$140,$G$233:$G$342,A139+3,FALSE))</f>
        <v>8.6475112485117061E-4</v>
      </c>
      <c r="G139" s="587">
        <f t="shared" si="29"/>
        <v>0</v>
      </c>
      <c r="H139" s="586">
        <f t="shared" si="24"/>
        <v>0.42183957606019723</v>
      </c>
      <c r="I139" s="592">
        <f t="shared" si="28"/>
        <v>0</v>
      </c>
      <c r="J139" s="330"/>
      <c r="K139" s="599">
        <v>0</v>
      </c>
      <c r="L139" s="595"/>
      <c r="M139" s="595"/>
      <c r="N139" s="597">
        <f t="shared" si="31"/>
        <v>0.40329714515480497</v>
      </c>
      <c r="O139" s="592">
        <f t="shared" si="30"/>
        <v>0</v>
      </c>
      <c r="P139" s="586">
        <f t="shared" si="19"/>
        <v>0.20305589063128268</v>
      </c>
      <c r="Q139" s="587">
        <f t="shared" si="25"/>
        <v>0</v>
      </c>
      <c r="R139" s="586">
        <f t="shared" si="20"/>
        <v>3.5538647118864251E-2</v>
      </c>
      <c r="S139" s="599">
        <f>ROUND(K139*R139*入力表!C$137,0)</f>
        <v>0</v>
      </c>
      <c r="T139" s="16"/>
      <c r="U139" s="606">
        <f t="shared" si="26"/>
        <v>0</v>
      </c>
      <c r="V139" s="607">
        <f t="shared" si="21"/>
        <v>0</v>
      </c>
      <c r="W139" s="607">
        <f t="shared" si="22"/>
        <v>0</v>
      </c>
      <c r="X139" s="612">
        <f t="shared" si="23"/>
        <v>0</v>
      </c>
      <c r="Y139" s="615" t="s">
        <v>259</v>
      </c>
      <c r="Z139" s="12"/>
    </row>
    <row r="140" spans="1:26" s="6" customFormat="1">
      <c r="A140" s="541" t="s">
        <v>260</v>
      </c>
      <c r="B140" s="538" t="s">
        <v>511</v>
      </c>
      <c r="C140" s="584">
        <f t="shared" si="27"/>
        <v>0</v>
      </c>
      <c r="D140" s="1400"/>
      <c r="E140" s="1400"/>
      <c r="F140" s="1162">
        <f>IF(入力表!$D$140="含める",HLOOKUP(入力表!$D$140,$F$233:$F$342,A140+3,FALSE),HLOOKUP(入力表!$D$140,$G$233:$G$342,A140+3,FALSE))</f>
        <v>1.3876500495010982E-4</v>
      </c>
      <c r="G140" s="587">
        <f t="shared" si="29"/>
        <v>0</v>
      </c>
      <c r="H140" s="586">
        <f t="shared" si="24"/>
        <v>0.25009527439024393</v>
      </c>
      <c r="I140" s="588">
        <f t="shared" si="28"/>
        <v>0</v>
      </c>
      <c r="J140" s="330"/>
      <c r="K140" s="599">
        <v>0</v>
      </c>
      <c r="L140" s="595"/>
      <c r="M140" s="596"/>
      <c r="N140" s="597">
        <f t="shared" si="31"/>
        <v>0.51881374817862347</v>
      </c>
      <c r="O140" s="592">
        <f t="shared" si="30"/>
        <v>0</v>
      </c>
      <c r="P140" s="586">
        <f t="shared" si="19"/>
        <v>0.25893545898688608</v>
      </c>
      <c r="Q140" s="587">
        <f t="shared" si="25"/>
        <v>0</v>
      </c>
      <c r="R140" s="586">
        <f t="shared" si="20"/>
        <v>6.7998057198365755E-2</v>
      </c>
      <c r="S140" s="598">
        <f>ROUND(K140*R140*入力表!C$137,0)</f>
        <v>0</v>
      </c>
      <c r="T140" s="16"/>
      <c r="U140" s="606">
        <f t="shared" si="26"/>
        <v>0</v>
      </c>
      <c r="V140" s="607">
        <f t="shared" si="21"/>
        <v>0</v>
      </c>
      <c r="W140" s="607">
        <f t="shared" si="22"/>
        <v>0</v>
      </c>
      <c r="X140" s="612">
        <f t="shared" si="23"/>
        <v>0</v>
      </c>
      <c r="Y140" s="615" t="s">
        <v>260</v>
      </c>
      <c r="Z140" s="12"/>
    </row>
    <row r="141" spans="1:26" s="6" customFormat="1">
      <c r="A141" s="541" t="s">
        <v>261</v>
      </c>
      <c r="B141" s="538" t="s">
        <v>362</v>
      </c>
      <c r="C141" s="584">
        <f t="shared" si="27"/>
        <v>0</v>
      </c>
      <c r="D141" s="1400"/>
      <c r="E141" s="1400"/>
      <c r="F141" s="1162">
        <f>IF(入力表!$D$140="含める",HLOOKUP(入力表!$D$140,$F$233:$F$342,A141+3,FALSE),HLOOKUP(入力表!$D$140,$G$233:$G$342,A141+3,FALSE))</f>
        <v>2.2940081855609727E-5</v>
      </c>
      <c r="G141" s="587">
        <f t="shared" si="29"/>
        <v>0</v>
      </c>
      <c r="H141" s="586">
        <f t="shared" si="24"/>
        <v>0.24161478208475598</v>
      </c>
      <c r="I141" s="588">
        <f t="shared" si="28"/>
        <v>0</v>
      </c>
      <c r="J141" s="330"/>
      <c r="K141" s="599">
        <v>0</v>
      </c>
      <c r="L141" s="595"/>
      <c r="M141" s="596"/>
      <c r="N141" s="597">
        <f t="shared" si="31"/>
        <v>0.31468649653540648</v>
      </c>
      <c r="O141" s="592">
        <f t="shared" si="30"/>
        <v>0</v>
      </c>
      <c r="P141" s="586">
        <f t="shared" si="19"/>
        <v>7.8925130978536415E-2</v>
      </c>
      <c r="Q141" s="587">
        <f t="shared" si="25"/>
        <v>0</v>
      </c>
      <c r="R141" s="586">
        <f t="shared" si="20"/>
        <v>1.9266520196045293E-2</v>
      </c>
      <c r="S141" s="598">
        <f>ROUND(K141*R141*入力表!C$137,0)</f>
        <v>0</v>
      </c>
      <c r="T141" s="16"/>
      <c r="U141" s="606">
        <f t="shared" si="26"/>
        <v>0</v>
      </c>
      <c r="V141" s="607">
        <f t="shared" si="21"/>
        <v>0</v>
      </c>
      <c r="W141" s="607">
        <f t="shared" si="22"/>
        <v>0</v>
      </c>
      <c r="X141" s="612">
        <f t="shared" si="23"/>
        <v>0</v>
      </c>
      <c r="Y141" s="615" t="s">
        <v>261</v>
      </c>
      <c r="Z141" s="12"/>
    </row>
    <row r="142" spans="1:26" s="6" customFormat="1">
      <c r="A142" s="544" t="s">
        <v>262</v>
      </c>
      <c r="B142" s="540" t="s">
        <v>512</v>
      </c>
      <c r="C142" s="585">
        <f t="shared" si="27"/>
        <v>0</v>
      </c>
      <c r="D142" s="1400"/>
      <c r="E142" s="1400"/>
      <c r="F142" s="1163">
        <f>IF(入力表!$D$140="含める",HLOOKUP(入力表!$D$140,$F$233:$F$342,A142+3,FALSE),HLOOKUP(入力表!$D$140,$G$233:$G$342,A142+3,FALSE))</f>
        <v>3.1936192387221382E-5</v>
      </c>
      <c r="G142" s="590">
        <f t="shared" si="29"/>
        <v>0</v>
      </c>
      <c r="H142" s="589">
        <f t="shared" si="24"/>
        <v>8.1377696248972106E-2</v>
      </c>
      <c r="I142" s="591">
        <f t="shared" si="28"/>
        <v>0</v>
      </c>
      <c r="J142" s="330"/>
      <c r="K142" s="601">
        <v>0</v>
      </c>
      <c r="L142" s="595"/>
      <c r="M142" s="596"/>
      <c r="N142" s="597">
        <f t="shared" si="31"/>
        <v>0.35165628977331359</v>
      </c>
      <c r="O142" s="590">
        <f t="shared" si="30"/>
        <v>0</v>
      </c>
      <c r="P142" s="589">
        <f t="shared" si="19"/>
        <v>0.11998211275841904</v>
      </c>
      <c r="Q142" s="590">
        <f t="shared" si="25"/>
        <v>0</v>
      </c>
      <c r="R142" s="589">
        <f t="shared" si="20"/>
        <v>1.9469574490041622E-2</v>
      </c>
      <c r="S142" s="603">
        <f>ROUND(K142*R142*入力表!C$137,0)</f>
        <v>0</v>
      </c>
      <c r="T142" s="16"/>
      <c r="U142" s="606">
        <f t="shared" si="26"/>
        <v>0</v>
      </c>
      <c r="V142" s="607">
        <f t="shared" si="21"/>
        <v>0</v>
      </c>
      <c r="W142" s="609">
        <f t="shared" si="22"/>
        <v>0</v>
      </c>
      <c r="X142" s="613">
        <f t="shared" si="23"/>
        <v>0</v>
      </c>
      <c r="Y142" s="616" t="s">
        <v>262</v>
      </c>
      <c r="Z142" s="12"/>
    </row>
    <row r="143" spans="1:26" s="6" customFormat="1">
      <c r="A143" s="541" t="s">
        <v>263</v>
      </c>
      <c r="B143" s="538" t="s">
        <v>513</v>
      </c>
      <c r="C143" s="584">
        <f t="shared" si="27"/>
        <v>0</v>
      </c>
      <c r="D143" s="1400"/>
      <c r="E143" s="1400"/>
      <c r="F143" s="1162">
        <f>IF(入力表!$D$140="含める",HLOOKUP(入力表!$D$140,$F$233:$F$342,A143+3,FALSE),HLOOKUP(入力表!$D$140,$G$233:$G$342,A143+3,FALSE))</f>
        <v>0</v>
      </c>
      <c r="G143" s="587">
        <f t="shared" si="29"/>
        <v>0</v>
      </c>
      <c r="H143" s="586">
        <f t="shared" si="24"/>
        <v>0</v>
      </c>
      <c r="I143" s="588">
        <f t="shared" si="28"/>
        <v>0</v>
      </c>
      <c r="J143" s="330"/>
      <c r="K143" s="599">
        <v>0</v>
      </c>
      <c r="L143" s="595"/>
      <c r="M143" s="596"/>
      <c r="N143" s="604">
        <f t="shared" si="31"/>
        <v>0</v>
      </c>
      <c r="O143" s="592">
        <f t="shared" si="30"/>
        <v>0</v>
      </c>
      <c r="P143" s="586">
        <f t="shared" si="19"/>
        <v>0</v>
      </c>
      <c r="Q143" s="587">
        <f t="shared" si="25"/>
        <v>0</v>
      </c>
      <c r="R143" s="586">
        <f t="shared" si="20"/>
        <v>0</v>
      </c>
      <c r="S143" s="598">
        <f>ROUND(K143*R143*入力表!C$137,0)</f>
        <v>0</v>
      </c>
      <c r="T143" s="16"/>
      <c r="U143" s="610">
        <f t="shared" si="26"/>
        <v>0</v>
      </c>
      <c r="V143" s="611">
        <f t="shared" si="21"/>
        <v>0</v>
      </c>
      <c r="W143" s="607">
        <f t="shared" si="22"/>
        <v>0</v>
      </c>
      <c r="X143" s="612">
        <f t="shared" si="23"/>
        <v>0</v>
      </c>
      <c r="Y143" s="615" t="s">
        <v>263</v>
      </c>
      <c r="Z143" s="12"/>
    </row>
    <row r="144" spans="1:26" s="6" customFormat="1">
      <c r="A144" s="541" t="s">
        <v>264</v>
      </c>
      <c r="B144" s="538" t="s">
        <v>514</v>
      </c>
      <c r="C144" s="584">
        <f t="shared" si="27"/>
        <v>0</v>
      </c>
      <c r="D144" s="1400"/>
      <c r="E144" s="1400"/>
      <c r="F144" s="1162">
        <f>IF(入力表!$D$140="含める",HLOOKUP(入力表!$D$140,$F$233:$F$342,A144+3,FALSE),HLOOKUP(入力表!$D$140,$G$233:$G$342,A144+3,FALSE))</f>
        <v>4.498055265805829E-7</v>
      </c>
      <c r="G144" s="587">
        <f t="shared" si="29"/>
        <v>0</v>
      </c>
      <c r="H144" s="586">
        <f t="shared" si="24"/>
        <v>3.1662369179432733E-3</v>
      </c>
      <c r="I144" s="592">
        <f t="shared" si="28"/>
        <v>0</v>
      </c>
      <c r="J144" s="330"/>
      <c r="K144" s="599">
        <v>0</v>
      </c>
      <c r="L144" s="595"/>
      <c r="M144" s="595"/>
      <c r="N144" s="597">
        <f t="shared" si="31"/>
        <v>0.26258545680546924</v>
      </c>
      <c r="O144" s="592">
        <f t="shared" si="30"/>
        <v>0</v>
      </c>
      <c r="P144" s="586">
        <f t="shared" si="19"/>
        <v>8.949658172778123E-2</v>
      </c>
      <c r="Q144" s="587">
        <f t="shared" si="25"/>
        <v>0</v>
      </c>
      <c r="R144" s="586">
        <f t="shared" si="20"/>
        <v>1.9266625233064015E-2</v>
      </c>
      <c r="S144" s="599">
        <f>ROUND(K144*R144*入力表!C$137,0)</f>
        <v>0</v>
      </c>
      <c r="T144" s="16"/>
      <c r="U144" s="606">
        <f t="shared" si="26"/>
        <v>0</v>
      </c>
      <c r="V144" s="607">
        <f t="shared" si="21"/>
        <v>0</v>
      </c>
      <c r="W144" s="607">
        <f t="shared" si="22"/>
        <v>0</v>
      </c>
      <c r="X144" s="612">
        <f t="shared" si="23"/>
        <v>0</v>
      </c>
      <c r="Y144" s="615" t="s">
        <v>264</v>
      </c>
      <c r="Z144" s="12"/>
    </row>
    <row r="145" spans="1:26" s="6" customFormat="1">
      <c r="A145" s="541" t="s">
        <v>265</v>
      </c>
      <c r="B145" s="538" t="s">
        <v>363</v>
      </c>
      <c r="C145" s="584">
        <f t="shared" si="27"/>
        <v>0</v>
      </c>
      <c r="D145" s="1400"/>
      <c r="E145" s="1400"/>
      <c r="F145" s="1162">
        <f>IF(入力表!$D$140="含める",HLOOKUP(入力表!$D$140,$F$233:$F$342,A145+3,FALSE),HLOOKUP(入力表!$D$140,$G$233:$G$342,A145+3,FALSE))</f>
        <v>0</v>
      </c>
      <c r="G145" s="587">
        <f t="shared" si="29"/>
        <v>0</v>
      </c>
      <c r="H145" s="586">
        <f t="shared" si="24"/>
        <v>6.191247616843544E-2</v>
      </c>
      <c r="I145" s="588">
        <f t="shared" si="28"/>
        <v>0</v>
      </c>
      <c r="J145" s="330"/>
      <c r="K145" s="599">
        <v>0</v>
      </c>
      <c r="L145" s="595"/>
      <c r="M145" s="596"/>
      <c r="N145" s="597">
        <f t="shared" si="31"/>
        <v>0.26336895269717303</v>
      </c>
      <c r="O145" s="592">
        <f t="shared" si="30"/>
        <v>0</v>
      </c>
      <c r="P145" s="586">
        <f t="shared" si="19"/>
        <v>0.10494072532560152</v>
      </c>
      <c r="Q145" s="587">
        <f t="shared" si="25"/>
        <v>0</v>
      </c>
      <c r="R145" s="586">
        <f t="shared" si="20"/>
        <v>1.9465943367549747E-2</v>
      </c>
      <c r="S145" s="598">
        <f>ROUND(K145*R145*入力表!C$137,0)</f>
        <v>0</v>
      </c>
      <c r="T145" s="16"/>
      <c r="U145" s="606">
        <f t="shared" si="26"/>
        <v>0</v>
      </c>
      <c r="V145" s="607">
        <f t="shared" si="21"/>
        <v>0</v>
      </c>
      <c r="W145" s="607">
        <f t="shared" si="22"/>
        <v>0</v>
      </c>
      <c r="X145" s="612">
        <f t="shared" si="23"/>
        <v>0</v>
      </c>
      <c r="Y145" s="615" t="s">
        <v>265</v>
      </c>
      <c r="Z145" s="12"/>
    </row>
    <row r="146" spans="1:26" s="6" customFormat="1">
      <c r="A146" s="541" t="s">
        <v>266</v>
      </c>
      <c r="B146" s="538" t="s">
        <v>364</v>
      </c>
      <c r="C146" s="584">
        <f t="shared" si="27"/>
        <v>0</v>
      </c>
      <c r="D146" s="1400"/>
      <c r="E146" s="1400"/>
      <c r="F146" s="1162">
        <f>IF(入力表!$D$140="含める",HLOOKUP(入力表!$D$140,$F$233:$F$342,A146+3,FALSE),HLOOKUP(入力表!$D$140,$G$233:$G$342,A146+3,FALSE))</f>
        <v>0</v>
      </c>
      <c r="G146" s="587">
        <f t="shared" si="29"/>
        <v>0</v>
      </c>
      <c r="H146" s="586">
        <f t="shared" si="24"/>
        <v>0</v>
      </c>
      <c r="I146" s="588">
        <f t="shared" si="28"/>
        <v>0</v>
      </c>
      <c r="J146" s="330"/>
      <c r="K146" s="599">
        <v>0</v>
      </c>
      <c r="L146" s="595"/>
      <c r="M146" s="596"/>
      <c r="N146" s="597">
        <f t="shared" si="31"/>
        <v>0.35966735966735969</v>
      </c>
      <c r="O146" s="592">
        <f t="shared" si="30"/>
        <v>0</v>
      </c>
      <c r="P146" s="586">
        <f t="shared" si="19"/>
        <v>0.13513513513513514</v>
      </c>
      <c r="Q146" s="587">
        <f t="shared" si="25"/>
        <v>0</v>
      </c>
      <c r="R146" s="586">
        <f t="shared" si="20"/>
        <v>1.8711018711018712E-2</v>
      </c>
      <c r="S146" s="598">
        <f>ROUND(K146*R146*入力表!C$137,0)</f>
        <v>0</v>
      </c>
      <c r="T146" s="16"/>
      <c r="U146" s="606">
        <f t="shared" si="26"/>
        <v>0</v>
      </c>
      <c r="V146" s="607">
        <f t="shared" si="21"/>
        <v>0</v>
      </c>
      <c r="W146" s="607">
        <f t="shared" si="22"/>
        <v>0</v>
      </c>
      <c r="X146" s="612">
        <f t="shared" si="23"/>
        <v>0</v>
      </c>
      <c r="Y146" s="615" t="s">
        <v>266</v>
      </c>
      <c r="Z146" s="12"/>
    </row>
    <row r="147" spans="1:26" s="6" customFormat="1">
      <c r="A147" s="544" t="s">
        <v>267</v>
      </c>
      <c r="B147" s="540" t="s">
        <v>515</v>
      </c>
      <c r="C147" s="585">
        <f t="shared" si="27"/>
        <v>0</v>
      </c>
      <c r="D147" s="1400"/>
      <c r="E147" s="1400"/>
      <c r="F147" s="1163">
        <f>IF(入力表!$D$140="含める",HLOOKUP(入力表!$D$140,$F$233:$F$342,A147+3,FALSE),HLOOKUP(入力表!$D$140,$G$233:$G$342,A147+3,FALSE))</f>
        <v>1.9708229147128238E-3</v>
      </c>
      <c r="G147" s="590">
        <f t="shared" si="29"/>
        <v>0</v>
      </c>
      <c r="H147" s="589">
        <f t="shared" si="24"/>
        <v>9.3078809552416021E-3</v>
      </c>
      <c r="I147" s="591">
        <f t="shared" si="28"/>
        <v>0</v>
      </c>
      <c r="J147" s="330"/>
      <c r="K147" s="601">
        <v>0</v>
      </c>
      <c r="L147" s="605"/>
      <c r="M147" s="605"/>
      <c r="N147" s="600">
        <f t="shared" si="31"/>
        <v>0.52599703138712228</v>
      </c>
      <c r="O147" s="591">
        <f t="shared" si="30"/>
        <v>0</v>
      </c>
      <c r="P147" s="589">
        <f t="shared" si="19"/>
        <v>8.5883920735869299E-2</v>
      </c>
      <c r="Q147" s="590">
        <f t="shared" si="25"/>
        <v>0</v>
      </c>
      <c r="R147" s="589">
        <f t="shared" si="20"/>
        <v>1.9469333362224943E-2</v>
      </c>
      <c r="S147" s="603">
        <f>ROUND(K147*R147*入力表!C$137,0)</f>
        <v>0</v>
      </c>
      <c r="T147" s="16"/>
      <c r="U147" s="608">
        <f t="shared" si="26"/>
        <v>0</v>
      </c>
      <c r="V147" s="609">
        <f t="shared" si="21"/>
        <v>0</v>
      </c>
      <c r="W147" s="609">
        <f t="shared" si="22"/>
        <v>0</v>
      </c>
      <c r="X147" s="613">
        <f t="shared" si="23"/>
        <v>0</v>
      </c>
      <c r="Y147" s="616" t="s">
        <v>267</v>
      </c>
      <c r="Z147" s="12"/>
    </row>
    <row r="148" spans="1:26" s="6" customFormat="1">
      <c r="A148" s="541" t="s">
        <v>268</v>
      </c>
      <c r="B148" s="538" t="s">
        <v>516</v>
      </c>
      <c r="C148" s="584">
        <f t="shared" si="27"/>
        <v>0</v>
      </c>
      <c r="D148" s="1400"/>
      <c r="E148" s="1400"/>
      <c r="F148" s="1162">
        <f>IF(入力表!$D$140="含める",HLOOKUP(入力表!$D$140,$F$233:$F$342,A148+3,FALSE),HLOOKUP(入力表!$D$140,$G$233:$G$342,A148+3,FALSE))</f>
        <v>6.7673241474048695E-3</v>
      </c>
      <c r="G148" s="587">
        <f t="shared" si="29"/>
        <v>0</v>
      </c>
      <c r="H148" s="586">
        <f t="shared" si="24"/>
        <v>0.12995589481269151</v>
      </c>
      <c r="I148" s="588">
        <f t="shared" si="28"/>
        <v>0</v>
      </c>
      <c r="J148" s="330"/>
      <c r="K148" s="599">
        <v>0</v>
      </c>
      <c r="L148" s="595"/>
      <c r="M148" s="596"/>
      <c r="N148" s="597">
        <f t="shared" si="31"/>
        <v>0.35458408045528961</v>
      </c>
      <c r="O148" s="592">
        <f t="shared" si="30"/>
        <v>0</v>
      </c>
      <c r="P148" s="586">
        <f t="shared" si="19"/>
        <v>0.12486681739040045</v>
      </c>
      <c r="Q148" s="587">
        <f t="shared" si="25"/>
        <v>0</v>
      </c>
      <c r="R148" s="586">
        <f t="shared" si="20"/>
        <v>1.9470647852186794E-2</v>
      </c>
      <c r="S148" s="598">
        <f>ROUND(K148*R148*入力表!C$137,0)</f>
        <v>0</v>
      </c>
      <c r="T148" s="16"/>
      <c r="U148" s="606">
        <f t="shared" si="26"/>
        <v>0</v>
      </c>
      <c r="V148" s="607">
        <f t="shared" si="21"/>
        <v>0</v>
      </c>
      <c r="W148" s="607">
        <f t="shared" si="22"/>
        <v>0</v>
      </c>
      <c r="X148" s="612">
        <f t="shared" si="23"/>
        <v>0</v>
      </c>
      <c r="Y148" s="615" t="s">
        <v>268</v>
      </c>
      <c r="Z148" s="12"/>
    </row>
    <row r="149" spans="1:26" s="6" customFormat="1">
      <c r="A149" s="541" t="s">
        <v>269</v>
      </c>
      <c r="B149" s="538" t="s">
        <v>365</v>
      </c>
      <c r="C149" s="584">
        <f t="shared" si="27"/>
        <v>0</v>
      </c>
      <c r="D149" s="1400"/>
      <c r="E149" s="1400"/>
      <c r="F149" s="1162">
        <f>IF(入力表!$D$140="含める",HLOOKUP(入力表!$D$140,$F$233:$F$342,A149+3,FALSE),HLOOKUP(入力表!$D$140,$G$233:$G$342,A149+3,FALSE))</f>
        <v>1.9119433712834255E-2</v>
      </c>
      <c r="G149" s="587">
        <f t="shared" si="29"/>
        <v>0</v>
      </c>
      <c r="H149" s="586">
        <f t="shared" si="24"/>
        <v>3.2223228593325438E-4</v>
      </c>
      <c r="I149" s="592">
        <f t="shared" si="28"/>
        <v>0</v>
      </c>
      <c r="J149" s="330"/>
      <c r="K149" s="599">
        <v>0</v>
      </c>
      <c r="L149" s="595"/>
      <c r="M149" s="595"/>
      <c r="N149" s="597">
        <f t="shared" si="31"/>
        <v>0.32894736842105265</v>
      </c>
      <c r="O149" s="592">
        <f t="shared" si="30"/>
        <v>0</v>
      </c>
      <c r="P149" s="586">
        <f t="shared" si="19"/>
        <v>1.3157894736842105E-2</v>
      </c>
      <c r="Q149" s="587">
        <f t="shared" si="25"/>
        <v>0</v>
      </c>
      <c r="R149" s="586">
        <f t="shared" si="20"/>
        <v>1.3157894736842105E-2</v>
      </c>
      <c r="S149" s="599">
        <f>ROUND(K149*R149*入力表!C$137,0)</f>
        <v>0</v>
      </c>
      <c r="T149" s="16"/>
      <c r="U149" s="606">
        <f t="shared" si="26"/>
        <v>0</v>
      </c>
      <c r="V149" s="607">
        <f t="shared" si="21"/>
        <v>0</v>
      </c>
      <c r="W149" s="607">
        <f t="shared" si="22"/>
        <v>0</v>
      </c>
      <c r="X149" s="612">
        <f t="shared" si="23"/>
        <v>0</v>
      </c>
      <c r="Y149" s="615" t="s">
        <v>269</v>
      </c>
      <c r="Z149" s="12"/>
    </row>
    <row r="150" spans="1:26" s="6" customFormat="1">
      <c r="A150" s="541" t="s">
        <v>270</v>
      </c>
      <c r="B150" s="538" t="s">
        <v>53</v>
      </c>
      <c r="C150" s="584">
        <f t="shared" si="27"/>
        <v>0</v>
      </c>
      <c r="D150" s="1400"/>
      <c r="E150" s="1400"/>
      <c r="F150" s="1162">
        <f>IF(入力表!$D$140="含める",HLOOKUP(入力表!$D$140,$F$233:$F$342,A150+3,FALSE),HLOOKUP(入力表!$D$140,$G$233:$G$342,A150+3,FALSE))</f>
        <v>-4.7229580290961201E-6</v>
      </c>
      <c r="G150" s="587">
        <f t="shared" si="29"/>
        <v>0</v>
      </c>
      <c r="H150" s="586">
        <f t="shared" si="24"/>
        <v>0.51789146151734233</v>
      </c>
      <c r="I150" s="588">
        <f t="shared" si="28"/>
        <v>0</v>
      </c>
      <c r="J150" s="330"/>
      <c r="K150" s="599">
        <v>0</v>
      </c>
      <c r="L150" s="595"/>
      <c r="M150" s="596"/>
      <c r="N150" s="597">
        <f t="shared" si="31"/>
        <v>0.36609686609686609</v>
      </c>
      <c r="O150" s="592">
        <f t="shared" si="30"/>
        <v>0</v>
      </c>
      <c r="P150" s="586">
        <f t="shared" si="19"/>
        <v>8.7661626123164582E-2</v>
      </c>
      <c r="Q150" s="587">
        <f t="shared" si="25"/>
        <v>0</v>
      </c>
      <c r="R150" s="586">
        <f t="shared" si="20"/>
        <v>1.3368397983782599E-2</v>
      </c>
      <c r="S150" s="598">
        <f>ROUND(K150*R150*入力表!C$137,0)</f>
        <v>0</v>
      </c>
      <c r="T150" s="16"/>
      <c r="U150" s="606">
        <f t="shared" si="26"/>
        <v>0</v>
      </c>
      <c r="V150" s="607">
        <f t="shared" si="21"/>
        <v>0</v>
      </c>
      <c r="W150" s="607">
        <f t="shared" si="22"/>
        <v>0</v>
      </c>
      <c r="X150" s="612">
        <f t="shared" si="23"/>
        <v>0</v>
      </c>
      <c r="Y150" s="615" t="s">
        <v>270</v>
      </c>
      <c r="Z150" s="12"/>
    </row>
    <row r="151" spans="1:26" s="6" customFormat="1">
      <c r="A151" s="541" t="s">
        <v>271</v>
      </c>
      <c r="B151" s="538" t="s">
        <v>366</v>
      </c>
      <c r="C151" s="584">
        <f t="shared" si="27"/>
        <v>0</v>
      </c>
      <c r="D151" s="1400"/>
      <c r="E151" s="1400"/>
      <c r="F151" s="1162">
        <f>IF(入力表!$D$140="含める",HLOOKUP(入力表!$D$140,$F$233:$F$342,A151+3,FALSE),HLOOKUP(入力表!$D$140,$G$233:$G$342,A151+3,FALSE))</f>
        <v>1.2070531305789943E-3</v>
      </c>
      <c r="G151" s="587">
        <f t="shared" si="29"/>
        <v>0</v>
      </c>
      <c r="H151" s="586">
        <f t="shared" si="24"/>
        <v>0.24122723263405807</v>
      </c>
      <c r="I151" s="588">
        <f t="shared" si="28"/>
        <v>0</v>
      </c>
      <c r="J151" s="330"/>
      <c r="K151" s="599">
        <v>0</v>
      </c>
      <c r="L151" s="595"/>
      <c r="M151" s="596"/>
      <c r="N151" s="597">
        <f t="shared" si="31"/>
        <v>0.35435150168181195</v>
      </c>
      <c r="O151" s="592">
        <f t="shared" si="30"/>
        <v>0</v>
      </c>
      <c r="P151" s="586">
        <f t="shared" si="19"/>
        <v>0.22130812905641289</v>
      </c>
      <c r="Q151" s="587">
        <f t="shared" si="25"/>
        <v>0</v>
      </c>
      <c r="R151" s="586">
        <f t="shared" si="20"/>
        <v>4.4533663123808839E-2</v>
      </c>
      <c r="S151" s="598">
        <f>ROUND(K151*R151*入力表!C$137,0)</f>
        <v>0</v>
      </c>
      <c r="T151" s="16"/>
      <c r="U151" s="606">
        <f t="shared" si="26"/>
        <v>0</v>
      </c>
      <c r="V151" s="607">
        <f t="shared" si="21"/>
        <v>0</v>
      </c>
      <c r="W151" s="607">
        <f t="shared" si="22"/>
        <v>0</v>
      </c>
      <c r="X151" s="612">
        <f t="shared" si="23"/>
        <v>0</v>
      </c>
      <c r="Y151" s="615" t="s">
        <v>271</v>
      </c>
      <c r="Z151" s="12"/>
    </row>
    <row r="152" spans="1:26" s="6" customFormat="1">
      <c r="A152" s="544" t="s">
        <v>272</v>
      </c>
      <c r="B152" s="540" t="s">
        <v>367</v>
      </c>
      <c r="C152" s="585">
        <f t="shared" si="27"/>
        <v>0</v>
      </c>
      <c r="D152" s="1400"/>
      <c r="E152" s="1400"/>
      <c r="F152" s="1163">
        <f>IF(入力表!$D$140="含める",HLOOKUP(入力表!$D$140,$F$233:$F$342,A152+3,FALSE),HLOOKUP(入力表!$D$140,$G$233:$G$342,A152+3,FALSE))</f>
        <v>1.6910438771797014E-3</v>
      </c>
      <c r="G152" s="590">
        <f t="shared" si="29"/>
        <v>0</v>
      </c>
      <c r="H152" s="589">
        <f t="shared" si="24"/>
        <v>0.13373229361865038</v>
      </c>
      <c r="I152" s="591">
        <f t="shared" si="28"/>
        <v>0</v>
      </c>
      <c r="J152" s="330"/>
      <c r="K152" s="599">
        <v>0</v>
      </c>
      <c r="L152" s="595"/>
      <c r="M152" s="596"/>
      <c r="N152" s="597">
        <f t="shared" si="31"/>
        <v>0.50645513349482263</v>
      </c>
      <c r="O152" s="590">
        <f t="shared" si="30"/>
        <v>0</v>
      </c>
      <c r="P152" s="589">
        <f t="shared" si="19"/>
        <v>0.2916123193228099</v>
      </c>
      <c r="Q152" s="590">
        <f t="shared" si="25"/>
        <v>0</v>
      </c>
      <c r="R152" s="589">
        <f t="shared" si="20"/>
        <v>7.810046051055447E-2</v>
      </c>
      <c r="S152" s="603">
        <f>ROUND(K152*R152*入力表!C$137,0)</f>
        <v>0</v>
      </c>
      <c r="T152" s="16"/>
      <c r="U152" s="608">
        <f t="shared" si="26"/>
        <v>0</v>
      </c>
      <c r="V152" s="609">
        <f t="shared" si="21"/>
        <v>0</v>
      </c>
      <c r="W152" s="609">
        <f t="shared" si="22"/>
        <v>0</v>
      </c>
      <c r="X152" s="613">
        <f t="shared" si="23"/>
        <v>0</v>
      </c>
      <c r="Y152" s="616" t="s">
        <v>272</v>
      </c>
      <c r="Z152" s="12"/>
    </row>
    <row r="153" spans="1:26" s="6" customFormat="1">
      <c r="A153" s="541" t="s">
        <v>273</v>
      </c>
      <c r="B153" s="538" t="s">
        <v>517</v>
      </c>
      <c r="C153" s="584">
        <f t="shared" si="27"/>
        <v>0</v>
      </c>
      <c r="D153" s="1400"/>
      <c r="E153" s="1400"/>
      <c r="F153" s="1162">
        <f>IF(入力表!$D$140="含める",HLOOKUP(入力表!$D$140,$F$233:$F$342,A153+3,FALSE),HLOOKUP(入力表!$D$140,$G$233:$G$342,A153+3,FALSE))</f>
        <v>3.5934963518522768E-3</v>
      </c>
      <c r="G153" s="587">
        <f t="shared" si="29"/>
        <v>0</v>
      </c>
      <c r="H153" s="586">
        <f t="shared" si="24"/>
        <v>2.1271333168439276E-3</v>
      </c>
      <c r="I153" s="588">
        <f t="shared" si="28"/>
        <v>0</v>
      </c>
      <c r="J153" s="330"/>
      <c r="K153" s="594">
        <v>0</v>
      </c>
      <c r="L153" s="595"/>
      <c r="M153" s="596"/>
      <c r="N153" s="604">
        <f t="shared" si="31"/>
        <v>0.39719778429455849</v>
      </c>
      <c r="O153" s="592">
        <f t="shared" si="30"/>
        <v>0</v>
      </c>
      <c r="P153" s="586">
        <f t="shared" si="19"/>
        <v>0.23884001303356142</v>
      </c>
      <c r="Q153" s="587">
        <f t="shared" si="25"/>
        <v>0</v>
      </c>
      <c r="R153" s="586">
        <f t="shared" si="20"/>
        <v>0.11534701857282502</v>
      </c>
      <c r="S153" s="598">
        <f>ROUND(K153*R153*入力表!C$137,0)</f>
        <v>0</v>
      </c>
      <c r="T153" s="16"/>
      <c r="U153" s="606">
        <f t="shared" si="26"/>
        <v>0</v>
      </c>
      <c r="V153" s="607">
        <f t="shared" si="21"/>
        <v>0</v>
      </c>
      <c r="W153" s="607">
        <f t="shared" si="22"/>
        <v>0</v>
      </c>
      <c r="X153" s="612">
        <f t="shared" si="23"/>
        <v>0</v>
      </c>
      <c r="Y153" s="615" t="s">
        <v>273</v>
      </c>
      <c r="Z153" s="12"/>
    </row>
    <row r="154" spans="1:26" s="6" customFormat="1">
      <c r="A154" s="541" t="s">
        <v>274</v>
      </c>
      <c r="B154" s="538" t="s">
        <v>368</v>
      </c>
      <c r="C154" s="584">
        <f t="shared" si="27"/>
        <v>0</v>
      </c>
      <c r="D154" s="1400"/>
      <c r="E154" s="1400"/>
      <c r="F154" s="1162">
        <f>IF(入力表!$D$140="含める",HLOOKUP(入力表!$D$140,$F$233:$F$342,A154+3,FALSE),HLOOKUP(入力表!$D$140,$G$233:$G$342,A154+3,FALSE))</f>
        <v>5.8474718455475772E-5</v>
      </c>
      <c r="G154" s="587">
        <f t="shared" si="29"/>
        <v>0</v>
      </c>
      <c r="H154" s="586">
        <f t="shared" si="24"/>
        <v>6.9505373985523144E-2</v>
      </c>
      <c r="I154" s="592">
        <f t="shared" si="28"/>
        <v>0</v>
      </c>
      <c r="J154" s="330"/>
      <c r="K154" s="599">
        <v>0</v>
      </c>
      <c r="L154" s="595"/>
      <c r="M154" s="595"/>
      <c r="N154" s="597">
        <f t="shared" si="31"/>
        <v>0.45892313798121442</v>
      </c>
      <c r="O154" s="592">
        <f t="shared" si="30"/>
        <v>0</v>
      </c>
      <c r="P154" s="586">
        <f t="shared" si="19"/>
        <v>0.21901045111787273</v>
      </c>
      <c r="Q154" s="587">
        <f t="shared" si="25"/>
        <v>0</v>
      </c>
      <c r="R154" s="586">
        <f t="shared" si="20"/>
        <v>5.0072760947215238E-2</v>
      </c>
      <c r="S154" s="599">
        <f>ROUND(K154*R154*入力表!C$137,0)</f>
        <v>0</v>
      </c>
      <c r="T154" s="16"/>
      <c r="U154" s="606">
        <f t="shared" si="26"/>
        <v>0</v>
      </c>
      <c r="V154" s="607">
        <f t="shared" si="21"/>
        <v>0</v>
      </c>
      <c r="W154" s="607">
        <f t="shared" si="22"/>
        <v>0</v>
      </c>
      <c r="X154" s="612">
        <f t="shared" si="23"/>
        <v>0</v>
      </c>
      <c r="Y154" s="615" t="s">
        <v>274</v>
      </c>
      <c r="Z154" s="12"/>
    </row>
    <row r="155" spans="1:26" s="6" customFormat="1">
      <c r="A155" s="541" t="s">
        <v>275</v>
      </c>
      <c r="B155" s="538" t="s">
        <v>369</v>
      </c>
      <c r="C155" s="584">
        <f t="shared" ref="C155:C186" si="32">I40+V40</f>
        <v>0</v>
      </c>
      <c r="D155" s="1400"/>
      <c r="E155" s="1400"/>
      <c r="F155" s="1162">
        <f>IF(入力表!$D$140="含める",HLOOKUP(入力表!$D$140,$F$233:$F$342,A155+3,FALSE),HLOOKUP(入力表!$D$140,$G$233:$G$342,A155+3,FALSE))</f>
        <v>4.7229580290961201E-6</v>
      </c>
      <c r="G155" s="587">
        <f t="shared" ref="G155:G186" si="33">F155*E$230</f>
        <v>0</v>
      </c>
      <c r="H155" s="586">
        <f t="shared" ref="H155:H186" si="34">O40</f>
        <v>0.43965406626119535</v>
      </c>
      <c r="I155" s="588">
        <f t="shared" si="28"/>
        <v>0</v>
      </c>
      <c r="J155" s="330"/>
      <c r="K155" s="599">
        <v>0</v>
      </c>
      <c r="L155" s="595"/>
      <c r="M155" s="596"/>
      <c r="N155" s="597">
        <f t="shared" ref="N155:N186" si="35">S40</f>
        <v>0.51090027914304792</v>
      </c>
      <c r="O155" s="592">
        <f t="shared" si="30"/>
        <v>0</v>
      </c>
      <c r="P155" s="586">
        <f t="shared" ref="P155:P186" si="36">U40</f>
        <v>0.22382819858544689</v>
      </c>
      <c r="Q155" s="587">
        <f t="shared" si="25"/>
        <v>0</v>
      </c>
      <c r="R155" s="586">
        <f t="shared" ref="R155:R186" si="37">W40</f>
        <v>5.0074495230592708E-2</v>
      </c>
      <c r="S155" s="598">
        <f>ROUND(K155*R155*入力表!C$137,0)</f>
        <v>0</v>
      </c>
      <c r="T155" s="16"/>
      <c r="U155" s="606">
        <f t="shared" ref="U155:U186" si="38">C40+R40+K155</f>
        <v>0</v>
      </c>
      <c r="V155" s="607">
        <f t="shared" ref="V155:V186" si="39">G40+T40+O155</f>
        <v>0</v>
      </c>
      <c r="W155" s="607">
        <f t="shared" ref="W155:W186" si="40">I40+V40+Q155</f>
        <v>0</v>
      </c>
      <c r="X155" s="612">
        <f t="shared" ref="X155:X186" si="41">K40+X40+S155</f>
        <v>0</v>
      </c>
      <c r="Y155" s="615" t="s">
        <v>275</v>
      </c>
      <c r="Z155" s="12"/>
    </row>
    <row r="156" spans="1:26" s="6" customFormat="1">
      <c r="A156" s="541" t="s">
        <v>276</v>
      </c>
      <c r="B156" s="538" t="s">
        <v>370</v>
      </c>
      <c r="C156" s="584">
        <f t="shared" si="32"/>
        <v>0</v>
      </c>
      <c r="D156" s="1400"/>
      <c r="E156" s="1400"/>
      <c r="F156" s="1162">
        <f>IF(入力表!$D$140="含める",HLOOKUP(入力表!$D$140,$F$233:$F$342,A156+3,FALSE),HLOOKUP(入力表!$D$140,$G$233:$G$342,A156+3,FALSE))</f>
        <v>7.106927319973209E-5</v>
      </c>
      <c r="G156" s="587">
        <f t="shared" si="33"/>
        <v>0</v>
      </c>
      <c r="H156" s="586">
        <f t="shared" si="34"/>
        <v>3.9666798889329631E-4</v>
      </c>
      <c r="I156" s="588">
        <f t="shared" si="28"/>
        <v>0</v>
      </c>
      <c r="J156" s="330"/>
      <c r="K156" s="599">
        <v>0</v>
      </c>
      <c r="L156" s="595"/>
      <c r="M156" s="596"/>
      <c r="N156" s="597">
        <f t="shared" si="35"/>
        <v>0.4</v>
      </c>
      <c r="O156" s="592">
        <f t="shared" ref="O156:O219" si="42">K156*N156</f>
        <v>0</v>
      </c>
      <c r="P156" s="586">
        <f t="shared" si="36"/>
        <v>0.2</v>
      </c>
      <c r="Q156" s="587">
        <f t="shared" ref="Q156:Q219" si="43">K156*P156</f>
        <v>0</v>
      </c>
      <c r="R156" s="586">
        <f t="shared" si="37"/>
        <v>0</v>
      </c>
      <c r="S156" s="598">
        <f>ROUND(K156*R156*入力表!C$137,0)</f>
        <v>0</v>
      </c>
      <c r="T156" s="16"/>
      <c r="U156" s="606">
        <f t="shared" si="38"/>
        <v>0</v>
      </c>
      <c r="V156" s="607">
        <f t="shared" si="39"/>
        <v>0</v>
      </c>
      <c r="W156" s="607">
        <f t="shared" si="40"/>
        <v>0</v>
      </c>
      <c r="X156" s="612">
        <f t="shared" si="41"/>
        <v>0</v>
      </c>
      <c r="Y156" s="615" t="s">
        <v>276</v>
      </c>
      <c r="Z156" s="12"/>
    </row>
    <row r="157" spans="1:26" s="6" customFormat="1">
      <c r="A157" s="544" t="s">
        <v>277</v>
      </c>
      <c r="B157" s="540" t="s">
        <v>518</v>
      </c>
      <c r="C157" s="585">
        <f t="shared" si="32"/>
        <v>0</v>
      </c>
      <c r="D157" s="1400"/>
      <c r="E157" s="1400"/>
      <c r="F157" s="1163">
        <f>IF(入力表!$D$140="含める",HLOOKUP(入力表!$D$140,$F$233:$F$342,A157+3,FALSE),HLOOKUP(入力表!$D$140,$G$233:$G$342,A157+3,FALSE))</f>
        <v>3.0316892491531289E-4</v>
      </c>
      <c r="G157" s="590">
        <f t="shared" si="33"/>
        <v>0</v>
      </c>
      <c r="H157" s="589">
        <f t="shared" si="34"/>
        <v>0.10659544010334834</v>
      </c>
      <c r="I157" s="593">
        <f t="shared" si="28"/>
        <v>0</v>
      </c>
      <c r="J157" s="330"/>
      <c r="K157" s="601">
        <v>0</v>
      </c>
      <c r="L157" s="605"/>
      <c r="M157" s="605"/>
      <c r="N157" s="600">
        <f t="shared" si="35"/>
        <v>0.55040783034257745</v>
      </c>
      <c r="O157" s="591">
        <f t="shared" si="42"/>
        <v>0</v>
      </c>
      <c r="P157" s="589">
        <f t="shared" si="36"/>
        <v>0.26140293637846657</v>
      </c>
      <c r="Q157" s="590">
        <f t="shared" si="43"/>
        <v>0</v>
      </c>
      <c r="R157" s="589">
        <f t="shared" si="37"/>
        <v>5.0048939641109298E-2</v>
      </c>
      <c r="S157" s="603">
        <f>ROUND(K157*R157*入力表!C$137,0)</f>
        <v>0</v>
      </c>
      <c r="T157" s="16"/>
      <c r="U157" s="608">
        <f t="shared" si="38"/>
        <v>0</v>
      </c>
      <c r="V157" s="609">
        <f t="shared" si="39"/>
        <v>0</v>
      </c>
      <c r="W157" s="609">
        <f t="shared" si="40"/>
        <v>0</v>
      </c>
      <c r="X157" s="613">
        <f t="shared" si="41"/>
        <v>0</v>
      </c>
      <c r="Y157" s="616" t="s">
        <v>277</v>
      </c>
      <c r="Z157" s="12"/>
    </row>
    <row r="158" spans="1:26" s="6" customFormat="1">
      <c r="A158" s="541" t="s">
        <v>278</v>
      </c>
      <c r="B158" s="538" t="s">
        <v>371</v>
      </c>
      <c r="C158" s="584">
        <f t="shared" si="32"/>
        <v>0</v>
      </c>
      <c r="D158" s="1400"/>
      <c r="E158" s="1400"/>
      <c r="F158" s="1162">
        <f>IF(入力表!$D$140="含める",HLOOKUP(入力表!$D$140,$F$233:$F$342,A158+3,FALSE),HLOOKUP(入力表!$D$140,$G$233:$G$342,A158+3,FALSE))</f>
        <v>-1.1177667335527484E-4</v>
      </c>
      <c r="G158" s="587">
        <f t="shared" si="33"/>
        <v>0</v>
      </c>
      <c r="H158" s="586">
        <f t="shared" si="34"/>
        <v>-4.1394480735901878E-2</v>
      </c>
      <c r="I158" s="588">
        <f t="shared" si="28"/>
        <v>0</v>
      </c>
      <c r="J158" s="330"/>
      <c r="K158" s="599">
        <v>0</v>
      </c>
      <c r="L158" s="595"/>
      <c r="M158" s="596"/>
      <c r="N158" s="597">
        <f t="shared" si="35"/>
        <v>0.33473389355742295</v>
      </c>
      <c r="O158" s="592">
        <f t="shared" si="42"/>
        <v>0</v>
      </c>
      <c r="P158" s="586">
        <f t="shared" si="36"/>
        <v>9.8039215686274508E-3</v>
      </c>
      <c r="Q158" s="587">
        <f t="shared" si="43"/>
        <v>0</v>
      </c>
      <c r="R158" s="586">
        <f t="shared" si="37"/>
        <v>2.5910364145658265E-2</v>
      </c>
      <c r="S158" s="598">
        <f>ROUND(K158*R158*入力表!C$137,0)</f>
        <v>0</v>
      </c>
      <c r="T158" s="16"/>
      <c r="U158" s="606">
        <f t="shared" si="38"/>
        <v>0</v>
      </c>
      <c r="V158" s="607">
        <f t="shared" si="39"/>
        <v>0</v>
      </c>
      <c r="W158" s="607">
        <f t="shared" si="40"/>
        <v>0</v>
      </c>
      <c r="X158" s="612">
        <f t="shared" si="41"/>
        <v>0</v>
      </c>
      <c r="Y158" s="615" t="s">
        <v>278</v>
      </c>
      <c r="Z158" s="12"/>
    </row>
    <row r="159" spans="1:26" s="6" customFormat="1">
      <c r="A159" s="541" t="s">
        <v>279</v>
      </c>
      <c r="B159" s="538" t="s">
        <v>372</v>
      </c>
      <c r="C159" s="584">
        <f t="shared" si="32"/>
        <v>0</v>
      </c>
      <c r="D159" s="1400"/>
      <c r="E159" s="1400"/>
      <c r="F159" s="1162">
        <f>IF(入力表!$D$140="含める",HLOOKUP(入力表!$D$140,$F$233:$F$342,A159+3,FALSE),HLOOKUP(入力表!$D$140,$G$233:$G$342,A159+3,FALSE))</f>
        <v>0</v>
      </c>
      <c r="G159" s="587">
        <f t="shared" si="33"/>
        <v>0</v>
      </c>
      <c r="H159" s="586">
        <f t="shared" si="34"/>
        <v>1.2662049216384761E-2</v>
      </c>
      <c r="I159" s="588">
        <f t="shared" si="28"/>
        <v>0</v>
      </c>
      <c r="J159" s="330"/>
      <c r="K159" s="599">
        <v>0</v>
      </c>
      <c r="L159" s="595"/>
      <c r="M159" s="596"/>
      <c r="N159" s="597">
        <f t="shared" si="35"/>
        <v>0.21391511881290859</v>
      </c>
      <c r="O159" s="592">
        <f t="shared" si="42"/>
        <v>0</v>
      </c>
      <c r="P159" s="586">
        <f t="shared" si="36"/>
        <v>5.3880875791221333E-2</v>
      </c>
      <c r="Q159" s="587">
        <f t="shared" si="43"/>
        <v>0</v>
      </c>
      <c r="R159" s="586">
        <f t="shared" si="37"/>
        <v>2.6564283490712878E-2</v>
      </c>
      <c r="S159" s="598">
        <f>ROUND(K159*R159*入力表!C$137,0)</f>
        <v>0</v>
      </c>
      <c r="T159" s="16"/>
      <c r="U159" s="606">
        <f t="shared" si="38"/>
        <v>0</v>
      </c>
      <c r="V159" s="607">
        <f t="shared" si="39"/>
        <v>0</v>
      </c>
      <c r="W159" s="607">
        <f t="shared" si="40"/>
        <v>0</v>
      </c>
      <c r="X159" s="612">
        <f t="shared" si="41"/>
        <v>0</v>
      </c>
      <c r="Y159" s="615" t="s">
        <v>279</v>
      </c>
      <c r="Z159" s="12"/>
    </row>
    <row r="160" spans="1:26" s="6" customFormat="1">
      <c r="A160" s="541" t="s">
        <v>280</v>
      </c>
      <c r="B160" s="538" t="s">
        <v>519</v>
      </c>
      <c r="C160" s="584">
        <f t="shared" si="32"/>
        <v>0</v>
      </c>
      <c r="D160" s="1400"/>
      <c r="E160" s="1400"/>
      <c r="F160" s="1162">
        <f>IF(入力表!$D$140="含める",HLOOKUP(入力表!$D$140,$F$233:$F$342,A160+3,FALSE),HLOOKUP(入力表!$D$140,$G$233:$G$342,A160+3,FALSE))</f>
        <v>2.2490276329029145E-7</v>
      </c>
      <c r="G160" s="587">
        <f t="shared" si="33"/>
        <v>0</v>
      </c>
      <c r="H160" s="586">
        <f t="shared" si="34"/>
        <v>0.35772502296908804</v>
      </c>
      <c r="I160" s="588">
        <f t="shared" si="28"/>
        <v>0</v>
      </c>
      <c r="J160" s="330"/>
      <c r="K160" s="599">
        <v>0</v>
      </c>
      <c r="L160" s="595"/>
      <c r="M160" s="596"/>
      <c r="N160" s="597">
        <f t="shared" si="35"/>
        <v>0.42193468707815146</v>
      </c>
      <c r="O160" s="592">
        <f t="shared" si="42"/>
        <v>0</v>
      </c>
      <c r="P160" s="586">
        <f t="shared" si="36"/>
        <v>0.17297584513312461</v>
      </c>
      <c r="Q160" s="587">
        <f t="shared" si="43"/>
        <v>0</v>
      </c>
      <c r="R160" s="586">
        <f t="shared" si="37"/>
        <v>2.659620300427952E-2</v>
      </c>
      <c r="S160" s="598">
        <f>ROUND(K160*R160*入力表!C$137,0)</f>
        <v>0</v>
      </c>
      <c r="T160" s="16"/>
      <c r="U160" s="606">
        <f t="shared" si="38"/>
        <v>0</v>
      </c>
      <c r="V160" s="607">
        <f t="shared" si="39"/>
        <v>0</v>
      </c>
      <c r="W160" s="607">
        <f t="shared" si="40"/>
        <v>0</v>
      </c>
      <c r="X160" s="612">
        <f t="shared" si="41"/>
        <v>0</v>
      </c>
      <c r="Y160" s="615" t="s">
        <v>280</v>
      </c>
      <c r="Z160" s="12"/>
    </row>
    <row r="161" spans="1:26" s="6" customFormat="1">
      <c r="A161" s="541" t="s">
        <v>281</v>
      </c>
      <c r="B161" s="538" t="s">
        <v>520</v>
      </c>
      <c r="C161" s="584">
        <f t="shared" si="32"/>
        <v>0</v>
      </c>
      <c r="D161" s="1400"/>
      <c r="E161" s="1400"/>
      <c r="F161" s="1162">
        <f>IF(入力表!$D$140="含める",HLOOKUP(入力表!$D$140,$F$233:$F$342,A161+3,FALSE),HLOOKUP(入力表!$D$140,$G$233:$G$342,A161+3,FALSE))</f>
        <v>0</v>
      </c>
      <c r="G161" s="587">
        <f t="shared" si="33"/>
        <v>0</v>
      </c>
      <c r="H161" s="586">
        <f t="shared" si="34"/>
        <v>0.58083841149283166</v>
      </c>
      <c r="I161" s="588">
        <f t="shared" si="28"/>
        <v>0</v>
      </c>
      <c r="J161" s="330"/>
      <c r="K161" s="599">
        <v>0</v>
      </c>
      <c r="L161" s="595"/>
      <c r="M161" s="596"/>
      <c r="N161" s="597">
        <f t="shared" si="35"/>
        <v>0.2616612894405862</v>
      </c>
      <c r="O161" s="592">
        <f t="shared" si="42"/>
        <v>0</v>
      </c>
      <c r="P161" s="586">
        <f t="shared" si="36"/>
        <v>9.1595122217969047E-2</v>
      </c>
      <c r="Q161" s="587">
        <f t="shared" si="43"/>
        <v>0</v>
      </c>
      <c r="R161" s="586">
        <f t="shared" si="37"/>
        <v>2.6612712127011901E-2</v>
      </c>
      <c r="S161" s="598">
        <f>ROUND(K161*R161*入力表!C$137,0)</f>
        <v>0</v>
      </c>
      <c r="T161" s="16"/>
      <c r="U161" s="606">
        <f t="shared" si="38"/>
        <v>0</v>
      </c>
      <c r="V161" s="607">
        <f t="shared" si="39"/>
        <v>0</v>
      </c>
      <c r="W161" s="607">
        <f t="shared" si="40"/>
        <v>0</v>
      </c>
      <c r="X161" s="612">
        <f t="shared" si="41"/>
        <v>0</v>
      </c>
      <c r="Y161" s="615" t="s">
        <v>281</v>
      </c>
      <c r="Z161" s="12"/>
    </row>
    <row r="162" spans="1:26" s="6" customFormat="1">
      <c r="A162" s="544" t="s">
        <v>282</v>
      </c>
      <c r="B162" s="540" t="s">
        <v>373</v>
      </c>
      <c r="C162" s="585">
        <f t="shared" si="32"/>
        <v>0</v>
      </c>
      <c r="D162" s="1400"/>
      <c r="E162" s="1400"/>
      <c r="F162" s="1163">
        <f>IF(入力表!$D$140="含める",HLOOKUP(入力表!$D$140,$F$233:$F$342,A162+3,FALSE),HLOOKUP(入力表!$D$140,$G$233:$G$342,A162+3,FALSE))</f>
        <v>5.2244911912334706E-4</v>
      </c>
      <c r="G162" s="590">
        <f t="shared" si="33"/>
        <v>0</v>
      </c>
      <c r="H162" s="589">
        <f t="shared" si="34"/>
        <v>0.11674808719790661</v>
      </c>
      <c r="I162" s="593">
        <f t="shared" si="28"/>
        <v>0</v>
      </c>
      <c r="J162" s="330"/>
      <c r="K162" s="601">
        <v>0</v>
      </c>
      <c r="L162" s="605"/>
      <c r="M162" s="605"/>
      <c r="N162" s="600">
        <f t="shared" si="35"/>
        <v>0.23975878008607407</v>
      </c>
      <c r="O162" s="591">
        <f t="shared" si="42"/>
        <v>0</v>
      </c>
      <c r="P162" s="589">
        <f t="shared" si="36"/>
        <v>8.4028478826842362E-2</v>
      </c>
      <c r="Q162" s="590">
        <f t="shared" si="43"/>
        <v>0</v>
      </c>
      <c r="R162" s="589">
        <f t="shared" si="37"/>
        <v>2.6619201955262739E-2</v>
      </c>
      <c r="S162" s="603">
        <f>ROUND(K162*R162*入力表!C$137,0)</f>
        <v>0</v>
      </c>
      <c r="T162" s="16"/>
      <c r="U162" s="608">
        <f t="shared" si="38"/>
        <v>0</v>
      </c>
      <c r="V162" s="609">
        <f t="shared" si="39"/>
        <v>0</v>
      </c>
      <c r="W162" s="609">
        <f t="shared" si="40"/>
        <v>0</v>
      </c>
      <c r="X162" s="613">
        <f t="shared" si="41"/>
        <v>0</v>
      </c>
      <c r="Y162" s="616" t="s">
        <v>282</v>
      </c>
      <c r="Z162" s="12"/>
    </row>
    <row r="163" spans="1:26" s="6" customFormat="1">
      <c r="A163" s="541" t="s">
        <v>283</v>
      </c>
      <c r="B163" s="538" t="s">
        <v>374</v>
      </c>
      <c r="C163" s="584">
        <f t="shared" si="32"/>
        <v>0</v>
      </c>
      <c r="D163" s="1400"/>
      <c r="E163" s="1400"/>
      <c r="F163" s="1162">
        <f>IF(入力表!$D$140="含める",HLOOKUP(入力表!$D$140,$F$233:$F$342,A163+3,FALSE),HLOOKUP(入力表!$D$140,$G$233:$G$342,A163+3,FALSE))</f>
        <v>2.3389887382190311E-5</v>
      </c>
      <c r="G163" s="587">
        <f t="shared" si="33"/>
        <v>0</v>
      </c>
      <c r="H163" s="586">
        <f t="shared" si="34"/>
        <v>7.4216840973511874E-2</v>
      </c>
      <c r="I163" s="588">
        <f t="shared" si="28"/>
        <v>0</v>
      </c>
      <c r="J163" s="330"/>
      <c r="K163" s="599">
        <v>0</v>
      </c>
      <c r="L163" s="595"/>
      <c r="M163" s="596"/>
      <c r="N163" s="597">
        <f t="shared" si="35"/>
        <v>0.15864740716143672</v>
      </c>
      <c r="O163" s="592">
        <f t="shared" si="42"/>
        <v>0</v>
      </c>
      <c r="P163" s="586">
        <f t="shared" si="36"/>
        <v>0.13709668492999058</v>
      </c>
      <c r="Q163" s="587">
        <f t="shared" si="43"/>
        <v>0</v>
      </c>
      <c r="R163" s="586">
        <f t="shared" si="37"/>
        <v>2.66533842492667E-2</v>
      </c>
      <c r="S163" s="598">
        <f>ROUND(K163*R163*入力表!C$137,0)</f>
        <v>0</v>
      </c>
      <c r="T163" s="16"/>
      <c r="U163" s="606">
        <f t="shared" si="38"/>
        <v>0</v>
      </c>
      <c r="V163" s="607">
        <f t="shared" si="39"/>
        <v>0</v>
      </c>
      <c r="W163" s="607">
        <f t="shared" si="40"/>
        <v>0</v>
      </c>
      <c r="X163" s="612">
        <f t="shared" si="41"/>
        <v>0</v>
      </c>
      <c r="Y163" s="615" t="s">
        <v>283</v>
      </c>
      <c r="Z163" s="12"/>
    </row>
    <row r="164" spans="1:26" s="6" customFormat="1">
      <c r="A164" s="541" t="s">
        <v>284</v>
      </c>
      <c r="B164" s="538" t="s">
        <v>521</v>
      </c>
      <c r="C164" s="584">
        <f t="shared" si="32"/>
        <v>0</v>
      </c>
      <c r="D164" s="1400"/>
      <c r="E164" s="1400"/>
      <c r="F164" s="1162">
        <f>IF(入力表!$D$140="含める",HLOOKUP(入力表!$D$140,$F$233:$F$342,A164+3,FALSE),HLOOKUP(入力表!$D$140,$G$233:$G$342,A164+3,FALSE))</f>
        <v>9.288484123889037E-5</v>
      </c>
      <c r="G164" s="587">
        <f t="shared" si="33"/>
        <v>0</v>
      </c>
      <c r="H164" s="586">
        <f t="shared" si="34"/>
        <v>0.13438924886009118</v>
      </c>
      <c r="I164" s="588">
        <f t="shared" si="28"/>
        <v>0</v>
      </c>
      <c r="J164" s="330"/>
      <c r="K164" s="599">
        <v>0</v>
      </c>
      <c r="L164" s="595"/>
      <c r="M164" s="596"/>
      <c r="N164" s="597">
        <f t="shared" si="35"/>
        <v>0.38753698448161344</v>
      </c>
      <c r="O164" s="592">
        <f t="shared" si="42"/>
        <v>0</v>
      </c>
      <c r="P164" s="586">
        <f t="shared" si="36"/>
        <v>0.22531851941307893</v>
      </c>
      <c r="Q164" s="587">
        <f t="shared" si="43"/>
        <v>0</v>
      </c>
      <c r="R164" s="586">
        <f t="shared" si="37"/>
        <v>9.0906346235130733E-2</v>
      </c>
      <c r="S164" s="598">
        <f>ROUND(K164*R164*入力表!C$137,0)</f>
        <v>0</v>
      </c>
      <c r="T164" s="16"/>
      <c r="U164" s="606">
        <f t="shared" si="38"/>
        <v>0</v>
      </c>
      <c r="V164" s="607">
        <f t="shared" si="39"/>
        <v>0</v>
      </c>
      <c r="W164" s="607">
        <f t="shared" si="40"/>
        <v>0</v>
      </c>
      <c r="X164" s="612">
        <f t="shared" si="41"/>
        <v>0</v>
      </c>
      <c r="Y164" s="615" t="s">
        <v>284</v>
      </c>
      <c r="Z164" s="12"/>
    </row>
    <row r="165" spans="1:26" s="6" customFormat="1">
      <c r="A165" s="541" t="s">
        <v>285</v>
      </c>
      <c r="B165" s="538" t="s">
        <v>375</v>
      </c>
      <c r="C165" s="584">
        <f t="shared" si="32"/>
        <v>0</v>
      </c>
      <c r="D165" s="1400"/>
      <c r="E165" s="1400"/>
      <c r="F165" s="1162">
        <f>IF(入力表!$D$140="含める",HLOOKUP(入力表!$D$140,$F$233:$F$342,A165+3,FALSE),HLOOKUP(入力表!$D$140,$G$233:$G$342,A165+3,FALSE))</f>
        <v>8.1009975337162973E-4</v>
      </c>
      <c r="G165" s="587">
        <f t="shared" si="33"/>
        <v>0</v>
      </c>
      <c r="H165" s="586">
        <f t="shared" si="34"/>
        <v>0.27505349063845774</v>
      </c>
      <c r="I165" s="588">
        <f t="shared" si="28"/>
        <v>0</v>
      </c>
      <c r="J165" s="330"/>
      <c r="K165" s="599">
        <v>0</v>
      </c>
      <c r="L165" s="595"/>
      <c r="M165" s="596"/>
      <c r="N165" s="597">
        <f t="shared" si="35"/>
        <v>0.49505799605133266</v>
      </c>
      <c r="O165" s="592">
        <f t="shared" si="42"/>
        <v>0</v>
      </c>
      <c r="P165" s="586">
        <f t="shared" si="36"/>
        <v>0.33643879565646595</v>
      </c>
      <c r="Q165" s="587">
        <f t="shared" si="43"/>
        <v>0</v>
      </c>
      <c r="R165" s="586">
        <f t="shared" si="37"/>
        <v>9.0899555774925964E-2</v>
      </c>
      <c r="S165" s="598">
        <f>ROUND(K165*R165*入力表!C$137,0)</f>
        <v>0</v>
      </c>
      <c r="T165" s="16"/>
      <c r="U165" s="606">
        <f t="shared" si="38"/>
        <v>0</v>
      </c>
      <c r="V165" s="607">
        <f t="shared" si="39"/>
        <v>0</v>
      </c>
      <c r="W165" s="607">
        <f t="shared" si="40"/>
        <v>0</v>
      </c>
      <c r="X165" s="612">
        <f t="shared" si="41"/>
        <v>0</v>
      </c>
      <c r="Y165" s="615" t="s">
        <v>285</v>
      </c>
      <c r="Z165" s="12"/>
    </row>
    <row r="166" spans="1:26" s="6" customFormat="1">
      <c r="A166" s="541" t="s">
        <v>286</v>
      </c>
      <c r="B166" s="538" t="s">
        <v>522</v>
      </c>
      <c r="C166" s="584">
        <f t="shared" si="32"/>
        <v>0</v>
      </c>
      <c r="D166" s="1400"/>
      <c r="E166" s="1400"/>
      <c r="F166" s="1162">
        <f>IF(入力表!$D$140="含める",HLOOKUP(入力表!$D$140,$F$233:$F$342,A166+3,FALSE),HLOOKUP(入力表!$D$140,$G$233:$G$342,A166+3,FALSE))</f>
        <v>4.2731525025155372E-5</v>
      </c>
      <c r="G166" s="587">
        <f t="shared" si="33"/>
        <v>0</v>
      </c>
      <c r="H166" s="586">
        <f t="shared" si="34"/>
        <v>0.17399373007509328</v>
      </c>
      <c r="I166" s="588">
        <f t="shared" si="28"/>
        <v>0</v>
      </c>
      <c r="J166" s="330"/>
      <c r="K166" s="599">
        <v>0</v>
      </c>
      <c r="L166" s="595"/>
      <c r="M166" s="596"/>
      <c r="N166" s="597">
        <f t="shared" si="35"/>
        <v>0.44507854130061136</v>
      </c>
      <c r="O166" s="592">
        <f t="shared" si="42"/>
        <v>0</v>
      </c>
      <c r="P166" s="586">
        <f t="shared" si="36"/>
        <v>0.205729852396934</v>
      </c>
      <c r="Q166" s="587">
        <f t="shared" si="43"/>
        <v>0</v>
      </c>
      <c r="R166" s="586">
        <f t="shared" si="37"/>
        <v>5.8576824930220088E-2</v>
      </c>
      <c r="S166" s="598">
        <f>ROUND(K166*R166*入力表!C$137,0)</f>
        <v>0</v>
      </c>
      <c r="T166" s="16"/>
      <c r="U166" s="606">
        <f t="shared" si="38"/>
        <v>0</v>
      </c>
      <c r="V166" s="607">
        <f t="shared" si="39"/>
        <v>0</v>
      </c>
      <c r="W166" s="607">
        <f t="shared" si="40"/>
        <v>0</v>
      </c>
      <c r="X166" s="612">
        <f t="shared" si="41"/>
        <v>0</v>
      </c>
      <c r="Y166" s="615" t="s">
        <v>286</v>
      </c>
      <c r="Z166" s="12"/>
    </row>
    <row r="167" spans="1:26" s="6" customFormat="1">
      <c r="A167" s="544" t="s">
        <v>287</v>
      </c>
      <c r="B167" s="540" t="s">
        <v>523</v>
      </c>
      <c r="C167" s="585">
        <f t="shared" si="32"/>
        <v>0</v>
      </c>
      <c r="D167" s="1400"/>
      <c r="E167" s="1400"/>
      <c r="F167" s="1163">
        <f>IF(入力表!$D$140="含める",HLOOKUP(入力表!$D$140,$F$233:$F$342,A167+3,FALSE),HLOOKUP(入力表!$D$140,$G$233:$G$342,A167+3,FALSE))</f>
        <v>4.4080941604897119E-5</v>
      </c>
      <c r="G167" s="590">
        <f t="shared" si="33"/>
        <v>0</v>
      </c>
      <c r="H167" s="589">
        <f t="shared" si="34"/>
        <v>0.14148212887188857</v>
      </c>
      <c r="I167" s="593">
        <f t="shared" si="28"/>
        <v>0</v>
      </c>
      <c r="J167" s="330"/>
      <c r="K167" s="601">
        <v>0</v>
      </c>
      <c r="L167" s="605"/>
      <c r="M167" s="605"/>
      <c r="N167" s="600">
        <f t="shared" si="35"/>
        <v>0.4675653308028615</v>
      </c>
      <c r="O167" s="591">
        <f t="shared" si="42"/>
        <v>0</v>
      </c>
      <c r="P167" s="589">
        <f t="shared" si="36"/>
        <v>0.25017007023792504</v>
      </c>
      <c r="Q167" s="590">
        <f t="shared" si="43"/>
        <v>0</v>
      </c>
      <c r="R167" s="589">
        <f t="shared" si="37"/>
        <v>6.9375658074328272E-2</v>
      </c>
      <c r="S167" s="603">
        <f>ROUND(K167*R167*入力表!C$137,0)</f>
        <v>0</v>
      </c>
      <c r="T167" s="16"/>
      <c r="U167" s="608">
        <f t="shared" si="38"/>
        <v>0</v>
      </c>
      <c r="V167" s="609">
        <f t="shared" si="39"/>
        <v>0</v>
      </c>
      <c r="W167" s="609">
        <f t="shared" si="40"/>
        <v>0</v>
      </c>
      <c r="X167" s="613">
        <f t="shared" si="41"/>
        <v>0</v>
      </c>
      <c r="Y167" s="616" t="s">
        <v>287</v>
      </c>
      <c r="Z167" s="12"/>
    </row>
    <row r="168" spans="1:26" s="6" customFormat="1">
      <c r="A168" s="541" t="s">
        <v>288</v>
      </c>
      <c r="B168" s="538" t="s">
        <v>524</v>
      </c>
      <c r="C168" s="584">
        <f t="shared" si="32"/>
        <v>0</v>
      </c>
      <c r="D168" s="1400"/>
      <c r="E168" s="1400"/>
      <c r="F168" s="1162">
        <f>IF(入力表!$D$140="含める",HLOOKUP(入力表!$D$140,$F$233:$F$342,A168+3,FALSE),HLOOKUP(入力表!$D$140,$G$233:$G$342,A168+3,FALSE))</f>
        <v>3.2678371506079349E-4</v>
      </c>
      <c r="G168" s="587">
        <f t="shared" si="33"/>
        <v>0</v>
      </c>
      <c r="H168" s="586">
        <f t="shared" si="34"/>
        <v>0.25181763495800319</v>
      </c>
      <c r="I168" s="588">
        <f t="shared" si="28"/>
        <v>0</v>
      </c>
      <c r="J168" s="330"/>
      <c r="K168" s="599">
        <v>0</v>
      </c>
      <c r="L168" s="595"/>
      <c r="M168" s="596"/>
      <c r="N168" s="597">
        <f t="shared" si="35"/>
        <v>0.33179000736328346</v>
      </c>
      <c r="O168" s="592">
        <f t="shared" si="42"/>
        <v>0</v>
      </c>
      <c r="P168" s="586">
        <f t="shared" si="36"/>
        <v>0.13545477963721581</v>
      </c>
      <c r="Q168" s="587">
        <f t="shared" si="43"/>
        <v>0</v>
      </c>
      <c r="R168" s="586">
        <f t="shared" si="37"/>
        <v>1.6267613179137514E-2</v>
      </c>
      <c r="S168" s="598">
        <f>ROUND(K168*R168*入力表!C$137,0)</f>
        <v>0</v>
      </c>
      <c r="T168" s="16"/>
      <c r="U168" s="606">
        <f t="shared" si="38"/>
        <v>0</v>
      </c>
      <c r="V168" s="607">
        <f t="shared" si="39"/>
        <v>0</v>
      </c>
      <c r="W168" s="607">
        <f t="shared" si="40"/>
        <v>0</v>
      </c>
      <c r="X168" s="612">
        <f t="shared" si="41"/>
        <v>0</v>
      </c>
      <c r="Y168" s="615" t="s">
        <v>288</v>
      </c>
      <c r="Z168" s="12"/>
    </row>
    <row r="169" spans="1:26" s="6" customFormat="1">
      <c r="A169" s="541" t="s">
        <v>289</v>
      </c>
      <c r="B169" s="538" t="s">
        <v>525</v>
      </c>
      <c r="C169" s="584">
        <f t="shared" si="32"/>
        <v>0</v>
      </c>
      <c r="D169" s="1400"/>
      <c r="E169" s="1400"/>
      <c r="F169" s="1162">
        <f>IF(入力表!$D$140="含める",HLOOKUP(入力表!$D$140,$F$233:$F$342,A169+3,FALSE),HLOOKUP(入力表!$D$140,$G$233:$G$342,A169+3,FALSE))</f>
        <v>5.6225690822572859E-6</v>
      </c>
      <c r="G169" s="587">
        <f t="shared" si="33"/>
        <v>0</v>
      </c>
      <c r="H169" s="586">
        <f t="shared" si="34"/>
        <v>1.516329704510109E-3</v>
      </c>
      <c r="I169" s="588">
        <f t="shared" si="28"/>
        <v>0</v>
      </c>
      <c r="J169" s="330"/>
      <c r="K169" s="599">
        <v>0</v>
      </c>
      <c r="L169" s="595"/>
      <c r="M169" s="596"/>
      <c r="N169" s="597">
        <f t="shared" si="35"/>
        <v>0.38256264004888979</v>
      </c>
      <c r="O169" s="592">
        <f t="shared" si="42"/>
        <v>0</v>
      </c>
      <c r="P169" s="586">
        <f t="shared" si="36"/>
        <v>0.18700346302709309</v>
      </c>
      <c r="Q169" s="587">
        <f t="shared" si="43"/>
        <v>0</v>
      </c>
      <c r="R169" s="586">
        <f t="shared" si="37"/>
        <v>6.5525904800706192E-2</v>
      </c>
      <c r="S169" s="598">
        <f>ROUND(K169*R169*入力表!C$137,0)</f>
        <v>0</v>
      </c>
      <c r="T169" s="16"/>
      <c r="U169" s="606">
        <f t="shared" si="38"/>
        <v>0</v>
      </c>
      <c r="V169" s="607">
        <f t="shared" si="39"/>
        <v>0</v>
      </c>
      <c r="W169" s="607">
        <f t="shared" si="40"/>
        <v>0</v>
      </c>
      <c r="X169" s="612">
        <f t="shared" si="41"/>
        <v>0</v>
      </c>
      <c r="Y169" s="615" t="s">
        <v>289</v>
      </c>
      <c r="Z169" s="12"/>
    </row>
    <row r="170" spans="1:26" s="6" customFormat="1">
      <c r="A170" s="541" t="s">
        <v>290</v>
      </c>
      <c r="B170" s="538" t="s">
        <v>526</v>
      </c>
      <c r="C170" s="584">
        <f t="shared" si="32"/>
        <v>0</v>
      </c>
      <c r="D170" s="1400"/>
      <c r="E170" s="1400"/>
      <c r="F170" s="1162">
        <f>IF(入力表!$D$140="含める",HLOOKUP(入力表!$D$140,$F$233:$F$342,A170+3,FALSE),HLOOKUP(入力表!$D$140,$G$233:$G$342,A170+3,FALSE))</f>
        <v>5.006335510841887E-4</v>
      </c>
      <c r="G170" s="587">
        <f t="shared" si="33"/>
        <v>0</v>
      </c>
      <c r="H170" s="586">
        <f t="shared" si="34"/>
        <v>0.20783887829342373</v>
      </c>
      <c r="I170" s="588">
        <f t="shared" si="28"/>
        <v>0</v>
      </c>
      <c r="J170" s="330"/>
      <c r="K170" s="599">
        <v>0</v>
      </c>
      <c r="L170" s="595"/>
      <c r="M170" s="596"/>
      <c r="N170" s="597">
        <f t="shared" si="35"/>
        <v>0.359916906503018</v>
      </c>
      <c r="O170" s="592">
        <f t="shared" si="42"/>
        <v>0</v>
      </c>
      <c r="P170" s="586">
        <f t="shared" si="36"/>
        <v>0.27202481606324963</v>
      </c>
      <c r="Q170" s="587">
        <f t="shared" si="43"/>
        <v>0</v>
      </c>
      <c r="R170" s="586">
        <f t="shared" si="37"/>
        <v>6.5534116487675959E-2</v>
      </c>
      <c r="S170" s="598">
        <f>ROUND(K170*R170*入力表!C$137,0)</f>
        <v>0</v>
      </c>
      <c r="T170" s="16"/>
      <c r="U170" s="606">
        <f t="shared" si="38"/>
        <v>0</v>
      </c>
      <c r="V170" s="607">
        <f t="shared" si="39"/>
        <v>0</v>
      </c>
      <c r="W170" s="607">
        <f t="shared" si="40"/>
        <v>0</v>
      </c>
      <c r="X170" s="612">
        <f t="shared" si="41"/>
        <v>0</v>
      </c>
      <c r="Y170" s="615" t="s">
        <v>290</v>
      </c>
      <c r="Z170" s="12"/>
    </row>
    <row r="171" spans="1:26" s="6" customFormat="1">
      <c r="A171" s="541" t="s">
        <v>291</v>
      </c>
      <c r="B171" s="538" t="s">
        <v>527</v>
      </c>
      <c r="C171" s="584">
        <f t="shared" si="32"/>
        <v>0</v>
      </c>
      <c r="D171" s="1400"/>
      <c r="E171" s="1400"/>
      <c r="F171" s="1162">
        <f>IF(入力表!$D$140="含める",HLOOKUP(入力表!$D$140,$F$233:$F$342,A171+3,FALSE),HLOOKUP(入力表!$D$140,$G$233:$G$342,A171+3,FALSE))</f>
        <v>2.5638915015093223E-5</v>
      </c>
      <c r="G171" s="587">
        <f t="shared" si="33"/>
        <v>0</v>
      </c>
      <c r="H171" s="586">
        <f t="shared" si="34"/>
        <v>0.12311763886524384</v>
      </c>
      <c r="I171" s="588">
        <f t="shared" si="28"/>
        <v>0</v>
      </c>
      <c r="J171" s="330"/>
      <c r="K171" s="599">
        <v>0</v>
      </c>
      <c r="L171" s="595"/>
      <c r="M171" s="596"/>
      <c r="N171" s="597">
        <f t="shared" si="35"/>
        <v>0.36604670790576077</v>
      </c>
      <c r="O171" s="592">
        <f t="shared" si="42"/>
        <v>0</v>
      </c>
      <c r="P171" s="586">
        <f t="shared" si="36"/>
        <v>0.22771390635775085</v>
      </c>
      <c r="Q171" s="587">
        <f t="shared" si="43"/>
        <v>0</v>
      </c>
      <c r="R171" s="586">
        <f t="shared" si="37"/>
        <v>4.6589540640406761E-2</v>
      </c>
      <c r="S171" s="598">
        <f>ROUND(K171*R171*入力表!C$137,0)</f>
        <v>0</v>
      </c>
      <c r="T171" s="16"/>
      <c r="U171" s="606">
        <f t="shared" si="38"/>
        <v>0</v>
      </c>
      <c r="V171" s="607">
        <f t="shared" si="39"/>
        <v>0</v>
      </c>
      <c r="W171" s="607">
        <f t="shared" si="40"/>
        <v>0</v>
      </c>
      <c r="X171" s="612">
        <f t="shared" si="41"/>
        <v>0</v>
      </c>
      <c r="Y171" s="615" t="s">
        <v>291</v>
      </c>
      <c r="Z171" s="12"/>
    </row>
    <row r="172" spans="1:26" s="6" customFormat="1">
      <c r="A172" s="544" t="s">
        <v>292</v>
      </c>
      <c r="B172" s="540" t="s">
        <v>528</v>
      </c>
      <c r="C172" s="585">
        <f t="shared" si="32"/>
        <v>0</v>
      </c>
      <c r="D172" s="1400"/>
      <c r="E172" s="1400"/>
      <c r="F172" s="1163">
        <f>IF(入力表!$D$140="含める",HLOOKUP(入力表!$D$140,$F$233:$F$342,A172+3,FALSE),HLOOKUP(入力表!$D$140,$G$233:$G$342,A172+3,FALSE))</f>
        <v>7.9053321296537436E-3</v>
      </c>
      <c r="G172" s="590">
        <f t="shared" si="33"/>
        <v>0</v>
      </c>
      <c r="H172" s="589">
        <f t="shared" si="34"/>
        <v>1.8102300817645939E-2</v>
      </c>
      <c r="I172" s="593">
        <f t="shared" si="28"/>
        <v>0</v>
      </c>
      <c r="J172" s="330"/>
      <c r="K172" s="601">
        <v>0</v>
      </c>
      <c r="L172" s="605"/>
      <c r="M172" s="605"/>
      <c r="N172" s="600">
        <f t="shared" si="35"/>
        <v>0.33034421440365808</v>
      </c>
      <c r="O172" s="591">
        <f t="shared" si="42"/>
        <v>0</v>
      </c>
      <c r="P172" s="589">
        <f t="shared" si="36"/>
        <v>0.17436809348405943</v>
      </c>
      <c r="Q172" s="590">
        <f t="shared" si="43"/>
        <v>0</v>
      </c>
      <c r="R172" s="589">
        <f t="shared" si="37"/>
        <v>4.6602311698209067E-2</v>
      </c>
      <c r="S172" s="603">
        <f>ROUND(K172*R172*入力表!C$137,0)</f>
        <v>0</v>
      </c>
      <c r="T172" s="16"/>
      <c r="U172" s="608">
        <f t="shared" si="38"/>
        <v>0</v>
      </c>
      <c r="V172" s="609">
        <f t="shared" si="39"/>
        <v>0</v>
      </c>
      <c r="W172" s="609">
        <f t="shared" si="40"/>
        <v>0</v>
      </c>
      <c r="X172" s="613">
        <f t="shared" si="41"/>
        <v>0</v>
      </c>
      <c r="Y172" s="616" t="s">
        <v>292</v>
      </c>
      <c r="Z172" s="12"/>
    </row>
    <row r="173" spans="1:26" s="6" customFormat="1">
      <c r="A173" s="541" t="s">
        <v>293</v>
      </c>
      <c r="B173" s="538" t="s">
        <v>529</v>
      </c>
      <c r="C173" s="584">
        <f t="shared" si="32"/>
        <v>0</v>
      </c>
      <c r="D173" s="1400"/>
      <c r="E173" s="1400"/>
      <c r="F173" s="1162">
        <f>IF(入力表!$D$140="含める",HLOOKUP(入力表!$D$140,$F$233:$F$342,A173+3,FALSE),HLOOKUP(入力表!$D$140,$G$233:$G$342,A173+3,FALSE))</f>
        <v>2.2490276329029145E-7</v>
      </c>
      <c r="G173" s="587">
        <f t="shared" si="33"/>
        <v>0</v>
      </c>
      <c r="H173" s="586">
        <f t="shared" si="34"/>
        <v>3.4018126888217523E-2</v>
      </c>
      <c r="I173" s="588">
        <f t="shared" si="28"/>
        <v>0</v>
      </c>
      <c r="J173" s="330"/>
      <c r="K173" s="599">
        <v>0</v>
      </c>
      <c r="L173" s="595"/>
      <c r="M173" s="596"/>
      <c r="N173" s="597">
        <f t="shared" si="35"/>
        <v>0.41680570549939477</v>
      </c>
      <c r="O173" s="592">
        <f t="shared" si="42"/>
        <v>0</v>
      </c>
      <c r="P173" s="586">
        <f t="shared" si="36"/>
        <v>0.20942519710799229</v>
      </c>
      <c r="Q173" s="587">
        <f t="shared" si="43"/>
        <v>0</v>
      </c>
      <c r="R173" s="586">
        <f t="shared" si="37"/>
        <v>4.6602545228514411E-2</v>
      </c>
      <c r="S173" s="598">
        <f>ROUND(K173*R173*入力表!C$137,0)</f>
        <v>0</v>
      </c>
      <c r="T173" s="16"/>
      <c r="U173" s="606">
        <f t="shared" si="38"/>
        <v>0</v>
      </c>
      <c r="V173" s="607">
        <f t="shared" si="39"/>
        <v>0</v>
      </c>
      <c r="W173" s="607">
        <f t="shared" si="40"/>
        <v>0</v>
      </c>
      <c r="X173" s="612">
        <f t="shared" si="41"/>
        <v>0</v>
      </c>
      <c r="Y173" s="615" t="s">
        <v>293</v>
      </c>
      <c r="Z173" s="12"/>
    </row>
    <row r="174" spans="1:26" s="6" customFormat="1">
      <c r="A174" s="541" t="s">
        <v>294</v>
      </c>
      <c r="B174" s="538" t="s">
        <v>530</v>
      </c>
      <c r="C174" s="584">
        <f t="shared" si="32"/>
        <v>0</v>
      </c>
      <c r="D174" s="1400"/>
      <c r="E174" s="1400"/>
      <c r="F174" s="1162">
        <f>IF(入力表!$D$140="含める",HLOOKUP(入力表!$D$140,$F$233:$F$342,A174+3,FALSE),HLOOKUP(入力表!$D$140,$G$233:$G$342,A174+3,FALSE))</f>
        <v>2.2035972747182758E-3</v>
      </c>
      <c r="G174" s="587">
        <f t="shared" si="33"/>
        <v>0</v>
      </c>
      <c r="H174" s="586">
        <f t="shared" si="34"/>
        <v>3.7533330626277395E-2</v>
      </c>
      <c r="I174" s="588">
        <f t="shared" si="28"/>
        <v>0</v>
      </c>
      <c r="J174" s="330"/>
      <c r="K174" s="599">
        <v>0</v>
      </c>
      <c r="L174" s="595"/>
      <c r="M174" s="596"/>
      <c r="N174" s="597">
        <f t="shared" si="35"/>
        <v>0.36411601357605677</v>
      </c>
      <c r="O174" s="592">
        <f t="shared" si="42"/>
        <v>0</v>
      </c>
      <c r="P174" s="586">
        <f t="shared" si="36"/>
        <v>0.17394322739895093</v>
      </c>
      <c r="Q174" s="587">
        <f t="shared" si="43"/>
        <v>0</v>
      </c>
      <c r="R174" s="586">
        <f t="shared" si="37"/>
        <v>4.6590558469608148E-2</v>
      </c>
      <c r="S174" s="598">
        <f>ROUND(K174*R174*入力表!C$137,0)</f>
        <v>0</v>
      </c>
      <c r="T174" s="16"/>
      <c r="U174" s="606">
        <f t="shared" si="38"/>
        <v>0</v>
      </c>
      <c r="V174" s="607">
        <f t="shared" si="39"/>
        <v>0</v>
      </c>
      <c r="W174" s="607">
        <f t="shared" si="40"/>
        <v>0</v>
      </c>
      <c r="X174" s="612">
        <f t="shared" si="41"/>
        <v>0</v>
      </c>
      <c r="Y174" s="615" t="s">
        <v>294</v>
      </c>
      <c r="Z174" s="12"/>
    </row>
    <row r="175" spans="1:26" s="6" customFormat="1">
      <c r="A175" s="541" t="s">
        <v>295</v>
      </c>
      <c r="B175" s="538" t="s">
        <v>531</v>
      </c>
      <c r="C175" s="584">
        <f t="shared" si="32"/>
        <v>0</v>
      </c>
      <c r="D175" s="1400"/>
      <c r="E175" s="1400"/>
      <c r="F175" s="1162">
        <f>IF(入力表!$D$140="含める",HLOOKUP(入力表!$D$140,$F$233:$F$342,A175+3,FALSE),HLOOKUP(入力表!$D$140,$G$233:$G$342,A175+3,FALSE))</f>
        <v>9.109236621546675E-3</v>
      </c>
      <c r="G175" s="587">
        <f t="shared" si="33"/>
        <v>0</v>
      </c>
      <c r="H175" s="586">
        <f t="shared" si="34"/>
        <v>2.0146357360827185E-3</v>
      </c>
      <c r="I175" s="588">
        <f t="shared" si="28"/>
        <v>0</v>
      </c>
      <c r="J175" s="330"/>
      <c r="K175" s="599">
        <v>0</v>
      </c>
      <c r="L175" s="595"/>
      <c r="M175" s="596"/>
      <c r="N175" s="597">
        <f t="shared" si="35"/>
        <v>0.35309030509659933</v>
      </c>
      <c r="O175" s="592">
        <f t="shared" si="42"/>
        <v>0</v>
      </c>
      <c r="P175" s="586">
        <f t="shared" si="36"/>
        <v>0.22685549436139524</v>
      </c>
      <c r="Q175" s="587">
        <f t="shared" si="43"/>
        <v>0</v>
      </c>
      <c r="R175" s="586">
        <f t="shared" si="37"/>
        <v>3.1908383599965034E-2</v>
      </c>
      <c r="S175" s="598">
        <f>ROUND(K175*R175*入力表!C$137,0)</f>
        <v>0</v>
      </c>
      <c r="T175" s="16"/>
      <c r="U175" s="606">
        <f t="shared" si="38"/>
        <v>0</v>
      </c>
      <c r="V175" s="607">
        <f t="shared" si="39"/>
        <v>0</v>
      </c>
      <c r="W175" s="607">
        <f t="shared" si="40"/>
        <v>0</v>
      </c>
      <c r="X175" s="612">
        <f t="shared" si="41"/>
        <v>0</v>
      </c>
      <c r="Y175" s="615" t="s">
        <v>295</v>
      </c>
      <c r="Z175" s="12"/>
    </row>
    <row r="176" spans="1:26" s="6" customFormat="1">
      <c r="A176" s="541" t="s">
        <v>296</v>
      </c>
      <c r="B176" s="538" t="s">
        <v>532</v>
      </c>
      <c r="C176" s="584">
        <f t="shared" si="32"/>
        <v>0</v>
      </c>
      <c r="D176" s="1400"/>
      <c r="E176" s="1400"/>
      <c r="F176" s="1162">
        <f>IF(入力表!$D$140="含める",HLOOKUP(入力表!$D$140,$F$233:$F$342,A176+3,FALSE),HLOOKUP(入力表!$D$140,$G$233:$G$342,A176+3,FALSE))</f>
        <v>1.9190952791560568E-3</v>
      </c>
      <c r="G176" s="587">
        <f t="shared" si="33"/>
        <v>0</v>
      </c>
      <c r="H176" s="586">
        <f t="shared" si="34"/>
        <v>3.1032456780671926E-2</v>
      </c>
      <c r="I176" s="588">
        <f t="shared" si="28"/>
        <v>0</v>
      </c>
      <c r="J176" s="330"/>
      <c r="K176" s="599">
        <v>0</v>
      </c>
      <c r="L176" s="595"/>
      <c r="M176" s="596"/>
      <c r="N176" s="597">
        <f t="shared" si="35"/>
        <v>0.3065756289598327</v>
      </c>
      <c r="O176" s="592">
        <f t="shared" si="42"/>
        <v>0</v>
      </c>
      <c r="P176" s="586">
        <f t="shared" si="36"/>
        <v>0.18563080519160977</v>
      </c>
      <c r="Q176" s="587">
        <f t="shared" si="43"/>
        <v>0</v>
      </c>
      <c r="R176" s="586">
        <f t="shared" si="37"/>
        <v>3.1826290213446518E-2</v>
      </c>
      <c r="S176" s="598">
        <f>ROUND(K176*R176*入力表!C$137,0)</f>
        <v>0</v>
      </c>
      <c r="T176" s="16"/>
      <c r="U176" s="606">
        <f t="shared" si="38"/>
        <v>0</v>
      </c>
      <c r="V176" s="607">
        <f t="shared" si="39"/>
        <v>0</v>
      </c>
      <c r="W176" s="607">
        <f t="shared" si="40"/>
        <v>0</v>
      </c>
      <c r="X176" s="612">
        <f t="shared" si="41"/>
        <v>0</v>
      </c>
      <c r="Y176" s="615" t="s">
        <v>296</v>
      </c>
      <c r="Z176" s="12"/>
    </row>
    <row r="177" spans="1:26" s="6" customFormat="1">
      <c r="A177" s="544" t="s">
        <v>297</v>
      </c>
      <c r="B177" s="540" t="s">
        <v>533</v>
      </c>
      <c r="C177" s="585">
        <f t="shared" si="32"/>
        <v>0</v>
      </c>
      <c r="D177" s="1400"/>
      <c r="E177" s="1400"/>
      <c r="F177" s="1163">
        <f>IF(入力表!$D$140="含める",HLOOKUP(入力表!$D$140,$F$233:$F$342,A177+3,FALSE),HLOOKUP(入力表!$D$140,$G$233:$G$342,A177+3,FALSE))</f>
        <v>1.7356420951401663E-2</v>
      </c>
      <c r="G177" s="590">
        <f t="shared" si="33"/>
        <v>0</v>
      </c>
      <c r="H177" s="589">
        <f t="shared" si="34"/>
        <v>2.2355415907550674E-2</v>
      </c>
      <c r="I177" s="593">
        <f t="shared" si="28"/>
        <v>0</v>
      </c>
      <c r="J177" s="330"/>
      <c r="K177" s="601">
        <v>0</v>
      </c>
      <c r="L177" s="605"/>
      <c r="M177" s="605"/>
      <c r="N177" s="600">
        <f t="shared" si="35"/>
        <v>0.17043623138609945</v>
      </c>
      <c r="O177" s="591">
        <f t="shared" si="42"/>
        <v>0</v>
      </c>
      <c r="P177" s="589">
        <f t="shared" si="36"/>
        <v>6.4706034890731456E-2</v>
      </c>
      <c r="Q177" s="590">
        <f t="shared" si="43"/>
        <v>0</v>
      </c>
      <c r="R177" s="589">
        <f t="shared" si="37"/>
        <v>1.3064251586679027E-2</v>
      </c>
      <c r="S177" s="603">
        <f>ROUND(K177*R177*入力表!C$137,0)</f>
        <v>0</v>
      </c>
      <c r="T177" s="16"/>
      <c r="U177" s="608">
        <f t="shared" si="38"/>
        <v>0</v>
      </c>
      <c r="V177" s="609">
        <f t="shared" si="39"/>
        <v>0</v>
      </c>
      <c r="W177" s="609">
        <f t="shared" si="40"/>
        <v>0</v>
      </c>
      <c r="X177" s="613">
        <f t="shared" si="41"/>
        <v>0</v>
      </c>
      <c r="Y177" s="616" t="s">
        <v>297</v>
      </c>
      <c r="Z177" s="12"/>
    </row>
    <row r="178" spans="1:26" s="6" customFormat="1">
      <c r="A178" s="541" t="s">
        <v>298</v>
      </c>
      <c r="B178" s="538" t="s">
        <v>534</v>
      </c>
      <c r="C178" s="584">
        <f t="shared" si="32"/>
        <v>0</v>
      </c>
      <c r="D178" s="1400"/>
      <c r="E178" s="1400"/>
      <c r="F178" s="1162">
        <f>IF(入力表!$D$140="含める",HLOOKUP(入力表!$D$140,$F$233:$F$342,A178+3,FALSE),HLOOKUP(入力表!$D$140,$G$233:$G$342,A178+3,FALSE))</f>
        <v>1.1613978696310651E-3</v>
      </c>
      <c r="G178" s="587">
        <f t="shared" si="33"/>
        <v>0</v>
      </c>
      <c r="H178" s="586">
        <f t="shared" si="34"/>
        <v>0</v>
      </c>
      <c r="I178" s="588">
        <f t="shared" si="28"/>
        <v>0</v>
      </c>
      <c r="J178" s="330"/>
      <c r="K178" s="599">
        <v>0</v>
      </c>
      <c r="L178" s="595"/>
      <c r="M178" s="596"/>
      <c r="N178" s="597">
        <f t="shared" si="35"/>
        <v>0.19580095713477075</v>
      </c>
      <c r="O178" s="592">
        <f t="shared" si="42"/>
        <v>0</v>
      </c>
      <c r="P178" s="586">
        <f t="shared" si="36"/>
        <v>8.6193588226213147E-2</v>
      </c>
      <c r="Q178" s="587">
        <f t="shared" si="43"/>
        <v>0</v>
      </c>
      <c r="R178" s="586">
        <f t="shared" si="37"/>
        <v>1.3122008953841404E-2</v>
      </c>
      <c r="S178" s="598">
        <f>ROUND(K178*R178*入力表!C$137,0)</f>
        <v>0</v>
      </c>
      <c r="T178" s="16"/>
      <c r="U178" s="606">
        <f t="shared" si="38"/>
        <v>0</v>
      </c>
      <c r="V178" s="607">
        <f t="shared" si="39"/>
        <v>0</v>
      </c>
      <c r="W178" s="607">
        <f t="shared" si="40"/>
        <v>0</v>
      </c>
      <c r="X178" s="612">
        <f t="shared" si="41"/>
        <v>0</v>
      </c>
      <c r="Y178" s="615" t="s">
        <v>298</v>
      </c>
      <c r="Z178" s="12"/>
    </row>
    <row r="179" spans="1:26" s="6" customFormat="1">
      <c r="A179" s="541" t="s">
        <v>299</v>
      </c>
      <c r="B179" s="538" t="s">
        <v>416</v>
      </c>
      <c r="C179" s="584">
        <f t="shared" si="32"/>
        <v>0</v>
      </c>
      <c r="D179" s="1400"/>
      <c r="E179" s="1400"/>
      <c r="F179" s="1162">
        <f>IF(入力表!$D$140="含める",HLOOKUP(入力表!$D$140,$F$233:$F$342,A179+3,FALSE),HLOOKUP(入力表!$D$140,$G$233:$G$342,A179+3,FALSE))</f>
        <v>3.4185220020124297E-5</v>
      </c>
      <c r="G179" s="587">
        <f t="shared" si="33"/>
        <v>0</v>
      </c>
      <c r="H179" s="586">
        <f t="shared" si="34"/>
        <v>0.42868174224499977</v>
      </c>
      <c r="I179" s="588">
        <f t="shared" si="28"/>
        <v>0</v>
      </c>
      <c r="J179" s="330"/>
      <c r="K179" s="599">
        <v>0</v>
      </c>
      <c r="L179" s="595"/>
      <c r="M179" s="596"/>
      <c r="N179" s="597">
        <f t="shared" si="35"/>
        <v>0.26199500087503302</v>
      </c>
      <c r="O179" s="592">
        <f t="shared" si="42"/>
        <v>0</v>
      </c>
      <c r="P179" s="586">
        <f t="shared" si="36"/>
        <v>0.15281268601101425</v>
      </c>
      <c r="Q179" s="587">
        <f t="shared" si="43"/>
        <v>0</v>
      </c>
      <c r="R179" s="586">
        <f t="shared" si="37"/>
        <v>1.30643231739071E-2</v>
      </c>
      <c r="S179" s="598">
        <f>ROUND(K179*R179*入力表!C$137,0)</f>
        <v>0</v>
      </c>
      <c r="T179" s="16"/>
      <c r="U179" s="606">
        <f t="shared" si="38"/>
        <v>0</v>
      </c>
      <c r="V179" s="607">
        <f t="shared" si="39"/>
        <v>0</v>
      </c>
      <c r="W179" s="607">
        <f t="shared" si="40"/>
        <v>0</v>
      </c>
      <c r="X179" s="612">
        <f t="shared" si="41"/>
        <v>0</v>
      </c>
      <c r="Y179" s="615" t="s">
        <v>299</v>
      </c>
      <c r="Z179" s="12"/>
    </row>
    <row r="180" spans="1:26" s="6" customFormat="1">
      <c r="A180" s="541" t="s">
        <v>300</v>
      </c>
      <c r="B180" s="538" t="s">
        <v>376</v>
      </c>
      <c r="C180" s="584">
        <f t="shared" si="32"/>
        <v>0</v>
      </c>
      <c r="D180" s="1400"/>
      <c r="E180" s="1400"/>
      <c r="F180" s="1162">
        <f>IF(入力表!$D$140="含める",HLOOKUP(入力表!$D$140,$F$233:$F$342,A180+3,FALSE),HLOOKUP(入力表!$D$140,$G$233:$G$342,A180+3,FALSE))</f>
        <v>3.8683275285930128E-5</v>
      </c>
      <c r="G180" s="587">
        <f t="shared" si="33"/>
        <v>0</v>
      </c>
      <c r="H180" s="586">
        <f t="shared" si="34"/>
        <v>4.0936977133296151E-2</v>
      </c>
      <c r="I180" s="588">
        <f t="shared" si="28"/>
        <v>0</v>
      </c>
      <c r="J180" s="330"/>
      <c r="K180" s="599">
        <v>0</v>
      </c>
      <c r="L180" s="595"/>
      <c r="M180" s="596"/>
      <c r="N180" s="597">
        <f t="shared" si="35"/>
        <v>0.38684089073497174</v>
      </c>
      <c r="O180" s="592">
        <f t="shared" si="42"/>
        <v>0</v>
      </c>
      <c r="P180" s="586">
        <f t="shared" si="36"/>
        <v>0.17480096919349256</v>
      </c>
      <c r="Q180" s="587">
        <f t="shared" si="43"/>
        <v>0</v>
      </c>
      <c r="R180" s="586">
        <f t="shared" si="37"/>
        <v>1.303796007845852E-2</v>
      </c>
      <c r="S180" s="598">
        <f>ROUND(K180*R180*入力表!C$137,0)</f>
        <v>0</v>
      </c>
      <c r="T180" s="16"/>
      <c r="U180" s="606">
        <f t="shared" si="38"/>
        <v>0</v>
      </c>
      <c r="V180" s="607">
        <f t="shared" si="39"/>
        <v>0</v>
      </c>
      <c r="W180" s="607">
        <f t="shared" si="40"/>
        <v>0</v>
      </c>
      <c r="X180" s="612">
        <f t="shared" si="41"/>
        <v>0</v>
      </c>
      <c r="Y180" s="615" t="s">
        <v>300</v>
      </c>
      <c r="Z180" s="12"/>
    </row>
    <row r="181" spans="1:26" s="6" customFormat="1">
      <c r="A181" s="541" t="s">
        <v>301</v>
      </c>
      <c r="B181" s="538" t="s">
        <v>377</v>
      </c>
      <c r="C181" s="584">
        <f t="shared" si="32"/>
        <v>0</v>
      </c>
      <c r="D181" s="1400"/>
      <c r="E181" s="1400"/>
      <c r="F181" s="1162">
        <f>IF(入力表!$D$140="含める",HLOOKUP(入力表!$D$140,$F$233:$F$342,A181+3,FALSE),HLOOKUP(入力表!$D$140,$G$233:$G$342,A181+3,FALSE))</f>
        <v>4.6959696975012853E-4</v>
      </c>
      <c r="G181" s="587">
        <f t="shared" si="33"/>
        <v>0</v>
      </c>
      <c r="H181" s="586">
        <f t="shared" si="34"/>
        <v>0.20759131678148968</v>
      </c>
      <c r="I181" s="588">
        <f t="shared" si="28"/>
        <v>0</v>
      </c>
      <c r="J181" s="330"/>
      <c r="K181" s="599">
        <v>0</v>
      </c>
      <c r="L181" s="595"/>
      <c r="M181" s="596"/>
      <c r="N181" s="597">
        <f t="shared" si="35"/>
        <v>0.31841187384044528</v>
      </c>
      <c r="O181" s="592">
        <f t="shared" si="42"/>
        <v>0</v>
      </c>
      <c r="P181" s="586">
        <f t="shared" si="36"/>
        <v>0.18644897959183673</v>
      </c>
      <c r="Q181" s="587">
        <f t="shared" si="43"/>
        <v>0</v>
      </c>
      <c r="R181" s="586">
        <f t="shared" si="37"/>
        <v>1.3076066790352505E-2</v>
      </c>
      <c r="S181" s="598">
        <f>ROUND(K181*R181*入力表!C$137,0)</f>
        <v>0</v>
      </c>
      <c r="T181" s="16"/>
      <c r="U181" s="606">
        <f t="shared" si="38"/>
        <v>0</v>
      </c>
      <c r="V181" s="607">
        <f t="shared" si="39"/>
        <v>0</v>
      </c>
      <c r="W181" s="607">
        <f t="shared" si="40"/>
        <v>0</v>
      </c>
      <c r="X181" s="612">
        <f t="shared" si="41"/>
        <v>0</v>
      </c>
      <c r="Y181" s="615" t="s">
        <v>301</v>
      </c>
      <c r="Z181" s="12"/>
    </row>
    <row r="182" spans="1:26" s="6" customFormat="1">
      <c r="A182" s="544" t="s">
        <v>302</v>
      </c>
      <c r="B182" s="540" t="s">
        <v>10</v>
      </c>
      <c r="C182" s="585">
        <f t="shared" si="32"/>
        <v>0</v>
      </c>
      <c r="D182" s="1400"/>
      <c r="E182" s="1400"/>
      <c r="F182" s="1163">
        <f>IF(入力表!$D$140="含める",HLOOKUP(入力表!$D$140,$F$233:$F$342,A182+3,FALSE),HLOOKUP(入力表!$D$140,$G$233:$G$342,A182+3,FALSE))</f>
        <v>5.8632150389778979E-3</v>
      </c>
      <c r="G182" s="590">
        <f t="shared" si="33"/>
        <v>0</v>
      </c>
      <c r="H182" s="589">
        <f t="shared" si="34"/>
        <v>2.0256679037878575E-2</v>
      </c>
      <c r="I182" s="593">
        <f t="shared" si="28"/>
        <v>0</v>
      </c>
      <c r="J182" s="330"/>
      <c r="K182" s="601">
        <v>0</v>
      </c>
      <c r="L182" s="605"/>
      <c r="M182" s="605"/>
      <c r="N182" s="600">
        <f t="shared" si="35"/>
        <v>0.41734753014170295</v>
      </c>
      <c r="O182" s="591">
        <f t="shared" si="42"/>
        <v>0</v>
      </c>
      <c r="P182" s="589">
        <f t="shared" si="36"/>
        <v>0.22577016170270792</v>
      </c>
      <c r="Q182" s="590">
        <f t="shared" si="43"/>
        <v>0</v>
      </c>
      <c r="R182" s="589">
        <f t="shared" si="37"/>
        <v>9.3033033715525959E-2</v>
      </c>
      <c r="S182" s="603">
        <f>ROUND(K182*R182*入力表!C$137,0)</f>
        <v>0</v>
      </c>
      <c r="T182" s="16"/>
      <c r="U182" s="608">
        <f t="shared" si="38"/>
        <v>0</v>
      </c>
      <c r="V182" s="609">
        <f t="shared" si="39"/>
        <v>0</v>
      </c>
      <c r="W182" s="609">
        <f t="shared" si="40"/>
        <v>0</v>
      </c>
      <c r="X182" s="613">
        <f t="shared" si="41"/>
        <v>0</v>
      </c>
      <c r="Y182" s="616" t="s">
        <v>302</v>
      </c>
      <c r="Z182" s="12"/>
    </row>
    <row r="183" spans="1:26" s="6" customFormat="1">
      <c r="A183" s="541" t="s">
        <v>303</v>
      </c>
      <c r="B183" s="538" t="s">
        <v>535</v>
      </c>
      <c r="C183" s="584">
        <f t="shared" si="32"/>
        <v>0</v>
      </c>
      <c r="D183" s="1400"/>
      <c r="E183" s="1400"/>
      <c r="F183" s="1162">
        <f>IF(入力表!$D$140="含める",HLOOKUP(入力表!$D$140,$F$233:$F$342,A183+3,FALSE),HLOOKUP(入力表!$D$140,$G$233:$G$342,A183+3,FALSE))</f>
        <v>3.3645453388227598E-4</v>
      </c>
      <c r="G183" s="587">
        <f t="shared" si="33"/>
        <v>0</v>
      </c>
      <c r="H183" s="586">
        <f t="shared" si="34"/>
        <v>0.61950782997762865</v>
      </c>
      <c r="I183" s="588">
        <f t="shared" si="28"/>
        <v>0</v>
      </c>
      <c r="J183" s="330"/>
      <c r="K183" s="599">
        <v>0</v>
      </c>
      <c r="L183" s="595"/>
      <c r="M183" s="596"/>
      <c r="N183" s="597">
        <f t="shared" si="35"/>
        <v>0.3198849851738701</v>
      </c>
      <c r="O183" s="592">
        <f t="shared" si="42"/>
        <v>0</v>
      </c>
      <c r="P183" s="586">
        <f t="shared" si="36"/>
        <v>0.23119777158774374</v>
      </c>
      <c r="Q183" s="587">
        <f t="shared" si="43"/>
        <v>0</v>
      </c>
      <c r="R183" s="586">
        <f t="shared" si="37"/>
        <v>9.3090124898912746E-2</v>
      </c>
      <c r="S183" s="598">
        <f>ROUND(K183*R183*入力表!C$137,0)</f>
        <v>0</v>
      </c>
      <c r="T183" s="16"/>
      <c r="U183" s="606">
        <f t="shared" si="38"/>
        <v>0</v>
      </c>
      <c r="V183" s="607">
        <f t="shared" si="39"/>
        <v>0</v>
      </c>
      <c r="W183" s="607">
        <f t="shared" si="40"/>
        <v>0</v>
      </c>
      <c r="X183" s="612">
        <f t="shared" si="41"/>
        <v>0</v>
      </c>
      <c r="Y183" s="615" t="s">
        <v>303</v>
      </c>
      <c r="Z183" s="12"/>
    </row>
    <row r="184" spans="1:26" s="6" customFormat="1">
      <c r="A184" s="541" t="s">
        <v>304</v>
      </c>
      <c r="B184" s="538" t="s">
        <v>378</v>
      </c>
      <c r="C184" s="584">
        <f t="shared" si="32"/>
        <v>0</v>
      </c>
      <c r="D184" s="1400"/>
      <c r="E184" s="1400"/>
      <c r="F184" s="1162">
        <f>IF(入力表!$D$140="含める",HLOOKUP(入力表!$D$140,$F$233:$F$342,A184+3,FALSE),HLOOKUP(入力表!$D$140,$G$233:$G$342,A184+3,FALSE))</f>
        <v>0</v>
      </c>
      <c r="G184" s="587">
        <f t="shared" si="33"/>
        <v>0</v>
      </c>
      <c r="H184" s="586">
        <f t="shared" si="34"/>
        <v>1</v>
      </c>
      <c r="I184" s="588">
        <f t="shared" si="28"/>
        <v>0</v>
      </c>
      <c r="J184" s="330"/>
      <c r="K184" s="599">
        <v>0</v>
      </c>
      <c r="L184" s="595"/>
      <c r="M184" s="596"/>
      <c r="N184" s="597">
        <f t="shared" si="35"/>
        <v>0.44274533258178472</v>
      </c>
      <c r="O184" s="592">
        <f t="shared" si="42"/>
        <v>0</v>
      </c>
      <c r="P184" s="586">
        <f t="shared" si="36"/>
        <v>0.32367937558356175</v>
      </c>
      <c r="Q184" s="587">
        <f t="shared" si="43"/>
        <v>0</v>
      </c>
      <c r="R184" s="586">
        <f t="shared" si="37"/>
        <v>9.5383569483109512E-2</v>
      </c>
      <c r="S184" s="598">
        <f>ROUND(K184*R184*入力表!C$137,0)</f>
        <v>0</v>
      </c>
      <c r="T184" s="16"/>
      <c r="U184" s="606">
        <f t="shared" si="38"/>
        <v>0</v>
      </c>
      <c r="V184" s="607">
        <f t="shared" si="39"/>
        <v>0</v>
      </c>
      <c r="W184" s="607">
        <f t="shared" si="40"/>
        <v>0</v>
      </c>
      <c r="X184" s="612">
        <f t="shared" si="41"/>
        <v>0</v>
      </c>
      <c r="Y184" s="615" t="s">
        <v>304</v>
      </c>
      <c r="Z184" s="12"/>
    </row>
    <row r="185" spans="1:26" s="6" customFormat="1">
      <c r="A185" s="541" t="s">
        <v>305</v>
      </c>
      <c r="B185" s="538" t="s">
        <v>379</v>
      </c>
      <c r="C185" s="584">
        <f t="shared" si="32"/>
        <v>0</v>
      </c>
      <c r="D185" s="1400"/>
      <c r="E185" s="1400"/>
      <c r="F185" s="1162">
        <f>IF(入力表!$D$140="含める",HLOOKUP(入力表!$D$140,$F$233:$F$342,A185+3,FALSE),HLOOKUP(入力表!$D$140,$G$233:$G$342,A185+3,FALSE))</f>
        <v>0</v>
      </c>
      <c r="G185" s="587">
        <f t="shared" si="33"/>
        <v>0</v>
      </c>
      <c r="H185" s="586">
        <f t="shared" si="34"/>
        <v>1</v>
      </c>
      <c r="I185" s="588">
        <f t="shared" si="28"/>
        <v>0</v>
      </c>
      <c r="J185" s="330"/>
      <c r="K185" s="599">
        <v>0</v>
      </c>
      <c r="L185" s="595"/>
      <c r="M185" s="596"/>
      <c r="N185" s="597">
        <f t="shared" si="35"/>
        <v>0.4209479595476005</v>
      </c>
      <c r="O185" s="592">
        <f t="shared" si="42"/>
        <v>0</v>
      </c>
      <c r="P185" s="586">
        <f t="shared" si="36"/>
        <v>0.31605099468654224</v>
      </c>
      <c r="Q185" s="587">
        <f t="shared" si="43"/>
        <v>0</v>
      </c>
      <c r="R185" s="586">
        <f t="shared" si="37"/>
        <v>9.538835391618157E-2</v>
      </c>
      <c r="S185" s="598">
        <f>ROUND(K185*R185*入力表!C$137,0)</f>
        <v>0</v>
      </c>
      <c r="T185" s="16"/>
      <c r="U185" s="606">
        <f t="shared" si="38"/>
        <v>0</v>
      </c>
      <c r="V185" s="607">
        <f t="shared" si="39"/>
        <v>0</v>
      </c>
      <c r="W185" s="607">
        <f t="shared" si="40"/>
        <v>0</v>
      </c>
      <c r="X185" s="612">
        <f t="shared" si="41"/>
        <v>0</v>
      </c>
      <c r="Y185" s="615" t="s">
        <v>305</v>
      </c>
      <c r="Z185" s="12"/>
    </row>
    <row r="186" spans="1:26" s="6" customFormat="1">
      <c r="A186" s="541" t="s">
        <v>306</v>
      </c>
      <c r="B186" s="538" t="s">
        <v>536</v>
      </c>
      <c r="C186" s="584">
        <f t="shared" si="32"/>
        <v>0</v>
      </c>
      <c r="D186" s="1400"/>
      <c r="E186" s="1400"/>
      <c r="F186" s="1162">
        <f>IF(入力表!$D$140="含める",HLOOKUP(入力表!$D$140,$F$233:$F$342,A186+3,FALSE),HLOOKUP(入力表!$D$140,$G$233:$G$342,A186+3,FALSE))</f>
        <v>0</v>
      </c>
      <c r="G186" s="587">
        <f t="shared" si="33"/>
        <v>0</v>
      </c>
      <c r="H186" s="586">
        <f t="shared" si="34"/>
        <v>1</v>
      </c>
      <c r="I186" s="588">
        <f t="shared" si="28"/>
        <v>0</v>
      </c>
      <c r="J186" s="330"/>
      <c r="K186" s="599">
        <v>0</v>
      </c>
      <c r="L186" s="595"/>
      <c r="M186" s="596"/>
      <c r="N186" s="597">
        <f t="shared" si="35"/>
        <v>0.4784502745576571</v>
      </c>
      <c r="O186" s="592">
        <f t="shared" si="42"/>
        <v>0</v>
      </c>
      <c r="P186" s="586">
        <f t="shared" si="36"/>
        <v>0.33213544844417325</v>
      </c>
      <c r="Q186" s="587">
        <f t="shared" si="43"/>
        <v>0</v>
      </c>
      <c r="R186" s="586">
        <f t="shared" si="37"/>
        <v>9.5381330079316651E-2</v>
      </c>
      <c r="S186" s="598">
        <f>ROUND(K186*R186*入力表!C$137,0)</f>
        <v>0</v>
      </c>
      <c r="T186" s="16"/>
      <c r="U186" s="606">
        <f t="shared" si="38"/>
        <v>0</v>
      </c>
      <c r="V186" s="607">
        <f t="shared" si="39"/>
        <v>0</v>
      </c>
      <c r="W186" s="607">
        <f t="shared" si="40"/>
        <v>0</v>
      </c>
      <c r="X186" s="612">
        <f t="shared" si="41"/>
        <v>0</v>
      </c>
      <c r="Y186" s="615" t="s">
        <v>306</v>
      </c>
      <c r="Z186" s="12"/>
    </row>
    <row r="187" spans="1:26" s="6" customFormat="1">
      <c r="A187" s="544" t="s">
        <v>307</v>
      </c>
      <c r="B187" s="540" t="s">
        <v>537</v>
      </c>
      <c r="C187" s="585">
        <f t="shared" ref="C187:C218" si="44">I72+V72</f>
        <v>0</v>
      </c>
      <c r="D187" s="1400"/>
      <c r="E187" s="1400"/>
      <c r="F187" s="1163">
        <f>IF(入力表!$D$140="含める",HLOOKUP(入力表!$D$140,$F$233:$F$342,A187+3,FALSE),HLOOKUP(入力表!$D$140,$G$233:$G$342,A187+3,FALSE))</f>
        <v>0</v>
      </c>
      <c r="G187" s="590">
        <f t="shared" ref="G187:G218" si="45">F187*E$230</f>
        <v>0</v>
      </c>
      <c r="H187" s="589">
        <f t="shared" ref="H187:H218" si="46">O72</f>
        <v>1</v>
      </c>
      <c r="I187" s="593">
        <f t="shared" si="28"/>
        <v>0</v>
      </c>
      <c r="J187" s="330"/>
      <c r="K187" s="601">
        <v>0</v>
      </c>
      <c r="L187" s="605"/>
      <c r="M187" s="605"/>
      <c r="N187" s="600">
        <f t="shared" ref="N187:N218" si="47">S72</f>
        <v>0.49849424880704812</v>
      </c>
      <c r="O187" s="591">
        <f t="shared" si="42"/>
        <v>0</v>
      </c>
      <c r="P187" s="589">
        <f t="shared" ref="P187:P218" si="48">U72</f>
        <v>0.42504465479898867</v>
      </c>
      <c r="Q187" s="590">
        <f t="shared" si="43"/>
        <v>0</v>
      </c>
      <c r="R187" s="589">
        <f t="shared" ref="R187:R218" si="49">W72</f>
        <v>9.539300537583377E-2</v>
      </c>
      <c r="S187" s="603">
        <f>ROUND(K187*R187*入力表!C$137,0)</f>
        <v>0</v>
      </c>
      <c r="T187" s="16"/>
      <c r="U187" s="608">
        <f t="shared" ref="U187:U218" si="50">C72+R72+K187</f>
        <v>0</v>
      </c>
      <c r="V187" s="609">
        <f t="shared" ref="V187:V218" si="51">G72+T72+O187</f>
        <v>0</v>
      </c>
      <c r="W187" s="609">
        <f t="shared" ref="W187:W218" si="52">I72+V72+Q187</f>
        <v>0</v>
      </c>
      <c r="X187" s="613">
        <f t="shared" ref="X187:X218" si="53">K72+X72+S187</f>
        <v>0</v>
      </c>
      <c r="Y187" s="616" t="s">
        <v>307</v>
      </c>
      <c r="Z187" s="12"/>
    </row>
    <row r="188" spans="1:26" s="6" customFormat="1">
      <c r="A188" s="541" t="s">
        <v>308</v>
      </c>
      <c r="B188" s="538" t="s">
        <v>380</v>
      </c>
      <c r="C188" s="584">
        <f t="shared" si="44"/>
        <v>0</v>
      </c>
      <c r="D188" s="1400"/>
      <c r="E188" s="1400"/>
      <c r="F188" s="1162">
        <f>IF(入力表!$D$140="含める",HLOOKUP(入力表!$D$140,$F$233:$F$342,A188+3,FALSE),HLOOKUP(入力表!$D$140,$G$233:$G$342,A188+3,FALSE))</f>
        <v>1.7296371913603153E-2</v>
      </c>
      <c r="G188" s="587">
        <f t="shared" si="45"/>
        <v>0</v>
      </c>
      <c r="H188" s="586">
        <f t="shared" si="46"/>
        <v>0.79692590630347537</v>
      </c>
      <c r="I188" s="588">
        <f t="shared" ref="I188:I229" si="54">G188*H188</f>
        <v>0</v>
      </c>
      <c r="J188" s="330"/>
      <c r="K188" s="599">
        <v>0</v>
      </c>
      <c r="L188" s="595"/>
      <c r="M188" s="596"/>
      <c r="N188" s="597">
        <f t="shared" si="47"/>
        <v>0.40275699692401168</v>
      </c>
      <c r="O188" s="592">
        <f t="shared" si="42"/>
        <v>0</v>
      </c>
      <c r="P188" s="586">
        <f t="shared" si="48"/>
        <v>0.20914441954961455</v>
      </c>
      <c r="Q188" s="587">
        <f t="shared" si="43"/>
        <v>0</v>
      </c>
      <c r="R188" s="586">
        <f t="shared" si="49"/>
        <v>9.5127786427676303E-3</v>
      </c>
      <c r="S188" s="598">
        <f>ROUND(K188*R188*入力表!C$137,0)</f>
        <v>0</v>
      </c>
      <c r="T188" s="16"/>
      <c r="U188" s="606">
        <f t="shared" si="50"/>
        <v>0</v>
      </c>
      <c r="V188" s="607">
        <f t="shared" si="51"/>
        <v>0</v>
      </c>
      <c r="W188" s="607">
        <f t="shared" si="52"/>
        <v>0</v>
      </c>
      <c r="X188" s="612">
        <f t="shared" si="53"/>
        <v>0</v>
      </c>
      <c r="Y188" s="615" t="s">
        <v>308</v>
      </c>
      <c r="Z188" s="12"/>
    </row>
    <row r="189" spans="1:26" s="6" customFormat="1">
      <c r="A189" s="541" t="s">
        <v>309</v>
      </c>
      <c r="B189" s="538" t="s">
        <v>381</v>
      </c>
      <c r="C189" s="584">
        <f t="shared" si="44"/>
        <v>0</v>
      </c>
      <c r="D189" s="1400"/>
      <c r="E189" s="1400"/>
      <c r="F189" s="1162">
        <f>IF(入力表!$D$140="含める",HLOOKUP(入力表!$D$140,$F$233:$F$342,A189+3,FALSE),HLOOKUP(入力表!$D$140,$G$233:$G$342,A189+3,FALSE))</f>
        <v>4.2099548260309651E-3</v>
      </c>
      <c r="G189" s="587">
        <f t="shared" si="45"/>
        <v>0</v>
      </c>
      <c r="H189" s="586">
        <f t="shared" si="46"/>
        <v>0.75862167900384458</v>
      </c>
      <c r="I189" s="588">
        <f t="shared" si="54"/>
        <v>0</v>
      </c>
      <c r="J189" s="330"/>
      <c r="K189" s="599">
        <v>0</v>
      </c>
      <c r="L189" s="595"/>
      <c r="M189" s="596"/>
      <c r="N189" s="597">
        <f t="shared" si="47"/>
        <v>0.31606217616580312</v>
      </c>
      <c r="O189" s="592">
        <f t="shared" si="42"/>
        <v>0</v>
      </c>
      <c r="P189" s="586">
        <f t="shared" si="48"/>
        <v>8.7780341136870763E-2</v>
      </c>
      <c r="Q189" s="587">
        <f t="shared" si="43"/>
        <v>0</v>
      </c>
      <c r="R189" s="586">
        <f t="shared" si="49"/>
        <v>9.5684732044930224E-3</v>
      </c>
      <c r="S189" s="598">
        <f>ROUND(K189*R189*入力表!C$137,0)</f>
        <v>0</v>
      </c>
      <c r="T189" s="16"/>
      <c r="U189" s="606">
        <f t="shared" si="50"/>
        <v>0</v>
      </c>
      <c r="V189" s="607">
        <f t="shared" si="51"/>
        <v>0</v>
      </c>
      <c r="W189" s="607">
        <f t="shared" si="52"/>
        <v>0</v>
      </c>
      <c r="X189" s="612">
        <f t="shared" si="53"/>
        <v>0</v>
      </c>
      <c r="Y189" s="615" t="s">
        <v>309</v>
      </c>
      <c r="Z189" s="12"/>
    </row>
    <row r="190" spans="1:26" s="6" customFormat="1">
      <c r="A190" s="541" t="s">
        <v>310</v>
      </c>
      <c r="B190" s="538" t="s">
        <v>382</v>
      </c>
      <c r="C190" s="584">
        <f t="shared" si="44"/>
        <v>0</v>
      </c>
      <c r="D190" s="1400"/>
      <c r="E190" s="1400"/>
      <c r="F190" s="1162">
        <f>IF(入力表!$D$140="含める",HLOOKUP(入力表!$D$140,$F$233:$F$342,A190+3,FALSE),HLOOKUP(入力表!$D$140,$G$233:$G$342,A190+3,FALSE))</f>
        <v>6.1465925207236649E-3</v>
      </c>
      <c r="G190" s="587">
        <f t="shared" si="45"/>
        <v>0</v>
      </c>
      <c r="H190" s="586">
        <f t="shared" si="46"/>
        <v>0.91376164257493298</v>
      </c>
      <c r="I190" s="588">
        <f t="shared" si="54"/>
        <v>0</v>
      </c>
      <c r="J190" s="330"/>
      <c r="K190" s="599">
        <v>0</v>
      </c>
      <c r="L190" s="595"/>
      <c r="M190" s="596"/>
      <c r="N190" s="597">
        <f t="shared" si="47"/>
        <v>0.49176587641952857</v>
      </c>
      <c r="O190" s="592">
        <f t="shared" si="42"/>
        <v>0</v>
      </c>
      <c r="P190" s="586">
        <f t="shared" si="48"/>
        <v>0.1445431776855251</v>
      </c>
      <c r="Q190" s="587">
        <f t="shared" si="43"/>
        <v>0</v>
      </c>
      <c r="R190" s="586">
        <f t="shared" si="49"/>
        <v>1.9538889079493603E-2</v>
      </c>
      <c r="S190" s="598">
        <f>ROUND(K190*R190*入力表!C$137,0)</f>
        <v>0</v>
      </c>
      <c r="T190" s="16"/>
      <c r="U190" s="606">
        <f t="shared" si="50"/>
        <v>0</v>
      </c>
      <c r="V190" s="607">
        <f t="shared" si="51"/>
        <v>0</v>
      </c>
      <c r="W190" s="607">
        <f t="shared" si="52"/>
        <v>0</v>
      </c>
      <c r="X190" s="612">
        <f t="shared" si="53"/>
        <v>0</v>
      </c>
      <c r="Y190" s="615" t="s">
        <v>310</v>
      </c>
      <c r="Z190" s="12"/>
    </row>
    <row r="191" spans="1:26" s="6" customFormat="1">
      <c r="A191" s="541" t="s">
        <v>311</v>
      </c>
      <c r="B191" s="538" t="s">
        <v>54</v>
      </c>
      <c r="C191" s="584">
        <f t="shared" si="44"/>
        <v>0</v>
      </c>
      <c r="D191" s="1400"/>
      <c r="E191" s="1400"/>
      <c r="F191" s="1162">
        <f>IF(入力表!$D$140="含める",HLOOKUP(入力表!$D$140,$F$233:$F$342,A191+3,FALSE),HLOOKUP(入力表!$D$140,$G$233:$G$342,A191+3,FALSE))</f>
        <v>9.4616592516225605E-4</v>
      </c>
      <c r="G191" s="587">
        <f t="shared" si="45"/>
        <v>0</v>
      </c>
      <c r="H191" s="586">
        <f t="shared" si="46"/>
        <v>0.91798522901954438</v>
      </c>
      <c r="I191" s="588">
        <f t="shared" si="54"/>
        <v>0</v>
      </c>
      <c r="J191" s="330"/>
      <c r="K191" s="599">
        <v>0</v>
      </c>
      <c r="L191" s="595"/>
      <c r="M191" s="596"/>
      <c r="N191" s="597">
        <f t="shared" si="47"/>
        <v>0.65296037467962309</v>
      </c>
      <c r="O191" s="592">
        <f t="shared" si="42"/>
        <v>0</v>
      </c>
      <c r="P191" s="586">
        <f t="shared" si="48"/>
        <v>0.47519960171851089</v>
      </c>
      <c r="Q191" s="587">
        <f t="shared" si="43"/>
        <v>0</v>
      </c>
      <c r="R191" s="586">
        <f t="shared" si="49"/>
        <v>8.4136964578762005E-2</v>
      </c>
      <c r="S191" s="598">
        <f>ROUND(K191*R191*入力表!C$137,0)</f>
        <v>0</v>
      </c>
      <c r="T191" s="16"/>
      <c r="U191" s="606">
        <f t="shared" si="50"/>
        <v>0</v>
      </c>
      <c r="V191" s="607">
        <f t="shared" si="51"/>
        <v>0</v>
      </c>
      <c r="W191" s="607">
        <f t="shared" si="52"/>
        <v>0</v>
      </c>
      <c r="X191" s="612">
        <f t="shared" si="53"/>
        <v>0</v>
      </c>
      <c r="Y191" s="615" t="s">
        <v>311</v>
      </c>
      <c r="Z191" s="12"/>
    </row>
    <row r="192" spans="1:26" s="6" customFormat="1">
      <c r="A192" s="544" t="s">
        <v>312</v>
      </c>
      <c r="B192" s="540" t="s">
        <v>11</v>
      </c>
      <c r="C192" s="585">
        <f t="shared" si="44"/>
        <v>0</v>
      </c>
      <c r="D192" s="1400"/>
      <c r="E192" s="1400"/>
      <c r="F192" s="1163">
        <f>IF(入力表!$D$140="含める",HLOOKUP(入力表!$D$140,$F$233:$F$342,A192+3,FALSE),HLOOKUP(入力表!$D$140,$G$233:$G$342,A192+3,FALSE))</f>
        <v>0.15558300868619451</v>
      </c>
      <c r="G192" s="590">
        <f t="shared" si="45"/>
        <v>0</v>
      </c>
      <c r="H192" s="589">
        <f t="shared" si="46"/>
        <v>0.57302972211078418</v>
      </c>
      <c r="I192" s="593">
        <f t="shared" si="54"/>
        <v>0</v>
      </c>
      <c r="J192" s="330"/>
      <c r="K192" s="601">
        <v>0</v>
      </c>
      <c r="L192" s="605"/>
      <c r="M192" s="605"/>
      <c r="N192" s="600">
        <f t="shared" si="47"/>
        <v>0.66447748206084833</v>
      </c>
      <c r="O192" s="591">
        <f t="shared" si="42"/>
        <v>0</v>
      </c>
      <c r="P192" s="589">
        <f t="shared" si="48"/>
        <v>0.38724671493835855</v>
      </c>
      <c r="Q192" s="590">
        <f t="shared" si="43"/>
        <v>0</v>
      </c>
      <c r="R192" s="589">
        <f t="shared" si="49"/>
        <v>0.14364082983457782</v>
      </c>
      <c r="S192" s="603">
        <f>ROUND(K192*R192*入力表!C$137,0)</f>
        <v>0</v>
      </c>
      <c r="T192" s="16"/>
      <c r="U192" s="608">
        <f t="shared" si="50"/>
        <v>0</v>
      </c>
      <c r="V192" s="609">
        <f t="shared" si="51"/>
        <v>0</v>
      </c>
      <c r="W192" s="609">
        <f t="shared" si="52"/>
        <v>0</v>
      </c>
      <c r="X192" s="613">
        <f t="shared" si="53"/>
        <v>0</v>
      </c>
      <c r="Y192" s="616" t="s">
        <v>312</v>
      </c>
      <c r="Z192" s="12"/>
    </row>
    <row r="193" spans="1:26" s="6" customFormat="1">
      <c r="A193" s="541" t="s">
        <v>313</v>
      </c>
      <c r="B193" s="538" t="s">
        <v>12</v>
      </c>
      <c r="C193" s="584">
        <f t="shared" si="44"/>
        <v>0</v>
      </c>
      <c r="D193" s="1400"/>
      <c r="E193" s="1400"/>
      <c r="F193" s="1162">
        <f>IF(入力表!$D$140="含める",HLOOKUP(入力表!$D$140,$F$233:$F$342,A193+3,FALSE),HLOOKUP(入力表!$D$140,$G$233:$G$342,A193+3,FALSE))</f>
        <v>4.9083003963236498E-2</v>
      </c>
      <c r="G193" s="587">
        <f t="shared" si="45"/>
        <v>0</v>
      </c>
      <c r="H193" s="586">
        <f t="shared" si="46"/>
        <v>0.90833928802651076</v>
      </c>
      <c r="I193" s="588">
        <f t="shared" si="54"/>
        <v>0</v>
      </c>
      <c r="J193" s="330"/>
      <c r="K193" s="599">
        <v>0</v>
      </c>
      <c r="L193" s="595"/>
      <c r="M193" s="596"/>
      <c r="N193" s="597">
        <f t="shared" si="47"/>
        <v>0.67079109520969982</v>
      </c>
      <c r="O193" s="592">
        <f t="shared" si="42"/>
        <v>0</v>
      </c>
      <c r="P193" s="586">
        <f t="shared" si="48"/>
        <v>0.31684058835221623</v>
      </c>
      <c r="Q193" s="587">
        <f t="shared" si="43"/>
        <v>0</v>
      </c>
      <c r="R193" s="586">
        <f t="shared" si="49"/>
        <v>6.2651560325978933E-2</v>
      </c>
      <c r="S193" s="598">
        <f>ROUND(K193*R193*入力表!C$137,0)</f>
        <v>0</v>
      </c>
      <c r="T193" s="16"/>
      <c r="U193" s="606">
        <f t="shared" si="50"/>
        <v>0</v>
      </c>
      <c r="V193" s="607">
        <f t="shared" si="51"/>
        <v>0</v>
      </c>
      <c r="W193" s="607">
        <f t="shared" si="52"/>
        <v>0</v>
      </c>
      <c r="X193" s="612">
        <f t="shared" si="53"/>
        <v>0</v>
      </c>
      <c r="Y193" s="615" t="s">
        <v>313</v>
      </c>
      <c r="Z193" s="12"/>
    </row>
    <row r="194" spans="1:26" s="6" customFormat="1">
      <c r="A194" s="541" t="s">
        <v>314</v>
      </c>
      <c r="B194" s="538" t="s">
        <v>383</v>
      </c>
      <c r="C194" s="584">
        <f t="shared" si="44"/>
        <v>0</v>
      </c>
      <c r="D194" s="1400"/>
      <c r="E194" s="1400"/>
      <c r="F194" s="1162">
        <f>IF(入力表!$D$140="含める",HLOOKUP(入力表!$D$140,$F$233:$F$342,A194+3,FALSE),HLOOKUP(入力表!$D$140,$G$233:$G$342,A194+3,FALSE))</f>
        <v>1.1456546762007446E-3</v>
      </c>
      <c r="G194" s="587">
        <f t="shared" si="45"/>
        <v>0</v>
      </c>
      <c r="H194" s="586">
        <f t="shared" si="46"/>
        <v>0.77155883766111677</v>
      </c>
      <c r="I194" s="588">
        <f t="shared" si="54"/>
        <v>0</v>
      </c>
      <c r="J194" s="330"/>
      <c r="K194" s="599">
        <v>0</v>
      </c>
      <c r="L194" s="595"/>
      <c r="M194" s="596"/>
      <c r="N194" s="597">
        <f t="shared" si="47"/>
        <v>0.73514102247138458</v>
      </c>
      <c r="O194" s="592">
        <f t="shared" si="42"/>
        <v>0</v>
      </c>
      <c r="P194" s="586">
        <f t="shared" si="48"/>
        <v>0.14893389550772768</v>
      </c>
      <c r="Q194" s="587">
        <f t="shared" si="43"/>
        <v>0</v>
      </c>
      <c r="R194" s="586">
        <f t="shared" si="49"/>
        <v>3.2086704931944376E-2</v>
      </c>
      <c r="S194" s="598">
        <f>ROUND(K194*R194*入力表!C$137,0)</f>
        <v>0</v>
      </c>
      <c r="T194" s="16"/>
      <c r="U194" s="606">
        <f t="shared" si="50"/>
        <v>0</v>
      </c>
      <c r="V194" s="607">
        <f t="shared" si="51"/>
        <v>0</v>
      </c>
      <c r="W194" s="607">
        <f t="shared" si="52"/>
        <v>0</v>
      </c>
      <c r="X194" s="612">
        <f t="shared" si="53"/>
        <v>0</v>
      </c>
      <c r="Y194" s="615" t="s">
        <v>314</v>
      </c>
      <c r="Z194" s="12"/>
    </row>
    <row r="195" spans="1:26" s="6" customFormat="1">
      <c r="A195" s="541" t="s">
        <v>315</v>
      </c>
      <c r="B195" s="538" t="s">
        <v>384</v>
      </c>
      <c r="C195" s="584">
        <f t="shared" si="44"/>
        <v>0</v>
      </c>
      <c r="D195" s="1400"/>
      <c r="E195" s="1400"/>
      <c r="F195" s="1162">
        <f>IF(入力表!$D$140="含める",HLOOKUP(入力表!$D$140,$F$233:$F$342,A195+3,FALSE),HLOOKUP(入力表!$D$140,$G$233:$G$342,A195+3,FALSE))</f>
        <v>3.6713576885033752E-2</v>
      </c>
      <c r="G195" s="587">
        <f t="shared" si="45"/>
        <v>0</v>
      </c>
      <c r="H195" s="586">
        <f t="shared" si="46"/>
        <v>1</v>
      </c>
      <c r="I195" s="588">
        <f t="shared" si="54"/>
        <v>0</v>
      </c>
      <c r="J195" s="330"/>
      <c r="K195" s="599">
        <v>0</v>
      </c>
      <c r="L195" s="595"/>
      <c r="M195" s="596"/>
      <c r="N195" s="597">
        <f t="shared" si="47"/>
        <v>0.75262543043603247</v>
      </c>
      <c r="O195" s="592">
        <f t="shared" si="42"/>
        <v>0</v>
      </c>
      <c r="P195" s="586">
        <f t="shared" si="48"/>
        <v>0.15880413707896782</v>
      </c>
      <c r="Q195" s="587">
        <f t="shared" si="43"/>
        <v>0</v>
      </c>
      <c r="R195" s="586">
        <f t="shared" si="49"/>
        <v>3.2098448289571063E-2</v>
      </c>
      <c r="S195" s="598">
        <f>ROUND(K195*R195*入力表!C$137,0)</f>
        <v>0</v>
      </c>
      <c r="T195" s="16"/>
      <c r="U195" s="606">
        <f t="shared" si="50"/>
        <v>0</v>
      </c>
      <c r="V195" s="607">
        <f t="shared" si="51"/>
        <v>0</v>
      </c>
      <c r="W195" s="607">
        <f t="shared" si="52"/>
        <v>0</v>
      </c>
      <c r="X195" s="612">
        <f t="shared" si="53"/>
        <v>0</v>
      </c>
      <c r="Y195" s="615" t="s">
        <v>315</v>
      </c>
      <c r="Z195" s="12"/>
    </row>
    <row r="196" spans="1:26" s="6" customFormat="1">
      <c r="A196" s="541" t="s">
        <v>316</v>
      </c>
      <c r="B196" s="538" t="s">
        <v>538</v>
      </c>
      <c r="C196" s="584">
        <f t="shared" si="44"/>
        <v>0</v>
      </c>
      <c r="D196" s="1400"/>
      <c r="E196" s="1400"/>
      <c r="F196" s="1162">
        <f>IF(入力表!$D$140="含める",HLOOKUP(入力表!$D$140,$F$233:$F$342,A196+3,FALSE),HLOOKUP(入力表!$D$140,$G$233:$G$342,A196+3,FALSE))</f>
        <v>0.20889733323797458</v>
      </c>
      <c r="G196" s="587">
        <f t="shared" si="45"/>
        <v>0</v>
      </c>
      <c r="H196" s="586">
        <f t="shared" si="46"/>
        <v>1</v>
      </c>
      <c r="I196" s="588">
        <f t="shared" si="54"/>
        <v>0</v>
      </c>
      <c r="J196" s="330"/>
      <c r="K196" s="599">
        <v>0</v>
      </c>
      <c r="L196" s="595"/>
      <c r="M196" s="596"/>
      <c r="N196" s="597">
        <f t="shared" si="47"/>
        <v>0.92194299519612766</v>
      </c>
      <c r="O196" s="592">
        <f t="shared" si="42"/>
        <v>0</v>
      </c>
      <c r="P196" s="586">
        <f t="shared" si="48"/>
        <v>0</v>
      </c>
      <c r="Q196" s="587">
        <f t="shared" si="43"/>
        <v>0</v>
      </c>
      <c r="R196" s="586">
        <f t="shared" si="49"/>
        <v>0</v>
      </c>
      <c r="S196" s="598">
        <f>ROUND(K196*R196*入力表!C$137,0)</f>
        <v>0</v>
      </c>
      <c r="T196" s="16"/>
      <c r="U196" s="606">
        <f t="shared" si="50"/>
        <v>0</v>
      </c>
      <c r="V196" s="607">
        <f t="shared" si="51"/>
        <v>0</v>
      </c>
      <c r="W196" s="607">
        <f t="shared" si="52"/>
        <v>0</v>
      </c>
      <c r="X196" s="612">
        <f t="shared" si="53"/>
        <v>0</v>
      </c>
      <c r="Y196" s="615" t="s">
        <v>316</v>
      </c>
      <c r="Z196" s="12"/>
    </row>
    <row r="197" spans="1:26" s="6" customFormat="1">
      <c r="A197" s="544" t="s">
        <v>317</v>
      </c>
      <c r="B197" s="540" t="s">
        <v>385</v>
      </c>
      <c r="C197" s="585">
        <f t="shared" si="44"/>
        <v>0</v>
      </c>
      <c r="D197" s="1400"/>
      <c r="E197" s="1400"/>
      <c r="F197" s="1163">
        <f>IF(入力表!$D$140="含める",HLOOKUP(入力表!$D$140,$F$233:$F$342,A197+3,FALSE),HLOOKUP(入力表!$D$140,$G$233:$G$342,A197+3,FALSE))</f>
        <v>1.1511423036250277E-2</v>
      </c>
      <c r="G197" s="590">
        <f t="shared" si="45"/>
        <v>0</v>
      </c>
      <c r="H197" s="589">
        <f t="shared" si="46"/>
        <v>7.5006898074057721E-2</v>
      </c>
      <c r="I197" s="593">
        <f t="shared" si="54"/>
        <v>0</v>
      </c>
      <c r="J197" s="330"/>
      <c r="K197" s="601">
        <v>0</v>
      </c>
      <c r="L197" s="605"/>
      <c r="M197" s="605"/>
      <c r="N197" s="600">
        <f t="shared" si="47"/>
        <v>0.68025510643799014</v>
      </c>
      <c r="O197" s="591">
        <f t="shared" si="42"/>
        <v>0</v>
      </c>
      <c r="P197" s="589">
        <f t="shared" si="48"/>
        <v>0.24360079289838835</v>
      </c>
      <c r="Q197" s="590">
        <f t="shared" si="43"/>
        <v>0</v>
      </c>
      <c r="R197" s="589">
        <f t="shared" si="49"/>
        <v>0.11117814358355597</v>
      </c>
      <c r="S197" s="603">
        <f>ROUND(K197*R197*入力表!C$137,0)</f>
        <v>0</v>
      </c>
      <c r="T197" s="16"/>
      <c r="U197" s="608">
        <f t="shared" si="50"/>
        <v>0</v>
      </c>
      <c r="V197" s="609">
        <f t="shared" si="51"/>
        <v>0</v>
      </c>
      <c r="W197" s="609">
        <f t="shared" si="52"/>
        <v>0</v>
      </c>
      <c r="X197" s="613">
        <f t="shared" si="53"/>
        <v>0</v>
      </c>
      <c r="Y197" s="616" t="s">
        <v>317</v>
      </c>
      <c r="Z197" s="12"/>
    </row>
    <row r="198" spans="1:26" s="6" customFormat="1">
      <c r="A198" s="541" t="s">
        <v>318</v>
      </c>
      <c r="B198" s="538" t="s">
        <v>539</v>
      </c>
      <c r="C198" s="584">
        <f t="shared" si="44"/>
        <v>0</v>
      </c>
      <c r="D198" s="1400"/>
      <c r="E198" s="1400"/>
      <c r="F198" s="1162">
        <f>IF(入力表!$D$140="含める",HLOOKUP(入力表!$D$140,$F$233:$F$342,A198+3,FALSE),HLOOKUP(入力表!$D$140,$G$233:$G$342,A198+3,FALSE))</f>
        <v>1.2448143045354342E-2</v>
      </c>
      <c r="G198" s="587">
        <f t="shared" si="45"/>
        <v>0</v>
      </c>
      <c r="H198" s="586">
        <f t="shared" si="46"/>
        <v>0.90594315666765846</v>
      </c>
      <c r="I198" s="588">
        <f t="shared" si="54"/>
        <v>0</v>
      </c>
      <c r="J198" s="330"/>
      <c r="K198" s="599">
        <v>0</v>
      </c>
      <c r="L198" s="595"/>
      <c r="M198" s="596"/>
      <c r="N198" s="597">
        <f t="shared" si="47"/>
        <v>0.73974301846888491</v>
      </c>
      <c r="O198" s="592">
        <f t="shared" si="42"/>
        <v>0</v>
      </c>
      <c r="P198" s="586">
        <f t="shared" si="48"/>
        <v>0.50747866800566632</v>
      </c>
      <c r="Q198" s="587">
        <f t="shared" si="43"/>
        <v>0</v>
      </c>
      <c r="R198" s="586">
        <f t="shared" si="49"/>
        <v>0.12342961273202492</v>
      </c>
      <c r="S198" s="598">
        <f>ROUND(K198*R198*入力表!C$137,0)</f>
        <v>0</v>
      </c>
      <c r="T198" s="16"/>
      <c r="U198" s="606">
        <f t="shared" si="50"/>
        <v>0</v>
      </c>
      <c r="V198" s="607">
        <f t="shared" si="51"/>
        <v>0</v>
      </c>
      <c r="W198" s="607">
        <f t="shared" si="52"/>
        <v>0</v>
      </c>
      <c r="X198" s="612">
        <f t="shared" si="53"/>
        <v>0</v>
      </c>
      <c r="Y198" s="615" t="s">
        <v>318</v>
      </c>
      <c r="Z198" s="12"/>
    </row>
    <row r="199" spans="1:26" s="6" customFormat="1">
      <c r="A199" s="541" t="s">
        <v>319</v>
      </c>
      <c r="B199" s="538" t="s">
        <v>386</v>
      </c>
      <c r="C199" s="584">
        <f t="shared" si="44"/>
        <v>0</v>
      </c>
      <c r="D199" s="1400"/>
      <c r="E199" s="1400"/>
      <c r="F199" s="1162">
        <f>IF(入力表!$D$140="含める",HLOOKUP(入力表!$D$140,$F$233:$F$342,A199+3,FALSE),HLOOKUP(入力表!$D$140,$G$233:$G$342,A199+3,FALSE))</f>
        <v>0</v>
      </c>
      <c r="G199" s="587">
        <f t="shared" si="45"/>
        <v>0</v>
      </c>
      <c r="H199" s="586">
        <f t="shared" si="46"/>
        <v>1</v>
      </c>
      <c r="I199" s="588">
        <f t="shared" si="54"/>
        <v>0</v>
      </c>
      <c r="J199" s="330"/>
      <c r="K199" s="599">
        <v>0</v>
      </c>
      <c r="L199" s="595"/>
      <c r="M199" s="596"/>
      <c r="N199" s="597">
        <f t="shared" si="47"/>
        <v>0</v>
      </c>
      <c r="O199" s="592">
        <f t="shared" si="42"/>
        <v>0</v>
      </c>
      <c r="P199" s="586">
        <f t="shared" si="48"/>
        <v>0</v>
      </c>
      <c r="Q199" s="587">
        <f t="shared" si="43"/>
        <v>0</v>
      </c>
      <c r="R199" s="586">
        <f t="shared" si="49"/>
        <v>0</v>
      </c>
      <c r="S199" s="598">
        <f>ROUND(K199*R199*入力表!C$137,0)</f>
        <v>0</v>
      </c>
      <c r="T199" s="16"/>
      <c r="U199" s="606">
        <f t="shared" si="50"/>
        <v>0</v>
      </c>
      <c r="V199" s="607">
        <f t="shared" si="51"/>
        <v>0</v>
      </c>
      <c r="W199" s="607">
        <f t="shared" si="52"/>
        <v>0</v>
      </c>
      <c r="X199" s="612">
        <f t="shared" si="53"/>
        <v>0</v>
      </c>
      <c r="Y199" s="615" t="s">
        <v>319</v>
      </c>
      <c r="Z199" s="12"/>
    </row>
    <row r="200" spans="1:26" s="6" customFormat="1">
      <c r="A200" s="541" t="s">
        <v>320</v>
      </c>
      <c r="B200" s="538" t="s">
        <v>387</v>
      </c>
      <c r="C200" s="584">
        <f t="shared" si="44"/>
        <v>0</v>
      </c>
      <c r="D200" s="1400"/>
      <c r="E200" s="1400"/>
      <c r="F200" s="1162">
        <f>IF(入力表!$D$140="含める",HLOOKUP(入力表!$D$140,$F$233:$F$342,A200+3,FALSE),HLOOKUP(入力表!$D$140,$G$233:$G$342,A200+3,FALSE))</f>
        <v>5.6473083862192185E-4</v>
      </c>
      <c r="G200" s="587">
        <f t="shared" si="45"/>
        <v>0</v>
      </c>
      <c r="H200" s="586">
        <f t="shared" si="46"/>
        <v>0</v>
      </c>
      <c r="I200" s="588">
        <f t="shared" si="54"/>
        <v>0</v>
      </c>
      <c r="J200" s="330"/>
      <c r="K200" s="599">
        <v>0</v>
      </c>
      <c r="L200" s="595"/>
      <c r="M200" s="596"/>
      <c r="N200" s="597">
        <f t="shared" si="47"/>
        <v>0.68181818181818177</v>
      </c>
      <c r="O200" s="592">
        <f t="shared" si="42"/>
        <v>0</v>
      </c>
      <c r="P200" s="586">
        <f t="shared" si="48"/>
        <v>0.27272727272727271</v>
      </c>
      <c r="Q200" s="587">
        <f t="shared" si="43"/>
        <v>0</v>
      </c>
      <c r="R200" s="586">
        <f t="shared" si="49"/>
        <v>3.6363636363636362</v>
      </c>
      <c r="S200" s="598">
        <f>ROUND(K200*R200*入力表!C$137,0)</f>
        <v>0</v>
      </c>
      <c r="T200" s="16"/>
      <c r="U200" s="606">
        <f t="shared" si="50"/>
        <v>0</v>
      </c>
      <c r="V200" s="607">
        <f t="shared" si="51"/>
        <v>0</v>
      </c>
      <c r="W200" s="607">
        <f t="shared" si="52"/>
        <v>0</v>
      </c>
      <c r="X200" s="612">
        <f t="shared" si="53"/>
        <v>0</v>
      </c>
      <c r="Y200" s="615" t="s">
        <v>320</v>
      </c>
      <c r="Z200" s="12"/>
    </row>
    <row r="201" spans="1:26" s="6" customFormat="1">
      <c r="A201" s="541" t="s">
        <v>321</v>
      </c>
      <c r="B201" s="538" t="s">
        <v>388</v>
      </c>
      <c r="C201" s="584">
        <f t="shared" si="44"/>
        <v>0</v>
      </c>
      <c r="D201" s="1400"/>
      <c r="E201" s="1400"/>
      <c r="F201" s="1162">
        <f>IF(入力表!$D$140="含める",HLOOKUP(入力表!$D$140,$F$233:$F$342,A201+3,FALSE),HLOOKUP(入力表!$D$140,$G$233:$G$342,A201+3,FALSE))</f>
        <v>5.9709434625939478E-3</v>
      </c>
      <c r="G201" s="587">
        <f t="shared" si="45"/>
        <v>0</v>
      </c>
      <c r="H201" s="586">
        <f t="shared" si="46"/>
        <v>0</v>
      </c>
      <c r="I201" s="588">
        <f t="shared" si="54"/>
        <v>0</v>
      </c>
      <c r="J201" s="330"/>
      <c r="K201" s="599">
        <v>0</v>
      </c>
      <c r="L201" s="595"/>
      <c r="M201" s="596"/>
      <c r="N201" s="597">
        <f t="shared" si="47"/>
        <v>0</v>
      </c>
      <c r="O201" s="592">
        <f t="shared" si="42"/>
        <v>0</v>
      </c>
      <c r="P201" s="586">
        <f t="shared" si="48"/>
        <v>0</v>
      </c>
      <c r="Q201" s="587">
        <f t="shared" si="43"/>
        <v>0</v>
      </c>
      <c r="R201" s="586">
        <f t="shared" si="49"/>
        <v>0</v>
      </c>
      <c r="S201" s="598">
        <f>ROUND(K201*R201*入力表!C$137,0)</f>
        <v>0</v>
      </c>
      <c r="T201" s="16"/>
      <c r="U201" s="606">
        <f t="shared" si="50"/>
        <v>0</v>
      </c>
      <c r="V201" s="607">
        <f t="shared" si="51"/>
        <v>0</v>
      </c>
      <c r="W201" s="607">
        <f t="shared" si="52"/>
        <v>0</v>
      </c>
      <c r="X201" s="612">
        <f t="shared" si="53"/>
        <v>0</v>
      </c>
      <c r="Y201" s="615" t="s">
        <v>321</v>
      </c>
      <c r="Z201" s="12"/>
    </row>
    <row r="202" spans="1:26" s="6" customFormat="1">
      <c r="A202" s="544" t="s">
        <v>322</v>
      </c>
      <c r="B202" s="540" t="s">
        <v>540</v>
      </c>
      <c r="C202" s="585">
        <f t="shared" si="44"/>
        <v>0</v>
      </c>
      <c r="D202" s="1400"/>
      <c r="E202" s="1400"/>
      <c r="F202" s="1163">
        <f>IF(入力表!$D$140="含める",HLOOKUP(入力表!$D$140,$F$233:$F$342,A202+3,FALSE),HLOOKUP(入力表!$D$140,$G$233:$G$342,A202+3,FALSE))</f>
        <v>6.0903668299010921E-4</v>
      </c>
      <c r="G202" s="590">
        <f t="shared" si="45"/>
        <v>0</v>
      </c>
      <c r="H202" s="589">
        <f t="shared" si="46"/>
        <v>0.56266948872279909</v>
      </c>
      <c r="I202" s="593">
        <f t="shared" si="54"/>
        <v>0</v>
      </c>
      <c r="J202" s="330"/>
      <c r="K202" s="601">
        <v>0</v>
      </c>
      <c r="L202" s="605"/>
      <c r="M202" s="605"/>
      <c r="N202" s="600">
        <f t="shared" si="47"/>
        <v>0.66391667526038978</v>
      </c>
      <c r="O202" s="591">
        <f t="shared" si="42"/>
        <v>0</v>
      </c>
      <c r="P202" s="589">
        <f t="shared" si="48"/>
        <v>0.30875528513973394</v>
      </c>
      <c r="Q202" s="590">
        <f t="shared" si="43"/>
        <v>0</v>
      </c>
      <c r="R202" s="589">
        <f t="shared" si="49"/>
        <v>4.5787356914509643E-2</v>
      </c>
      <c r="S202" s="603">
        <f>ROUND(K202*R202*入力表!C$137,0)</f>
        <v>0</v>
      </c>
      <c r="T202" s="16"/>
      <c r="U202" s="608">
        <f t="shared" si="50"/>
        <v>0</v>
      </c>
      <c r="V202" s="609">
        <f t="shared" si="51"/>
        <v>0</v>
      </c>
      <c r="W202" s="609">
        <f t="shared" si="52"/>
        <v>0</v>
      </c>
      <c r="X202" s="613">
        <f t="shared" si="53"/>
        <v>0</v>
      </c>
      <c r="Y202" s="616" t="s">
        <v>322</v>
      </c>
      <c r="Z202" s="12"/>
    </row>
    <row r="203" spans="1:26" s="6" customFormat="1">
      <c r="A203" s="541" t="s">
        <v>323</v>
      </c>
      <c r="B203" s="538" t="s">
        <v>389</v>
      </c>
      <c r="C203" s="584">
        <f t="shared" si="44"/>
        <v>0</v>
      </c>
      <c r="D203" s="1400"/>
      <c r="E203" s="1400"/>
      <c r="F203" s="1162">
        <f>IF(入力表!$D$140="含める",HLOOKUP(入力表!$D$140,$F$233:$F$342,A203+3,FALSE),HLOOKUP(入力表!$D$140,$G$233:$G$342,A203+3,FALSE))</f>
        <v>7.5117522938957339E-4</v>
      </c>
      <c r="G203" s="587">
        <f t="shared" si="45"/>
        <v>0</v>
      </c>
      <c r="H203" s="586">
        <f t="shared" si="46"/>
        <v>0.69054139456498842</v>
      </c>
      <c r="I203" s="588">
        <f t="shared" si="54"/>
        <v>0</v>
      </c>
      <c r="J203" s="330"/>
      <c r="K203" s="599">
        <v>0</v>
      </c>
      <c r="L203" s="595"/>
      <c r="M203" s="596"/>
      <c r="N203" s="597">
        <f t="shared" si="47"/>
        <v>0.62486236093708469</v>
      </c>
      <c r="O203" s="592">
        <f t="shared" si="42"/>
        <v>0</v>
      </c>
      <c r="P203" s="586">
        <f t="shared" si="48"/>
        <v>0.22314614420776854</v>
      </c>
      <c r="Q203" s="587">
        <f t="shared" si="43"/>
        <v>0</v>
      </c>
      <c r="R203" s="586">
        <f t="shared" si="49"/>
        <v>7.8178987735884872E-2</v>
      </c>
      <c r="S203" s="598">
        <f>ROUND(K203*R203*入力表!C$137,0)</f>
        <v>0</v>
      </c>
      <c r="T203" s="16"/>
      <c r="U203" s="606">
        <f t="shared" si="50"/>
        <v>0</v>
      </c>
      <c r="V203" s="607">
        <f t="shared" si="51"/>
        <v>0</v>
      </c>
      <c r="W203" s="607">
        <f t="shared" si="52"/>
        <v>0</v>
      </c>
      <c r="X203" s="612">
        <f t="shared" si="53"/>
        <v>0</v>
      </c>
      <c r="Y203" s="615" t="s">
        <v>323</v>
      </c>
      <c r="Z203" s="12"/>
    </row>
    <row r="204" spans="1:26" s="6" customFormat="1">
      <c r="A204" s="541" t="s">
        <v>324</v>
      </c>
      <c r="B204" s="538" t="s">
        <v>541</v>
      </c>
      <c r="C204" s="584">
        <f t="shared" si="44"/>
        <v>0</v>
      </c>
      <c r="D204" s="1400"/>
      <c r="E204" s="1400"/>
      <c r="F204" s="1162">
        <f>IF(入力表!$D$140="含める",HLOOKUP(入力表!$D$140,$F$233:$F$342,A204+3,FALSE),HLOOKUP(入力表!$D$140,$G$233:$G$342,A204+3,FALSE))</f>
        <v>8.0009158040521174E-3</v>
      </c>
      <c r="G204" s="587">
        <f t="shared" si="45"/>
        <v>0</v>
      </c>
      <c r="H204" s="586">
        <f t="shared" si="46"/>
        <v>0.52826029770597682</v>
      </c>
      <c r="I204" s="588">
        <f t="shared" si="54"/>
        <v>0</v>
      </c>
      <c r="J204" s="330"/>
      <c r="K204" s="599">
        <v>0</v>
      </c>
      <c r="L204" s="595"/>
      <c r="M204" s="596"/>
      <c r="N204" s="597">
        <f t="shared" si="47"/>
        <v>0.64537104617105379</v>
      </c>
      <c r="O204" s="592">
        <f t="shared" si="42"/>
        <v>0</v>
      </c>
      <c r="P204" s="586">
        <f t="shared" si="48"/>
        <v>0.24540516971724852</v>
      </c>
      <c r="Q204" s="587">
        <f t="shared" si="43"/>
        <v>0</v>
      </c>
      <c r="R204" s="586">
        <f t="shared" si="49"/>
        <v>4.577294571512526E-2</v>
      </c>
      <c r="S204" s="598">
        <f>ROUND(K204*R204*入力表!C$137,0)</f>
        <v>0</v>
      </c>
      <c r="T204" s="16"/>
      <c r="U204" s="606">
        <f t="shared" si="50"/>
        <v>0</v>
      </c>
      <c r="V204" s="607">
        <f t="shared" si="51"/>
        <v>0</v>
      </c>
      <c r="W204" s="607">
        <f t="shared" si="52"/>
        <v>0</v>
      </c>
      <c r="X204" s="612">
        <f t="shared" si="53"/>
        <v>0</v>
      </c>
      <c r="Y204" s="615" t="s">
        <v>324</v>
      </c>
      <c r="Z204" s="12"/>
    </row>
    <row r="205" spans="1:26" s="6" customFormat="1">
      <c r="A205" s="541" t="s">
        <v>325</v>
      </c>
      <c r="B205" s="538" t="s">
        <v>542</v>
      </c>
      <c r="C205" s="584">
        <f t="shared" si="44"/>
        <v>0</v>
      </c>
      <c r="D205" s="1400"/>
      <c r="E205" s="1400"/>
      <c r="F205" s="1162">
        <f>IF(入力表!$D$140="含める",HLOOKUP(入力表!$D$140,$F$233:$F$342,A205+3,FALSE),HLOOKUP(入力表!$D$140,$G$233:$G$342,A205+3,FALSE))</f>
        <v>5.3819231255366746E-4</v>
      </c>
      <c r="G205" s="587">
        <f t="shared" si="45"/>
        <v>0</v>
      </c>
      <c r="H205" s="586">
        <f t="shared" si="46"/>
        <v>0.69439699350871198</v>
      </c>
      <c r="I205" s="588">
        <f t="shared" si="54"/>
        <v>0</v>
      </c>
      <c r="J205" s="330"/>
      <c r="K205" s="599">
        <v>0</v>
      </c>
      <c r="L205" s="595"/>
      <c r="M205" s="596"/>
      <c r="N205" s="597">
        <f t="shared" si="47"/>
        <v>0.57855381433457964</v>
      </c>
      <c r="O205" s="592">
        <f t="shared" si="42"/>
        <v>0</v>
      </c>
      <c r="P205" s="586">
        <f t="shared" si="48"/>
        <v>0.48341420730252166</v>
      </c>
      <c r="Q205" s="587">
        <f t="shared" si="43"/>
        <v>0</v>
      </c>
      <c r="R205" s="586">
        <f t="shared" si="49"/>
        <v>0.33274998011295842</v>
      </c>
      <c r="S205" s="598">
        <f>ROUND(K205*R205*入力表!C$137,0)</f>
        <v>0</v>
      </c>
      <c r="T205" s="16"/>
      <c r="U205" s="606">
        <f t="shared" si="50"/>
        <v>0</v>
      </c>
      <c r="V205" s="607">
        <f t="shared" si="51"/>
        <v>0</v>
      </c>
      <c r="W205" s="607">
        <f t="shared" si="52"/>
        <v>0</v>
      </c>
      <c r="X205" s="612">
        <f t="shared" si="53"/>
        <v>0</v>
      </c>
      <c r="Y205" s="615" t="s">
        <v>325</v>
      </c>
      <c r="Z205" s="12"/>
    </row>
    <row r="206" spans="1:26" s="6" customFormat="1">
      <c r="A206" s="541" t="s">
        <v>326</v>
      </c>
      <c r="B206" s="538" t="s">
        <v>543</v>
      </c>
      <c r="C206" s="584">
        <f t="shared" si="44"/>
        <v>0</v>
      </c>
      <c r="D206" s="1400"/>
      <c r="E206" s="1400"/>
      <c r="F206" s="1162">
        <f>IF(入力表!$D$140="含める",HLOOKUP(入力表!$D$140,$F$233:$F$342,A206+3,FALSE),HLOOKUP(入力表!$D$140,$G$233:$G$342,A206+3,FALSE))</f>
        <v>3.0793686349706705E-2</v>
      </c>
      <c r="G206" s="587">
        <f t="shared" si="45"/>
        <v>0</v>
      </c>
      <c r="H206" s="586">
        <f t="shared" si="46"/>
        <v>0.88321510128593628</v>
      </c>
      <c r="I206" s="588">
        <f t="shared" si="54"/>
        <v>0</v>
      </c>
      <c r="J206" s="330"/>
      <c r="K206" s="599">
        <v>0</v>
      </c>
      <c r="L206" s="595"/>
      <c r="M206" s="596"/>
      <c r="N206" s="597">
        <f t="shared" si="47"/>
        <v>0.53257383515849022</v>
      </c>
      <c r="O206" s="592">
        <f t="shared" si="42"/>
        <v>0</v>
      </c>
      <c r="P206" s="586">
        <f t="shared" si="48"/>
        <v>5.4958491225176008E-2</v>
      </c>
      <c r="Q206" s="587">
        <f t="shared" si="43"/>
        <v>0</v>
      </c>
      <c r="R206" s="586">
        <f t="shared" si="49"/>
        <v>5.1382574562956994E-3</v>
      </c>
      <c r="S206" s="598">
        <f>ROUND(K206*R206*入力表!C$137,0)</f>
        <v>0</v>
      </c>
      <c r="T206" s="16"/>
      <c r="U206" s="606">
        <f t="shared" si="50"/>
        <v>0</v>
      </c>
      <c r="V206" s="607">
        <f t="shared" si="51"/>
        <v>0</v>
      </c>
      <c r="W206" s="607">
        <f t="shared" si="52"/>
        <v>0</v>
      </c>
      <c r="X206" s="612">
        <f t="shared" si="53"/>
        <v>0</v>
      </c>
      <c r="Y206" s="615" t="s">
        <v>326</v>
      </c>
      <c r="Z206" s="12"/>
    </row>
    <row r="207" spans="1:26" s="6" customFormat="1">
      <c r="A207" s="544" t="s">
        <v>327</v>
      </c>
      <c r="B207" s="540" t="s">
        <v>390</v>
      </c>
      <c r="C207" s="585">
        <f t="shared" si="44"/>
        <v>0</v>
      </c>
      <c r="D207" s="1400"/>
      <c r="E207" s="1400"/>
      <c r="F207" s="1163">
        <f>IF(入力表!$D$140="含める",HLOOKUP(入力表!$D$140,$F$233:$F$342,A207+3,FALSE),HLOOKUP(入力表!$D$140,$G$233:$G$342,A207+3,FALSE))</f>
        <v>1.9517061798331491E-3</v>
      </c>
      <c r="G207" s="590">
        <f t="shared" si="45"/>
        <v>0</v>
      </c>
      <c r="H207" s="589">
        <f t="shared" si="46"/>
        <v>1</v>
      </c>
      <c r="I207" s="593">
        <f t="shared" si="54"/>
        <v>0</v>
      </c>
      <c r="J207" s="330"/>
      <c r="K207" s="601">
        <v>0</v>
      </c>
      <c r="L207" s="605"/>
      <c r="M207" s="605"/>
      <c r="N207" s="600">
        <f t="shared" si="47"/>
        <v>0.50144945414173814</v>
      </c>
      <c r="O207" s="591">
        <f t="shared" si="42"/>
        <v>0</v>
      </c>
      <c r="P207" s="589">
        <f t="shared" si="48"/>
        <v>0.15024979954357615</v>
      </c>
      <c r="Q207" s="590">
        <f t="shared" si="43"/>
        <v>0</v>
      </c>
      <c r="R207" s="589">
        <f t="shared" si="49"/>
        <v>2.4424844260778386E-2</v>
      </c>
      <c r="S207" s="603">
        <f>ROUND(K207*R207*入力表!C$137,0)</f>
        <v>0</v>
      </c>
      <c r="T207" s="16"/>
      <c r="U207" s="608">
        <f t="shared" si="50"/>
        <v>0</v>
      </c>
      <c r="V207" s="609">
        <f t="shared" si="51"/>
        <v>0</v>
      </c>
      <c r="W207" s="609">
        <f t="shared" si="52"/>
        <v>0</v>
      </c>
      <c r="X207" s="613">
        <f t="shared" si="53"/>
        <v>0</v>
      </c>
      <c r="Y207" s="616" t="s">
        <v>327</v>
      </c>
      <c r="Z207" s="12"/>
    </row>
    <row r="208" spans="1:26" s="6" customFormat="1">
      <c r="A208" s="541" t="s">
        <v>328</v>
      </c>
      <c r="B208" s="538" t="s">
        <v>544</v>
      </c>
      <c r="C208" s="584">
        <f t="shared" si="44"/>
        <v>0</v>
      </c>
      <c r="D208" s="1400"/>
      <c r="E208" s="1400"/>
      <c r="F208" s="1162">
        <f>IF(入力表!$D$140="含める",HLOOKUP(入力表!$D$140,$F$233:$F$342,A208+3,FALSE),HLOOKUP(入力表!$D$140,$G$233:$G$342,A208+3,FALSE))</f>
        <v>3.3026970789179298E-3</v>
      </c>
      <c r="G208" s="587">
        <f t="shared" si="45"/>
        <v>0</v>
      </c>
      <c r="H208" s="586">
        <f t="shared" si="46"/>
        <v>0.22631253215619898</v>
      </c>
      <c r="I208" s="588">
        <f t="shared" si="54"/>
        <v>0</v>
      </c>
      <c r="J208" s="330"/>
      <c r="K208" s="599">
        <v>0</v>
      </c>
      <c r="L208" s="595"/>
      <c r="M208" s="596"/>
      <c r="N208" s="597">
        <f t="shared" si="47"/>
        <v>0.58896069532866147</v>
      </c>
      <c r="O208" s="592">
        <f t="shared" si="42"/>
        <v>0</v>
      </c>
      <c r="P208" s="586">
        <f t="shared" si="48"/>
        <v>0.3546079956381597</v>
      </c>
      <c r="Q208" s="587">
        <f t="shared" si="43"/>
        <v>0</v>
      </c>
      <c r="R208" s="586">
        <f t="shared" si="49"/>
        <v>0.13531326672974231</v>
      </c>
      <c r="S208" s="598">
        <f>ROUND(K208*R208*入力表!C$137,0)</f>
        <v>0</v>
      </c>
      <c r="T208" s="16"/>
      <c r="U208" s="606">
        <f t="shared" si="50"/>
        <v>0</v>
      </c>
      <c r="V208" s="607">
        <f t="shared" si="51"/>
        <v>0</v>
      </c>
      <c r="W208" s="607">
        <f t="shared" si="52"/>
        <v>0</v>
      </c>
      <c r="X208" s="612">
        <f t="shared" si="53"/>
        <v>0</v>
      </c>
      <c r="Y208" s="615" t="s">
        <v>328</v>
      </c>
      <c r="Z208" s="12"/>
    </row>
    <row r="209" spans="1:26" s="6" customFormat="1">
      <c r="A209" s="541" t="s">
        <v>329</v>
      </c>
      <c r="B209" s="538" t="s">
        <v>545</v>
      </c>
      <c r="C209" s="584">
        <f t="shared" si="44"/>
        <v>0</v>
      </c>
      <c r="D209" s="1400"/>
      <c r="E209" s="1400"/>
      <c r="F209" s="1162">
        <f>IF(入力表!$D$140="含める",HLOOKUP(入力表!$D$140,$F$233:$F$342,A209+3,FALSE),HLOOKUP(入力表!$D$140,$G$233:$G$342,A209+3,FALSE))</f>
        <v>2.3828447770606379E-3</v>
      </c>
      <c r="G209" s="587">
        <f t="shared" si="45"/>
        <v>0</v>
      </c>
      <c r="H209" s="586">
        <f t="shared" si="46"/>
        <v>0.3228265690840541</v>
      </c>
      <c r="I209" s="588">
        <f t="shared" si="54"/>
        <v>0</v>
      </c>
      <c r="J209" s="330"/>
      <c r="K209" s="599">
        <v>0</v>
      </c>
      <c r="L209" s="595"/>
      <c r="M209" s="596"/>
      <c r="N209" s="597">
        <f t="shared" si="47"/>
        <v>0.24961935374725089</v>
      </c>
      <c r="O209" s="592">
        <f t="shared" si="42"/>
        <v>0</v>
      </c>
      <c r="P209" s="586">
        <f t="shared" si="48"/>
        <v>0.16240906783962106</v>
      </c>
      <c r="Q209" s="587">
        <f t="shared" si="43"/>
        <v>0</v>
      </c>
      <c r="R209" s="586">
        <f t="shared" si="49"/>
        <v>3.4934867196751818E-2</v>
      </c>
      <c r="S209" s="598">
        <f>ROUND(K209*R209*入力表!C$137,0)</f>
        <v>0</v>
      </c>
      <c r="T209" s="16"/>
      <c r="U209" s="606">
        <f t="shared" si="50"/>
        <v>0</v>
      </c>
      <c r="V209" s="607">
        <f t="shared" si="51"/>
        <v>0</v>
      </c>
      <c r="W209" s="607">
        <f t="shared" si="52"/>
        <v>0</v>
      </c>
      <c r="X209" s="612">
        <f t="shared" si="53"/>
        <v>0</v>
      </c>
      <c r="Y209" s="615" t="s">
        <v>329</v>
      </c>
      <c r="Z209" s="12"/>
    </row>
    <row r="210" spans="1:26" s="6" customFormat="1">
      <c r="A210" s="541" t="s">
        <v>330</v>
      </c>
      <c r="B210" s="538" t="s">
        <v>546</v>
      </c>
      <c r="C210" s="584">
        <f t="shared" si="44"/>
        <v>0</v>
      </c>
      <c r="D210" s="1400"/>
      <c r="E210" s="1400"/>
      <c r="F210" s="1162">
        <f>IF(入力表!$D$140="含める",HLOOKUP(入力表!$D$140,$F$233:$F$342,A210+3,FALSE),HLOOKUP(入力表!$D$140,$G$233:$G$342,A210+3,FALSE))</f>
        <v>2.7726012658427128E-3</v>
      </c>
      <c r="G210" s="587">
        <f t="shared" si="45"/>
        <v>0</v>
      </c>
      <c r="H210" s="586">
        <f t="shared" si="46"/>
        <v>0.25577294483163993</v>
      </c>
      <c r="I210" s="588">
        <f t="shared" si="54"/>
        <v>0</v>
      </c>
      <c r="J210" s="330"/>
      <c r="K210" s="599">
        <v>0</v>
      </c>
      <c r="L210" s="595"/>
      <c r="M210" s="596"/>
      <c r="N210" s="597">
        <f t="shared" si="47"/>
        <v>0.44535295720904877</v>
      </c>
      <c r="O210" s="592">
        <f t="shared" si="42"/>
        <v>0</v>
      </c>
      <c r="P210" s="586">
        <f t="shared" si="48"/>
        <v>0.23634310633492972</v>
      </c>
      <c r="Q210" s="587">
        <f t="shared" si="43"/>
        <v>0</v>
      </c>
      <c r="R210" s="586">
        <f t="shared" si="49"/>
        <v>3.9987540396371139E-2</v>
      </c>
      <c r="S210" s="598">
        <f>ROUND(K210*R210*入力表!C$137,0)</f>
        <v>0</v>
      </c>
      <c r="T210" s="16"/>
      <c r="U210" s="606">
        <f t="shared" si="50"/>
        <v>0</v>
      </c>
      <c r="V210" s="607">
        <f t="shared" si="51"/>
        <v>0</v>
      </c>
      <c r="W210" s="607">
        <f t="shared" si="52"/>
        <v>0</v>
      </c>
      <c r="X210" s="612">
        <f t="shared" si="53"/>
        <v>0</v>
      </c>
      <c r="Y210" s="615" t="s">
        <v>330</v>
      </c>
      <c r="Z210" s="12"/>
    </row>
    <row r="211" spans="1:26" s="6" customFormat="1">
      <c r="A211" s="541" t="s">
        <v>331</v>
      </c>
      <c r="B211" s="538" t="s">
        <v>13</v>
      </c>
      <c r="C211" s="584">
        <f t="shared" si="44"/>
        <v>0</v>
      </c>
      <c r="D211" s="1400"/>
      <c r="E211" s="1400"/>
      <c r="F211" s="1162">
        <f>IF(入力表!$D$140="含める",HLOOKUP(入力表!$D$140,$F$233:$F$342,A211+3,FALSE),HLOOKUP(入力表!$D$140,$G$233:$G$342,A211+3,FALSE))</f>
        <v>3.3308099243292161E-3</v>
      </c>
      <c r="G211" s="587">
        <f t="shared" si="45"/>
        <v>0</v>
      </c>
      <c r="H211" s="586">
        <f t="shared" si="46"/>
        <v>1</v>
      </c>
      <c r="I211" s="588">
        <f t="shared" si="54"/>
        <v>0</v>
      </c>
      <c r="J211" s="330"/>
      <c r="K211" s="599">
        <v>0</v>
      </c>
      <c r="L211" s="595"/>
      <c r="M211" s="596"/>
      <c r="N211" s="597">
        <f t="shared" si="47"/>
        <v>0.71869919729080367</v>
      </c>
      <c r="O211" s="592">
        <f t="shared" si="42"/>
        <v>0</v>
      </c>
      <c r="P211" s="586">
        <f t="shared" si="48"/>
        <v>0.36792667941880647</v>
      </c>
      <c r="Q211" s="587">
        <f t="shared" si="43"/>
        <v>0</v>
      </c>
      <c r="R211" s="586">
        <f t="shared" si="49"/>
        <v>5.8860414740122373E-2</v>
      </c>
      <c r="S211" s="598">
        <f>ROUND(K211*R211*入力表!C$137,0)</f>
        <v>0</v>
      </c>
      <c r="T211" s="16"/>
      <c r="U211" s="606">
        <f t="shared" si="50"/>
        <v>0</v>
      </c>
      <c r="V211" s="607">
        <f t="shared" si="51"/>
        <v>0</v>
      </c>
      <c r="W211" s="607">
        <f t="shared" si="52"/>
        <v>0</v>
      </c>
      <c r="X211" s="612">
        <f t="shared" si="53"/>
        <v>0</v>
      </c>
      <c r="Y211" s="615" t="s">
        <v>331</v>
      </c>
      <c r="Z211" s="12"/>
    </row>
    <row r="212" spans="1:26" s="6" customFormat="1">
      <c r="A212" s="544" t="s">
        <v>332</v>
      </c>
      <c r="B212" s="540" t="s">
        <v>391</v>
      </c>
      <c r="C212" s="585">
        <f t="shared" si="44"/>
        <v>0</v>
      </c>
      <c r="D212" s="1400"/>
      <c r="E212" s="1400"/>
      <c r="F212" s="1163">
        <f>IF(入力表!$D$140="含める",HLOOKUP(入力表!$D$140,$F$233:$F$342,A212+3,FALSE),HLOOKUP(入力表!$D$140,$G$233:$G$342,A212+3,FALSE))</f>
        <v>2.0893016904141495E-2</v>
      </c>
      <c r="G212" s="590">
        <f t="shared" si="45"/>
        <v>0</v>
      </c>
      <c r="H212" s="589">
        <f t="shared" si="46"/>
        <v>0.95420274799743543</v>
      </c>
      <c r="I212" s="593">
        <f t="shared" si="54"/>
        <v>0</v>
      </c>
      <c r="J212" s="330"/>
      <c r="K212" s="601">
        <v>0</v>
      </c>
      <c r="L212" s="605"/>
      <c r="M212" s="605"/>
      <c r="N212" s="600">
        <f t="shared" si="47"/>
        <v>0.81004229281022222</v>
      </c>
      <c r="O212" s="591">
        <f t="shared" si="42"/>
        <v>0</v>
      </c>
      <c r="P212" s="589">
        <f t="shared" si="48"/>
        <v>0.59187967457296964</v>
      </c>
      <c r="Q212" s="590">
        <f t="shared" si="43"/>
        <v>0</v>
      </c>
      <c r="R212" s="589">
        <f t="shared" si="49"/>
        <v>9.9843320753119025E-2</v>
      </c>
      <c r="S212" s="603">
        <f>ROUND(K212*R212*入力表!C$137,0)</f>
        <v>0</v>
      </c>
      <c r="T212" s="16"/>
      <c r="U212" s="608">
        <f t="shared" si="50"/>
        <v>0</v>
      </c>
      <c r="V212" s="609">
        <f t="shared" si="51"/>
        <v>0</v>
      </c>
      <c r="W212" s="609">
        <f t="shared" si="52"/>
        <v>0</v>
      </c>
      <c r="X212" s="613">
        <f t="shared" si="53"/>
        <v>0</v>
      </c>
      <c r="Y212" s="616" t="s">
        <v>332</v>
      </c>
      <c r="Z212" s="12"/>
    </row>
    <row r="213" spans="1:26" s="6" customFormat="1">
      <c r="A213" s="541" t="s">
        <v>333</v>
      </c>
      <c r="B213" s="538" t="s">
        <v>392</v>
      </c>
      <c r="C213" s="584">
        <f t="shared" si="44"/>
        <v>0</v>
      </c>
      <c r="D213" s="1400"/>
      <c r="E213" s="1400"/>
      <c r="F213" s="1162">
        <f>IF(入力表!$D$140="含める",HLOOKUP(入力表!$D$140,$F$233:$F$342,A213+3,FALSE),HLOOKUP(入力表!$D$140,$G$233:$G$342,A213+3,FALSE))</f>
        <v>5.2717207715244319E-4</v>
      </c>
      <c r="G213" s="587">
        <f t="shared" si="45"/>
        <v>0</v>
      </c>
      <c r="H213" s="586">
        <f t="shared" si="46"/>
        <v>0.8902858776653263</v>
      </c>
      <c r="I213" s="588">
        <f t="shared" si="54"/>
        <v>0</v>
      </c>
      <c r="J213" s="330"/>
      <c r="K213" s="599">
        <v>0</v>
      </c>
      <c r="L213" s="595"/>
      <c r="M213" s="596"/>
      <c r="N213" s="597">
        <f t="shared" si="47"/>
        <v>0.60466322070131773</v>
      </c>
      <c r="O213" s="592">
        <f t="shared" si="42"/>
        <v>0</v>
      </c>
      <c r="P213" s="586">
        <f t="shared" si="48"/>
        <v>0.38286110845218724</v>
      </c>
      <c r="Q213" s="587">
        <f t="shared" si="43"/>
        <v>0</v>
      </c>
      <c r="R213" s="586">
        <f t="shared" si="49"/>
        <v>3.7801920806611149E-2</v>
      </c>
      <c r="S213" s="598">
        <f>ROUND(K213*R213*入力表!C$137,0)</f>
        <v>0</v>
      </c>
      <c r="T213" s="16"/>
      <c r="U213" s="606">
        <f t="shared" si="50"/>
        <v>0</v>
      </c>
      <c r="V213" s="607">
        <f t="shared" si="51"/>
        <v>0</v>
      </c>
      <c r="W213" s="607">
        <f t="shared" si="52"/>
        <v>0</v>
      </c>
      <c r="X213" s="612">
        <f t="shared" si="53"/>
        <v>0</v>
      </c>
      <c r="Y213" s="615" t="s">
        <v>333</v>
      </c>
      <c r="Z213" s="12"/>
    </row>
    <row r="214" spans="1:26" s="6" customFormat="1">
      <c r="A214" s="541" t="s">
        <v>334</v>
      </c>
      <c r="B214" s="538" t="s">
        <v>547</v>
      </c>
      <c r="C214" s="584">
        <f t="shared" si="44"/>
        <v>0</v>
      </c>
      <c r="D214" s="1400"/>
      <c r="E214" s="1400"/>
      <c r="F214" s="1162">
        <f>IF(入力表!$D$140="含める",HLOOKUP(入力表!$D$140,$F$233:$F$342,A214+3,FALSE),HLOOKUP(入力表!$D$140,$G$233:$G$342,A214+3,FALSE))</f>
        <v>2.7013745607086775E-2</v>
      </c>
      <c r="G214" s="587">
        <f t="shared" si="45"/>
        <v>0</v>
      </c>
      <c r="H214" s="586">
        <f t="shared" si="46"/>
        <v>0.99995051046994676</v>
      </c>
      <c r="I214" s="588">
        <f t="shared" si="54"/>
        <v>0</v>
      </c>
      <c r="J214" s="330"/>
      <c r="K214" s="599">
        <v>0</v>
      </c>
      <c r="L214" s="595"/>
      <c r="M214" s="596"/>
      <c r="N214" s="597">
        <f t="shared" si="47"/>
        <v>0.5750325802396522</v>
      </c>
      <c r="O214" s="592">
        <f t="shared" si="42"/>
        <v>0</v>
      </c>
      <c r="P214" s="586">
        <f t="shared" si="48"/>
        <v>0.455391020539967</v>
      </c>
      <c r="Q214" s="587">
        <f t="shared" si="43"/>
        <v>0</v>
      </c>
      <c r="R214" s="586">
        <f t="shared" si="49"/>
        <v>9.8610005881742374E-2</v>
      </c>
      <c r="S214" s="598">
        <f>ROUND(K214*R214*入力表!C$137,0)</f>
        <v>0</v>
      </c>
      <c r="T214" s="16"/>
      <c r="U214" s="606">
        <f t="shared" si="50"/>
        <v>0</v>
      </c>
      <c r="V214" s="607">
        <f t="shared" si="51"/>
        <v>0</v>
      </c>
      <c r="W214" s="607">
        <f t="shared" si="52"/>
        <v>0</v>
      </c>
      <c r="X214" s="612">
        <f t="shared" si="53"/>
        <v>0</v>
      </c>
      <c r="Y214" s="615" t="s">
        <v>334</v>
      </c>
      <c r="Z214" s="12"/>
    </row>
    <row r="215" spans="1:26" s="6" customFormat="1">
      <c r="A215" s="541" t="s">
        <v>335</v>
      </c>
      <c r="B215" s="538" t="s">
        <v>548</v>
      </c>
      <c r="C215" s="584">
        <f t="shared" si="44"/>
        <v>0</v>
      </c>
      <c r="D215" s="1400"/>
      <c r="E215" s="1400"/>
      <c r="F215" s="1162">
        <f>IF(入力表!$D$140="含める",HLOOKUP(入力表!$D$140,$F$233:$F$342,A215+3,FALSE),HLOOKUP(入力表!$D$140,$G$233:$G$342,A215+3,FALSE))</f>
        <v>6.8213008105945394E-4</v>
      </c>
      <c r="G215" s="587">
        <f t="shared" si="45"/>
        <v>0</v>
      </c>
      <c r="H215" s="586">
        <f t="shared" si="46"/>
        <v>0.84623138453534497</v>
      </c>
      <c r="I215" s="588">
        <f t="shared" si="54"/>
        <v>0</v>
      </c>
      <c r="J215" s="330"/>
      <c r="K215" s="599">
        <v>0</v>
      </c>
      <c r="L215" s="595"/>
      <c r="M215" s="596"/>
      <c r="N215" s="597">
        <f t="shared" si="47"/>
        <v>0.63457715246979662</v>
      </c>
      <c r="O215" s="592">
        <f t="shared" si="42"/>
        <v>0</v>
      </c>
      <c r="P215" s="586">
        <f t="shared" si="48"/>
        <v>0.53949380639241473</v>
      </c>
      <c r="Q215" s="587">
        <f t="shared" si="43"/>
        <v>0</v>
      </c>
      <c r="R215" s="586">
        <f t="shared" si="49"/>
        <v>0.1279247591374828</v>
      </c>
      <c r="S215" s="598">
        <f>ROUND(K215*R215*入力表!C$137,0)</f>
        <v>0</v>
      </c>
      <c r="T215" s="16"/>
      <c r="U215" s="606">
        <f t="shared" si="50"/>
        <v>0</v>
      </c>
      <c r="V215" s="607">
        <f t="shared" si="51"/>
        <v>0</v>
      </c>
      <c r="W215" s="607">
        <f t="shared" si="52"/>
        <v>0</v>
      </c>
      <c r="X215" s="612">
        <f t="shared" si="53"/>
        <v>0</v>
      </c>
      <c r="Y215" s="615" t="s">
        <v>335</v>
      </c>
      <c r="Z215" s="12"/>
    </row>
    <row r="216" spans="1:26" s="6" customFormat="1">
      <c r="A216" s="541" t="s">
        <v>336</v>
      </c>
      <c r="B216" s="538" t="s">
        <v>549</v>
      </c>
      <c r="C216" s="584">
        <f t="shared" si="44"/>
        <v>0</v>
      </c>
      <c r="D216" s="1400"/>
      <c r="E216" s="1400"/>
      <c r="F216" s="1162">
        <f>IF(入力表!$D$140="含める",HLOOKUP(入力表!$D$140,$F$233:$F$342,A216+3,FALSE),HLOOKUP(入力表!$D$140,$G$233:$G$342,A216+3,FALSE))</f>
        <v>2.078798731368493E-2</v>
      </c>
      <c r="G216" s="587">
        <f t="shared" si="45"/>
        <v>0</v>
      </c>
      <c r="H216" s="586">
        <f t="shared" si="46"/>
        <v>1</v>
      </c>
      <c r="I216" s="588">
        <f t="shared" si="54"/>
        <v>0</v>
      </c>
      <c r="J216" s="330"/>
      <c r="K216" s="599">
        <v>0</v>
      </c>
      <c r="L216" s="595"/>
      <c r="M216" s="596"/>
      <c r="N216" s="597">
        <f t="shared" si="47"/>
        <v>0.71734299238051258</v>
      </c>
      <c r="O216" s="592">
        <f t="shared" si="42"/>
        <v>0</v>
      </c>
      <c r="P216" s="586">
        <f t="shared" si="48"/>
        <v>0.64942420918956356</v>
      </c>
      <c r="Q216" s="587">
        <f t="shared" si="43"/>
        <v>0</v>
      </c>
      <c r="R216" s="586">
        <f t="shared" si="49"/>
        <v>0.18234097206187946</v>
      </c>
      <c r="S216" s="598">
        <f>ROUND(K216*R216*入力表!C$137,0)</f>
        <v>0</v>
      </c>
      <c r="T216" s="16"/>
      <c r="U216" s="606">
        <f t="shared" si="50"/>
        <v>0</v>
      </c>
      <c r="V216" s="607">
        <f t="shared" si="51"/>
        <v>0</v>
      </c>
      <c r="W216" s="607">
        <f t="shared" si="52"/>
        <v>0</v>
      </c>
      <c r="X216" s="612">
        <f t="shared" si="53"/>
        <v>0</v>
      </c>
      <c r="Y216" s="615" t="s">
        <v>336</v>
      </c>
      <c r="Z216" s="12"/>
    </row>
    <row r="217" spans="1:26" s="6" customFormat="1">
      <c r="A217" s="544" t="s">
        <v>337</v>
      </c>
      <c r="B217" s="540" t="s">
        <v>550</v>
      </c>
      <c r="C217" s="585">
        <f t="shared" si="44"/>
        <v>0</v>
      </c>
      <c r="D217" s="1400"/>
      <c r="E217" s="1400"/>
      <c r="F217" s="1163">
        <f>IF(入力表!$D$140="含める",HLOOKUP(入力表!$D$140,$F$233:$F$342,A217+3,FALSE),HLOOKUP(入力表!$D$140,$G$233:$G$342,A217+3,FALSE))</f>
        <v>2.9806363218862326E-3</v>
      </c>
      <c r="G217" s="590">
        <f t="shared" si="45"/>
        <v>0</v>
      </c>
      <c r="H217" s="589">
        <f t="shared" si="46"/>
        <v>1</v>
      </c>
      <c r="I217" s="593">
        <f t="shared" si="54"/>
        <v>0</v>
      </c>
      <c r="J217" s="330"/>
      <c r="K217" s="601">
        <v>0</v>
      </c>
      <c r="L217" s="605"/>
      <c r="M217" s="605"/>
      <c r="N217" s="600">
        <f t="shared" si="47"/>
        <v>0.76674572261887808</v>
      </c>
      <c r="O217" s="591">
        <f t="shared" si="42"/>
        <v>0</v>
      </c>
      <c r="P217" s="589">
        <f t="shared" si="48"/>
        <v>0.63039587835703981</v>
      </c>
      <c r="Q217" s="590">
        <f t="shared" si="43"/>
        <v>0</v>
      </c>
      <c r="R217" s="589">
        <f t="shared" si="49"/>
        <v>0.18234059285771786</v>
      </c>
      <c r="S217" s="603">
        <f>ROUND(K217*R217*入力表!C$137,0)</f>
        <v>0</v>
      </c>
      <c r="T217" s="16"/>
      <c r="U217" s="608">
        <f t="shared" si="50"/>
        <v>0</v>
      </c>
      <c r="V217" s="609">
        <f t="shared" si="51"/>
        <v>0</v>
      </c>
      <c r="W217" s="609">
        <f t="shared" si="52"/>
        <v>0</v>
      </c>
      <c r="X217" s="613">
        <f t="shared" si="53"/>
        <v>0</v>
      </c>
      <c r="Y217" s="616" t="s">
        <v>337</v>
      </c>
      <c r="Z217" s="12"/>
    </row>
    <row r="218" spans="1:26" s="6" customFormat="1">
      <c r="A218" s="541" t="s">
        <v>338</v>
      </c>
      <c r="B218" s="538" t="s">
        <v>551</v>
      </c>
      <c r="C218" s="584">
        <f t="shared" si="44"/>
        <v>0</v>
      </c>
      <c r="D218" s="1400"/>
      <c r="E218" s="1400"/>
      <c r="F218" s="1162">
        <f>IF(入力表!$D$140="含める",HLOOKUP(入力表!$D$140,$F$233:$F$342,A218+3,FALSE),HLOOKUP(入力表!$D$140,$G$233:$G$342,A218+3,FALSE))</f>
        <v>8.4016925282354177E-3</v>
      </c>
      <c r="G218" s="587">
        <f t="shared" si="45"/>
        <v>0</v>
      </c>
      <c r="H218" s="586">
        <f t="shared" si="46"/>
        <v>0.97821549001766317</v>
      </c>
      <c r="I218" s="588">
        <f t="shared" si="54"/>
        <v>0</v>
      </c>
      <c r="J218" s="330"/>
      <c r="K218" s="599">
        <v>0</v>
      </c>
      <c r="L218" s="595"/>
      <c r="M218" s="596"/>
      <c r="N218" s="597">
        <f t="shared" si="47"/>
        <v>0.56885505005013515</v>
      </c>
      <c r="O218" s="592">
        <f t="shared" si="42"/>
        <v>0</v>
      </c>
      <c r="P218" s="586">
        <f t="shared" si="48"/>
        <v>0.48048129705477471</v>
      </c>
      <c r="Q218" s="587">
        <f t="shared" si="43"/>
        <v>0</v>
      </c>
      <c r="R218" s="586">
        <f t="shared" si="49"/>
        <v>0.10983837800173349</v>
      </c>
      <c r="S218" s="598">
        <f>ROUND(K218*R218*入力表!C$137,0)</f>
        <v>0</v>
      </c>
      <c r="T218" s="16"/>
      <c r="U218" s="606">
        <f t="shared" si="50"/>
        <v>0</v>
      </c>
      <c r="V218" s="607">
        <f t="shared" si="51"/>
        <v>0</v>
      </c>
      <c r="W218" s="607">
        <f t="shared" si="52"/>
        <v>0</v>
      </c>
      <c r="X218" s="612">
        <f t="shared" si="53"/>
        <v>0</v>
      </c>
      <c r="Y218" s="615" t="s">
        <v>338</v>
      </c>
      <c r="Z218" s="12"/>
    </row>
    <row r="219" spans="1:26" s="6" customFormat="1">
      <c r="A219" s="541" t="s">
        <v>339</v>
      </c>
      <c r="B219" s="538" t="s">
        <v>394</v>
      </c>
      <c r="C219" s="584">
        <f t="shared" ref="C219:C229" si="55">I104+V104</f>
        <v>0</v>
      </c>
      <c r="D219" s="1400"/>
      <c r="E219" s="1400"/>
      <c r="F219" s="1162">
        <f>IF(入力表!$D$140="含める",HLOOKUP(入力表!$D$140,$F$233:$F$342,A219+3,FALSE),HLOOKUP(入力表!$D$140,$G$233:$G$342,A219+3,FALSE))</f>
        <v>1.5455317893308827E-3</v>
      </c>
      <c r="G219" s="587">
        <f t="shared" ref="G219:G228" si="56">F219*E$230</f>
        <v>0</v>
      </c>
      <c r="H219" s="586">
        <f t="shared" ref="H219:H230" si="57">O104</f>
        <v>0.46364587060021467</v>
      </c>
      <c r="I219" s="588">
        <f t="shared" si="54"/>
        <v>0</v>
      </c>
      <c r="J219" s="330"/>
      <c r="K219" s="599">
        <v>0</v>
      </c>
      <c r="L219" s="595"/>
      <c r="M219" s="596"/>
      <c r="N219" s="597">
        <f t="shared" ref="N219:N230" si="58">S104</f>
        <v>0.6670901352982278</v>
      </c>
      <c r="O219" s="592">
        <f t="shared" si="42"/>
        <v>0</v>
      </c>
      <c r="P219" s="586">
        <f t="shared" ref="P219:P230" si="59">U104</f>
        <v>0.12366130978847742</v>
      </c>
      <c r="Q219" s="587">
        <f t="shared" si="43"/>
        <v>0</v>
      </c>
      <c r="R219" s="586">
        <f t="shared" ref="R219:R230" si="60">W104</f>
        <v>5.2391539096741407E-2</v>
      </c>
      <c r="S219" s="598">
        <f>ROUND(K219*R219*入力表!C$137,0)</f>
        <v>0</v>
      </c>
      <c r="T219" s="16"/>
      <c r="U219" s="606">
        <f t="shared" ref="U219:U229" si="61">C104+R104+K219</f>
        <v>0</v>
      </c>
      <c r="V219" s="607">
        <f t="shared" ref="V219:V229" si="62">G104+T104+O219</f>
        <v>0</v>
      </c>
      <c r="W219" s="607">
        <f t="shared" ref="W219:W229" si="63">I104+V104+Q219</f>
        <v>0</v>
      </c>
      <c r="X219" s="612">
        <f t="shared" ref="X219:X229" si="64">K104+X104+S219</f>
        <v>0</v>
      </c>
      <c r="Y219" s="615" t="s">
        <v>339</v>
      </c>
      <c r="Z219" s="12"/>
    </row>
    <row r="220" spans="1:26" s="6" customFormat="1">
      <c r="A220" s="541" t="s">
        <v>340</v>
      </c>
      <c r="B220" s="538" t="s">
        <v>393</v>
      </c>
      <c r="C220" s="584">
        <f t="shared" si="55"/>
        <v>0</v>
      </c>
      <c r="D220" s="1400"/>
      <c r="E220" s="1400"/>
      <c r="F220" s="1162">
        <f>IF(入力表!$D$140="含める",HLOOKUP(入力表!$D$140,$F$233:$F$342,A220+3,FALSE),HLOOKUP(入力表!$D$140,$G$233:$G$342,A220+3,FALSE))</f>
        <v>1.3269263034127195E-5</v>
      </c>
      <c r="G220" s="587">
        <f t="shared" si="56"/>
        <v>0</v>
      </c>
      <c r="H220" s="586">
        <f t="shared" si="57"/>
        <v>0.18715081533858241</v>
      </c>
      <c r="I220" s="588">
        <f t="shared" si="54"/>
        <v>0</v>
      </c>
      <c r="J220" s="330"/>
      <c r="K220" s="599">
        <v>0</v>
      </c>
      <c r="L220" s="595"/>
      <c r="M220" s="596"/>
      <c r="N220" s="597">
        <f t="shared" si="58"/>
        <v>0.54221287822573994</v>
      </c>
      <c r="O220" s="592">
        <f t="shared" ref="O220:O229" si="65">K220*N220</f>
        <v>0</v>
      </c>
      <c r="P220" s="586">
        <f t="shared" si="59"/>
        <v>0.27009646302250806</v>
      </c>
      <c r="Q220" s="587">
        <f t="shared" ref="Q220:Q229" si="66">K220*P220</f>
        <v>0</v>
      </c>
      <c r="R220" s="586">
        <f t="shared" si="60"/>
        <v>5.4250144282298622E-2</v>
      </c>
      <c r="S220" s="598">
        <f>ROUND(K220*R220*入力表!C$137,0)</f>
        <v>0</v>
      </c>
      <c r="T220" s="16"/>
      <c r="U220" s="606">
        <f t="shared" si="61"/>
        <v>0</v>
      </c>
      <c r="V220" s="607">
        <f t="shared" si="62"/>
        <v>0</v>
      </c>
      <c r="W220" s="607">
        <f t="shared" si="63"/>
        <v>0</v>
      </c>
      <c r="X220" s="612">
        <f t="shared" si="64"/>
        <v>0</v>
      </c>
      <c r="Y220" s="615" t="s">
        <v>340</v>
      </c>
      <c r="Z220" s="12"/>
    </row>
    <row r="221" spans="1:26" s="6" customFormat="1">
      <c r="A221" s="541" t="s">
        <v>341</v>
      </c>
      <c r="B221" s="538" t="s">
        <v>417</v>
      </c>
      <c r="C221" s="584">
        <f t="shared" si="55"/>
        <v>0</v>
      </c>
      <c r="D221" s="1400"/>
      <c r="E221" s="1400"/>
      <c r="F221" s="1162">
        <f>IF(入力表!$D$140="含める",HLOOKUP(入力表!$D$140,$F$233:$F$342,A221+3,FALSE),HLOOKUP(入力表!$D$140,$G$233:$G$342,A221+3,FALSE))</f>
        <v>9.3181712886433558E-3</v>
      </c>
      <c r="G221" s="587">
        <f t="shared" si="56"/>
        <v>0</v>
      </c>
      <c r="H221" s="586">
        <f t="shared" si="57"/>
        <v>0.87118129514016407</v>
      </c>
      <c r="I221" s="588">
        <f t="shared" si="54"/>
        <v>0</v>
      </c>
      <c r="J221" s="330"/>
      <c r="K221" s="599">
        <v>0</v>
      </c>
      <c r="L221" s="595"/>
      <c r="M221" s="596"/>
      <c r="N221" s="597">
        <f t="shared" si="58"/>
        <v>0.39451486668663871</v>
      </c>
      <c r="O221" s="592">
        <f t="shared" si="65"/>
        <v>0</v>
      </c>
      <c r="P221" s="586">
        <f t="shared" si="59"/>
        <v>0.3021551078490114</v>
      </c>
      <c r="Q221" s="587">
        <f t="shared" si="66"/>
        <v>0</v>
      </c>
      <c r="R221" s="586">
        <f t="shared" si="60"/>
        <v>7.8129680946674662E-2</v>
      </c>
      <c r="S221" s="598">
        <f>ROUND(K221*R221*入力表!C$137,0)</f>
        <v>0</v>
      </c>
      <c r="T221" s="16"/>
      <c r="U221" s="606">
        <f t="shared" si="61"/>
        <v>0</v>
      </c>
      <c r="V221" s="607">
        <f t="shared" si="62"/>
        <v>0</v>
      </c>
      <c r="W221" s="607">
        <f t="shared" si="63"/>
        <v>0</v>
      </c>
      <c r="X221" s="612">
        <f t="shared" si="64"/>
        <v>0</v>
      </c>
      <c r="Y221" s="615" t="s">
        <v>341</v>
      </c>
      <c r="Z221" s="12"/>
    </row>
    <row r="222" spans="1:26" s="6" customFormat="1">
      <c r="A222" s="544" t="s">
        <v>342</v>
      </c>
      <c r="B222" s="540" t="s">
        <v>552</v>
      </c>
      <c r="C222" s="585">
        <f t="shared" si="55"/>
        <v>0</v>
      </c>
      <c r="D222" s="1400"/>
      <c r="E222" s="1400"/>
      <c r="F222" s="1163">
        <f>IF(入力表!$D$140="含める",HLOOKUP(入力表!$D$140,$F$233:$F$342,A222+3,FALSE),HLOOKUP(入力表!$D$140,$G$233:$G$342,A222+3,FALSE))</f>
        <v>2.2035972747182758E-3</v>
      </c>
      <c r="G222" s="590">
        <f t="shared" si="56"/>
        <v>0</v>
      </c>
      <c r="H222" s="589">
        <f t="shared" si="57"/>
        <v>0.59138452825513688</v>
      </c>
      <c r="I222" s="593">
        <f t="shared" si="54"/>
        <v>0</v>
      </c>
      <c r="J222" s="330"/>
      <c r="K222" s="601">
        <v>0</v>
      </c>
      <c r="L222" s="605"/>
      <c r="M222" s="605"/>
      <c r="N222" s="600">
        <f t="shared" si="58"/>
        <v>0.74017384833566102</v>
      </c>
      <c r="O222" s="591">
        <f t="shared" si="65"/>
        <v>0</v>
      </c>
      <c r="P222" s="589">
        <f t="shared" si="59"/>
        <v>0.48722559841250157</v>
      </c>
      <c r="Q222" s="590">
        <f t="shared" si="66"/>
        <v>0</v>
      </c>
      <c r="R222" s="589">
        <f t="shared" si="60"/>
        <v>0.21729693878101258</v>
      </c>
      <c r="S222" s="603">
        <f>ROUND(K222*R222*入力表!C$137,0)</f>
        <v>0</v>
      </c>
      <c r="T222" s="16"/>
      <c r="U222" s="608">
        <f t="shared" si="61"/>
        <v>0</v>
      </c>
      <c r="V222" s="609">
        <f t="shared" si="62"/>
        <v>0</v>
      </c>
      <c r="W222" s="609">
        <f t="shared" si="63"/>
        <v>0</v>
      </c>
      <c r="X222" s="613">
        <f t="shared" si="64"/>
        <v>0</v>
      </c>
      <c r="Y222" s="616" t="s">
        <v>342</v>
      </c>
      <c r="Z222" s="12"/>
    </row>
    <row r="223" spans="1:26" s="6" customFormat="1">
      <c r="A223" s="541" t="s">
        <v>343</v>
      </c>
      <c r="B223" s="538" t="s">
        <v>553</v>
      </c>
      <c r="C223" s="584">
        <f t="shared" si="55"/>
        <v>0</v>
      </c>
      <c r="D223" s="1400"/>
      <c r="E223" s="1400"/>
      <c r="F223" s="1162">
        <f>IF(入力表!$D$140="含める",HLOOKUP(入力表!$D$140,$F$233:$F$342,A223+3,FALSE),HLOOKUP(入力表!$D$140,$G$233:$G$342,A223+3,FALSE))</f>
        <v>9.8383713801337997E-3</v>
      </c>
      <c r="G223" s="587">
        <f t="shared" si="56"/>
        <v>0</v>
      </c>
      <c r="H223" s="586">
        <f t="shared" si="57"/>
        <v>0.19725562235582275</v>
      </c>
      <c r="I223" s="588">
        <f t="shared" si="54"/>
        <v>0</v>
      </c>
      <c r="J223" s="330"/>
      <c r="K223" s="599">
        <v>0</v>
      </c>
      <c r="L223" s="595"/>
      <c r="M223" s="596"/>
      <c r="N223" s="597">
        <f t="shared" si="58"/>
        <v>0.47052901157335003</v>
      </c>
      <c r="O223" s="592">
        <f t="shared" si="65"/>
        <v>0</v>
      </c>
      <c r="P223" s="586">
        <f t="shared" si="59"/>
        <v>0.23754691898654989</v>
      </c>
      <c r="Q223" s="587">
        <f t="shared" si="66"/>
        <v>0</v>
      </c>
      <c r="R223" s="586">
        <f t="shared" si="60"/>
        <v>9.4101892399124185E-2</v>
      </c>
      <c r="S223" s="598">
        <f>ROUND(K223*R223*入力表!C$137,0)</f>
        <v>0</v>
      </c>
      <c r="T223" s="16"/>
      <c r="U223" s="606">
        <f t="shared" si="61"/>
        <v>0</v>
      </c>
      <c r="V223" s="607">
        <f t="shared" si="62"/>
        <v>0</v>
      </c>
      <c r="W223" s="607">
        <f t="shared" si="63"/>
        <v>0</v>
      </c>
      <c r="X223" s="612">
        <f t="shared" si="64"/>
        <v>0</v>
      </c>
      <c r="Y223" s="615" t="s">
        <v>343</v>
      </c>
      <c r="Z223" s="12"/>
    </row>
    <row r="224" spans="1:26" s="6" customFormat="1">
      <c r="A224" s="541" t="s">
        <v>344</v>
      </c>
      <c r="B224" s="538" t="s">
        <v>554</v>
      </c>
      <c r="C224" s="584">
        <f t="shared" si="55"/>
        <v>0</v>
      </c>
      <c r="D224" s="1400"/>
      <c r="E224" s="1400"/>
      <c r="F224" s="1162">
        <f>IF(入力表!$D$140="含める",HLOOKUP(入力表!$D$140,$F$233:$F$342,A224+3,FALSE),HLOOKUP(入力表!$D$140,$G$233:$G$342,A224+3,FALSE))</f>
        <v>6.301325621867386E-2</v>
      </c>
      <c r="G224" s="587">
        <f t="shared" si="56"/>
        <v>0</v>
      </c>
      <c r="H224" s="586">
        <f t="shared" si="57"/>
        <v>0.77953601443709497</v>
      </c>
      <c r="I224" s="588">
        <f t="shared" si="54"/>
        <v>0</v>
      </c>
      <c r="J224" s="330"/>
      <c r="K224" s="599">
        <v>0</v>
      </c>
      <c r="L224" s="595"/>
      <c r="M224" s="596"/>
      <c r="N224" s="597">
        <f t="shared" si="58"/>
        <v>0.40388317773983801</v>
      </c>
      <c r="O224" s="592">
        <f t="shared" si="65"/>
        <v>0</v>
      </c>
      <c r="P224" s="586">
        <f t="shared" si="59"/>
        <v>0.28242338382554155</v>
      </c>
      <c r="Q224" s="587">
        <f t="shared" si="66"/>
        <v>0</v>
      </c>
      <c r="R224" s="586">
        <f t="shared" si="60"/>
        <v>0.22263794543935486</v>
      </c>
      <c r="S224" s="598">
        <f>ROUND(K224*R224*入力表!C$137,0)</f>
        <v>0</v>
      </c>
      <c r="T224" s="16"/>
      <c r="U224" s="606">
        <f t="shared" si="61"/>
        <v>0</v>
      </c>
      <c r="V224" s="607">
        <f t="shared" si="62"/>
        <v>0</v>
      </c>
      <c r="W224" s="607">
        <f t="shared" si="63"/>
        <v>0</v>
      </c>
      <c r="X224" s="612">
        <f t="shared" si="64"/>
        <v>0</v>
      </c>
      <c r="Y224" s="615" t="s">
        <v>344</v>
      </c>
      <c r="Z224" s="12"/>
    </row>
    <row r="225" spans="1:26" s="6" customFormat="1">
      <c r="A225" s="541" t="s">
        <v>345</v>
      </c>
      <c r="B225" s="538" t="s">
        <v>555</v>
      </c>
      <c r="C225" s="584">
        <f t="shared" si="55"/>
        <v>0</v>
      </c>
      <c r="D225" s="1400"/>
      <c r="E225" s="1400"/>
      <c r="F225" s="1162">
        <f>IF(入力表!$D$140="含める",HLOOKUP(入力表!$D$140,$F$233:$F$342,A225+3,FALSE),HLOOKUP(入力表!$D$140,$G$233:$G$342,A225+3,FALSE))</f>
        <v>1.3117903474432828E-2</v>
      </c>
      <c r="G225" s="587">
        <f t="shared" si="56"/>
        <v>0</v>
      </c>
      <c r="H225" s="586">
        <f t="shared" si="57"/>
        <v>0.9230715129691105</v>
      </c>
      <c r="I225" s="588">
        <f t="shared" si="54"/>
        <v>0</v>
      </c>
      <c r="J225" s="330"/>
      <c r="K225" s="599">
        <v>0</v>
      </c>
      <c r="L225" s="595"/>
      <c r="M225" s="596"/>
      <c r="N225" s="597">
        <f t="shared" si="58"/>
        <v>0.67527502991041466</v>
      </c>
      <c r="O225" s="592">
        <f t="shared" si="65"/>
        <v>0</v>
      </c>
      <c r="P225" s="586">
        <f t="shared" si="59"/>
        <v>0.25927222854474891</v>
      </c>
      <c r="Q225" s="587">
        <f t="shared" si="66"/>
        <v>0</v>
      </c>
      <c r="R225" s="586">
        <f t="shared" si="60"/>
        <v>0.21458169190813856</v>
      </c>
      <c r="S225" s="598">
        <f>ROUND(K225*R225*入力表!C$137,0)</f>
        <v>0</v>
      </c>
      <c r="T225" s="16"/>
      <c r="U225" s="606">
        <f t="shared" si="61"/>
        <v>0</v>
      </c>
      <c r="V225" s="607">
        <f t="shared" si="62"/>
        <v>0</v>
      </c>
      <c r="W225" s="607">
        <f t="shared" si="63"/>
        <v>0</v>
      </c>
      <c r="X225" s="612">
        <f t="shared" si="64"/>
        <v>0</v>
      </c>
      <c r="Y225" s="615" t="s">
        <v>345</v>
      </c>
      <c r="Z225" s="12"/>
    </row>
    <row r="226" spans="1:26" s="6" customFormat="1">
      <c r="A226" s="541" t="s">
        <v>346</v>
      </c>
      <c r="B226" s="538" t="s">
        <v>556</v>
      </c>
      <c r="C226" s="584">
        <f t="shared" si="55"/>
        <v>0</v>
      </c>
      <c r="D226" s="1400"/>
      <c r="E226" s="1400"/>
      <c r="F226" s="1162">
        <f>IF(入力表!$D$140="含める",HLOOKUP(入力表!$D$140,$F$233:$F$342,A226+3,FALSE),HLOOKUP(入力表!$D$140,$G$233:$G$342,A226+3,FALSE))</f>
        <v>3.3409530389536084E-2</v>
      </c>
      <c r="G226" s="587">
        <f t="shared" si="56"/>
        <v>0</v>
      </c>
      <c r="H226" s="586">
        <f t="shared" si="57"/>
        <v>0.84663463865627575</v>
      </c>
      <c r="I226" s="588">
        <f t="shared" si="54"/>
        <v>0</v>
      </c>
      <c r="J226" s="330"/>
      <c r="K226" s="599">
        <v>0</v>
      </c>
      <c r="L226" s="595"/>
      <c r="M226" s="596"/>
      <c r="N226" s="597">
        <f t="shared" si="58"/>
        <v>0.70009446891174476</v>
      </c>
      <c r="O226" s="592">
        <f t="shared" si="65"/>
        <v>0</v>
      </c>
      <c r="P226" s="586">
        <f t="shared" si="59"/>
        <v>0.19382093484306187</v>
      </c>
      <c r="Q226" s="587">
        <f t="shared" si="66"/>
        <v>0</v>
      </c>
      <c r="R226" s="586">
        <f t="shared" si="60"/>
        <v>9.5613183070106578E-2</v>
      </c>
      <c r="S226" s="598">
        <f>ROUND(K226*R226*入力表!C$137,0)</f>
        <v>0</v>
      </c>
      <c r="T226" s="16"/>
      <c r="U226" s="606">
        <f t="shared" si="61"/>
        <v>0</v>
      </c>
      <c r="V226" s="607">
        <f t="shared" si="62"/>
        <v>0</v>
      </c>
      <c r="W226" s="607">
        <f t="shared" si="63"/>
        <v>0</v>
      </c>
      <c r="X226" s="612">
        <f t="shared" si="64"/>
        <v>0</v>
      </c>
      <c r="Y226" s="615" t="s">
        <v>346</v>
      </c>
      <c r="Z226" s="12"/>
    </row>
    <row r="227" spans="1:26" s="6" customFormat="1">
      <c r="A227" s="544" t="s">
        <v>347</v>
      </c>
      <c r="B227" s="540" t="s">
        <v>395</v>
      </c>
      <c r="C227" s="585">
        <f t="shared" si="55"/>
        <v>0</v>
      </c>
      <c r="D227" s="1400"/>
      <c r="E227" s="1400"/>
      <c r="F227" s="1163">
        <f>IF(入力表!$D$140="含める",HLOOKUP(入力表!$D$140,$F$233:$F$342,A227+3,FALSE),HLOOKUP(入力表!$D$140,$G$233:$G$342,A227+3,FALSE))</f>
        <v>2.2713379870213112E-2</v>
      </c>
      <c r="G227" s="590">
        <f t="shared" si="56"/>
        <v>0</v>
      </c>
      <c r="H227" s="589">
        <f t="shared" si="57"/>
        <v>0.7449974676550486</v>
      </c>
      <c r="I227" s="593">
        <f t="shared" si="54"/>
        <v>0</v>
      </c>
      <c r="J227" s="330"/>
      <c r="K227" s="601">
        <v>0</v>
      </c>
      <c r="L227" s="605"/>
      <c r="M227" s="605"/>
      <c r="N227" s="600">
        <f t="shared" si="58"/>
        <v>0.65900521605049811</v>
      </c>
      <c r="O227" s="591">
        <f t="shared" si="65"/>
        <v>0</v>
      </c>
      <c r="P227" s="589">
        <f t="shared" si="59"/>
        <v>0.26297085998578534</v>
      </c>
      <c r="Q227" s="590">
        <f t="shared" si="66"/>
        <v>0</v>
      </c>
      <c r="R227" s="589">
        <f t="shared" si="60"/>
        <v>0.27446303591003818</v>
      </c>
      <c r="S227" s="603">
        <f>ROUND(K227*R227*入力表!C$137,0)</f>
        <v>0</v>
      </c>
      <c r="T227" s="16"/>
      <c r="U227" s="608">
        <f t="shared" si="61"/>
        <v>0</v>
      </c>
      <c r="V227" s="609">
        <f t="shared" si="62"/>
        <v>0</v>
      </c>
      <c r="W227" s="609">
        <f t="shared" si="63"/>
        <v>0</v>
      </c>
      <c r="X227" s="613">
        <f t="shared" si="64"/>
        <v>0</v>
      </c>
      <c r="Y227" s="616" t="s">
        <v>347</v>
      </c>
      <c r="Z227" s="12"/>
    </row>
    <row r="228" spans="1:26" s="6" customFormat="1">
      <c r="A228" s="541" t="s">
        <v>348</v>
      </c>
      <c r="B228" s="538" t="s">
        <v>557</v>
      </c>
      <c r="C228" s="584">
        <f t="shared" si="55"/>
        <v>0</v>
      </c>
      <c r="D228" s="1400"/>
      <c r="E228" s="1400"/>
      <c r="F228" s="1162">
        <f>IF(入力表!$D$140="含める",HLOOKUP(入力表!$D$140,$F$233:$F$342,A228+3,FALSE),HLOOKUP(入力表!$D$140,$G$233:$G$342,A228+3,FALSE))</f>
        <v>0</v>
      </c>
      <c r="G228" s="587">
        <f t="shared" si="56"/>
        <v>0</v>
      </c>
      <c r="H228" s="586">
        <f t="shared" si="57"/>
        <v>1</v>
      </c>
      <c r="I228" s="588">
        <f t="shared" si="54"/>
        <v>0</v>
      </c>
      <c r="J228" s="330"/>
      <c r="K228" s="599">
        <v>0</v>
      </c>
      <c r="L228" s="595"/>
      <c r="M228" s="596"/>
      <c r="N228" s="597">
        <f t="shared" si="58"/>
        <v>0</v>
      </c>
      <c r="O228" s="592">
        <f t="shared" si="65"/>
        <v>0</v>
      </c>
      <c r="P228" s="586">
        <f t="shared" si="59"/>
        <v>0</v>
      </c>
      <c r="Q228" s="587">
        <f t="shared" si="66"/>
        <v>0</v>
      </c>
      <c r="R228" s="586">
        <f t="shared" si="60"/>
        <v>0</v>
      </c>
      <c r="S228" s="598">
        <f>ROUND(K228*R228*入力表!C$137,0)</f>
        <v>0</v>
      </c>
      <c r="T228" s="16"/>
      <c r="U228" s="606">
        <f t="shared" si="61"/>
        <v>0</v>
      </c>
      <c r="V228" s="607">
        <f t="shared" si="62"/>
        <v>0</v>
      </c>
      <c r="W228" s="607">
        <f t="shared" si="63"/>
        <v>0</v>
      </c>
      <c r="X228" s="612">
        <f t="shared" si="64"/>
        <v>0</v>
      </c>
      <c r="Y228" s="615" t="s">
        <v>348</v>
      </c>
      <c r="Z228" s="12"/>
    </row>
    <row r="229" spans="1:26" s="6" customFormat="1">
      <c r="A229" s="541" t="s">
        <v>349</v>
      </c>
      <c r="B229" s="538" t="s">
        <v>558</v>
      </c>
      <c r="C229" s="584">
        <f t="shared" si="55"/>
        <v>0</v>
      </c>
      <c r="D229" s="1400"/>
      <c r="E229" s="1400"/>
      <c r="F229" s="1162">
        <f>IF(入力表!$D$140="含める",HLOOKUP(入力表!$D$140,$F$233:$F$342,A229+3,FALSE),HLOOKUP(入力表!$D$140,$G$233:$G$342,A229+3,FALSE))</f>
        <v>3.2385997913801969E-5</v>
      </c>
      <c r="G229" s="587">
        <f>F229*E$230</f>
        <v>0</v>
      </c>
      <c r="H229" s="586">
        <f t="shared" si="57"/>
        <v>0.97203549558731928</v>
      </c>
      <c r="I229" s="588">
        <f t="shared" si="54"/>
        <v>0</v>
      </c>
      <c r="J229" s="330"/>
      <c r="K229" s="599">
        <v>0</v>
      </c>
      <c r="L229" s="595"/>
      <c r="M229" s="596"/>
      <c r="N229" s="597">
        <f>S114</f>
        <v>0.34492456959318341</v>
      </c>
      <c r="O229" s="592">
        <f t="shared" si="65"/>
        <v>0</v>
      </c>
      <c r="P229" s="586">
        <f t="shared" si="59"/>
        <v>1.0584388027659203E-2</v>
      </c>
      <c r="Q229" s="587">
        <f t="shared" si="66"/>
        <v>0</v>
      </c>
      <c r="R229" s="586">
        <f t="shared" si="60"/>
        <v>7.8217961839619897E-4</v>
      </c>
      <c r="S229" s="598">
        <f>ROUND(K229*R229*入力表!C$137,0)</f>
        <v>0</v>
      </c>
      <c r="T229" s="16"/>
      <c r="U229" s="606">
        <f t="shared" si="61"/>
        <v>0</v>
      </c>
      <c r="V229" s="607">
        <f t="shared" si="62"/>
        <v>0</v>
      </c>
      <c r="W229" s="607">
        <f t="shared" si="63"/>
        <v>0</v>
      </c>
      <c r="X229" s="612">
        <f t="shared" si="64"/>
        <v>0</v>
      </c>
      <c r="Y229" s="615" t="s">
        <v>349</v>
      </c>
      <c r="Z229" s="12"/>
    </row>
    <row r="230" spans="1:26" ht="13.5" thickBot="1">
      <c r="A230" s="1391" t="s">
        <v>14</v>
      </c>
      <c r="B230" s="1392"/>
      <c r="C230" s="331">
        <f>SUM(C123:C229)</f>
        <v>0</v>
      </c>
      <c r="D230" s="532">
        <f>入力表!D118</f>
        <v>0.6944621616148372</v>
      </c>
      <c r="E230" s="332">
        <f>C230*D230</f>
        <v>0</v>
      </c>
      <c r="F230" s="333">
        <v>1</v>
      </c>
      <c r="G230" s="334">
        <f>SUM(G123:G229)</f>
        <v>0</v>
      </c>
      <c r="H230" s="333">
        <f t="shared" si="57"/>
        <v>0.5602365577454772</v>
      </c>
      <c r="I230" s="335">
        <f>SUM(I123:I229)</f>
        <v>0</v>
      </c>
      <c r="J230" s="336"/>
      <c r="K230" s="337">
        <f>SUM(K123:K229)</f>
        <v>0</v>
      </c>
      <c r="L230" s="338"/>
      <c r="M230" s="338"/>
      <c r="N230" s="339">
        <f t="shared" si="58"/>
        <v>0.47503285604277001</v>
      </c>
      <c r="O230" s="332">
        <f>SUM(O123:O229)</f>
        <v>0</v>
      </c>
      <c r="P230" s="333">
        <f t="shared" si="59"/>
        <v>0.23424947464242299</v>
      </c>
      <c r="Q230" s="334">
        <f>SUM(Q123:Q229)</f>
        <v>0</v>
      </c>
      <c r="R230" s="333">
        <f t="shared" si="60"/>
        <v>6.5970841605538275E-2</v>
      </c>
      <c r="S230" s="340">
        <f>SUM(S123:S229)</f>
        <v>0</v>
      </c>
      <c r="T230" s="17"/>
      <c r="U230" s="195">
        <f>SUM(U123:U229)</f>
        <v>0</v>
      </c>
      <c r="V230" s="196">
        <f>SUM(V123:V229)</f>
        <v>0</v>
      </c>
      <c r="W230" s="196">
        <f>SUM(W123:W229)</f>
        <v>0</v>
      </c>
      <c r="X230" s="196">
        <f>SUM(X123:X229)</f>
        <v>0</v>
      </c>
      <c r="Y230" s="199"/>
      <c r="Z230" s="12"/>
    </row>
    <row r="231" spans="1:26" ht="13.5" thickTop="1">
      <c r="A231" s="12"/>
      <c r="B231" s="12"/>
      <c r="C231" s="12"/>
      <c r="D231" s="12"/>
      <c r="E231" s="12"/>
      <c r="F231" s="12"/>
      <c r="G231" s="12"/>
      <c r="H231" s="12"/>
      <c r="I231" s="12"/>
      <c r="J231" s="12"/>
      <c r="K231" s="12"/>
      <c r="L231" s="12"/>
      <c r="M231" s="12"/>
      <c r="N231" s="12"/>
      <c r="O231" s="12"/>
      <c r="P231" s="12"/>
      <c r="Q231" s="12"/>
      <c r="R231" s="12"/>
      <c r="S231" s="12"/>
      <c r="T231" s="12"/>
      <c r="U231" s="12" t="s">
        <v>106</v>
      </c>
      <c r="V231" s="12"/>
      <c r="W231" s="12"/>
      <c r="X231" s="12"/>
      <c r="Y231" s="12"/>
      <c r="Z231" s="12"/>
    </row>
    <row r="232" spans="1:26">
      <c r="A232" s="12"/>
      <c r="B232" s="12"/>
      <c r="C232" s="22" t="s">
        <v>110</v>
      </c>
      <c r="D232" s="6" t="s">
        <v>110</v>
      </c>
      <c r="E232" s="12"/>
      <c r="F232" s="1390" t="s">
        <v>889</v>
      </c>
      <c r="G232" s="1390"/>
      <c r="H232" s="12"/>
      <c r="I232" s="12"/>
      <c r="J232" s="12"/>
      <c r="K232" s="12"/>
      <c r="L232" s="12"/>
      <c r="M232" s="12"/>
      <c r="N232" s="12"/>
      <c r="O232" s="12"/>
      <c r="P232" s="12"/>
      <c r="Q232" s="12"/>
      <c r="R232" s="12"/>
      <c r="S232" s="12"/>
      <c r="T232" s="12"/>
      <c r="U232" s="12"/>
      <c r="V232" s="12"/>
      <c r="W232" s="12"/>
      <c r="X232" s="12"/>
      <c r="Y232" s="12"/>
      <c r="Z232" s="12"/>
    </row>
    <row r="233" spans="1:26">
      <c r="F233" s="1068" t="s">
        <v>890</v>
      </c>
      <c r="G233" s="1068" t="s">
        <v>891</v>
      </c>
    </row>
    <row r="234" spans="1:26">
      <c r="F234" s="318" t="s">
        <v>69</v>
      </c>
      <c r="G234" s="318" t="s">
        <v>69</v>
      </c>
    </row>
    <row r="235" spans="1:26">
      <c r="F235" s="324" t="s">
        <v>102</v>
      </c>
      <c r="G235" s="324" t="s">
        <v>102</v>
      </c>
    </row>
    <row r="236" spans="1:26">
      <c r="D236" s="1069" t="s">
        <v>243</v>
      </c>
      <c r="E236" s="1069" t="s">
        <v>351</v>
      </c>
      <c r="F236" s="1069">
        <v>8.2564053431498901E-3</v>
      </c>
      <c r="G236" s="1069">
        <v>1.0436578828565028E-2</v>
      </c>
    </row>
    <row r="237" spans="1:26">
      <c r="D237" s="1069" t="s">
        <v>244</v>
      </c>
      <c r="E237" s="1069" t="s">
        <v>352</v>
      </c>
      <c r="F237" s="1069">
        <v>7.6174565926421709E-4</v>
      </c>
      <c r="G237" s="1069">
        <v>9.6289102700416085E-4</v>
      </c>
    </row>
    <row r="238" spans="1:26">
      <c r="D238" s="1069" t="s">
        <v>245</v>
      </c>
      <c r="E238" s="1069" t="s">
        <v>353</v>
      </c>
      <c r="F238" s="1069">
        <v>1.3305247476253642E-3</v>
      </c>
      <c r="G238" s="1069">
        <v>1.6818610321100134E-3</v>
      </c>
    </row>
    <row r="239" spans="1:26">
      <c r="D239" s="1069" t="s">
        <v>246</v>
      </c>
      <c r="E239" s="1069" t="s">
        <v>354</v>
      </c>
      <c r="F239" s="1069">
        <v>5.2762188267902377E-4</v>
      </c>
      <c r="G239" s="1069">
        <v>6.6694489204362608E-4</v>
      </c>
    </row>
    <row r="240" spans="1:26">
      <c r="D240" s="1069" t="s">
        <v>247</v>
      </c>
      <c r="E240" s="1069" t="s">
        <v>355</v>
      </c>
      <c r="F240" s="1069">
        <v>6.8685303908855007E-4</v>
      </c>
      <c r="G240" s="1069">
        <v>8.6822237864502721E-4</v>
      </c>
    </row>
    <row r="241" spans="4:7">
      <c r="D241" s="1069" t="s">
        <v>248</v>
      </c>
      <c r="E241" s="1069" t="s">
        <v>407</v>
      </c>
      <c r="F241" s="1069">
        <v>0</v>
      </c>
      <c r="G241" s="1069">
        <v>0</v>
      </c>
    </row>
    <row r="242" spans="4:7">
      <c r="D242" s="1069" t="s">
        <v>249</v>
      </c>
      <c r="E242" s="1069" t="s">
        <v>507</v>
      </c>
      <c r="F242" s="1069">
        <v>-1.9791443169545648E-5</v>
      </c>
      <c r="G242" s="1069">
        <v>-2.5017540707518796E-5</v>
      </c>
    </row>
    <row r="243" spans="4:7">
      <c r="D243" s="1069" t="s">
        <v>250</v>
      </c>
      <c r="E243" s="1069" t="s">
        <v>356</v>
      </c>
      <c r="F243" s="1069">
        <v>6.3934457937110889E-2</v>
      </c>
      <c r="G243" s="1069">
        <v>8.0816890933756963E-2</v>
      </c>
    </row>
    <row r="244" spans="4:7">
      <c r="D244" s="1069" t="s">
        <v>251</v>
      </c>
      <c r="E244" s="1069" t="s">
        <v>508</v>
      </c>
      <c r="F244" s="1069">
        <v>1.4597538754119656E-2</v>
      </c>
      <c r="G244" s="1069">
        <v>1.8452142013206989E-2</v>
      </c>
    </row>
    <row r="245" spans="4:7">
      <c r="D245" s="1069" t="s">
        <v>252</v>
      </c>
      <c r="E245" s="1069" t="s">
        <v>415</v>
      </c>
      <c r="F245" s="1069">
        <v>5.8114874034211311E-4</v>
      </c>
      <c r="G245" s="1069">
        <v>7.3460596804805192E-4</v>
      </c>
    </row>
    <row r="246" spans="4:7">
      <c r="D246" s="1069" t="s">
        <v>253</v>
      </c>
      <c r="E246" s="1069" t="s">
        <v>357</v>
      </c>
      <c r="F246" s="1069">
        <v>8.9239167445954743E-3</v>
      </c>
      <c r="G246" s="1069">
        <v>1.1280352246973161E-2</v>
      </c>
    </row>
    <row r="247" spans="4:7">
      <c r="D247" s="1069" t="s">
        <v>254</v>
      </c>
      <c r="E247" s="1069" t="s">
        <v>358</v>
      </c>
      <c r="F247" s="1069">
        <v>2.4446930369654679E-4</v>
      </c>
      <c r="G247" s="1069">
        <v>3.0902348578491963E-4</v>
      </c>
    </row>
    <row r="248" spans="4:7">
      <c r="D248" s="1069" t="s">
        <v>255</v>
      </c>
      <c r="E248" s="1069" t="s">
        <v>509</v>
      </c>
      <c r="F248" s="1069">
        <v>1.3938348754915812E-2</v>
      </c>
      <c r="G248" s="1069">
        <v>1.7618887333505424E-2</v>
      </c>
    </row>
    <row r="249" spans="4:7">
      <c r="D249" s="1069" t="s">
        <v>256</v>
      </c>
      <c r="E249" s="1069" t="s">
        <v>510</v>
      </c>
      <c r="F249" s="1069">
        <v>1.5293387903739819E-4</v>
      </c>
      <c r="G249" s="1069">
        <v>1.9331736001264522E-4</v>
      </c>
    </row>
    <row r="250" spans="4:7">
      <c r="D250" s="1069" t="s">
        <v>257</v>
      </c>
      <c r="E250" s="1069" t="s">
        <v>359</v>
      </c>
      <c r="F250" s="1069">
        <v>4.4328334644516443E-4</v>
      </c>
      <c r="G250" s="1069">
        <v>5.6033605380135848E-4</v>
      </c>
    </row>
    <row r="251" spans="4:7">
      <c r="D251" s="1069" t="s">
        <v>258</v>
      </c>
      <c r="E251" s="1069" t="s">
        <v>360</v>
      </c>
      <c r="F251" s="1069">
        <v>-3.2273546532156822E-4</v>
      </c>
      <c r="G251" s="1069">
        <v>-4.0795648767374395E-4</v>
      </c>
    </row>
    <row r="252" spans="4:7">
      <c r="D252" s="1069" t="s">
        <v>259</v>
      </c>
      <c r="E252" s="1069" t="s">
        <v>361</v>
      </c>
      <c r="F252" s="1069">
        <v>8.6475112485117061E-4</v>
      </c>
      <c r="G252" s="1069">
        <v>1.0930959547773838E-3</v>
      </c>
    </row>
    <row r="253" spans="4:7">
      <c r="D253" s="1069" t="s">
        <v>260</v>
      </c>
      <c r="E253" s="1069" t="s">
        <v>511</v>
      </c>
      <c r="F253" s="1069">
        <v>1.3876500495010982E-4</v>
      </c>
      <c r="G253" s="1069">
        <v>1.7540707518794429E-4</v>
      </c>
    </row>
    <row r="254" spans="4:7">
      <c r="D254" s="1069" t="s">
        <v>261</v>
      </c>
      <c r="E254" s="1069" t="s">
        <v>362</v>
      </c>
      <c r="F254" s="1069">
        <v>2.2940081855609727E-5</v>
      </c>
      <c r="G254" s="1069">
        <v>2.8997604001896784E-5</v>
      </c>
    </row>
    <row r="255" spans="4:7">
      <c r="D255" s="1069" t="s">
        <v>262</v>
      </c>
      <c r="E255" s="1069" t="s">
        <v>512</v>
      </c>
      <c r="F255" s="1069">
        <v>3.1936192387221382E-5</v>
      </c>
      <c r="G255" s="1069">
        <v>4.0369213414405328E-5</v>
      </c>
    </row>
    <row r="256" spans="4:7">
      <c r="D256" s="1069" t="s">
        <v>263</v>
      </c>
      <c r="E256" s="1069" t="s">
        <v>513</v>
      </c>
      <c r="F256" s="1069">
        <v>0</v>
      </c>
      <c r="G256" s="1069">
        <v>0</v>
      </c>
    </row>
    <row r="257" spans="4:7">
      <c r="D257" s="1069" t="s">
        <v>264</v>
      </c>
      <c r="E257" s="1069" t="s">
        <v>514</v>
      </c>
      <c r="F257" s="1069">
        <v>4.498055265805829E-7</v>
      </c>
      <c r="G257" s="1069">
        <v>5.6858047062542714E-7</v>
      </c>
    </row>
    <row r="258" spans="4:7">
      <c r="D258" s="1069" t="s">
        <v>265</v>
      </c>
      <c r="E258" s="1069" t="s">
        <v>363</v>
      </c>
      <c r="F258" s="1069">
        <v>0</v>
      </c>
      <c r="G258" s="1069">
        <v>0</v>
      </c>
    </row>
    <row r="259" spans="4:7">
      <c r="D259" s="1069" t="s">
        <v>266</v>
      </c>
      <c r="E259" s="1069" t="s">
        <v>364</v>
      </c>
      <c r="F259" s="1069">
        <v>0</v>
      </c>
      <c r="G259" s="1069">
        <v>0</v>
      </c>
    </row>
    <row r="260" spans="4:7">
      <c r="D260" s="1069" t="s">
        <v>267</v>
      </c>
      <c r="E260" s="1069" t="s">
        <v>515</v>
      </c>
      <c r="F260" s="1069">
        <v>1.9708229147128238E-3</v>
      </c>
      <c r="G260" s="1069">
        <v>2.4912353320453088E-3</v>
      </c>
    </row>
    <row r="261" spans="4:7">
      <c r="D261" s="1069" t="s">
        <v>268</v>
      </c>
      <c r="E261" s="1069" t="s">
        <v>516</v>
      </c>
      <c r="F261" s="1069">
        <v>6.7673241474048695E-3</v>
      </c>
      <c r="G261" s="1069">
        <v>8.554293180559551E-3</v>
      </c>
    </row>
    <row r="262" spans="4:7">
      <c r="D262" s="1069" t="s">
        <v>269</v>
      </c>
      <c r="E262" s="1069" t="s">
        <v>365</v>
      </c>
      <c r="F262" s="1069">
        <v>1.9119433712834255E-2</v>
      </c>
      <c r="G262" s="1069">
        <v>2.4168081484404406E-2</v>
      </c>
    </row>
    <row r="263" spans="4:7">
      <c r="D263" s="1069" t="s">
        <v>270</v>
      </c>
      <c r="E263" s="1069" t="s">
        <v>53</v>
      </c>
      <c r="F263" s="1069">
        <v>-4.7229580290961201E-6</v>
      </c>
      <c r="G263" s="1069">
        <v>-5.9700949415669852E-6</v>
      </c>
    </row>
    <row r="264" spans="4:7">
      <c r="D264" s="1069" t="s">
        <v>271</v>
      </c>
      <c r="E264" s="1069" t="s">
        <v>366</v>
      </c>
      <c r="F264" s="1069">
        <v>1.2070531305789943E-3</v>
      </c>
      <c r="G264" s="1069">
        <v>1.5257856929233337E-3</v>
      </c>
    </row>
    <row r="265" spans="4:7">
      <c r="D265" s="1069" t="s">
        <v>272</v>
      </c>
      <c r="E265" s="1069" t="s">
        <v>367</v>
      </c>
      <c r="F265" s="1069">
        <v>1.6910438771797014E-3</v>
      </c>
      <c r="G265" s="1069">
        <v>2.1375782793162934E-3</v>
      </c>
    </row>
    <row r="266" spans="4:7">
      <c r="D266" s="1069" t="s">
        <v>273</v>
      </c>
      <c r="E266" s="1069" t="s">
        <v>517</v>
      </c>
      <c r="F266" s="1069">
        <v>3.5934963518522768E-3</v>
      </c>
      <c r="G266" s="1069">
        <v>4.5423893798265374E-3</v>
      </c>
    </row>
    <row r="267" spans="4:7">
      <c r="D267" s="1069" t="s">
        <v>274</v>
      </c>
      <c r="E267" s="1069" t="s">
        <v>368</v>
      </c>
      <c r="F267" s="1069">
        <v>5.8474718455475772E-5</v>
      </c>
      <c r="G267" s="1069">
        <v>7.3915461181305533E-5</v>
      </c>
    </row>
    <row r="268" spans="4:7">
      <c r="D268" s="1069" t="s">
        <v>275</v>
      </c>
      <c r="E268" s="1069" t="s">
        <v>369</v>
      </c>
      <c r="F268" s="1069">
        <v>4.7229580290961201E-6</v>
      </c>
      <c r="G268" s="1069">
        <v>5.9700949415669852E-6</v>
      </c>
    </row>
    <row r="269" spans="4:7">
      <c r="D269" s="1069" t="s">
        <v>276</v>
      </c>
      <c r="E269" s="1069" t="s">
        <v>370</v>
      </c>
      <c r="F269" s="1069">
        <v>7.106927319973209E-5</v>
      </c>
      <c r="G269" s="1069">
        <v>8.9835714358817484E-5</v>
      </c>
    </row>
    <row r="270" spans="4:7">
      <c r="D270" s="1069" t="s">
        <v>277</v>
      </c>
      <c r="E270" s="1069" t="s">
        <v>518</v>
      </c>
      <c r="F270" s="1069">
        <v>3.0316892491531289E-4</v>
      </c>
      <c r="G270" s="1069">
        <v>3.832232372015379E-4</v>
      </c>
    </row>
    <row r="271" spans="4:7">
      <c r="D271" s="1069" t="s">
        <v>278</v>
      </c>
      <c r="E271" s="1069" t="s">
        <v>371</v>
      </c>
      <c r="F271" s="1069">
        <v>-1.1177667335527484E-4</v>
      </c>
      <c r="G271" s="1069">
        <v>-1.4129224695041864E-4</v>
      </c>
    </row>
    <row r="272" spans="4:7">
      <c r="D272" s="1069" t="s">
        <v>279</v>
      </c>
      <c r="E272" s="1069" t="s">
        <v>372</v>
      </c>
      <c r="F272" s="1069">
        <v>0</v>
      </c>
      <c r="G272" s="1069">
        <v>0</v>
      </c>
    </row>
    <row r="273" spans="4:7">
      <c r="D273" s="1069" t="s">
        <v>280</v>
      </c>
      <c r="E273" s="1069" t="s">
        <v>519</v>
      </c>
      <c r="F273" s="1069">
        <v>2.2490276329029145E-7</v>
      </c>
      <c r="G273" s="1069">
        <v>2.8429023531271357E-7</v>
      </c>
    </row>
    <row r="274" spans="4:7">
      <c r="D274" s="1069" t="s">
        <v>281</v>
      </c>
      <c r="E274" s="1069" t="s">
        <v>520</v>
      </c>
      <c r="F274" s="1069">
        <v>0</v>
      </c>
      <c r="G274" s="1069">
        <v>0</v>
      </c>
    </row>
    <row r="275" spans="4:7">
      <c r="D275" s="1069" t="s">
        <v>282</v>
      </c>
      <c r="E275" s="1069" t="s">
        <v>373</v>
      </c>
      <c r="F275" s="1069">
        <v>5.2244911912334706E-4</v>
      </c>
      <c r="G275" s="1069">
        <v>6.604062166314336E-4</v>
      </c>
    </row>
    <row r="276" spans="4:7">
      <c r="D276" s="1069" t="s">
        <v>283</v>
      </c>
      <c r="E276" s="1069" t="s">
        <v>374</v>
      </c>
      <c r="F276" s="1069">
        <v>2.3389887382190311E-5</v>
      </c>
      <c r="G276" s="1069">
        <v>2.9566184472522213E-5</v>
      </c>
    </row>
    <row r="277" spans="4:7">
      <c r="D277" s="1069" t="s">
        <v>284</v>
      </c>
      <c r="E277" s="1069" t="s">
        <v>521</v>
      </c>
      <c r="F277" s="1069">
        <v>9.288484123889037E-5</v>
      </c>
      <c r="G277" s="1069">
        <v>1.1741186718415071E-4</v>
      </c>
    </row>
    <row r="278" spans="4:7">
      <c r="D278" s="1069" t="s">
        <v>285</v>
      </c>
      <c r="E278" s="1069" t="s">
        <v>375</v>
      </c>
      <c r="F278" s="1069">
        <v>8.1009975337162973E-4</v>
      </c>
      <c r="G278" s="1069">
        <v>1.0240134275963943E-3</v>
      </c>
    </row>
    <row r="279" spans="4:7">
      <c r="D279" s="1069" t="s">
        <v>286</v>
      </c>
      <c r="E279" s="1069" t="s">
        <v>522</v>
      </c>
      <c r="F279" s="1069">
        <v>4.2731525025155372E-5</v>
      </c>
      <c r="G279" s="1069">
        <v>5.4015144709415576E-5</v>
      </c>
    </row>
    <row r="280" spans="4:7">
      <c r="D280" s="1069" t="s">
        <v>287</v>
      </c>
      <c r="E280" s="1069" t="s">
        <v>523</v>
      </c>
      <c r="F280" s="1069">
        <v>4.4080941604897119E-5</v>
      </c>
      <c r="G280" s="1069">
        <v>5.5720886121291857E-5</v>
      </c>
    </row>
    <row r="281" spans="4:7">
      <c r="D281" s="1069" t="s">
        <v>288</v>
      </c>
      <c r="E281" s="1069" t="s">
        <v>524</v>
      </c>
      <c r="F281" s="1069">
        <v>3.2678371506079349E-4</v>
      </c>
      <c r="G281" s="1069">
        <v>4.1307371190937284E-4</v>
      </c>
    </row>
    <row r="282" spans="4:7">
      <c r="D282" s="1069" t="s">
        <v>289</v>
      </c>
      <c r="E282" s="1069" t="s">
        <v>525</v>
      </c>
      <c r="F282" s="1069">
        <v>5.6225690822572859E-6</v>
      </c>
      <c r="G282" s="1069">
        <v>7.1072558828178395E-6</v>
      </c>
    </row>
    <row r="283" spans="4:7">
      <c r="D283" s="1069" t="s">
        <v>290</v>
      </c>
      <c r="E283" s="1069" t="s">
        <v>526</v>
      </c>
      <c r="F283" s="1069">
        <v>5.006335510841887E-4</v>
      </c>
      <c r="G283" s="1069">
        <v>6.328300638061004E-4</v>
      </c>
    </row>
    <row r="284" spans="4:7">
      <c r="D284" s="1069" t="s">
        <v>291</v>
      </c>
      <c r="E284" s="1069" t="s">
        <v>527</v>
      </c>
      <c r="F284" s="1069">
        <v>2.5638915015093223E-5</v>
      </c>
      <c r="G284" s="1069">
        <v>3.2409086825649346E-5</v>
      </c>
    </row>
    <row r="285" spans="4:7">
      <c r="D285" s="1069" t="s">
        <v>292</v>
      </c>
      <c r="E285" s="1069" t="s">
        <v>528</v>
      </c>
      <c r="F285" s="1069">
        <v>7.9053321296537436E-3</v>
      </c>
      <c r="G285" s="1069">
        <v>9.9928017712418819E-3</v>
      </c>
    </row>
    <row r="286" spans="4:7">
      <c r="D286" s="1069" t="s">
        <v>293</v>
      </c>
      <c r="E286" s="1069" t="s">
        <v>529</v>
      </c>
      <c r="F286" s="1069">
        <v>2.2490276329029145E-7</v>
      </c>
      <c r="G286" s="1069">
        <v>2.8429023531271357E-7</v>
      </c>
    </row>
    <row r="287" spans="4:7">
      <c r="D287" s="1069" t="s">
        <v>294</v>
      </c>
      <c r="E287" s="1069" t="s">
        <v>530</v>
      </c>
      <c r="F287" s="1069">
        <v>2.2035972747182758E-3</v>
      </c>
      <c r="G287" s="1069">
        <v>2.7854757255939677E-3</v>
      </c>
    </row>
    <row r="288" spans="4:7">
      <c r="D288" s="1069" t="s">
        <v>295</v>
      </c>
      <c r="E288" s="1069" t="s">
        <v>531</v>
      </c>
      <c r="F288" s="1069">
        <v>9.109236621546675E-3</v>
      </c>
      <c r="G288" s="1069">
        <v>1.1514607400870838E-2</v>
      </c>
    </row>
    <row r="289" spans="4:7">
      <c r="D289" s="1069" t="s">
        <v>296</v>
      </c>
      <c r="E289" s="1069" t="s">
        <v>532</v>
      </c>
      <c r="F289" s="1069">
        <v>1.9190952791560568E-3</v>
      </c>
      <c r="G289" s="1069">
        <v>2.4258485779233849E-3</v>
      </c>
    </row>
    <row r="290" spans="4:7">
      <c r="D290" s="1069" t="s">
        <v>297</v>
      </c>
      <c r="E290" s="1069" t="s">
        <v>533</v>
      </c>
      <c r="F290" s="1069">
        <v>1.7356420951401663E-2</v>
      </c>
      <c r="G290" s="1069">
        <v>2.1939530329788043E-2</v>
      </c>
    </row>
    <row r="291" spans="4:7">
      <c r="D291" s="1069" t="s">
        <v>298</v>
      </c>
      <c r="E291" s="1069" t="s">
        <v>534</v>
      </c>
      <c r="F291" s="1069">
        <v>1.1613978696310651E-3</v>
      </c>
      <c r="G291" s="1069">
        <v>1.4680747751548528E-3</v>
      </c>
    </row>
    <row r="292" spans="4:7">
      <c r="D292" s="1069" t="s">
        <v>299</v>
      </c>
      <c r="E292" s="1069" t="s">
        <v>416</v>
      </c>
      <c r="F292" s="1069">
        <v>3.4185220020124297E-5</v>
      </c>
      <c r="G292" s="1069">
        <v>4.3212115767532461E-5</v>
      </c>
    </row>
    <row r="293" spans="4:7">
      <c r="D293" s="1069" t="s">
        <v>300</v>
      </c>
      <c r="E293" s="1069" t="s">
        <v>376</v>
      </c>
      <c r="F293" s="1069">
        <v>3.8683275285930128E-5</v>
      </c>
      <c r="G293" s="1069">
        <v>4.8897920473786733E-5</v>
      </c>
    </row>
    <row r="294" spans="4:7">
      <c r="D294" s="1069" t="s">
        <v>301</v>
      </c>
      <c r="E294" s="1069" t="s">
        <v>377</v>
      </c>
      <c r="F294" s="1069">
        <v>4.6959696975012853E-4</v>
      </c>
      <c r="G294" s="1069">
        <v>5.9359801133294595E-4</v>
      </c>
    </row>
    <row r="295" spans="4:7">
      <c r="D295" s="1069" t="s">
        <v>302</v>
      </c>
      <c r="E295" s="1069" t="s">
        <v>10</v>
      </c>
      <c r="F295" s="1069">
        <v>5.8632150389778979E-3</v>
      </c>
      <c r="G295" s="1069">
        <v>7.4114464346024429E-3</v>
      </c>
    </row>
    <row r="296" spans="4:7">
      <c r="D296" s="1069" t="s">
        <v>303</v>
      </c>
      <c r="E296" s="1069" t="s">
        <v>535</v>
      </c>
      <c r="F296" s="1069">
        <v>3.3645453388227598E-4</v>
      </c>
      <c r="G296" s="1069">
        <v>4.2529819202781949E-4</v>
      </c>
    </row>
    <row r="297" spans="4:7">
      <c r="D297" s="1069" t="s">
        <v>304</v>
      </c>
      <c r="E297" s="1069" t="s">
        <v>378</v>
      </c>
      <c r="F297" s="1069">
        <v>0</v>
      </c>
      <c r="G297" s="1069">
        <v>0</v>
      </c>
    </row>
    <row r="298" spans="4:7">
      <c r="D298" s="1069" t="s">
        <v>305</v>
      </c>
      <c r="E298" s="1069" t="s">
        <v>379</v>
      </c>
      <c r="F298" s="1069">
        <v>0</v>
      </c>
      <c r="G298" s="1069">
        <v>0</v>
      </c>
    </row>
    <row r="299" spans="4:7">
      <c r="D299" s="1069" t="s">
        <v>306</v>
      </c>
      <c r="E299" s="1069" t="s">
        <v>536</v>
      </c>
      <c r="F299" s="1069">
        <v>0</v>
      </c>
      <c r="G299" s="1069">
        <v>0</v>
      </c>
    </row>
    <row r="300" spans="4:7">
      <c r="D300" s="1069" t="s">
        <v>307</v>
      </c>
      <c r="E300" s="1069" t="s">
        <v>537</v>
      </c>
      <c r="F300" s="1069">
        <v>0</v>
      </c>
      <c r="G300" s="1069">
        <v>0</v>
      </c>
    </row>
    <row r="301" spans="4:7">
      <c r="D301" s="1069" t="s">
        <v>308</v>
      </c>
      <c r="E301" s="1069" t="s">
        <v>380</v>
      </c>
      <c r="F301" s="1069">
        <v>1.7296371913603153E-2</v>
      </c>
      <c r="G301" s="1069">
        <v>2.1863624836959548E-2</v>
      </c>
    </row>
    <row r="302" spans="4:7">
      <c r="D302" s="1069" t="s">
        <v>309</v>
      </c>
      <c r="E302" s="1069" t="s">
        <v>381</v>
      </c>
      <c r="F302" s="1069">
        <v>4.2099548260309651E-3</v>
      </c>
      <c r="G302" s="1069">
        <v>5.3216289148186853E-3</v>
      </c>
    </row>
    <row r="303" spans="4:7">
      <c r="D303" s="1069" t="s">
        <v>310</v>
      </c>
      <c r="E303" s="1069" t="s">
        <v>382</v>
      </c>
      <c r="F303" s="1069">
        <v>6.1465925207236649E-3</v>
      </c>
      <c r="G303" s="1069">
        <v>7.769652131096462E-3</v>
      </c>
    </row>
    <row r="304" spans="4:7">
      <c r="D304" s="1069" t="s">
        <v>311</v>
      </c>
      <c r="E304" s="1069" t="s">
        <v>54</v>
      </c>
      <c r="F304" s="1069">
        <v>9.4616592516225605E-4</v>
      </c>
      <c r="G304" s="1069">
        <v>1.196009019960586E-3</v>
      </c>
    </row>
    <row r="305" spans="4:7">
      <c r="D305" s="1069" t="s">
        <v>312</v>
      </c>
      <c r="E305" s="1069" t="s">
        <v>11</v>
      </c>
      <c r="F305" s="1069">
        <v>0.15558300868619451</v>
      </c>
      <c r="G305" s="1069">
        <v>0.19666601469439368</v>
      </c>
    </row>
    <row r="306" spans="4:7">
      <c r="D306" s="1069" t="s">
        <v>313</v>
      </c>
      <c r="E306" s="1069" t="s">
        <v>12</v>
      </c>
      <c r="F306" s="1069">
        <v>4.9083003963236498E-2</v>
      </c>
      <c r="G306" s="1069">
        <v>6.2043785244881924E-2</v>
      </c>
    </row>
    <row r="307" spans="4:7">
      <c r="D307" s="1069" t="s">
        <v>314</v>
      </c>
      <c r="E307" s="1069" t="s">
        <v>383</v>
      </c>
      <c r="F307" s="1069">
        <v>1.1456546762007446E-3</v>
      </c>
      <c r="G307" s="1069">
        <v>1.4481744586829629E-3</v>
      </c>
    </row>
    <row r="308" spans="4:7">
      <c r="D308" s="1069" t="s">
        <v>315</v>
      </c>
      <c r="E308" s="1069" t="s">
        <v>384</v>
      </c>
      <c r="F308" s="1069">
        <v>3.6713576885033752E-2</v>
      </c>
      <c r="G308" s="1069">
        <v>4.640810659291799E-2</v>
      </c>
    </row>
    <row r="309" spans="4:7">
      <c r="D309" s="1069" t="s">
        <v>316</v>
      </c>
      <c r="E309" s="1069" t="s">
        <v>538</v>
      </c>
      <c r="F309" s="1069">
        <v>0.20889733323797458</v>
      </c>
      <c r="G309" s="1069">
        <v>0</v>
      </c>
    </row>
    <row r="310" spans="4:7">
      <c r="D310" s="1069" t="s">
        <v>317</v>
      </c>
      <c r="E310" s="1069" t="s">
        <v>385</v>
      </c>
      <c r="F310" s="1069">
        <v>1.1511423036250277E-2</v>
      </c>
      <c r="G310" s="1069">
        <v>1.4551111404245932E-2</v>
      </c>
    </row>
    <row r="311" spans="4:7">
      <c r="D311" s="1069" t="s">
        <v>318</v>
      </c>
      <c r="E311" s="1069" t="s">
        <v>539</v>
      </c>
      <c r="F311" s="1069">
        <v>1.2448143045354342E-2</v>
      </c>
      <c r="G311" s="1069">
        <v>1.5735180234323385E-2</v>
      </c>
    </row>
    <row r="312" spans="4:7">
      <c r="D312" s="1069" t="s">
        <v>319</v>
      </c>
      <c r="E312" s="1069" t="s">
        <v>386</v>
      </c>
      <c r="F312" s="1069">
        <v>0</v>
      </c>
      <c r="G312" s="1069">
        <v>0</v>
      </c>
    </row>
    <row r="313" spans="4:7">
      <c r="D313" s="1069" t="s">
        <v>320</v>
      </c>
      <c r="E313" s="1069" t="s">
        <v>387</v>
      </c>
      <c r="F313" s="1069">
        <v>5.6473083862192185E-4</v>
      </c>
      <c r="G313" s="1069">
        <v>7.138527808702238E-4</v>
      </c>
    </row>
    <row r="314" spans="4:7">
      <c r="D314" s="1069" t="s">
        <v>321</v>
      </c>
      <c r="E314" s="1069" t="s">
        <v>388</v>
      </c>
      <c r="F314" s="1069">
        <v>5.9709434625939478E-3</v>
      </c>
      <c r="G314" s="1069">
        <v>7.5476214573172327E-3</v>
      </c>
    </row>
    <row r="315" spans="4:7">
      <c r="D315" s="1069" t="s">
        <v>322</v>
      </c>
      <c r="E315" s="1069" t="s">
        <v>540</v>
      </c>
      <c r="F315" s="1069">
        <v>6.0903668299010921E-4</v>
      </c>
      <c r="G315" s="1069">
        <v>7.6985795722682839E-4</v>
      </c>
    </row>
    <row r="316" spans="4:7">
      <c r="D316" s="1069" t="s">
        <v>323</v>
      </c>
      <c r="E316" s="1069" t="s">
        <v>389</v>
      </c>
      <c r="F316" s="1069">
        <v>7.5117522938957339E-4</v>
      </c>
      <c r="G316" s="1069">
        <v>9.495293859444633E-4</v>
      </c>
    </row>
    <row r="317" spans="4:7">
      <c r="D317" s="1069" t="s">
        <v>324</v>
      </c>
      <c r="E317" s="1069" t="s">
        <v>541</v>
      </c>
      <c r="F317" s="1069">
        <v>8.0009158040521174E-3</v>
      </c>
      <c r="G317" s="1069">
        <v>1.0113625121249786E-2</v>
      </c>
    </row>
    <row r="318" spans="4:7">
      <c r="D318" s="1069" t="s">
        <v>325</v>
      </c>
      <c r="E318" s="1069" t="s">
        <v>542</v>
      </c>
      <c r="F318" s="1069">
        <v>5.3819231255366746E-4</v>
      </c>
      <c r="G318" s="1069">
        <v>6.8030653310332363E-4</v>
      </c>
    </row>
    <row r="319" spans="4:7">
      <c r="D319" s="1069" t="s">
        <v>326</v>
      </c>
      <c r="E319" s="1069" t="s">
        <v>543</v>
      </c>
      <c r="F319" s="1069">
        <v>3.0793686349706705E-2</v>
      </c>
      <c r="G319" s="1069">
        <v>3.8925019019016745E-2</v>
      </c>
    </row>
    <row r="320" spans="4:7">
      <c r="D320" s="1069" t="s">
        <v>327</v>
      </c>
      <c r="E320" s="1069" t="s">
        <v>390</v>
      </c>
      <c r="F320" s="1069">
        <v>1.9517061798331491E-3</v>
      </c>
      <c r="G320" s="1069">
        <v>2.4670706620437285E-3</v>
      </c>
    </row>
    <row r="321" spans="4:7">
      <c r="D321" s="1069" t="s">
        <v>328</v>
      </c>
      <c r="E321" s="1069" t="s">
        <v>544</v>
      </c>
      <c r="F321" s="1069">
        <v>3.3026970789179298E-3</v>
      </c>
      <c r="G321" s="1069">
        <v>4.1748021055671991E-3</v>
      </c>
    </row>
    <row r="322" spans="4:7">
      <c r="D322" s="1069" t="s">
        <v>329</v>
      </c>
      <c r="E322" s="1069" t="s">
        <v>545</v>
      </c>
      <c r="F322" s="1069">
        <v>2.3828447770606379E-3</v>
      </c>
      <c r="G322" s="1069">
        <v>3.0120550431382005E-3</v>
      </c>
    </row>
    <row r="323" spans="4:7">
      <c r="D323" s="1069" t="s">
        <v>330</v>
      </c>
      <c r="E323" s="1069" t="s">
        <v>546</v>
      </c>
      <c r="F323" s="1069">
        <v>2.7726012658427128E-3</v>
      </c>
      <c r="G323" s="1069">
        <v>3.5047300209351331E-3</v>
      </c>
    </row>
    <row r="324" spans="4:7">
      <c r="D324" s="1069" t="s">
        <v>331</v>
      </c>
      <c r="E324" s="1069" t="s">
        <v>13</v>
      </c>
      <c r="F324" s="1069">
        <v>3.3308099243292161E-3</v>
      </c>
      <c r="G324" s="1069">
        <v>4.2103383849812883E-3</v>
      </c>
    </row>
    <row r="325" spans="4:7">
      <c r="D325" s="1069" t="s">
        <v>332</v>
      </c>
      <c r="E325" s="1069" t="s">
        <v>391</v>
      </c>
      <c r="F325" s="1069">
        <v>2.0893016904141495E-2</v>
      </c>
      <c r="G325" s="1069">
        <v>2.6409994280080465E-2</v>
      </c>
    </row>
    <row r="326" spans="4:7">
      <c r="D326" s="1069" t="s">
        <v>333</v>
      </c>
      <c r="E326" s="1069" t="s">
        <v>392</v>
      </c>
      <c r="F326" s="1069">
        <v>5.2717207715244319E-4</v>
      </c>
      <c r="G326" s="1069">
        <v>6.6637631157300057E-4</v>
      </c>
    </row>
    <row r="327" spans="4:7">
      <c r="D327" s="1069" t="s">
        <v>334</v>
      </c>
      <c r="E327" s="1069" t="s">
        <v>547</v>
      </c>
      <c r="F327" s="1069">
        <v>2.7013745607086775E-2</v>
      </c>
      <c r="G327" s="1069">
        <v>3.4146953034115968E-2</v>
      </c>
    </row>
    <row r="328" spans="4:7">
      <c r="D328" s="1069" t="s">
        <v>335</v>
      </c>
      <c r="E328" s="1069" t="s">
        <v>548</v>
      </c>
      <c r="F328" s="1069">
        <v>6.8213008105945394E-4</v>
      </c>
      <c r="G328" s="1069">
        <v>8.6225228370346023E-4</v>
      </c>
    </row>
    <row r="329" spans="4:7">
      <c r="D329" s="1069" t="s">
        <v>336</v>
      </c>
      <c r="E329" s="1069" t="s">
        <v>549</v>
      </c>
      <c r="F329" s="1069">
        <v>2.078798731368493E-2</v>
      </c>
      <c r="G329" s="1069">
        <v>2.6277230740189429E-2</v>
      </c>
    </row>
    <row r="330" spans="4:7">
      <c r="D330" s="1069" t="s">
        <v>337</v>
      </c>
      <c r="E330" s="1069" t="s">
        <v>550</v>
      </c>
      <c r="F330" s="1069">
        <v>2.9806363218862326E-3</v>
      </c>
      <c r="G330" s="1069">
        <v>3.767698488599393E-3</v>
      </c>
    </row>
    <row r="331" spans="4:7">
      <c r="D331" s="1069" t="s">
        <v>338</v>
      </c>
      <c r="E331" s="1069" t="s">
        <v>551</v>
      </c>
      <c r="F331" s="1069">
        <v>8.4016925282354177E-3</v>
      </c>
      <c r="G331" s="1069">
        <v>1.062023032057704E-2</v>
      </c>
    </row>
    <row r="332" spans="4:7">
      <c r="D332" s="1069" t="s">
        <v>339</v>
      </c>
      <c r="E332" s="1069" t="s">
        <v>394</v>
      </c>
      <c r="F332" s="1069">
        <v>1.5455317893308827E-3</v>
      </c>
      <c r="G332" s="1069">
        <v>1.9536424970689678E-3</v>
      </c>
    </row>
    <row r="333" spans="4:7">
      <c r="D333" s="1069" t="s">
        <v>340</v>
      </c>
      <c r="E333" s="1069" t="s">
        <v>393</v>
      </c>
      <c r="F333" s="1069">
        <v>1.3269263034127195E-5</v>
      </c>
      <c r="G333" s="1069">
        <v>1.6773123883450102E-5</v>
      </c>
    </row>
    <row r="334" spans="4:7">
      <c r="D334" s="1069" t="s">
        <v>341</v>
      </c>
      <c r="E334" s="1069" t="s">
        <v>417</v>
      </c>
      <c r="F334" s="1069">
        <v>9.3181712886433558E-3</v>
      </c>
      <c r="G334" s="1069">
        <v>1.1778713029476348E-2</v>
      </c>
    </row>
    <row r="335" spans="4:7">
      <c r="D335" s="1069" t="s">
        <v>342</v>
      </c>
      <c r="E335" s="1069" t="s">
        <v>552</v>
      </c>
      <c r="F335" s="1069">
        <v>2.2035972747182758E-3</v>
      </c>
      <c r="G335" s="1069">
        <v>2.7854757255939677E-3</v>
      </c>
    </row>
    <row r="336" spans="4:7">
      <c r="D336" s="1069" t="s">
        <v>343</v>
      </c>
      <c r="E336" s="1069" t="s">
        <v>553</v>
      </c>
      <c r="F336" s="1069">
        <v>9.8383713801337997E-3</v>
      </c>
      <c r="G336" s="1069">
        <v>1.2436276343754655E-2</v>
      </c>
    </row>
    <row r="337" spans="4:7">
      <c r="D337" s="1069" t="s">
        <v>344</v>
      </c>
      <c r="E337" s="1069" t="s">
        <v>554</v>
      </c>
      <c r="F337" s="1069">
        <v>6.301325621867386E-2</v>
      </c>
      <c r="G337" s="1069">
        <v>7.9652438129916084E-2</v>
      </c>
    </row>
    <row r="338" spans="4:7">
      <c r="D338" s="1069" t="s">
        <v>345</v>
      </c>
      <c r="E338" s="1069" t="s">
        <v>555</v>
      </c>
      <c r="F338" s="1069">
        <v>1.3117903474432828E-2</v>
      </c>
      <c r="G338" s="1069">
        <v>1.6581796555084644E-2</v>
      </c>
    </row>
    <row r="339" spans="4:7">
      <c r="D339" s="1069" t="s">
        <v>346</v>
      </c>
      <c r="E339" s="1069" t="s">
        <v>556</v>
      </c>
      <c r="F339" s="1069">
        <v>3.3409530389536084E-2</v>
      </c>
      <c r="G339" s="1069">
        <v>4.2231598745938917E-2</v>
      </c>
    </row>
    <row r="340" spans="4:7">
      <c r="D340" s="1069" t="s">
        <v>347</v>
      </c>
      <c r="E340" s="1069" t="s">
        <v>395</v>
      </c>
      <c r="F340" s="1069">
        <v>2.2713379870213112E-2</v>
      </c>
      <c r="G340" s="1069">
        <v>2.8711039444701568E-2</v>
      </c>
    </row>
    <row r="341" spans="4:7">
      <c r="D341" s="1069" t="s">
        <v>348</v>
      </c>
      <c r="E341" s="1069" t="s">
        <v>557</v>
      </c>
      <c r="F341" s="1069">
        <v>0</v>
      </c>
      <c r="G341" s="1069">
        <v>0</v>
      </c>
    </row>
    <row r="342" spans="4:7">
      <c r="D342" s="1069" t="s">
        <v>349</v>
      </c>
      <c r="E342" s="1069" t="s">
        <v>558</v>
      </c>
      <c r="F342" s="1069">
        <v>3.2385997913801969E-5</v>
      </c>
      <c r="G342" s="1069">
        <v>4.0937793885030758E-5</v>
      </c>
    </row>
  </sheetData>
  <sheetProtection sheet="1" objects="1" scenarios="1"/>
  <mergeCells count="7">
    <mergeCell ref="F232:G232"/>
    <mergeCell ref="A230:B230"/>
    <mergeCell ref="A118:B122"/>
    <mergeCell ref="A3:B7"/>
    <mergeCell ref="A115:B115"/>
    <mergeCell ref="E123:E229"/>
    <mergeCell ref="D123:D229"/>
  </mergeCells>
  <phoneticPr fontId="3"/>
  <printOptions horizontalCentered="1" verticalCentered="1"/>
  <pageMargins left="0.19685039370078741" right="0.19685039370078741" top="0.19685039370078741" bottom="0.19685039370078741" header="0.11811023622047245" footer="0.11811023622047245"/>
  <pageSetup paperSize="9" scale="72" fitToWidth="2" orientation="portrait" verticalDpi="400" r:id="rId1"/>
  <headerFooter alignWithMargins="0">
    <oddFooter xml:space="preserve">&amp;R&amp;20 </oddFooter>
  </headerFooter>
  <colBreaks count="2" manualBreakCount="2">
    <brk id="11" max="80" man="1"/>
    <brk id="12" max="1048575" man="1"/>
  </colBreaks>
  <ignoredErrors>
    <ignoredError sqref="T23:T39 V23:V39 H230 P230 R230 V10:V20 T8:T20 Q123:Q135 O126:O135 Q138:Q155 O138:O155"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DD83-444C-4DE0-A0E5-19181172DFF8}">
  <sheetPr>
    <tabColor rgb="FF339966"/>
  </sheetPr>
  <dimension ref="A1:BJ348"/>
  <sheetViews>
    <sheetView zoomScaleNormal="100" workbookViewId="0"/>
  </sheetViews>
  <sheetFormatPr defaultColWidth="9" defaultRowHeight="11"/>
  <cols>
    <col min="1" max="1" width="4.08984375" style="10" customWidth="1"/>
    <col min="2" max="2" width="24.26953125" style="10" customWidth="1"/>
    <col min="3" max="61" width="10.453125" style="1098" customWidth="1"/>
    <col min="62" max="62" width="3" style="1098" customWidth="1"/>
    <col min="63" max="298" width="9" style="1098"/>
    <col min="299" max="299" width="3.08984375" style="1098" customWidth="1"/>
    <col min="300" max="300" width="24.26953125" style="1098" customWidth="1"/>
    <col min="301" max="301" width="9.6328125" style="1098" customWidth="1"/>
    <col min="302" max="302" width="10.26953125" style="1098" bestFit="1" customWidth="1"/>
    <col min="303" max="317" width="9" style="1098"/>
    <col min="318" max="318" width="3" style="1098" customWidth="1"/>
    <col min="319" max="554" width="9" style="1098"/>
    <col min="555" max="555" width="3.08984375" style="1098" customWidth="1"/>
    <col min="556" max="556" width="24.26953125" style="1098" customWidth="1"/>
    <col min="557" max="557" width="9.6328125" style="1098" customWidth="1"/>
    <col min="558" max="558" width="10.26953125" style="1098" bestFit="1" customWidth="1"/>
    <col min="559" max="573" width="9" style="1098"/>
    <col min="574" max="574" width="3" style="1098" customWidth="1"/>
    <col min="575" max="810" width="9" style="1098"/>
    <col min="811" max="811" width="3.08984375" style="1098" customWidth="1"/>
    <col min="812" max="812" width="24.26953125" style="1098" customWidth="1"/>
    <col min="813" max="813" width="9.6328125" style="1098" customWidth="1"/>
    <col min="814" max="814" width="10.26953125" style="1098" bestFit="1" customWidth="1"/>
    <col min="815" max="829" width="9" style="1098"/>
    <col min="830" max="830" width="3" style="1098" customWidth="1"/>
    <col min="831" max="1066" width="9" style="1098"/>
    <col min="1067" max="1067" width="3.08984375" style="1098" customWidth="1"/>
    <col min="1068" max="1068" width="24.26953125" style="1098" customWidth="1"/>
    <col min="1069" max="1069" width="9.6328125" style="1098" customWidth="1"/>
    <col min="1070" max="1070" width="10.26953125" style="1098" bestFit="1" customWidth="1"/>
    <col min="1071" max="1085" width="9" style="1098"/>
    <col min="1086" max="1086" width="3" style="1098" customWidth="1"/>
    <col min="1087" max="1322" width="9" style="1098"/>
    <col min="1323" max="1323" width="3.08984375" style="1098" customWidth="1"/>
    <col min="1324" max="1324" width="24.26953125" style="1098" customWidth="1"/>
    <col min="1325" max="1325" width="9.6328125" style="1098" customWidth="1"/>
    <col min="1326" max="1326" width="10.26953125" style="1098" bestFit="1" customWidth="1"/>
    <col min="1327" max="1341" width="9" style="1098"/>
    <col min="1342" max="1342" width="3" style="1098" customWidth="1"/>
    <col min="1343" max="1578" width="9" style="1098"/>
    <col min="1579" max="1579" width="3.08984375" style="1098" customWidth="1"/>
    <col min="1580" max="1580" width="24.26953125" style="1098" customWidth="1"/>
    <col min="1581" max="1581" width="9.6328125" style="1098" customWidth="1"/>
    <col min="1582" max="1582" width="10.26953125" style="1098" bestFit="1" customWidth="1"/>
    <col min="1583" max="1597" width="9" style="1098"/>
    <col min="1598" max="1598" width="3" style="1098" customWidth="1"/>
    <col min="1599" max="1834" width="9" style="1098"/>
    <col min="1835" max="1835" width="3.08984375" style="1098" customWidth="1"/>
    <col min="1836" max="1836" width="24.26953125" style="1098" customWidth="1"/>
    <col min="1837" max="1837" width="9.6328125" style="1098" customWidth="1"/>
    <col min="1838" max="1838" width="10.26953125" style="1098" bestFit="1" customWidth="1"/>
    <col min="1839" max="1853" width="9" style="1098"/>
    <col min="1854" max="1854" width="3" style="1098" customWidth="1"/>
    <col min="1855" max="2090" width="9" style="1098"/>
    <col min="2091" max="2091" width="3.08984375" style="1098" customWidth="1"/>
    <col min="2092" max="2092" width="24.26953125" style="1098" customWidth="1"/>
    <col min="2093" max="2093" width="9.6328125" style="1098" customWidth="1"/>
    <col min="2094" max="2094" width="10.26953125" style="1098" bestFit="1" customWidth="1"/>
    <col min="2095" max="2109" width="9" style="1098"/>
    <col min="2110" max="2110" width="3" style="1098" customWidth="1"/>
    <col min="2111" max="2346" width="9" style="1098"/>
    <col min="2347" max="2347" width="3.08984375" style="1098" customWidth="1"/>
    <col min="2348" max="2348" width="24.26953125" style="1098" customWidth="1"/>
    <col min="2349" max="2349" width="9.6328125" style="1098" customWidth="1"/>
    <col min="2350" max="2350" width="10.26953125" style="1098" bestFit="1" customWidth="1"/>
    <col min="2351" max="2365" width="9" style="1098"/>
    <col min="2366" max="2366" width="3" style="1098" customWidth="1"/>
    <col min="2367" max="2602" width="9" style="1098"/>
    <col min="2603" max="2603" width="3.08984375" style="1098" customWidth="1"/>
    <col min="2604" max="2604" width="24.26953125" style="1098" customWidth="1"/>
    <col min="2605" max="2605" width="9.6328125" style="1098" customWidth="1"/>
    <col min="2606" max="2606" width="10.26953125" style="1098" bestFit="1" customWidth="1"/>
    <col min="2607" max="2621" width="9" style="1098"/>
    <col min="2622" max="2622" width="3" style="1098" customWidth="1"/>
    <col min="2623" max="2858" width="9" style="1098"/>
    <col min="2859" max="2859" width="3.08984375" style="1098" customWidth="1"/>
    <col min="2860" max="2860" width="24.26953125" style="1098" customWidth="1"/>
    <col min="2861" max="2861" width="9.6328125" style="1098" customWidth="1"/>
    <col min="2862" max="2862" width="10.26953125" style="1098" bestFit="1" customWidth="1"/>
    <col min="2863" max="2877" width="9" style="1098"/>
    <col min="2878" max="2878" width="3" style="1098" customWidth="1"/>
    <col min="2879" max="3114" width="9" style="1098"/>
    <col min="3115" max="3115" width="3.08984375" style="1098" customWidth="1"/>
    <col min="3116" max="3116" width="24.26953125" style="1098" customWidth="1"/>
    <col min="3117" max="3117" width="9.6328125" style="1098" customWidth="1"/>
    <col min="3118" max="3118" width="10.26953125" style="1098" bestFit="1" customWidth="1"/>
    <col min="3119" max="3133" width="9" style="1098"/>
    <col min="3134" max="3134" width="3" style="1098" customWidth="1"/>
    <col min="3135" max="3370" width="9" style="1098"/>
    <col min="3371" max="3371" width="3.08984375" style="1098" customWidth="1"/>
    <col min="3372" max="3372" width="24.26953125" style="1098" customWidth="1"/>
    <col min="3373" max="3373" width="9.6328125" style="1098" customWidth="1"/>
    <col min="3374" max="3374" width="10.26953125" style="1098" bestFit="1" customWidth="1"/>
    <col min="3375" max="3389" width="9" style="1098"/>
    <col min="3390" max="3390" width="3" style="1098" customWidth="1"/>
    <col min="3391" max="3626" width="9" style="1098"/>
    <col min="3627" max="3627" width="3.08984375" style="1098" customWidth="1"/>
    <col min="3628" max="3628" width="24.26953125" style="1098" customWidth="1"/>
    <col min="3629" max="3629" width="9.6328125" style="1098" customWidth="1"/>
    <col min="3630" max="3630" width="10.26953125" style="1098" bestFit="1" customWidth="1"/>
    <col min="3631" max="3645" width="9" style="1098"/>
    <col min="3646" max="3646" width="3" style="1098" customWidth="1"/>
    <col min="3647" max="3882" width="9" style="1098"/>
    <col min="3883" max="3883" width="3.08984375" style="1098" customWidth="1"/>
    <col min="3884" max="3884" width="24.26953125" style="1098" customWidth="1"/>
    <col min="3885" max="3885" width="9.6328125" style="1098" customWidth="1"/>
    <col min="3886" max="3886" width="10.26953125" style="1098" bestFit="1" customWidth="1"/>
    <col min="3887" max="3901" width="9" style="1098"/>
    <col min="3902" max="3902" width="3" style="1098" customWidth="1"/>
    <col min="3903" max="4138" width="9" style="1098"/>
    <col min="4139" max="4139" width="3.08984375" style="1098" customWidth="1"/>
    <col min="4140" max="4140" width="24.26953125" style="1098" customWidth="1"/>
    <col min="4141" max="4141" width="9.6328125" style="1098" customWidth="1"/>
    <col min="4142" max="4142" width="10.26953125" style="1098" bestFit="1" customWidth="1"/>
    <col min="4143" max="4157" width="9" style="1098"/>
    <col min="4158" max="4158" width="3" style="1098" customWidth="1"/>
    <col min="4159" max="4394" width="9" style="1098"/>
    <col min="4395" max="4395" width="3.08984375" style="1098" customWidth="1"/>
    <col min="4396" max="4396" width="24.26953125" style="1098" customWidth="1"/>
    <col min="4397" max="4397" width="9.6328125" style="1098" customWidth="1"/>
    <col min="4398" max="4398" width="10.26953125" style="1098" bestFit="1" customWidth="1"/>
    <col min="4399" max="4413" width="9" style="1098"/>
    <col min="4414" max="4414" width="3" style="1098" customWidth="1"/>
    <col min="4415" max="4650" width="9" style="1098"/>
    <col min="4651" max="4651" width="3.08984375" style="1098" customWidth="1"/>
    <col min="4652" max="4652" width="24.26953125" style="1098" customWidth="1"/>
    <col min="4653" max="4653" width="9.6328125" style="1098" customWidth="1"/>
    <col min="4654" max="4654" width="10.26953125" style="1098" bestFit="1" customWidth="1"/>
    <col min="4655" max="4669" width="9" style="1098"/>
    <col min="4670" max="4670" width="3" style="1098" customWidth="1"/>
    <col min="4671" max="4906" width="9" style="1098"/>
    <col min="4907" max="4907" width="3.08984375" style="1098" customWidth="1"/>
    <col min="4908" max="4908" width="24.26953125" style="1098" customWidth="1"/>
    <col min="4909" max="4909" width="9.6328125" style="1098" customWidth="1"/>
    <col min="4910" max="4910" width="10.26953125" style="1098" bestFit="1" customWidth="1"/>
    <col min="4911" max="4925" width="9" style="1098"/>
    <col min="4926" max="4926" width="3" style="1098" customWidth="1"/>
    <col min="4927" max="5162" width="9" style="1098"/>
    <col min="5163" max="5163" width="3.08984375" style="1098" customWidth="1"/>
    <col min="5164" max="5164" width="24.26953125" style="1098" customWidth="1"/>
    <col min="5165" max="5165" width="9.6328125" style="1098" customWidth="1"/>
    <col min="5166" max="5166" width="10.26953125" style="1098" bestFit="1" customWidth="1"/>
    <col min="5167" max="5181" width="9" style="1098"/>
    <col min="5182" max="5182" width="3" style="1098" customWidth="1"/>
    <col min="5183" max="5418" width="9" style="1098"/>
    <col min="5419" max="5419" width="3.08984375" style="1098" customWidth="1"/>
    <col min="5420" max="5420" width="24.26953125" style="1098" customWidth="1"/>
    <col min="5421" max="5421" width="9.6328125" style="1098" customWidth="1"/>
    <col min="5422" max="5422" width="10.26953125" style="1098" bestFit="1" customWidth="1"/>
    <col min="5423" max="5437" width="9" style="1098"/>
    <col min="5438" max="5438" width="3" style="1098" customWidth="1"/>
    <col min="5439" max="5674" width="9" style="1098"/>
    <col min="5675" max="5675" width="3.08984375" style="1098" customWidth="1"/>
    <col min="5676" max="5676" width="24.26953125" style="1098" customWidth="1"/>
    <col min="5677" max="5677" width="9.6328125" style="1098" customWidth="1"/>
    <col min="5678" max="5678" width="10.26953125" style="1098" bestFit="1" customWidth="1"/>
    <col min="5679" max="5693" width="9" style="1098"/>
    <col min="5694" max="5694" width="3" style="1098" customWidth="1"/>
    <col min="5695" max="5930" width="9" style="1098"/>
    <col min="5931" max="5931" width="3.08984375" style="1098" customWidth="1"/>
    <col min="5932" max="5932" width="24.26953125" style="1098" customWidth="1"/>
    <col min="5933" max="5933" width="9.6328125" style="1098" customWidth="1"/>
    <col min="5934" max="5934" width="10.26953125" style="1098" bestFit="1" customWidth="1"/>
    <col min="5935" max="5949" width="9" style="1098"/>
    <col min="5950" max="5950" width="3" style="1098" customWidth="1"/>
    <col min="5951" max="6186" width="9" style="1098"/>
    <col min="6187" max="6187" width="3.08984375" style="1098" customWidth="1"/>
    <col min="6188" max="6188" width="24.26953125" style="1098" customWidth="1"/>
    <col min="6189" max="6189" width="9.6328125" style="1098" customWidth="1"/>
    <col min="6190" max="6190" width="10.26953125" style="1098" bestFit="1" customWidth="1"/>
    <col min="6191" max="6205" width="9" style="1098"/>
    <col min="6206" max="6206" width="3" style="1098" customWidth="1"/>
    <col min="6207" max="6442" width="9" style="1098"/>
    <col min="6443" max="6443" width="3.08984375" style="1098" customWidth="1"/>
    <col min="6444" max="6444" width="24.26953125" style="1098" customWidth="1"/>
    <col min="6445" max="6445" width="9.6328125" style="1098" customWidth="1"/>
    <col min="6446" max="6446" width="10.26953125" style="1098" bestFit="1" customWidth="1"/>
    <col min="6447" max="6461" width="9" style="1098"/>
    <col min="6462" max="6462" width="3" style="1098" customWidth="1"/>
    <col min="6463" max="6698" width="9" style="1098"/>
    <col min="6699" max="6699" width="3.08984375" style="1098" customWidth="1"/>
    <col min="6700" max="6700" width="24.26953125" style="1098" customWidth="1"/>
    <col min="6701" max="6701" width="9.6328125" style="1098" customWidth="1"/>
    <col min="6702" max="6702" width="10.26953125" style="1098" bestFit="1" customWidth="1"/>
    <col min="6703" max="6717" width="9" style="1098"/>
    <col min="6718" max="6718" width="3" style="1098" customWidth="1"/>
    <col min="6719" max="6954" width="9" style="1098"/>
    <col min="6955" max="6955" width="3.08984375" style="1098" customWidth="1"/>
    <col min="6956" max="6956" width="24.26953125" style="1098" customWidth="1"/>
    <col min="6957" max="6957" width="9.6328125" style="1098" customWidth="1"/>
    <col min="6958" max="6958" width="10.26953125" style="1098" bestFit="1" customWidth="1"/>
    <col min="6959" max="6973" width="9" style="1098"/>
    <col min="6974" max="6974" width="3" style="1098" customWidth="1"/>
    <col min="6975" max="7210" width="9" style="1098"/>
    <col min="7211" max="7211" width="3.08984375" style="1098" customWidth="1"/>
    <col min="7212" max="7212" width="24.26953125" style="1098" customWidth="1"/>
    <col min="7213" max="7213" width="9.6328125" style="1098" customWidth="1"/>
    <col min="7214" max="7214" width="10.26953125" style="1098" bestFit="1" customWidth="1"/>
    <col min="7215" max="7229" width="9" style="1098"/>
    <col min="7230" max="7230" width="3" style="1098" customWidth="1"/>
    <col min="7231" max="7466" width="9" style="1098"/>
    <col min="7467" max="7467" width="3.08984375" style="1098" customWidth="1"/>
    <col min="7468" max="7468" width="24.26953125" style="1098" customWidth="1"/>
    <col min="7469" max="7469" width="9.6328125" style="1098" customWidth="1"/>
    <col min="7470" max="7470" width="10.26953125" style="1098" bestFit="1" customWidth="1"/>
    <col min="7471" max="7485" width="9" style="1098"/>
    <col min="7486" max="7486" width="3" style="1098" customWidth="1"/>
    <col min="7487" max="7722" width="9" style="1098"/>
    <col min="7723" max="7723" width="3.08984375" style="1098" customWidth="1"/>
    <col min="7724" max="7724" width="24.26953125" style="1098" customWidth="1"/>
    <col min="7725" max="7725" width="9.6328125" style="1098" customWidth="1"/>
    <col min="7726" max="7726" width="10.26953125" style="1098" bestFit="1" customWidth="1"/>
    <col min="7727" max="7741" width="9" style="1098"/>
    <col min="7742" max="7742" width="3" style="1098" customWidth="1"/>
    <col min="7743" max="7978" width="9" style="1098"/>
    <col min="7979" max="7979" width="3.08984375" style="1098" customWidth="1"/>
    <col min="7980" max="7980" width="24.26953125" style="1098" customWidth="1"/>
    <col min="7981" max="7981" width="9.6328125" style="1098" customWidth="1"/>
    <col min="7982" max="7982" width="10.26953125" style="1098" bestFit="1" customWidth="1"/>
    <col min="7983" max="7997" width="9" style="1098"/>
    <col min="7998" max="7998" width="3" style="1098" customWidth="1"/>
    <col min="7999" max="8234" width="9" style="1098"/>
    <col min="8235" max="8235" width="3.08984375" style="1098" customWidth="1"/>
    <col min="8236" max="8236" width="24.26953125" style="1098" customWidth="1"/>
    <col min="8237" max="8237" width="9.6328125" style="1098" customWidth="1"/>
    <col min="8238" max="8238" width="10.26953125" style="1098" bestFit="1" customWidth="1"/>
    <col min="8239" max="8253" width="9" style="1098"/>
    <col min="8254" max="8254" width="3" style="1098" customWidth="1"/>
    <col min="8255" max="8490" width="9" style="1098"/>
    <col min="8491" max="8491" width="3.08984375" style="1098" customWidth="1"/>
    <col min="8492" max="8492" width="24.26953125" style="1098" customWidth="1"/>
    <col min="8493" max="8493" width="9.6328125" style="1098" customWidth="1"/>
    <col min="8494" max="8494" width="10.26953125" style="1098" bestFit="1" customWidth="1"/>
    <col min="8495" max="8509" width="9" style="1098"/>
    <col min="8510" max="8510" width="3" style="1098" customWidth="1"/>
    <col min="8511" max="8746" width="9" style="1098"/>
    <col min="8747" max="8747" width="3.08984375" style="1098" customWidth="1"/>
    <col min="8748" max="8748" width="24.26953125" style="1098" customWidth="1"/>
    <col min="8749" max="8749" width="9.6328125" style="1098" customWidth="1"/>
    <col min="8750" max="8750" width="10.26953125" style="1098" bestFit="1" customWidth="1"/>
    <col min="8751" max="8765" width="9" style="1098"/>
    <col min="8766" max="8766" width="3" style="1098" customWidth="1"/>
    <col min="8767" max="9002" width="9" style="1098"/>
    <col min="9003" max="9003" width="3.08984375" style="1098" customWidth="1"/>
    <col min="9004" max="9004" width="24.26953125" style="1098" customWidth="1"/>
    <col min="9005" max="9005" width="9.6328125" style="1098" customWidth="1"/>
    <col min="9006" max="9006" width="10.26953125" style="1098" bestFit="1" customWidth="1"/>
    <col min="9007" max="9021" width="9" style="1098"/>
    <col min="9022" max="9022" width="3" style="1098" customWidth="1"/>
    <col min="9023" max="9258" width="9" style="1098"/>
    <col min="9259" max="9259" width="3.08984375" style="1098" customWidth="1"/>
    <col min="9260" max="9260" width="24.26953125" style="1098" customWidth="1"/>
    <col min="9261" max="9261" width="9.6328125" style="1098" customWidth="1"/>
    <col min="9262" max="9262" width="10.26953125" style="1098" bestFit="1" customWidth="1"/>
    <col min="9263" max="9277" width="9" style="1098"/>
    <col min="9278" max="9278" width="3" style="1098" customWidth="1"/>
    <col min="9279" max="9514" width="9" style="1098"/>
    <col min="9515" max="9515" width="3.08984375" style="1098" customWidth="1"/>
    <col min="9516" max="9516" width="24.26953125" style="1098" customWidth="1"/>
    <col min="9517" max="9517" width="9.6328125" style="1098" customWidth="1"/>
    <col min="9518" max="9518" width="10.26953125" style="1098" bestFit="1" customWidth="1"/>
    <col min="9519" max="9533" width="9" style="1098"/>
    <col min="9534" max="9534" width="3" style="1098" customWidth="1"/>
    <col min="9535" max="9770" width="9" style="1098"/>
    <col min="9771" max="9771" width="3.08984375" style="1098" customWidth="1"/>
    <col min="9772" max="9772" width="24.26953125" style="1098" customWidth="1"/>
    <col min="9773" max="9773" width="9.6328125" style="1098" customWidth="1"/>
    <col min="9774" max="9774" width="10.26953125" style="1098" bestFit="1" customWidth="1"/>
    <col min="9775" max="9789" width="9" style="1098"/>
    <col min="9790" max="9790" width="3" style="1098" customWidth="1"/>
    <col min="9791" max="10026" width="9" style="1098"/>
    <col min="10027" max="10027" width="3.08984375" style="1098" customWidth="1"/>
    <col min="10028" max="10028" width="24.26953125" style="1098" customWidth="1"/>
    <col min="10029" max="10029" width="9.6328125" style="1098" customWidth="1"/>
    <col min="10030" max="10030" width="10.26953125" style="1098" bestFit="1" customWidth="1"/>
    <col min="10031" max="10045" width="9" style="1098"/>
    <col min="10046" max="10046" width="3" style="1098" customWidth="1"/>
    <col min="10047" max="10282" width="9" style="1098"/>
    <col min="10283" max="10283" width="3.08984375" style="1098" customWidth="1"/>
    <col min="10284" max="10284" width="24.26953125" style="1098" customWidth="1"/>
    <col min="10285" max="10285" width="9.6328125" style="1098" customWidth="1"/>
    <col min="10286" max="10286" width="10.26953125" style="1098" bestFit="1" customWidth="1"/>
    <col min="10287" max="10301" width="9" style="1098"/>
    <col min="10302" max="10302" width="3" style="1098" customWidth="1"/>
    <col min="10303" max="10538" width="9" style="1098"/>
    <col min="10539" max="10539" width="3.08984375" style="1098" customWidth="1"/>
    <col min="10540" max="10540" width="24.26953125" style="1098" customWidth="1"/>
    <col min="10541" max="10541" width="9.6328125" style="1098" customWidth="1"/>
    <col min="10542" max="10542" width="10.26953125" style="1098" bestFit="1" customWidth="1"/>
    <col min="10543" max="10557" width="9" style="1098"/>
    <col min="10558" max="10558" width="3" style="1098" customWidth="1"/>
    <col min="10559" max="10794" width="9" style="1098"/>
    <col min="10795" max="10795" width="3.08984375" style="1098" customWidth="1"/>
    <col min="10796" max="10796" width="24.26953125" style="1098" customWidth="1"/>
    <col min="10797" max="10797" width="9.6328125" style="1098" customWidth="1"/>
    <col min="10798" max="10798" width="10.26953125" style="1098" bestFit="1" customWidth="1"/>
    <col min="10799" max="10813" width="9" style="1098"/>
    <col min="10814" max="10814" width="3" style="1098" customWidth="1"/>
    <col min="10815" max="11050" width="9" style="1098"/>
    <col min="11051" max="11051" width="3.08984375" style="1098" customWidth="1"/>
    <col min="11052" max="11052" width="24.26953125" style="1098" customWidth="1"/>
    <col min="11053" max="11053" width="9.6328125" style="1098" customWidth="1"/>
    <col min="11054" max="11054" width="10.26953125" style="1098" bestFit="1" customWidth="1"/>
    <col min="11055" max="11069" width="9" style="1098"/>
    <col min="11070" max="11070" width="3" style="1098" customWidth="1"/>
    <col min="11071" max="11306" width="9" style="1098"/>
    <col min="11307" max="11307" width="3.08984375" style="1098" customWidth="1"/>
    <col min="11308" max="11308" width="24.26953125" style="1098" customWidth="1"/>
    <col min="11309" max="11309" width="9.6328125" style="1098" customWidth="1"/>
    <col min="11310" max="11310" width="10.26953125" style="1098" bestFit="1" customWidth="1"/>
    <col min="11311" max="11325" width="9" style="1098"/>
    <col min="11326" max="11326" width="3" style="1098" customWidth="1"/>
    <col min="11327" max="11562" width="9" style="1098"/>
    <col min="11563" max="11563" width="3.08984375" style="1098" customWidth="1"/>
    <col min="11564" max="11564" width="24.26953125" style="1098" customWidth="1"/>
    <col min="11565" max="11565" width="9.6328125" style="1098" customWidth="1"/>
    <col min="11566" max="11566" width="10.26953125" style="1098" bestFit="1" customWidth="1"/>
    <col min="11567" max="11581" width="9" style="1098"/>
    <col min="11582" max="11582" width="3" style="1098" customWidth="1"/>
    <col min="11583" max="11818" width="9" style="1098"/>
    <col min="11819" max="11819" width="3.08984375" style="1098" customWidth="1"/>
    <col min="11820" max="11820" width="24.26953125" style="1098" customWidth="1"/>
    <col min="11821" max="11821" width="9.6328125" style="1098" customWidth="1"/>
    <col min="11822" max="11822" width="10.26953125" style="1098" bestFit="1" customWidth="1"/>
    <col min="11823" max="11837" width="9" style="1098"/>
    <col min="11838" max="11838" width="3" style="1098" customWidth="1"/>
    <col min="11839" max="12074" width="9" style="1098"/>
    <col min="12075" max="12075" width="3.08984375" style="1098" customWidth="1"/>
    <col min="12076" max="12076" width="24.26953125" style="1098" customWidth="1"/>
    <col min="12077" max="12077" width="9.6328125" style="1098" customWidth="1"/>
    <col min="12078" max="12078" width="10.26953125" style="1098" bestFit="1" customWidth="1"/>
    <col min="12079" max="12093" width="9" style="1098"/>
    <col min="12094" max="12094" width="3" style="1098" customWidth="1"/>
    <col min="12095" max="12330" width="9" style="1098"/>
    <col min="12331" max="12331" width="3.08984375" style="1098" customWidth="1"/>
    <col min="12332" max="12332" width="24.26953125" style="1098" customWidth="1"/>
    <col min="12333" max="12333" width="9.6328125" style="1098" customWidth="1"/>
    <col min="12334" max="12334" width="10.26953125" style="1098" bestFit="1" customWidth="1"/>
    <col min="12335" max="12349" width="9" style="1098"/>
    <col min="12350" max="12350" width="3" style="1098" customWidth="1"/>
    <col min="12351" max="12586" width="9" style="1098"/>
    <col min="12587" max="12587" width="3.08984375" style="1098" customWidth="1"/>
    <col min="12588" max="12588" width="24.26953125" style="1098" customWidth="1"/>
    <col min="12589" max="12589" width="9.6328125" style="1098" customWidth="1"/>
    <col min="12590" max="12590" width="10.26953125" style="1098" bestFit="1" customWidth="1"/>
    <col min="12591" max="12605" width="9" style="1098"/>
    <col min="12606" max="12606" width="3" style="1098" customWidth="1"/>
    <col min="12607" max="12842" width="9" style="1098"/>
    <col min="12843" max="12843" width="3.08984375" style="1098" customWidth="1"/>
    <col min="12844" max="12844" width="24.26953125" style="1098" customWidth="1"/>
    <col min="12845" max="12845" width="9.6328125" style="1098" customWidth="1"/>
    <col min="12846" max="12846" width="10.26953125" style="1098" bestFit="1" customWidth="1"/>
    <col min="12847" max="12861" width="9" style="1098"/>
    <col min="12862" max="12862" width="3" style="1098" customWidth="1"/>
    <col min="12863" max="13098" width="9" style="1098"/>
    <col min="13099" max="13099" width="3.08984375" style="1098" customWidth="1"/>
    <col min="13100" max="13100" width="24.26953125" style="1098" customWidth="1"/>
    <col min="13101" max="13101" width="9.6328125" style="1098" customWidth="1"/>
    <col min="13102" max="13102" width="10.26953125" style="1098" bestFit="1" customWidth="1"/>
    <col min="13103" max="13117" width="9" style="1098"/>
    <col min="13118" max="13118" width="3" style="1098" customWidth="1"/>
    <col min="13119" max="13354" width="9" style="1098"/>
    <col min="13355" max="13355" width="3.08984375" style="1098" customWidth="1"/>
    <col min="13356" max="13356" width="24.26953125" style="1098" customWidth="1"/>
    <col min="13357" max="13357" width="9.6328125" style="1098" customWidth="1"/>
    <col min="13358" max="13358" width="10.26953125" style="1098" bestFit="1" customWidth="1"/>
    <col min="13359" max="13373" width="9" style="1098"/>
    <col min="13374" max="13374" width="3" style="1098" customWidth="1"/>
    <col min="13375" max="13610" width="9" style="1098"/>
    <col min="13611" max="13611" width="3.08984375" style="1098" customWidth="1"/>
    <col min="13612" max="13612" width="24.26953125" style="1098" customWidth="1"/>
    <col min="13613" max="13613" width="9.6328125" style="1098" customWidth="1"/>
    <col min="13614" max="13614" width="10.26953125" style="1098" bestFit="1" customWidth="1"/>
    <col min="13615" max="13629" width="9" style="1098"/>
    <col min="13630" max="13630" width="3" style="1098" customWidth="1"/>
    <col min="13631" max="13866" width="9" style="1098"/>
    <col min="13867" max="13867" width="3.08984375" style="1098" customWidth="1"/>
    <col min="13868" max="13868" width="24.26953125" style="1098" customWidth="1"/>
    <col min="13869" max="13869" width="9.6328125" style="1098" customWidth="1"/>
    <col min="13870" max="13870" width="10.26953125" style="1098" bestFit="1" customWidth="1"/>
    <col min="13871" max="13885" width="9" style="1098"/>
    <col min="13886" max="13886" width="3" style="1098" customWidth="1"/>
    <col min="13887" max="14122" width="9" style="1098"/>
    <col min="14123" max="14123" width="3.08984375" style="1098" customWidth="1"/>
    <col min="14124" max="14124" width="24.26953125" style="1098" customWidth="1"/>
    <col min="14125" max="14125" width="9.6328125" style="1098" customWidth="1"/>
    <col min="14126" max="14126" width="10.26953125" style="1098" bestFit="1" customWidth="1"/>
    <col min="14127" max="14141" width="9" style="1098"/>
    <col min="14142" max="14142" width="3" style="1098" customWidth="1"/>
    <col min="14143" max="14378" width="9" style="1098"/>
    <col min="14379" max="14379" width="3.08984375" style="1098" customWidth="1"/>
    <col min="14380" max="14380" width="24.26953125" style="1098" customWidth="1"/>
    <col min="14381" max="14381" width="9.6328125" style="1098" customWidth="1"/>
    <col min="14382" max="14382" width="10.26953125" style="1098" bestFit="1" customWidth="1"/>
    <col min="14383" max="14397" width="9" style="1098"/>
    <col min="14398" max="14398" width="3" style="1098" customWidth="1"/>
    <col min="14399" max="14634" width="9" style="1098"/>
    <col min="14635" max="14635" width="3.08984375" style="1098" customWidth="1"/>
    <col min="14636" max="14636" width="24.26953125" style="1098" customWidth="1"/>
    <col min="14637" max="14637" width="9.6328125" style="1098" customWidth="1"/>
    <col min="14638" max="14638" width="10.26953125" style="1098" bestFit="1" customWidth="1"/>
    <col min="14639" max="14653" width="9" style="1098"/>
    <col min="14654" max="14654" width="3" style="1098" customWidth="1"/>
    <col min="14655" max="14890" width="9" style="1098"/>
    <col min="14891" max="14891" width="3.08984375" style="1098" customWidth="1"/>
    <col min="14892" max="14892" width="24.26953125" style="1098" customWidth="1"/>
    <col min="14893" max="14893" width="9.6328125" style="1098" customWidth="1"/>
    <col min="14894" max="14894" width="10.26953125" style="1098" bestFit="1" customWidth="1"/>
    <col min="14895" max="14909" width="9" style="1098"/>
    <col min="14910" max="14910" width="3" style="1098" customWidth="1"/>
    <col min="14911" max="15146" width="9" style="1098"/>
    <col min="15147" max="15147" width="3.08984375" style="1098" customWidth="1"/>
    <col min="15148" max="15148" width="24.26953125" style="1098" customWidth="1"/>
    <col min="15149" max="15149" width="9.6328125" style="1098" customWidth="1"/>
    <col min="15150" max="15150" width="10.26953125" style="1098" bestFit="1" customWidth="1"/>
    <col min="15151" max="15165" width="9" style="1098"/>
    <col min="15166" max="15166" width="3" style="1098" customWidth="1"/>
    <col min="15167" max="15402" width="9" style="1098"/>
    <col min="15403" max="15403" width="3.08984375" style="1098" customWidth="1"/>
    <col min="15404" max="15404" width="24.26953125" style="1098" customWidth="1"/>
    <col min="15405" max="15405" width="9.6328125" style="1098" customWidth="1"/>
    <col min="15406" max="15406" width="10.26953125" style="1098" bestFit="1" customWidth="1"/>
    <col min="15407" max="15421" width="9" style="1098"/>
    <col min="15422" max="15422" width="3" style="1098" customWidth="1"/>
    <col min="15423" max="15658" width="9" style="1098"/>
    <col min="15659" max="15659" width="3.08984375" style="1098" customWidth="1"/>
    <col min="15660" max="15660" width="24.26953125" style="1098" customWidth="1"/>
    <col min="15661" max="15661" width="9.6328125" style="1098" customWidth="1"/>
    <col min="15662" max="15662" width="10.26953125" style="1098" bestFit="1" customWidth="1"/>
    <col min="15663" max="15677" width="9" style="1098"/>
    <col min="15678" max="15678" width="3" style="1098" customWidth="1"/>
    <col min="15679" max="15914" width="9" style="1098"/>
    <col min="15915" max="15915" width="3.08984375" style="1098" customWidth="1"/>
    <col min="15916" max="15916" width="24.26953125" style="1098" customWidth="1"/>
    <col min="15917" max="15917" width="9.6328125" style="1098" customWidth="1"/>
    <col min="15918" max="15918" width="10.26953125" style="1098" bestFit="1" customWidth="1"/>
    <col min="15919" max="15933" width="9" style="1098"/>
    <col min="15934" max="15934" width="3" style="1098" customWidth="1"/>
    <col min="15935" max="16170" width="9" style="1098"/>
    <col min="16171" max="16171" width="3.08984375" style="1098" customWidth="1"/>
    <col min="16172" max="16172" width="24.26953125" style="1098" customWidth="1"/>
    <col min="16173" max="16173" width="9.6328125" style="1098" customWidth="1"/>
    <col min="16174" max="16174" width="10.26953125" style="1098" bestFit="1" customWidth="1"/>
    <col min="16175" max="16189" width="9" style="1098"/>
    <col min="16190" max="16190" width="3" style="1098" customWidth="1"/>
    <col min="16191" max="16384" width="9" style="1098"/>
  </cols>
  <sheetData>
    <row r="1" spans="1:62">
      <c r="A1" s="1097" t="s">
        <v>980</v>
      </c>
    </row>
    <row r="2" spans="1:62" ht="11.5" thickBot="1">
      <c r="A2" s="9"/>
    </row>
    <row r="3" spans="1:62" ht="14.25" customHeight="1" thickTop="1">
      <c r="A3" s="1408"/>
      <c r="B3" s="1409"/>
      <c r="C3" s="1438" t="s">
        <v>938</v>
      </c>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39"/>
      <c r="AB3" s="1439"/>
      <c r="AC3" s="1439"/>
      <c r="AD3" s="1439"/>
      <c r="AE3" s="1439"/>
      <c r="AF3" s="1439"/>
      <c r="AG3" s="1439"/>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row>
    <row r="4" spans="1:62" ht="24.75" customHeight="1">
      <c r="A4" s="1410"/>
      <c r="B4" s="1411"/>
      <c r="C4" s="1099" t="s">
        <v>65</v>
      </c>
      <c r="D4" s="1426" t="s">
        <v>939</v>
      </c>
      <c r="E4" s="1427"/>
      <c r="F4" s="1427"/>
      <c r="G4" s="1427"/>
      <c r="H4" s="1427"/>
      <c r="I4" s="1427"/>
      <c r="J4" s="1427"/>
      <c r="K4" s="1427"/>
      <c r="L4" s="1427"/>
      <c r="M4" s="1427"/>
      <c r="N4" s="1427"/>
      <c r="O4" s="1427"/>
      <c r="P4" s="1427"/>
      <c r="Q4" s="1427"/>
      <c r="R4" s="1427"/>
      <c r="S4" s="1427"/>
      <c r="T4" s="1427"/>
      <c r="U4" s="1427"/>
      <c r="V4" s="1427"/>
      <c r="W4" s="1428"/>
      <c r="X4" s="1440" t="s">
        <v>940</v>
      </c>
      <c r="Y4" s="1441"/>
      <c r="Z4" s="1441"/>
      <c r="AA4" s="1441"/>
      <c r="AB4" s="1441"/>
      <c r="AC4" s="1441"/>
      <c r="AD4" s="1441"/>
      <c r="AE4" s="1442"/>
      <c r="AF4" s="1426" t="s">
        <v>941</v>
      </c>
      <c r="AG4" s="1427"/>
      <c r="AH4" s="1427"/>
      <c r="AI4" s="1427"/>
      <c r="AJ4" s="1427"/>
      <c r="AK4" s="1427"/>
      <c r="AL4" s="1427"/>
      <c r="AM4" s="1427"/>
      <c r="AN4" s="1427"/>
      <c r="AO4" s="1427"/>
      <c r="AP4" s="1427"/>
      <c r="AQ4" s="1427"/>
      <c r="AR4" s="1427"/>
      <c r="AS4" s="1427"/>
      <c r="AT4" s="1427"/>
      <c r="AU4" s="1427"/>
      <c r="AV4" s="1427"/>
      <c r="AW4" s="1427"/>
      <c r="AX4" s="1427"/>
      <c r="AY4" s="1427"/>
      <c r="AZ4" s="1428"/>
      <c r="BA4" s="1440" t="s">
        <v>942</v>
      </c>
      <c r="BB4" s="1441"/>
      <c r="BC4" s="1441"/>
      <c r="BD4" s="1441"/>
      <c r="BE4" s="1441"/>
      <c r="BF4" s="1441"/>
      <c r="BG4" s="1441"/>
      <c r="BH4" s="1441"/>
      <c r="BI4" s="1442"/>
    </row>
    <row r="5" spans="1:62" ht="11.25" customHeight="1">
      <c r="A5" s="1410"/>
      <c r="B5" s="1411"/>
      <c r="C5" s="1100" t="s">
        <v>48</v>
      </c>
      <c r="D5" s="1435" t="s">
        <v>894</v>
      </c>
      <c r="E5" s="1435" t="s">
        <v>896</v>
      </c>
      <c r="F5" s="1435" t="s">
        <v>898</v>
      </c>
      <c r="G5" s="1435" t="s">
        <v>900</v>
      </c>
      <c r="H5" s="1435" t="s">
        <v>902</v>
      </c>
      <c r="I5" s="1436" t="s">
        <v>943</v>
      </c>
      <c r="J5" s="1436" t="s">
        <v>944</v>
      </c>
      <c r="K5" s="1435" t="s">
        <v>945</v>
      </c>
      <c r="L5" s="1435" t="s">
        <v>946</v>
      </c>
      <c r="M5" s="1435" t="s">
        <v>947</v>
      </c>
      <c r="N5" s="1435" t="s">
        <v>948</v>
      </c>
      <c r="O5" s="1435" t="s">
        <v>949</v>
      </c>
      <c r="P5" s="1435" t="s">
        <v>950</v>
      </c>
      <c r="Q5" s="1435" t="s">
        <v>951</v>
      </c>
      <c r="R5" s="1435" t="s">
        <v>913</v>
      </c>
      <c r="S5" s="1435" t="s">
        <v>952</v>
      </c>
      <c r="T5" s="1435" t="s">
        <v>953</v>
      </c>
      <c r="U5" s="1435" t="s">
        <v>954</v>
      </c>
      <c r="V5" s="1435" t="s">
        <v>955</v>
      </c>
      <c r="W5" s="1435" t="s">
        <v>918</v>
      </c>
      <c r="X5" s="1435" t="s">
        <v>922</v>
      </c>
      <c r="Y5" s="1435" t="s">
        <v>902</v>
      </c>
      <c r="Z5" s="1435" t="s">
        <v>924</v>
      </c>
      <c r="AA5" s="1435" t="s">
        <v>925</v>
      </c>
      <c r="AB5" s="1435" t="s">
        <v>926</v>
      </c>
      <c r="AC5" s="1435" t="s">
        <v>927</v>
      </c>
      <c r="AD5" s="1435" t="s">
        <v>928</v>
      </c>
      <c r="AE5" s="1435" t="s">
        <v>929</v>
      </c>
      <c r="AF5" s="1435" t="s">
        <v>894</v>
      </c>
      <c r="AG5" s="1435" t="s">
        <v>896</v>
      </c>
      <c r="AH5" s="1435" t="s">
        <v>898</v>
      </c>
      <c r="AI5" s="1435" t="s">
        <v>900</v>
      </c>
      <c r="AJ5" s="1435" t="s">
        <v>902</v>
      </c>
      <c r="AK5" s="1436" t="s">
        <v>943</v>
      </c>
      <c r="AL5" s="1436" t="s">
        <v>944</v>
      </c>
      <c r="AM5" s="1435" t="s">
        <v>945</v>
      </c>
      <c r="AN5" s="1435" t="s">
        <v>946</v>
      </c>
      <c r="AO5" s="1435" t="s">
        <v>947</v>
      </c>
      <c r="AP5" s="1435" t="s">
        <v>948</v>
      </c>
      <c r="AQ5" s="1435" t="s">
        <v>949</v>
      </c>
      <c r="AR5" s="1435" t="s">
        <v>950</v>
      </c>
      <c r="AS5" s="1435" t="s">
        <v>951</v>
      </c>
      <c r="AT5" s="1435" t="s">
        <v>913</v>
      </c>
      <c r="AU5" s="1435" t="s">
        <v>952</v>
      </c>
      <c r="AV5" s="1435" t="s">
        <v>953</v>
      </c>
      <c r="AW5" s="1435" t="s">
        <v>954</v>
      </c>
      <c r="AX5" s="1435" t="s">
        <v>955</v>
      </c>
      <c r="AY5" s="1435" t="s">
        <v>918</v>
      </c>
      <c r="AZ5" s="1435" t="s">
        <v>956</v>
      </c>
      <c r="BA5" s="1435" t="s">
        <v>922</v>
      </c>
      <c r="BB5" s="1435" t="s">
        <v>902</v>
      </c>
      <c r="BC5" s="1435" t="s">
        <v>924</v>
      </c>
      <c r="BD5" s="1435" t="s">
        <v>925</v>
      </c>
      <c r="BE5" s="1435" t="s">
        <v>926</v>
      </c>
      <c r="BF5" s="1435" t="s">
        <v>927</v>
      </c>
      <c r="BG5" s="1435" t="s">
        <v>928</v>
      </c>
      <c r="BH5" s="1435" t="s">
        <v>929</v>
      </c>
      <c r="BI5" s="1435" t="s">
        <v>956</v>
      </c>
    </row>
    <row r="6" spans="1:62">
      <c r="A6" s="1410"/>
      <c r="B6" s="1411"/>
      <c r="C6" s="1100" t="s">
        <v>66</v>
      </c>
      <c r="D6" s="1435"/>
      <c r="E6" s="1435"/>
      <c r="F6" s="1435"/>
      <c r="G6" s="1435"/>
      <c r="H6" s="1435"/>
      <c r="I6" s="1437"/>
      <c r="J6" s="1437"/>
      <c r="K6" s="1435"/>
      <c r="L6" s="1435"/>
      <c r="M6" s="1435"/>
      <c r="N6" s="1435"/>
      <c r="O6" s="1435"/>
      <c r="P6" s="1435"/>
      <c r="Q6" s="1435"/>
      <c r="R6" s="1435"/>
      <c r="S6" s="1435"/>
      <c r="T6" s="1435"/>
      <c r="U6" s="1435"/>
      <c r="V6" s="1435"/>
      <c r="W6" s="1435"/>
      <c r="X6" s="1435"/>
      <c r="Y6" s="1435"/>
      <c r="Z6" s="1435"/>
      <c r="AA6" s="1435"/>
      <c r="AB6" s="1435"/>
      <c r="AC6" s="1435"/>
      <c r="AD6" s="1435"/>
      <c r="AE6" s="1435"/>
      <c r="AF6" s="1435"/>
      <c r="AG6" s="1435"/>
      <c r="AH6" s="1435"/>
      <c r="AI6" s="1435"/>
      <c r="AJ6" s="1435"/>
      <c r="AK6" s="1437"/>
      <c r="AL6" s="1437"/>
      <c r="AM6" s="1435"/>
      <c r="AN6" s="1435"/>
      <c r="AO6" s="1435"/>
      <c r="AP6" s="1435"/>
      <c r="AQ6" s="1435"/>
      <c r="AR6" s="1435"/>
      <c r="AS6" s="1435"/>
      <c r="AT6" s="1435"/>
      <c r="AU6" s="1435"/>
      <c r="AV6" s="1435"/>
      <c r="AW6" s="1435"/>
      <c r="AX6" s="1435"/>
      <c r="AY6" s="1435"/>
      <c r="AZ6" s="1435"/>
      <c r="BA6" s="1435"/>
      <c r="BB6" s="1435"/>
      <c r="BC6" s="1435"/>
      <c r="BD6" s="1435"/>
      <c r="BE6" s="1435"/>
      <c r="BF6" s="1435"/>
      <c r="BG6" s="1435"/>
      <c r="BH6" s="1435"/>
      <c r="BI6" s="1435"/>
    </row>
    <row r="7" spans="1:62">
      <c r="A7" s="1412"/>
      <c r="B7" s="1413"/>
      <c r="C7" s="1100" t="s">
        <v>76</v>
      </c>
      <c r="D7" s="1426" t="s">
        <v>957</v>
      </c>
      <c r="E7" s="1427"/>
      <c r="F7" s="1427"/>
      <c r="G7" s="1427"/>
      <c r="H7" s="1427"/>
      <c r="I7" s="1427"/>
      <c r="J7" s="1427"/>
      <c r="K7" s="1427"/>
      <c r="L7" s="1427"/>
      <c r="M7" s="1427"/>
      <c r="N7" s="1427"/>
      <c r="O7" s="1427"/>
      <c r="P7" s="1427"/>
      <c r="Q7" s="1427"/>
      <c r="R7" s="1427"/>
      <c r="S7" s="1427"/>
      <c r="T7" s="1427"/>
      <c r="U7" s="1427"/>
      <c r="V7" s="1427"/>
      <c r="W7" s="1428"/>
      <c r="X7" s="1426" t="s">
        <v>958</v>
      </c>
      <c r="Y7" s="1427"/>
      <c r="Z7" s="1427"/>
      <c r="AA7" s="1427"/>
      <c r="AB7" s="1427"/>
      <c r="AC7" s="1427"/>
      <c r="AD7" s="1427"/>
      <c r="AE7" s="1428"/>
      <c r="AF7" s="1426" t="s">
        <v>959</v>
      </c>
      <c r="AG7" s="1427"/>
      <c r="AH7" s="1427"/>
      <c r="AI7" s="1427"/>
      <c r="AJ7" s="1427"/>
      <c r="AK7" s="1427"/>
      <c r="AL7" s="1427"/>
      <c r="AM7" s="1427"/>
      <c r="AN7" s="1427"/>
      <c r="AO7" s="1427"/>
      <c r="AP7" s="1427"/>
      <c r="AQ7" s="1427"/>
      <c r="AR7" s="1427"/>
      <c r="AS7" s="1427"/>
      <c r="AT7" s="1427"/>
      <c r="AU7" s="1427"/>
      <c r="AV7" s="1427"/>
      <c r="AW7" s="1427"/>
      <c r="AX7" s="1427"/>
      <c r="AY7" s="1427"/>
      <c r="AZ7" s="1428"/>
      <c r="BA7" s="1429" t="s">
        <v>960</v>
      </c>
      <c r="BB7" s="1429"/>
      <c r="BC7" s="1429"/>
      <c r="BD7" s="1429"/>
      <c r="BE7" s="1429"/>
      <c r="BF7" s="1429"/>
      <c r="BG7" s="1429"/>
      <c r="BH7" s="1429"/>
      <c r="BI7" s="1429"/>
    </row>
    <row r="8" spans="1:62" ht="13">
      <c r="A8" s="1101" t="s">
        <v>961</v>
      </c>
      <c r="B8" s="1102" t="s">
        <v>351</v>
      </c>
      <c r="C8" s="1103">
        <f>計算表!C8</f>
        <v>0</v>
      </c>
      <c r="D8" s="1104">
        <f>環境負荷係数!D4*入力表!$C$137</f>
        <v>0</v>
      </c>
      <c r="E8" s="1104">
        <f>環境負荷係数!E4*入力表!$C$137</f>
        <v>0.93702977351973715</v>
      </c>
      <c r="F8" s="1104">
        <f>環境負荷係数!F4*入力表!$C$137</f>
        <v>1.4170684970077799E-7</v>
      </c>
      <c r="G8" s="1104">
        <f>環境負荷係数!G4*入力表!$C$137</f>
        <v>0</v>
      </c>
      <c r="H8" s="1104">
        <f>環境負荷係数!H4*入力表!$C$137</f>
        <v>8.2246257507780293E-3</v>
      </c>
      <c r="I8" s="1104">
        <f>環境負荷係数!I4*入力表!$C$137</f>
        <v>0</v>
      </c>
      <c r="J8" s="1104">
        <f>環境負荷係数!J4*入力表!$C$137</f>
        <v>1.5200127229911194E-7</v>
      </c>
      <c r="K8" s="1104">
        <f>環境負荷係数!K4*入力表!$C$137</f>
        <v>0</v>
      </c>
      <c r="L8" s="1104">
        <f>環境負荷係数!L4*入力表!$C$137</f>
        <v>0</v>
      </c>
      <c r="M8" s="1104">
        <f>環境負荷係数!M4*入力表!$C$137</f>
        <v>0</v>
      </c>
      <c r="N8" s="1104">
        <f>環境負荷係数!N4*入力表!$C$137</f>
        <v>5.7990182113534067E-4</v>
      </c>
      <c r="O8" s="1104">
        <f>環境負荷係数!O4*入力表!$C$137</f>
        <v>0</v>
      </c>
      <c r="P8" s="1104">
        <f>環境負荷係数!P4*入力表!$C$137</f>
        <v>0</v>
      </c>
      <c r="Q8" s="1104">
        <f>環境負荷係数!Q4*入力表!$C$137</f>
        <v>0</v>
      </c>
      <c r="R8" s="1104">
        <f>環境負荷係数!R4*入力表!$C$137</f>
        <v>0</v>
      </c>
      <c r="S8" s="1104">
        <f>環境負荷係数!S4*入力表!$C$137</f>
        <v>3.2683234665393396E-7</v>
      </c>
      <c r="T8" s="1104">
        <f>環境負荷係数!T4*入力表!$C$137</f>
        <v>7.6442450960237359E-3</v>
      </c>
      <c r="U8" s="1104">
        <f>環境負荷係数!U4*入力表!$C$137</f>
        <v>0</v>
      </c>
      <c r="V8" s="1104">
        <f>環境負荷係数!V4*入力表!$C$137</f>
        <v>0</v>
      </c>
      <c r="W8" s="1104">
        <f>環境負荷係数!W4*入力表!$C$137</f>
        <v>0</v>
      </c>
      <c r="X8" s="1104">
        <f>環境負荷係数!D118*入力表!$C$137</f>
        <v>171.58403431966966</v>
      </c>
      <c r="Y8" s="1104">
        <f>環境負荷係数!E118*入力表!$C$137</f>
        <v>171.42248718182736</v>
      </c>
      <c r="Z8" s="1104">
        <f>環境負荷係数!F118*入力表!$C$137</f>
        <v>88.111964976537152</v>
      </c>
      <c r="AA8" s="1104">
        <f>環境負荷係数!G118*入力表!$C$137</f>
        <v>83.310522205290226</v>
      </c>
      <c r="AB8" s="1104">
        <f>環境負荷係数!H118*入力表!$C$137</f>
        <v>0</v>
      </c>
      <c r="AC8" s="1104">
        <f>環境負荷係数!I118*入力表!$C$137</f>
        <v>0</v>
      </c>
      <c r="AD8" s="1104">
        <f>環境負荷係数!J118*入力表!$C$137</f>
        <v>0</v>
      </c>
      <c r="AE8" s="1104">
        <f>環境負荷係数!K118*入力表!$C$137</f>
        <v>0</v>
      </c>
      <c r="AF8" s="1105">
        <f>$C8*D8</f>
        <v>0</v>
      </c>
      <c r="AG8" s="1105">
        <f t="shared" ref="AG8:AY21" si="0">$C8*E8</f>
        <v>0</v>
      </c>
      <c r="AH8" s="1105">
        <f t="shared" si="0"/>
        <v>0</v>
      </c>
      <c r="AI8" s="1105">
        <f t="shared" si="0"/>
        <v>0</v>
      </c>
      <c r="AJ8" s="1105">
        <f t="shared" si="0"/>
        <v>0</v>
      </c>
      <c r="AK8" s="1105">
        <f t="shared" si="0"/>
        <v>0</v>
      </c>
      <c r="AL8" s="1105">
        <f t="shared" si="0"/>
        <v>0</v>
      </c>
      <c r="AM8" s="1105">
        <f t="shared" si="0"/>
        <v>0</v>
      </c>
      <c r="AN8" s="1105">
        <f t="shared" si="0"/>
        <v>0</v>
      </c>
      <c r="AO8" s="1105">
        <f t="shared" si="0"/>
        <v>0</v>
      </c>
      <c r="AP8" s="1105">
        <f t="shared" si="0"/>
        <v>0</v>
      </c>
      <c r="AQ8" s="1105">
        <f t="shared" si="0"/>
        <v>0</v>
      </c>
      <c r="AR8" s="1105">
        <f t="shared" si="0"/>
        <v>0</v>
      </c>
      <c r="AS8" s="1105">
        <f t="shared" si="0"/>
        <v>0</v>
      </c>
      <c r="AT8" s="1105">
        <f t="shared" si="0"/>
        <v>0</v>
      </c>
      <c r="AU8" s="1105">
        <f t="shared" si="0"/>
        <v>0</v>
      </c>
      <c r="AV8" s="1105">
        <f t="shared" si="0"/>
        <v>0</v>
      </c>
      <c r="AW8" s="1105">
        <f t="shared" si="0"/>
        <v>0</v>
      </c>
      <c r="AX8" s="1105">
        <f t="shared" si="0"/>
        <v>0</v>
      </c>
      <c r="AY8" s="1105">
        <f>$C8*W8</f>
        <v>0</v>
      </c>
      <c r="AZ8" s="1105">
        <f>SUM(AF8:AJ8)</f>
        <v>0</v>
      </c>
      <c r="BA8" s="1105">
        <f>$C8*X8</f>
        <v>0</v>
      </c>
      <c r="BB8" s="1105">
        <f t="shared" ref="BB8:BH23" si="1">$C8*Y8</f>
        <v>0</v>
      </c>
      <c r="BC8" s="1104">
        <f t="shared" si="1"/>
        <v>0</v>
      </c>
      <c r="BD8" s="1104">
        <f t="shared" si="1"/>
        <v>0</v>
      </c>
      <c r="BE8" s="1104">
        <f t="shared" si="1"/>
        <v>0</v>
      </c>
      <c r="BF8" s="1104">
        <f t="shared" si="1"/>
        <v>0</v>
      </c>
      <c r="BG8" s="1104">
        <f t="shared" si="1"/>
        <v>0</v>
      </c>
      <c r="BH8" s="1104">
        <f>$C8*AE8</f>
        <v>0</v>
      </c>
      <c r="BI8" s="1105">
        <f>BA8+BB8</f>
        <v>0</v>
      </c>
      <c r="BJ8" s="1106"/>
    </row>
    <row r="9" spans="1:62" ht="13">
      <c r="A9" s="1101" t="s">
        <v>1</v>
      </c>
      <c r="B9" s="1102" t="s">
        <v>352</v>
      </c>
      <c r="C9" s="1107">
        <f>計算表!C9</f>
        <v>0</v>
      </c>
      <c r="D9" s="1108">
        <f>環境負荷係数!D5*入力表!$C$137</f>
        <v>4.7195647152910788E-3</v>
      </c>
      <c r="E9" s="1108">
        <f>環境負荷係数!E5*入力表!$C$137</f>
        <v>0.61384068328006913</v>
      </c>
      <c r="F9" s="1108">
        <f>環境負荷係数!F5*入力表!$C$137</f>
        <v>2.471720630271159E-4</v>
      </c>
      <c r="G9" s="1108">
        <f>環境負荷係数!G5*入力表!$C$137</f>
        <v>3214.9586452267044</v>
      </c>
      <c r="H9" s="1108">
        <f>環境負荷係数!H5*入力表!$C$137</f>
        <v>2.8254937335548975</v>
      </c>
      <c r="I9" s="1108">
        <f>環境負荷係数!I5*入力表!$C$137</f>
        <v>1.3505349719292024E-4</v>
      </c>
      <c r="J9" s="1108">
        <f>環境負荷係数!J5*入力表!$C$137</f>
        <v>2.6440973189203586E-4</v>
      </c>
      <c r="K9" s="1108">
        <f>環境負荷係数!K5*入力表!$C$137</f>
        <v>0</v>
      </c>
      <c r="L9" s="1108">
        <f>環境負荷係数!L5*入力表!$C$137</f>
        <v>0</v>
      </c>
      <c r="M9" s="1108">
        <f>環境負荷係数!M5*入力表!$C$137</f>
        <v>0</v>
      </c>
      <c r="N9" s="1108">
        <f>環境負荷係数!N5*入力表!$C$137</f>
        <v>0.62575303460589027</v>
      </c>
      <c r="O9" s="1108">
        <f>環境負荷係数!O5*入力表!$C$137</f>
        <v>0</v>
      </c>
      <c r="P9" s="1108">
        <f>環境負荷係数!P5*入力表!$C$137</f>
        <v>0</v>
      </c>
      <c r="Q9" s="1108">
        <f>環境負荷係数!Q5*入力表!$C$137</f>
        <v>0</v>
      </c>
      <c r="R9" s="1108">
        <f>環境負荷係数!R5*入力表!$C$137</f>
        <v>0</v>
      </c>
      <c r="S9" s="1108">
        <f>環境負荷係数!S5*入力表!$C$137</f>
        <v>1.1048408497579673E-3</v>
      </c>
      <c r="T9" s="1108">
        <f>環境負荷係数!T5*入力表!$C$137</f>
        <v>1.4761316472710348E-3</v>
      </c>
      <c r="U9" s="1108">
        <f>環境負荷係数!U5*入力表!$C$137</f>
        <v>0</v>
      </c>
      <c r="V9" s="1108">
        <f>環境負荷係数!V5*入力表!$C$137</f>
        <v>2.1967602632228931</v>
      </c>
      <c r="W9" s="1108">
        <f>環境負荷係数!W5*入力表!$C$137</f>
        <v>0</v>
      </c>
      <c r="X9" s="1108">
        <f>環境負荷係数!D119*入力表!$C$137</f>
        <v>18.432277633784437</v>
      </c>
      <c r="Y9" s="1108">
        <f>環境負荷係数!E119*入力表!$C$137</f>
        <v>369.53278115154274</v>
      </c>
      <c r="Z9" s="1108">
        <f>環境負荷係数!F119*入力表!$C$137</f>
        <v>235.16519857132008</v>
      </c>
      <c r="AA9" s="1108">
        <f>環境負荷係数!G119*入力表!$C$137</f>
        <v>134.3675825802226</v>
      </c>
      <c r="AB9" s="1108">
        <f>環境負荷係数!H119*入力表!$C$137</f>
        <v>0</v>
      </c>
      <c r="AC9" s="1108">
        <f>環境負荷係数!I119*入力表!$C$137</f>
        <v>0</v>
      </c>
      <c r="AD9" s="1108">
        <f>環境負荷係数!J119*入力表!$C$137</f>
        <v>0</v>
      </c>
      <c r="AE9" s="1108">
        <f>環境負荷係数!K119*入力表!$C$137</f>
        <v>0</v>
      </c>
      <c r="AF9" s="1109">
        <f t="shared" ref="AF9:AF72" si="2">$C9*D9</f>
        <v>0</v>
      </c>
      <c r="AG9" s="1109">
        <f t="shared" si="0"/>
        <v>0</v>
      </c>
      <c r="AH9" s="1109">
        <f t="shared" si="0"/>
        <v>0</v>
      </c>
      <c r="AI9" s="1109">
        <f t="shared" si="0"/>
        <v>0</v>
      </c>
      <c r="AJ9" s="1109">
        <f t="shared" si="0"/>
        <v>0</v>
      </c>
      <c r="AK9" s="1109">
        <f t="shared" si="0"/>
        <v>0</v>
      </c>
      <c r="AL9" s="1109">
        <f t="shared" si="0"/>
        <v>0</v>
      </c>
      <c r="AM9" s="1109">
        <f t="shared" si="0"/>
        <v>0</v>
      </c>
      <c r="AN9" s="1109">
        <f t="shared" si="0"/>
        <v>0</v>
      </c>
      <c r="AO9" s="1109">
        <f t="shared" si="0"/>
        <v>0</v>
      </c>
      <c r="AP9" s="1109">
        <f t="shared" si="0"/>
        <v>0</v>
      </c>
      <c r="AQ9" s="1109">
        <f t="shared" si="0"/>
        <v>0</v>
      </c>
      <c r="AR9" s="1109">
        <f t="shared" si="0"/>
        <v>0</v>
      </c>
      <c r="AS9" s="1109">
        <f t="shared" si="0"/>
        <v>0</v>
      </c>
      <c r="AT9" s="1109">
        <f t="shared" si="0"/>
        <v>0</v>
      </c>
      <c r="AU9" s="1109">
        <f t="shared" si="0"/>
        <v>0</v>
      </c>
      <c r="AV9" s="1109">
        <f t="shared" si="0"/>
        <v>0</v>
      </c>
      <c r="AW9" s="1109">
        <f t="shared" si="0"/>
        <v>0</v>
      </c>
      <c r="AX9" s="1109">
        <f t="shared" si="0"/>
        <v>0</v>
      </c>
      <c r="AY9" s="1109">
        <f t="shared" si="0"/>
        <v>0</v>
      </c>
      <c r="AZ9" s="1109">
        <f t="shared" ref="AZ9:AZ72" si="3">SUM(AF9:AJ9)</f>
        <v>0</v>
      </c>
      <c r="BA9" s="1109">
        <f t="shared" ref="BA9:BA72" si="4">$C9*X9</f>
        <v>0</v>
      </c>
      <c r="BB9" s="1109">
        <f t="shared" si="1"/>
        <v>0</v>
      </c>
      <c r="BC9" s="1108">
        <f t="shared" si="1"/>
        <v>0</v>
      </c>
      <c r="BD9" s="1108">
        <f t="shared" si="1"/>
        <v>0</v>
      </c>
      <c r="BE9" s="1108">
        <f t="shared" si="1"/>
        <v>0</v>
      </c>
      <c r="BF9" s="1108">
        <f t="shared" si="1"/>
        <v>0</v>
      </c>
      <c r="BG9" s="1108">
        <f t="shared" si="1"/>
        <v>0</v>
      </c>
      <c r="BH9" s="1108">
        <f t="shared" si="1"/>
        <v>0</v>
      </c>
      <c r="BI9" s="1109">
        <f t="shared" ref="BI9:BI72" si="5">BA9+BB9</f>
        <v>0</v>
      </c>
      <c r="BJ9" s="1106"/>
    </row>
    <row r="10" spans="1:62" ht="13">
      <c r="A10" s="1101" t="s">
        <v>2</v>
      </c>
      <c r="B10" s="1102" t="s">
        <v>353</v>
      </c>
      <c r="C10" s="1107">
        <f>計算表!C10</f>
        <v>0</v>
      </c>
      <c r="D10" s="1108">
        <f>環境負荷係数!D6*入力表!$C$137</f>
        <v>0</v>
      </c>
      <c r="E10" s="1108">
        <f>環境負荷係数!E6*入力表!$C$137</f>
        <v>0</v>
      </c>
      <c r="F10" s="1108">
        <f>環境負荷係数!F6*入力表!$C$137</f>
        <v>0</v>
      </c>
      <c r="G10" s="1108">
        <f>環境負荷係数!G6*入力表!$C$137</f>
        <v>0</v>
      </c>
      <c r="H10" s="1108">
        <f>環境負荷係数!H6*入力表!$C$137</f>
        <v>0</v>
      </c>
      <c r="I10" s="1108">
        <f>環境負荷係数!I6*入力表!$C$137</f>
        <v>0</v>
      </c>
      <c r="J10" s="1108">
        <f>環境負荷係数!J6*入力表!$C$137</f>
        <v>0</v>
      </c>
      <c r="K10" s="1108">
        <f>環境負荷係数!K6*入力表!$C$137</f>
        <v>0</v>
      </c>
      <c r="L10" s="1108">
        <f>環境負荷係数!L6*入力表!$C$137</f>
        <v>0</v>
      </c>
      <c r="M10" s="1108">
        <f>環境負荷係数!M6*入力表!$C$137</f>
        <v>0</v>
      </c>
      <c r="N10" s="1108">
        <f>環境負荷係数!N6*入力表!$C$137</f>
        <v>0</v>
      </c>
      <c r="O10" s="1108">
        <f>環境負荷係数!O6*入力表!$C$137</f>
        <v>0</v>
      </c>
      <c r="P10" s="1108">
        <f>環境負荷係数!P6*入力表!$C$137</f>
        <v>0</v>
      </c>
      <c r="Q10" s="1108">
        <f>環境負荷係数!Q6*入力表!$C$137</f>
        <v>0</v>
      </c>
      <c r="R10" s="1108">
        <f>環境負荷係数!R6*入力表!$C$137</f>
        <v>0</v>
      </c>
      <c r="S10" s="1108">
        <f>環境負荷係数!S6*入力表!$C$137</f>
        <v>0</v>
      </c>
      <c r="T10" s="1108">
        <f>環境負荷係数!T6*入力表!$C$137</f>
        <v>0</v>
      </c>
      <c r="U10" s="1108">
        <f>環境負荷係数!U6*入力表!$C$137</f>
        <v>0</v>
      </c>
      <c r="V10" s="1108">
        <f>環境負荷係数!V6*入力表!$C$137</f>
        <v>0</v>
      </c>
      <c r="W10" s="1108">
        <f>環境負荷係数!W6*入力表!$C$137</f>
        <v>0</v>
      </c>
      <c r="X10" s="1108">
        <f>環境負荷係数!D120*入力表!$C$137</f>
        <v>59.94480065439631</v>
      </c>
      <c r="Y10" s="1108">
        <f>環境負荷係数!E120*入力表!$C$137</f>
        <v>0.23192914370846265</v>
      </c>
      <c r="Z10" s="1108">
        <f>環境負荷係数!F120*入力表!$C$137</f>
        <v>2.094472645322238E-2</v>
      </c>
      <c r="AA10" s="1108">
        <f>環境負荷係数!G120*入力表!$C$137</f>
        <v>0.21098441725524025</v>
      </c>
      <c r="AB10" s="1108">
        <f>環境負荷係数!H120*入力表!$C$137</f>
        <v>0</v>
      </c>
      <c r="AC10" s="1108">
        <f>環境負荷係数!I120*入力表!$C$137</f>
        <v>0</v>
      </c>
      <c r="AD10" s="1108">
        <f>環境負荷係数!J120*入力表!$C$137</f>
        <v>0</v>
      </c>
      <c r="AE10" s="1108">
        <f>環境負荷係数!K120*入力表!$C$137</f>
        <v>0</v>
      </c>
      <c r="AF10" s="1109">
        <f t="shared" si="2"/>
        <v>0</v>
      </c>
      <c r="AG10" s="1109">
        <f t="shared" si="0"/>
        <v>0</v>
      </c>
      <c r="AH10" s="1109">
        <f t="shared" si="0"/>
        <v>0</v>
      </c>
      <c r="AI10" s="1109">
        <f t="shared" si="0"/>
        <v>0</v>
      </c>
      <c r="AJ10" s="1109">
        <f t="shared" si="0"/>
        <v>0</v>
      </c>
      <c r="AK10" s="1109">
        <f t="shared" si="0"/>
        <v>0</v>
      </c>
      <c r="AL10" s="1109">
        <f t="shared" si="0"/>
        <v>0</v>
      </c>
      <c r="AM10" s="1109">
        <f t="shared" si="0"/>
        <v>0</v>
      </c>
      <c r="AN10" s="1109">
        <f t="shared" si="0"/>
        <v>0</v>
      </c>
      <c r="AO10" s="1109">
        <f t="shared" si="0"/>
        <v>0</v>
      </c>
      <c r="AP10" s="1109">
        <f t="shared" si="0"/>
        <v>0</v>
      </c>
      <c r="AQ10" s="1109">
        <f t="shared" si="0"/>
        <v>0</v>
      </c>
      <c r="AR10" s="1109">
        <f t="shared" si="0"/>
        <v>0</v>
      </c>
      <c r="AS10" s="1109">
        <f t="shared" si="0"/>
        <v>0</v>
      </c>
      <c r="AT10" s="1109">
        <f t="shared" si="0"/>
        <v>0</v>
      </c>
      <c r="AU10" s="1109">
        <f t="shared" si="0"/>
        <v>0</v>
      </c>
      <c r="AV10" s="1109">
        <f t="shared" si="0"/>
        <v>0</v>
      </c>
      <c r="AW10" s="1109">
        <f t="shared" si="0"/>
        <v>0</v>
      </c>
      <c r="AX10" s="1109">
        <f t="shared" si="0"/>
        <v>0</v>
      </c>
      <c r="AY10" s="1109">
        <f t="shared" si="0"/>
        <v>0</v>
      </c>
      <c r="AZ10" s="1109">
        <f t="shared" si="3"/>
        <v>0</v>
      </c>
      <c r="BA10" s="1109">
        <f t="shared" si="4"/>
        <v>0</v>
      </c>
      <c r="BB10" s="1109">
        <f t="shared" si="1"/>
        <v>0</v>
      </c>
      <c r="BC10" s="1108">
        <f t="shared" si="1"/>
        <v>0</v>
      </c>
      <c r="BD10" s="1108">
        <f t="shared" si="1"/>
        <v>0</v>
      </c>
      <c r="BE10" s="1108">
        <f t="shared" si="1"/>
        <v>0</v>
      </c>
      <c r="BF10" s="1108">
        <f t="shared" si="1"/>
        <v>0</v>
      </c>
      <c r="BG10" s="1108">
        <f t="shared" si="1"/>
        <v>0</v>
      </c>
      <c r="BH10" s="1108">
        <f t="shared" si="1"/>
        <v>0</v>
      </c>
      <c r="BI10" s="1109">
        <f t="shared" si="5"/>
        <v>0</v>
      </c>
      <c r="BJ10" s="1106"/>
    </row>
    <row r="11" spans="1:62" ht="13">
      <c r="A11" s="1101" t="s">
        <v>3</v>
      </c>
      <c r="B11" s="1102" t="s">
        <v>354</v>
      </c>
      <c r="C11" s="1107">
        <f>計算表!C11</f>
        <v>0</v>
      </c>
      <c r="D11" s="1108">
        <f>環境負荷係数!D7*入力表!$C$137</f>
        <v>2.9337935192295678E-2</v>
      </c>
      <c r="E11" s="1108">
        <f>環境負荷係数!E7*入力表!$C$137</f>
        <v>5.5654500349805479E-2</v>
      </c>
      <c r="F11" s="1108">
        <f>環境負荷係数!F7*入力表!$C$137</f>
        <v>6.1226401610979392E-2</v>
      </c>
      <c r="G11" s="1108">
        <f>環境負荷係数!G7*入力表!$C$137</f>
        <v>0</v>
      </c>
      <c r="H11" s="1108">
        <f>環境負荷係数!H7*入力表!$C$137</f>
        <v>1.2007328521184921</v>
      </c>
      <c r="I11" s="1108">
        <f>環境負荷係数!I7*入力表!$C$137</f>
        <v>0</v>
      </c>
      <c r="J11" s="1108">
        <f>環境負荷係数!J7*入力表!$C$137</f>
        <v>1.373161917044895E-3</v>
      </c>
      <c r="K11" s="1108">
        <f>環境負荷係数!K7*入力表!$C$137</f>
        <v>0</v>
      </c>
      <c r="L11" s="1108">
        <f>環境負荷係数!L7*入力表!$C$137</f>
        <v>0</v>
      </c>
      <c r="M11" s="1108">
        <f>環境負荷係数!M7*入力表!$C$137</f>
        <v>0</v>
      </c>
      <c r="N11" s="1108">
        <f>環境負荷係数!N7*入力表!$C$137</f>
        <v>1.172488115335053</v>
      </c>
      <c r="O11" s="1108">
        <f>環境負荷係数!O7*入力表!$C$137</f>
        <v>0</v>
      </c>
      <c r="P11" s="1108">
        <f>環境負荷係数!P7*入力表!$C$137</f>
        <v>0</v>
      </c>
      <c r="Q11" s="1108">
        <f>環境負荷係数!Q7*入力表!$C$137</f>
        <v>0</v>
      </c>
      <c r="R11" s="1108">
        <f>環境負荷係数!R7*入力表!$C$137</f>
        <v>0</v>
      </c>
      <c r="S11" s="1108">
        <f>環境負荷係数!S7*入力表!$C$137</f>
        <v>2.0667361334973777E-2</v>
      </c>
      <c r="T11" s="1108">
        <f>環境負荷係数!T7*入力表!$C$137</f>
        <v>6.2042135314204017E-3</v>
      </c>
      <c r="U11" s="1108">
        <f>環境負荷係数!U7*入力表!$C$137</f>
        <v>0</v>
      </c>
      <c r="V11" s="1108">
        <f>環境負荷係数!V7*入力表!$C$137</f>
        <v>0</v>
      </c>
      <c r="W11" s="1108">
        <f>環境負荷係数!W7*入力表!$C$137</f>
        <v>0</v>
      </c>
      <c r="X11" s="1108">
        <f>環境負荷係数!D121*入力表!$C$137</f>
        <v>115.08353356346295</v>
      </c>
      <c r="Y11" s="1108">
        <f>環境負荷係数!E121*入力表!$C$137</f>
        <v>5.3442090531810145</v>
      </c>
      <c r="Z11" s="1108">
        <f>環境負荷係数!F121*入力表!$C$137</f>
        <v>4.7198450730723627</v>
      </c>
      <c r="AA11" s="1108">
        <f>環境負荷係数!G121*入力表!$C$137</f>
        <v>0.62436398010865168</v>
      </c>
      <c r="AB11" s="1108">
        <f>環境負荷係数!H121*入力表!$C$137</f>
        <v>0</v>
      </c>
      <c r="AC11" s="1108">
        <f>環境負荷係数!I121*入力表!$C$137</f>
        <v>0</v>
      </c>
      <c r="AD11" s="1108">
        <f>環境負荷係数!J121*入力表!$C$137</f>
        <v>0</v>
      </c>
      <c r="AE11" s="1108">
        <f>環境負荷係数!K121*入力表!$C$137</f>
        <v>0</v>
      </c>
      <c r="AF11" s="1109">
        <f t="shared" si="2"/>
        <v>0</v>
      </c>
      <c r="AG11" s="1109">
        <f t="shared" si="0"/>
        <v>0</v>
      </c>
      <c r="AH11" s="1109">
        <f t="shared" si="0"/>
        <v>0</v>
      </c>
      <c r="AI11" s="1109">
        <f t="shared" si="0"/>
        <v>0</v>
      </c>
      <c r="AJ11" s="1109">
        <f t="shared" si="0"/>
        <v>0</v>
      </c>
      <c r="AK11" s="1109">
        <f t="shared" si="0"/>
        <v>0</v>
      </c>
      <c r="AL11" s="1109">
        <f t="shared" si="0"/>
        <v>0</v>
      </c>
      <c r="AM11" s="1109">
        <f t="shared" si="0"/>
        <v>0</v>
      </c>
      <c r="AN11" s="1109">
        <f t="shared" si="0"/>
        <v>0</v>
      </c>
      <c r="AO11" s="1109">
        <f t="shared" si="0"/>
        <v>0</v>
      </c>
      <c r="AP11" s="1109">
        <f t="shared" si="0"/>
        <v>0</v>
      </c>
      <c r="AQ11" s="1109">
        <f t="shared" si="0"/>
        <v>0</v>
      </c>
      <c r="AR11" s="1109">
        <f t="shared" si="0"/>
        <v>0</v>
      </c>
      <c r="AS11" s="1109">
        <f t="shared" si="0"/>
        <v>0</v>
      </c>
      <c r="AT11" s="1109">
        <f t="shared" si="0"/>
        <v>0</v>
      </c>
      <c r="AU11" s="1109">
        <f t="shared" si="0"/>
        <v>0</v>
      </c>
      <c r="AV11" s="1109">
        <f t="shared" si="0"/>
        <v>0</v>
      </c>
      <c r="AW11" s="1109">
        <f t="shared" si="0"/>
        <v>0</v>
      </c>
      <c r="AX11" s="1109">
        <f t="shared" si="0"/>
        <v>0</v>
      </c>
      <c r="AY11" s="1109">
        <f t="shared" si="0"/>
        <v>0</v>
      </c>
      <c r="AZ11" s="1109">
        <f t="shared" si="3"/>
        <v>0</v>
      </c>
      <c r="BA11" s="1109">
        <f t="shared" si="4"/>
        <v>0</v>
      </c>
      <c r="BB11" s="1109">
        <f t="shared" si="1"/>
        <v>0</v>
      </c>
      <c r="BC11" s="1108">
        <f t="shared" si="1"/>
        <v>0</v>
      </c>
      <c r="BD11" s="1108">
        <f t="shared" si="1"/>
        <v>0</v>
      </c>
      <c r="BE11" s="1108">
        <f t="shared" si="1"/>
        <v>0</v>
      </c>
      <c r="BF11" s="1108">
        <f t="shared" si="1"/>
        <v>0</v>
      </c>
      <c r="BG11" s="1108">
        <f t="shared" si="1"/>
        <v>0</v>
      </c>
      <c r="BH11" s="1108">
        <f t="shared" si="1"/>
        <v>0</v>
      </c>
      <c r="BI11" s="1109">
        <f t="shared" si="5"/>
        <v>0</v>
      </c>
      <c r="BJ11" s="1106"/>
    </row>
    <row r="12" spans="1:62" ht="13">
      <c r="A12" s="1110" t="s">
        <v>4</v>
      </c>
      <c r="B12" s="1111" t="s">
        <v>355</v>
      </c>
      <c r="C12" s="1112">
        <f>計算表!C12</f>
        <v>0</v>
      </c>
      <c r="D12" s="1113">
        <f>環境負荷係数!D8*入力表!$C$137</f>
        <v>3.0621972068322744E-2</v>
      </c>
      <c r="E12" s="1113">
        <f>環境負荷係数!E8*入力表!$C$137</f>
        <v>3.9063635047781233E-3</v>
      </c>
      <c r="F12" s="1113">
        <f>環境負荷係数!F8*入力表!$C$137</f>
        <v>0</v>
      </c>
      <c r="G12" s="1113">
        <f>環境負荷係数!G8*入力表!$C$137</f>
        <v>0</v>
      </c>
      <c r="H12" s="1113">
        <f>環境負荷係数!H8*入力表!$C$137</f>
        <v>1.0583369647816844E-2</v>
      </c>
      <c r="I12" s="1113">
        <f>環境負荷係数!I8*入力表!$C$137</f>
        <v>0</v>
      </c>
      <c r="J12" s="1113">
        <f>環境負荷係数!J8*入力表!$C$137</f>
        <v>0</v>
      </c>
      <c r="K12" s="1113">
        <f>環境負荷係数!K8*入力表!$C$137</f>
        <v>0</v>
      </c>
      <c r="L12" s="1113">
        <f>環境負荷係数!L8*入力表!$C$137</f>
        <v>0</v>
      </c>
      <c r="M12" s="1113">
        <f>環境負荷係数!M8*入力表!$C$137</f>
        <v>0</v>
      </c>
      <c r="N12" s="1113">
        <f>環境負荷係数!N8*入力表!$C$137</f>
        <v>0</v>
      </c>
      <c r="O12" s="1113">
        <f>環境負荷係数!O8*入力表!$C$137</f>
        <v>0</v>
      </c>
      <c r="P12" s="1113">
        <f>環境負荷係数!P8*入力表!$C$137</f>
        <v>0</v>
      </c>
      <c r="Q12" s="1113">
        <f>環境負荷係数!Q8*入力表!$C$137</f>
        <v>0</v>
      </c>
      <c r="R12" s="1113">
        <f>環境負荷係数!R8*入力表!$C$137</f>
        <v>0</v>
      </c>
      <c r="S12" s="1113">
        <f>環境負荷係数!S8*入力表!$C$137</f>
        <v>1.0583369647816844E-2</v>
      </c>
      <c r="T12" s="1113">
        <f>環境負荷係数!T8*入力表!$C$137</f>
        <v>0</v>
      </c>
      <c r="U12" s="1113">
        <f>環境負荷係数!U8*入力表!$C$137</f>
        <v>0</v>
      </c>
      <c r="V12" s="1113">
        <f>環境負荷係数!V8*入力表!$C$137</f>
        <v>0</v>
      </c>
      <c r="W12" s="1113">
        <f>環境負荷係数!W8*入力表!$C$137</f>
        <v>0</v>
      </c>
      <c r="X12" s="1113">
        <f>環境負荷係数!D122*入力表!$C$137</f>
        <v>172.97271212491748</v>
      </c>
      <c r="Y12" s="1113">
        <f>環境負荷係数!E122*入力表!$C$137</f>
        <v>1.0863054550833497</v>
      </c>
      <c r="Z12" s="1113">
        <f>環境負荷係数!F122*入力表!$C$137</f>
        <v>0.17107610594031844</v>
      </c>
      <c r="AA12" s="1113">
        <f>環境負荷係数!G122*入力表!$C$137</f>
        <v>0.91522934914303133</v>
      </c>
      <c r="AB12" s="1113">
        <f>環境負荷係数!H122*入力表!$C$137</f>
        <v>0</v>
      </c>
      <c r="AC12" s="1113">
        <f>環境負荷係数!I122*入力表!$C$137</f>
        <v>0</v>
      </c>
      <c r="AD12" s="1113">
        <f>環境負荷係数!J122*入力表!$C$137</f>
        <v>0</v>
      </c>
      <c r="AE12" s="1113">
        <f>環境負荷係数!K122*入力表!$C$137</f>
        <v>0</v>
      </c>
      <c r="AF12" s="1114">
        <f t="shared" si="2"/>
        <v>0</v>
      </c>
      <c r="AG12" s="1114">
        <f t="shared" si="0"/>
        <v>0</v>
      </c>
      <c r="AH12" s="1114">
        <f t="shared" si="0"/>
        <v>0</v>
      </c>
      <c r="AI12" s="1114">
        <f t="shared" si="0"/>
        <v>0</v>
      </c>
      <c r="AJ12" s="1114">
        <f t="shared" si="0"/>
        <v>0</v>
      </c>
      <c r="AK12" s="1114">
        <f t="shared" si="0"/>
        <v>0</v>
      </c>
      <c r="AL12" s="1114">
        <f t="shared" si="0"/>
        <v>0</v>
      </c>
      <c r="AM12" s="1114">
        <f t="shared" si="0"/>
        <v>0</v>
      </c>
      <c r="AN12" s="1114">
        <f t="shared" si="0"/>
        <v>0</v>
      </c>
      <c r="AO12" s="1114">
        <f t="shared" si="0"/>
        <v>0</v>
      </c>
      <c r="AP12" s="1114">
        <f t="shared" si="0"/>
        <v>0</v>
      </c>
      <c r="AQ12" s="1114">
        <f t="shared" si="0"/>
        <v>0</v>
      </c>
      <c r="AR12" s="1114">
        <f t="shared" si="0"/>
        <v>0</v>
      </c>
      <c r="AS12" s="1114">
        <f t="shared" si="0"/>
        <v>0</v>
      </c>
      <c r="AT12" s="1114">
        <f t="shared" si="0"/>
        <v>0</v>
      </c>
      <c r="AU12" s="1114">
        <f t="shared" si="0"/>
        <v>0</v>
      </c>
      <c r="AV12" s="1114">
        <f t="shared" si="0"/>
        <v>0</v>
      </c>
      <c r="AW12" s="1114">
        <f t="shared" si="0"/>
        <v>0</v>
      </c>
      <c r="AX12" s="1114">
        <f t="shared" si="0"/>
        <v>0</v>
      </c>
      <c r="AY12" s="1114">
        <f t="shared" si="0"/>
        <v>0</v>
      </c>
      <c r="AZ12" s="1114">
        <f t="shared" si="3"/>
        <v>0</v>
      </c>
      <c r="BA12" s="1114">
        <f t="shared" si="4"/>
        <v>0</v>
      </c>
      <c r="BB12" s="1114">
        <f t="shared" si="1"/>
        <v>0</v>
      </c>
      <c r="BC12" s="1113">
        <f t="shared" si="1"/>
        <v>0</v>
      </c>
      <c r="BD12" s="1113">
        <f t="shared" si="1"/>
        <v>0</v>
      </c>
      <c r="BE12" s="1113">
        <f t="shared" si="1"/>
        <v>0</v>
      </c>
      <c r="BF12" s="1113">
        <f t="shared" si="1"/>
        <v>0</v>
      </c>
      <c r="BG12" s="1113">
        <f t="shared" si="1"/>
        <v>0</v>
      </c>
      <c r="BH12" s="1113">
        <f t="shared" si="1"/>
        <v>0</v>
      </c>
      <c r="BI12" s="1114">
        <f t="shared" si="5"/>
        <v>0</v>
      </c>
      <c r="BJ12" s="1106"/>
    </row>
    <row r="13" spans="1:62" ht="13">
      <c r="A13" s="1101" t="s">
        <v>5</v>
      </c>
      <c r="B13" s="1102" t="s">
        <v>407</v>
      </c>
      <c r="C13" s="1103">
        <f>計算表!C13</f>
        <v>0</v>
      </c>
      <c r="D13" s="1104">
        <f>環境負荷係数!D9*入力表!$C$137</f>
        <v>0</v>
      </c>
      <c r="E13" s="1104">
        <f>環境負荷係数!E9*入力表!$C$137</f>
        <v>0</v>
      </c>
      <c r="F13" s="1104">
        <f>環境負荷係数!F9*入力表!$C$137</f>
        <v>0</v>
      </c>
      <c r="G13" s="1104">
        <f>環境負荷係数!G9*入力表!$C$137</f>
        <v>0</v>
      </c>
      <c r="H13" s="1104">
        <f>環境負荷係数!H9*入力表!$C$137</f>
        <v>0</v>
      </c>
      <c r="I13" s="1104">
        <f>環境負荷係数!I9*入力表!$C$137</f>
        <v>0</v>
      </c>
      <c r="J13" s="1104">
        <f>環境負荷係数!J9*入力表!$C$137</f>
        <v>0</v>
      </c>
      <c r="K13" s="1104">
        <f>環境負荷係数!K9*入力表!$C$137</f>
        <v>0</v>
      </c>
      <c r="L13" s="1104">
        <f>環境負荷係数!L9*入力表!$C$137</f>
        <v>0</v>
      </c>
      <c r="M13" s="1104">
        <f>環境負荷係数!M9*入力表!$C$137</f>
        <v>0</v>
      </c>
      <c r="N13" s="1104">
        <f>環境負荷係数!N9*入力表!$C$137</f>
        <v>0</v>
      </c>
      <c r="O13" s="1104">
        <f>環境負荷係数!O9*入力表!$C$137</f>
        <v>0</v>
      </c>
      <c r="P13" s="1104">
        <f>環境負荷係数!P9*入力表!$C$137</f>
        <v>0</v>
      </c>
      <c r="Q13" s="1104">
        <f>環境負荷係数!Q9*入力表!$C$137</f>
        <v>0</v>
      </c>
      <c r="R13" s="1104">
        <f>環境負荷係数!R9*入力表!$C$137</f>
        <v>0</v>
      </c>
      <c r="S13" s="1104">
        <f>環境負荷係数!S9*入力表!$C$137</f>
        <v>0</v>
      </c>
      <c r="T13" s="1104">
        <f>環境負荷係数!T9*入力表!$C$137</f>
        <v>0</v>
      </c>
      <c r="U13" s="1104">
        <f>環境負荷係数!U9*入力表!$C$137</f>
        <v>0</v>
      </c>
      <c r="V13" s="1104">
        <f>環境負荷係数!V9*入力表!$C$137</f>
        <v>0</v>
      </c>
      <c r="W13" s="1104">
        <f>環境負荷係数!W9*入力表!$C$137</f>
        <v>0</v>
      </c>
      <c r="X13" s="1104">
        <f>環境負荷係数!D123*入力表!$C$137</f>
        <v>0</v>
      </c>
      <c r="Y13" s="1104">
        <f>環境負荷係数!E123*入力表!$C$137</f>
        <v>0</v>
      </c>
      <c r="Z13" s="1104">
        <f>環境負荷係数!F123*入力表!$C$137</f>
        <v>0</v>
      </c>
      <c r="AA13" s="1104">
        <f>環境負荷係数!G123*入力表!$C$137</f>
        <v>0</v>
      </c>
      <c r="AB13" s="1104">
        <f>環境負荷係数!H123*入力表!$C$137</f>
        <v>0</v>
      </c>
      <c r="AC13" s="1104">
        <f>環境負荷係数!I123*入力表!$C$137</f>
        <v>0</v>
      </c>
      <c r="AD13" s="1104">
        <f>環境負荷係数!J123*入力表!$C$137</f>
        <v>0</v>
      </c>
      <c r="AE13" s="1104">
        <f>環境負荷係数!K123*入力表!$C$137</f>
        <v>0</v>
      </c>
      <c r="AF13" s="1105">
        <f t="shared" si="2"/>
        <v>0</v>
      </c>
      <c r="AG13" s="1105">
        <f t="shared" si="0"/>
        <v>0</v>
      </c>
      <c r="AH13" s="1105">
        <f t="shared" si="0"/>
        <v>0</v>
      </c>
      <c r="AI13" s="1105">
        <f t="shared" si="0"/>
        <v>0</v>
      </c>
      <c r="AJ13" s="1105">
        <f t="shared" si="0"/>
        <v>0</v>
      </c>
      <c r="AK13" s="1105">
        <f t="shared" si="0"/>
        <v>0</v>
      </c>
      <c r="AL13" s="1105">
        <f t="shared" si="0"/>
        <v>0</v>
      </c>
      <c r="AM13" s="1105">
        <f t="shared" si="0"/>
        <v>0</v>
      </c>
      <c r="AN13" s="1105">
        <f t="shared" si="0"/>
        <v>0</v>
      </c>
      <c r="AO13" s="1105">
        <f t="shared" si="0"/>
        <v>0</v>
      </c>
      <c r="AP13" s="1105">
        <f t="shared" si="0"/>
        <v>0</v>
      </c>
      <c r="AQ13" s="1105">
        <f t="shared" si="0"/>
        <v>0</v>
      </c>
      <c r="AR13" s="1105">
        <f t="shared" si="0"/>
        <v>0</v>
      </c>
      <c r="AS13" s="1105">
        <f t="shared" si="0"/>
        <v>0</v>
      </c>
      <c r="AT13" s="1105">
        <f t="shared" si="0"/>
        <v>0</v>
      </c>
      <c r="AU13" s="1105">
        <f t="shared" si="0"/>
        <v>0</v>
      </c>
      <c r="AV13" s="1105">
        <f t="shared" si="0"/>
        <v>0</v>
      </c>
      <c r="AW13" s="1105">
        <f t="shared" si="0"/>
        <v>0</v>
      </c>
      <c r="AX13" s="1105">
        <f t="shared" si="0"/>
        <v>0</v>
      </c>
      <c r="AY13" s="1105">
        <f t="shared" si="0"/>
        <v>0</v>
      </c>
      <c r="AZ13" s="1105">
        <f t="shared" si="3"/>
        <v>0</v>
      </c>
      <c r="BA13" s="1105">
        <f t="shared" si="4"/>
        <v>0</v>
      </c>
      <c r="BB13" s="1105">
        <f t="shared" si="1"/>
        <v>0</v>
      </c>
      <c r="BC13" s="1104">
        <f t="shared" si="1"/>
        <v>0</v>
      </c>
      <c r="BD13" s="1104">
        <f t="shared" si="1"/>
        <v>0</v>
      </c>
      <c r="BE13" s="1104">
        <f t="shared" si="1"/>
        <v>0</v>
      </c>
      <c r="BF13" s="1104">
        <f t="shared" si="1"/>
        <v>0</v>
      </c>
      <c r="BG13" s="1104">
        <f t="shared" si="1"/>
        <v>0</v>
      </c>
      <c r="BH13" s="1104">
        <f t="shared" si="1"/>
        <v>0</v>
      </c>
      <c r="BI13" s="1105">
        <f t="shared" si="5"/>
        <v>0</v>
      </c>
      <c r="BJ13" s="1106"/>
    </row>
    <row r="14" spans="1:62" ht="13">
      <c r="A14" s="1101" t="s">
        <v>6</v>
      </c>
      <c r="B14" s="1102" t="s">
        <v>507</v>
      </c>
      <c r="C14" s="1107">
        <f>計算表!C14</f>
        <v>0</v>
      </c>
      <c r="D14" s="1108">
        <f>環境負荷係数!D10*入力表!$C$137</f>
        <v>711.76121016741229</v>
      </c>
      <c r="E14" s="1108">
        <f>環境負荷係数!E10*入力表!$C$137</f>
        <v>1.3382076265792118</v>
      </c>
      <c r="F14" s="1108">
        <f>環境負荷係数!F10*入力表!$C$137</f>
        <v>3.8373618874882989</v>
      </c>
      <c r="G14" s="1108">
        <f>環境負荷係数!G10*入力表!$C$137</f>
        <v>0</v>
      </c>
      <c r="H14" s="1108">
        <f>環境負荷係数!H10*入力表!$C$137</f>
        <v>17.056621835959952</v>
      </c>
      <c r="I14" s="1108">
        <f>環境負荷係数!I10*入力表!$C$137</f>
        <v>0.11619822387038603</v>
      </c>
      <c r="J14" s="1108">
        <f>環境負荷係数!J10*入力表!$C$137</f>
        <v>0.66648831337739989</v>
      </c>
      <c r="K14" s="1108">
        <f>環境負荷係数!K10*入力表!$C$137</f>
        <v>0.14175152809842759</v>
      </c>
      <c r="L14" s="1108">
        <f>環境負荷係数!L10*入力表!$C$137</f>
        <v>0.3275000050119089</v>
      </c>
      <c r="M14" s="1108">
        <f>環境負荷係数!M10*入力表!$C$137</f>
        <v>0</v>
      </c>
      <c r="N14" s="1108">
        <f>環境負荷係数!N10*入力表!$C$137</f>
        <v>0.28806578278674627</v>
      </c>
      <c r="O14" s="1108">
        <f>環境負荷係数!O10*入力表!$C$137</f>
        <v>0</v>
      </c>
      <c r="P14" s="1108">
        <f>環境負荷係数!P10*入力表!$C$137</f>
        <v>0</v>
      </c>
      <c r="Q14" s="1108">
        <f>環境負荷係数!Q10*入力表!$C$137</f>
        <v>0</v>
      </c>
      <c r="R14" s="1108">
        <f>環境負荷係数!R10*入力表!$C$137</f>
        <v>1.5437274533002463E-5</v>
      </c>
      <c r="S14" s="1108">
        <f>環境負荷係数!S10*入力表!$C$137</f>
        <v>1.0767725285209331</v>
      </c>
      <c r="T14" s="1108">
        <f>環境負荷係数!T10*入力表!$C$137</f>
        <v>4.9838818453480105</v>
      </c>
      <c r="U14" s="1108">
        <f>環境負荷係数!U10*入力表!$C$137</f>
        <v>7.9253669744453177</v>
      </c>
      <c r="V14" s="1108">
        <f>環境負荷係数!V10*入力表!$C$137</f>
        <v>0</v>
      </c>
      <c r="W14" s="1108">
        <f>環境負荷係数!W10*入力表!$C$137</f>
        <v>1.5305811972262895</v>
      </c>
      <c r="X14" s="1108">
        <f>環境負荷係数!D124*入力表!$C$137</f>
        <v>259.53422850175417</v>
      </c>
      <c r="Y14" s="1108">
        <f>環境負荷係数!E124*入力表!$C$137</f>
        <v>0.61545442602965428</v>
      </c>
      <c r="Z14" s="1108">
        <f>環境負荷係数!F124*入力表!$C$137</f>
        <v>0.1672107233744034</v>
      </c>
      <c r="AA14" s="1108">
        <f>環境負荷係数!G124*入力表!$C$137</f>
        <v>0.44824370265525082</v>
      </c>
      <c r="AB14" s="1108">
        <f>環境負荷係数!H124*入力表!$C$137</f>
        <v>0</v>
      </c>
      <c r="AC14" s="1108">
        <f>環境負荷係数!I124*入力表!$C$137</f>
        <v>0</v>
      </c>
      <c r="AD14" s="1108">
        <f>環境負荷係数!J124*入力表!$C$137</f>
        <v>0</v>
      </c>
      <c r="AE14" s="1108">
        <f>環境負荷係数!K124*入力表!$C$137</f>
        <v>0</v>
      </c>
      <c r="AF14" s="1109">
        <f t="shared" si="2"/>
        <v>0</v>
      </c>
      <c r="AG14" s="1109">
        <f t="shared" si="0"/>
        <v>0</v>
      </c>
      <c r="AH14" s="1109">
        <f t="shared" si="0"/>
        <v>0</v>
      </c>
      <c r="AI14" s="1109">
        <f t="shared" si="0"/>
        <v>0</v>
      </c>
      <c r="AJ14" s="1109">
        <f t="shared" si="0"/>
        <v>0</v>
      </c>
      <c r="AK14" s="1109">
        <f t="shared" si="0"/>
        <v>0</v>
      </c>
      <c r="AL14" s="1109">
        <f t="shared" si="0"/>
        <v>0</v>
      </c>
      <c r="AM14" s="1109">
        <f t="shared" si="0"/>
        <v>0</v>
      </c>
      <c r="AN14" s="1109">
        <f t="shared" si="0"/>
        <v>0</v>
      </c>
      <c r="AO14" s="1109">
        <f t="shared" si="0"/>
        <v>0</v>
      </c>
      <c r="AP14" s="1109">
        <f t="shared" si="0"/>
        <v>0</v>
      </c>
      <c r="AQ14" s="1109">
        <f t="shared" si="0"/>
        <v>0</v>
      </c>
      <c r="AR14" s="1109">
        <f t="shared" si="0"/>
        <v>0</v>
      </c>
      <c r="AS14" s="1109">
        <f t="shared" si="0"/>
        <v>0</v>
      </c>
      <c r="AT14" s="1109">
        <f t="shared" si="0"/>
        <v>0</v>
      </c>
      <c r="AU14" s="1109">
        <f t="shared" si="0"/>
        <v>0</v>
      </c>
      <c r="AV14" s="1109">
        <f t="shared" si="0"/>
        <v>0</v>
      </c>
      <c r="AW14" s="1109">
        <f t="shared" si="0"/>
        <v>0</v>
      </c>
      <c r="AX14" s="1109">
        <f t="shared" si="0"/>
        <v>0</v>
      </c>
      <c r="AY14" s="1109">
        <f t="shared" si="0"/>
        <v>0</v>
      </c>
      <c r="AZ14" s="1109">
        <f t="shared" si="3"/>
        <v>0</v>
      </c>
      <c r="BA14" s="1109">
        <f t="shared" si="4"/>
        <v>0</v>
      </c>
      <c r="BB14" s="1109">
        <f t="shared" si="1"/>
        <v>0</v>
      </c>
      <c r="BC14" s="1108">
        <f t="shared" si="1"/>
        <v>0</v>
      </c>
      <c r="BD14" s="1108">
        <f t="shared" si="1"/>
        <v>0</v>
      </c>
      <c r="BE14" s="1108">
        <f t="shared" si="1"/>
        <v>0</v>
      </c>
      <c r="BF14" s="1108">
        <f t="shared" si="1"/>
        <v>0</v>
      </c>
      <c r="BG14" s="1108">
        <f t="shared" si="1"/>
        <v>0</v>
      </c>
      <c r="BH14" s="1108">
        <f t="shared" si="1"/>
        <v>0</v>
      </c>
      <c r="BI14" s="1109">
        <f t="shared" si="5"/>
        <v>0</v>
      </c>
      <c r="BJ14" s="1106"/>
    </row>
    <row r="15" spans="1:62" ht="13">
      <c r="A15" s="1101" t="s">
        <v>7</v>
      </c>
      <c r="B15" s="1102" t="s">
        <v>356</v>
      </c>
      <c r="C15" s="1107">
        <f>計算表!C15</f>
        <v>0</v>
      </c>
      <c r="D15" s="1108">
        <f>環境負荷係数!D11*入力表!$C$137</f>
        <v>28.912661162398823</v>
      </c>
      <c r="E15" s="1108">
        <f>環境負荷係数!E11*入力表!$C$137</f>
        <v>0.80768444082066837</v>
      </c>
      <c r="F15" s="1108">
        <f>環境負荷係数!F11*入力表!$C$137</f>
        <v>3.1918955316411195E-2</v>
      </c>
      <c r="G15" s="1108">
        <f>環境負荷係数!G11*入力表!$C$137</f>
        <v>0</v>
      </c>
      <c r="H15" s="1108">
        <f>環境負荷係数!H11*入力表!$C$137</f>
        <v>9.9204721531628195</v>
      </c>
      <c r="I15" s="1108">
        <f>環境負荷係数!I11*入力表!$C$137</f>
        <v>6.7341417096544696E-3</v>
      </c>
      <c r="J15" s="1108">
        <f>環境負荷係数!J11*入力表!$C$137</f>
        <v>0.11589438698945892</v>
      </c>
      <c r="K15" s="1108">
        <f>環境負荷係数!K11*入力表!$C$137</f>
        <v>1.0330679302115739E-2</v>
      </c>
      <c r="L15" s="1108">
        <f>環境負荷係数!L11*入力表!$C$137</f>
        <v>7.5133392392690873E-2</v>
      </c>
      <c r="M15" s="1108">
        <f>環境負荷係数!M11*入力表!$C$137</f>
        <v>0</v>
      </c>
      <c r="N15" s="1108">
        <f>環境負荷係数!N11*入力表!$C$137</f>
        <v>5.1329731274387051E-2</v>
      </c>
      <c r="O15" s="1108">
        <f>環境負荷係数!O11*入力表!$C$137</f>
        <v>0</v>
      </c>
      <c r="P15" s="1108">
        <f>環境負荷係数!P11*入力表!$C$137</f>
        <v>9.3708975594852593</v>
      </c>
      <c r="Q15" s="1108">
        <f>環境負荷係数!Q11*入力表!$C$137</f>
        <v>3.9639921340972182E-5</v>
      </c>
      <c r="R15" s="1108">
        <f>環境負荷係数!R11*入力表!$C$137</f>
        <v>1.8065822864903196E-7</v>
      </c>
      <c r="S15" s="1108">
        <f>環境負荷係数!S11*入力表!$C$137</f>
        <v>0.1112909639356696</v>
      </c>
      <c r="T15" s="1108">
        <f>環境負荷係数!T11*入力表!$C$137</f>
        <v>1.9539237677862729E-2</v>
      </c>
      <c r="U15" s="1108">
        <f>環境負荷係数!U11*入力表!$C$137</f>
        <v>9.3775669528686587E-2</v>
      </c>
      <c r="V15" s="1108">
        <f>環境負荷係数!V11*入力表!$C$137</f>
        <v>0</v>
      </c>
      <c r="W15" s="1108">
        <f>環境負荷係数!W11*入力表!$C$137</f>
        <v>6.550657028746322E-2</v>
      </c>
      <c r="X15" s="1108">
        <f>環境負荷係数!D125*入力表!$C$137</f>
        <v>27.521699190317232</v>
      </c>
      <c r="Y15" s="1108">
        <f>環境負荷係数!E125*入力表!$C$137</f>
        <v>0.26655873477502162</v>
      </c>
      <c r="Z15" s="1108">
        <f>環境負荷係数!F125*入力表!$C$137</f>
        <v>0.19405357480776619</v>
      </c>
      <c r="AA15" s="1108">
        <f>環境負荷係数!G125*入力表!$C$137</f>
        <v>7.2505159967255442E-2</v>
      </c>
      <c r="AB15" s="1108">
        <f>環境負荷係数!H125*入力表!$C$137</f>
        <v>0</v>
      </c>
      <c r="AC15" s="1108">
        <f>環境負荷係数!I125*入力表!$C$137</f>
        <v>0</v>
      </c>
      <c r="AD15" s="1108">
        <f>環境負荷係数!J125*入力表!$C$137</f>
        <v>0</v>
      </c>
      <c r="AE15" s="1108">
        <f>環境負荷係数!K125*入力表!$C$137</f>
        <v>0</v>
      </c>
      <c r="AF15" s="1109">
        <f t="shared" si="2"/>
        <v>0</v>
      </c>
      <c r="AG15" s="1109">
        <f t="shared" si="0"/>
        <v>0</v>
      </c>
      <c r="AH15" s="1109">
        <f t="shared" si="0"/>
        <v>0</v>
      </c>
      <c r="AI15" s="1109">
        <f t="shared" si="0"/>
        <v>0</v>
      </c>
      <c r="AJ15" s="1109">
        <f t="shared" si="0"/>
        <v>0</v>
      </c>
      <c r="AK15" s="1109">
        <f t="shared" si="0"/>
        <v>0</v>
      </c>
      <c r="AL15" s="1109">
        <f t="shared" si="0"/>
        <v>0</v>
      </c>
      <c r="AM15" s="1109">
        <f t="shared" si="0"/>
        <v>0</v>
      </c>
      <c r="AN15" s="1109">
        <f t="shared" si="0"/>
        <v>0</v>
      </c>
      <c r="AO15" s="1109">
        <f t="shared" si="0"/>
        <v>0</v>
      </c>
      <c r="AP15" s="1109">
        <f t="shared" si="0"/>
        <v>0</v>
      </c>
      <c r="AQ15" s="1109">
        <f t="shared" si="0"/>
        <v>0</v>
      </c>
      <c r="AR15" s="1109">
        <f t="shared" si="0"/>
        <v>0</v>
      </c>
      <c r="AS15" s="1109">
        <f t="shared" si="0"/>
        <v>0</v>
      </c>
      <c r="AT15" s="1109">
        <f t="shared" si="0"/>
        <v>0</v>
      </c>
      <c r="AU15" s="1109">
        <f t="shared" si="0"/>
        <v>0</v>
      </c>
      <c r="AV15" s="1109">
        <f t="shared" si="0"/>
        <v>0</v>
      </c>
      <c r="AW15" s="1109">
        <f t="shared" si="0"/>
        <v>0</v>
      </c>
      <c r="AX15" s="1109">
        <f t="shared" si="0"/>
        <v>0</v>
      </c>
      <c r="AY15" s="1109">
        <f t="shared" si="0"/>
        <v>0</v>
      </c>
      <c r="AZ15" s="1109">
        <f t="shared" si="3"/>
        <v>0</v>
      </c>
      <c r="BA15" s="1109">
        <f t="shared" si="4"/>
        <v>0</v>
      </c>
      <c r="BB15" s="1109">
        <f t="shared" si="1"/>
        <v>0</v>
      </c>
      <c r="BC15" s="1108">
        <f t="shared" si="1"/>
        <v>0</v>
      </c>
      <c r="BD15" s="1108">
        <f t="shared" si="1"/>
        <v>0</v>
      </c>
      <c r="BE15" s="1108">
        <f t="shared" si="1"/>
        <v>0</v>
      </c>
      <c r="BF15" s="1108">
        <f t="shared" si="1"/>
        <v>0</v>
      </c>
      <c r="BG15" s="1108">
        <f t="shared" si="1"/>
        <v>0</v>
      </c>
      <c r="BH15" s="1108">
        <f t="shared" si="1"/>
        <v>0</v>
      </c>
      <c r="BI15" s="1109">
        <f t="shared" si="5"/>
        <v>0</v>
      </c>
      <c r="BJ15" s="1106"/>
    </row>
    <row r="16" spans="1:62" ht="13">
      <c r="A16" s="1101" t="s">
        <v>8</v>
      </c>
      <c r="B16" s="1102" t="s">
        <v>508</v>
      </c>
      <c r="C16" s="1107">
        <f>計算表!C16</f>
        <v>0</v>
      </c>
      <c r="D16" s="1108">
        <f>環境負荷係数!D12*入力表!$C$137</f>
        <v>9.6804869226058674</v>
      </c>
      <c r="E16" s="1108">
        <f>環境負荷係数!E12*入力表!$C$137</f>
        <v>0.19195184452968256</v>
      </c>
      <c r="F16" s="1108">
        <f>環境負荷係数!F12*入力表!$C$137</f>
        <v>1.3271549318014397E-2</v>
      </c>
      <c r="G16" s="1108">
        <f>環境負荷係数!G12*入力表!$C$137</f>
        <v>0</v>
      </c>
      <c r="H16" s="1108">
        <f>環境負荷係数!H12*入力表!$C$137</f>
        <v>11.316819461860964</v>
      </c>
      <c r="I16" s="1108">
        <f>環境負荷係数!I12*入力表!$C$137</f>
        <v>6.0614661888305744E-4</v>
      </c>
      <c r="J16" s="1108">
        <f>環境負荷係数!J12*入力表!$C$137</f>
        <v>2.7006681888911241E-2</v>
      </c>
      <c r="K16" s="1108">
        <f>環境負荷係数!K12*入力表!$C$137</f>
        <v>0.33837023377350584</v>
      </c>
      <c r="L16" s="1108">
        <f>環境負荷係数!L12*入力表!$C$137</f>
        <v>2.9349370644014095E-2</v>
      </c>
      <c r="M16" s="1108">
        <f>環境負荷係数!M12*入力表!$C$137</f>
        <v>0</v>
      </c>
      <c r="N16" s="1108">
        <f>環境負荷係数!N12*入力表!$C$137</f>
        <v>4.6736453850277783E-2</v>
      </c>
      <c r="O16" s="1108">
        <f>環境負荷係数!O12*入力表!$C$137</f>
        <v>0</v>
      </c>
      <c r="P16" s="1108">
        <f>環境負荷係数!P12*入力表!$C$137</f>
        <v>10.73297308455413</v>
      </c>
      <c r="Q16" s="1108">
        <f>環境負荷係数!Q12*入力表!$C$137</f>
        <v>0</v>
      </c>
      <c r="R16" s="1108">
        <f>環境負荷係数!R12*入力表!$C$137</f>
        <v>9.9517869527586137E-8</v>
      </c>
      <c r="S16" s="1108">
        <f>環境負荷係数!S12*入力表!$C$137</f>
        <v>4.929180334260231E-2</v>
      </c>
      <c r="T16" s="1108">
        <f>環境負荷係数!T12*入力表!$C$137</f>
        <v>3.4342385918713303E-2</v>
      </c>
      <c r="U16" s="1108">
        <f>環境負荷係数!U12*入力表!$C$137</f>
        <v>3.4482277566417842E-2</v>
      </c>
      <c r="V16" s="1108">
        <f>環境負荷係数!V12*入力表!$C$137</f>
        <v>0</v>
      </c>
      <c r="W16" s="1108">
        <f>環境負荷係数!W12*入力表!$C$137</f>
        <v>2.3660924185639424E-2</v>
      </c>
      <c r="X16" s="1108">
        <f>環境負荷係数!D126*入力表!$C$137</f>
        <v>29.379578036835525</v>
      </c>
      <c r="Y16" s="1108">
        <f>環境負荷係数!E126*入力表!$C$137</f>
        <v>0.32909421447346349</v>
      </c>
      <c r="Z16" s="1108">
        <f>環境負荷係数!F126*入力表!$C$137</f>
        <v>0.19953685960426537</v>
      </c>
      <c r="AA16" s="1108">
        <f>環境負荷係数!G126*入力表!$C$137</f>
        <v>0.12955735486919809</v>
      </c>
      <c r="AB16" s="1108">
        <f>環境負荷係数!H126*入力表!$C$137</f>
        <v>0</v>
      </c>
      <c r="AC16" s="1108">
        <f>環境負荷係数!I126*入力表!$C$137</f>
        <v>0</v>
      </c>
      <c r="AD16" s="1108">
        <f>環境負荷係数!J126*入力表!$C$137</f>
        <v>0</v>
      </c>
      <c r="AE16" s="1108">
        <f>環境負荷係数!K126*入力表!$C$137</f>
        <v>0</v>
      </c>
      <c r="AF16" s="1109">
        <f t="shared" si="2"/>
        <v>0</v>
      </c>
      <c r="AG16" s="1109">
        <f t="shared" si="0"/>
        <v>0</v>
      </c>
      <c r="AH16" s="1109">
        <f t="shared" si="0"/>
        <v>0</v>
      </c>
      <c r="AI16" s="1109">
        <f t="shared" si="0"/>
        <v>0</v>
      </c>
      <c r="AJ16" s="1109">
        <f t="shared" si="0"/>
        <v>0</v>
      </c>
      <c r="AK16" s="1109">
        <f t="shared" si="0"/>
        <v>0</v>
      </c>
      <c r="AL16" s="1109">
        <f t="shared" si="0"/>
        <v>0</v>
      </c>
      <c r="AM16" s="1109">
        <f t="shared" si="0"/>
        <v>0</v>
      </c>
      <c r="AN16" s="1109">
        <f t="shared" si="0"/>
        <v>0</v>
      </c>
      <c r="AO16" s="1109">
        <f t="shared" si="0"/>
        <v>0</v>
      </c>
      <c r="AP16" s="1109">
        <f t="shared" si="0"/>
        <v>0</v>
      </c>
      <c r="AQ16" s="1109">
        <f t="shared" si="0"/>
        <v>0</v>
      </c>
      <c r="AR16" s="1109">
        <f t="shared" si="0"/>
        <v>0</v>
      </c>
      <c r="AS16" s="1109">
        <f t="shared" si="0"/>
        <v>0</v>
      </c>
      <c r="AT16" s="1109">
        <f t="shared" si="0"/>
        <v>0</v>
      </c>
      <c r="AU16" s="1109">
        <f t="shared" si="0"/>
        <v>0</v>
      </c>
      <c r="AV16" s="1109">
        <f t="shared" si="0"/>
        <v>0</v>
      </c>
      <c r="AW16" s="1109">
        <f t="shared" si="0"/>
        <v>0</v>
      </c>
      <c r="AX16" s="1109">
        <f t="shared" si="0"/>
        <v>0</v>
      </c>
      <c r="AY16" s="1109">
        <f t="shared" si="0"/>
        <v>0</v>
      </c>
      <c r="AZ16" s="1109">
        <f t="shared" si="3"/>
        <v>0</v>
      </c>
      <c r="BA16" s="1109">
        <f t="shared" si="4"/>
        <v>0</v>
      </c>
      <c r="BB16" s="1109">
        <f t="shared" si="1"/>
        <v>0</v>
      </c>
      <c r="BC16" s="1108">
        <f t="shared" si="1"/>
        <v>0</v>
      </c>
      <c r="BD16" s="1108">
        <f t="shared" si="1"/>
        <v>0</v>
      </c>
      <c r="BE16" s="1108">
        <f t="shared" si="1"/>
        <v>0</v>
      </c>
      <c r="BF16" s="1108">
        <f t="shared" si="1"/>
        <v>0</v>
      </c>
      <c r="BG16" s="1108">
        <f t="shared" si="1"/>
        <v>0</v>
      </c>
      <c r="BH16" s="1108">
        <f t="shared" si="1"/>
        <v>0</v>
      </c>
      <c r="BI16" s="1109">
        <f t="shared" si="5"/>
        <v>0</v>
      </c>
      <c r="BJ16" s="1106"/>
    </row>
    <row r="17" spans="1:62" ht="13">
      <c r="A17" s="1110" t="s">
        <v>9</v>
      </c>
      <c r="B17" s="1111" t="s">
        <v>415</v>
      </c>
      <c r="C17" s="1112">
        <f>計算表!C17</f>
        <v>0</v>
      </c>
      <c r="D17" s="1113">
        <f>環境負荷係数!D13*入力表!$C$137</f>
        <v>9.6804869226058674</v>
      </c>
      <c r="E17" s="1113">
        <f>環境負荷係数!E13*入力表!$C$137</f>
        <v>0.19195184452968256</v>
      </c>
      <c r="F17" s="1113">
        <f>環境負荷係数!F13*入力表!$C$137</f>
        <v>1.3271549318014397E-2</v>
      </c>
      <c r="G17" s="1113">
        <f>環境負荷係数!G13*入力表!$C$137</f>
        <v>0</v>
      </c>
      <c r="H17" s="1113">
        <f>環境負荷係数!H13*入力表!$C$137</f>
        <v>11.316819461860964</v>
      </c>
      <c r="I17" s="1113">
        <f>環境負荷係数!I13*入力表!$C$137</f>
        <v>6.0614661888305755E-4</v>
      </c>
      <c r="J17" s="1113">
        <f>環境負荷係数!J13*入力表!$C$137</f>
        <v>2.7006681888911234E-2</v>
      </c>
      <c r="K17" s="1113">
        <f>環境負荷係数!K13*入力表!$C$137</f>
        <v>0.33837023377350584</v>
      </c>
      <c r="L17" s="1113">
        <f>環境負荷係数!L13*入力表!$C$137</f>
        <v>2.9349370644014092E-2</v>
      </c>
      <c r="M17" s="1113">
        <f>環境負荷係数!M13*入力表!$C$137</f>
        <v>0</v>
      </c>
      <c r="N17" s="1113">
        <f>環境負荷係数!N13*入力表!$C$137</f>
        <v>4.6736453850277783E-2</v>
      </c>
      <c r="O17" s="1113">
        <f>環境負荷係数!O13*入力表!$C$137</f>
        <v>0</v>
      </c>
      <c r="P17" s="1113">
        <f>環境負荷係数!P13*入力表!$C$137</f>
        <v>10.732973084554132</v>
      </c>
      <c r="Q17" s="1113">
        <f>環境負荷係数!Q13*入力表!$C$137</f>
        <v>0</v>
      </c>
      <c r="R17" s="1113">
        <f>環境負荷係数!R13*入力表!$C$137</f>
        <v>9.9517869527586137E-8</v>
      </c>
      <c r="S17" s="1113">
        <f>環境負荷係数!S13*入力表!$C$137</f>
        <v>4.929180334260231E-2</v>
      </c>
      <c r="T17" s="1113">
        <f>環境負荷係数!T13*入力表!$C$137</f>
        <v>3.4342385918713296E-2</v>
      </c>
      <c r="U17" s="1113">
        <f>環境負荷係数!U13*入力表!$C$137</f>
        <v>3.4482277566417842E-2</v>
      </c>
      <c r="V17" s="1113">
        <f>環境負荷係数!V13*入力表!$C$137</f>
        <v>0</v>
      </c>
      <c r="W17" s="1113">
        <f>環境負荷係数!W13*入力表!$C$137</f>
        <v>2.3660924185639427E-2</v>
      </c>
      <c r="X17" s="1113">
        <f>環境負荷係数!D127*入力表!$C$137</f>
        <v>24.327904955402797</v>
      </c>
      <c r="Y17" s="1113">
        <f>環境負荷係数!E127*入力表!$C$137</f>
        <v>0.11948789412497933</v>
      </c>
      <c r="Z17" s="1113">
        <f>環境負荷係数!F127*入力表!$C$137</f>
        <v>5.9792026449285038E-2</v>
      </c>
      <c r="AA17" s="1113">
        <f>環境負荷係数!G127*入力表!$C$137</f>
        <v>5.9695867675694292E-2</v>
      </c>
      <c r="AB17" s="1113">
        <f>環境負荷係数!H127*入力表!$C$137</f>
        <v>0</v>
      </c>
      <c r="AC17" s="1113">
        <f>環境負荷係数!I127*入力表!$C$137</f>
        <v>0</v>
      </c>
      <c r="AD17" s="1113">
        <f>環境負荷係数!J127*入力表!$C$137</f>
        <v>0</v>
      </c>
      <c r="AE17" s="1113">
        <f>環境負荷係数!K127*入力表!$C$137</f>
        <v>0</v>
      </c>
      <c r="AF17" s="1114">
        <f t="shared" si="2"/>
        <v>0</v>
      </c>
      <c r="AG17" s="1114">
        <f t="shared" si="0"/>
        <v>0</v>
      </c>
      <c r="AH17" s="1114">
        <f t="shared" si="0"/>
        <v>0</v>
      </c>
      <c r="AI17" s="1114">
        <f t="shared" si="0"/>
        <v>0</v>
      </c>
      <c r="AJ17" s="1114">
        <f t="shared" si="0"/>
        <v>0</v>
      </c>
      <c r="AK17" s="1114">
        <f t="shared" si="0"/>
        <v>0</v>
      </c>
      <c r="AL17" s="1114">
        <f t="shared" si="0"/>
        <v>0</v>
      </c>
      <c r="AM17" s="1114">
        <f t="shared" si="0"/>
        <v>0</v>
      </c>
      <c r="AN17" s="1114">
        <f t="shared" si="0"/>
        <v>0</v>
      </c>
      <c r="AO17" s="1114">
        <f t="shared" si="0"/>
        <v>0</v>
      </c>
      <c r="AP17" s="1114">
        <f t="shared" si="0"/>
        <v>0</v>
      </c>
      <c r="AQ17" s="1114">
        <f t="shared" si="0"/>
        <v>0</v>
      </c>
      <c r="AR17" s="1114">
        <f t="shared" si="0"/>
        <v>0</v>
      </c>
      <c r="AS17" s="1114">
        <f t="shared" si="0"/>
        <v>0</v>
      </c>
      <c r="AT17" s="1114">
        <f t="shared" si="0"/>
        <v>0</v>
      </c>
      <c r="AU17" s="1114">
        <f t="shared" si="0"/>
        <v>0</v>
      </c>
      <c r="AV17" s="1114">
        <f t="shared" si="0"/>
        <v>0</v>
      </c>
      <c r="AW17" s="1114">
        <f t="shared" si="0"/>
        <v>0</v>
      </c>
      <c r="AX17" s="1114">
        <f t="shared" si="0"/>
        <v>0</v>
      </c>
      <c r="AY17" s="1114">
        <f t="shared" si="0"/>
        <v>0</v>
      </c>
      <c r="AZ17" s="1114">
        <f t="shared" si="3"/>
        <v>0</v>
      </c>
      <c r="BA17" s="1114">
        <f t="shared" si="4"/>
        <v>0</v>
      </c>
      <c r="BB17" s="1114">
        <f t="shared" si="1"/>
        <v>0</v>
      </c>
      <c r="BC17" s="1113">
        <f t="shared" si="1"/>
        <v>0</v>
      </c>
      <c r="BD17" s="1113">
        <f t="shared" si="1"/>
        <v>0</v>
      </c>
      <c r="BE17" s="1113">
        <f t="shared" si="1"/>
        <v>0</v>
      </c>
      <c r="BF17" s="1113">
        <f t="shared" si="1"/>
        <v>0</v>
      </c>
      <c r="BG17" s="1113">
        <f t="shared" si="1"/>
        <v>0</v>
      </c>
      <c r="BH17" s="1113">
        <f t="shared" si="1"/>
        <v>0</v>
      </c>
      <c r="BI17" s="1114">
        <f t="shared" si="5"/>
        <v>0</v>
      </c>
      <c r="BJ17" s="1106"/>
    </row>
    <row r="18" spans="1:62" ht="13">
      <c r="A18" s="1101">
        <v>11</v>
      </c>
      <c r="B18" s="1102" t="s">
        <v>357</v>
      </c>
      <c r="C18" s="1103">
        <f>計算表!C18</f>
        <v>0</v>
      </c>
      <c r="D18" s="1104">
        <f>環境負荷係数!D14*入力表!$C$137</f>
        <v>0</v>
      </c>
      <c r="E18" s="1104">
        <f>環境負荷係数!E14*入力表!$C$137</f>
        <v>0</v>
      </c>
      <c r="F18" s="1104">
        <f>環境負荷係数!F14*入力表!$C$137</f>
        <v>0</v>
      </c>
      <c r="G18" s="1104">
        <f>環境負荷係数!G14*入力表!$C$137</f>
        <v>0</v>
      </c>
      <c r="H18" s="1104">
        <f>環境負荷係数!H14*入力表!$C$137</f>
        <v>0</v>
      </c>
      <c r="I18" s="1104">
        <f>環境負荷係数!I14*入力表!$C$137</f>
        <v>0</v>
      </c>
      <c r="J18" s="1104">
        <f>環境負荷係数!J14*入力表!$C$137</f>
        <v>0</v>
      </c>
      <c r="K18" s="1104">
        <f>環境負荷係数!K14*入力表!$C$137</f>
        <v>0</v>
      </c>
      <c r="L18" s="1104">
        <f>環境負荷係数!L14*入力表!$C$137</f>
        <v>0</v>
      </c>
      <c r="M18" s="1104">
        <f>環境負荷係数!M14*入力表!$C$137</f>
        <v>0</v>
      </c>
      <c r="N18" s="1104">
        <f>環境負荷係数!N14*入力表!$C$137</f>
        <v>0</v>
      </c>
      <c r="O18" s="1104">
        <f>環境負荷係数!O14*入力表!$C$137</f>
        <v>0</v>
      </c>
      <c r="P18" s="1104">
        <f>環境負荷係数!P14*入力表!$C$137</f>
        <v>0</v>
      </c>
      <c r="Q18" s="1104">
        <f>環境負荷係数!Q14*入力表!$C$137</f>
        <v>0</v>
      </c>
      <c r="R18" s="1104">
        <f>環境負荷係数!R14*入力表!$C$137</f>
        <v>0</v>
      </c>
      <c r="S18" s="1104">
        <f>環境負荷係数!S14*入力表!$C$137</f>
        <v>0</v>
      </c>
      <c r="T18" s="1104">
        <f>環境負荷係数!T14*入力表!$C$137</f>
        <v>0</v>
      </c>
      <c r="U18" s="1104">
        <f>環境負荷係数!U14*入力表!$C$137</f>
        <v>0</v>
      </c>
      <c r="V18" s="1104">
        <f>環境負荷係数!V14*入力表!$C$137</f>
        <v>0</v>
      </c>
      <c r="W18" s="1104">
        <f>環境負荷係数!W14*入力表!$C$137</f>
        <v>0</v>
      </c>
      <c r="X18" s="1104">
        <f>環境負荷係数!D128*入力表!$C$137</f>
        <v>0</v>
      </c>
      <c r="Y18" s="1104">
        <f>環境負荷係数!E128*入力表!$C$137</f>
        <v>0</v>
      </c>
      <c r="Z18" s="1104">
        <f>環境負荷係数!F128*入力表!$C$137</f>
        <v>0</v>
      </c>
      <c r="AA18" s="1104">
        <f>環境負荷係数!G128*入力表!$C$137</f>
        <v>0</v>
      </c>
      <c r="AB18" s="1104">
        <f>環境負荷係数!H128*入力表!$C$137</f>
        <v>0</v>
      </c>
      <c r="AC18" s="1104">
        <f>環境負荷係数!I128*入力表!$C$137</f>
        <v>0</v>
      </c>
      <c r="AD18" s="1104">
        <f>環境負荷係数!J128*入力表!$C$137</f>
        <v>0</v>
      </c>
      <c r="AE18" s="1104">
        <f>環境負荷係数!K128*入力表!$C$137</f>
        <v>0</v>
      </c>
      <c r="AF18" s="1105">
        <f t="shared" si="2"/>
        <v>0</v>
      </c>
      <c r="AG18" s="1105">
        <f t="shared" si="0"/>
        <v>0</v>
      </c>
      <c r="AH18" s="1105">
        <f t="shared" si="0"/>
        <v>0</v>
      </c>
      <c r="AI18" s="1105">
        <f t="shared" si="0"/>
        <v>0</v>
      </c>
      <c r="AJ18" s="1105">
        <f t="shared" si="0"/>
        <v>0</v>
      </c>
      <c r="AK18" s="1105">
        <f t="shared" si="0"/>
        <v>0</v>
      </c>
      <c r="AL18" s="1105">
        <f t="shared" si="0"/>
        <v>0</v>
      </c>
      <c r="AM18" s="1105">
        <f t="shared" si="0"/>
        <v>0</v>
      </c>
      <c r="AN18" s="1105">
        <f t="shared" si="0"/>
        <v>0</v>
      </c>
      <c r="AO18" s="1105">
        <f t="shared" si="0"/>
        <v>0</v>
      </c>
      <c r="AP18" s="1105">
        <f t="shared" si="0"/>
        <v>0</v>
      </c>
      <c r="AQ18" s="1105">
        <f t="shared" si="0"/>
        <v>0</v>
      </c>
      <c r="AR18" s="1105">
        <f t="shared" si="0"/>
        <v>0</v>
      </c>
      <c r="AS18" s="1105">
        <f t="shared" si="0"/>
        <v>0</v>
      </c>
      <c r="AT18" s="1105">
        <f t="shared" si="0"/>
        <v>0</v>
      </c>
      <c r="AU18" s="1105">
        <f t="shared" si="0"/>
        <v>0</v>
      </c>
      <c r="AV18" s="1105">
        <f t="shared" si="0"/>
        <v>0</v>
      </c>
      <c r="AW18" s="1105">
        <f t="shared" si="0"/>
        <v>0</v>
      </c>
      <c r="AX18" s="1105">
        <f t="shared" si="0"/>
        <v>0</v>
      </c>
      <c r="AY18" s="1105">
        <f t="shared" si="0"/>
        <v>0</v>
      </c>
      <c r="AZ18" s="1105">
        <f t="shared" si="3"/>
        <v>0</v>
      </c>
      <c r="BA18" s="1105">
        <f t="shared" si="4"/>
        <v>0</v>
      </c>
      <c r="BB18" s="1105">
        <f t="shared" si="1"/>
        <v>0</v>
      </c>
      <c r="BC18" s="1104">
        <f t="shared" si="1"/>
        <v>0</v>
      </c>
      <c r="BD18" s="1104">
        <f t="shared" si="1"/>
        <v>0</v>
      </c>
      <c r="BE18" s="1104">
        <f t="shared" si="1"/>
        <v>0</v>
      </c>
      <c r="BF18" s="1104">
        <f t="shared" si="1"/>
        <v>0</v>
      </c>
      <c r="BG18" s="1104">
        <f t="shared" si="1"/>
        <v>0</v>
      </c>
      <c r="BH18" s="1104">
        <f t="shared" si="1"/>
        <v>0</v>
      </c>
      <c r="BI18" s="1105">
        <f t="shared" si="5"/>
        <v>0</v>
      </c>
      <c r="BJ18" s="1106"/>
    </row>
    <row r="19" spans="1:62" ht="13">
      <c r="A19" s="1101">
        <v>12</v>
      </c>
      <c r="B19" s="1102" t="s">
        <v>358</v>
      </c>
      <c r="C19" s="1107">
        <f>計算表!C19</f>
        <v>0</v>
      </c>
      <c r="D19" s="1108">
        <f>環境負荷係数!D15*入力表!$C$137</f>
        <v>3.6593406645982149</v>
      </c>
      <c r="E19" s="1108">
        <f>環境負荷係数!E15*入力表!$C$137</f>
        <v>2.0501543341925959</v>
      </c>
      <c r="F19" s="1108">
        <f>環境負荷係数!F15*入力表!$C$137</f>
        <v>1.7633287158548477E-2</v>
      </c>
      <c r="G19" s="1108">
        <f>環境負荷係数!G15*入力表!$C$137</f>
        <v>0</v>
      </c>
      <c r="H19" s="1108">
        <f>環境負荷係数!H15*入力表!$C$137</f>
        <v>1.6596700627333976</v>
      </c>
      <c r="I19" s="1108">
        <f>環境負荷係数!I15*入力表!$C$137</f>
        <v>0.45410912784117846</v>
      </c>
      <c r="J19" s="1108">
        <f>環境負荷係数!J15*入力表!$C$137</f>
        <v>0.27862013916632944</v>
      </c>
      <c r="K19" s="1108">
        <f>環境負荷係数!K15*入力表!$C$137</f>
        <v>0.14697566127046843</v>
      </c>
      <c r="L19" s="1108">
        <f>環境負荷係数!L15*入力表!$C$137</f>
        <v>6.3682102125832127E-2</v>
      </c>
      <c r="M19" s="1108">
        <f>環境負荷係数!M15*入力表!$C$137</f>
        <v>0</v>
      </c>
      <c r="N19" s="1108">
        <f>環境負荷係数!N15*入力表!$C$137</f>
        <v>4.3259434956422205E-2</v>
      </c>
      <c r="O19" s="1108">
        <f>環境負荷係数!O15*入力表!$C$137</f>
        <v>3.5829642332240412E-4</v>
      </c>
      <c r="P19" s="1108">
        <f>環境負荷係数!P15*入力表!$C$137</f>
        <v>0</v>
      </c>
      <c r="Q19" s="1108">
        <f>環境負荷係数!Q15*入力表!$C$137</f>
        <v>0</v>
      </c>
      <c r="R19" s="1108">
        <f>環境負荷係数!R15*入力表!$C$137</f>
        <v>1.1976461646894077E-6</v>
      </c>
      <c r="S19" s="1108">
        <f>環境負荷係数!S15*入力表!$C$137</f>
        <v>9.494796104014902E-2</v>
      </c>
      <c r="T19" s="1108">
        <f>環境負荷係数!T15*入力表!$C$137</f>
        <v>1.0910227067452757E-2</v>
      </c>
      <c r="U19" s="1108">
        <f>環境負荷係数!U15*入力表!$C$137</f>
        <v>4.0194481489886696E-3</v>
      </c>
      <c r="V19" s="1108">
        <f>環境負荷係数!V15*入力表!$C$137</f>
        <v>0</v>
      </c>
      <c r="W19" s="1108">
        <f>環境負荷係数!W15*入力表!$C$137</f>
        <v>0.56278646704708923</v>
      </c>
      <c r="X19" s="1108">
        <f>環境負荷係数!D129*入力表!$C$137</f>
        <v>132.48815828591432</v>
      </c>
      <c r="Y19" s="1108">
        <f>環境負荷係数!E129*入力表!$C$137</f>
        <v>3.4742702428659835</v>
      </c>
      <c r="Z19" s="1108">
        <f>環境負荷係数!F129*入力表!$C$137</f>
        <v>1.6287816152765575</v>
      </c>
      <c r="AA19" s="1108">
        <f>環境負荷係数!G129*入力表!$C$137</f>
        <v>1.8454886275894262</v>
      </c>
      <c r="AB19" s="1108">
        <f>環境負荷係数!H129*入力表!$C$137</f>
        <v>0</v>
      </c>
      <c r="AC19" s="1108">
        <f>環境負荷係数!I129*入力表!$C$137</f>
        <v>0</v>
      </c>
      <c r="AD19" s="1108">
        <f>環境負荷係数!J129*入力表!$C$137</f>
        <v>0</v>
      </c>
      <c r="AE19" s="1108">
        <f>環境負荷係数!K129*入力表!$C$137</f>
        <v>0</v>
      </c>
      <c r="AF19" s="1109">
        <f t="shared" si="2"/>
        <v>0</v>
      </c>
      <c r="AG19" s="1109">
        <f t="shared" si="0"/>
        <v>0</v>
      </c>
      <c r="AH19" s="1109">
        <f t="shared" si="0"/>
        <v>0</v>
      </c>
      <c r="AI19" s="1109">
        <f t="shared" si="0"/>
        <v>0</v>
      </c>
      <c r="AJ19" s="1109">
        <f t="shared" si="0"/>
        <v>0</v>
      </c>
      <c r="AK19" s="1109">
        <f t="shared" si="0"/>
        <v>0</v>
      </c>
      <c r="AL19" s="1109">
        <f t="shared" si="0"/>
        <v>0</v>
      </c>
      <c r="AM19" s="1109">
        <f t="shared" si="0"/>
        <v>0</v>
      </c>
      <c r="AN19" s="1109">
        <f t="shared" si="0"/>
        <v>0</v>
      </c>
      <c r="AO19" s="1109">
        <f t="shared" si="0"/>
        <v>0</v>
      </c>
      <c r="AP19" s="1109">
        <f t="shared" si="0"/>
        <v>0</v>
      </c>
      <c r="AQ19" s="1109">
        <f t="shared" si="0"/>
        <v>0</v>
      </c>
      <c r="AR19" s="1109">
        <f t="shared" si="0"/>
        <v>0</v>
      </c>
      <c r="AS19" s="1109">
        <f t="shared" si="0"/>
        <v>0</v>
      </c>
      <c r="AT19" s="1109">
        <f t="shared" si="0"/>
        <v>0</v>
      </c>
      <c r="AU19" s="1109">
        <f t="shared" si="0"/>
        <v>0</v>
      </c>
      <c r="AV19" s="1109">
        <f t="shared" si="0"/>
        <v>0</v>
      </c>
      <c r="AW19" s="1109">
        <f t="shared" si="0"/>
        <v>0</v>
      </c>
      <c r="AX19" s="1109">
        <f t="shared" si="0"/>
        <v>0</v>
      </c>
      <c r="AY19" s="1109">
        <f t="shared" si="0"/>
        <v>0</v>
      </c>
      <c r="AZ19" s="1109">
        <f t="shared" si="3"/>
        <v>0</v>
      </c>
      <c r="BA19" s="1109">
        <f t="shared" si="4"/>
        <v>0</v>
      </c>
      <c r="BB19" s="1109">
        <f t="shared" si="1"/>
        <v>0</v>
      </c>
      <c r="BC19" s="1108">
        <f t="shared" si="1"/>
        <v>0</v>
      </c>
      <c r="BD19" s="1108">
        <f t="shared" si="1"/>
        <v>0</v>
      </c>
      <c r="BE19" s="1108">
        <f t="shared" si="1"/>
        <v>0</v>
      </c>
      <c r="BF19" s="1108">
        <f t="shared" si="1"/>
        <v>0</v>
      </c>
      <c r="BG19" s="1108">
        <f t="shared" si="1"/>
        <v>0</v>
      </c>
      <c r="BH19" s="1108">
        <f t="shared" si="1"/>
        <v>0</v>
      </c>
      <c r="BI19" s="1109">
        <f t="shared" si="5"/>
        <v>0</v>
      </c>
      <c r="BJ19" s="1106"/>
    </row>
    <row r="20" spans="1:62" ht="13">
      <c r="A20" s="1101">
        <v>13</v>
      </c>
      <c r="B20" s="1102" t="s">
        <v>509</v>
      </c>
      <c r="C20" s="1107">
        <f>計算表!C20</f>
        <v>0</v>
      </c>
      <c r="D20" s="1108">
        <f>環境負荷係数!D16*入力表!$C$137</f>
        <v>3.6593406645982149</v>
      </c>
      <c r="E20" s="1108">
        <f>環境負荷係数!E16*入力表!$C$137</f>
        <v>2.0501543341925959</v>
      </c>
      <c r="F20" s="1108">
        <f>環境負荷係数!F16*入力表!$C$137</f>
        <v>1.7633287158548474E-2</v>
      </c>
      <c r="G20" s="1108">
        <f>環境負荷係数!G16*入力表!$C$137</f>
        <v>0</v>
      </c>
      <c r="H20" s="1108">
        <f>環境負荷係数!H16*入力表!$C$137</f>
        <v>1.6596700627333976</v>
      </c>
      <c r="I20" s="1108">
        <f>環境負荷係数!I16*入力表!$C$137</f>
        <v>0.45410912784117841</v>
      </c>
      <c r="J20" s="1108">
        <f>環境負荷係数!J16*入力表!$C$137</f>
        <v>0.27862013916632944</v>
      </c>
      <c r="K20" s="1108">
        <f>環境負荷係数!K16*入力表!$C$137</f>
        <v>0.14697566127046846</v>
      </c>
      <c r="L20" s="1108">
        <f>環境負荷係数!L16*入力表!$C$137</f>
        <v>6.3682102125832127E-2</v>
      </c>
      <c r="M20" s="1108">
        <f>環境負荷係数!M16*入力表!$C$137</f>
        <v>0</v>
      </c>
      <c r="N20" s="1108">
        <f>環境負荷係数!N16*入力表!$C$137</f>
        <v>4.3259434956422205E-2</v>
      </c>
      <c r="O20" s="1108">
        <f>環境負荷係数!O16*入力表!$C$137</f>
        <v>3.5829642332240412E-4</v>
      </c>
      <c r="P20" s="1108">
        <f>環境負荷係数!P16*入力表!$C$137</f>
        <v>0</v>
      </c>
      <c r="Q20" s="1108">
        <f>環境負荷係数!Q16*入力表!$C$137</f>
        <v>0</v>
      </c>
      <c r="R20" s="1108">
        <f>環境負荷係数!R16*入力表!$C$137</f>
        <v>1.1976461646894077E-6</v>
      </c>
      <c r="S20" s="1108">
        <f>環境負荷係数!S16*入力表!$C$137</f>
        <v>9.4947961040149007E-2</v>
      </c>
      <c r="T20" s="1108">
        <f>環境負荷係数!T16*入力表!$C$137</f>
        <v>1.0910227067452758E-2</v>
      </c>
      <c r="U20" s="1108">
        <f>環境負荷係数!U16*入力表!$C$137</f>
        <v>4.0194481489886705E-3</v>
      </c>
      <c r="V20" s="1108">
        <f>環境負荷係数!V16*入力表!$C$137</f>
        <v>0</v>
      </c>
      <c r="W20" s="1108">
        <f>環境負荷係数!W16*入力表!$C$137</f>
        <v>0.56278646704708934</v>
      </c>
      <c r="X20" s="1108">
        <f>環境負荷係数!D130*入力表!$C$137</f>
        <v>12.809042485967618</v>
      </c>
      <c r="Y20" s="1108">
        <f>環境負荷係数!E130*入力表!$C$137</f>
        <v>0.20059469672544217</v>
      </c>
      <c r="Z20" s="1108">
        <f>環境負荷係数!F130*入力表!$C$137</f>
        <v>8.742381265521984E-2</v>
      </c>
      <c r="AA20" s="1108">
        <f>環境負荷係数!G130*入力表!$C$137</f>
        <v>0.11317088407022233</v>
      </c>
      <c r="AB20" s="1108">
        <f>環境負荷係数!H130*入力表!$C$137</f>
        <v>0</v>
      </c>
      <c r="AC20" s="1108">
        <f>環境負荷係数!I130*入力表!$C$137</f>
        <v>0</v>
      </c>
      <c r="AD20" s="1108">
        <f>環境負荷係数!J130*入力表!$C$137</f>
        <v>0</v>
      </c>
      <c r="AE20" s="1108">
        <f>環境負荷係数!K130*入力表!$C$137</f>
        <v>0</v>
      </c>
      <c r="AF20" s="1109">
        <f t="shared" si="2"/>
        <v>0</v>
      </c>
      <c r="AG20" s="1109">
        <f t="shared" si="0"/>
        <v>0</v>
      </c>
      <c r="AH20" s="1109">
        <f t="shared" si="0"/>
        <v>0</v>
      </c>
      <c r="AI20" s="1109">
        <f t="shared" si="0"/>
        <v>0</v>
      </c>
      <c r="AJ20" s="1109">
        <f t="shared" si="0"/>
        <v>0</v>
      </c>
      <c r="AK20" s="1109">
        <f t="shared" si="0"/>
        <v>0</v>
      </c>
      <c r="AL20" s="1109">
        <f t="shared" si="0"/>
        <v>0</v>
      </c>
      <c r="AM20" s="1109">
        <f t="shared" si="0"/>
        <v>0</v>
      </c>
      <c r="AN20" s="1109">
        <f t="shared" si="0"/>
        <v>0</v>
      </c>
      <c r="AO20" s="1109">
        <f t="shared" si="0"/>
        <v>0</v>
      </c>
      <c r="AP20" s="1109">
        <f t="shared" si="0"/>
        <v>0</v>
      </c>
      <c r="AQ20" s="1109">
        <f t="shared" si="0"/>
        <v>0</v>
      </c>
      <c r="AR20" s="1109">
        <f t="shared" si="0"/>
        <v>0</v>
      </c>
      <c r="AS20" s="1109">
        <f t="shared" si="0"/>
        <v>0</v>
      </c>
      <c r="AT20" s="1109">
        <f t="shared" si="0"/>
        <v>0</v>
      </c>
      <c r="AU20" s="1109">
        <f t="shared" si="0"/>
        <v>0</v>
      </c>
      <c r="AV20" s="1109">
        <f t="shared" si="0"/>
        <v>0</v>
      </c>
      <c r="AW20" s="1109">
        <f t="shared" si="0"/>
        <v>0</v>
      </c>
      <c r="AX20" s="1109">
        <f t="shared" si="0"/>
        <v>0</v>
      </c>
      <c r="AY20" s="1109">
        <f t="shared" si="0"/>
        <v>0</v>
      </c>
      <c r="AZ20" s="1109">
        <f t="shared" si="3"/>
        <v>0</v>
      </c>
      <c r="BA20" s="1109">
        <f t="shared" si="4"/>
        <v>0</v>
      </c>
      <c r="BB20" s="1109">
        <f t="shared" si="1"/>
        <v>0</v>
      </c>
      <c r="BC20" s="1108">
        <f t="shared" si="1"/>
        <v>0</v>
      </c>
      <c r="BD20" s="1108">
        <f t="shared" si="1"/>
        <v>0</v>
      </c>
      <c r="BE20" s="1108">
        <f t="shared" si="1"/>
        <v>0</v>
      </c>
      <c r="BF20" s="1108">
        <f t="shared" si="1"/>
        <v>0</v>
      </c>
      <c r="BG20" s="1108">
        <f t="shared" si="1"/>
        <v>0</v>
      </c>
      <c r="BH20" s="1108">
        <f t="shared" si="1"/>
        <v>0</v>
      </c>
      <c r="BI20" s="1109">
        <f t="shared" si="5"/>
        <v>0</v>
      </c>
      <c r="BJ20" s="1106"/>
    </row>
    <row r="21" spans="1:62" ht="13">
      <c r="A21" s="1101">
        <v>14</v>
      </c>
      <c r="B21" s="1102" t="s">
        <v>510</v>
      </c>
      <c r="C21" s="1107">
        <f>計算表!C21</f>
        <v>0</v>
      </c>
      <c r="D21" s="1108">
        <f>環境負荷係数!D17*入力表!$C$137</f>
        <v>0.21426205902545528</v>
      </c>
      <c r="E21" s="1108">
        <f>環境負荷係数!E17*入力表!$C$137</f>
        <v>0.24033133849818192</v>
      </c>
      <c r="F21" s="1108">
        <f>環境負荷係数!F17*入力表!$C$137</f>
        <v>2.1142129543405357E-3</v>
      </c>
      <c r="G21" s="1108">
        <f>環境負荷係数!G17*入力表!$C$137</f>
        <v>0</v>
      </c>
      <c r="H21" s="1108">
        <f>環境負荷係数!H17*入力表!$C$137</f>
        <v>7.0074166007076819</v>
      </c>
      <c r="I21" s="1108">
        <f>環境負荷係数!I17*入力表!$C$137</f>
        <v>0.17710611988432048</v>
      </c>
      <c r="J21" s="1108">
        <f>環境負荷係数!J17*入力表!$C$137</f>
        <v>4.3562605405863021E-2</v>
      </c>
      <c r="K21" s="1108">
        <f>環境負荷係数!K17*入力表!$C$137</f>
        <v>1.689438715005829E-3</v>
      </c>
      <c r="L21" s="1108">
        <f>環境負荷係数!L17*入力表!$C$137</f>
        <v>2.1063259261436904E-2</v>
      </c>
      <c r="M21" s="1108">
        <f>環境負荷係数!M17*入力表!$C$137</f>
        <v>0</v>
      </c>
      <c r="N21" s="1108">
        <f>環境負荷係数!N17*入力表!$C$137</f>
        <v>6.2710975504215494</v>
      </c>
      <c r="O21" s="1108">
        <f>環境負荷係数!O17*入力表!$C$137</f>
        <v>0</v>
      </c>
      <c r="P21" s="1108">
        <f>環境負荷係数!P17*入力表!$C$137</f>
        <v>0</v>
      </c>
      <c r="Q21" s="1108">
        <f>環境負荷係数!Q17*入力表!$C$137</f>
        <v>0</v>
      </c>
      <c r="R21" s="1108">
        <f>環境負荷係数!R17*入力表!$C$137</f>
        <v>5.7553253343686117E-8</v>
      </c>
      <c r="S21" s="1108">
        <f>環境負荷係数!S17*入力表!$C$137</f>
        <v>0.10480607175938608</v>
      </c>
      <c r="T21" s="1108">
        <f>環境負荷係数!T17*入力表!$C$137</f>
        <v>0.26857545171780667</v>
      </c>
      <c r="U21" s="1108">
        <f>環境負荷係数!U17*入力表!$C$137</f>
        <v>3.4246613358703208E-2</v>
      </c>
      <c r="V21" s="1108">
        <f>環境負荷係数!V17*入力表!$C$137</f>
        <v>0</v>
      </c>
      <c r="W21" s="1108">
        <f>環境負荷係数!W17*入力表!$C$137</f>
        <v>8.5269432630356315E-2</v>
      </c>
      <c r="X21" s="1108">
        <f>環境負荷係数!D131*入力表!$C$137</f>
        <v>13.204132267428752</v>
      </c>
      <c r="Y21" s="1108">
        <f>環境負荷係数!E131*入力表!$C$137</f>
        <v>8.0861073789786964E-2</v>
      </c>
      <c r="Z21" s="1108">
        <f>環境負荷係数!F131*入力表!$C$137</f>
        <v>2.1968870592815951E-2</v>
      </c>
      <c r="AA21" s="1108">
        <f>環境負荷係数!G131*入力表!$C$137</f>
        <v>5.8892203196971013E-2</v>
      </c>
      <c r="AB21" s="1108">
        <f>環境負荷係数!H131*入力表!$C$137</f>
        <v>0</v>
      </c>
      <c r="AC21" s="1108">
        <f>環境負荷係数!I131*入力表!$C$137</f>
        <v>0</v>
      </c>
      <c r="AD21" s="1108">
        <f>環境負荷係数!J131*入力表!$C$137</f>
        <v>0</v>
      </c>
      <c r="AE21" s="1108">
        <f>環境負荷係数!K131*入力表!$C$137</f>
        <v>0</v>
      </c>
      <c r="AF21" s="1109">
        <f t="shared" si="2"/>
        <v>0</v>
      </c>
      <c r="AG21" s="1109">
        <f t="shared" si="0"/>
        <v>0</v>
      </c>
      <c r="AH21" s="1109">
        <f t="shared" si="0"/>
        <v>0</v>
      </c>
      <c r="AI21" s="1109">
        <f t="shared" si="0"/>
        <v>0</v>
      </c>
      <c r="AJ21" s="1109">
        <f t="shared" si="0"/>
        <v>0</v>
      </c>
      <c r="AK21" s="1109">
        <f t="shared" si="0"/>
        <v>0</v>
      </c>
      <c r="AL21" s="1109">
        <f t="shared" si="0"/>
        <v>0</v>
      </c>
      <c r="AM21" s="1109">
        <f t="shared" si="0"/>
        <v>0</v>
      </c>
      <c r="AN21" s="1109">
        <f t="shared" si="0"/>
        <v>0</v>
      </c>
      <c r="AO21" s="1109">
        <f t="shared" ref="AO21:AO84" si="6">$C21*M21</f>
        <v>0</v>
      </c>
      <c r="AP21" s="1109">
        <f t="shared" ref="AP21:AP84" si="7">$C21*N21</f>
        <v>0</v>
      </c>
      <c r="AQ21" s="1109">
        <f t="shared" ref="AQ21:AQ84" si="8">$C21*O21</f>
        <v>0</v>
      </c>
      <c r="AR21" s="1109">
        <f t="shared" ref="AR21:AR84" si="9">$C21*P21</f>
        <v>0</v>
      </c>
      <c r="AS21" s="1109">
        <f t="shared" ref="AS21:AS84" si="10">$C21*Q21</f>
        <v>0</v>
      </c>
      <c r="AT21" s="1109">
        <f t="shared" ref="AT21:AT84" si="11">$C21*R21</f>
        <v>0</v>
      </c>
      <c r="AU21" s="1109">
        <f t="shared" ref="AU21:AU84" si="12">$C21*S21</f>
        <v>0</v>
      </c>
      <c r="AV21" s="1109">
        <f t="shared" ref="AV21:AV84" si="13">$C21*T21</f>
        <v>0</v>
      </c>
      <c r="AW21" s="1109">
        <f t="shared" ref="AW21:AW84" si="14">$C21*U21</f>
        <v>0</v>
      </c>
      <c r="AX21" s="1109">
        <f t="shared" ref="AX21:AX84" si="15">$C21*V21</f>
        <v>0</v>
      </c>
      <c r="AY21" s="1109">
        <f t="shared" ref="AY21:AY84" si="16">$C21*W21</f>
        <v>0</v>
      </c>
      <c r="AZ21" s="1109">
        <f t="shared" si="3"/>
        <v>0</v>
      </c>
      <c r="BA21" s="1109">
        <f t="shared" si="4"/>
        <v>0</v>
      </c>
      <c r="BB21" s="1109">
        <f t="shared" si="1"/>
        <v>0</v>
      </c>
      <c r="BC21" s="1108">
        <f t="shared" si="1"/>
        <v>0</v>
      </c>
      <c r="BD21" s="1108">
        <f t="shared" si="1"/>
        <v>0</v>
      </c>
      <c r="BE21" s="1108">
        <f t="shared" si="1"/>
        <v>0</v>
      </c>
      <c r="BF21" s="1108">
        <f t="shared" si="1"/>
        <v>0</v>
      </c>
      <c r="BG21" s="1108">
        <f t="shared" si="1"/>
        <v>0</v>
      </c>
      <c r="BH21" s="1108">
        <f t="shared" si="1"/>
        <v>0</v>
      </c>
      <c r="BI21" s="1109">
        <f t="shared" si="5"/>
        <v>0</v>
      </c>
      <c r="BJ21" s="1106"/>
    </row>
    <row r="22" spans="1:62" ht="13">
      <c r="A22" s="1110">
        <v>15</v>
      </c>
      <c r="B22" s="1111" t="s">
        <v>359</v>
      </c>
      <c r="C22" s="1112">
        <f>計算表!C22</f>
        <v>0</v>
      </c>
      <c r="D22" s="1113">
        <f>環境負荷係数!D18*入力表!$C$137</f>
        <v>0.19731016304198815</v>
      </c>
      <c r="E22" s="1113">
        <f>環境負荷係数!E18*入力表!$C$137</f>
        <v>0.37373219438758171</v>
      </c>
      <c r="F22" s="1113">
        <f>環境負荷係数!F18*入力表!$C$137</f>
        <v>2.1276541518207924E-4</v>
      </c>
      <c r="G22" s="1113">
        <f>環境負荷係数!G18*入力表!$C$137</f>
        <v>0</v>
      </c>
      <c r="H22" s="1113">
        <f>環境負荷係数!H18*入力表!$C$137</f>
        <v>2.241748388369297</v>
      </c>
      <c r="I22" s="1113">
        <f>環境負荷係数!I18*入力表!$C$137</f>
        <v>3.1795022769404895E-3</v>
      </c>
      <c r="J22" s="1113">
        <f>環境負荷係数!J18*入力表!$C$137</f>
        <v>6.0562568050145711E-2</v>
      </c>
      <c r="K22" s="1113">
        <f>環境負荷係数!K18*入力表!$C$137</f>
        <v>2.6143595984888229E-3</v>
      </c>
      <c r="L22" s="1113">
        <f>環境負荷係数!L18*入力表!$C$137</f>
        <v>6.070960155945352E-2</v>
      </c>
      <c r="M22" s="1113">
        <f>環境負荷係数!M18*入力表!$C$137</f>
        <v>0</v>
      </c>
      <c r="N22" s="1113">
        <f>環境負荷係数!N18*入力表!$C$137</f>
        <v>1.8481513764331721</v>
      </c>
      <c r="O22" s="1113">
        <f>環境負荷係数!O18*入力表!$C$137</f>
        <v>0</v>
      </c>
      <c r="P22" s="1113">
        <f>環境負荷係数!P18*入力表!$C$137</f>
        <v>0</v>
      </c>
      <c r="Q22" s="1113">
        <f>環境負荷係数!Q18*入力表!$C$137</f>
        <v>0</v>
      </c>
      <c r="R22" s="1113">
        <f>環境負荷係数!R18*入力表!$C$137</f>
        <v>8.1738137269031145E-8</v>
      </c>
      <c r="S22" s="1113">
        <f>環境負荷係数!S18*入力表!$C$137</f>
        <v>0.14989096738628405</v>
      </c>
      <c r="T22" s="1113">
        <f>環境負荷係数!T18*入力表!$C$137</f>
        <v>7.1378029096561227E-2</v>
      </c>
      <c r="U22" s="1113">
        <f>環境負荷係数!U18*入力表!$C$137</f>
        <v>3.5352474674262689E-2</v>
      </c>
      <c r="V22" s="1113">
        <f>環境負荷係数!V18*入力表!$C$137</f>
        <v>0</v>
      </c>
      <c r="W22" s="1113">
        <f>環境負荷係数!W18*入力表!$C$137</f>
        <v>9.9094275558510112E-3</v>
      </c>
      <c r="X22" s="1113">
        <f>環境負荷係数!D132*入力表!$C$137</f>
        <v>8.5047726735979516</v>
      </c>
      <c r="Y22" s="1113">
        <f>環境負荷係数!E132*入力表!$C$137</f>
        <v>3.3968758510188733E-2</v>
      </c>
      <c r="Z22" s="1113">
        <f>環境負荷係数!F132*入力表!$C$137</f>
        <v>9.2288566665461001E-3</v>
      </c>
      <c r="AA22" s="1113">
        <f>環境負荷係数!G132*入力表!$C$137</f>
        <v>2.473990184364263E-2</v>
      </c>
      <c r="AB22" s="1113">
        <f>環境負荷係数!H132*入力表!$C$137</f>
        <v>0</v>
      </c>
      <c r="AC22" s="1113">
        <f>環境負荷係数!I132*入力表!$C$137</f>
        <v>0</v>
      </c>
      <c r="AD22" s="1113">
        <f>環境負荷係数!J132*入力表!$C$137</f>
        <v>0</v>
      </c>
      <c r="AE22" s="1113">
        <f>環境負荷係数!K132*入力表!$C$137</f>
        <v>0</v>
      </c>
      <c r="AF22" s="1114">
        <f t="shared" si="2"/>
        <v>0</v>
      </c>
      <c r="AG22" s="1114">
        <f t="shared" ref="AG22:AG85" si="17">$C22*E22</f>
        <v>0</v>
      </c>
      <c r="AH22" s="1114">
        <f t="shared" ref="AH22:AH85" si="18">$C22*F22</f>
        <v>0</v>
      </c>
      <c r="AI22" s="1114">
        <f t="shared" ref="AI22:AI85" si="19">$C22*G22</f>
        <v>0</v>
      </c>
      <c r="AJ22" s="1114">
        <f t="shared" ref="AJ22:AJ85" si="20">$C22*H22</f>
        <v>0</v>
      </c>
      <c r="AK22" s="1114">
        <f t="shared" ref="AK22:AK85" si="21">$C22*I22</f>
        <v>0</v>
      </c>
      <c r="AL22" s="1114">
        <f t="shared" ref="AL22:AL85" si="22">$C22*J22</f>
        <v>0</v>
      </c>
      <c r="AM22" s="1114">
        <f t="shared" ref="AM22:AM85" si="23">$C22*K22</f>
        <v>0</v>
      </c>
      <c r="AN22" s="1114">
        <f t="shared" ref="AN22:AN85" si="24">$C22*L22</f>
        <v>0</v>
      </c>
      <c r="AO22" s="1114">
        <f t="shared" si="6"/>
        <v>0</v>
      </c>
      <c r="AP22" s="1114">
        <f t="shared" si="7"/>
        <v>0</v>
      </c>
      <c r="AQ22" s="1114">
        <f t="shared" si="8"/>
        <v>0</v>
      </c>
      <c r="AR22" s="1114">
        <f t="shared" si="9"/>
        <v>0</v>
      </c>
      <c r="AS22" s="1114">
        <f t="shared" si="10"/>
        <v>0</v>
      </c>
      <c r="AT22" s="1114">
        <f t="shared" si="11"/>
        <v>0</v>
      </c>
      <c r="AU22" s="1114">
        <f t="shared" si="12"/>
        <v>0</v>
      </c>
      <c r="AV22" s="1114">
        <f t="shared" si="13"/>
        <v>0</v>
      </c>
      <c r="AW22" s="1114">
        <f t="shared" si="14"/>
        <v>0</v>
      </c>
      <c r="AX22" s="1114">
        <f t="shared" si="15"/>
        <v>0</v>
      </c>
      <c r="AY22" s="1114">
        <f t="shared" si="16"/>
        <v>0</v>
      </c>
      <c r="AZ22" s="1114">
        <f t="shared" si="3"/>
        <v>0</v>
      </c>
      <c r="BA22" s="1114">
        <f t="shared" si="4"/>
        <v>0</v>
      </c>
      <c r="BB22" s="1114">
        <f t="shared" si="1"/>
        <v>0</v>
      </c>
      <c r="BC22" s="1113">
        <f t="shared" si="1"/>
        <v>0</v>
      </c>
      <c r="BD22" s="1113">
        <f t="shared" si="1"/>
        <v>0</v>
      </c>
      <c r="BE22" s="1113">
        <f t="shared" si="1"/>
        <v>0</v>
      </c>
      <c r="BF22" s="1113">
        <f t="shared" si="1"/>
        <v>0</v>
      </c>
      <c r="BG22" s="1113">
        <f t="shared" si="1"/>
        <v>0</v>
      </c>
      <c r="BH22" s="1113">
        <f t="shared" si="1"/>
        <v>0</v>
      </c>
      <c r="BI22" s="1114">
        <f t="shared" si="5"/>
        <v>0</v>
      </c>
      <c r="BJ22" s="1106"/>
    </row>
    <row r="23" spans="1:62" ht="13">
      <c r="A23" s="1101">
        <v>16</v>
      </c>
      <c r="B23" s="1102" t="s">
        <v>360</v>
      </c>
      <c r="C23" s="1103">
        <f>計算表!C23</f>
        <v>0</v>
      </c>
      <c r="D23" s="1104">
        <f>環境負荷係数!D19*入力表!$C$137</f>
        <v>2.6097792462586691</v>
      </c>
      <c r="E23" s="1104">
        <f>環境負荷係数!E19*入力表!$C$137</f>
        <v>1.2786772385793752</v>
      </c>
      <c r="F23" s="1104">
        <f>環境負荷係数!F19*入力表!$C$137</f>
        <v>9.0763336535471376E-2</v>
      </c>
      <c r="G23" s="1104">
        <f>環境負荷係数!G19*入力表!$C$137</f>
        <v>0</v>
      </c>
      <c r="H23" s="1104">
        <f>環境負荷係数!H19*入力表!$C$137</f>
        <v>3.7686729318166057</v>
      </c>
      <c r="I23" s="1104">
        <f>環境負荷係数!I19*入力表!$C$137</f>
        <v>0.23436137289431719</v>
      </c>
      <c r="J23" s="1104">
        <f>環境負荷係数!J19*入力表!$C$137</f>
        <v>0.20441812903333029</v>
      </c>
      <c r="K23" s="1104">
        <f>環境負荷係数!K19*入力表!$C$137</f>
        <v>7.5166139127081671E-2</v>
      </c>
      <c r="L23" s="1104">
        <f>環境負荷係数!L19*入力表!$C$137</f>
        <v>0.15527767788407032</v>
      </c>
      <c r="M23" s="1104">
        <f>環境負荷係数!M19*入力表!$C$137</f>
        <v>0.95988551872532524</v>
      </c>
      <c r="N23" s="1104">
        <f>環境負荷係数!N19*入力表!$C$137</f>
        <v>0.58063599189669968</v>
      </c>
      <c r="O23" s="1104">
        <f>環境負荷係数!O19*入力表!$C$137</f>
        <v>0</v>
      </c>
      <c r="P23" s="1104">
        <f>環境負荷係数!P19*入力表!$C$137</f>
        <v>0</v>
      </c>
      <c r="Q23" s="1104">
        <f>環境負荷係数!Q19*入力表!$C$137</f>
        <v>0</v>
      </c>
      <c r="R23" s="1104">
        <f>環境負荷係数!R19*入力表!$C$137</f>
        <v>3.7389413283937638E-7</v>
      </c>
      <c r="S23" s="1104">
        <f>環境負荷係数!S19*入力表!$C$137</f>
        <v>1.5713167742589001E-2</v>
      </c>
      <c r="T23" s="1104">
        <f>環境負荷係数!T19*入力表!$C$137</f>
        <v>0.13954287295463141</v>
      </c>
      <c r="U23" s="1104">
        <f>環境負荷係数!U19*入力表!$C$137</f>
        <v>0.93028013793689401</v>
      </c>
      <c r="V23" s="1104">
        <f>環境負荷係数!V19*入力表!$C$137</f>
        <v>0</v>
      </c>
      <c r="W23" s="1104">
        <f>環境負荷係数!W19*入力表!$C$137</f>
        <v>0.47339154972753467</v>
      </c>
      <c r="X23" s="1104">
        <f>環境負荷係数!D133*入力表!$C$137</f>
        <v>26.33361984746962</v>
      </c>
      <c r="Y23" s="1104">
        <f>環境負荷係数!E133*入力表!$C$137</f>
        <v>1.2943128699904074</v>
      </c>
      <c r="Z23" s="1104">
        <f>環境負荷係数!F133*入力表!$C$137</f>
        <v>0.39457857859136064</v>
      </c>
      <c r="AA23" s="1104">
        <f>環境負荷係数!G133*入力表!$C$137</f>
        <v>0.89973429139904681</v>
      </c>
      <c r="AB23" s="1104">
        <f>環境負荷係数!H133*入力表!$C$137</f>
        <v>0</v>
      </c>
      <c r="AC23" s="1104">
        <f>環境負荷係数!I133*入力表!$C$137</f>
        <v>0</v>
      </c>
      <c r="AD23" s="1104">
        <f>環境負荷係数!J133*入力表!$C$137</f>
        <v>0</v>
      </c>
      <c r="AE23" s="1104">
        <f>環境負荷係数!K133*入力表!$C$137</f>
        <v>0</v>
      </c>
      <c r="AF23" s="1105">
        <f t="shared" si="2"/>
        <v>0</v>
      </c>
      <c r="AG23" s="1105">
        <f t="shared" si="17"/>
        <v>0</v>
      </c>
      <c r="AH23" s="1105">
        <f t="shared" si="18"/>
        <v>0</v>
      </c>
      <c r="AI23" s="1105">
        <f t="shared" si="19"/>
        <v>0</v>
      </c>
      <c r="AJ23" s="1105">
        <f t="shared" si="20"/>
        <v>0</v>
      </c>
      <c r="AK23" s="1105">
        <f t="shared" si="21"/>
        <v>0</v>
      </c>
      <c r="AL23" s="1105">
        <f t="shared" si="22"/>
        <v>0</v>
      </c>
      <c r="AM23" s="1105">
        <f t="shared" si="23"/>
        <v>0</v>
      </c>
      <c r="AN23" s="1105">
        <f t="shared" si="24"/>
        <v>0</v>
      </c>
      <c r="AO23" s="1105">
        <f t="shared" si="6"/>
        <v>0</v>
      </c>
      <c r="AP23" s="1105">
        <f t="shared" si="7"/>
        <v>0</v>
      </c>
      <c r="AQ23" s="1105">
        <f t="shared" si="8"/>
        <v>0</v>
      </c>
      <c r="AR23" s="1105">
        <f t="shared" si="9"/>
        <v>0</v>
      </c>
      <c r="AS23" s="1105">
        <f t="shared" si="10"/>
        <v>0</v>
      </c>
      <c r="AT23" s="1105">
        <f t="shared" si="11"/>
        <v>0</v>
      </c>
      <c r="AU23" s="1105">
        <f t="shared" si="12"/>
        <v>0</v>
      </c>
      <c r="AV23" s="1105">
        <f t="shared" si="13"/>
        <v>0</v>
      </c>
      <c r="AW23" s="1105">
        <f t="shared" si="14"/>
        <v>0</v>
      </c>
      <c r="AX23" s="1105">
        <f t="shared" si="15"/>
        <v>0</v>
      </c>
      <c r="AY23" s="1105">
        <f t="shared" si="16"/>
        <v>0</v>
      </c>
      <c r="AZ23" s="1105">
        <f t="shared" si="3"/>
        <v>0</v>
      </c>
      <c r="BA23" s="1105">
        <f t="shared" si="4"/>
        <v>0</v>
      </c>
      <c r="BB23" s="1105">
        <f t="shared" si="1"/>
        <v>0</v>
      </c>
      <c r="BC23" s="1104">
        <f t="shared" si="1"/>
        <v>0</v>
      </c>
      <c r="BD23" s="1104">
        <f t="shared" si="1"/>
        <v>0</v>
      </c>
      <c r="BE23" s="1104">
        <f t="shared" si="1"/>
        <v>0</v>
      </c>
      <c r="BF23" s="1104">
        <f t="shared" si="1"/>
        <v>0</v>
      </c>
      <c r="BG23" s="1104">
        <f t="shared" si="1"/>
        <v>0</v>
      </c>
      <c r="BH23" s="1104">
        <f t="shared" si="1"/>
        <v>0</v>
      </c>
      <c r="BI23" s="1105">
        <f t="shared" si="5"/>
        <v>0</v>
      </c>
      <c r="BJ23" s="1106"/>
    </row>
    <row r="24" spans="1:62" ht="13">
      <c r="A24" s="1101">
        <v>17</v>
      </c>
      <c r="B24" s="1102" t="s">
        <v>361</v>
      </c>
      <c r="C24" s="1107">
        <f>計算表!C24</f>
        <v>0</v>
      </c>
      <c r="D24" s="1108">
        <f>環境負荷係数!D20*入力表!$C$137</f>
        <v>2.6097792462586695</v>
      </c>
      <c r="E24" s="1108">
        <f>環境負荷係数!E20*入力表!$C$137</f>
        <v>1.2786772385793752</v>
      </c>
      <c r="F24" s="1108">
        <f>環境負荷係数!F20*入力表!$C$137</f>
        <v>9.0763336535471376E-2</v>
      </c>
      <c r="G24" s="1108">
        <f>環境負荷係数!G20*入力表!$C$137</f>
        <v>0</v>
      </c>
      <c r="H24" s="1108">
        <f>環境負荷係数!H20*入力表!$C$137</f>
        <v>3.7686729318166057</v>
      </c>
      <c r="I24" s="1108">
        <f>環境負荷係数!I20*入力表!$C$137</f>
        <v>0.23436137289431716</v>
      </c>
      <c r="J24" s="1108">
        <f>環境負荷係数!J20*入力表!$C$137</f>
        <v>0.20441812903333029</v>
      </c>
      <c r="K24" s="1108">
        <f>環境負荷係数!K20*入力表!$C$137</f>
        <v>7.5166139127081671E-2</v>
      </c>
      <c r="L24" s="1108">
        <f>環境負荷係数!L20*入力表!$C$137</f>
        <v>0.15527767788407029</v>
      </c>
      <c r="M24" s="1108">
        <f>環境負荷係数!M20*入力表!$C$137</f>
        <v>0.95988551872532524</v>
      </c>
      <c r="N24" s="1108">
        <f>環境負荷係数!N20*入力表!$C$137</f>
        <v>0.58063599189669968</v>
      </c>
      <c r="O24" s="1108">
        <f>環境負荷係数!O20*入力表!$C$137</f>
        <v>0</v>
      </c>
      <c r="P24" s="1108">
        <f>環境負荷係数!P20*入力表!$C$137</f>
        <v>0</v>
      </c>
      <c r="Q24" s="1108">
        <f>環境負荷係数!Q20*入力表!$C$137</f>
        <v>0</v>
      </c>
      <c r="R24" s="1108">
        <f>環境負荷係数!R20*入力表!$C$137</f>
        <v>3.7389413283937627E-7</v>
      </c>
      <c r="S24" s="1108">
        <f>環境負荷係数!S20*入力表!$C$137</f>
        <v>1.5713167742588997E-2</v>
      </c>
      <c r="T24" s="1108">
        <f>環境負荷係数!T20*入力表!$C$137</f>
        <v>0.13954287295463141</v>
      </c>
      <c r="U24" s="1108">
        <f>環境負荷係数!U20*入力表!$C$137</f>
        <v>0.93028013793689424</v>
      </c>
      <c r="V24" s="1108">
        <f>環境負荷係数!V20*入力表!$C$137</f>
        <v>0</v>
      </c>
      <c r="W24" s="1108">
        <f>環境負荷係数!W20*入力表!$C$137</f>
        <v>0.47339154972753467</v>
      </c>
      <c r="X24" s="1108">
        <f>環境負荷係数!D134*入力表!$C$137</f>
        <v>22.402353657449826</v>
      </c>
      <c r="Y24" s="1108">
        <f>環境負荷係数!E134*入力表!$C$137</f>
        <v>1.2063767339005442</v>
      </c>
      <c r="Z24" s="1108">
        <f>環境負荷係数!F134*入力表!$C$137</f>
        <v>0.35104633662890899</v>
      </c>
      <c r="AA24" s="1108">
        <f>環境負荷係数!G134*入力表!$C$137</f>
        <v>0.85533039727163518</v>
      </c>
      <c r="AB24" s="1108">
        <f>環境負荷係数!H134*入力表!$C$137</f>
        <v>0</v>
      </c>
      <c r="AC24" s="1108">
        <f>環境負荷係数!I134*入力表!$C$137</f>
        <v>0</v>
      </c>
      <c r="AD24" s="1108">
        <f>環境負荷係数!J134*入力表!$C$137</f>
        <v>0</v>
      </c>
      <c r="AE24" s="1108">
        <f>環境負荷係数!K134*入力表!$C$137</f>
        <v>0</v>
      </c>
      <c r="AF24" s="1109">
        <f t="shared" si="2"/>
        <v>0</v>
      </c>
      <c r="AG24" s="1109">
        <f t="shared" si="17"/>
        <v>0</v>
      </c>
      <c r="AH24" s="1109">
        <f t="shared" si="18"/>
        <v>0</v>
      </c>
      <c r="AI24" s="1109">
        <f t="shared" si="19"/>
        <v>0</v>
      </c>
      <c r="AJ24" s="1109">
        <f t="shared" si="20"/>
        <v>0</v>
      </c>
      <c r="AK24" s="1109">
        <f t="shared" si="21"/>
        <v>0</v>
      </c>
      <c r="AL24" s="1109">
        <f t="shared" si="22"/>
        <v>0</v>
      </c>
      <c r="AM24" s="1109">
        <f t="shared" si="23"/>
        <v>0</v>
      </c>
      <c r="AN24" s="1109">
        <f t="shared" si="24"/>
        <v>0</v>
      </c>
      <c r="AO24" s="1109">
        <f t="shared" si="6"/>
        <v>0</v>
      </c>
      <c r="AP24" s="1109">
        <f t="shared" si="7"/>
        <v>0</v>
      </c>
      <c r="AQ24" s="1109">
        <f t="shared" si="8"/>
        <v>0</v>
      </c>
      <c r="AR24" s="1109">
        <f t="shared" si="9"/>
        <v>0</v>
      </c>
      <c r="AS24" s="1109">
        <f t="shared" si="10"/>
        <v>0</v>
      </c>
      <c r="AT24" s="1109">
        <f t="shared" si="11"/>
        <v>0</v>
      </c>
      <c r="AU24" s="1109">
        <f t="shared" si="12"/>
        <v>0</v>
      </c>
      <c r="AV24" s="1109">
        <f t="shared" si="13"/>
        <v>0</v>
      </c>
      <c r="AW24" s="1109">
        <f t="shared" si="14"/>
        <v>0</v>
      </c>
      <c r="AX24" s="1109">
        <f t="shared" si="15"/>
        <v>0</v>
      </c>
      <c r="AY24" s="1109">
        <f t="shared" si="16"/>
        <v>0</v>
      </c>
      <c r="AZ24" s="1109">
        <f t="shared" si="3"/>
        <v>0</v>
      </c>
      <c r="BA24" s="1109">
        <f t="shared" si="4"/>
        <v>0</v>
      </c>
      <c r="BB24" s="1109">
        <f t="shared" ref="BB24:BB87" si="25">$C24*Y24</f>
        <v>0</v>
      </c>
      <c r="BC24" s="1108">
        <f t="shared" ref="BC24:BC87" si="26">$C24*Z24</f>
        <v>0</v>
      </c>
      <c r="BD24" s="1108">
        <f t="shared" ref="BD24:BD87" si="27">$C24*AA24</f>
        <v>0</v>
      </c>
      <c r="BE24" s="1108">
        <f t="shared" ref="BE24:BE87" si="28">$C24*AB24</f>
        <v>0</v>
      </c>
      <c r="BF24" s="1108">
        <f t="shared" ref="BF24:BF87" si="29">$C24*AC24</f>
        <v>0</v>
      </c>
      <c r="BG24" s="1108">
        <f t="shared" ref="BG24:BG87" si="30">$C24*AD24</f>
        <v>0</v>
      </c>
      <c r="BH24" s="1108">
        <f t="shared" ref="BH24:BH87" si="31">$C24*AE24</f>
        <v>0</v>
      </c>
      <c r="BI24" s="1109">
        <f t="shared" si="5"/>
        <v>0</v>
      </c>
      <c r="BJ24" s="1106"/>
    </row>
    <row r="25" spans="1:62" ht="13">
      <c r="A25" s="1101">
        <v>18</v>
      </c>
      <c r="B25" s="1102" t="s">
        <v>511</v>
      </c>
      <c r="C25" s="1107">
        <f>計算表!C25</f>
        <v>0</v>
      </c>
      <c r="D25" s="1108">
        <f>環境負荷係数!D21*入力表!$C$137</f>
        <v>0.11772019749133331</v>
      </c>
      <c r="E25" s="1108">
        <f>環境負荷係数!E21*入力表!$C$137</f>
        <v>0.62733978932415579</v>
      </c>
      <c r="F25" s="1108">
        <f>環境負荷係数!F21*入力表!$C$137</f>
        <v>1.4094206097828139E-4</v>
      </c>
      <c r="G25" s="1108">
        <f>環境負荷係数!G21*入力表!$C$137</f>
        <v>0</v>
      </c>
      <c r="H25" s="1108">
        <f>環境負荷係数!H21*入力表!$C$137</f>
        <v>1.4535654729458745</v>
      </c>
      <c r="I25" s="1108">
        <f>環境負荷係数!I21*入力表!$C$137</f>
        <v>2.0653568767673991E-3</v>
      </c>
      <c r="J25" s="1108">
        <f>環境負荷係数!J21*入力表!$C$137</f>
        <v>0.28398336211919178</v>
      </c>
      <c r="K25" s="1108">
        <f>環境負荷係数!K21*入力表!$C$137</f>
        <v>1.2608311142663857E-2</v>
      </c>
      <c r="L25" s="1108">
        <f>環境負荷係数!L21*入力表!$C$137</f>
        <v>0.29482042328524366</v>
      </c>
      <c r="M25" s="1108">
        <f>環境負荷係数!M21*入力表!$C$137</f>
        <v>0.6113725278234543</v>
      </c>
      <c r="N25" s="1108">
        <f>環境負荷係数!N21*入力表!$C$137</f>
        <v>1.1956420673389128E-2</v>
      </c>
      <c r="O25" s="1108">
        <f>環境負荷係数!O21*入力表!$C$137</f>
        <v>0</v>
      </c>
      <c r="P25" s="1108">
        <f>環境負荷係数!P21*入力表!$C$137</f>
        <v>0</v>
      </c>
      <c r="Q25" s="1108">
        <f>環境負荷係数!Q21*入力表!$C$137</f>
        <v>0</v>
      </c>
      <c r="R25" s="1108">
        <f>環境負荷係数!R21*入力表!$C$137</f>
        <v>4.032128014943439E-7</v>
      </c>
      <c r="S25" s="1108">
        <f>環境負荷係数!S21*入力表!$C$137</f>
        <v>9.5246727060679062E-2</v>
      </c>
      <c r="T25" s="1108">
        <f>環境負荷係数!T21*入力表!$C$137</f>
        <v>4.498185184165511E-3</v>
      </c>
      <c r="U25" s="1108">
        <f>環境負荷係数!U21*入力表!$C$137</f>
        <v>2.6490097195857515E-2</v>
      </c>
      <c r="V25" s="1108">
        <f>環境負荷係数!V21*入力表!$C$137</f>
        <v>0</v>
      </c>
      <c r="W25" s="1108">
        <f>環境負荷係数!W21*入力表!$C$137</f>
        <v>0.11052365837166053</v>
      </c>
      <c r="X25" s="1108">
        <f>環境負荷係数!D135*入力表!$C$137</f>
        <v>22.618414021412462</v>
      </c>
      <c r="Y25" s="1108">
        <f>環境負荷係数!E135*入力表!$C$137</f>
        <v>0.1145921822551193</v>
      </c>
      <c r="Z25" s="1108">
        <f>環境負荷係数!F135*入力表!$C$137</f>
        <v>1.0789267043117508E-2</v>
      </c>
      <c r="AA25" s="1108">
        <f>環境負荷係数!G135*入力表!$C$137</f>
        <v>0.1038029152120018</v>
      </c>
      <c r="AB25" s="1108">
        <f>環境負荷係数!H135*入力表!$C$137</f>
        <v>0</v>
      </c>
      <c r="AC25" s="1108">
        <f>環境負荷係数!I135*入力表!$C$137</f>
        <v>0</v>
      </c>
      <c r="AD25" s="1108">
        <f>環境負荷係数!J135*入力表!$C$137</f>
        <v>0</v>
      </c>
      <c r="AE25" s="1108">
        <f>環境負荷係数!K135*入力表!$C$137</f>
        <v>0</v>
      </c>
      <c r="AF25" s="1109">
        <f t="shared" si="2"/>
        <v>0</v>
      </c>
      <c r="AG25" s="1109">
        <f t="shared" si="17"/>
        <v>0</v>
      </c>
      <c r="AH25" s="1109">
        <f t="shared" si="18"/>
        <v>0</v>
      </c>
      <c r="AI25" s="1109">
        <f t="shared" si="19"/>
        <v>0</v>
      </c>
      <c r="AJ25" s="1109">
        <f t="shared" si="20"/>
        <v>0</v>
      </c>
      <c r="AK25" s="1109">
        <f t="shared" si="21"/>
        <v>0</v>
      </c>
      <c r="AL25" s="1109">
        <f t="shared" si="22"/>
        <v>0</v>
      </c>
      <c r="AM25" s="1109">
        <f t="shared" si="23"/>
        <v>0</v>
      </c>
      <c r="AN25" s="1109">
        <f t="shared" si="24"/>
        <v>0</v>
      </c>
      <c r="AO25" s="1109">
        <f t="shared" si="6"/>
        <v>0</v>
      </c>
      <c r="AP25" s="1109">
        <f t="shared" si="7"/>
        <v>0</v>
      </c>
      <c r="AQ25" s="1109">
        <f t="shared" si="8"/>
        <v>0</v>
      </c>
      <c r="AR25" s="1109">
        <f t="shared" si="9"/>
        <v>0</v>
      </c>
      <c r="AS25" s="1109">
        <f t="shared" si="10"/>
        <v>0</v>
      </c>
      <c r="AT25" s="1109">
        <f t="shared" si="11"/>
        <v>0</v>
      </c>
      <c r="AU25" s="1109">
        <f t="shared" si="12"/>
        <v>0</v>
      </c>
      <c r="AV25" s="1109">
        <f t="shared" si="13"/>
        <v>0</v>
      </c>
      <c r="AW25" s="1109">
        <f t="shared" si="14"/>
        <v>0</v>
      </c>
      <c r="AX25" s="1109">
        <f t="shared" si="15"/>
        <v>0</v>
      </c>
      <c r="AY25" s="1109">
        <f t="shared" si="16"/>
        <v>0</v>
      </c>
      <c r="AZ25" s="1109">
        <f t="shared" si="3"/>
        <v>0</v>
      </c>
      <c r="BA25" s="1109">
        <f t="shared" si="4"/>
        <v>0</v>
      </c>
      <c r="BB25" s="1109">
        <f t="shared" si="25"/>
        <v>0</v>
      </c>
      <c r="BC25" s="1108">
        <f t="shared" si="26"/>
        <v>0</v>
      </c>
      <c r="BD25" s="1108">
        <f t="shared" si="27"/>
        <v>0</v>
      </c>
      <c r="BE25" s="1108">
        <f t="shared" si="28"/>
        <v>0</v>
      </c>
      <c r="BF25" s="1108">
        <f t="shared" si="29"/>
        <v>0</v>
      </c>
      <c r="BG25" s="1108">
        <f t="shared" si="30"/>
        <v>0</v>
      </c>
      <c r="BH25" s="1108">
        <f t="shared" si="31"/>
        <v>0</v>
      </c>
      <c r="BI25" s="1109">
        <f t="shared" si="5"/>
        <v>0</v>
      </c>
      <c r="BJ25" s="1106"/>
    </row>
    <row r="26" spans="1:62" ht="13">
      <c r="A26" s="1101">
        <v>19</v>
      </c>
      <c r="B26" s="1102" t="s">
        <v>362</v>
      </c>
      <c r="C26" s="1107">
        <f>計算表!C26</f>
        <v>0</v>
      </c>
      <c r="D26" s="1108">
        <f>環境負荷係数!D22*入力表!$C$137</f>
        <v>14.270235512080928</v>
      </c>
      <c r="E26" s="1108">
        <f>環境負荷係数!E22*入力表!$C$137</f>
        <v>0.23044096276179654</v>
      </c>
      <c r="F26" s="1108">
        <f>環境負荷係数!F22*入力表!$C$137</f>
        <v>7.8986412096492709E-2</v>
      </c>
      <c r="G26" s="1108">
        <f>環境負荷係数!G22*入力表!$C$137</f>
        <v>0</v>
      </c>
      <c r="H26" s="1108">
        <f>環境負荷係数!H22*入力表!$C$137</f>
        <v>3.5570010362009645</v>
      </c>
      <c r="I26" s="1108">
        <f>環境負荷係数!I22*入力表!$C$137</f>
        <v>4.3605872778084448E-2</v>
      </c>
      <c r="J26" s="1108">
        <f>環境負荷係数!J22*入力表!$C$137</f>
        <v>1.5620503509284223</v>
      </c>
      <c r="K26" s="1108">
        <f>環境負荷係数!K22*入力表!$C$137</f>
        <v>0.26170784937007308</v>
      </c>
      <c r="L26" s="1108">
        <f>環境負荷係数!L22*入力表!$C$137</f>
        <v>0.80941962922628907</v>
      </c>
      <c r="M26" s="1108">
        <f>環境負荷係数!M22*入力表!$C$137</f>
        <v>0</v>
      </c>
      <c r="N26" s="1108">
        <f>環境負荷係数!N22*入力表!$C$137</f>
        <v>9.3715854873019325E-2</v>
      </c>
      <c r="O26" s="1108">
        <f>環境負荷係数!O22*入力表!$C$137</f>
        <v>0</v>
      </c>
      <c r="P26" s="1108">
        <f>環境負荷係数!P22*入力表!$C$137</f>
        <v>0.40015385090602879</v>
      </c>
      <c r="Q26" s="1108">
        <f>環境負荷係数!Q22*入力表!$C$137</f>
        <v>0</v>
      </c>
      <c r="R26" s="1108">
        <f>環境負荷係数!R22*入力表!$C$137</f>
        <v>4.6515552729870245E-7</v>
      </c>
      <c r="S26" s="1108">
        <f>環境負荷係数!S22*入力表!$C$137</f>
        <v>4.1876497264248129E-2</v>
      </c>
      <c r="T26" s="1108">
        <f>環境負荷係数!T22*入力表!$C$137</f>
        <v>8.2773514793387432E-2</v>
      </c>
      <c r="U26" s="1108">
        <f>環境負荷係数!U22*入力表!$C$137</f>
        <v>7.9070877540226833E-2</v>
      </c>
      <c r="V26" s="1108">
        <f>環境負荷係数!V22*入力表!$C$137</f>
        <v>0</v>
      </c>
      <c r="W26" s="1108">
        <f>環境負荷係数!W22*入力表!$C$137</f>
        <v>0.18262627336565646</v>
      </c>
      <c r="X26" s="1108">
        <f>環境負荷係数!D136*入力表!$C$137</f>
        <v>1133.5100694717398</v>
      </c>
      <c r="Y26" s="1108">
        <f>環境負荷係数!E136*入力表!$C$137</f>
        <v>5.9893291053706843</v>
      </c>
      <c r="Z26" s="1108">
        <f>環境負荷係数!F136*入力表!$C$137</f>
        <v>0.26588812624631947</v>
      </c>
      <c r="AA26" s="1108">
        <f>環境負荷係数!G136*入力表!$C$137</f>
        <v>5.7234409791243648</v>
      </c>
      <c r="AB26" s="1108">
        <f>環境負荷係数!H136*入力表!$C$137</f>
        <v>0</v>
      </c>
      <c r="AC26" s="1108">
        <f>環境負荷係数!I136*入力表!$C$137</f>
        <v>0</v>
      </c>
      <c r="AD26" s="1108">
        <f>環境負荷係数!J136*入力表!$C$137</f>
        <v>0</v>
      </c>
      <c r="AE26" s="1108">
        <f>環境負荷係数!K136*入力表!$C$137</f>
        <v>0</v>
      </c>
      <c r="AF26" s="1109">
        <f t="shared" si="2"/>
        <v>0</v>
      </c>
      <c r="AG26" s="1109">
        <f t="shared" si="17"/>
        <v>0</v>
      </c>
      <c r="AH26" s="1109">
        <f t="shared" si="18"/>
        <v>0</v>
      </c>
      <c r="AI26" s="1109">
        <f t="shared" si="19"/>
        <v>0</v>
      </c>
      <c r="AJ26" s="1109">
        <f t="shared" si="20"/>
        <v>0</v>
      </c>
      <c r="AK26" s="1109">
        <f t="shared" si="21"/>
        <v>0</v>
      </c>
      <c r="AL26" s="1109">
        <f t="shared" si="22"/>
        <v>0</v>
      </c>
      <c r="AM26" s="1109">
        <f t="shared" si="23"/>
        <v>0</v>
      </c>
      <c r="AN26" s="1109">
        <f t="shared" si="24"/>
        <v>0</v>
      </c>
      <c r="AO26" s="1109">
        <f t="shared" si="6"/>
        <v>0</v>
      </c>
      <c r="AP26" s="1109">
        <f t="shared" si="7"/>
        <v>0</v>
      </c>
      <c r="AQ26" s="1109">
        <f t="shared" si="8"/>
        <v>0</v>
      </c>
      <c r="AR26" s="1109">
        <f t="shared" si="9"/>
        <v>0</v>
      </c>
      <c r="AS26" s="1109">
        <f t="shared" si="10"/>
        <v>0</v>
      </c>
      <c r="AT26" s="1109">
        <f t="shared" si="11"/>
        <v>0</v>
      </c>
      <c r="AU26" s="1109">
        <f t="shared" si="12"/>
        <v>0</v>
      </c>
      <c r="AV26" s="1109">
        <f t="shared" si="13"/>
        <v>0</v>
      </c>
      <c r="AW26" s="1109">
        <f t="shared" si="14"/>
        <v>0</v>
      </c>
      <c r="AX26" s="1109">
        <f t="shared" si="15"/>
        <v>0</v>
      </c>
      <c r="AY26" s="1109">
        <f t="shared" si="16"/>
        <v>0</v>
      </c>
      <c r="AZ26" s="1109">
        <f t="shared" si="3"/>
        <v>0</v>
      </c>
      <c r="BA26" s="1109">
        <f t="shared" si="4"/>
        <v>0</v>
      </c>
      <c r="BB26" s="1109">
        <f t="shared" si="25"/>
        <v>0</v>
      </c>
      <c r="BC26" s="1108">
        <f t="shared" si="26"/>
        <v>0</v>
      </c>
      <c r="BD26" s="1108">
        <f t="shared" si="27"/>
        <v>0</v>
      </c>
      <c r="BE26" s="1108">
        <f t="shared" si="28"/>
        <v>0</v>
      </c>
      <c r="BF26" s="1108">
        <f t="shared" si="29"/>
        <v>0</v>
      </c>
      <c r="BG26" s="1108">
        <f t="shared" si="30"/>
        <v>0</v>
      </c>
      <c r="BH26" s="1108">
        <f t="shared" si="31"/>
        <v>0</v>
      </c>
      <c r="BI26" s="1109">
        <f t="shared" si="5"/>
        <v>0</v>
      </c>
      <c r="BJ26" s="1106"/>
    </row>
    <row r="27" spans="1:62" ht="13">
      <c r="A27" s="1110">
        <v>20</v>
      </c>
      <c r="B27" s="1111" t="s">
        <v>512</v>
      </c>
      <c r="C27" s="1112">
        <f>計算表!C27</f>
        <v>0</v>
      </c>
      <c r="D27" s="1113">
        <f>環境負荷係数!D23*入力表!$C$137</f>
        <v>14.270235512080928</v>
      </c>
      <c r="E27" s="1113">
        <f>環境負荷係数!E23*入力表!$C$137</f>
        <v>0.23044096276179654</v>
      </c>
      <c r="F27" s="1113">
        <f>環境負荷係数!F23*入力表!$C$137</f>
        <v>7.8986412096492722E-2</v>
      </c>
      <c r="G27" s="1113">
        <f>環境負荷係数!G23*入力表!$C$137</f>
        <v>0</v>
      </c>
      <c r="H27" s="1113">
        <f>環境負荷係数!H23*入力表!$C$137</f>
        <v>3.5570010362009645</v>
      </c>
      <c r="I27" s="1113">
        <f>環境負荷係数!I23*入力表!$C$137</f>
        <v>4.3605872778084448E-2</v>
      </c>
      <c r="J27" s="1113">
        <f>環境負荷係数!J23*入力表!$C$137</f>
        <v>1.5620503509284223</v>
      </c>
      <c r="K27" s="1113">
        <f>環境負荷係数!K23*入力表!$C$137</f>
        <v>0.26170784937007308</v>
      </c>
      <c r="L27" s="1113">
        <f>環境負荷係数!L23*入力表!$C$137</f>
        <v>0.80941962922628885</v>
      </c>
      <c r="M27" s="1113">
        <f>環境負荷係数!M23*入力表!$C$137</f>
        <v>0</v>
      </c>
      <c r="N27" s="1113">
        <f>環境負荷係数!N23*入力表!$C$137</f>
        <v>9.3715854873019325E-2</v>
      </c>
      <c r="O27" s="1113">
        <f>環境負荷係数!O23*入力表!$C$137</f>
        <v>0</v>
      </c>
      <c r="P27" s="1113">
        <f>環境負荷係数!P23*入力表!$C$137</f>
        <v>0.40015385090602879</v>
      </c>
      <c r="Q27" s="1113">
        <f>環境負荷係数!Q23*入力表!$C$137</f>
        <v>0</v>
      </c>
      <c r="R27" s="1113">
        <f>環境負荷係数!R23*入力表!$C$137</f>
        <v>4.6515552729870245E-7</v>
      </c>
      <c r="S27" s="1113">
        <f>環境負荷係数!S23*入力表!$C$137</f>
        <v>4.1876497264248129E-2</v>
      </c>
      <c r="T27" s="1113">
        <f>環境負荷係数!T23*入力表!$C$137</f>
        <v>8.2773514793387418E-2</v>
      </c>
      <c r="U27" s="1113">
        <f>環境負荷係数!U23*入力表!$C$137</f>
        <v>7.9070877540226847E-2</v>
      </c>
      <c r="V27" s="1113">
        <f>環境負荷係数!V23*入力表!$C$137</f>
        <v>0</v>
      </c>
      <c r="W27" s="1113">
        <f>環境負荷係数!W23*入力表!$C$137</f>
        <v>0.18262627336565651</v>
      </c>
      <c r="X27" s="1113">
        <f>環境負荷係数!D137*入力表!$C$137</f>
        <v>91.452363212915671</v>
      </c>
      <c r="Y27" s="1113">
        <f>環境負荷係数!E137*入力表!$C$137</f>
        <v>9.7814393061428966</v>
      </c>
      <c r="Z27" s="1113">
        <f>環境負荷係数!F137*入力表!$C$137</f>
        <v>0.17933632598093771</v>
      </c>
      <c r="AA27" s="1113">
        <f>環境負荷係数!G137*入力表!$C$137</f>
        <v>9.6021029801619591</v>
      </c>
      <c r="AB27" s="1113">
        <f>環境負荷係数!H137*入力表!$C$137</f>
        <v>0</v>
      </c>
      <c r="AC27" s="1113">
        <f>環境負荷係数!I137*入力表!$C$137</f>
        <v>0</v>
      </c>
      <c r="AD27" s="1113">
        <f>環境負荷係数!J137*入力表!$C$137</f>
        <v>0</v>
      </c>
      <c r="AE27" s="1113">
        <f>環境負荷係数!K137*入力表!$C$137</f>
        <v>0</v>
      </c>
      <c r="AF27" s="1114">
        <f t="shared" si="2"/>
        <v>0</v>
      </c>
      <c r="AG27" s="1114">
        <f t="shared" si="17"/>
        <v>0</v>
      </c>
      <c r="AH27" s="1114">
        <f t="shared" si="18"/>
        <v>0</v>
      </c>
      <c r="AI27" s="1114">
        <f t="shared" si="19"/>
        <v>0</v>
      </c>
      <c r="AJ27" s="1114">
        <f t="shared" si="20"/>
        <v>0</v>
      </c>
      <c r="AK27" s="1114">
        <f t="shared" si="21"/>
        <v>0</v>
      </c>
      <c r="AL27" s="1114">
        <f t="shared" si="22"/>
        <v>0</v>
      </c>
      <c r="AM27" s="1114">
        <f t="shared" si="23"/>
        <v>0</v>
      </c>
      <c r="AN27" s="1114">
        <f t="shared" si="24"/>
        <v>0</v>
      </c>
      <c r="AO27" s="1114">
        <f t="shared" si="6"/>
        <v>0</v>
      </c>
      <c r="AP27" s="1114">
        <f t="shared" si="7"/>
        <v>0</v>
      </c>
      <c r="AQ27" s="1114">
        <f t="shared" si="8"/>
        <v>0</v>
      </c>
      <c r="AR27" s="1114">
        <f t="shared" si="9"/>
        <v>0</v>
      </c>
      <c r="AS27" s="1114">
        <f t="shared" si="10"/>
        <v>0</v>
      </c>
      <c r="AT27" s="1114">
        <f t="shared" si="11"/>
        <v>0</v>
      </c>
      <c r="AU27" s="1114">
        <f t="shared" si="12"/>
        <v>0</v>
      </c>
      <c r="AV27" s="1114">
        <f t="shared" si="13"/>
        <v>0</v>
      </c>
      <c r="AW27" s="1114">
        <f t="shared" si="14"/>
        <v>0</v>
      </c>
      <c r="AX27" s="1114">
        <f t="shared" si="15"/>
        <v>0</v>
      </c>
      <c r="AY27" s="1114">
        <f t="shared" si="16"/>
        <v>0</v>
      </c>
      <c r="AZ27" s="1114">
        <f t="shared" si="3"/>
        <v>0</v>
      </c>
      <c r="BA27" s="1114">
        <f t="shared" si="4"/>
        <v>0</v>
      </c>
      <c r="BB27" s="1114">
        <f t="shared" si="25"/>
        <v>0</v>
      </c>
      <c r="BC27" s="1113">
        <f t="shared" si="26"/>
        <v>0</v>
      </c>
      <c r="BD27" s="1113">
        <f t="shared" si="27"/>
        <v>0</v>
      </c>
      <c r="BE27" s="1113">
        <f t="shared" si="28"/>
        <v>0</v>
      </c>
      <c r="BF27" s="1113">
        <f t="shared" si="29"/>
        <v>0</v>
      </c>
      <c r="BG27" s="1113">
        <f t="shared" si="30"/>
        <v>0</v>
      </c>
      <c r="BH27" s="1113">
        <f t="shared" si="31"/>
        <v>0</v>
      </c>
      <c r="BI27" s="1114">
        <f t="shared" si="5"/>
        <v>0</v>
      </c>
      <c r="BJ27" s="1106"/>
    </row>
    <row r="28" spans="1:62" ht="13">
      <c r="A28" s="1101">
        <v>21</v>
      </c>
      <c r="B28" s="1102" t="s">
        <v>513</v>
      </c>
      <c r="C28" s="1103">
        <f>計算表!C28</f>
        <v>0</v>
      </c>
      <c r="D28" s="1104">
        <f>環境負荷係数!D24*入力表!$C$137</f>
        <v>0</v>
      </c>
      <c r="E28" s="1104">
        <f>環境負荷係数!E24*入力表!$C$137</f>
        <v>0</v>
      </c>
      <c r="F28" s="1104">
        <f>環境負荷係数!F24*入力表!$C$137</f>
        <v>0</v>
      </c>
      <c r="G28" s="1104">
        <f>環境負荷係数!G24*入力表!$C$137</f>
        <v>0</v>
      </c>
      <c r="H28" s="1104">
        <f>環境負荷係数!H24*入力表!$C$137</f>
        <v>0</v>
      </c>
      <c r="I28" s="1104">
        <f>環境負荷係数!I24*入力表!$C$137</f>
        <v>0</v>
      </c>
      <c r="J28" s="1104">
        <f>環境負荷係数!J24*入力表!$C$137</f>
        <v>0</v>
      </c>
      <c r="K28" s="1104">
        <f>環境負荷係数!K24*入力表!$C$137</f>
        <v>0</v>
      </c>
      <c r="L28" s="1104">
        <f>環境負荷係数!L24*入力表!$C$137</f>
        <v>0</v>
      </c>
      <c r="M28" s="1104">
        <f>環境負荷係数!M24*入力表!$C$137</f>
        <v>0</v>
      </c>
      <c r="N28" s="1104">
        <f>環境負荷係数!N24*入力表!$C$137</f>
        <v>0</v>
      </c>
      <c r="O28" s="1104">
        <f>環境負荷係数!O24*入力表!$C$137</f>
        <v>0</v>
      </c>
      <c r="P28" s="1104">
        <f>環境負荷係数!P24*入力表!$C$137</f>
        <v>0</v>
      </c>
      <c r="Q28" s="1104">
        <f>環境負荷係数!Q24*入力表!$C$137</f>
        <v>0</v>
      </c>
      <c r="R28" s="1104">
        <f>環境負荷係数!R24*入力表!$C$137</f>
        <v>0</v>
      </c>
      <c r="S28" s="1104">
        <f>環境負荷係数!S24*入力表!$C$137</f>
        <v>0</v>
      </c>
      <c r="T28" s="1104">
        <f>環境負荷係数!T24*入力表!$C$137</f>
        <v>0</v>
      </c>
      <c r="U28" s="1104">
        <f>環境負荷係数!U24*入力表!$C$137</f>
        <v>0</v>
      </c>
      <c r="V28" s="1104">
        <f>環境負荷係数!V24*入力表!$C$137</f>
        <v>0</v>
      </c>
      <c r="W28" s="1104">
        <f>環境負荷係数!W24*入力表!$C$137</f>
        <v>0</v>
      </c>
      <c r="X28" s="1104">
        <f>環境負荷係数!D138*入力表!$C$137</f>
        <v>0</v>
      </c>
      <c r="Y28" s="1104">
        <f>環境負荷係数!E138*入力表!$C$137</f>
        <v>0</v>
      </c>
      <c r="Z28" s="1104">
        <f>環境負荷係数!F138*入力表!$C$137</f>
        <v>0</v>
      </c>
      <c r="AA28" s="1104">
        <f>環境負荷係数!G138*入力表!$C$137</f>
        <v>0</v>
      </c>
      <c r="AB28" s="1104">
        <f>環境負荷係数!H138*入力表!$C$137</f>
        <v>0</v>
      </c>
      <c r="AC28" s="1104">
        <f>環境負荷係数!I138*入力表!$C$137</f>
        <v>0</v>
      </c>
      <c r="AD28" s="1104">
        <f>環境負荷係数!J138*入力表!$C$137</f>
        <v>0</v>
      </c>
      <c r="AE28" s="1104">
        <f>環境負荷係数!K138*入力表!$C$137</f>
        <v>0</v>
      </c>
      <c r="AF28" s="1105">
        <f t="shared" si="2"/>
        <v>0</v>
      </c>
      <c r="AG28" s="1105">
        <f t="shared" si="17"/>
        <v>0</v>
      </c>
      <c r="AH28" s="1105">
        <f t="shared" si="18"/>
        <v>0</v>
      </c>
      <c r="AI28" s="1105">
        <f t="shared" si="19"/>
        <v>0</v>
      </c>
      <c r="AJ28" s="1105">
        <f t="shared" si="20"/>
        <v>0</v>
      </c>
      <c r="AK28" s="1105">
        <f t="shared" si="21"/>
        <v>0</v>
      </c>
      <c r="AL28" s="1105">
        <f t="shared" si="22"/>
        <v>0</v>
      </c>
      <c r="AM28" s="1105">
        <f t="shared" si="23"/>
        <v>0</v>
      </c>
      <c r="AN28" s="1105">
        <f t="shared" si="24"/>
        <v>0</v>
      </c>
      <c r="AO28" s="1105">
        <f t="shared" si="6"/>
        <v>0</v>
      </c>
      <c r="AP28" s="1105">
        <f t="shared" si="7"/>
        <v>0</v>
      </c>
      <c r="AQ28" s="1105">
        <f t="shared" si="8"/>
        <v>0</v>
      </c>
      <c r="AR28" s="1105">
        <f t="shared" si="9"/>
        <v>0</v>
      </c>
      <c r="AS28" s="1105">
        <f t="shared" si="10"/>
        <v>0</v>
      </c>
      <c r="AT28" s="1105">
        <f t="shared" si="11"/>
        <v>0</v>
      </c>
      <c r="AU28" s="1105">
        <f t="shared" si="12"/>
        <v>0</v>
      </c>
      <c r="AV28" s="1105">
        <f t="shared" si="13"/>
        <v>0</v>
      </c>
      <c r="AW28" s="1105">
        <f t="shared" si="14"/>
        <v>0</v>
      </c>
      <c r="AX28" s="1105">
        <f t="shared" si="15"/>
        <v>0</v>
      </c>
      <c r="AY28" s="1105">
        <f t="shared" si="16"/>
        <v>0</v>
      </c>
      <c r="AZ28" s="1105">
        <f t="shared" si="3"/>
        <v>0</v>
      </c>
      <c r="BA28" s="1105">
        <f t="shared" si="4"/>
        <v>0</v>
      </c>
      <c r="BB28" s="1105">
        <f t="shared" si="25"/>
        <v>0</v>
      </c>
      <c r="BC28" s="1104">
        <f t="shared" si="26"/>
        <v>0</v>
      </c>
      <c r="BD28" s="1104">
        <f t="shared" si="27"/>
        <v>0</v>
      </c>
      <c r="BE28" s="1104">
        <f t="shared" si="28"/>
        <v>0</v>
      </c>
      <c r="BF28" s="1104">
        <f t="shared" si="29"/>
        <v>0</v>
      </c>
      <c r="BG28" s="1104">
        <f t="shared" si="30"/>
        <v>0</v>
      </c>
      <c r="BH28" s="1104">
        <f t="shared" si="31"/>
        <v>0</v>
      </c>
      <c r="BI28" s="1105">
        <f t="shared" si="5"/>
        <v>0</v>
      </c>
      <c r="BJ28" s="1106"/>
    </row>
    <row r="29" spans="1:62" ht="13">
      <c r="A29" s="1101">
        <v>22</v>
      </c>
      <c r="B29" s="1102" t="s">
        <v>514</v>
      </c>
      <c r="C29" s="1107">
        <f>計算表!C29</f>
        <v>0</v>
      </c>
      <c r="D29" s="1108">
        <f>環境負荷係数!D25*入力表!$C$137</f>
        <v>14.270235512080928</v>
      </c>
      <c r="E29" s="1108">
        <f>環境負荷係数!E25*入力表!$C$137</f>
        <v>0.23044096276179657</v>
      </c>
      <c r="F29" s="1108">
        <f>環境負荷係数!F25*入力表!$C$137</f>
        <v>7.8986412096492722E-2</v>
      </c>
      <c r="G29" s="1108">
        <f>環境負荷係数!G25*入力表!$C$137</f>
        <v>0</v>
      </c>
      <c r="H29" s="1108">
        <f>環境負荷係数!H25*入力表!$C$137</f>
        <v>3.5570010362009645</v>
      </c>
      <c r="I29" s="1108">
        <f>環境負荷係数!I25*入力表!$C$137</f>
        <v>4.3605872778084448E-2</v>
      </c>
      <c r="J29" s="1108">
        <f>環境負荷係数!J25*入力表!$C$137</f>
        <v>1.5620503509284223</v>
      </c>
      <c r="K29" s="1108">
        <f>環境負荷係数!K25*入力表!$C$137</f>
        <v>0.26170784937007308</v>
      </c>
      <c r="L29" s="1108">
        <f>環境負荷係数!L25*入力表!$C$137</f>
        <v>0.80941962922628907</v>
      </c>
      <c r="M29" s="1108">
        <f>環境負荷係数!M25*入力表!$C$137</f>
        <v>0</v>
      </c>
      <c r="N29" s="1108">
        <f>環境負荷係数!N25*入力表!$C$137</f>
        <v>9.3715854873019325E-2</v>
      </c>
      <c r="O29" s="1108">
        <f>環境負荷係数!O25*入力表!$C$137</f>
        <v>0</v>
      </c>
      <c r="P29" s="1108">
        <f>環境負荷係数!P25*入力表!$C$137</f>
        <v>0.40015385090602879</v>
      </c>
      <c r="Q29" s="1108">
        <f>環境負荷係数!Q25*入力表!$C$137</f>
        <v>0</v>
      </c>
      <c r="R29" s="1108">
        <f>環境負荷係数!R25*入力表!$C$137</f>
        <v>4.6515552729870245E-7</v>
      </c>
      <c r="S29" s="1108">
        <f>環境負荷係数!S25*入力表!$C$137</f>
        <v>4.1876497264248129E-2</v>
      </c>
      <c r="T29" s="1108">
        <f>環境負荷係数!T25*入力表!$C$137</f>
        <v>8.2773514793387432E-2</v>
      </c>
      <c r="U29" s="1108">
        <f>環境負荷係数!U25*入力表!$C$137</f>
        <v>7.9070877540226847E-2</v>
      </c>
      <c r="V29" s="1108">
        <f>環境負荷係数!V25*入力表!$C$137</f>
        <v>0</v>
      </c>
      <c r="W29" s="1108">
        <f>環境負荷係数!W25*入力表!$C$137</f>
        <v>0.18262627336565646</v>
      </c>
      <c r="X29" s="1108">
        <f>環境負荷係数!D139*入力表!$C$137</f>
        <v>319.67436066064079</v>
      </c>
      <c r="Y29" s="1108">
        <f>環境負荷係数!E139*入力表!$C$137</f>
        <v>15.372586467624528</v>
      </c>
      <c r="Z29" s="1108">
        <f>環境負荷係数!F139*入力表!$C$137</f>
        <v>0.25216352316297053</v>
      </c>
      <c r="AA29" s="1108">
        <f>環境負荷係数!G139*入力表!$C$137</f>
        <v>15.120422944461556</v>
      </c>
      <c r="AB29" s="1108">
        <f>環境負荷係数!H139*入力表!$C$137</f>
        <v>0</v>
      </c>
      <c r="AC29" s="1108">
        <f>環境負荷係数!I139*入力表!$C$137</f>
        <v>0</v>
      </c>
      <c r="AD29" s="1108">
        <f>環境負荷係数!J139*入力表!$C$137</f>
        <v>0</v>
      </c>
      <c r="AE29" s="1108">
        <f>環境負荷係数!K139*入力表!$C$137</f>
        <v>0</v>
      </c>
      <c r="AF29" s="1109">
        <f t="shared" si="2"/>
        <v>0</v>
      </c>
      <c r="AG29" s="1109">
        <f t="shared" si="17"/>
        <v>0</v>
      </c>
      <c r="AH29" s="1109">
        <f t="shared" si="18"/>
        <v>0</v>
      </c>
      <c r="AI29" s="1109">
        <f t="shared" si="19"/>
        <v>0</v>
      </c>
      <c r="AJ29" s="1109">
        <f t="shared" si="20"/>
        <v>0</v>
      </c>
      <c r="AK29" s="1109">
        <f t="shared" si="21"/>
        <v>0</v>
      </c>
      <c r="AL29" s="1109">
        <f t="shared" si="22"/>
        <v>0</v>
      </c>
      <c r="AM29" s="1109">
        <f t="shared" si="23"/>
        <v>0</v>
      </c>
      <c r="AN29" s="1109">
        <f t="shared" si="24"/>
        <v>0</v>
      </c>
      <c r="AO29" s="1109">
        <f t="shared" si="6"/>
        <v>0</v>
      </c>
      <c r="AP29" s="1109">
        <f t="shared" si="7"/>
        <v>0</v>
      </c>
      <c r="AQ29" s="1109">
        <f t="shared" si="8"/>
        <v>0</v>
      </c>
      <c r="AR29" s="1109">
        <f t="shared" si="9"/>
        <v>0</v>
      </c>
      <c r="AS29" s="1109">
        <f t="shared" si="10"/>
        <v>0</v>
      </c>
      <c r="AT29" s="1109">
        <f t="shared" si="11"/>
        <v>0</v>
      </c>
      <c r="AU29" s="1109">
        <f t="shared" si="12"/>
        <v>0</v>
      </c>
      <c r="AV29" s="1109">
        <f t="shared" si="13"/>
        <v>0</v>
      </c>
      <c r="AW29" s="1109">
        <f t="shared" si="14"/>
        <v>0</v>
      </c>
      <c r="AX29" s="1109">
        <f t="shared" si="15"/>
        <v>0</v>
      </c>
      <c r="AY29" s="1109">
        <f t="shared" si="16"/>
        <v>0</v>
      </c>
      <c r="AZ29" s="1109">
        <f t="shared" si="3"/>
        <v>0</v>
      </c>
      <c r="BA29" s="1109">
        <f t="shared" si="4"/>
        <v>0</v>
      </c>
      <c r="BB29" s="1109">
        <f t="shared" si="25"/>
        <v>0</v>
      </c>
      <c r="BC29" s="1108">
        <f t="shared" si="26"/>
        <v>0</v>
      </c>
      <c r="BD29" s="1108">
        <f t="shared" si="27"/>
        <v>0</v>
      </c>
      <c r="BE29" s="1108">
        <f t="shared" si="28"/>
        <v>0</v>
      </c>
      <c r="BF29" s="1108">
        <f t="shared" si="29"/>
        <v>0</v>
      </c>
      <c r="BG29" s="1108">
        <f t="shared" si="30"/>
        <v>0</v>
      </c>
      <c r="BH29" s="1108">
        <f t="shared" si="31"/>
        <v>0</v>
      </c>
      <c r="BI29" s="1109">
        <f t="shared" si="5"/>
        <v>0</v>
      </c>
      <c r="BJ29" s="1106"/>
    </row>
    <row r="30" spans="1:62" ht="13">
      <c r="A30" s="1101">
        <v>23</v>
      </c>
      <c r="B30" s="1102" t="s">
        <v>363</v>
      </c>
      <c r="C30" s="1107">
        <f>計算表!C30</f>
        <v>0</v>
      </c>
      <c r="D30" s="1108">
        <f>環境負荷係数!D26*入力表!$C$137</f>
        <v>14.270235512080928</v>
      </c>
      <c r="E30" s="1108">
        <f>環境負荷係数!E26*入力表!$C$137</f>
        <v>0.23044096276179654</v>
      </c>
      <c r="F30" s="1108">
        <f>環境負荷係数!F26*入力表!$C$137</f>
        <v>7.8986412096492722E-2</v>
      </c>
      <c r="G30" s="1108">
        <f>環境負荷係数!G26*入力表!$C$137</f>
        <v>0</v>
      </c>
      <c r="H30" s="1108">
        <f>環境負荷係数!H26*入力表!$C$137</f>
        <v>3.5570010362009645</v>
      </c>
      <c r="I30" s="1108">
        <f>環境負荷係数!I26*入力表!$C$137</f>
        <v>4.3605872778084448E-2</v>
      </c>
      <c r="J30" s="1108">
        <f>環境負荷係数!J26*入力表!$C$137</f>
        <v>1.5620503509284223</v>
      </c>
      <c r="K30" s="1108">
        <f>環境負荷係数!K26*入力表!$C$137</f>
        <v>0.26170784937007308</v>
      </c>
      <c r="L30" s="1108">
        <f>環境負荷係数!L26*入力表!$C$137</f>
        <v>0.80941962922628907</v>
      </c>
      <c r="M30" s="1108">
        <f>環境負荷係数!M26*入力表!$C$137</f>
        <v>0</v>
      </c>
      <c r="N30" s="1108">
        <f>環境負荷係数!N26*入力表!$C$137</f>
        <v>9.3715854873019311E-2</v>
      </c>
      <c r="O30" s="1108">
        <f>環境負荷係数!O26*入力表!$C$137</f>
        <v>0</v>
      </c>
      <c r="P30" s="1108">
        <f>環境負荷係数!P26*入力表!$C$137</f>
        <v>0.40015385090602879</v>
      </c>
      <c r="Q30" s="1108">
        <f>環境負荷係数!Q26*入力表!$C$137</f>
        <v>0</v>
      </c>
      <c r="R30" s="1108">
        <f>環境負荷係数!R26*入力表!$C$137</f>
        <v>4.6515552729870245E-7</v>
      </c>
      <c r="S30" s="1108">
        <f>環境負荷係数!S26*入力表!$C$137</f>
        <v>4.1876497264248122E-2</v>
      </c>
      <c r="T30" s="1108">
        <f>環境負荷係数!T26*入力表!$C$137</f>
        <v>8.2773514793387432E-2</v>
      </c>
      <c r="U30" s="1108">
        <f>環境負荷係数!U26*入力表!$C$137</f>
        <v>7.9070877540226833E-2</v>
      </c>
      <c r="V30" s="1108">
        <f>環境負荷係数!V26*入力表!$C$137</f>
        <v>0</v>
      </c>
      <c r="W30" s="1108">
        <f>環境負荷係数!W26*入力表!$C$137</f>
        <v>0.18262627336565648</v>
      </c>
      <c r="X30" s="1108">
        <f>環境負荷係数!D140*入力表!$C$137</f>
        <v>22.730425080569113</v>
      </c>
      <c r="Y30" s="1108">
        <f>環境負荷係数!E140*入力表!$C$137</f>
        <v>9.6676905353655727</v>
      </c>
      <c r="Z30" s="1108">
        <f>環境負荷係数!F140*入力表!$C$137</f>
        <v>9.4869746979127076E-2</v>
      </c>
      <c r="AA30" s="1108">
        <f>環境負荷係数!G140*入力表!$C$137</f>
        <v>2.6960045828661858</v>
      </c>
      <c r="AB30" s="1108">
        <f>環境負荷係数!H140*入力表!$C$137</f>
        <v>6.8768162055202602</v>
      </c>
      <c r="AC30" s="1108">
        <f>環境負荷係数!I140*入力表!$C$137</f>
        <v>0</v>
      </c>
      <c r="AD30" s="1108">
        <f>環境負荷係数!J140*入力表!$C$137</f>
        <v>0</v>
      </c>
      <c r="AE30" s="1108">
        <f>環境負荷係数!K140*入力表!$C$137</f>
        <v>0</v>
      </c>
      <c r="AF30" s="1109">
        <f t="shared" si="2"/>
        <v>0</v>
      </c>
      <c r="AG30" s="1109">
        <f t="shared" si="17"/>
        <v>0</v>
      </c>
      <c r="AH30" s="1109">
        <f t="shared" si="18"/>
        <v>0</v>
      </c>
      <c r="AI30" s="1109">
        <f t="shared" si="19"/>
        <v>0</v>
      </c>
      <c r="AJ30" s="1109">
        <f t="shared" si="20"/>
        <v>0</v>
      </c>
      <c r="AK30" s="1109">
        <f t="shared" si="21"/>
        <v>0</v>
      </c>
      <c r="AL30" s="1109">
        <f t="shared" si="22"/>
        <v>0</v>
      </c>
      <c r="AM30" s="1109">
        <f t="shared" si="23"/>
        <v>0</v>
      </c>
      <c r="AN30" s="1109">
        <f t="shared" si="24"/>
        <v>0</v>
      </c>
      <c r="AO30" s="1109">
        <f t="shared" si="6"/>
        <v>0</v>
      </c>
      <c r="AP30" s="1109">
        <f t="shared" si="7"/>
        <v>0</v>
      </c>
      <c r="AQ30" s="1109">
        <f t="shared" si="8"/>
        <v>0</v>
      </c>
      <c r="AR30" s="1109">
        <f t="shared" si="9"/>
        <v>0</v>
      </c>
      <c r="AS30" s="1109">
        <f t="shared" si="10"/>
        <v>0</v>
      </c>
      <c r="AT30" s="1109">
        <f t="shared" si="11"/>
        <v>0</v>
      </c>
      <c r="AU30" s="1109">
        <f t="shared" si="12"/>
        <v>0</v>
      </c>
      <c r="AV30" s="1109">
        <f t="shared" si="13"/>
        <v>0</v>
      </c>
      <c r="AW30" s="1109">
        <f t="shared" si="14"/>
        <v>0</v>
      </c>
      <c r="AX30" s="1109">
        <f t="shared" si="15"/>
        <v>0</v>
      </c>
      <c r="AY30" s="1109">
        <f t="shared" si="16"/>
        <v>0</v>
      </c>
      <c r="AZ30" s="1109">
        <f t="shared" si="3"/>
        <v>0</v>
      </c>
      <c r="BA30" s="1109">
        <f t="shared" si="4"/>
        <v>0</v>
      </c>
      <c r="BB30" s="1109">
        <f t="shared" si="25"/>
        <v>0</v>
      </c>
      <c r="BC30" s="1108">
        <f t="shared" si="26"/>
        <v>0</v>
      </c>
      <c r="BD30" s="1108">
        <f t="shared" si="27"/>
        <v>0</v>
      </c>
      <c r="BE30" s="1108">
        <f t="shared" si="28"/>
        <v>0</v>
      </c>
      <c r="BF30" s="1108">
        <f t="shared" si="29"/>
        <v>0</v>
      </c>
      <c r="BG30" s="1108">
        <f t="shared" si="30"/>
        <v>0</v>
      </c>
      <c r="BH30" s="1108">
        <f t="shared" si="31"/>
        <v>0</v>
      </c>
      <c r="BI30" s="1109">
        <f t="shared" si="5"/>
        <v>0</v>
      </c>
      <c r="BJ30" s="1106"/>
    </row>
    <row r="31" spans="1:62" ht="13">
      <c r="A31" s="1101">
        <v>24</v>
      </c>
      <c r="B31" s="1102" t="s">
        <v>364</v>
      </c>
      <c r="C31" s="1107">
        <f>計算表!C31</f>
        <v>0</v>
      </c>
      <c r="D31" s="1108">
        <f>環境負荷係数!D27*入力表!$C$137</f>
        <v>8.7719942877992487</v>
      </c>
      <c r="E31" s="1108">
        <f>環境負荷係数!E27*入力表!$C$137</f>
        <v>0.51674497459454771</v>
      </c>
      <c r="F31" s="1108">
        <f>環境負荷係数!F27*入力表!$C$137</f>
        <v>6.4385512148419193E-3</v>
      </c>
      <c r="G31" s="1108">
        <f>環境負荷係数!G27*入力表!$C$137</f>
        <v>0</v>
      </c>
      <c r="H31" s="1108">
        <f>環境負荷係数!H27*入力表!$C$137</f>
        <v>0.48846698437044211</v>
      </c>
      <c r="I31" s="1108">
        <f>環境負荷係数!I27*入力表!$C$137</f>
        <v>8.1888183126826872E-2</v>
      </c>
      <c r="J31" s="1108">
        <f>環境負荷係数!J27*入力表!$C$137</f>
        <v>0.22861899464955321</v>
      </c>
      <c r="K31" s="1108">
        <f>環境負荷係数!K27*入力表!$C$137</f>
        <v>4.5695181367596781E-2</v>
      </c>
      <c r="L31" s="1108">
        <f>環境負荷係数!L27*入力表!$C$137</f>
        <v>1.9726069250309768E-2</v>
      </c>
      <c r="M31" s="1108">
        <f>環境負荷係数!M27*入力表!$C$137</f>
        <v>0</v>
      </c>
      <c r="N31" s="1108">
        <f>環境負荷係数!N27*入力表!$C$137</f>
        <v>4.3259434956422205E-2</v>
      </c>
      <c r="O31" s="1108">
        <f>環境負荷係数!O27*入力表!$C$137</f>
        <v>3.5829642332240418E-4</v>
      </c>
      <c r="P31" s="1108">
        <f>環境負荷係数!P27*入力表!$C$137</f>
        <v>0</v>
      </c>
      <c r="Q31" s="1108">
        <f>環境負荷係数!Q27*入力表!$C$137</f>
        <v>0</v>
      </c>
      <c r="R31" s="1108">
        <f>環境負荷係数!R27*入力表!$C$137</f>
        <v>1.1976461646894077E-6</v>
      </c>
      <c r="S31" s="1108">
        <f>環境負荷係数!S27*入力表!$C$137</f>
        <v>3.9574814326672472E-3</v>
      </c>
      <c r="T31" s="1108">
        <f>環境負荷係数!T27*入力表!$C$137</f>
        <v>4.2028229675853722E-3</v>
      </c>
      <c r="U31" s="1108">
        <f>環境負荷係数!U27*入力表!$C$137</f>
        <v>4.2826579160340717E-4</v>
      </c>
      <c r="V31" s="1108">
        <f>環境負荷係数!V27*入力表!$C$137</f>
        <v>0</v>
      </c>
      <c r="W31" s="1108">
        <f>環境負荷係数!W27*入力表!$C$137</f>
        <v>6.0331056758390164E-2</v>
      </c>
      <c r="X31" s="1108">
        <f>環境負荷係数!D141*入力表!$C$137</f>
        <v>728.76448695849115</v>
      </c>
      <c r="Y31" s="1108">
        <f>環境負荷係数!E141*入力表!$C$137</f>
        <v>4.8086186450368507</v>
      </c>
      <c r="Z31" s="1108">
        <f>環境負荷係数!F141*入力表!$C$137</f>
        <v>0.22646619059898285</v>
      </c>
      <c r="AA31" s="1108">
        <f>環境負荷係数!G141*入力表!$C$137</f>
        <v>4.5821524544378676</v>
      </c>
      <c r="AB31" s="1108">
        <f>環境負荷係数!H141*入力表!$C$137</f>
        <v>0</v>
      </c>
      <c r="AC31" s="1108">
        <f>環境負荷係数!I141*入力表!$C$137</f>
        <v>0</v>
      </c>
      <c r="AD31" s="1108">
        <f>環境負荷係数!J141*入力表!$C$137</f>
        <v>0</v>
      </c>
      <c r="AE31" s="1108">
        <f>環境負荷係数!K141*入力表!$C$137</f>
        <v>0</v>
      </c>
      <c r="AF31" s="1109">
        <f t="shared" si="2"/>
        <v>0</v>
      </c>
      <c r="AG31" s="1109">
        <f t="shared" si="17"/>
        <v>0</v>
      </c>
      <c r="AH31" s="1109">
        <f t="shared" si="18"/>
        <v>0</v>
      </c>
      <c r="AI31" s="1109">
        <f t="shared" si="19"/>
        <v>0</v>
      </c>
      <c r="AJ31" s="1109">
        <f t="shared" si="20"/>
        <v>0</v>
      </c>
      <c r="AK31" s="1109">
        <f t="shared" si="21"/>
        <v>0</v>
      </c>
      <c r="AL31" s="1109">
        <f t="shared" si="22"/>
        <v>0</v>
      </c>
      <c r="AM31" s="1109">
        <f t="shared" si="23"/>
        <v>0</v>
      </c>
      <c r="AN31" s="1109">
        <f t="shared" si="24"/>
        <v>0</v>
      </c>
      <c r="AO31" s="1109">
        <f t="shared" si="6"/>
        <v>0</v>
      </c>
      <c r="AP31" s="1109">
        <f t="shared" si="7"/>
        <v>0</v>
      </c>
      <c r="AQ31" s="1109">
        <f t="shared" si="8"/>
        <v>0</v>
      </c>
      <c r="AR31" s="1109">
        <f t="shared" si="9"/>
        <v>0</v>
      </c>
      <c r="AS31" s="1109">
        <f t="shared" si="10"/>
        <v>0</v>
      </c>
      <c r="AT31" s="1109">
        <f t="shared" si="11"/>
        <v>0</v>
      </c>
      <c r="AU31" s="1109">
        <f t="shared" si="12"/>
        <v>0</v>
      </c>
      <c r="AV31" s="1109">
        <f t="shared" si="13"/>
        <v>0</v>
      </c>
      <c r="AW31" s="1109">
        <f t="shared" si="14"/>
        <v>0</v>
      </c>
      <c r="AX31" s="1109">
        <f t="shared" si="15"/>
        <v>0</v>
      </c>
      <c r="AY31" s="1109">
        <f t="shared" si="16"/>
        <v>0</v>
      </c>
      <c r="AZ31" s="1109">
        <f t="shared" si="3"/>
        <v>0</v>
      </c>
      <c r="BA31" s="1109">
        <f t="shared" si="4"/>
        <v>0</v>
      </c>
      <c r="BB31" s="1109">
        <f t="shared" si="25"/>
        <v>0</v>
      </c>
      <c r="BC31" s="1108">
        <f t="shared" si="26"/>
        <v>0</v>
      </c>
      <c r="BD31" s="1108">
        <f t="shared" si="27"/>
        <v>0</v>
      </c>
      <c r="BE31" s="1108">
        <f t="shared" si="28"/>
        <v>0</v>
      </c>
      <c r="BF31" s="1108">
        <f t="shared" si="29"/>
        <v>0</v>
      </c>
      <c r="BG31" s="1108">
        <f t="shared" si="30"/>
        <v>0</v>
      </c>
      <c r="BH31" s="1108">
        <f t="shared" si="31"/>
        <v>0</v>
      </c>
      <c r="BI31" s="1109">
        <f t="shared" si="5"/>
        <v>0</v>
      </c>
      <c r="BJ31" s="1106"/>
    </row>
    <row r="32" spans="1:62" ht="13">
      <c r="A32" s="1110">
        <v>25</v>
      </c>
      <c r="B32" s="1111" t="s">
        <v>515</v>
      </c>
      <c r="C32" s="1112">
        <f>計算表!C32</f>
        <v>0</v>
      </c>
      <c r="D32" s="1113">
        <f>環境負荷係数!D28*入力表!$C$137</f>
        <v>14.270235512080928</v>
      </c>
      <c r="E32" s="1113">
        <f>環境負荷係数!E28*入力表!$C$137</f>
        <v>0.23044096276179654</v>
      </c>
      <c r="F32" s="1113">
        <f>環境負荷係数!F28*入力表!$C$137</f>
        <v>7.8986412096492722E-2</v>
      </c>
      <c r="G32" s="1113">
        <f>環境負荷係数!G28*入力表!$C$137</f>
        <v>0</v>
      </c>
      <c r="H32" s="1113">
        <f>環境負荷係数!H28*入力表!$C$137</f>
        <v>3.5570010362009636</v>
      </c>
      <c r="I32" s="1113">
        <f>環境負荷係数!I28*入力表!$C$137</f>
        <v>4.3605872778084448E-2</v>
      </c>
      <c r="J32" s="1113">
        <f>環境負荷係数!J28*入力表!$C$137</f>
        <v>1.5620503509284223</v>
      </c>
      <c r="K32" s="1113">
        <f>環境負荷係数!K28*入力表!$C$137</f>
        <v>0.26170784937007308</v>
      </c>
      <c r="L32" s="1113">
        <f>環境負荷係数!L28*入力表!$C$137</f>
        <v>0.80941962922628907</v>
      </c>
      <c r="M32" s="1113">
        <f>環境負荷係数!M28*入力表!$C$137</f>
        <v>0</v>
      </c>
      <c r="N32" s="1113">
        <f>環境負荷係数!N28*入力表!$C$137</f>
        <v>9.3715854873019311E-2</v>
      </c>
      <c r="O32" s="1113">
        <f>環境負荷係数!O28*入力表!$C$137</f>
        <v>0</v>
      </c>
      <c r="P32" s="1113">
        <f>環境負荷係数!P28*入力表!$C$137</f>
        <v>0.40015385090602879</v>
      </c>
      <c r="Q32" s="1113">
        <f>環境負荷係数!Q28*入力表!$C$137</f>
        <v>0</v>
      </c>
      <c r="R32" s="1113">
        <f>環境負荷係数!R28*入力表!$C$137</f>
        <v>4.6515552729870245E-7</v>
      </c>
      <c r="S32" s="1113">
        <f>環境負荷係数!S28*入力表!$C$137</f>
        <v>4.1876497264248129E-2</v>
      </c>
      <c r="T32" s="1113">
        <f>環境負荷係数!T28*入力表!$C$137</f>
        <v>8.2773514793387432E-2</v>
      </c>
      <c r="U32" s="1113">
        <f>環境負荷係数!U28*入力表!$C$137</f>
        <v>7.9070877540226833E-2</v>
      </c>
      <c r="V32" s="1113">
        <f>環境負荷係数!V28*入力表!$C$137</f>
        <v>0</v>
      </c>
      <c r="W32" s="1113">
        <f>環境負荷係数!W28*入力表!$C$137</f>
        <v>0.18262627336565651</v>
      </c>
      <c r="X32" s="1113">
        <f>環境負荷係数!D142*入力表!$C$137</f>
        <v>17.577604753749938</v>
      </c>
      <c r="Y32" s="1113">
        <f>環境負荷係数!E142*入力表!$C$137</f>
        <v>1.9114207031200481</v>
      </c>
      <c r="Z32" s="1113">
        <f>環境負荷係数!F142*入力表!$C$137</f>
        <v>2.7146180171145423E-2</v>
      </c>
      <c r="AA32" s="1113">
        <f>環境負荷係数!G142*入力表!$C$137</f>
        <v>0.72283577477637606</v>
      </c>
      <c r="AB32" s="1113">
        <f>環境負荷係数!H142*入力表!$C$137</f>
        <v>1.1614387481725263</v>
      </c>
      <c r="AC32" s="1113">
        <f>環境負荷係数!I142*入力表!$C$137</f>
        <v>0</v>
      </c>
      <c r="AD32" s="1113">
        <f>環境負荷係数!J142*入力表!$C$137</f>
        <v>0</v>
      </c>
      <c r="AE32" s="1113">
        <f>環境負荷係数!K142*入力表!$C$137</f>
        <v>0</v>
      </c>
      <c r="AF32" s="1114">
        <f t="shared" si="2"/>
        <v>0</v>
      </c>
      <c r="AG32" s="1114">
        <f t="shared" si="17"/>
        <v>0</v>
      </c>
      <c r="AH32" s="1114">
        <f t="shared" si="18"/>
        <v>0</v>
      </c>
      <c r="AI32" s="1114">
        <f t="shared" si="19"/>
        <v>0</v>
      </c>
      <c r="AJ32" s="1114">
        <f t="shared" si="20"/>
        <v>0</v>
      </c>
      <c r="AK32" s="1114">
        <f t="shared" si="21"/>
        <v>0</v>
      </c>
      <c r="AL32" s="1114">
        <f t="shared" si="22"/>
        <v>0</v>
      </c>
      <c r="AM32" s="1114">
        <f t="shared" si="23"/>
        <v>0</v>
      </c>
      <c r="AN32" s="1114">
        <f t="shared" si="24"/>
        <v>0</v>
      </c>
      <c r="AO32" s="1114">
        <f t="shared" si="6"/>
        <v>0</v>
      </c>
      <c r="AP32" s="1114">
        <f t="shared" si="7"/>
        <v>0</v>
      </c>
      <c r="AQ32" s="1114">
        <f t="shared" si="8"/>
        <v>0</v>
      </c>
      <c r="AR32" s="1114">
        <f t="shared" si="9"/>
        <v>0</v>
      </c>
      <c r="AS32" s="1114">
        <f t="shared" si="10"/>
        <v>0</v>
      </c>
      <c r="AT32" s="1114">
        <f t="shared" si="11"/>
        <v>0</v>
      </c>
      <c r="AU32" s="1114">
        <f t="shared" si="12"/>
        <v>0</v>
      </c>
      <c r="AV32" s="1114">
        <f t="shared" si="13"/>
        <v>0</v>
      </c>
      <c r="AW32" s="1114">
        <f t="shared" si="14"/>
        <v>0</v>
      </c>
      <c r="AX32" s="1114">
        <f t="shared" si="15"/>
        <v>0</v>
      </c>
      <c r="AY32" s="1114">
        <f t="shared" si="16"/>
        <v>0</v>
      </c>
      <c r="AZ32" s="1114">
        <f t="shared" si="3"/>
        <v>0</v>
      </c>
      <c r="BA32" s="1114">
        <f t="shared" si="4"/>
        <v>0</v>
      </c>
      <c r="BB32" s="1114">
        <f t="shared" si="25"/>
        <v>0</v>
      </c>
      <c r="BC32" s="1113">
        <f t="shared" si="26"/>
        <v>0</v>
      </c>
      <c r="BD32" s="1113">
        <f t="shared" si="27"/>
        <v>0</v>
      </c>
      <c r="BE32" s="1113">
        <f t="shared" si="28"/>
        <v>0</v>
      </c>
      <c r="BF32" s="1113">
        <f t="shared" si="29"/>
        <v>0</v>
      </c>
      <c r="BG32" s="1113">
        <f t="shared" si="30"/>
        <v>0</v>
      </c>
      <c r="BH32" s="1113">
        <f t="shared" si="31"/>
        <v>0</v>
      </c>
      <c r="BI32" s="1114">
        <f t="shared" si="5"/>
        <v>0</v>
      </c>
      <c r="BJ32" s="1106"/>
    </row>
    <row r="33" spans="1:62" ht="13">
      <c r="A33" s="1101">
        <v>26</v>
      </c>
      <c r="B33" s="1102" t="s">
        <v>516</v>
      </c>
      <c r="C33" s="1103">
        <f>計算表!C33</f>
        <v>0</v>
      </c>
      <c r="D33" s="1104">
        <f>環境負荷係数!D29*入力表!$C$137</f>
        <v>14.270235512080928</v>
      </c>
      <c r="E33" s="1104">
        <f>環境負荷係数!E29*入力表!$C$137</f>
        <v>0.23044096276179649</v>
      </c>
      <c r="F33" s="1104">
        <f>環境負荷係数!F29*入力表!$C$137</f>
        <v>7.8986412096492722E-2</v>
      </c>
      <c r="G33" s="1104">
        <f>環境負荷係数!G29*入力表!$C$137</f>
        <v>0</v>
      </c>
      <c r="H33" s="1104">
        <f>環境負荷係数!H29*入力表!$C$137</f>
        <v>3.5570010362009645</v>
      </c>
      <c r="I33" s="1104">
        <f>環境負荷係数!I29*入力表!$C$137</f>
        <v>4.3605872778084448E-2</v>
      </c>
      <c r="J33" s="1104">
        <f>環境負荷係数!J29*入力表!$C$137</f>
        <v>1.5620503509284223</v>
      </c>
      <c r="K33" s="1104">
        <f>環境負荷係数!K29*入力表!$C$137</f>
        <v>0.26170784937007308</v>
      </c>
      <c r="L33" s="1104">
        <f>環境負荷係数!L29*入力表!$C$137</f>
        <v>0.80941962922628907</v>
      </c>
      <c r="M33" s="1104">
        <f>環境負荷係数!M29*入力表!$C$137</f>
        <v>0</v>
      </c>
      <c r="N33" s="1104">
        <f>環境負荷係数!N29*入力表!$C$137</f>
        <v>9.3715854873019311E-2</v>
      </c>
      <c r="O33" s="1104">
        <f>環境負荷係数!O29*入力表!$C$137</f>
        <v>0</v>
      </c>
      <c r="P33" s="1104">
        <f>環境負荷係数!P29*入力表!$C$137</f>
        <v>0.40015385090602879</v>
      </c>
      <c r="Q33" s="1104">
        <f>環境負荷係数!Q29*入力表!$C$137</f>
        <v>0</v>
      </c>
      <c r="R33" s="1104">
        <f>環境負荷係数!R29*入力表!$C$137</f>
        <v>4.6515552729870256E-7</v>
      </c>
      <c r="S33" s="1104">
        <f>環境負荷係数!S29*入力表!$C$137</f>
        <v>4.1876497264248136E-2</v>
      </c>
      <c r="T33" s="1104">
        <f>環境負荷係数!T29*入力表!$C$137</f>
        <v>8.2773514793387445E-2</v>
      </c>
      <c r="U33" s="1104">
        <f>環境負荷係数!U29*入力表!$C$137</f>
        <v>7.9070877540226833E-2</v>
      </c>
      <c r="V33" s="1104">
        <f>環境負荷係数!V29*入力表!$C$137</f>
        <v>0</v>
      </c>
      <c r="W33" s="1104">
        <f>環境負荷係数!W29*入力表!$C$137</f>
        <v>0.18262627336565648</v>
      </c>
      <c r="X33" s="1104">
        <f>環境負荷係数!D143*入力表!$C$137</f>
        <v>21.598596323593931</v>
      </c>
      <c r="Y33" s="1104">
        <f>環境負荷係数!E143*入力表!$C$137</f>
        <v>7.6183591033728835</v>
      </c>
      <c r="Z33" s="1104">
        <f>環境負荷係数!F143*入力表!$C$137</f>
        <v>2.3052329927042259E-2</v>
      </c>
      <c r="AA33" s="1104">
        <f>環境負荷係数!G143*入力表!$C$137</f>
        <v>0.60709123662444231</v>
      </c>
      <c r="AB33" s="1104">
        <f>環境負荷係数!H143*入力表!$C$137</f>
        <v>6.9882155368213992</v>
      </c>
      <c r="AC33" s="1104">
        <f>環境負荷係数!I143*入力表!$C$137</f>
        <v>0</v>
      </c>
      <c r="AD33" s="1104">
        <f>環境負荷係数!J143*入力表!$C$137</f>
        <v>0</v>
      </c>
      <c r="AE33" s="1104">
        <f>環境負荷係数!K143*入力表!$C$137</f>
        <v>0</v>
      </c>
      <c r="AF33" s="1105">
        <f t="shared" si="2"/>
        <v>0</v>
      </c>
      <c r="AG33" s="1105">
        <f t="shared" si="17"/>
        <v>0</v>
      </c>
      <c r="AH33" s="1105">
        <f t="shared" si="18"/>
        <v>0</v>
      </c>
      <c r="AI33" s="1105">
        <f t="shared" si="19"/>
        <v>0</v>
      </c>
      <c r="AJ33" s="1105">
        <f t="shared" si="20"/>
        <v>0</v>
      </c>
      <c r="AK33" s="1105">
        <f t="shared" si="21"/>
        <v>0</v>
      </c>
      <c r="AL33" s="1105">
        <f t="shared" si="22"/>
        <v>0</v>
      </c>
      <c r="AM33" s="1105">
        <f t="shared" si="23"/>
        <v>0</v>
      </c>
      <c r="AN33" s="1105">
        <f t="shared" si="24"/>
        <v>0</v>
      </c>
      <c r="AO33" s="1105">
        <f t="shared" si="6"/>
        <v>0</v>
      </c>
      <c r="AP33" s="1105">
        <f t="shared" si="7"/>
        <v>0</v>
      </c>
      <c r="AQ33" s="1105">
        <f t="shared" si="8"/>
        <v>0</v>
      </c>
      <c r="AR33" s="1105">
        <f t="shared" si="9"/>
        <v>0</v>
      </c>
      <c r="AS33" s="1105">
        <f t="shared" si="10"/>
        <v>0</v>
      </c>
      <c r="AT33" s="1105">
        <f t="shared" si="11"/>
        <v>0</v>
      </c>
      <c r="AU33" s="1105">
        <f t="shared" si="12"/>
        <v>0</v>
      </c>
      <c r="AV33" s="1105">
        <f t="shared" si="13"/>
        <v>0</v>
      </c>
      <c r="AW33" s="1105">
        <f t="shared" si="14"/>
        <v>0</v>
      </c>
      <c r="AX33" s="1105">
        <f t="shared" si="15"/>
        <v>0</v>
      </c>
      <c r="AY33" s="1105">
        <f t="shared" si="16"/>
        <v>0</v>
      </c>
      <c r="AZ33" s="1105">
        <f t="shared" si="3"/>
        <v>0</v>
      </c>
      <c r="BA33" s="1105">
        <f t="shared" si="4"/>
        <v>0</v>
      </c>
      <c r="BB33" s="1105">
        <f t="shared" si="25"/>
        <v>0</v>
      </c>
      <c r="BC33" s="1104">
        <f t="shared" si="26"/>
        <v>0</v>
      </c>
      <c r="BD33" s="1104">
        <f t="shared" si="27"/>
        <v>0</v>
      </c>
      <c r="BE33" s="1104">
        <f t="shared" si="28"/>
        <v>0</v>
      </c>
      <c r="BF33" s="1104">
        <f t="shared" si="29"/>
        <v>0</v>
      </c>
      <c r="BG33" s="1104">
        <f t="shared" si="30"/>
        <v>0</v>
      </c>
      <c r="BH33" s="1104">
        <f t="shared" si="31"/>
        <v>0</v>
      </c>
      <c r="BI33" s="1105">
        <f t="shared" si="5"/>
        <v>0</v>
      </c>
      <c r="BJ33" s="1106"/>
    </row>
    <row r="34" spans="1:62" ht="13">
      <c r="A34" s="1101">
        <v>27</v>
      </c>
      <c r="B34" s="1102" t="s">
        <v>365</v>
      </c>
      <c r="C34" s="1107">
        <f>計算表!C34</f>
        <v>0</v>
      </c>
      <c r="D34" s="1108">
        <f>環境負荷係数!D30*入力表!$C$137</f>
        <v>2.3494724500148818</v>
      </c>
      <c r="E34" s="1108">
        <f>環境負荷係数!E30*入力表!$C$137</f>
        <v>0.17127203025180873</v>
      </c>
      <c r="F34" s="1108">
        <f>環境負荷係数!F30*入力表!$C$137</f>
        <v>2.2999388956454885</v>
      </c>
      <c r="G34" s="1108">
        <f>環境負荷係数!G30*入力表!$C$137</f>
        <v>0</v>
      </c>
      <c r="H34" s="1108">
        <f>環境負荷係数!H30*入力表!$C$137</f>
        <v>2.4922822197277776</v>
      </c>
      <c r="I34" s="1108">
        <f>環境負荷係数!I30*入力表!$C$137</f>
        <v>5.8612308960852982E-2</v>
      </c>
      <c r="J34" s="1108">
        <f>環境負荷係数!J30*入力表!$C$137</f>
        <v>0.59541856313157449</v>
      </c>
      <c r="K34" s="1108">
        <f>環境負荷係数!K30*入力表!$C$137</f>
        <v>0.20555577293904104</v>
      </c>
      <c r="L34" s="1108">
        <f>環境負荷係数!L30*入力表!$C$137</f>
        <v>0.22130787010856628</v>
      </c>
      <c r="M34" s="1108">
        <f>環境負荷係数!M30*入力表!$C$137</f>
        <v>0</v>
      </c>
      <c r="N34" s="1108">
        <f>環境負荷係数!N30*入力表!$C$137</f>
        <v>1.9096444167565327E-2</v>
      </c>
      <c r="O34" s="1108">
        <f>環境負荷係数!O30*入力表!$C$137</f>
        <v>0</v>
      </c>
      <c r="P34" s="1108">
        <f>環境負荷係数!P30*入力表!$C$137</f>
        <v>0</v>
      </c>
      <c r="Q34" s="1108">
        <f>環境負荷係数!Q30*入力表!$C$137</f>
        <v>0</v>
      </c>
      <c r="R34" s="1108">
        <f>環境負荷係数!R30*入力表!$C$137</f>
        <v>1.4699110402850098E-6</v>
      </c>
      <c r="S34" s="1108">
        <f>環境負荷係数!S30*入力表!$C$137</f>
        <v>0.33353718573277541</v>
      </c>
      <c r="T34" s="1108">
        <f>環境負荷係数!T30*入力表!$C$137</f>
        <v>0.18280302227792003</v>
      </c>
      <c r="U34" s="1108">
        <f>環境負荷係数!U30*入力表!$C$137</f>
        <v>0.40496669372845873</v>
      </c>
      <c r="V34" s="1108">
        <f>環境負荷係数!V30*入力表!$C$137</f>
        <v>0</v>
      </c>
      <c r="W34" s="1108">
        <f>環境負荷係数!W30*入力表!$C$137</f>
        <v>0.47098288876998312</v>
      </c>
      <c r="X34" s="1108">
        <f>環境負荷係数!D144*入力表!$C$137</f>
        <v>215.40249520996389</v>
      </c>
      <c r="Y34" s="1108">
        <f>環境負荷係数!E144*入力表!$C$137</f>
        <v>2.4188168357953042</v>
      </c>
      <c r="Z34" s="1108">
        <f>環境負荷係数!F144*入力表!$C$137</f>
        <v>9.8871707079002599E-2</v>
      </c>
      <c r="AA34" s="1108">
        <f>環境負荷係数!G144*入力表!$C$137</f>
        <v>2.3199451287163013</v>
      </c>
      <c r="AB34" s="1108">
        <f>環境負荷係数!H144*入力表!$C$137</f>
        <v>0</v>
      </c>
      <c r="AC34" s="1108">
        <f>環境負荷係数!I144*入力表!$C$137</f>
        <v>0</v>
      </c>
      <c r="AD34" s="1108">
        <f>環境負荷係数!J144*入力表!$C$137</f>
        <v>0</v>
      </c>
      <c r="AE34" s="1108">
        <f>環境負荷係数!K144*入力表!$C$137</f>
        <v>0</v>
      </c>
      <c r="AF34" s="1109">
        <f t="shared" si="2"/>
        <v>0</v>
      </c>
      <c r="AG34" s="1109">
        <f t="shared" si="17"/>
        <v>0</v>
      </c>
      <c r="AH34" s="1109">
        <f t="shared" si="18"/>
        <v>0</v>
      </c>
      <c r="AI34" s="1109">
        <f t="shared" si="19"/>
        <v>0</v>
      </c>
      <c r="AJ34" s="1109">
        <f t="shared" si="20"/>
        <v>0</v>
      </c>
      <c r="AK34" s="1109">
        <f t="shared" si="21"/>
        <v>0</v>
      </c>
      <c r="AL34" s="1109">
        <f t="shared" si="22"/>
        <v>0</v>
      </c>
      <c r="AM34" s="1109">
        <f t="shared" si="23"/>
        <v>0</v>
      </c>
      <c r="AN34" s="1109">
        <f t="shared" si="24"/>
        <v>0</v>
      </c>
      <c r="AO34" s="1109">
        <f t="shared" si="6"/>
        <v>0</v>
      </c>
      <c r="AP34" s="1109">
        <f t="shared" si="7"/>
        <v>0</v>
      </c>
      <c r="AQ34" s="1109">
        <f t="shared" si="8"/>
        <v>0</v>
      </c>
      <c r="AR34" s="1109">
        <f t="shared" si="9"/>
        <v>0</v>
      </c>
      <c r="AS34" s="1109">
        <f t="shared" si="10"/>
        <v>0</v>
      </c>
      <c r="AT34" s="1109">
        <f t="shared" si="11"/>
        <v>0</v>
      </c>
      <c r="AU34" s="1109">
        <f t="shared" si="12"/>
        <v>0</v>
      </c>
      <c r="AV34" s="1109">
        <f t="shared" si="13"/>
        <v>0</v>
      </c>
      <c r="AW34" s="1109">
        <f t="shared" si="14"/>
        <v>0</v>
      </c>
      <c r="AX34" s="1109">
        <f t="shared" si="15"/>
        <v>0</v>
      </c>
      <c r="AY34" s="1109">
        <f t="shared" si="16"/>
        <v>0</v>
      </c>
      <c r="AZ34" s="1109">
        <f t="shared" si="3"/>
        <v>0</v>
      </c>
      <c r="BA34" s="1109">
        <f t="shared" si="4"/>
        <v>0</v>
      </c>
      <c r="BB34" s="1109">
        <f t="shared" si="25"/>
        <v>0</v>
      </c>
      <c r="BC34" s="1108">
        <f t="shared" si="26"/>
        <v>0</v>
      </c>
      <c r="BD34" s="1108">
        <f t="shared" si="27"/>
        <v>0</v>
      </c>
      <c r="BE34" s="1108">
        <f t="shared" si="28"/>
        <v>0</v>
      </c>
      <c r="BF34" s="1108">
        <f t="shared" si="29"/>
        <v>0</v>
      </c>
      <c r="BG34" s="1108">
        <f t="shared" si="30"/>
        <v>0</v>
      </c>
      <c r="BH34" s="1108">
        <f t="shared" si="31"/>
        <v>0</v>
      </c>
      <c r="BI34" s="1109">
        <f t="shared" si="5"/>
        <v>0</v>
      </c>
      <c r="BJ34" s="1106"/>
    </row>
    <row r="35" spans="1:62" ht="13">
      <c r="A35" s="1101">
        <v>28</v>
      </c>
      <c r="B35" s="1102" t="s">
        <v>53</v>
      </c>
      <c r="C35" s="1107">
        <f>計算表!C35</f>
        <v>0</v>
      </c>
      <c r="D35" s="1108">
        <f>環境負荷係数!D31*入力表!$C$137</f>
        <v>2.3494724500148818</v>
      </c>
      <c r="E35" s="1108">
        <f>環境負荷係数!E31*入力表!$C$137</f>
        <v>0.17127203025180876</v>
      </c>
      <c r="F35" s="1108">
        <f>環境負荷係数!F31*入力表!$C$137</f>
        <v>2.2999388956454885</v>
      </c>
      <c r="G35" s="1108">
        <f>環境負荷係数!G31*入力表!$C$137</f>
        <v>0</v>
      </c>
      <c r="H35" s="1108">
        <f>環境負荷係数!H31*入力表!$C$137</f>
        <v>2.4922822197277776</v>
      </c>
      <c r="I35" s="1108">
        <f>環境負荷係数!I31*入力表!$C$137</f>
        <v>5.8612308960852982E-2</v>
      </c>
      <c r="J35" s="1108">
        <f>環境負荷係数!J31*入力表!$C$137</f>
        <v>0.59541856313157449</v>
      </c>
      <c r="K35" s="1108">
        <f>環境負荷係数!K31*入力表!$C$137</f>
        <v>0.20555577293904104</v>
      </c>
      <c r="L35" s="1108">
        <f>環境負荷係数!L31*入力表!$C$137</f>
        <v>0.22130787010856628</v>
      </c>
      <c r="M35" s="1108">
        <f>環境負荷係数!M31*入力表!$C$137</f>
        <v>0</v>
      </c>
      <c r="N35" s="1108">
        <f>環境負荷係数!N31*入力表!$C$137</f>
        <v>1.9096444167565327E-2</v>
      </c>
      <c r="O35" s="1108">
        <f>環境負荷係数!O31*入力表!$C$137</f>
        <v>0</v>
      </c>
      <c r="P35" s="1108">
        <f>環境負荷係数!P31*入力表!$C$137</f>
        <v>0</v>
      </c>
      <c r="Q35" s="1108">
        <f>環境負荷係数!Q31*入力表!$C$137</f>
        <v>0</v>
      </c>
      <c r="R35" s="1108">
        <f>環境負荷係数!R31*入力表!$C$137</f>
        <v>1.46991104028501E-6</v>
      </c>
      <c r="S35" s="1108">
        <f>環境負荷係数!S31*入力表!$C$137</f>
        <v>0.33353718573277541</v>
      </c>
      <c r="T35" s="1108">
        <f>環境負荷係数!T31*入力表!$C$137</f>
        <v>0.18280302227792003</v>
      </c>
      <c r="U35" s="1108">
        <f>環境負荷係数!U31*入力表!$C$137</f>
        <v>0.40496669372845873</v>
      </c>
      <c r="V35" s="1108">
        <f>環境負荷係数!V31*入力表!$C$137</f>
        <v>0</v>
      </c>
      <c r="W35" s="1108">
        <f>環境負荷係数!W31*入力表!$C$137</f>
        <v>0.47098288876998312</v>
      </c>
      <c r="X35" s="1108">
        <f>環境負荷係数!D145*入力表!$C$137</f>
        <v>256.68405345168924</v>
      </c>
      <c r="Y35" s="1108">
        <f>環境負荷係数!E145*入力表!$C$137</f>
        <v>2.155173147074096E-5</v>
      </c>
      <c r="Z35" s="1108">
        <f>環境負荷係数!F145*入力表!$C$137</f>
        <v>1.1032054456628114E-5</v>
      </c>
      <c r="AA35" s="1108">
        <f>環境負荷係数!G145*入力表!$C$137</f>
        <v>1.0519677014112842E-5</v>
      </c>
      <c r="AB35" s="1108">
        <f>環境負荷係数!H145*入力表!$C$137</f>
        <v>0</v>
      </c>
      <c r="AC35" s="1108">
        <f>環境負荷係数!I145*入力表!$C$137</f>
        <v>0</v>
      </c>
      <c r="AD35" s="1108">
        <f>環境負荷係数!J145*入力表!$C$137</f>
        <v>0</v>
      </c>
      <c r="AE35" s="1108">
        <f>環境負荷係数!K145*入力表!$C$137</f>
        <v>0</v>
      </c>
      <c r="AF35" s="1109">
        <f t="shared" si="2"/>
        <v>0</v>
      </c>
      <c r="AG35" s="1109">
        <f t="shared" si="17"/>
        <v>0</v>
      </c>
      <c r="AH35" s="1109">
        <f t="shared" si="18"/>
        <v>0</v>
      </c>
      <c r="AI35" s="1109">
        <f t="shared" si="19"/>
        <v>0</v>
      </c>
      <c r="AJ35" s="1109">
        <f t="shared" si="20"/>
        <v>0</v>
      </c>
      <c r="AK35" s="1109">
        <f t="shared" si="21"/>
        <v>0</v>
      </c>
      <c r="AL35" s="1109">
        <f t="shared" si="22"/>
        <v>0</v>
      </c>
      <c r="AM35" s="1109">
        <f t="shared" si="23"/>
        <v>0</v>
      </c>
      <c r="AN35" s="1109">
        <f t="shared" si="24"/>
        <v>0</v>
      </c>
      <c r="AO35" s="1109">
        <f t="shared" si="6"/>
        <v>0</v>
      </c>
      <c r="AP35" s="1109">
        <f t="shared" si="7"/>
        <v>0</v>
      </c>
      <c r="AQ35" s="1109">
        <f t="shared" si="8"/>
        <v>0</v>
      </c>
      <c r="AR35" s="1109">
        <f t="shared" si="9"/>
        <v>0</v>
      </c>
      <c r="AS35" s="1109">
        <f t="shared" si="10"/>
        <v>0</v>
      </c>
      <c r="AT35" s="1109">
        <f t="shared" si="11"/>
        <v>0</v>
      </c>
      <c r="AU35" s="1109">
        <f t="shared" si="12"/>
        <v>0</v>
      </c>
      <c r="AV35" s="1109">
        <f t="shared" si="13"/>
        <v>0</v>
      </c>
      <c r="AW35" s="1109">
        <f t="shared" si="14"/>
        <v>0</v>
      </c>
      <c r="AX35" s="1109">
        <f t="shared" si="15"/>
        <v>0</v>
      </c>
      <c r="AY35" s="1109">
        <f t="shared" si="16"/>
        <v>0</v>
      </c>
      <c r="AZ35" s="1109">
        <f t="shared" si="3"/>
        <v>0</v>
      </c>
      <c r="BA35" s="1109">
        <f t="shared" si="4"/>
        <v>0</v>
      </c>
      <c r="BB35" s="1109">
        <f t="shared" si="25"/>
        <v>0</v>
      </c>
      <c r="BC35" s="1108">
        <f t="shared" si="26"/>
        <v>0</v>
      </c>
      <c r="BD35" s="1108">
        <f t="shared" si="27"/>
        <v>0</v>
      </c>
      <c r="BE35" s="1108">
        <f t="shared" si="28"/>
        <v>0</v>
      </c>
      <c r="BF35" s="1108">
        <f t="shared" si="29"/>
        <v>0</v>
      </c>
      <c r="BG35" s="1108">
        <f t="shared" si="30"/>
        <v>0</v>
      </c>
      <c r="BH35" s="1108">
        <f t="shared" si="31"/>
        <v>0</v>
      </c>
      <c r="BI35" s="1109">
        <f t="shared" si="5"/>
        <v>0</v>
      </c>
      <c r="BJ35" s="1106"/>
    </row>
    <row r="36" spans="1:62" ht="13">
      <c r="A36" s="1101">
        <v>29</v>
      </c>
      <c r="B36" s="1102" t="s">
        <v>366</v>
      </c>
      <c r="C36" s="1107">
        <f>計算表!C36</f>
        <v>0</v>
      </c>
      <c r="D36" s="1108">
        <f>環境負荷係数!D32*入力表!$C$137</f>
        <v>0.49509701831053693</v>
      </c>
      <c r="E36" s="1108">
        <f>環境負荷係数!E32*入力表!$C$137</f>
        <v>1.3727356653211267</v>
      </c>
      <c r="F36" s="1108">
        <f>環境負荷係数!F32*入力表!$C$137</f>
        <v>3.9471240918718432E-4</v>
      </c>
      <c r="G36" s="1108">
        <f>環境負荷係数!G32*入力表!$C$137</f>
        <v>0</v>
      </c>
      <c r="H36" s="1108">
        <f>環境負荷係数!H32*入力表!$C$137</f>
        <v>0.64513822919389452</v>
      </c>
      <c r="I36" s="1108">
        <f>環境負荷係数!I32*入力表!$C$137</f>
        <v>1.184854670020878E-2</v>
      </c>
      <c r="J36" s="1108">
        <f>環境負荷係数!J32*入力表!$C$137</f>
        <v>0.25836877117821538</v>
      </c>
      <c r="K36" s="1108">
        <f>環境負荷係数!K32*入力表!$C$137</f>
        <v>1.9903797959731021E-2</v>
      </c>
      <c r="L36" s="1108">
        <f>環境負荷係数!L32*入力表!$C$137</f>
        <v>0.16564801597221299</v>
      </c>
      <c r="M36" s="1108">
        <f>環境負荷係数!M32*入力表!$C$137</f>
        <v>0</v>
      </c>
      <c r="N36" s="1108">
        <f>環境負荷係数!N32*入力表!$C$137</f>
        <v>3.5006012227360092E-2</v>
      </c>
      <c r="O36" s="1108">
        <f>環境負荷係数!O32*入力表!$C$137</f>
        <v>0</v>
      </c>
      <c r="P36" s="1108">
        <f>環境負荷係数!P32*入力表!$C$137</f>
        <v>0</v>
      </c>
      <c r="Q36" s="1108">
        <f>環境負荷係数!Q32*入力表!$C$137</f>
        <v>0</v>
      </c>
      <c r="R36" s="1108">
        <f>環境負荷係数!R32*入力表!$C$137</f>
        <v>1.0139011299932208E-6</v>
      </c>
      <c r="S36" s="1108">
        <f>環境負荷係数!S32*入力表!$C$137</f>
        <v>6.6170226492328607E-2</v>
      </c>
      <c r="T36" s="1108">
        <f>環境負荷係数!T32*入力表!$C$137</f>
        <v>4.5828448959695886E-2</v>
      </c>
      <c r="U36" s="1108">
        <f>環境負荷係数!U32*入力表!$C$137</f>
        <v>2.2872839552405634E-2</v>
      </c>
      <c r="V36" s="1108">
        <f>環境負荷係数!V32*入力表!$C$137</f>
        <v>0</v>
      </c>
      <c r="W36" s="1108">
        <f>環境負荷係数!W32*入力表!$C$137</f>
        <v>1.949055625060607E-2</v>
      </c>
      <c r="X36" s="1108">
        <f>環境負荷係数!D146*入力表!$C$137</f>
        <v>13.669365002133215</v>
      </c>
      <c r="Y36" s="1108">
        <f>環境負荷係数!E146*入力表!$C$137</f>
        <v>23.034991542623271</v>
      </c>
      <c r="Z36" s="1108">
        <f>環境負荷係数!F146*入力表!$C$137</f>
        <v>3.5030786840850016E-2</v>
      </c>
      <c r="AA36" s="1108">
        <f>環境負荷係数!G146*入力表!$C$137</f>
        <v>5.8657601149125459E-2</v>
      </c>
      <c r="AB36" s="1108">
        <f>環境負荷係数!H146*入力表!$C$137</f>
        <v>22.941303154633292</v>
      </c>
      <c r="AC36" s="1108">
        <f>環境負荷係数!I146*入力表!$C$137</f>
        <v>0</v>
      </c>
      <c r="AD36" s="1108">
        <f>環境負荷係数!J146*入力表!$C$137</f>
        <v>0</v>
      </c>
      <c r="AE36" s="1108">
        <f>環境負荷係数!K146*入力表!$C$137</f>
        <v>0</v>
      </c>
      <c r="AF36" s="1109">
        <f t="shared" si="2"/>
        <v>0</v>
      </c>
      <c r="AG36" s="1109">
        <f t="shared" si="17"/>
        <v>0</v>
      </c>
      <c r="AH36" s="1109">
        <f t="shared" si="18"/>
        <v>0</v>
      </c>
      <c r="AI36" s="1109">
        <f t="shared" si="19"/>
        <v>0</v>
      </c>
      <c r="AJ36" s="1109">
        <f t="shared" si="20"/>
        <v>0</v>
      </c>
      <c r="AK36" s="1109">
        <f t="shared" si="21"/>
        <v>0</v>
      </c>
      <c r="AL36" s="1109">
        <f t="shared" si="22"/>
        <v>0</v>
      </c>
      <c r="AM36" s="1109">
        <f t="shared" si="23"/>
        <v>0</v>
      </c>
      <c r="AN36" s="1109">
        <f t="shared" si="24"/>
        <v>0</v>
      </c>
      <c r="AO36" s="1109">
        <f t="shared" si="6"/>
        <v>0</v>
      </c>
      <c r="AP36" s="1109">
        <f t="shared" si="7"/>
        <v>0</v>
      </c>
      <c r="AQ36" s="1109">
        <f t="shared" si="8"/>
        <v>0</v>
      </c>
      <c r="AR36" s="1109">
        <f t="shared" si="9"/>
        <v>0</v>
      </c>
      <c r="AS36" s="1109">
        <f t="shared" si="10"/>
        <v>0</v>
      </c>
      <c r="AT36" s="1109">
        <f t="shared" si="11"/>
        <v>0</v>
      </c>
      <c r="AU36" s="1109">
        <f t="shared" si="12"/>
        <v>0</v>
      </c>
      <c r="AV36" s="1109">
        <f t="shared" si="13"/>
        <v>0</v>
      </c>
      <c r="AW36" s="1109">
        <f t="shared" si="14"/>
        <v>0</v>
      </c>
      <c r="AX36" s="1109">
        <f t="shared" si="15"/>
        <v>0</v>
      </c>
      <c r="AY36" s="1109">
        <f t="shared" si="16"/>
        <v>0</v>
      </c>
      <c r="AZ36" s="1109">
        <f t="shared" si="3"/>
        <v>0</v>
      </c>
      <c r="BA36" s="1109">
        <f t="shared" si="4"/>
        <v>0</v>
      </c>
      <c r="BB36" s="1109">
        <f t="shared" si="25"/>
        <v>0</v>
      </c>
      <c r="BC36" s="1108">
        <f t="shared" si="26"/>
        <v>0</v>
      </c>
      <c r="BD36" s="1108">
        <f t="shared" si="27"/>
        <v>0</v>
      </c>
      <c r="BE36" s="1108">
        <f t="shared" si="28"/>
        <v>0</v>
      </c>
      <c r="BF36" s="1108">
        <f t="shared" si="29"/>
        <v>0</v>
      </c>
      <c r="BG36" s="1108">
        <f t="shared" si="30"/>
        <v>0</v>
      </c>
      <c r="BH36" s="1108">
        <f t="shared" si="31"/>
        <v>0</v>
      </c>
      <c r="BI36" s="1109">
        <f t="shared" si="5"/>
        <v>0</v>
      </c>
      <c r="BJ36" s="1106"/>
    </row>
    <row r="37" spans="1:62" ht="13">
      <c r="A37" s="1110">
        <v>30</v>
      </c>
      <c r="B37" s="1111" t="s">
        <v>367</v>
      </c>
      <c r="C37" s="1112">
        <f>計算表!C37</f>
        <v>0</v>
      </c>
      <c r="D37" s="1113">
        <f>環境負荷係数!D33*入力表!$C$137</f>
        <v>0.52203378054640559</v>
      </c>
      <c r="E37" s="1113">
        <f>環境負荷係数!E33*入力表!$C$137</f>
        <v>1.3788062641009526</v>
      </c>
      <c r="F37" s="1113">
        <f>環境負荷係数!F33*入力表!$C$137</f>
        <v>1.2464284800779403E-4</v>
      </c>
      <c r="G37" s="1113">
        <f>環境負荷係数!G33*入力表!$C$137</f>
        <v>0</v>
      </c>
      <c r="H37" s="1113">
        <f>環境負荷係数!H33*入力表!$C$137</f>
        <v>0.31642102993024501</v>
      </c>
      <c r="I37" s="1113">
        <f>環境負荷係数!I33*入力表!$C$137</f>
        <v>1.5110630641823432E-3</v>
      </c>
      <c r="J37" s="1113">
        <f>環境負荷係数!J33*入力表!$C$137</f>
        <v>0.14930645626572733</v>
      </c>
      <c r="K37" s="1113">
        <f>環境負荷係数!K33*入力表!$C$137</f>
        <v>7.1658119701857278E-4</v>
      </c>
      <c r="L37" s="1113">
        <f>環境負荷係数!L33*入力表!$C$137</f>
        <v>4.1045469836722283E-2</v>
      </c>
      <c r="M37" s="1113">
        <f>環境負荷係数!M33*入力表!$C$137</f>
        <v>0</v>
      </c>
      <c r="N37" s="1113">
        <f>環境負荷係数!N33*入力表!$C$137</f>
        <v>2.7760254925124062E-2</v>
      </c>
      <c r="O37" s="1113">
        <f>環境負荷係数!O33*入力表!$C$137</f>
        <v>0</v>
      </c>
      <c r="P37" s="1113">
        <f>環境負荷係数!P33*入力表!$C$137</f>
        <v>0</v>
      </c>
      <c r="Q37" s="1113">
        <f>環境負荷係数!Q33*入力表!$C$137</f>
        <v>0</v>
      </c>
      <c r="R37" s="1113">
        <f>環境負荷係数!R33*入力表!$C$137</f>
        <v>2.4339603078042909E-4</v>
      </c>
      <c r="S37" s="1113">
        <f>環境負荷係数!S33*入力表!$C$137</f>
        <v>5.7124112703671445E-2</v>
      </c>
      <c r="T37" s="1113">
        <f>環境負荷係数!T33*入力表!$C$137</f>
        <v>2.8432145297484356E-2</v>
      </c>
      <c r="U37" s="1113">
        <f>環境負荷係数!U33*入力表!$C$137</f>
        <v>7.6563490441717312E-3</v>
      </c>
      <c r="V37" s="1113">
        <f>環境負荷係数!V33*入力表!$C$137</f>
        <v>0</v>
      </c>
      <c r="W37" s="1113">
        <f>環境負荷係数!W33*入力表!$C$137</f>
        <v>2.6252015653624905E-3</v>
      </c>
      <c r="X37" s="1113">
        <f>環境負荷係数!D147*入力表!$C$137</f>
        <v>18.175846281763864</v>
      </c>
      <c r="Y37" s="1113">
        <f>環境負荷係数!E147*入力表!$C$137</f>
        <v>9.236317759652736E-2</v>
      </c>
      <c r="Z37" s="1113">
        <f>環境負荷係数!F147*入力表!$C$137</f>
        <v>2.5209756830553598E-2</v>
      </c>
      <c r="AA37" s="1113">
        <f>環境負荷係数!G147*入力表!$C$137</f>
        <v>6.7153420765973776E-2</v>
      </c>
      <c r="AB37" s="1113">
        <f>環境負荷係数!H147*入力表!$C$137</f>
        <v>0</v>
      </c>
      <c r="AC37" s="1113">
        <f>環境負荷係数!I147*入力表!$C$137</f>
        <v>0</v>
      </c>
      <c r="AD37" s="1113">
        <f>環境負荷係数!J147*入力表!$C$137</f>
        <v>0</v>
      </c>
      <c r="AE37" s="1113">
        <f>環境負荷係数!K147*入力表!$C$137</f>
        <v>0</v>
      </c>
      <c r="AF37" s="1114">
        <f t="shared" si="2"/>
        <v>0</v>
      </c>
      <c r="AG37" s="1114">
        <f t="shared" si="17"/>
        <v>0</v>
      </c>
      <c r="AH37" s="1114">
        <f t="shared" si="18"/>
        <v>0</v>
      </c>
      <c r="AI37" s="1114">
        <f t="shared" si="19"/>
        <v>0</v>
      </c>
      <c r="AJ37" s="1114">
        <f t="shared" si="20"/>
        <v>0</v>
      </c>
      <c r="AK37" s="1114">
        <f t="shared" si="21"/>
        <v>0</v>
      </c>
      <c r="AL37" s="1114">
        <f t="shared" si="22"/>
        <v>0</v>
      </c>
      <c r="AM37" s="1114">
        <f t="shared" si="23"/>
        <v>0</v>
      </c>
      <c r="AN37" s="1114">
        <f t="shared" si="24"/>
        <v>0</v>
      </c>
      <c r="AO37" s="1114">
        <f t="shared" si="6"/>
        <v>0</v>
      </c>
      <c r="AP37" s="1114">
        <f t="shared" si="7"/>
        <v>0</v>
      </c>
      <c r="AQ37" s="1114">
        <f t="shared" si="8"/>
        <v>0</v>
      </c>
      <c r="AR37" s="1114">
        <f t="shared" si="9"/>
        <v>0</v>
      </c>
      <c r="AS37" s="1114">
        <f t="shared" si="10"/>
        <v>0</v>
      </c>
      <c r="AT37" s="1114">
        <f t="shared" si="11"/>
        <v>0</v>
      </c>
      <c r="AU37" s="1114">
        <f t="shared" si="12"/>
        <v>0</v>
      </c>
      <c r="AV37" s="1114">
        <f t="shared" si="13"/>
        <v>0</v>
      </c>
      <c r="AW37" s="1114">
        <f t="shared" si="14"/>
        <v>0</v>
      </c>
      <c r="AX37" s="1114">
        <f t="shared" si="15"/>
        <v>0</v>
      </c>
      <c r="AY37" s="1114">
        <f t="shared" si="16"/>
        <v>0</v>
      </c>
      <c r="AZ37" s="1114">
        <f t="shared" si="3"/>
        <v>0</v>
      </c>
      <c r="BA37" s="1114">
        <f t="shared" si="4"/>
        <v>0</v>
      </c>
      <c r="BB37" s="1114">
        <f t="shared" si="25"/>
        <v>0</v>
      </c>
      <c r="BC37" s="1113">
        <f t="shared" si="26"/>
        <v>0</v>
      </c>
      <c r="BD37" s="1113">
        <f t="shared" si="27"/>
        <v>0</v>
      </c>
      <c r="BE37" s="1113">
        <f t="shared" si="28"/>
        <v>0</v>
      </c>
      <c r="BF37" s="1113">
        <f t="shared" si="29"/>
        <v>0</v>
      </c>
      <c r="BG37" s="1113">
        <f t="shared" si="30"/>
        <v>0</v>
      </c>
      <c r="BH37" s="1113">
        <f t="shared" si="31"/>
        <v>0</v>
      </c>
      <c r="BI37" s="1114">
        <f t="shared" si="5"/>
        <v>0</v>
      </c>
      <c r="BJ37" s="1106"/>
    </row>
    <row r="38" spans="1:62" ht="13">
      <c r="A38" s="1101">
        <v>31</v>
      </c>
      <c r="B38" s="1102" t="s">
        <v>517</v>
      </c>
      <c r="C38" s="1103">
        <f>計算表!C38</f>
        <v>0</v>
      </c>
      <c r="D38" s="1104">
        <f>環境負荷係数!D34*入力表!$C$137</f>
        <v>2.9857528133028857</v>
      </c>
      <c r="E38" s="1104">
        <f>環境負荷係数!E34*入力表!$C$137</f>
        <v>0.14670076432584198</v>
      </c>
      <c r="F38" s="1104">
        <f>環境負荷係数!F34*入力表!$C$137</f>
        <v>4.3557608881096045E-5</v>
      </c>
      <c r="G38" s="1104">
        <f>環境負荷係数!G34*入力表!$C$137</f>
        <v>0</v>
      </c>
      <c r="H38" s="1104">
        <f>環境負荷係数!H34*入力表!$C$137</f>
        <v>0.12453190670607686</v>
      </c>
      <c r="I38" s="1104">
        <f>環境負荷係数!I34*入力表!$C$137</f>
        <v>4.29268916820976E-5</v>
      </c>
      <c r="J38" s="1104">
        <f>環境負荷係数!J34*入力表!$C$137</f>
        <v>3.8134001047670854E-2</v>
      </c>
      <c r="K38" s="1104">
        <f>環境負荷係数!K34*入力表!$C$137</f>
        <v>5.7801803174345218E-4</v>
      </c>
      <c r="L38" s="1104">
        <f>環境負荷係数!L34*入力表!$C$137</f>
        <v>8.1124907574349914E-3</v>
      </c>
      <c r="M38" s="1104">
        <f>環境負荷係数!M34*入力表!$C$137</f>
        <v>0</v>
      </c>
      <c r="N38" s="1104">
        <f>環境負荷係数!N34*入力表!$C$137</f>
        <v>2.1733266594088883E-2</v>
      </c>
      <c r="O38" s="1104">
        <f>環境負荷係数!O34*入力表!$C$137</f>
        <v>0</v>
      </c>
      <c r="P38" s="1104">
        <f>環境負荷係数!P34*入力表!$C$137</f>
        <v>0</v>
      </c>
      <c r="Q38" s="1104">
        <f>環境負荷係数!Q34*入力表!$C$137</f>
        <v>0</v>
      </c>
      <c r="R38" s="1104">
        <f>環境負荷係数!R34*入力表!$C$137</f>
        <v>1.4810828613725842E-8</v>
      </c>
      <c r="S38" s="1104">
        <f>環境負荷係数!S34*入力表!$C$137</f>
        <v>1.891005197192322E-2</v>
      </c>
      <c r="T38" s="1104">
        <f>環境負荷係数!T34*入力表!$C$137</f>
        <v>1.2300041385284015E-3</v>
      </c>
      <c r="U38" s="1104">
        <f>環境負荷係数!U34*入力表!$C$137</f>
        <v>2.6694113173418816E-2</v>
      </c>
      <c r="V38" s="1104">
        <f>環境負荷係数!V34*入力表!$C$137</f>
        <v>0</v>
      </c>
      <c r="W38" s="1104">
        <f>環境負荷係数!W34*入力表!$C$137</f>
        <v>9.0970192887575418E-3</v>
      </c>
      <c r="X38" s="1104">
        <f>環境負荷係数!D148*入力表!$C$137</f>
        <v>9.5206456142475986</v>
      </c>
      <c r="Y38" s="1104">
        <f>環境負荷係数!E148*入力表!$C$137</f>
        <v>6.3972291376355392E-2</v>
      </c>
      <c r="Z38" s="1104">
        <f>環境負荷係数!F148*入力表!$C$137</f>
        <v>2.6483607614773478E-2</v>
      </c>
      <c r="AA38" s="1104">
        <f>環境負荷係数!G148*入力表!$C$137</f>
        <v>3.7488683761581917E-2</v>
      </c>
      <c r="AB38" s="1104">
        <f>環境負荷係数!H148*入力表!$C$137</f>
        <v>0</v>
      </c>
      <c r="AC38" s="1104">
        <f>環境負荷係数!I148*入力表!$C$137</f>
        <v>0</v>
      </c>
      <c r="AD38" s="1104">
        <f>環境負荷係数!J148*入力表!$C$137</f>
        <v>0</v>
      </c>
      <c r="AE38" s="1104">
        <f>環境負荷係数!K148*入力表!$C$137</f>
        <v>0</v>
      </c>
      <c r="AF38" s="1105">
        <f t="shared" si="2"/>
        <v>0</v>
      </c>
      <c r="AG38" s="1105">
        <f t="shared" si="17"/>
        <v>0</v>
      </c>
      <c r="AH38" s="1105">
        <f t="shared" si="18"/>
        <v>0</v>
      </c>
      <c r="AI38" s="1105">
        <f t="shared" si="19"/>
        <v>0</v>
      </c>
      <c r="AJ38" s="1105">
        <f t="shared" si="20"/>
        <v>0</v>
      </c>
      <c r="AK38" s="1105">
        <f t="shared" si="21"/>
        <v>0</v>
      </c>
      <c r="AL38" s="1105">
        <f t="shared" si="22"/>
        <v>0</v>
      </c>
      <c r="AM38" s="1105">
        <f t="shared" si="23"/>
        <v>0</v>
      </c>
      <c r="AN38" s="1105">
        <f t="shared" si="24"/>
        <v>0</v>
      </c>
      <c r="AO38" s="1105">
        <f t="shared" si="6"/>
        <v>0</v>
      </c>
      <c r="AP38" s="1105">
        <f t="shared" si="7"/>
        <v>0</v>
      </c>
      <c r="AQ38" s="1105">
        <f t="shared" si="8"/>
        <v>0</v>
      </c>
      <c r="AR38" s="1105">
        <f t="shared" si="9"/>
        <v>0</v>
      </c>
      <c r="AS38" s="1105">
        <f t="shared" si="10"/>
        <v>0</v>
      </c>
      <c r="AT38" s="1105">
        <f t="shared" si="11"/>
        <v>0</v>
      </c>
      <c r="AU38" s="1105">
        <f t="shared" si="12"/>
        <v>0</v>
      </c>
      <c r="AV38" s="1105">
        <f t="shared" si="13"/>
        <v>0</v>
      </c>
      <c r="AW38" s="1105">
        <f t="shared" si="14"/>
        <v>0</v>
      </c>
      <c r="AX38" s="1105">
        <f t="shared" si="15"/>
        <v>0</v>
      </c>
      <c r="AY38" s="1105">
        <f t="shared" si="16"/>
        <v>0</v>
      </c>
      <c r="AZ38" s="1105">
        <f t="shared" si="3"/>
        <v>0</v>
      </c>
      <c r="BA38" s="1105">
        <f t="shared" si="4"/>
        <v>0</v>
      </c>
      <c r="BB38" s="1105">
        <f t="shared" si="25"/>
        <v>0</v>
      </c>
      <c r="BC38" s="1104">
        <f t="shared" si="26"/>
        <v>0</v>
      </c>
      <c r="BD38" s="1104">
        <f t="shared" si="27"/>
        <v>0</v>
      </c>
      <c r="BE38" s="1104">
        <f t="shared" si="28"/>
        <v>0</v>
      </c>
      <c r="BF38" s="1104">
        <f t="shared" si="29"/>
        <v>0</v>
      </c>
      <c r="BG38" s="1104">
        <f t="shared" si="30"/>
        <v>0</v>
      </c>
      <c r="BH38" s="1104">
        <f t="shared" si="31"/>
        <v>0</v>
      </c>
      <c r="BI38" s="1105">
        <f t="shared" si="5"/>
        <v>0</v>
      </c>
      <c r="BJ38" s="1106"/>
    </row>
    <row r="39" spans="1:62" ht="13">
      <c r="A39" s="1101">
        <v>32</v>
      </c>
      <c r="B39" s="1102" t="s">
        <v>368</v>
      </c>
      <c r="C39" s="1107">
        <f>計算表!C39</f>
        <v>0</v>
      </c>
      <c r="D39" s="1108">
        <f>環境負荷係数!D35*入力表!$C$137</f>
        <v>11.446692628867106</v>
      </c>
      <c r="E39" s="1108">
        <f>環境負荷係数!E35*入力表!$C$137</f>
        <v>0.73421790797038489</v>
      </c>
      <c r="F39" s="1108">
        <f>環境負荷係数!F35*入力表!$C$137</f>
        <v>0.18684565137299405</v>
      </c>
      <c r="G39" s="1108">
        <f>環境負荷係数!G35*入力表!$C$137</f>
        <v>0</v>
      </c>
      <c r="H39" s="1108">
        <f>環境負荷係数!H35*入力表!$C$137</f>
        <v>94.912679165602881</v>
      </c>
      <c r="I39" s="1108">
        <f>環境負荷係数!I35*入力表!$C$137</f>
        <v>0.14893117702633593</v>
      </c>
      <c r="J39" s="1108">
        <f>環境負荷係数!J35*入力表!$C$137</f>
        <v>0.35372648765431508</v>
      </c>
      <c r="K39" s="1108">
        <f>環境負荷係数!K35*入力表!$C$137</f>
        <v>0.29489252243119063</v>
      </c>
      <c r="L39" s="1108">
        <f>環境負荷係数!L35*入力表!$C$137</f>
        <v>0.70852177796714599</v>
      </c>
      <c r="M39" s="1108">
        <f>環境負荷係数!M35*入力表!$C$137</f>
        <v>0</v>
      </c>
      <c r="N39" s="1108">
        <f>環境負荷係数!N35*入力表!$C$137</f>
        <v>0.28691126834201203</v>
      </c>
      <c r="O39" s="1108">
        <f>環境負荷係数!O35*入力表!$C$137</f>
        <v>0</v>
      </c>
      <c r="P39" s="1108">
        <f>環境負荷係数!P35*入力表!$C$137</f>
        <v>0</v>
      </c>
      <c r="Q39" s="1108">
        <f>環境負荷係数!Q35*入力表!$C$137</f>
        <v>0</v>
      </c>
      <c r="R39" s="1108">
        <f>環境負荷係数!R35*入力表!$C$137</f>
        <v>1.3688005645713454E-6</v>
      </c>
      <c r="S39" s="1108">
        <f>環境負荷係数!S35*入力表!$C$137</f>
        <v>6.1589393181593372E-2</v>
      </c>
      <c r="T39" s="1108">
        <f>環境負荷係数!T35*入力表!$C$137</f>
        <v>87.472926430783573</v>
      </c>
      <c r="U39" s="1108">
        <f>環境負荷係数!U35*入力表!$C$137</f>
        <v>5.5615243509792531</v>
      </c>
      <c r="V39" s="1108">
        <f>環境負荷係数!V35*入力表!$C$137</f>
        <v>0</v>
      </c>
      <c r="W39" s="1108">
        <f>環境負荷係数!W35*入力表!$C$137</f>
        <v>2.3654388436895601E-2</v>
      </c>
      <c r="X39" s="1108">
        <f>環境負荷係数!D149*入力表!$C$137</f>
        <v>174.72166434152504</v>
      </c>
      <c r="Y39" s="1108">
        <f>環境負荷係数!E149*入力表!$C$137</f>
        <v>0.81245450679113351</v>
      </c>
      <c r="Z39" s="1108">
        <f>環境負荷係数!F149*入力表!$C$137</f>
        <v>0.22073300644813934</v>
      </c>
      <c r="AA39" s="1108">
        <f>環境負荷係数!G149*入力表!$C$137</f>
        <v>0.5917215003429942</v>
      </c>
      <c r="AB39" s="1108">
        <f>環境負荷係数!H149*入力表!$C$137</f>
        <v>0</v>
      </c>
      <c r="AC39" s="1108">
        <f>環境負荷係数!I149*入力表!$C$137</f>
        <v>0</v>
      </c>
      <c r="AD39" s="1108">
        <f>環境負荷係数!J149*入力表!$C$137</f>
        <v>0</v>
      </c>
      <c r="AE39" s="1108">
        <f>環境負荷係数!K149*入力表!$C$137</f>
        <v>0</v>
      </c>
      <c r="AF39" s="1109">
        <f t="shared" si="2"/>
        <v>0</v>
      </c>
      <c r="AG39" s="1109">
        <f t="shared" si="17"/>
        <v>0</v>
      </c>
      <c r="AH39" s="1109">
        <f t="shared" si="18"/>
        <v>0</v>
      </c>
      <c r="AI39" s="1109">
        <f t="shared" si="19"/>
        <v>0</v>
      </c>
      <c r="AJ39" s="1109">
        <f t="shared" si="20"/>
        <v>0</v>
      </c>
      <c r="AK39" s="1109">
        <f t="shared" si="21"/>
        <v>0</v>
      </c>
      <c r="AL39" s="1109">
        <f t="shared" si="22"/>
        <v>0</v>
      </c>
      <c r="AM39" s="1109">
        <f t="shared" si="23"/>
        <v>0</v>
      </c>
      <c r="AN39" s="1109">
        <f t="shared" si="24"/>
        <v>0</v>
      </c>
      <c r="AO39" s="1109">
        <f t="shared" si="6"/>
        <v>0</v>
      </c>
      <c r="AP39" s="1109">
        <f t="shared" si="7"/>
        <v>0</v>
      </c>
      <c r="AQ39" s="1109">
        <f t="shared" si="8"/>
        <v>0</v>
      </c>
      <c r="AR39" s="1109">
        <f t="shared" si="9"/>
        <v>0</v>
      </c>
      <c r="AS39" s="1109">
        <f t="shared" si="10"/>
        <v>0</v>
      </c>
      <c r="AT39" s="1109">
        <f t="shared" si="11"/>
        <v>0</v>
      </c>
      <c r="AU39" s="1109">
        <f t="shared" si="12"/>
        <v>0</v>
      </c>
      <c r="AV39" s="1109">
        <f t="shared" si="13"/>
        <v>0</v>
      </c>
      <c r="AW39" s="1109">
        <f t="shared" si="14"/>
        <v>0</v>
      </c>
      <c r="AX39" s="1109">
        <f t="shared" si="15"/>
        <v>0</v>
      </c>
      <c r="AY39" s="1109">
        <f t="shared" si="16"/>
        <v>0</v>
      </c>
      <c r="AZ39" s="1109">
        <f t="shared" si="3"/>
        <v>0</v>
      </c>
      <c r="BA39" s="1109">
        <f t="shared" si="4"/>
        <v>0</v>
      </c>
      <c r="BB39" s="1109">
        <f t="shared" si="25"/>
        <v>0</v>
      </c>
      <c r="BC39" s="1108">
        <f t="shared" si="26"/>
        <v>0</v>
      </c>
      <c r="BD39" s="1108">
        <f t="shared" si="27"/>
        <v>0</v>
      </c>
      <c r="BE39" s="1108">
        <f t="shared" si="28"/>
        <v>0</v>
      </c>
      <c r="BF39" s="1108">
        <f t="shared" si="29"/>
        <v>0</v>
      </c>
      <c r="BG39" s="1108">
        <f t="shared" si="30"/>
        <v>0</v>
      </c>
      <c r="BH39" s="1108">
        <f t="shared" si="31"/>
        <v>0</v>
      </c>
      <c r="BI39" s="1109">
        <f t="shared" si="5"/>
        <v>0</v>
      </c>
      <c r="BJ39" s="1106"/>
    </row>
    <row r="40" spans="1:62" ht="13">
      <c r="A40" s="1101">
        <v>33</v>
      </c>
      <c r="B40" s="1102" t="s">
        <v>369</v>
      </c>
      <c r="C40" s="1107">
        <f>計算表!C40</f>
        <v>0</v>
      </c>
      <c r="D40" s="1108">
        <f>環境負荷係数!D36*入力表!$C$137</f>
        <v>11.446692628867106</v>
      </c>
      <c r="E40" s="1108">
        <f>環境負荷係数!E36*入力表!$C$137</f>
        <v>0.73421790797038489</v>
      </c>
      <c r="F40" s="1108">
        <f>環境負荷係数!F36*入力表!$C$137</f>
        <v>0.18684565137299405</v>
      </c>
      <c r="G40" s="1108">
        <f>環境負荷係数!G36*入力表!$C$137</f>
        <v>0</v>
      </c>
      <c r="H40" s="1108">
        <f>環境負荷係数!H36*入力表!$C$137</f>
        <v>94.912679165602881</v>
      </c>
      <c r="I40" s="1108">
        <f>環境負荷係数!I36*入力表!$C$137</f>
        <v>0.1489311770263359</v>
      </c>
      <c r="J40" s="1108">
        <f>環境負荷係数!J36*入力表!$C$137</f>
        <v>0.35372648765431508</v>
      </c>
      <c r="K40" s="1108">
        <f>環境負荷係数!K36*入力表!$C$137</f>
        <v>0.29489252243119063</v>
      </c>
      <c r="L40" s="1108">
        <f>環境負荷係数!L36*入力表!$C$137</f>
        <v>0.70852177796714599</v>
      </c>
      <c r="M40" s="1108">
        <f>環境負荷係数!M36*入力表!$C$137</f>
        <v>0</v>
      </c>
      <c r="N40" s="1108">
        <f>環境負荷係数!N36*入力表!$C$137</f>
        <v>0.28691126834201208</v>
      </c>
      <c r="O40" s="1108">
        <f>環境負荷係数!O36*入力表!$C$137</f>
        <v>0</v>
      </c>
      <c r="P40" s="1108">
        <f>環境負荷係数!P36*入力表!$C$137</f>
        <v>0</v>
      </c>
      <c r="Q40" s="1108">
        <f>環境負荷係数!Q36*入力表!$C$137</f>
        <v>0</v>
      </c>
      <c r="R40" s="1108">
        <f>環境負荷係数!R36*入力表!$C$137</f>
        <v>1.3688005645713454E-6</v>
      </c>
      <c r="S40" s="1108">
        <f>環境負荷係数!S36*入力表!$C$137</f>
        <v>6.1589393181593372E-2</v>
      </c>
      <c r="T40" s="1108">
        <f>環境負荷係数!T36*入力表!$C$137</f>
        <v>87.472926430783588</v>
      </c>
      <c r="U40" s="1108">
        <f>環境負荷係数!U36*入力表!$C$137</f>
        <v>5.5615243509792531</v>
      </c>
      <c r="V40" s="1108">
        <f>環境負荷係数!V36*入力表!$C$137</f>
        <v>0</v>
      </c>
      <c r="W40" s="1108">
        <f>環境負荷係数!W36*入力表!$C$137</f>
        <v>2.3654388436895601E-2</v>
      </c>
      <c r="X40" s="1108">
        <f>環境負荷係数!D150*入力表!$C$137</f>
        <v>80.968539288579592</v>
      </c>
      <c r="Y40" s="1108">
        <f>環境負荷係数!E150*入力表!$C$137</f>
        <v>0.31419768207497834</v>
      </c>
      <c r="Z40" s="1108">
        <f>環境負荷係数!F150*入力表!$C$137</f>
        <v>8.5363301457168431E-2</v>
      </c>
      <c r="AA40" s="1108">
        <f>環境負荷係数!G150*入力表!$C$137</f>
        <v>0.22883438061780986</v>
      </c>
      <c r="AB40" s="1108">
        <f>環境負荷係数!H150*入力表!$C$137</f>
        <v>0</v>
      </c>
      <c r="AC40" s="1108">
        <f>環境負荷係数!I150*入力表!$C$137</f>
        <v>0</v>
      </c>
      <c r="AD40" s="1108">
        <f>環境負荷係数!J150*入力表!$C$137</f>
        <v>0</v>
      </c>
      <c r="AE40" s="1108">
        <f>環境負荷係数!K150*入力表!$C$137</f>
        <v>0</v>
      </c>
      <c r="AF40" s="1109">
        <f t="shared" si="2"/>
        <v>0</v>
      </c>
      <c r="AG40" s="1109">
        <f t="shared" si="17"/>
        <v>0</v>
      </c>
      <c r="AH40" s="1109">
        <f t="shared" si="18"/>
        <v>0</v>
      </c>
      <c r="AI40" s="1109">
        <f t="shared" si="19"/>
        <v>0</v>
      </c>
      <c r="AJ40" s="1109">
        <f t="shared" si="20"/>
        <v>0</v>
      </c>
      <c r="AK40" s="1109">
        <f t="shared" si="21"/>
        <v>0</v>
      </c>
      <c r="AL40" s="1109">
        <f t="shared" si="22"/>
        <v>0</v>
      </c>
      <c r="AM40" s="1109">
        <f t="shared" si="23"/>
        <v>0</v>
      </c>
      <c r="AN40" s="1109">
        <f t="shared" si="24"/>
        <v>0</v>
      </c>
      <c r="AO40" s="1109">
        <f t="shared" si="6"/>
        <v>0</v>
      </c>
      <c r="AP40" s="1109">
        <f t="shared" si="7"/>
        <v>0</v>
      </c>
      <c r="AQ40" s="1109">
        <f t="shared" si="8"/>
        <v>0</v>
      </c>
      <c r="AR40" s="1109">
        <f t="shared" si="9"/>
        <v>0</v>
      </c>
      <c r="AS40" s="1109">
        <f t="shared" si="10"/>
        <v>0</v>
      </c>
      <c r="AT40" s="1109">
        <f t="shared" si="11"/>
        <v>0</v>
      </c>
      <c r="AU40" s="1109">
        <f t="shared" si="12"/>
        <v>0</v>
      </c>
      <c r="AV40" s="1109">
        <f t="shared" si="13"/>
        <v>0</v>
      </c>
      <c r="AW40" s="1109">
        <f t="shared" si="14"/>
        <v>0</v>
      </c>
      <c r="AX40" s="1109">
        <f t="shared" si="15"/>
        <v>0</v>
      </c>
      <c r="AY40" s="1109">
        <f t="shared" si="16"/>
        <v>0</v>
      </c>
      <c r="AZ40" s="1109">
        <f t="shared" si="3"/>
        <v>0</v>
      </c>
      <c r="BA40" s="1109">
        <f t="shared" si="4"/>
        <v>0</v>
      </c>
      <c r="BB40" s="1109">
        <f t="shared" si="25"/>
        <v>0</v>
      </c>
      <c r="BC40" s="1108">
        <f t="shared" si="26"/>
        <v>0</v>
      </c>
      <c r="BD40" s="1108">
        <f t="shared" si="27"/>
        <v>0</v>
      </c>
      <c r="BE40" s="1108">
        <f t="shared" si="28"/>
        <v>0</v>
      </c>
      <c r="BF40" s="1108">
        <f t="shared" si="29"/>
        <v>0</v>
      </c>
      <c r="BG40" s="1108">
        <f t="shared" si="30"/>
        <v>0</v>
      </c>
      <c r="BH40" s="1108">
        <f t="shared" si="31"/>
        <v>0</v>
      </c>
      <c r="BI40" s="1109">
        <f t="shared" si="5"/>
        <v>0</v>
      </c>
      <c r="BJ40" s="1106"/>
    </row>
    <row r="41" spans="1:62" ht="13">
      <c r="A41" s="1101">
        <v>34</v>
      </c>
      <c r="B41" s="1102" t="s">
        <v>370</v>
      </c>
      <c r="C41" s="1107">
        <f>計算表!C41</f>
        <v>0</v>
      </c>
      <c r="D41" s="1108">
        <f>環境負荷係数!D37*入力表!$C$137</f>
        <v>11.446692628867108</v>
      </c>
      <c r="E41" s="1108">
        <f>環境負荷係数!E37*入力表!$C$137</f>
        <v>0.73421790797038478</v>
      </c>
      <c r="F41" s="1108">
        <f>環境負荷係数!F37*入力表!$C$137</f>
        <v>0.18684565137299405</v>
      </c>
      <c r="G41" s="1108">
        <f>環境負荷係数!G37*入力表!$C$137</f>
        <v>0</v>
      </c>
      <c r="H41" s="1108">
        <f>環境負荷係数!H37*入力表!$C$137</f>
        <v>94.912679165602881</v>
      </c>
      <c r="I41" s="1108">
        <f>環境負荷係数!I37*入力表!$C$137</f>
        <v>0.14893117702633593</v>
      </c>
      <c r="J41" s="1108">
        <f>環境負荷係数!J37*入力表!$C$137</f>
        <v>0.35372648765431508</v>
      </c>
      <c r="K41" s="1108">
        <f>環境負荷係数!K37*入力表!$C$137</f>
        <v>0.29489252243119063</v>
      </c>
      <c r="L41" s="1108">
        <f>環境負荷係数!L37*入力表!$C$137</f>
        <v>0.70852177796714599</v>
      </c>
      <c r="M41" s="1108">
        <f>環境負荷係数!M37*入力表!$C$137</f>
        <v>0</v>
      </c>
      <c r="N41" s="1108">
        <f>環境負荷係数!N37*入力表!$C$137</f>
        <v>0.28691126834201208</v>
      </c>
      <c r="O41" s="1108">
        <f>環境負荷係数!O37*入力表!$C$137</f>
        <v>0</v>
      </c>
      <c r="P41" s="1108">
        <f>環境負荷係数!P37*入力表!$C$137</f>
        <v>0</v>
      </c>
      <c r="Q41" s="1108">
        <f>環境負荷係数!Q37*入力表!$C$137</f>
        <v>0</v>
      </c>
      <c r="R41" s="1108">
        <f>環境負荷係数!R37*入力表!$C$137</f>
        <v>1.3688005645713454E-6</v>
      </c>
      <c r="S41" s="1108">
        <f>環境負荷係数!S37*入力表!$C$137</f>
        <v>6.1589393181593372E-2</v>
      </c>
      <c r="T41" s="1108">
        <f>環境負荷係数!T37*入力表!$C$137</f>
        <v>87.472926430783573</v>
      </c>
      <c r="U41" s="1108">
        <f>環境負荷係数!U37*入力表!$C$137</f>
        <v>5.561524350979254</v>
      </c>
      <c r="V41" s="1108">
        <f>環境負荷係数!V37*入力表!$C$137</f>
        <v>0</v>
      </c>
      <c r="W41" s="1108">
        <f>環境負荷係数!W37*入力表!$C$137</f>
        <v>2.3654388436895601E-2</v>
      </c>
      <c r="X41" s="1108">
        <f>環境負荷係数!D151*入力表!$C$137</f>
        <v>414.07109584776202</v>
      </c>
      <c r="Y41" s="1108">
        <f>環境負荷係数!E151*入力表!$C$137</f>
        <v>1.7591462920325567</v>
      </c>
      <c r="Z41" s="1108">
        <f>環境負荷係数!F151*入力表!$C$137</f>
        <v>0.47793648330671112</v>
      </c>
      <c r="AA41" s="1108">
        <f>環境負荷係数!G151*入力表!$C$137</f>
        <v>1.2812098087258459</v>
      </c>
      <c r="AB41" s="1108">
        <f>環境負荷係数!H151*入力表!$C$137</f>
        <v>0</v>
      </c>
      <c r="AC41" s="1108">
        <f>環境負荷係数!I151*入力表!$C$137</f>
        <v>0</v>
      </c>
      <c r="AD41" s="1108">
        <f>環境負荷係数!J151*入力表!$C$137</f>
        <v>0</v>
      </c>
      <c r="AE41" s="1108">
        <f>環境負荷係数!K151*入力表!$C$137</f>
        <v>0</v>
      </c>
      <c r="AF41" s="1109">
        <f t="shared" si="2"/>
        <v>0</v>
      </c>
      <c r="AG41" s="1109">
        <f t="shared" si="17"/>
        <v>0</v>
      </c>
      <c r="AH41" s="1109">
        <f t="shared" si="18"/>
        <v>0</v>
      </c>
      <c r="AI41" s="1109">
        <f t="shared" si="19"/>
        <v>0</v>
      </c>
      <c r="AJ41" s="1109">
        <f t="shared" si="20"/>
        <v>0</v>
      </c>
      <c r="AK41" s="1109">
        <f t="shared" si="21"/>
        <v>0</v>
      </c>
      <c r="AL41" s="1109">
        <f t="shared" si="22"/>
        <v>0</v>
      </c>
      <c r="AM41" s="1109">
        <f t="shared" si="23"/>
        <v>0</v>
      </c>
      <c r="AN41" s="1109">
        <f t="shared" si="24"/>
        <v>0</v>
      </c>
      <c r="AO41" s="1109">
        <f t="shared" si="6"/>
        <v>0</v>
      </c>
      <c r="AP41" s="1109">
        <f t="shared" si="7"/>
        <v>0</v>
      </c>
      <c r="AQ41" s="1109">
        <f t="shared" si="8"/>
        <v>0</v>
      </c>
      <c r="AR41" s="1109">
        <f t="shared" si="9"/>
        <v>0</v>
      </c>
      <c r="AS41" s="1109">
        <f t="shared" si="10"/>
        <v>0</v>
      </c>
      <c r="AT41" s="1109">
        <f t="shared" si="11"/>
        <v>0</v>
      </c>
      <c r="AU41" s="1109">
        <f t="shared" si="12"/>
        <v>0</v>
      </c>
      <c r="AV41" s="1109">
        <f t="shared" si="13"/>
        <v>0</v>
      </c>
      <c r="AW41" s="1109">
        <f t="shared" si="14"/>
        <v>0</v>
      </c>
      <c r="AX41" s="1109">
        <f t="shared" si="15"/>
        <v>0</v>
      </c>
      <c r="AY41" s="1109">
        <f t="shared" si="16"/>
        <v>0</v>
      </c>
      <c r="AZ41" s="1109">
        <f t="shared" si="3"/>
        <v>0</v>
      </c>
      <c r="BA41" s="1109">
        <f t="shared" si="4"/>
        <v>0</v>
      </c>
      <c r="BB41" s="1109">
        <f t="shared" si="25"/>
        <v>0</v>
      </c>
      <c r="BC41" s="1108">
        <f t="shared" si="26"/>
        <v>0</v>
      </c>
      <c r="BD41" s="1108">
        <f t="shared" si="27"/>
        <v>0</v>
      </c>
      <c r="BE41" s="1108">
        <f t="shared" si="28"/>
        <v>0</v>
      </c>
      <c r="BF41" s="1108">
        <f t="shared" si="29"/>
        <v>0</v>
      </c>
      <c r="BG41" s="1108">
        <f t="shared" si="30"/>
        <v>0</v>
      </c>
      <c r="BH41" s="1108">
        <f t="shared" si="31"/>
        <v>0</v>
      </c>
      <c r="BI41" s="1109">
        <f t="shared" si="5"/>
        <v>0</v>
      </c>
      <c r="BJ41" s="1106"/>
    </row>
    <row r="42" spans="1:62" ht="13">
      <c r="A42" s="1110">
        <v>35</v>
      </c>
      <c r="B42" s="1115" t="s">
        <v>518</v>
      </c>
      <c r="C42" s="1116">
        <f>計算表!C42</f>
        <v>0</v>
      </c>
      <c r="D42" s="1117">
        <f>環境負荷係数!D38*入力表!$C$137</f>
        <v>11.446692628867106</v>
      </c>
      <c r="E42" s="1117">
        <f>環境負荷係数!E38*入力表!$C$137</f>
        <v>0.73421790797038489</v>
      </c>
      <c r="F42" s="1117">
        <f>環境負荷係数!F38*入力表!$C$137</f>
        <v>0.18684565137299405</v>
      </c>
      <c r="G42" s="1117">
        <f>環境負荷係数!G38*入力表!$C$137</f>
        <v>0</v>
      </c>
      <c r="H42" s="1117">
        <f>環境負荷係数!H38*入力表!$C$137</f>
        <v>94.912679165602881</v>
      </c>
      <c r="I42" s="1117">
        <f>環境負荷係数!I38*入力表!$C$137</f>
        <v>0.1489311770263359</v>
      </c>
      <c r="J42" s="1117">
        <f>環境負荷係数!J38*入力表!$C$137</f>
        <v>0.35372648765431508</v>
      </c>
      <c r="K42" s="1117">
        <f>環境負荷係数!K38*入力表!$C$137</f>
        <v>0.29489252243119063</v>
      </c>
      <c r="L42" s="1117">
        <f>環境負荷係数!L38*入力表!$C$137</f>
        <v>0.70852177796714599</v>
      </c>
      <c r="M42" s="1117">
        <f>環境負荷係数!M38*入力表!$C$137</f>
        <v>0</v>
      </c>
      <c r="N42" s="1117">
        <f>環境負荷係数!N38*入力表!$C$137</f>
        <v>0.28691126834201208</v>
      </c>
      <c r="O42" s="1117">
        <f>環境負荷係数!O38*入力表!$C$137</f>
        <v>0</v>
      </c>
      <c r="P42" s="1117">
        <f>環境負荷係数!P38*入力表!$C$137</f>
        <v>0</v>
      </c>
      <c r="Q42" s="1117">
        <f>環境負荷係数!Q38*入力表!$C$137</f>
        <v>0</v>
      </c>
      <c r="R42" s="1117">
        <f>環境負荷係数!R38*入力表!$C$137</f>
        <v>1.3688005645713452E-6</v>
      </c>
      <c r="S42" s="1117">
        <f>環境負荷係数!S38*入力表!$C$137</f>
        <v>6.1589393181593372E-2</v>
      </c>
      <c r="T42" s="1117">
        <f>環境負荷係数!T38*入力表!$C$137</f>
        <v>87.472926430783573</v>
      </c>
      <c r="U42" s="1117">
        <f>環境負荷係数!U38*入力表!$C$137</f>
        <v>5.5615243509792531</v>
      </c>
      <c r="V42" s="1117">
        <f>環境負荷係数!V38*入力表!$C$137</f>
        <v>0</v>
      </c>
      <c r="W42" s="1117">
        <f>環境負荷係数!W38*入力表!$C$137</f>
        <v>2.3654388436895601E-2</v>
      </c>
      <c r="X42" s="1117">
        <f>環境負荷係数!D152*入力表!$C$137</f>
        <v>743.97962743372045</v>
      </c>
      <c r="Y42" s="1117">
        <f>環境負荷係数!E152*入力表!$C$137</f>
        <v>0.37081134958071793</v>
      </c>
      <c r="Z42" s="1117">
        <f>環境負荷係数!F152*入力表!$C$137</f>
        <v>0.10074447656314865</v>
      </c>
      <c r="AA42" s="1117">
        <f>環境負荷係数!G152*入力表!$C$137</f>
        <v>0.27006687301756921</v>
      </c>
      <c r="AB42" s="1117">
        <f>環境負荷係数!H152*入力表!$C$137</f>
        <v>0</v>
      </c>
      <c r="AC42" s="1117">
        <f>環境負荷係数!I152*入力表!$C$137</f>
        <v>0</v>
      </c>
      <c r="AD42" s="1117">
        <f>環境負荷係数!J152*入力表!$C$137</f>
        <v>0</v>
      </c>
      <c r="AE42" s="1117">
        <f>環境負荷係数!K152*入力表!$C$137</f>
        <v>0</v>
      </c>
      <c r="AF42" s="1118">
        <f t="shared" si="2"/>
        <v>0</v>
      </c>
      <c r="AG42" s="1118">
        <f t="shared" si="17"/>
        <v>0</v>
      </c>
      <c r="AH42" s="1118">
        <f t="shared" si="18"/>
        <v>0</v>
      </c>
      <c r="AI42" s="1118">
        <f t="shared" si="19"/>
        <v>0</v>
      </c>
      <c r="AJ42" s="1118">
        <f t="shared" si="20"/>
        <v>0</v>
      </c>
      <c r="AK42" s="1118">
        <f t="shared" si="21"/>
        <v>0</v>
      </c>
      <c r="AL42" s="1118">
        <f t="shared" si="22"/>
        <v>0</v>
      </c>
      <c r="AM42" s="1118">
        <f t="shared" si="23"/>
        <v>0</v>
      </c>
      <c r="AN42" s="1118">
        <f t="shared" si="24"/>
        <v>0</v>
      </c>
      <c r="AO42" s="1118">
        <f t="shared" si="6"/>
        <v>0</v>
      </c>
      <c r="AP42" s="1118">
        <f t="shared" si="7"/>
        <v>0</v>
      </c>
      <c r="AQ42" s="1118">
        <f t="shared" si="8"/>
        <v>0</v>
      </c>
      <c r="AR42" s="1118">
        <f t="shared" si="9"/>
        <v>0</v>
      </c>
      <c r="AS42" s="1118">
        <f t="shared" si="10"/>
        <v>0</v>
      </c>
      <c r="AT42" s="1118">
        <f t="shared" si="11"/>
        <v>0</v>
      </c>
      <c r="AU42" s="1118">
        <f t="shared" si="12"/>
        <v>0</v>
      </c>
      <c r="AV42" s="1118">
        <f t="shared" si="13"/>
        <v>0</v>
      </c>
      <c r="AW42" s="1118">
        <f t="shared" si="14"/>
        <v>0</v>
      </c>
      <c r="AX42" s="1118">
        <f t="shared" si="15"/>
        <v>0</v>
      </c>
      <c r="AY42" s="1118">
        <f t="shared" si="16"/>
        <v>0</v>
      </c>
      <c r="AZ42" s="1118">
        <f t="shared" si="3"/>
        <v>0</v>
      </c>
      <c r="BA42" s="1118">
        <f t="shared" si="4"/>
        <v>0</v>
      </c>
      <c r="BB42" s="1118">
        <f t="shared" si="25"/>
        <v>0</v>
      </c>
      <c r="BC42" s="1117">
        <f t="shared" si="26"/>
        <v>0</v>
      </c>
      <c r="BD42" s="1117">
        <f t="shared" si="27"/>
        <v>0</v>
      </c>
      <c r="BE42" s="1117">
        <f t="shared" si="28"/>
        <v>0</v>
      </c>
      <c r="BF42" s="1117">
        <f t="shared" si="29"/>
        <v>0</v>
      </c>
      <c r="BG42" s="1117">
        <f t="shared" si="30"/>
        <v>0</v>
      </c>
      <c r="BH42" s="1117">
        <f t="shared" si="31"/>
        <v>0</v>
      </c>
      <c r="BI42" s="1118">
        <f t="shared" si="5"/>
        <v>0</v>
      </c>
      <c r="BJ42" s="1106"/>
    </row>
    <row r="43" spans="1:62" ht="13">
      <c r="A43" s="1101">
        <v>36</v>
      </c>
      <c r="B43" s="1102" t="s">
        <v>371</v>
      </c>
      <c r="C43" s="1103">
        <f>計算表!C43</f>
        <v>0</v>
      </c>
      <c r="D43" s="1104">
        <f>環境負荷係数!D39*入力表!$C$137</f>
        <v>13.333566203128445</v>
      </c>
      <c r="E43" s="1104">
        <f>環境負荷係数!E39*入力表!$C$137</f>
        <v>0.27620024153886191</v>
      </c>
      <c r="F43" s="1104">
        <f>環境負荷係数!F39*入力表!$C$137</f>
        <v>0.3990719238762564</v>
      </c>
      <c r="G43" s="1104">
        <f>環境負荷係数!G39*入力表!$C$137</f>
        <v>0</v>
      </c>
      <c r="H43" s="1104">
        <f>環境負荷係数!H39*入力表!$C$137</f>
        <v>37.510615123036168</v>
      </c>
      <c r="I43" s="1104">
        <f>環境負荷係数!I39*入力表!$C$137</f>
        <v>1.4054262305910727E-2</v>
      </c>
      <c r="J43" s="1104">
        <f>環境負荷係数!J39*入力表!$C$137</f>
        <v>0.55046374569579615</v>
      </c>
      <c r="K43" s="1104">
        <f>環境負荷係数!K39*入力表!$C$137</f>
        <v>0.43474269320248188</v>
      </c>
      <c r="L43" s="1104">
        <f>環境負荷係数!L39*入力表!$C$137</f>
        <v>0.27165738966813086</v>
      </c>
      <c r="M43" s="1104">
        <f>環境負荷係数!M39*入力表!$C$137</f>
        <v>0</v>
      </c>
      <c r="N43" s="1104">
        <f>環境負荷係数!N39*入力表!$C$137</f>
        <v>0.15159084366252801</v>
      </c>
      <c r="O43" s="1104">
        <f>環境負荷係数!O39*入力表!$C$137</f>
        <v>0</v>
      </c>
      <c r="P43" s="1104">
        <f>環境負荷係数!P39*入力表!$C$137</f>
        <v>0</v>
      </c>
      <c r="Q43" s="1104">
        <f>環境負荷係数!Q39*入力表!$C$137</f>
        <v>0</v>
      </c>
      <c r="R43" s="1104">
        <f>環境負荷係数!R39*入力表!$C$137</f>
        <v>2.090840798910072E-6</v>
      </c>
      <c r="S43" s="1104">
        <f>環境負荷係数!S39*入力表!$C$137</f>
        <v>0.74172969825562007</v>
      </c>
      <c r="T43" s="1104">
        <f>環境負荷係数!T39*入力表!$C$137</f>
        <v>1.7243015232761369</v>
      </c>
      <c r="U43" s="1104">
        <f>環境負荷係数!U39*入力表!$C$137</f>
        <v>31.532272742360025</v>
      </c>
      <c r="V43" s="1104">
        <f>環境負荷係数!V39*入力表!$C$137</f>
        <v>0</v>
      </c>
      <c r="W43" s="1104">
        <f>環境負荷係数!W39*入力表!$C$137</f>
        <v>2.0898001337687377</v>
      </c>
      <c r="X43" s="1104">
        <f>環境負荷係数!D153*入力表!$C$137</f>
        <v>3845.229588465616</v>
      </c>
      <c r="Y43" s="1104">
        <f>環境負荷係数!E153*入力表!$C$137</f>
        <v>9.7941945426340791</v>
      </c>
      <c r="Z43" s="1104">
        <f>環境負荷係数!F153*入力表!$C$137</f>
        <v>2.9591901931436735</v>
      </c>
      <c r="AA43" s="1104">
        <f>環境負荷係数!G153*入力表!$C$137</f>
        <v>6.835004349490406</v>
      </c>
      <c r="AB43" s="1104">
        <f>環境負荷係数!H153*入力表!$C$137</f>
        <v>0</v>
      </c>
      <c r="AC43" s="1104">
        <f>環境負荷係数!I153*入力表!$C$137</f>
        <v>0</v>
      </c>
      <c r="AD43" s="1104">
        <f>環境負荷係数!J153*入力表!$C$137</f>
        <v>0</v>
      </c>
      <c r="AE43" s="1104">
        <f>環境負荷係数!K153*入力表!$C$137</f>
        <v>0</v>
      </c>
      <c r="AF43" s="1105">
        <f t="shared" si="2"/>
        <v>0</v>
      </c>
      <c r="AG43" s="1105">
        <f t="shared" si="17"/>
        <v>0</v>
      </c>
      <c r="AH43" s="1105">
        <f t="shared" si="18"/>
        <v>0</v>
      </c>
      <c r="AI43" s="1105">
        <f t="shared" si="19"/>
        <v>0</v>
      </c>
      <c r="AJ43" s="1105">
        <f t="shared" si="20"/>
        <v>0</v>
      </c>
      <c r="AK43" s="1105">
        <f t="shared" si="21"/>
        <v>0</v>
      </c>
      <c r="AL43" s="1105">
        <f t="shared" si="22"/>
        <v>0</v>
      </c>
      <c r="AM43" s="1105">
        <f t="shared" si="23"/>
        <v>0</v>
      </c>
      <c r="AN43" s="1105">
        <f t="shared" si="24"/>
        <v>0</v>
      </c>
      <c r="AO43" s="1105">
        <f t="shared" si="6"/>
        <v>0</v>
      </c>
      <c r="AP43" s="1105">
        <f t="shared" si="7"/>
        <v>0</v>
      </c>
      <c r="AQ43" s="1105">
        <f t="shared" si="8"/>
        <v>0</v>
      </c>
      <c r="AR43" s="1105">
        <f t="shared" si="9"/>
        <v>0</v>
      </c>
      <c r="AS43" s="1105">
        <f t="shared" si="10"/>
        <v>0</v>
      </c>
      <c r="AT43" s="1105">
        <f t="shared" si="11"/>
        <v>0</v>
      </c>
      <c r="AU43" s="1105">
        <f t="shared" si="12"/>
        <v>0</v>
      </c>
      <c r="AV43" s="1105">
        <f t="shared" si="13"/>
        <v>0</v>
      </c>
      <c r="AW43" s="1105">
        <f t="shared" si="14"/>
        <v>0</v>
      </c>
      <c r="AX43" s="1105">
        <f t="shared" si="15"/>
        <v>0</v>
      </c>
      <c r="AY43" s="1105">
        <f t="shared" si="16"/>
        <v>0</v>
      </c>
      <c r="AZ43" s="1105">
        <f t="shared" si="3"/>
        <v>0</v>
      </c>
      <c r="BA43" s="1105">
        <f t="shared" si="4"/>
        <v>0</v>
      </c>
      <c r="BB43" s="1105">
        <f t="shared" si="25"/>
        <v>0</v>
      </c>
      <c r="BC43" s="1104">
        <f t="shared" si="26"/>
        <v>0</v>
      </c>
      <c r="BD43" s="1104">
        <f t="shared" si="27"/>
        <v>0</v>
      </c>
      <c r="BE43" s="1104">
        <f t="shared" si="28"/>
        <v>0</v>
      </c>
      <c r="BF43" s="1104">
        <f t="shared" si="29"/>
        <v>0</v>
      </c>
      <c r="BG43" s="1104">
        <f t="shared" si="30"/>
        <v>0</v>
      </c>
      <c r="BH43" s="1104">
        <f t="shared" si="31"/>
        <v>0</v>
      </c>
      <c r="BI43" s="1105">
        <f t="shared" si="5"/>
        <v>0</v>
      </c>
      <c r="BJ43" s="1106"/>
    </row>
    <row r="44" spans="1:62" ht="13">
      <c r="A44" s="1101">
        <v>37</v>
      </c>
      <c r="B44" s="1102" t="s">
        <v>372</v>
      </c>
      <c r="C44" s="1107">
        <f>計算表!C44</f>
        <v>0</v>
      </c>
      <c r="D44" s="1108">
        <f>環境負荷係数!D40*入力表!$C$137</f>
        <v>13.333566203128445</v>
      </c>
      <c r="E44" s="1108">
        <f>環境負荷係数!E40*入力表!$C$137</f>
        <v>0.27620024153886191</v>
      </c>
      <c r="F44" s="1108">
        <f>環境負荷係数!F40*入力表!$C$137</f>
        <v>0.3990719238762564</v>
      </c>
      <c r="G44" s="1108">
        <f>環境負荷係数!G40*入力表!$C$137</f>
        <v>0</v>
      </c>
      <c r="H44" s="1108">
        <f>環境負荷係数!H40*入力表!$C$137</f>
        <v>37.51061512303616</v>
      </c>
      <c r="I44" s="1108">
        <f>環境負荷係数!I40*入力表!$C$137</f>
        <v>1.4054262305910725E-2</v>
      </c>
      <c r="J44" s="1108">
        <f>環境負荷係数!J40*入力表!$C$137</f>
        <v>0.55046374569579626</v>
      </c>
      <c r="K44" s="1108">
        <f>環境負荷係数!K40*入力表!$C$137</f>
        <v>0.43474269320248188</v>
      </c>
      <c r="L44" s="1108">
        <f>環境負荷係数!L40*入力表!$C$137</f>
        <v>0.27165738966813086</v>
      </c>
      <c r="M44" s="1108">
        <f>環境負荷係数!M40*入力表!$C$137</f>
        <v>0</v>
      </c>
      <c r="N44" s="1108">
        <f>環境負荷係数!N40*入力表!$C$137</f>
        <v>0.15159084366252798</v>
      </c>
      <c r="O44" s="1108">
        <f>環境負荷係数!O40*入力表!$C$137</f>
        <v>0</v>
      </c>
      <c r="P44" s="1108">
        <f>環境負荷係数!P40*入力表!$C$137</f>
        <v>0</v>
      </c>
      <c r="Q44" s="1108">
        <f>環境負荷係数!Q40*入力表!$C$137</f>
        <v>0</v>
      </c>
      <c r="R44" s="1108">
        <f>環境負荷係数!R40*入力表!$C$137</f>
        <v>2.090840798910072E-6</v>
      </c>
      <c r="S44" s="1108">
        <f>環境負荷係数!S40*入力表!$C$137</f>
        <v>0.7417296982556203</v>
      </c>
      <c r="T44" s="1108">
        <f>環境負荷係数!T40*入力表!$C$137</f>
        <v>1.7243015232761374</v>
      </c>
      <c r="U44" s="1108">
        <f>環境負荷係数!U40*入力表!$C$137</f>
        <v>31.532272742360018</v>
      </c>
      <c r="V44" s="1108">
        <f>環境負荷係数!V40*入力表!$C$137</f>
        <v>0</v>
      </c>
      <c r="W44" s="1108">
        <f>環境負荷係数!W40*入力表!$C$137</f>
        <v>2.0898001337687377</v>
      </c>
      <c r="X44" s="1108">
        <f>環境負荷係数!D154*入力表!$C$137</f>
        <v>120.2799291030905</v>
      </c>
      <c r="Y44" s="1108">
        <f>環境負荷係数!E154*入力表!$C$137</f>
        <v>1.0703889547219891</v>
      </c>
      <c r="Z44" s="1108">
        <f>環境負荷係数!F154*入力表!$C$137</f>
        <v>0.151996692046904</v>
      </c>
      <c r="AA44" s="1108">
        <f>環境負荷係数!G154*入力表!$C$137</f>
        <v>0.918392262675085</v>
      </c>
      <c r="AB44" s="1108">
        <f>環境負荷係数!H154*入力表!$C$137</f>
        <v>0</v>
      </c>
      <c r="AC44" s="1108">
        <f>環境負荷係数!I154*入力表!$C$137</f>
        <v>0</v>
      </c>
      <c r="AD44" s="1108">
        <f>環境負荷係数!J154*入力表!$C$137</f>
        <v>0</v>
      </c>
      <c r="AE44" s="1108">
        <f>環境負荷係数!K154*入力表!$C$137</f>
        <v>0</v>
      </c>
      <c r="AF44" s="1109">
        <f t="shared" si="2"/>
        <v>0</v>
      </c>
      <c r="AG44" s="1109">
        <f t="shared" si="17"/>
        <v>0</v>
      </c>
      <c r="AH44" s="1109">
        <f t="shared" si="18"/>
        <v>0</v>
      </c>
      <c r="AI44" s="1109">
        <f t="shared" si="19"/>
        <v>0</v>
      </c>
      <c r="AJ44" s="1109">
        <f t="shared" si="20"/>
        <v>0</v>
      </c>
      <c r="AK44" s="1109">
        <f t="shared" si="21"/>
        <v>0</v>
      </c>
      <c r="AL44" s="1109">
        <f t="shared" si="22"/>
        <v>0</v>
      </c>
      <c r="AM44" s="1109">
        <f t="shared" si="23"/>
        <v>0</v>
      </c>
      <c r="AN44" s="1109">
        <f t="shared" si="24"/>
        <v>0</v>
      </c>
      <c r="AO44" s="1109">
        <f t="shared" si="6"/>
        <v>0</v>
      </c>
      <c r="AP44" s="1109">
        <f t="shared" si="7"/>
        <v>0</v>
      </c>
      <c r="AQ44" s="1109">
        <f t="shared" si="8"/>
        <v>0</v>
      </c>
      <c r="AR44" s="1109">
        <f t="shared" si="9"/>
        <v>0</v>
      </c>
      <c r="AS44" s="1109">
        <f t="shared" si="10"/>
        <v>0</v>
      </c>
      <c r="AT44" s="1109">
        <f t="shared" si="11"/>
        <v>0</v>
      </c>
      <c r="AU44" s="1109">
        <f t="shared" si="12"/>
        <v>0</v>
      </c>
      <c r="AV44" s="1109">
        <f t="shared" si="13"/>
        <v>0</v>
      </c>
      <c r="AW44" s="1109">
        <f t="shared" si="14"/>
        <v>0</v>
      </c>
      <c r="AX44" s="1109">
        <f t="shared" si="15"/>
        <v>0</v>
      </c>
      <c r="AY44" s="1109">
        <f t="shared" si="16"/>
        <v>0</v>
      </c>
      <c r="AZ44" s="1109">
        <f t="shared" si="3"/>
        <v>0</v>
      </c>
      <c r="BA44" s="1109">
        <f t="shared" si="4"/>
        <v>0</v>
      </c>
      <c r="BB44" s="1109">
        <f t="shared" si="25"/>
        <v>0</v>
      </c>
      <c r="BC44" s="1108">
        <f t="shared" si="26"/>
        <v>0</v>
      </c>
      <c r="BD44" s="1108">
        <f t="shared" si="27"/>
        <v>0</v>
      </c>
      <c r="BE44" s="1108">
        <f t="shared" si="28"/>
        <v>0</v>
      </c>
      <c r="BF44" s="1108">
        <f t="shared" si="29"/>
        <v>0</v>
      </c>
      <c r="BG44" s="1108">
        <f t="shared" si="30"/>
        <v>0</v>
      </c>
      <c r="BH44" s="1108">
        <f t="shared" si="31"/>
        <v>0</v>
      </c>
      <c r="BI44" s="1109">
        <f t="shared" si="5"/>
        <v>0</v>
      </c>
      <c r="BJ44" s="1106"/>
    </row>
    <row r="45" spans="1:62" ht="13">
      <c r="A45" s="1101">
        <v>38</v>
      </c>
      <c r="B45" s="1102" t="s">
        <v>519</v>
      </c>
      <c r="C45" s="1107">
        <f>計算表!C45</f>
        <v>0</v>
      </c>
      <c r="D45" s="1108">
        <f>環境負荷係数!D41*入力表!$C$137</f>
        <v>13.333566203128445</v>
      </c>
      <c r="E45" s="1108">
        <f>環境負荷係数!E41*入力表!$C$137</f>
        <v>0.27620024153886191</v>
      </c>
      <c r="F45" s="1108">
        <f>環境負荷係数!F41*入力表!$C$137</f>
        <v>0.3990719238762564</v>
      </c>
      <c r="G45" s="1108">
        <f>環境負荷係数!G41*入力表!$C$137</f>
        <v>0</v>
      </c>
      <c r="H45" s="1108">
        <f>環境負荷係数!H41*入力表!$C$137</f>
        <v>37.510615123036168</v>
      </c>
      <c r="I45" s="1108">
        <f>環境負荷係数!I41*入力表!$C$137</f>
        <v>1.4054262305910727E-2</v>
      </c>
      <c r="J45" s="1108">
        <f>環境負荷係数!J41*入力表!$C$137</f>
        <v>0.55046374569579615</v>
      </c>
      <c r="K45" s="1108">
        <f>環境負荷係数!K41*入力表!$C$137</f>
        <v>0.43474269320248199</v>
      </c>
      <c r="L45" s="1108">
        <f>環境負荷係数!L41*入力表!$C$137</f>
        <v>0.27165738966813086</v>
      </c>
      <c r="M45" s="1108">
        <f>環境負荷係数!M41*入力表!$C$137</f>
        <v>0</v>
      </c>
      <c r="N45" s="1108">
        <f>環境負荷係数!N41*入力表!$C$137</f>
        <v>0.15159084366252798</v>
      </c>
      <c r="O45" s="1108">
        <f>環境負荷係数!O41*入力表!$C$137</f>
        <v>0</v>
      </c>
      <c r="P45" s="1108">
        <f>環境負荷係数!P41*入力表!$C$137</f>
        <v>0</v>
      </c>
      <c r="Q45" s="1108">
        <f>環境負荷係数!Q41*入力表!$C$137</f>
        <v>0</v>
      </c>
      <c r="R45" s="1108">
        <f>環境負荷係数!R41*入力表!$C$137</f>
        <v>2.090840798910072E-6</v>
      </c>
      <c r="S45" s="1108">
        <f>環境負荷係数!S41*入力表!$C$137</f>
        <v>0.74172969825562018</v>
      </c>
      <c r="T45" s="1108">
        <f>環境負荷係数!T41*入力表!$C$137</f>
        <v>1.7243015232761374</v>
      </c>
      <c r="U45" s="1108">
        <f>環境負荷係数!U41*入力表!$C$137</f>
        <v>31.532272742360025</v>
      </c>
      <c r="V45" s="1108">
        <f>環境負荷係数!V41*入力表!$C$137</f>
        <v>0</v>
      </c>
      <c r="W45" s="1108">
        <f>環境負荷係数!W41*入力表!$C$137</f>
        <v>2.0898001337687377</v>
      </c>
      <c r="X45" s="1108">
        <f>環境負荷係数!D155*入力表!$C$137</f>
        <v>180.26419255832079</v>
      </c>
      <c r="Y45" s="1108">
        <f>環境負荷係数!E155*入力表!$C$137</f>
        <v>0.93686448689699631</v>
      </c>
      <c r="Z45" s="1108">
        <f>環境負荷係数!F155*入力表!$C$137</f>
        <v>0.22230398267884241</v>
      </c>
      <c r="AA45" s="1108">
        <f>環境負荷係数!G155*入力表!$C$137</f>
        <v>0.71456050421815387</v>
      </c>
      <c r="AB45" s="1108">
        <f>環境負荷係数!H155*入力表!$C$137</f>
        <v>0</v>
      </c>
      <c r="AC45" s="1108">
        <f>環境負荷係数!I155*入力表!$C$137</f>
        <v>0</v>
      </c>
      <c r="AD45" s="1108">
        <f>環境負荷係数!J155*入力表!$C$137</f>
        <v>0</v>
      </c>
      <c r="AE45" s="1108">
        <f>環境負荷係数!K155*入力表!$C$137</f>
        <v>0</v>
      </c>
      <c r="AF45" s="1109">
        <f t="shared" si="2"/>
        <v>0</v>
      </c>
      <c r="AG45" s="1109">
        <f t="shared" si="17"/>
        <v>0</v>
      </c>
      <c r="AH45" s="1109">
        <f t="shared" si="18"/>
        <v>0</v>
      </c>
      <c r="AI45" s="1109">
        <f t="shared" si="19"/>
        <v>0</v>
      </c>
      <c r="AJ45" s="1109">
        <f t="shared" si="20"/>
        <v>0</v>
      </c>
      <c r="AK45" s="1109">
        <f t="shared" si="21"/>
        <v>0</v>
      </c>
      <c r="AL45" s="1109">
        <f t="shared" si="22"/>
        <v>0</v>
      </c>
      <c r="AM45" s="1109">
        <f t="shared" si="23"/>
        <v>0</v>
      </c>
      <c r="AN45" s="1109">
        <f t="shared" si="24"/>
        <v>0</v>
      </c>
      <c r="AO45" s="1109">
        <f t="shared" si="6"/>
        <v>0</v>
      </c>
      <c r="AP45" s="1109">
        <f t="shared" si="7"/>
        <v>0</v>
      </c>
      <c r="AQ45" s="1109">
        <f t="shared" si="8"/>
        <v>0</v>
      </c>
      <c r="AR45" s="1109">
        <f t="shared" si="9"/>
        <v>0</v>
      </c>
      <c r="AS45" s="1109">
        <f t="shared" si="10"/>
        <v>0</v>
      </c>
      <c r="AT45" s="1109">
        <f t="shared" si="11"/>
        <v>0</v>
      </c>
      <c r="AU45" s="1109">
        <f t="shared" si="12"/>
        <v>0</v>
      </c>
      <c r="AV45" s="1109">
        <f t="shared" si="13"/>
        <v>0</v>
      </c>
      <c r="AW45" s="1109">
        <f t="shared" si="14"/>
        <v>0</v>
      </c>
      <c r="AX45" s="1109">
        <f t="shared" si="15"/>
        <v>0</v>
      </c>
      <c r="AY45" s="1109">
        <f t="shared" si="16"/>
        <v>0</v>
      </c>
      <c r="AZ45" s="1109">
        <f t="shared" si="3"/>
        <v>0</v>
      </c>
      <c r="BA45" s="1109">
        <f t="shared" si="4"/>
        <v>0</v>
      </c>
      <c r="BB45" s="1109">
        <f t="shared" si="25"/>
        <v>0</v>
      </c>
      <c r="BC45" s="1108">
        <f t="shared" si="26"/>
        <v>0</v>
      </c>
      <c r="BD45" s="1108">
        <f t="shared" si="27"/>
        <v>0</v>
      </c>
      <c r="BE45" s="1108">
        <f t="shared" si="28"/>
        <v>0</v>
      </c>
      <c r="BF45" s="1108">
        <f t="shared" si="29"/>
        <v>0</v>
      </c>
      <c r="BG45" s="1108">
        <f t="shared" si="30"/>
        <v>0</v>
      </c>
      <c r="BH45" s="1108">
        <f t="shared" si="31"/>
        <v>0</v>
      </c>
      <c r="BI45" s="1109">
        <f t="shared" si="5"/>
        <v>0</v>
      </c>
      <c r="BJ45" s="1106"/>
    </row>
    <row r="46" spans="1:62" ht="13">
      <c r="A46" s="1101">
        <v>39</v>
      </c>
      <c r="B46" s="1102" t="s">
        <v>520</v>
      </c>
      <c r="C46" s="1107">
        <f>計算表!C46</f>
        <v>0</v>
      </c>
      <c r="D46" s="1108">
        <f>環境負荷係数!D42*入力表!$C$137</f>
        <v>13.333566203128445</v>
      </c>
      <c r="E46" s="1108">
        <f>環境負荷係数!E42*入力表!$C$137</f>
        <v>0.27620024153886191</v>
      </c>
      <c r="F46" s="1108">
        <f>環境負荷係数!F42*入力表!$C$137</f>
        <v>0.3990719238762564</v>
      </c>
      <c r="G46" s="1108">
        <f>環境負荷係数!G42*入力表!$C$137</f>
        <v>0</v>
      </c>
      <c r="H46" s="1108">
        <f>環境負荷係数!H42*入力表!$C$137</f>
        <v>37.510615123036175</v>
      </c>
      <c r="I46" s="1108">
        <f>環境負荷係数!I42*入力表!$C$137</f>
        <v>1.4054262305910727E-2</v>
      </c>
      <c r="J46" s="1108">
        <f>環境負荷係数!J42*入力表!$C$137</f>
        <v>0.55046374569579604</v>
      </c>
      <c r="K46" s="1108">
        <f>環境負荷係数!K42*入力表!$C$137</f>
        <v>0.43474269320248199</v>
      </c>
      <c r="L46" s="1108">
        <f>環境負荷係数!L42*入力表!$C$137</f>
        <v>0.27165738966813091</v>
      </c>
      <c r="M46" s="1108">
        <f>環境負荷係数!M42*入力表!$C$137</f>
        <v>0</v>
      </c>
      <c r="N46" s="1108">
        <f>環境負荷係数!N42*入力表!$C$137</f>
        <v>0.15159084366252798</v>
      </c>
      <c r="O46" s="1108">
        <f>環境負荷係数!O42*入力表!$C$137</f>
        <v>0</v>
      </c>
      <c r="P46" s="1108">
        <f>環境負荷係数!P42*入力表!$C$137</f>
        <v>0</v>
      </c>
      <c r="Q46" s="1108">
        <f>環境負荷係数!Q42*入力表!$C$137</f>
        <v>0</v>
      </c>
      <c r="R46" s="1108">
        <f>環境負荷係数!R42*入力表!$C$137</f>
        <v>2.090840798910072E-6</v>
      </c>
      <c r="S46" s="1108">
        <f>環境負荷係数!S42*入力表!$C$137</f>
        <v>0.74172969825561996</v>
      </c>
      <c r="T46" s="1108">
        <f>環境負荷係数!T42*入力表!$C$137</f>
        <v>1.7243015232761369</v>
      </c>
      <c r="U46" s="1108">
        <f>環境負荷係数!U42*入力表!$C$137</f>
        <v>31.532272742360028</v>
      </c>
      <c r="V46" s="1108">
        <f>環境負荷係数!V42*入力表!$C$137</f>
        <v>0</v>
      </c>
      <c r="W46" s="1108">
        <f>環境負荷係数!W42*入力表!$C$137</f>
        <v>2.0898001337687377</v>
      </c>
      <c r="X46" s="1108">
        <f>環境負荷係数!D156*入力表!$C$137</f>
        <v>125.20455761448923</v>
      </c>
      <c r="Y46" s="1108">
        <f>環境負荷係数!E156*入力表!$C$137</f>
        <v>0.49001747526453143</v>
      </c>
      <c r="Z46" s="1108">
        <f>環境負荷係数!F156*入力表!$C$137</f>
        <v>0.14503401937137497</v>
      </c>
      <c r="AA46" s="1108">
        <f>環境負荷係数!G156*入力表!$C$137</f>
        <v>0.34498345589315643</v>
      </c>
      <c r="AB46" s="1108">
        <f>環境負荷係数!H156*入力表!$C$137</f>
        <v>0</v>
      </c>
      <c r="AC46" s="1108">
        <f>環境負荷係数!I156*入力表!$C$137</f>
        <v>0</v>
      </c>
      <c r="AD46" s="1108">
        <f>環境負荷係数!J156*入力表!$C$137</f>
        <v>0</v>
      </c>
      <c r="AE46" s="1108">
        <f>環境負荷係数!K156*入力表!$C$137</f>
        <v>0</v>
      </c>
      <c r="AF46" s="1109">
        <f t="shared" si="2"/>
        <v>0</v>
      </c>
      <c r="AG46" s="1109">
        <f t="shared" si="17"/>
        <v>0</v>
      </c>
      <c r="AH46" s="1109">
        <f t="shared" si="18"/>
        <v>0</v>
      </c>
      <c r="AI46" s="1109">
        <f t="shared" si="19"/>
        <v>0</v>
      </c>
      <c r="AJ46" s="1109">
        <f t="shared" si="20"/>
        <v>0</v>
      </c>
      <c r="AK46" s="1109">
        <f t="shared" si="21"/>
        <v>0</v>
      </c>
      <c r="AL46" s="1109">
        <f t="shared" si="22"/>
        <v>0</v>
      </c>
      <c r="AM46" s="1109">
        <f t="shared" si="23"/>
        <v>0</v>
      </c>
      <c r="AN46" s="1109">
        <f t="shared" si="24"/>
        <v>0</v>
      </c>
      <c r="AO46" s="1109">
        <f t="shared" si="6"/>
        <v>0</v>
      </c>
      <c r="AP46" s="1109">
        <f t="shared" si="7"/>
        <v>0</v>
      </c>
      <c r="AQ46" s="1109">
        <f t="shared" si="8"/>
        <v>0</v>
      </c>
      <c r="AR46" s="1109">
        <f t="shared" si="9"/>
        <v>0</v>
      </c>
      <c r="AS46" s="1109">
        <f t="shared" si="10"/>
        <v>0</v>
      </c>
      <c r="AT46" s="1109">
        <f t="shared" si="11"/>
        <v>0</v>
      </c>
      <c r="AU46" s="1109">
        <f t="shared" si="12"/>
        <v>0</v>
      </c>
      <c r="AV46" s="1109">
        <f t="shared" si="13"/>
        <v>0</v>
      </c>
      <c r="AW46" s="1109">
        <f t="shared" si="14"/>
        <v>0</v>
      </c>
      <c r="AX46" s="1109">
        <f t="shared" si="15"/>
        <v>0</v>
      </c>
      <c r="AY46" s="1109">
        <f t="shared" si="16"/>
        <v>0</v>
      </c>
      <c r="AZ46" s="1109">
        <f t="shared" si="3"/>
        <v>0</v>
      </c>
      <c r="BA46" s="1109">
        <f t="shared" si="4"/>
        <v>0</v>
      </c>
      <c r="BB46" s="1109">
        <f t="shared" si="25"/>
        <v>0</v>
      </c>
      <c r="BC46" s="1108">
        <f t="shared" si="26"/>
        <v>0</v>
      </c>
      <c r="BD46" s="1108">
        <f t="shared" si="27"/>
        <v>0</v>
      </c>
      <c r="BE46" s="1108">
        <f t="shared" si="28"/>
        <v>0</v>
      </c>
      <c r="BF46" s="1108">
        <f t="shared" si="29"/>
        <v>0</v>
      </c>
      <c r="BG46" s="1108">
        <f t="shared" si="30"/>
        <v>0</v>
      </c>
      <c r="BH46" s="1108">
        <f t="shared" si="31"/>
        <v>0</v>
      </c>
      <c r="BI46" s="1109">
        <f t="shared" si="5"/>
        <v>0</v>
      </c>
      <c r="BJ46" s="1106"/>
    </row>
    <row r="47" spans="1:62" ht="13">
      <c r="A47" s="1110">
        <v>40</v>
      </c>
      <c r="B47" s="1111" t="s">
        <v>373</v>
      </c>
      <c r="C47" s="1112">
        <f>計算表!C47</f>
        <v>0</v>
      </c>
      <c r="D47" s="1113">
        <f>環境負荷係数!D43*入力表!$C$137</f>
        <v>3.0990252893875589</v>
      </c>
      <c r="E47" s="1113">
        <f>環境負荷係数!E43*入力表!$C$137</f>
        <v>0.14042594325352542</v>
      </c>
      <c r="F47" s="1113">
        <f>環境負荷係数!F43*入力表!$C$137</f>
        <v>1.9347539831085458E-2</v>
      </c>
      <c r="G47" s="1113">
        <f>環境負荷係数!G43*入力表!$C$137</f>
        <v>0</v>
      </c>
      <c r="H47" s="1113">
        <f>環境負荷係数!H43*入力表!$C$137</f>
        <v>2.9539055252079645</v>
      </c>
      <c r="I47" s="1113">
        <f>環境負荷係数!I43*入力表!$C$137</f>
        <v>7.4208062697727934E-4</v>
      </c>
      <c r="J47" s="1113">
        <f>環境負荷係数!J43*入力表!$C$137</f>
        <v>0.1157087256981591</v>
      </c>
      <c r="K47" s="1113">
        <f>環境負荷係数!K43*入力表!$C$137</f>
        <v>0.18766568893846469</v>
      </c>
      <c r="L47" s="1113">
        <f>環境負荷係数!L43*入力表!$C$137</f>
        <v>0.30783379514808684</v>
      </c>
      <c r="M47" s="1113">
        <f>環境負荷係数!M43*入力表!$C$137</f>
        <v>0</v>
      </c>
      <c r="N47" s="1113">
        <f>環境負荷係数!N43*入力表!$C$137</f>
        <v>8.732534289049862E-2</v>
      </c>
      <c r="O47" s="1113">
        <f>環境負荷係数!O43*入力表!$C$137</f>
        <v>0</v>
      </c>
      <c r="P47" s="1113">
        <f>環境負荷係数!P43*入力表!$C$137</f>
        <v>0</v>
      </c>
      <c r="Q47" s="1113">
        <f>環境負荷係数!Q43*入力表!$C$137</f>
        <v>0</v>
      </c>
      <c r="R47" s="1113">
        <f>環境負荷係数!R43*入力表!$C$137</f>
        <v>5.0844572515571518E-7</v>
      </c>
      <c r="S47" s="1113">
        <f>環境負荷係数!S43*入力表!$C$137</f>
        <v>5.0401520277614624E-2</v>
      </c>
      <c r="T47" s="1113">
        <f>環境負荷係数!T43*入力表!$C$137</f>
        <v>0.25165475225159872</v>
      </c>
      <c r="U47" s="1113">
        <f>環境負荷係数!U43*入力表!$C$137</f>
        <v>1.9366395485631442</v>
      </c>
      <c r="V47" s="1113">
        <f>環境負荷係数!V43*入力表!$C$137</f>
        <v>0</v>
      </c>
      <c r="W47" s="1113">
        <f>環境負荷係数!W43*入力表!$C$137</f>
        <v>1.5933562367694873E-2</v>
      </c>
      <c r="X47" s="1113">
        <f>環境負荷係数!D157*入力表!$C$137</f>
        <v>219.231693769158</v>
      </c>
      <c r="Y47" s="1113">
        <f>環境負荷係数!E157*入力表!$C$137</f>
        <v>1.7121027060024461</v>
      </c>
      <c r="Z47" s="1113">
        <f>環境負荷係数!F157*入力表!$C$137</f>
        <v>0.48996946938026037</v>
      </c>
      <c r="AA47" s="1113">
        <f>環境負荷係数!G157*入力表!$C$137</f>
        <v>1.2221332366221855</v>
      </c>
      <c r="AB47" s="1113">
        <f>環境負荷係数!H157*入力表!$C$137</f>
        <v>0</v>
      </c>
      <c r="AC47" s="1113">
        <f>環境負荷係数!I157*入力表!$C$137</f>
        <v>0</v>
      </c>
      <c r="AD47" s="1113">
        <f>環境負荷係数!J157*入力表!$C$137</f>
        <v>0</v>
      </c>
      <c r="AE47" s="1113">
        <f>環境負荷係数!K157*入力表!$C$137</f>
        <v>0</v>
      </c>
      <c r="AF47" s="1114">
        <f t="shared" si="2"/>
        <v>0</v>
      </c>
      <c r="AG47" s="1114">
        <f t="shared" si="17"/>
        <v>0</v>
      </c>
      <c r="AH47" s="1114">
        <f t="shared" si="18"/>
        <v>0</v>
      </c>
      <c r="AI47" s="1114">
        <f t="shared" si="19"/>
        <v>0</v>
      </c>
      <c r="AJ47" s="1114">
        <f t="shared" si="20"/>
        <v>0</v>
      </c>
      <c r="AK47" s="1114">
        <f t="shared" si="21"/>
        <v>0</v>
      </c>
      <c r="AL47" s="1114">
        <f t="shared" si="22"/>
        <v>0</v>
      </c>
      <c r="AM47" s="1114">
        <f t="shared" si="23"/>
        <v>0</v>
      </c>
      <c r="AN47" s="1114">
        <f t="shared" si="24"/>
        <v>0</v>
      </c>
      <c r="AO47" s="1114">
        <f t="shared" si="6"/>
        <v>0</v>
      </c>
      <c r="AP47" s="1114">
        <f t="shared" si="7"/>
        <v>0</v>
      </c>
      <c r="AQ47" s="1114">
        <f t="shared" si="8"/>
        <v>0</v>
      </c>
      <c r="AR47" s="1114">
        <f t="shared" si="9"/>
        <v>0</v>
      </c>
      <c r="AS47" s="1114">
        <f t="shared" si="10"/>
        <v>0</v>
      </c>
      <c r="AT47" s="1114">
        <f t="shared" si="11"/>
        <v>0</v>
      </c>
      <c r="AU47" s="1114">
        <f t="shared" si="12"/>
        <v>0</v>
      </c>
      <c r="AV47" s="1114">
        <f t="shared" si="13"/>
        <v>0</v>
      </c>
      <c r="AW47" s="1114">
        <f t="shared" si="14"/>
        <v>0</v>
      </c>
      <c r="AX47" s="1114">
        <f t="shared" si="15"/>
        <v>0</v>
      </c>
      <c r="AY47" s="1114">
        <f t="shared" si="16"/>
        <v>0</v>
      </c>
      <c r="AZ47" s="1114">
        <f t="shared" si="3"/>
        <v>0</v>
      </c>
      <c r="BA47" s="1114">
        <f t="shared" si="4"/>
        <v>0</v>
      </c>
      <c r="BB47" s="1114">
        <f t="shared" si="25"/>
        <v>0</v>
      </c>
      <c r="BC47" s="1113">
        <f t="shared" si="26"/>
        <v>0</v>
      </c>
      <c r="BD47" s="1113">
        <f t="shared" si="27"/>
        <v>0</v>
      </c>
      <c r="BE47" s="1113">
        <f t="shared" si="28"/>
        <v>0</v>
      </c>
      <c r="BF47" s="1113">
        <f t="shared" si="29"/>
        <v>0</v>
      </c>
      <c r="BG47" s="1113">
        <f t="shared" si="30"/>
        <v>0</v>
      </c>
      <c r="BH47" s="1113">
        <f t="shared" si="31"/>
        <v>0</v>
      </c>
      <c r="BI47" s="1114">
        <f t="shared" si="5"/>
        <v>0</v>
      </c>
      <c r="BJ47" s="1106"/>
    </row>
    <row r="48" spans="1:62" ht="13">
      <c r="A48" s="1101">
        <v>41</v>
      </c>
      <c r="B48" s="1102" t="s">
        <v>374</v>
      </c>
      <c r="C48" s="1103">
        <f>計算表!C48</f>
        <v>0</v>
      </c>
      <c r="D48" s="1104">
        <f>環境負荷係数!D44*入力表!$C$137</f>
        <v>3.0990252893875585</v>
      </c>
      <c r="E48" s="1104">
        <f>環境負荷係数!E44*入力表!$C$137</f>
        <v>0.14042594325352542</v>
      </c>
      <c r="F48" s="1104">
        <f>環境負荷係数!F44*入力表!$C$137</f>
        <v>1.9347539831085458E-2</v>
      </c>
      <c r="G48" s="1104">
        <f>環境負荷係数!G44*入力表!$C$137</f>
        <v>0</v>
      </c>
      <c r="H48" s="1104">
        <f>環境負荷係数!H44*入力表!$C$137</f>
        <v>2.953905525207964</v>
      </c>
      <c r="I48" s="1104">
        <f>環境負荷係数!I44*入力表!$C$137</f>
        <v>7.4208062697727934E-4</v>
      </c>
      <c r="J48" s="1104">
        <f>環境負荷係数!J44*入力表!$C$137</f>
        <v>0.1157087256981591</v>
      </c>
      <c r="K48" s="1104">
        <f>環境負荷係数!K44*入力表!$C$137</f>
        <v>0.18766568893846464</v>
      </c>
      <c r="L48" s="1104">
        <f>環境負荷係数!L44*入力表!$C$137</f>
        <v>0.3078337951480869</v>
      </c>
      <c r="M48" s="1104">
        <f>環境負荷係数!M44*入力表!$C$137</f>
        <v>0</v>
      </c>
      <c r="N48" s="1104">
        <f>環境負荷係数!N44*入力表!$C$137</f>
        <v>8.7325342890498633E-2</v>
      </c>
      <c r="O48" s="1104">
        <f>環境負荷係数!O44*入力表!$C$137</f>
        <v>0</v>
      </c>
      <c r="P48" s="1104">
        <f>環境負荷係数!P44*入力表!$C$137</f>
        <v>0</v>
      </c>
      <c r="Q48" s="1104">
        <f>環境負荷係数!Q44*入力表!$C$137</f>
        <v>0</v>
      </c>
      <c r="R48" s="1104">
        <f>環境負荷係数!R44*入力表!$C$137</f>
        <v>5.0844572515571518E-7</v>
      </c>
      <c r="S48" s="1104">
        <f>環境負荷係数!S44*入力表!$C$137</f>
        <v>5.0401520277614624E-2</v>
      </c>
      <c r="T48" s="1104">
        <f>環境負荷係数!T44*入力表!$C$137</f>
        <v>0.25165475225159872</v>
      </c>
      <c r="U48" s="1104">
        <f>環境負荷係数!U44*入力表!$C$137</f>
        <v>1.936639548563144</v>
      </c>
      <c r="V48" s="1104">
        <f>環境負荷係数!V44*入力表!$C$137</f>
        <v>0</v>
      </c>
      <c r="W48" s="1104">
        <f>環境負荷係数!W44*入力表!$C$137</f>
        <v>1.5933562367694873E-2</v>
      </c>
      <c r="X48" s="1104">
        <f>環境負荷係数!D158*入力表!$C$137</f>
        <v>33.565644516978168</v>
      </c>
      <c r="Y48" s="1104">
        <f>環境負荷係数!E158*入力表!$C$137</f>
        <v>5.9983756113113609</v>
      </c>
      <c r="Z48" s="1104">
        <f>環境負荷係数!F158*入力表!$C$137</f>
        <v>4.7023548286932344E-2</v>
      </c>
      <c r="AA48" s="1104">
        <f>環境負荷係数!G158*入力表!$C$137</f>
        <v>0.12605656485874137</v>
      </c>
      <c r="AB48" s="1104">
        <f>環境負荷係数!H158*入力表!$C$137</f>
        <v>2.1839321926374253E-2</v>
      </c>
      <c r="AC48" s="1104">
        <f>環境負荷係数!I158*入力表!$C$137</f>
        <v>0</v>
      </c>
      <c r="AD48" s="1104">
        <f>環境負荷係数!J158*入力表!$C$137</f>
        <v>5.8034561762393126</v>
      </c>
      <c r="AE48" s="1104">
        <f>環境負荷係数!K158*入力表!$C$137</f>
        <v>0</v>
      </c>
      <c r="AF48" s="1105">
        <f t="shared" si="2"/>
        <v>0</v>
      </c>
      <c r="AG48" s="1105">
        <f t="shared" si="17"/>
        <v>0</v>
      </c>
      <c r="AH48" s="1105">
        <f t="shared" si="18"/>
        <v>0</v>
      </c>
      <c r="AI48" s="1105">
        <f t="shared" si="19"/>
        <v>0</v>
      </c>
      <c r="AJ48" s="1105">
        <f t="shared" si="20"/>
        <v>0</v>
      </c>
      <c r="AK48" s="1105">
        <f t="shared" si="21"/>
        <v>0</v>
      </c>
      <c r="AL48" s="1105">
        <f t="shared" si="22"/>
        <v>0</v>
      </c>
      <c r="AM48" s="1105">
        <f t="shared" si="23"/>
        <v>0</v>
      </c>
      <c r="AN48" s="1105">
        <f t="shared" si="24"/>
        <v>0</v>
      </c>
      <c r="AO48" s="1105">
        <f t="shared" si="6"/>
        <v>0</v>
      </c>
      <c r="AP48" s="1105">
        <f t="shared" si="7"/>
        <v>0</v>
      </c>
      <c r="AQ48" s="1105">
        <f t="shared" si="8"/>
        <v>0</v>
      </c>
      <c r="AR48" s="1105">
        <f t="shared" si="9"/>
        <v>0</v>
      </c>
      <c r="AS48" s="1105">
        <f t="shared" si="10"/>
        <v>0</v>
      </c>
      <c r="AT48" s="1105">
        <f t="shared" si="11"/>
        <v>0</v>
      </c>
      <c r="AU48" s="1105">
        <f t="shared" si="12"/>
        <v>0</v>
      </c>
      <c r="AV48" s="1105">
        <f t="shared" si="13"/>
        <v>0</v>
      </c>
      <c r="AW48" s="1105">
        <f t="shared" si="14"/>
        <v>0</v>
      </c>
      <c r="AX48" s="1105">
        <f t="shared" si="15"/>
        <v>0</v>
      </c>
      <c r="AY48" s="1105">
        <f t="shared" si="16"/>
        <v>0</v>
      </c>
      <c r="AZ48" s="1105">
        <f t="shared" si="3"/>
        <v>0</v>
      </c>
      <c r="BA48" s="1105">
        <f t="shared" si="4"/>
        <v>0</v>
      </c>
      <c r="BB48" s="1105">
        <f t="shared" si="25"/>
        <v>0</v>
      </c>
      <c r="BC48" s="1104">
        <f t="shared" si="26"/>
        <v>0</v>
      </c>
      <c r="BD48" s="1104">
        <f t="shared" si="27"/>
        <v>0</v>
      </c>
      <c r="BE48" s="1104">
        <f t="shared" si="28"/>
        <v>0</v>
      </c>
      <c r="BF48" s="1104">
        <f t="shared" si="29"/>
        <v>0</v>
      </c>
      <c r="BG48" s="1104">
        <f t="shared" si="30"/>
        <v>0</v>
      </c>
      <c r="BH48" s="1104">
        <f t="shared" si="31"/>
        <v>0</v>
      </c>
      <c r="BI48" s="1105">
        <f t="shared" si="5"/>
        <v>0</v>
      </c>
      <c r="BJ48" s="1106"/>
    </row>
    <row r="49" spans="1:62" ht="13">
      <c r="A49" s="1101">
        <v>42</v>
      </c>
      <c r="B49" s="1102" t="s">
        <v>521</v>
      </c>
      <c r="C49" s="1107">
        <f>計算表!C49</f>
        <v>0</v>
      </c>
      <c r="D49" s="1108">
        <f>環境負荷係数!D45*入力表!$C$137</f>
        <v>4.4797252751955581</v>
      </c>
      <c r="E49" s="1108">
        <f>環境負荷係数!E45*入力表!$C$137</f>
        <v>0.39049310920981145</v>
      </c>
      <c r="F49" s="1108">
        <f>環境負荷係数!F45*入力表!$C$137</f>
        <v>0.12528264758616234</v>
      </c>
      <c r="G49" s="1108">
        <f>環境負荷係数!G45*入力表!$C$137</f>
        <v>0</v>
      </c>
      <c r="H49" s="1108">
        <f>環境負荷係数!H45*入力表!$C$137</f>
        <v>2.8664811083960409</v>
      </c>
      <c r="I49" s="1108">
        <f>環境負荷係数!I45*入力表!$C$137</f>
        <v>6.5968897937658255E-3</v>
      </c>
      <c r="J49" s="1108">
        <f>環境負荷係数!J45*入力表!$C$137</f>
        <v>0.29605099687243702</v>
      </c>
      <c r="K49" s="1108">
        <f>環境負荷係数!K45*入力表!$C$137</f>
        <v>0.44263361676859064</v>
      </c>
      <c r="L49" s="1108">
        <f>環境負荷係数!L45*入力表!$C$137</f>
        <v>0.80500997438145605</v>
      </c>
      <c r="M49" s="1108">
        <f>環境負荷係数!M45*入力表!$C$137</f>
        <v>0</v>
      </c>
      <c r="N49" s="1108">
        <f>環境負荷係数!N45*入力表!$C$137</f>
        <v>0.21972789953507163</v>
      </c>
      <c r="O49" s="1108">
        <f>環境負荷係数!O45*入力表!$C$137</f>
        <v>0</v>
      </c>
      <c r="P49" s="1108">
        <f>環境負荷係数!P45*入力表!$C$137</f>
        <v>0</v>
      </c>
      <c r="Q49" s="1108">
        <f>環境負荷係数!Q45*入力表!$C$137</f>
        <v>0</v>
      </c>
      <c r="R49" s="1108">
        <f>環境負荷係数!R45*入力表!$C$137</f>
        <v>9.1768059862351959E-6</v>
      </c>
      <c r="S49" s="1108">
        <f>環境負荷係数!S45*入力表!$C$137</f>
        <v>0.57845302569554113</v>
      </c>
      <c r="T49" s="1108">
        <f>環境負荷係数!T45*入力表!$C$137</f>
        <v>0.32818495018703531</v>
      </c>
      <c r="U49" s="1108">
        <f>環境負荷係数!U45*入力表!$C$137</f>
        <v>8.2142671446160428E-2</v>
      </c>
      <c r="V49" s="1108">
        <f>環境負荷係数!V45*入力表!$C$137</f>
        <v>0</v>
      </c>
      <c r="W49" s="1108">
        <f>環境負荷係数!W45*入力表!$C$137</f>
        <v>0.1076719069099963</v>
      </c>
      <c r="X49" s="1108">
        <f>環境負荷係数!D159*入力表!$C$137</f>
        <v>14.248400952042264</v>
      </c>
      <c r="Y49" s="1108">
        <f>環境負荷係数!E159*入力表!$C$137</f>
        <v>7.1617753484408089E-2</v>
      </c>
      <c r="Z49" s="1108">
        <f>環境負荷係数!F159*入力表!$C$137</f>
        <v>1.9457584282610352E-2</v>
      </c>
      <c r="AA49" s="1108">
        <f>環境負荷係数!G159*入力表!$C$137</f>
        <v>5.2160169201797731E-2</v>
      </c>
      <c r="AB49" s="1108">
        <f>環境負荷係数!H159*入力表!$C$137</f>
        <v>0</v>
      </c>
      <c r="AC49" s="1108">
        <f>環境負荷係数!I159*入力表!$C$137</f>
        <v>0</v>
      </c>
      <c r="AD49" s="1108">
        <f>環境負荷係数!J159*入力表!$C$137</f>
        <v>0</v>
      </c>
      <c r="AE49" s="1108">
        <f>環境負荷係数!K159*入力表!$C$137</f>
        <v>0</v>
      </c>
      <c r="AF49" s="1109">
        <f t="shared" si="2"/>
        <v>0</v>
      </c>
      <c r="AG49" s="1109">
        <f t="shared" si="17"/>
        <v>0</v>
      </c>
      <c r="AH49" s="1109">
        <f t="shared" si="18"/>
        <v>0</v>
      </c>
      <c r="AI49" s="1109">
        <f t="shared" si="19"/>
        <v>0</v>
      </c>
      <c r="AJ49" s="1109">
        <f t="shared" si="20"/>
        <v>0</v>
      </c>
      <c r="AK49" s="1109">
        <f t="shared" si="21"/>
        <v>0</v>
      </c>
      <c r="AL49" s="1109">
        <f t="shared" si="22"/>
        <v>0</v>
      </c>
      <c r="AM49" s="1109">
        <f t="shared" si="23"/>
        <v>0</v>
      </c>
      <c r="AN49" s="1109">
        <f t="shared" si="24"/>
        <v>0</v>
      </c>
      <c r="AO49" s="1109">
        <f t="shared" si="6"/>
        <v>0</v>
      </c>
      <c r="AP49" s="1109">
        <f t="shared" si="7"/>
        <v>0</v>
      </c>
      <c r="AQ49" s="1109">
        <f t="shared" si="8"/>
        <v>0</v>
      </c>
      <c r="AR49" s="1109">
        <f t="shared" si="9"/>
        <v>0</v>
      </c>
      <c r="AS49" s="1109">
        <f t="shared" si="10"/>
        <v>0</v>
      </c>
      <c r="AT49" s="1109">
        <f t="shared" si="11"/>
        <v>0</v>
      </c>
      <c r="AU49" s="1109">
        <f t="shared" si="12"/>
        <v>0</v>
      </c>
      <c r="AV49" s="1109">
        <f t="shared" si="13"/>
        <v>0</v>
      </c>
      <c r="AW49" s="1109">
        <f t="shared" si="14"/>
        <v>0</v>
      </c>
      <c r="AX49" s="1109">
        <f t="shared" si="15"/>
        <v>0</v>
      </c>
      <c r="AY49" s="1109">
        <f t="shared" si="16"/>
        <v>0</v>
      </c>
      <c r="AZ49" s="1109">
        <f t="shared" si="3"/>
        <v>0</v>
      </c>
      <c r="BA49" s="1109">
        <f t="shared" si="4"/>
        <v>0</v>
      </c>
      <c r="BB49" s="1109">
        <f t="shared" si="25"/>
        <v>0</v>
      </c>
      <c r="BC49" s="1108">
        <f t="shared" si="26"/>
        <v>0</v>
      </c>
      <c r="BD49" s="1108">
        <f t="shared" si="27"/>
        <v>0</v>
      </c>
      <c r="BE49" s="1108">
        <f t="shared" si="28"/>
        <v>0</v>
      </c>
      <c r="BF49" s="1108">
        <f t="shared" si="29"/>
        <v>0</v>
      </c>
      <c r="BG49" s="1108">
        <f t="shared" si="30"/>
        <v>0</v>
      </c>
      <c r="BH49" s="1108">
        <f t="shared" si="31"/>
        <v>0</v>
      </c>
      <c r="BI49" s="1109">
        <f t="shared" si="5"/>
        <v>0</v>
      </c>
      <c r="BJ49" s="1106"/>
    </row>
    <row r="50" spans="1:62" ht="13">
      <c r="A50" s="1101">
        <v>43</v>
      </c>
      <c r="B50" s="1102" t="s">
        <v>375</v>
      </c>
      <c r="C50" s="1107">
        <f>計算表!C50</f>
        <v>0</v>
      </c>
      <c r="D50" s="1108">
        <f>環境負荷係数!D46*入力表!$C$137</f>
        <v>4.4797252751955581</v>
      </c>
      <c r="E50" s="1108">
        <f>環境負荷係数!E46*入力表!$C$137</f>
        <v>0.39049310920981145</v>
      </c>
      <c r="F50" s="1108">
        <f>環境負荷係数!F46*入力表!$C$137</f>
        <v>0.12528264758616237</v>
      </c>
      <c r="G50" s="1108">
        <f>環境負荷係数!G46*入力表!$C$137</f>
        <v>0</v>
      </c>
      <c r="H50" s="1108">
        <f>環境負荷係数!H46*入力表!$C$137</f>
        <v>2.8664811083960409</v>
      </c>
      <c r="I50" s="1108">
        <f>環境負荷係数!I46*入力表!$C$137</f>
        <v>6.5968897937658255E-3</v>
      </c>
      <c r="J50" s="1108">
        <f>環境負荷係数!J46*入力表!$C$137</f>
        <v>0.29605099687243697</v>
      </c>
      <c r="K50" s="1108">
        <f>環境負荷係数!K46*入力表!$C$137</f>
        <v>0.44263361676859064</v>
      </c>
      <c r="L50" s="1108">
        <f>環境負荷係数!L46*入力表!$C$137</f>
        <v>0.80500997438145616</v>
      </c>
      <c r="M50" s="1108">
        <f>環境負荷係数!M46*入力表!$C$137</f>
        <v>0</v>
      </c>
      <c r="N50" s="1108">
        <f>環境負荷係数!N46*入力表!$C$137</f>
        <v>0.21972789953507169</v>
      </c>
      <c r="O50" s="1108">
        <f>環境負荷係数!O46*入力表!$C$137</f>
        <v>0</v>
      </c>
      <c r="P50" s="1108">
        <f>環境負荷係数!P46*入力表!$C$137</f>
        <v>0</v>
      </c>
      <c r="Q50" s="1108">
        <f>環境負荷係数!Q46*入力表!$C$137</f>
        <v>0</v>
      </c>
      <c r="R50" s="1108">
        <f>環境負荷係数!R46*入力表!$C$137</f>
        <v>9.1768059862351942E-6</v>
      </c>
      <c r="S50" s="1108">
        <f>環境負荷係数!S46*入力表!$C$137</f>
        <v>0.57845302569554113</v>
      </c>
      <c r="T50" s="1108">
        <f>環境負荷係数!T46*入力表!$C$137</f>
        <v>0.32818495018703531</v>
      </c>
      <c r="U50" s="1108">
        <f>環境負荷係数!U46*入力表!$C$137</f>
        <v>8.2142671446160428E-2</v>
      </c>
      <c r="V50" s="1108">
        <f>環境負荷係数!V46*入力表!$C$137</f>
        <v>0</v>
      </c>
      <c r="W50" s="1108">
        <f>環境負荷係数!W46*入力表!$C$137</f>
        <v>0.1076719069099963</v>
      </c>
      <c r="X50" s="1108">
        <f>環境負荷係数!D160*入力表!$C$137</f>
        <v>19.119184658779048</v>
      </c>
      <c r="Y50" s="1108">
        <f>環境負荷係数!E160*入力表!$C$137</f>
        <v>9.941355249790404E-2</v>
      </c>
      <c r="Z50" s="1108">
        <f>環境負荷係数!F160*入力表!$C$137</f>
        <v>2.7009330542360616E-2</v>
      </c>
      <c r="AA50" s="1108">
        <f>環境負荷係数!G160*入力表!$C$137</f>
        <v>7.2404221955543427E-2</v>
      </c>
      <c r="AB50" s="1108">
        <f>環境負荷係数!H160*入力表!$C$137</f>
        <v>0</v>
      </c>
      <c r="AC50" s="1108">
        <f>環境負荷係数!I160*入力表!$C$137</f>
        <v>0</v>
      </c>
      <c r="AD50" s="1108">
        <f>環境負荷係数!J160*入力表!$C$137</f>
        <v>0</v>
      </c>
      <c r="AE50" s="1108">
        <f>環境負荷係数!K160*入力表!$C$137</f>
        <v>0</v>
      </c>
      <c r="AF50" s="1109">
        <f t="shared" si="2"/>
        <v>0</v>
      </c>
      <c r="AG50" s="1109">
        <f t="shared" si="17"/>
        <v>0</v>
      </c>
      <c r="AH50" s="1109">
        <f t="shared" si="18"/>
        <v>0</v>
      </c>
      <c r="AI50" s="1109">
        <f t="shared" si="19"/>
        <v>0</v>
      </c>
      <c r="AJ50" s="1109">
        <f t="shared" si="20"/>
        <v>0</v>
      </c>
      <c r="AK50" s="1109">
        <f t="shared" si="21"/>
        <v>0</v>
      </c>
      <c r="AL50" s="1109">
        <f t="shared" si="22"/>
        <v>0</v>
      </c>
      <c r="AM50" s="1109">
        <f t="shared" si="23"/>
        <v>0</v>
      </c>
      <c r="AN50" s="1109">
        <f t="shared" si="24"/>
        <v>0</v>
      </c>
      <c r="AO50" s="1109">
        <f t="shared" si="6"/>
        <v>0</v>
      </c>
      <c r="AP50" s="1109">
        <f t="shared" si="7"/>
        <v>0</v>
      </c>
      <c r="AQ50" s="1109">
        <f t="shared" si="8"/>
        <v>0</v>
      </c>
      <c r="AR50" s="1109">
        <f t="shared" si="9"/>
        <v>0</v>
      </c>
      <c r="AS50" s="1109">
        <f t="shared" si="10"/>
        <v>0</v>
      </c>
      <c r="AT50" s="1109">
        <f t="shared" si="11"/>
        <v>0</v>
      </c>
      <c r="AU50" s="1109">
        <f t="shared" si="12"/>
        <v>0</v>
      </c>
      <c r="AV50" s="1109">
        <f t="shared" si="13"/>
        <v>0</v>
      </c>
      <c r="AW50" s="1109">
        <f t="shared" si="14"/>
        <v>0</v>
      </c>
      <c r="AX50" s="1109">
        <f t="shared" si="15"/>
        <v>0</v>
      </c>
      <c r="AY50" s="1109">
        <f t="shared" si="16"/>
        <v>0</v>
      </c>
      <c r="AZ50" s="1109">
        <f t="shared" si="3"/>
        <v>0</v>
      </c>
      <c r="BA50" s="1109">
        <f t="shared" si="4"/>
        <v>0</v>
      </c>
      <c r="BB50" s="1109">
        <f t="shared" si="25"/>
        <v>0</v>
      </c>
      <c r="BC50" s="1108">
        <f t="shared" si="26"/>
        <v>0</v>
      </c>
      <c r="BD50" s="1108">
        <f t="shared" si="27"/>
        <v>0</v>
      </c>
      <c r="BE50" s="1108">
        <f t="shared" si="28"/>
        <v>0</v>
      </c>
      <c r="BF50" s="1108">
        <f t="shared" si="29"/>
        <v>0</v>
      </c>
      <c r="BG50" s="1108">
        <f t="shared" si="30"/>
        <v>0</v>
      </c>
      <c r="BH50" s="1108">
        <f t="shared" si="31"/>
        <v>0</v>
      </c>
      <c r="BI50" s="1109">
        <f t="shared" si="5"/>
        <v>0</v>
      </c>
      <c r="BJ50" s="1106"/>
    </row>
    <row r="51" spans="1:62" ht="13">
      <c r="A51" s="1101">
        <v>44</v>
      </c>
      <c r="B51" s="1102" t="s">
        <v>522</v>
      </c>
      <c r="C51" s="1107">
        <f>計算表!C51</f>
        <v>0</v>
      </c>
      <c r="D51" s="1108">
        <f>環境負荷係数!D47*入力表!$C$137</f>
        <v>0.25810099909260548</v>
      </c>
      <c r="E51" s="1108">
        <f>環境負荷係数!E47*入力表!$C$137</f>
        <v>7.8293827415393716E-2</v>
      </c>
      <c r="F51" s="1108">
        <f>環境負荷係数!F47*入力表!$C$137</f>
        <v>7.1626576084378279E-2</v>
      </c>
      <c r="G51" s="1108">
        <f>環境負荷係数!G47*入力表!$C$137</f>
        <v>0</v>
      </c>
      <c r="H51" s="1108">
        <f>環境負荷係数!H47*入力表!$C$137</f>
        <v>1.5482870141031086</v>
      </c>
      <c r="I51" s="1108">
        <f>環境負荷係数!I47*入力表!$C$137</f>
        <v>7.7194667915791776E-4</v>
      </c>
      <c r="J51" s="1108">
        <f>環境負荷係数!J47*入力表!$C$137</f>
        <v>0.54567686722421016</v>
      </c>
      <c r="K51" s="1108">
        <f>環境負荷係数!K47*入力表!$C$137</f>
        <v>5.4867649603783798E-2</v>
      </c>
      <c r="L51" s="1108">
        <f>環境負荷係数!L47*入力表!$C$137</f>
        <v>8.6972390403992836E-2</v>
      </c>
      <c r="M51" s="1108">
        <f>環境負荷係数!M47*入力表!$C$137</f>
        <v>0</v>
      </c>
      <c r="N51" s="1108">
        <f>環境負荷係数!N47*入力表!$C$137</f>
        <v>0.27196642308225916</v>
      </c>
      <c r="O51" s="1108">
        <f>環境負荷係数!O47*入力表!$C$137</f>
        <v>0</v>
      </c>
      <c r="P51" s="1108">
        <f>環境負荷係数!P47*入力表!$C$137</f>
        <v>0</v>
      </c>
      <c r="Q51" s="1108">
        <f>環境負荷係数!Q47*入力表!$C$137</f>
        <v>0</v>
      </c>
      <c r="R51" s="1108">
        <f>環境負荷係数!R47*入力表!$C$137</f>
        <v>9.6958102779899421E-7</v>
      </c>
      <c r="S51" s="1108">
        <f>環境負荷係数!S47*入力表!$C$137</f>
        <v>0.47924441750803903</v>
      </c>
      <c r="T51" s="1108">
        <f>環境負荷係数!T47*入力表!$C$137</f>
        <v>3.3748851333237781E-2</v>
      </c>
      <c r="U51" s="1108">
        <f>環境負荷係数!U47*入力表!$C$137</f>
        <v>7.2435744087324352E-2</v>
      </c>
      <c r="V51" s="1108">
        <f>環境負荷係数!V47*入力表!$C$137</f>
        <v>0</v>
      </c>
      <c r="W51" s="1108">
        <f>環境負荷係数!W47*入力表!$C$137</f>
        <v>2.6017546000758163E-3</v>
      </c>
      <c r="X51" s="1108">
        <f>環境負荷係数!D161*入力表!$C$137</f>
        <v>5.3618342016841343</v>
      </c>
      <c r="Y51" s="1108">
        <f>環境負荷係数!E161*入力表!$C$137</f>
        <v>905.39520702837615</v>
      </c>
      <c r="Z51" s="1108">
        <f>環境負荷係数!F161*入力表!$C$137</f>
        <v>8.0842521853552972E-3</v>
      </c>
      <c r="AA51" s="1108">
        <f>環境負荷係数!G161*入力表!$C$137</f>
        <v>2.1671547491894774E-2</v>
      </c>
      <c r="AB51" s="1108">
        <f>環境負荷係数!H161*入力表!$C$137</f>
        <v>904.40200192928057</v>
      </c>
      <c r="AC51" s="1108">
        <f>環境負荷係数!I161*入力表!$C$137</f>
        <v>0</v>
      </c>
      <c r="AD51" s="1108">
        <f>環境負荷係数!J161*入力表!$C$137</f>
        <v>0.96344929941838631</v>
      </c>
      <c r="AE51" s="1108">
        <f>環境負荷係数!K161*入力表!$C$137</f>
        <v>0</v>
      </c>
      <c r="AF51" s="1109">
        <f t="shared" si="2"/>
        <v>0</v>
      </c>
      <c r="AG51" s="1109">
        <f t="shared" si="17"/>
        <v>0</v>
      </c>
      <c r="AH51" s="1109">
        <f t="shared" si="18"/>
        <v>0</v>
      </c>
      <c r="AI51" s="1109">
        <f t="shared" si="19"/>
        <v>0</v>
      </c>
      <c r="AJ51" s="1109">
        <f t="shared" si="20"/>
        <v>0</v>
      </c>
      <c r="AK51" s="1109">
        <f t="shared" si="21"/>
        <v>0</v>
      </c>
      <c r="AL51" s="1109">
        <f t="shared" si="22"/>
        <v>0</v>
      </c>
      <c r="AM51" s="1109">
        <f t="shared" si="23"/>
        <v>0</v>
      </c>
      <c r="AN51" s="1109">
        <f t="shared" si="24"/>
        <v>0</v>
      </c>
      <c r="AO51" s="1109">
        <f t="shared" si="6"/>
        <v>0</v>
      </c>
      <c r="AP51" s="1109">
        <f t="shared" si="7"/>
        <v>0</v>
      </c>
      <c r="AQ51" s="1109">
        <f t="shared" si="8"/>
        <v>0</v>
      </c>
      <c r="AR51" s="1109">
        <f t="shared" si="9"/>
        <v>0</v>
      </c>
      <c r="AS51" s="1109">
        <f t="shared" si="10"/>
        <v>0</v>
      </c>
      <c r="AT51" s="1109">
        <f t="shared" si="11"/>
        <v>0</v>
      </c>
      <c r="AU51" s="1109">
        <f t="shared" si="12"/>
        <v>0</v>
      </c>
      <c r="AV51" s="1109">
        <f t="shared" si="13"/>
        <v>0</v>
      </c>
      <c r="AW51" s="1109">
        <f t="shared" si="14"/>
        <v>0</v>
      </c>
      <c r="AX51" s="1109">
        <f t="shared" si="15"/>
        <v>0</v>
      </c>
      <c r="AY51" s="1109">
        <f t="shared" si="16"/>
        <v>0</v>
      </c>
      <c r="AZ51" s="1109">
        <f t="shared" si="3"/>
        <v>0</v>
      </c>
      <c r="BA51" s="1109">
        <f t="shared" si="4"/>
        <v>0</v>
      </c>
      <c r="BB51" s="1109">
        <f t="shared" si="25"/>
        <v>0</v>
      </c>
      <c r="BC51" s="1108">
        <f t="shared" si="26"/>
        <v>0</v>
      </c>
      <c r="BD51" s="1108">
        <f t="shared" si="27"/>
        <v>0</v>
      </c>
      <c r="BE51" s="1108">
        <f t="shared" si="28"/>
        <v>0</v>
      </c>
      <c r="BF51" s="1108">
        <f t="shared" si="29"/>
        <v>0</v>
      </c>
      <c r="BG51" s="1108">
        <f t="shared" si="30"/>
        <v>0</v>
      </c>
      <c r="BH51" s="1108">
        <f t="shared" si="31"/>
        <v>0</v>
      </c>
      <c r="BI51" s="1109">
        <f t="shared" si="5"/>
        <v>0</v>
      </c>
      <c r="BJ51" s="1106"/>
    </row>
    <row r="52" spans="1:62" ht="13">
      <c r="A52" s="1110">
        <v>45</v>
      </c>
      <c r="B52" s="1111" t="s">
        <v>523</v>
      </c>
      <c r="C52" s="1112">
        <f>計算表!C52</f>
        <v>0</v>
      </c>
      <c r="D52" s="1113">
        <f>環境負荷係数!D48*入力表!$C$137</f>
        <v>0.16482392036758026</v>
      </c>
      <c r="E52" s="1113">
        <f>環境負荷係数!E48*入力表!$C$137</f>
        <v>0.16052068487556095</v>
      </c>
      <c r="F52" s="1113">
        <f>環境負荷係数!F48*入力表!$C$137</f>
        <v>5.3714654027820941E-2</v>
      </c>
      <c r="G52" s="1113">
        <f>環境負荷係数!G48*入力表!$C$137</f>
        <v>0</v>
      </c>
      <c r="H52" s="1113">
        <f>環境負荷係数!H48*入力表!$C$137</f>
        <v>1.0042209334268482</v>
      </c>
      <c r="I52" s="1113">
        <f>環境負荷係数!I48*入力表!$C$137</f>
        <v>2.7623095120059183E-3</v>
      </c>
      <c r="J52" s="1113">
        <f>環境負荷係数!J48*入力表!$C$137</f>
        <v>0.20118743627486629</v>
      </c>
      <c r="K52" s="1113">
        <f>環境負荷係数!K48*入力表!$C$137</f>
        <v>4.6583312664759909E-2</v>
      </c>
      <c r="L52" s="1113">
        <f>環境負荷係数!L48*入力表!$C$137</f>
        <v>7.7644337963834215E-2</v>
      </c>
      <c r="M52" s="1113">
        <f>環境負荷係数!M48*入力表!$C$137</f>
        <v>0</v>
      </c>
      <c r="N52" s="1113">
        <f>環境負荷係数!N48*入力表!$C$137</f>
        <v>0.25189872073238961</v>
      </c>
      <c r="O52" s="1113">
        <f>環境負荷係数!O48*入力表!$C$137</f>
        <v>0</v>
      </c>
      <c r="P52" s="1113">
        <f>環境負荷係数!P48*入力表!$C$137</f>
        <v>0</v>
      </c>
      <c r="Q52" s="1113">
        <f>環境負荷係数!Q48*入力表!$C$137</f>
        <v>0</v>
      </c>
      <c r="R52" s="1113">
        <f>環境負荷係数!R48*入力表!$C$137</f>
        <v>3.5445059984973826E-5</v>
      </c>
      <c r="S52" s="1113">
        <f>環境負荷係数!S48*入力表!$C$137</f>
        <v>0.3497997202578435</v>
      </c>
      <c r="T52" s="1113">
        <f>環境負荷係数!T48*入力表!$C$137</f>
        <v>1.5040474257407854E-2</v>
      </c>
      <c r="U52" s="1113">
        <f>環境負荷係数!U48*入力表!$C$137</f>
        <v>4.4706140992329446E-2</v>
      </c>
      <c r="V52" s="1113">
        <f>環境負荷係数!V48*入力表!$C$137</f>
        <v>0</v>
      </c>
      <c r="W52" s="1113">
        <f>環境負荷係数!W48*入力表!$C$137</f>
        <v>1.4563035711426354E-2</v>
      </c>
      <c r="X52" s="1113">
        <f>環境負荷係数!D162*入力表!$C$137</f>
        <v>3.6208458364806315</v>
      </c>
      <c r="Y52" s="1113">
        <f>環境負荷係数!E162*入力表!$C$137</f>
        <v>0.91934089302636635</v>
      </c>
      <c r="Z52" s="1113">
        <f>環境負荷係数!F162*入力表!$C$137</f>
        <v>5.1437980361838153E-3</v>
      </c>
      <c r="AA52" s="1113">
        <f>環境負荷係数!G162*入力表!$C$137</f>
        <v>1.3789038351847679E-2</v>
      </c>
      <c r="AB52" s="1113">
        <f>環境負荷係数!H162*入力表!$C$137</f>
        <v>0</v>
      </c>
      <c r="AC52" s="1113">
        <f>環境負荷係数!I162*入力表!$C$137</f>
        <v>0</v>
      </c>
      <c r="AD52" s="1113">
        <f>環境負荷係数!J162*入力表!$C$137</f>
        <v>0.90040805663833479</v>
      </c>
      <c r="AE52" s="1113">
        <f>環境負荷係数!K162*入力表!$C$137</f>
        <v>0</v>
      </c>
      <c r="AF52" s="1114">
        <f t="shared" si="2"/>
        <v>0</v>
      </c>
      <c r="AG52" s="1114">
        <f t="shared" si="17"/>
        <v>0</v>
      </c>
      <c r="AH52" s="1114">
        <f t="shared" si="18"/>
        <v>0</v>
      </c>
      <c r="AI52" s="1114">
        <f t="shared" si="19"/>
        <v>0</v>
      </c>
      <c r="AJ52" s="1114">
        <f t="shared" si="20"/>
        <v>0</v>
      </c>
      <c r="AK52" s="1114">
        <f t="shared" si="21"/>
        <v>0</v>
      </c>
      <c r="AL52" s="1114">
        <f t="shared" si="22"/>
        <v>0</v>
      </c>
      <c r="AM52" s="1114">
        <f t="shared" si="23"/>
        <v>0</v>
      </c>
      <c r="AN52" s="1114">
        <f t="shared" si="24"/>
        <v>0</v>
      </c>
      <c r="AO52" s="1114">
        <f t="shared" si="6"/>
        <v>0</v>
      </c>
      <c r="AP52" s="1114">
        <f t="shared" si="7"/>
        <v>0</v>
      </c>
      <c r="AQ52" s="1114">
        <f t="shared" si="8"/>
        <v>0</v>
      </c>
      <c r="AR52" s="1114">
        <f t="shared" si="9"/>
        <v>0</v>
      </c>
      <c r="AS52" s="1114">
        <f t="shared" si="10"/>
        <v>0</v>
      </c>
      <c r="AT52" s="1114">
        <f t="shared" si="11"/>
        <v>0</v>
      </c>
      <c r="AU52" s="1114">
        <f t="shared" si="12"/>
        <v>0</v>
      </c>
      <c r="AV52" s="1114">
        <f t="shared" si="13"/>
        <v>0</v>
      </c>
      <c r="AW52" s="1114">
        <f t="shared" si="14"/>
        <v>0</v>
      </c>
      <c r="AX52" s="1114">
        <f t="shared" si="15"/>
        <v>0</v>
      </c>
      <c r="AY52" s="1114">
        <f t="shared" si="16"/>
        <v>0</v>
      </c>
      <c r="AZ52" s="1114">
        <f t="shared" si="3"/>
        <v>0</v>
      </c>
      <c r="BA52" s="1114">
        <f t="shared" si="4"/>
        <v>0</v>
      </c>
      <c r="BB52" s="1114">
        <f t="shared" si="25"/>
        <v>0</v>
      </c>
      <c r="BC52" s="1113">
        <f t="shared" si="26"/>
        <v>0</v>
      </c>
      <c r="BD52" s="1113">
        <f t="shared" si="27"/>
        <v>0</v>
      </c>
      <c r="BE52" s="1113">
        <f t="shared" si="28"/>
        <v>0</v>
      </c>
      <c r="BF52" s="1113">
        <f t="shared" si="29"/>
        <v>0</v>
      </c>
      <c r="BG52" s="1113">
        <f t="shared" si="30"/>
        <v>0</v>
      </c>
      <c r="BH52" s="1113">
        <f t="shared" si="31"/>
        <v>0</v>
      </c>
      <c r="BI52" s="1114">
        <f t="shared" si="5"/>
        <v>0</v>
      </c>
      <c r="BJ52" s="1106"/>
    </row>
    <row r="53" spans="1:62" ht="13">
      <c r="A53" s="1101">
        <v>46</v>
      </c>
      <c r="B53" s="1102" t="s">
        <v>524</v>
      </c>
      <c r="C53" s="1103">
        <f>計算表!C53</f>
        <v>0</v>
      </c>
      <c r="D53" s="1104">
        <f>環境負荷係数!D49*入力表!$C$137</f>
        <v>0.77017174101636099</v>
      </c>
      <c r="E53" s="1104">
        <f>環境負荷係数!E49*入力表!$C$137</f>
        <v>0.43589397042717137</v>
      </c>
      <c r="F53" s="1104">
        <f>環境負荷係数!F49*入力表!$C$137</f>
        <v>2.5292018501459318E-2</v>
      </c>
      <c r="G53" s="1104">
        <f>環境負荷係数!G49*入力表!$C$137</f>
        <v>0</v>
      </c>
      <c r="H53" s="1104">
        <f>環境負荷係数!H49*入力表!$C$137</f>
        <v>0.82373560695041315</v>
      </c>
      <c r="I53" s="1104">
        <f>環境負荷係数!I49*入力表!$C$137</f>
        <v>6.1502950285540888E-3</v>
      </c>
      <c r="J53" s="1104">
        <f>環境負荷係数!J49*入力表!$C$137</f>
        <v>0.11159797083061353</v>
      </c>
      <c r="K53" s="1104">
        <f>環境負荷係数!K49*入力表!$C$137</f>
        <v>7.6371495361854919E-2</v>
      </c>
      <c r="L53" s="1104">
        <f>環境負荷係数!L49*入力表!$C$137</f>
        <v>0.17050357877177444</v>
      </c>
      <c r="M53" s="1104">
        <f>環境負荷係数!M49*入力表!$C$137</f>
        <v>0</v>
      </c>
      <c r="N53" s="1104">
        <f>環境負荷係数!N49*入力表!$C$137</f>
        <v>8.9040286990469494E-2</v>
      </c>
      <c r="O53" s="1104">
        <f>環境負荷係数!O49*入力表!$C$137</f>
        <v>0</v>
      </c>
      <c r="P53" s="1104">
        <f>環境負荷係数!P49*入力表!$C$137</f>
        <v>0</v>
      </c>
      <c r="Q53" s="1104">
        <f>環境負荷係数!Q49*入力表!$C$137</f>
        <v>0</v>
      </c>
      <c r="R53" s="1104">
        <f>環境負荷係数!R49*入力表!$C$137</f>
        <v>1.820826910875906E-6</v>
      </c>
      <c r="S53" s="1104">
        <f>環境負荷係数!S49*入力表!$C$137</f>
        <v>0.10154848327269161</v>
      </c>
      <c r="T53" s="1104">
        <f>環境負荷係数!T49*入力表!$C$137</f>
        <v>2.4237536030438152E-2</v>
      </c>
      <c r="U53" s="1104">
        <f>環境負荷係数!U49*入力表!$C$137</f>
        <v>9.4605558740950599E-2</v>
      </c>
      <c r="V53" s="1104">
        <f>環境負荷係数!V49*入力表!$C$137</f>
        <v>0</v>
      </c>
      <c r="W53" s="1104">
        <f>環境負荷係数!W49*入力表!$C$137</f>
        <v>0.14967858109615531</v>
      </c>
      <c r="X53" s="1104">
        <f>環境負荷係数!D163*入力表!$C$137</f>
        <v>3.1489664482752615</v>
      </c>
      <c r="Y53" s="1104">
        <f>環境負荷係数!E163*入力表!$C$137</f>
        <v>0.52024926588668274</v>
      </c>
      <c r="Z53" s="1104">
        <f>環境負荷係数!F163*入力表!$C$137</f>
        <v>4.5591298294326062E-3</v>
      </c>
      <c r="AA53" s="1104">
        <f>環境負荷係数!G163*入力表!$C$137</f>
        <v>1.2221711588765893E-2</v>
      </c>
      <c r="AB53" s="1104">
        <f>環境負荷係数!H163*入力表!$C$137</f>
        <v>1.9391035303262312E-2</v>
      </c>
      <c r="AC53" s="1104">
        <f>環境負荷係数!I163*入力表!$C$137</f>
        <v>0</v>
      </c>
      <c r="AD53" s="1104">
        <f>環境負荷係数!J163*入力表!$C$137</f>
        <v>0.48407738916522197</v>
      </c>
      <c r="AE53" s="1104">
        <f>環境負荷係数!K163*入力表!$C$137</f>
        <v>0</v>
      </c>
      <c r="AF53" s="1105">
        <f t="shared" si="2"/>
        <v>0</v>
      </c>
      <c r="AG53" s="1105">
        <f t="shared" si="17"/>
        <v>0</v>
      </c>
      <c r="AH53" s="1105">
        <f t="shared" si="18"/>
        <v>0</v>
      </c>
      <c r="AI53" s="1105">
        <f t="shared" si="19"/>
        <v>0</v>
      </c>
      <c r="AJ53" s="1105">
        <f t="shared" si="20"/>
        <v>0</v>
      </c>
      <c r="AK53" s="1105">
        <f t="shared" si="21"/>
        <v>0</v>
      </c>
      <c r="AL53" s="1105">
        <f t="shared" si="22"/>
        <v>0</v>
      </c>
      <c r="AM53" s="1105">
        <f t="shared" si="23"/>
        <v>0</v>
      </c>
      <c r="AN53" s="1105">
        <f t="shared" si="24"/>
        <v>0</v>
      </c>
      <c r="AO53" s="1105">
        <f t="shared" si="6"/>
        <v>0</v>
      </c>
      <c r="AP53" s="1105">
        <f t="shared" si="7"/>
        <v>0</v>
      </c>
      <c r="AQ53" s="1105">
        <f t="shared" si="8"/>
        <v>0</v>
      </c>
      <c r="AR53" s="1105">
        <f t="shared" si="9"/>
        <v>0</v>
      </c>
      <c r="AS53" s="1105">
        <f t="shared" si="10"/>
        <v>0</v>
      </c>
      <c r="AT53" s="1105">
        <f t="shared" si="11"/>
        <v>0</v>
      </c>
      <c r="AU53" s="1105">
        <f t="shared" si="12"/>
        <v>0</v>
      </c>
      <c r="AV53" s="1105">
        <f t="shared" si="13"/>
        <v>0</v>
      </c>
      <c r="AW53" s="1105">
        <f t="shared" si="14"/>
        <v>0</v>
      </c>
      <c r="AX53" s="1105">
        <f t="shared" si="15"/>
        <v>0</v>
      </c>
      <c r="AY53" s="1105">
        <f t="shared" si="16"/>
        <v>0</v>
      </c>
      <c r="AZ53" s="1105">
        <f t="shared" si="3"/>
        <v>0</v>
      </c>
      <c r="BA53" s="1105">
        <f t="shared" si="4"/>
        <v>0</v>
      </c>
      <c r="BB53" s="1105">
        <f t="shared" si="25"/>
        <v>0</v>
      </c>
      <c r="BC53" s="1104">
        <f t="shared" si="26"/>
        <v>0</v>
      </c>
      <c r="BD53" s="1104">
        <f t="shared" si="27"/>
        <v>0</v>
      </c>
      <c r="BE53" s="1104">
        <f t="shared" si="28"/>
        <v>0</v>
      </c>
      <c r="BF53" s="1104">
        <f t="shared" si="29"/>
        <v>0</v>
      </c>
      <c r="BG53" s="1104">
        <f t="shared" si="30"/>
        <v>0</v>
      </c>
      <c r="BH53" s="1104">
        <f t="shared" si="31"/>
        <v>0</v>
      </c>
      <c r="BI53" s="1105">
        <f t="shared" si="5"/>
        <v>0</v>
      </c>
      <c r="BJ53" s="1106"/>
    </row>
    <row r="54" spans="1:62" ht="13">
      <c r="A54" s="1101">
        <v>47</v>
      </c>
      <c r="B54" s="1102" t="s">
        <v>525</v>
      </c>
      <c r="C54" s="1107">
        <f>計算表!C54</f>
        <v>0</v>
      </c>
      <c r="D54" s="1108">
        <f>環境負荷係数!D50*入力表!$C$137</f>
        <v>3.2291567350342616</v>
      </c>
      <c r="E54" s="1108">
        <f>環境負荷係数!E50*入力表!$C$137</f>
        <v>0.57156898417889923</v>
      </c>
      <c r="F54" s="1108">
        <f>環境負荷係数!F50*入力表!$C$137</f>
        <v>9.5216055289354343E-3</v>
      </c>
      <c r="G54" s="1108">
        <f>環境負荷係数!G50*入力表!$C$137</f>
        <v>0</v>
      </c>
      <c r="H54" s="1108">
        <f>環境負荷係数!H50*入力表!$C$137</f>
        <v>1.5626064142407785</v>
      </c>
      <c r="I54" s="1108">
        <f>環境負荷係数!I50*入力表!$C$137</f>
        <v>2.0261493935659373E-4</v>
      </c>
      <c r="J54" s="1108">
        <f>環境負荷係数!J50*入力表!$C$137</f>
        <v>0.35738474596610847</v>
      </c>
      <c r="K54" s="1108">
        <f>環境負荷係数!K50*入力表!$C$137</f>
        <v>0.33353516268778699</v>
      </c>
      <c r="L54" s="1108">
        <f>環境負荷係数!L50*入力表!$C$137</f>
        <v>0.59831729121369004</v>
      </c>
      <c r="M54" s="1108">
        <f>環境負荷係数!M50*入力表!$C$137</f>
        <v>0</v>
      </c>
      <c r="N54" s="1108">
        <f>環境負荷係数!N50*入力表!$C$137</f>
        <v>4.0860521971420385E-2</v>
      </c>
      <c r="O54" s="1108">
        <f>環境負荷係数!O50*入力表!$C$137</f>
        <v>0</v>
      </c>
      <c r="P54" s="1108">
        <f>環境負荷係数!P50*入力表!$C$137</f>
        <v>0</v>
      </c>
      <c r="Q54" s="1108">
        <f>環境負荷係数!Q50*入力表!$C$137</f>
        <v>0</v>
      </c>
      <c r="R54" s="1108">
        <f>環境負荷係数!R50*入力表!$C$137</f>
        <v>9.7407189653769732E-8</v>
      </c>
      <c r="S54" s="1108">
        <f>環境負荷係数!S50*入力表!$C$137</f>
        <v>4.1656150549876925E-2</v>
      </c>
      <c r="T54" s="1108">
        <f>環境負荷係数!T50*入力表!$C$137</f>
        <v>8.4484686876712817E-2</v>
      </c>
      <c r="U54" s="1108">
        <f>環境負荷係数!U50*入力表!$C$137</f>
        <v>6.5086184406951436E-2</v>
      </c>
      <c r="V54" s="1108">
        <f>環境負荷係数!V50*入力表!$C$137</f>
        <v>0</v>
      </c>
      <c r="W54" s="1108">
        <f>環境負荷係数!W50*入力表!$C$137</f>
        <v>4.1078958221685162E-2</v>
      </c>
      <c r="X54" s="1108">
        <f>環境負荷係数!D164*入力表!$C$137</f>
        <v>9.5895133194786482</v>
      </c>
      <c r="Y54" s="1108">
        <f>環境負荷係数!E164*入力表!$C$137</f>
        <v>164.05180001397838</v>
      </c>
      <c r="Z54" s="1108">
        <f>環境負荷係数!F164*入力表!$C$137</f>
        <v>1.4895960358588315E-2</v>
      </c>
      <c r="AA54" s="1108">
        <f>環境負荷係数!G164*入力表!$C$137</f>
        <v>5.7304343325565821</v>
      </c>
      <c r="AB54" s="1108">
        <f>環境負荷係数!H164*入力表!$C$137</f>
        <v>7.2137378584760325</v>
      </c>
      <c r="AC54" s="1108">
        <f>環境負荷係数!I164*入力表!$C$137</f>
        <v>113.88498697147547</v>
      </c>
      <c r="AD54" s="1108">
        <f>環境負荷係数!J164*入力表!$C$137</f>
        <v>12.451567680511712</v>
      </c>
      <c r="AE54" s="1108">
        <f>環境負荷係数!K164*入力表!$C$137</f>
        <v>24.756177210599965</v>
      </c>
      <c r="AF54" s="1109">
        <f t="shared" si="2"/>
        <v>0</v>
      </c>
      <c r="AG54" s="1109">
        <f t="shared" si="17"/>
        <v>0</v>
      </c>
      <c r="AH54" s="1109">
        <f t="shared" si="18"/>
        <v>0</v>
      </c>
      <c r="AI54" s="1109">
        <f t="shared" si="19"/>
        <v>0</v>
      </c>
      <c r="AJ54" s="1109">
        <f t="shared" si="20"/>
        <v>0</v>
      </c>
      <c r="AK54" s="1109">
        <f t="shared" si="21"/>
        <v>0</v>
      </c>
      <c r="AL54" s="1109">
        <f t="shared" si="22"/>
        <v>0</v>
      </c>
      <c r="AM54" s="1109">
        <f t="shared" si="23"/>
        <v>0</v>
      </c>
      <c r="AN54" s="1109">
        <f t="shared" si="24"/>
        <v>0</v>
      </c>
      <c r="AO54" s="1109">
        <f t="shared" si="6"/>
        <v>0</v>
      </c>
      <c r="AP54" s="1109">
        <f t="shared" si="7"/>
        <v>0</v>
      </c>
      <c r="AQ54" s="1109">
        <f t="shared" si="8"/>
        <v>0</v>
      </c>
      <c r="AR54" s="1109">
        <f t="shared" si="9"/>
        <v>0</v>
      </c>
      <c r="AS54" s="1109">
        <f t="shared" si="10"/>
        <v>0</v>
      </c>
      <c r="AT54" s="1109">
        <f t="shared" si="11"/>
        <v>0</v>
      </c>
      <c r="AU54" s="1109">
        <f t="shared" si="12"/>
        <v>0</v>
      </c>
      <c r="AV54" s="1109">
        <f t="shared" si="13"/>
        <v>0</v>
      </c>
      <c r="AW54" s="1109">
        <f t="shared" si="14"/>
        <v>0</v>
      </c>
      <c r="AX54" s="1109">
        <f t="shared" si="15"/>
        <v>0</v>
      </c>
      <c r="AY54" s="1109">
        <f t="shared" si="16"/>
        <v>0</v>
      </c>
      <c r="AZ54" s="1109">
        <f t="shared" si="3"/>
        <v>0</v>
      </c>
      <c r="BA54" s="1109">
        <f t="shared" si="4"/>
        <v>0</v>
      </c>
      <c r="BB54" s="1109">
        <f t="shared" si="25"/>
        <v>0</v>
      </c>
      <c r="BC54" s="1108">
        <f t="shared" si="26"/>
        <v>0</v>
      </c>
      <c r="BD54" s="1108">
        <f t="shared" si="27"/>
        <v>0</v>
      </c>
      <c r="BE54" s="1108">
        <f t="shared" si="28"/>
        <v>0</v>
      </c>
      <c r="BF54" s="1108">
        <f t="shared" si="29"/>
        <v>0</v>
      </c>
      <c r="BG54" s="1108">
        <f t="shared" si="30"/>
        <v>0</v>
      </c>
      <c r="BH54" s="1108">
        <f t="shared" si="31"/>
        <v>0</v>
      </c>
      <c r="BI54" s="1109">
        <f t="shared" si="5"/>
        <v>0</v>
      </c>
      <c r="BJ54" s="1106"/>
    </row>
    <row r="55" spans="1:62" ht="13">
      <c r="A55" s="1101">
        <v>48</v>
      </c>
      <c r="B55" s="1102" t="s">
        <v>526</v>
      </c>
      <c r="C55" s="1107">
        <f>計算表!C55</f>
        <v>0</v>
      </c>
      <c r="D55" s="1108">
        <f>環境負荷係数!D51*入力表!$C$137</f>
        <v>3.2291567350342625</v>
      </c>
      <c r="E55" s="1108">
        <f>環境負荷係数!E51*入力表!$C$137</f>
        <v>0.57156898417889912</v>
      </c>
      <c r="F55" s="1108">
        <f>環境負荷係数!F51*入力表!$C$137</f>
        <v>9.5216055289354343E-3</v>
      </c>
      <c r="G55" s="1108">
        <f>環境負荷係数!G51*入力表!$C$137</f>
        <v>0</v>
      </c>
      <c r="H55" s="1108">
        <f>環境負荷係数!H51*入力表!$C$137</f>
        <v>1.562606414240779</v>
      </c>
      <c r="I55" s="1108">
        <f>環境負荷係数!I51*入力表!$C$137</f>
        <v>2.026149393565937E-4</v>
      </c>
      <c r="J55" s="1108">
        <f>環境負荷係数!J51*入力表!$C$137</f>
        <v>0.35738474596610847</v>
      </c>
      <c r="K55" s="1108">
        <f>環境負荷係数!K51*入力表!$C$137</f>
        <v>0.33353516268778699</v>
      </c>
      <c r="L55" s="1108">
        <f>環境負荷係数!L51*入力表!$C$137</f>
        <v>0.59831729121369004</v>
      </c>
      <c r="M55" s="1108">
        <f>環境負荷係数!M51*入力表!$C$137</f>
        <v>0</v>
      </c>
      <c r="N55" s="1108">
        <f>環境負荷係数!N51*入力表!$C$137</f>
        <v>4.0860521971420372E-2</v>
      </c>
      <c r="O55" s="1108">
        <f>環境負荷係数!O51*入力表!$C$137</f>
        <v>0</v>
      </c>
      <c r="P55" s="1108">
        <f>環境負荷係数!P51*入力表!$C$137</f>
        <v>0</v>
      </c>
      <c r="Q55" s="1108">
        <f>環境負荷係数!Q51*入力表!$C$137</f>
        <v>0</v>
      </c>
      <c r="R55" s="1108">
        <f>環境負荷係数!R51*入力表!$C$137</f>
        <v>9.7407189653769732E-8</v>
      </c>
      <c r="S55" s="1108">
        <f>環境負荷係数!S51*入力表!$C$137</f>
        <v>4.1656150549876925E-2</v>
      </c>
      <c r="T55" s="1108">
        <f>環境負荷係数!T51*入力表!$C$137</f>
        <v>8.4484686876712831E-2</v>
      </c>
      <c r="U55" s="1108">
        <f>環境負荷係数!U51*入力表!$C$137</f>
        <v>6.508618440695145E-2</v>
      </c>
      <c r="V55" s="1108">
        <f>環境負荷係数!V51*入力表!$C$137</f>
        <v>0</v>
      </c>
      <c r="W55" s="1108">
        <f>環境負荷係数!W51*入力表!$C$137</f>
        <v>4.1078958221685155E-2</v>
      </c>
      <c r="X55" s="1108">
        <f>環境負荷係数!D165*入力表!$C$137</f>
        <v>5.7946970340084238</v>
      </c>
      <c r="Y55" s="1108">
        <f>環境負荷係数!E165*入力表!$C$137</f>
        <v>1.9523495160930986</v>
      </c>
      <c r="Z55" s="1108">
        <f>環境負荷係数!F165*入力表!$C$137</f>
        <v>8.6404587384957109E-3</v>
      </c>
      <c r="AA55" s="1108">
        <f>環境負荷係数!G165*入力表!$C$137</f>
        <v>2.3162576773925483E-2</v>
      </c>
      <c r="AB55" s="1108">
        <f>環境負荷係数!H165*入力表!$C$137</f>
        <v>0</v>
      </c>
      <c r="AC55" s="1108">
        <f>環境負荷係数!I165*入力表!$C$137</f>
        <v>1.5996626939950804</v>
      </c>
      <c r="AD55" s="1108">
        <f>環境負荷係数!J165*入力表!$C$137</f>
        <v>0.32088378658559691</v>
      </c>
      <c r="AE55" s="1108">
        <f>環境負荷係数!K165*入力表!$C$137</f>
        <v>0</v>
      </c>
      <c r="AF55" s="1109">
        <f t="shared" si="2"/>
        <v>0</v>
      </c>
      <c r="AG55" s="1109">
        <f t="shared" si="17"/>
        <v>0</v>
      </c>
      <c r="AH55" s="1109">
        <f t="shared" si="18"/>
        <v>0</v>
      </c>
      <c r="AI55" s="1109">
        <f t="shared" si="19"/>
        <v>0</v>
      </c>
      <c r="AJ55" s="1109">
        <f t="shared" si="20"/>
        <v>0</v>
      </c>
      <c r="AK55" s="1109">
        <f t="shared" si="21"/>
        <v>0</v>
      </c>
      <c r="AL55" s="1109">
        <f t="shared" si="22"/>
        <v>0</v>
      </c>
      <c r="AM55" s="1109">
        <f t="shared" si="23"/>
        <v>0</v>
      </c>
      <c r="AN55" s="1109">
        <f t="shared" si="24"/>
        <v>0</v>
      </c>
      <c r="AO55" s="1109">
        <f t="shared" si="6"/>
        <v>0</v>
      </c>
      <c r="AP55" s="1109">
        <f t="shared" si="7"/>
        <v>0</v>
      </c>
      <c r="AQ55" s="1109">
        <f t="shared" si="8"/>
        <v>0</v>
      </c>
      <c r="AR55" s="1109">
        <f t="shared" si="9"/>
        <v>0</v>
      </c>
      <c r="AS55" s="1109">
        <f t="shared" si="10"/>
        <v>0</v>
      </c>
      <c r="AT55" s="1109">
        <f t="shared" si="11"/>
        <v>0</v>
      </c>
      <c r="AU55" s="1109">
        <f t="shared" si="12"/>
        <v>0</v>
      </c>
      <c r="AV55" s="1109">
        <f t="shared" si="13"/>
        <v>0</v>
      </c>
      <c r="AW55" s="1109">
        <f t="shared" si="14"/>
        <v>0</v>
      </c>
      <c r="AX55" s="1109">
        <f t="shared" si="15"/>
        <v>0</v>
      </c>
      <c r="AY55" s="1109">
        <f t="shared" si="16"/>
        <v>0</v>
      </c>
      <c r="AZ55" s="1109">
        <f t="shared" si="3"/>
        <v>0</v>
      </c>
      <c r="BA55" s="1109">
        <f t="shared" si="4"/>
        <v>0</v>
      </c>
      <c r="BB55" s="1109">
        <f t="shared" si="25"/>
        <v>0</v>
      </c>
      <c r="BC55" s="1108">
        <f t="shared" si="26"/>
        <v>0</v>
      </c>
      <c r="BD55" s="1108">
        <f t="shared" si="27"/>
        <v>0</v>
      </c>
      <c r="BE55" s="1108">
        <f t="shared" si="28"/>
        <v>0</v>
      </c>
      <c r="BF55" s="1108">
        <f t="shared" si="29"/>
        <v>0</v>
      </c>
      <c r="BG55" s="1108">
        <f t="shared" si="30"/>
        <v>0</v>
      </c>
      <c r="BH55" s="1108">
        <f t="shared" si="31"/>
        <v>0</v>
      </c>
      <c r="BI55" s="1109">
        <f t="shared" si="5"/>
        <v>0</v>
      </c>
      <c r="BJ55" s="1106"/>
    </row>
    <row r="56" spans="1:62" ht="13">
      <c r="A56" s="1101">
        <v>49</v>
      </c>
      <c r="B56" s="1102" t="s">
        <v>527</v>
      </c>
      <c r="C56" s="1107">
        <f>計算表!C56</f>
        <v>0</v>
      </c>
      <c r="D56" s="1108">
        <f>環境負荷係数!D52*入力表!$C$137</f>
        <v>4.4085428170544004E-3</v>
      </c>
      <c r="E56" s="1108">
        <f>環境負荷係数!E52*入力表!$C$137</f>
        <v>0.30861367471802437</v>
      </c>
      <c r="F56" s="1108">
        <f>環境負荷係数!F52*入力表!$C$137</f>
        <v>1.1366507061029117E-2</v>
      </c>
      <c r="G56" s="1108">
        <f>環境負荷係数!G52*入力表!$C$137</f>
        <v>0</v>
      </c>
      <c r="H56" s="1108">
        <f>環境負荷係数!H52*入力表!$C$137</f>
        <v>0.6684191761799837</v>
      </c>
      <c r="I56" s="1108">
        <f>環境負荷係数!I52*入力表!$C$137</f>
        <v>1.5551627010565786E-3</v>
      </c>
      <c r="J56" s="1108">
        <f>環境負荷係数!J52*入力表!$C$137</f>
        <v>0.13311662867130028</v>
      </c>
      <c r="K56" s="1108">
        <f>環境負荷係数!K52*入力表!$C$137</f>
        <v>8.6670830048082806E-2</v>
      </c>
      <c r="L56" s="1108">
        <f>環境負荷係数!L52*入力表!$C$137</f>
        <v>8.2896680982632615E-2</v>
      </c>
      <c r="M56" s="1108">
        <f>環境負荷係数!M52*入力表!$C$137</f>
        <v>0</v>
      </c>
      <c r="N56" s="1108">
        <f>環境負荷係数!N52*入力表!$C$137</f>
        <v>9.5012447514680076E-2</v>
      </c>
      <c r="O56" s="1108">
        <f>環境負荷係数!O52*入力表!$C$137</f>
        <v>0</v>
      </c>
      <c r="P56" s="1108">
        <f>環境負荷係数!P52*入力表!$C$137</f>
        <v>0</v>
      </c>
      <c r="Q56" s="1108">
        <f>環境負荷係数!Q52*入力表!$C$137</f>
        <v>0</v>
      </c>
      <c r="R56" s="1108">
        <f>環境負荷係数!R52*入力表!$C$137</f>
        <v>1.5314470581705467E-8</v>
      </c>
      <c r="S56" s="1108">
        <f>環境負荷係数!S52*入力表!$C$137</f>
        <v>6.093424510480612E-2</v>
      </c>
      <c r="T56" s="1108">
        <f>環境負荷係数!T52*入力表!$C$137</f>
        <v>0.16293861854374245</v>
      </c>
      <c r="U56" s="1108">
        <f>環境負荷係数!U52*入力表!$C$137</f>
        <v>3.5318307004463485E-2</v>
      </c>
      <c r="V56" s="1108">
        <f>環境負荷係数!V52*入力表!$C$137</f>
        <v>0</v>
      </c>
      <c r="W56" s="1108">
        <f>環境負荷係数!W52*入力表!$C$137</f>
        <v>9.9762402947487141E-3</v>
      </c>
      <c r="X56" s="1108">
        <f>環境負荷係数!D166*入力表!$C$137</f>
        <v>4.592206120652861</v>
      </c>
      <c r="Y56" s="1108">
        <f>環境負荷係数!E166*入力表!$C$137</f>
        <v>2.3940747984831168</v>
      </c>
      <c r="Z56" s="1108">
        <f>環境負荷係数!F166*入力表!$C$137</f>
        <v>6.6207156256128654E-3</v>
      </c>
      <c r="AA56" s="1108">
        <f>環境負荷係数!G166*入力表!$C$137</f>
        <v>1.7748228261695809E-2</v>
      </c>
      <c r="AB56" s="1108">
        <f>環境負荷係数!H166*入力表!$C$137</f>
        <v>0</v>
      </c>
      <c r="AC56" s="1108">
        <f>環境負荷係数!I166*入力表!$C$137</f>
        <v>0</v>
      </c>
      <c r="AD56" s="1108">
        <f>環境負荷係数!J166*入力表!$C$137</f>
        <v>2.3697058545958085</v>
      </c>
      <c r="AE56" s="1108">
        <f>環境負荷係数!K166*入力表!$C$137</f>
        <v>0</v>
      </c>
      <c r="AF56" s="1109">
        <f t="shared" si="2"/>
        <v>0</v>
      </c>
      <c r="AG56" s="1109">
        <f t="shared" si="17"/>
        <v>0</v>
      </c>
      <c r="AH56" s="1109">
        <f t="shared" si="18"/>
        <v>0</v>
      </c>
      <c r="AI56" s="1109">
        <f t="shared" si="19"/>
        <v>0</v>
      </c>
      <c r="AJ56" s="1109">
        <f t="shared" si="20"/>
        <v>0</v>
      </c>
      <c r="AK56" s="1109">
        <f t="shared" si="21"/>
        <v>0</v>
      </c>
      <c r="AL56" s="1109">
        <f t="shared" si="22"/>
        <v>0</v>
      </c>
      <c r="AM56" s="1109">
        <f t="shared" si="23"/>
        <v>0</v>
      </c>
      <c r="AN56" s="1109">
        <f t="shared" si="24"/>
        <v>0</v>
      </c>
      <c r="AO56" s="1109">
        <f t="shared" si="6"/>
        <v>0</v>
      </c>
      <c r="AP56" s="1109">
        <f t="shared" si="7"/>
        <v>0</v>
      </c>
      <c r="AQ56" s="1109">
        <f t="shared" si="8"/>
        <v>0</v>
      </c>
      <c r="AR56" s="1109">
        <f t="shared" si="9"/>
        <v>0</v>
      </c>
      <c r="AS56" s="1109">
        <f t="shared" si="10"/>
        <v>0</v>
      </c>
      <c r="AT56" s="1109">
        <f t="shared" si="11"/>
        <v>0</v>
      </c>
      <c r="AU56" s="1109">
        <f t="shared" si="12"/>
        <v>0</v>
      </c>
      <c r="AV56" s="1109">
        <f t="shared" si="13"/>
        <v>0</v>
      </c>
      <c r="AW56" s="1109">
        <f t="shared" si="14"/>
        <v>0</v>
      </c>
      <c r="AX56" s="1109">
        <f t="shared" si="15"/>
        <v>0</v>
      </c>
      <c r="AY56" s="1109">
        <f t="shared" si="16"/>
        <v>0</v>
      </c>
      <c r="AZ56" s="1109">
        <f t="shared" si="3"/>
        <v>0</v>
      </c>
      <c r="BA56" s="1109">
        <f t="shared" si="4"/>
        <v>0</v>
      </c>
      <c r="BB56" s="1109">
        <f t="shared" si="25"/>
        <v>0</v>
      </c>
      <c r="BC56" s="1108">
        <f t="shared" si="26"/>
        <v>0</v>
      </c>
      <c r="BD56" s="1108">
        <f t="shared" si="27"/>
        <v>0</v>
      </c>
      <c r="BE56" s="1108">
        <f t="shared" si="28"/>
        <v>0</v>
      </c>
      <c r="BF56" s="1108">
        <f t="shared" si="29"/>
        <v>0</v>
      </c>
      <c r="BG56" s="1108">
        <f t="shared" si="30"/>
        <v>0</v>
      </c>
      <c r="BH56" s="1108">
        <f t="shared" si="31"/>
        <v>0</v>
      </c>
      <c r="BI56" s="1109">
        <f t="shared" si="5"/>
        <v>0</v>
      </c>
      <c r="BJ56" s="1106"/>
    </row>
    <row r="57" spans="1:62" ht="13">
      <c r="A57" s="1110">
        <v>50</v>
      </c>
      <c r="B57" s="1111" t="s">
        <v>528</v>
      </c>
      <c r="C57" s="1112">
        <f>計算表!C57</f>
        <v>0</v>
      </c>
      <c r="D57" s="1113">
        <f>環境負荷係数!D53*入力表!$C$137</f>
        <v>4.4085428170544004E-3</v>
      </c>
      <c r="E57" s="1113">
        <f>環境負荷係数!E53*入力表!$C$137</f>
        <v>0.30861367471802442</v>
      </c>
      <c r="F57" s="1113">
        <f>環境負荷係数!F53*入力表!$C$137</f>
        <v>1.1366507061029117E-2</v>
      </c>
      <c r="G57" s="1113">
        <f>環境負荷係数!G53*入力表!$C$137</f>
        <v>0</v>
      </c>
      <c r="H57" s="1113">
        <f>環境負荷係数!H53*入力表!$C$137</f>
        <v>0.6684191761799837</v>
      </c>
      <c r="I57" s="1113">
        <f>環境負荷係数!I53*入力表!$C$137</f>
        <v>1.5551627010565786E-3</v>
      </c>
      <c r="J57" s="1113">
        <f>環境負荷係数!J53*入力表!$C$137</f>
        <v>0.13311662867130028</v>
      </c>
      <c r="K57" s="1113">
        <f>環境負荷係数!K53*入力表!$C$137</f>
        <v>8.6670830048082778E-2</v>
      </c>
      <c r="L57" s="1113">
        <f>環境負荷係数!L53*入力表!$C$137</f>
        <v>8.2896680982632615E-2</v>
      </c>
      <c r="M57" s="1113">
        <f>環境負荷係数!M53*入力表!$C$137</f>
        <v>0</v>
      </c>
      <c r="N57" s="1113">
        <f>環境負荷係数!N53*入力表!$C$137</f>
        <v>9.5012447514680076E-2</v>
      </c>
      <c r="O57" s="1113">
        <f>環境負荷係数!O53*入力表!$C$137</f>
        <v>0</v>
      </c>
      <c r="P57" s="1113">
        <f>環境負荷係数!P53*入力表!$C$137</f>
        <v>0</v>
      </c>
      <c r="Q57" s="1113">
        <f>環境負荷係数!Q53*入力表!$C$137</f>
        <v>0</v>
      </c>
      <c r="R57" s="1113">
        <f>環境負荷係数!R53*入力表!$C$137</f>
        <v>1.5314470581705467E-8</v>
      </c>
      <c r="S57" s="1113">
        <f>環境負荷係数!S53*入力表!$C$137</f>
        <v>6.093424510480612E-2</v>
      </c>
      <c r="T57" s="1113">
        <f>環境負荷係数!T53*入力表!$C$137</f>
        <v>0.16293861854374245</v>
      </c>
      <c r="U57" s="1113">
        <f>環境負荷係数!U53*入力表!$C$137</f>
        <v>3.5318307004463492E-2</v>
      </c>
      <c r="V57" s="1113">
        <f>環境負荷係数!V53*入力表!$C$137</f>
        <v>0</v>
      </c>
      <c r="W57" s="1113">
        <f>環境負荷係数!W53*入力表!$C$137</f>
        <v>9.9762402947487176E-3</v>
      </c>
      <c r="X57" s="1113">
        <f>環境負荷係数!D167*入力表!$C$137</f>
        <v>0.83503129159338885</v>
      </c>
      <c r="Y57" s="1113">
        <f>環境負荷係数!E167*入力表!$C$137</f>
        <v>1.3705759281633343</v>
      </c>
      <c r="Z57" s="1113">
        <f>環境負荷係数!F167*入力表!$C$137</f>
        <v>1.0668623377225305E-3</v>
      </c>
      <c r="AA57" s="1113">
        <f>環境負荷係数!G167*入力表!$C$137</f>
        <v>2.8599500967016861E-3</v>
      </c>
      <c r="AB57" s="1113">
        <f>環境負荷係数!H167*入力表!$C$137</f>
        <v>1.3535353040716592E-3</v>
      </c>
      <c r="AC57" s="1113">
        <f>環境負荷係数!I167*入力表!$C$137</f>
        <v>0</v>
      </c>
      <c r="AD57" s="1113">
        <f>環境負荷係数!J167*入力表!$C$137</f>
        <v>1.3652955804248386</v>
      </c>
      <c r="AE57" s="1113">
        <f>環境負荷係数!K167*入力表!$C$137</f>
        <v>0</v>
      </c>
      <c r="AF57" s="1114">
        <f t="shared" si="2"/>
        <v>0</v>
      </c>
      <c r="AG57" s="1114">
        <f t="shared" si="17"/>
        <v>0</v>
      </c>
      <c r="AH57" s="1114">
        <f t="shared" si="18"/>
        <v>0</v>
      </c>
      <c r="AI57" s="1114">
        <f t="shared" si="19"/>
        <v>0</v>
      </c>
      <c r="AJ57" s="1114">
        <f t="shared" si="20"/>
        <v>0</v>
      </c>
      <c r="AK57" s="1114">
        <f t="shared" si="21"/>
        <v>0</v>
      </c>
      <c r="AL57" s="1114">
        <f t="shared" si="22"/>
        <v>0</v>
      </c>
      <c r="AM57" s="1114">
        <f t="shared" si="23"/>
        <v>0</v>
      </c>
      <c r="AN57" s="1114">
        <f t="shared" si="24"/>
        <v>0</v>
      </c>
      <c r="AO57" s="1114">
        <f t="shared" si="6"/>
        <v>0</v>
      </c>
      <c r="AP57" s="1114">
        <f t="shared" si="7"/>
        <v>0</v>
      </c>
      <c r="AQ57" s="1114">
        <f t="shared" si="8"/>
        <v>0</v>
      </c>
      <c r="AR57" s="1114">
        <f t="shared" si="9"/>
        <v>0</v>
      </c>
      <c r="AS57" s="1114">
        <f t="shared" si="10"/>
        <v>0</v>
      </c>
      <c r="AT57" s="1114">
        <f t="shared" si="11"/>
        <v>0</v>
      </c>
      <c r="AU57" s="1114">
        <f t="shared" si="12"/>
        <v>0</v>
      </c>
      <c r="AV57" s="1114">
        <f t="shared" si="13"/>
        <v>0</v>
      </c>
      <c r="AW57" s="1114">
        <f t="shared" si="14"/>
        <v>0</v>
      </c>
      <c r="AX57" s="1114">
        <f t="shared" si="15"/>
        <v>0</v>
      </c>
      <c r="AY57" s="1114">
        <f t="shared" si="16"/>
        <v>0</v>
      </c>
      <c r="AZ57" s="1114">
        <f t="shared" si="3"/>
        <v>0</v>
      </c>
      <c r="BA57" s="1114">
        <f t="shared" si="4"/>
        <v>0</v>
      </c>
      <c r="BB57" s="1114">
        <f t="shared" si="25"/>
        <v>0</v>
      </c>
      <c r="BC57" s="1113">
        <f t="shared" si="26"/>
        <v>0</v>
      </c>
      <c r="BD57" s="1113">
        <f t="shared" si="27"/>
        <v>0</v>
      </c>
      <c r="BE57" s="1113">
        <f t="shared" si="28"/>
        <v>0</v>
      </c>
      <c r="BF57" s="1113">
        <f t="shared" si="29"/>
        <v>0</v>
      </c>
      <c r="BG57" s="1113">
        <f t="shared" si="30"/>
        <v>0</v>
      </c>
      <c r="BH57" s="1113">
        <f t="shared" si="31"/>
        <v>0</v>
      </c>
      <c r="BI57" s="1114">
        <f t="shared" si="5"/>
        <v>0</v>
      </c>
      <c r="BJ57" s="1106"/>
    </row>
    <row r="58" spans="1:62" ht="13">
      <c r="A58" s="1101">
        <v>51</v>
      </c>
      <c r="B58" s="1102" t="s">
        <v>529</v>
      </c>
      <c r="C58" s="1103">
        <f>計算表!C58</f>
        <v>0</v>
      </c>
      <c r="D58" s="1104">
        <f>環境負荷係数!D54*入力表!$C$137</f>
        <v>4.4085428170544004E-3</v>
      </c>
      <c r="E58" s="1104">
        <f>環境負荷係数!E54*入力表!$C$137</f>
        <v>0.30861367471802442</v>
      </c>
      <c r="F58" s="1104">
        <f>環境負荷係数!F54*入力表!$C$137</f>
        <v>1.1366507061029117E-2</v>
      </c>
      <c r="G58" s="1104">
        <f>環境負荷係数!G54*入力表!$C$137</f>
        <v>0</v>
      </c>
      <c r="H58" s="1104">
        <f>環境負荷係数!H54*入力表!$C$137</f>
        <v>0.6684191761799837</v>
      </c>
      <c r="I58" s="1104">
        <f>環境負荷係数!I54*入力表!$C$137</f>
        <v>1.5551627010565786E-3</v>
      </c>
      <c r="J58" s="1104">
        <f>環境負荷係数!J54*入力表!$C$137</f>
        <v>0.13311662867130028</v>
      </c>
      <c r="K58" s="1104">
        <f>環境負荷係数!K54*入力表!$C$137</f>
        <v>8.6670830048082778E-2</v>
      </c>
      <c r="L58" s="1104">
        <f>環境負荷係数!L54*入力表!$C$137</f>
        <v>8.2896680982632615E-2</v>
      </c>
      <c r="M58" s="1104">
        <f>環境負荷係数!M54*入力表!$C$137</f>
        <v>0</v>
      </c>
      <c r="N58" s="1104">
        <f>環境負荷係数!N54*入力表!$C$137</f>
        <v>9.5012447514680076E-2</v>
      </c>
      <c r="O58" s="1104">
        <f>環境負荷係数!O54*入力表!$C$137</f>
        <v>0</v>
      </c>
      <c r="P58" s="1104">
        <f>環境負荷係数!P54*入力表!$C$137</f>
        <v>0</v>
      </c>
      <c r="Q58" s="1104">
        <f>環境負荷係数!Q54*入力表!$C$137</f>
        <v>0</v>
      </c>
      <c r="R58" s="1104">
        <f>環境負荷係数!R54*入力表!$C$137</f>
        <v>1.5314470581705467E-8</v>
      </c>
      <c r="S58" s="1104">
        <f>環境負荷係数!S54*入力表!$C$137</f>
        <v>6.093424510480612E-2</v>
      </c>
      <c r="T58" s="1104">
        <f>環境負荷係数!T54*入力表!$C$137</f>
        <v>0.16293861854374245</v>
      </c>
      <c r="U58" s="1104">
        <f>環境負荷係数!U54*入力表!$C$137</f>
        <v>3.5318307004463492E-2</v>
      </c>
      <c r="V58" s="1104">
        <f>環境負荷係数!V54*入力表!$C$137</f>
        <v>0</v>
      </c>
      <c r="W58" s="1104">
        <f>環境負荷係数!W54*入力表!$C$137</f>
        <v>9.9762402947487176E-3</v>
      </c>
      <c r="X58" s="1104">
        <f>環境負荷係数!D168*入力表!$C$137</f>
        <v>1.3095840546012676</v>
      </c>
      <c r="Y58" s="1104">
        <f>環境負荷係数!E168*入力表!$C$137</f>
        <v>1.4829461677986617</v>
      </c>
      <c r="Z58" s="1104">
        <f>環境負荷係数!F168*入力表!$C$137</f>
        <v>1.936808058979533E-3</v>
      </c>
      <c r="AA58" s="1104">
        <f>環境負荷係数!G168*入力表!$C$137</f>
        <v>5.1920235626611343E-3</v>
      </c>
      <c r="AB58" s="1104">
        <f>環境負荷係数!H168*入力表!$C$137</f>
        <v>0</v>
      </c>
      <c r="AC58" s="1104">
        <f>環境負荷係数!I168*入力表!$C$137</f>
        <v>0</v>
      </c>
      <c r="AD58" s="1104">
        <f>環境負荷係数!J168*入力表!$C$137</f>
        <v>1.475817336177021</v>
      </c>
      <c r="AE58" s="1104">
        <f>環境負荷係数!K168*入力表!$C$137</f>
        <v>0</v>
      </c>
      <c r="AF58" s="1105">
        <f t="shared" si="2"/>
        <v>0</v>
      </c>
      <c r="AG58" s="1105">
        <f t="shared" si="17"/>
        <v>0</v>
      </c>
      <c r="AH58" s="1105">
        <f t="shared" si="18"/>
        <v>0</v>
      </c>
      <c r="AI58" s="1105">
        <f t="shared" si="19"/>
        <v>0</v>
      </c>
      <c r="AJ58" s="1105">
        <f t="shared" si="20"/>
        <v>0</v>
      </c>
      <c r="AK58" s="1105">
        <f t="shared" si="21"/>
        <v>0</v>
      </c>
      <c r="AL58" s="1105">
        <f t="shared" si="22"/>
        <v>0</v>
      </c>
      <c r="AM58" s="1105">
        <f t="shared" si="23"/>
        <v>0</v>
      </c>
      <c r="AN58" s="1105">
        <f t="shared" si="24"/>
        <v>0</v>
      </c>
      <c r="AO58" s="1105">
        <f t="shared" si="6"/>
        <v>0</v>
      </c>
      <c r="AP58" s="1105">
        <f t="shared" si="7"/>
        <v>0</v>
      </c>
      <c r="AQ58" s="1105">
        <f t="shared" si="8"/>
        <v>0</v>
      </c>
      <c r="AR58" s="1105">
        <f t="shared" si="9"/>
        <v>0</v>
      </c>
      <c r="AS58" s="1105">
        <f t="shared" si="10"/>
        <v>0</v>
      </c>
      <c r="AT58" s="1105">
        <f t="shared" si="11"/>
        <v>0</v>
      </c>
      <c r="AU58" s="1105">
        <f t="shared" si="12"/>
        <v>0</v>
      </c>
      <c r="AV58" s="1105">
        <f t="shared" si="13"/>
        <v>0</v>
      </c>
      <c r="AW58" s="1105">
        <f t="shared" si="14"/>
        <v>0</v>
      </c>
      <c r="AX58" s="1105">
        <f t="shared" si="15"/>
        <v>0</v>
      </c>
      <c r="AY58" s="1105">
        <f t="shared" si="16"/>
        <v>0</v>
      </c>
      <c r="AZ58" s="1105">
        <f t="shared" si="3"/>
        <v>0</v>
      </c>
      <c r="BA58" s="1105">
        <f t="shared" si="4"/>
        <v>0</v>
      </c>
      <c r="BB58" s="1105">
        <f t="shared" si="25"/>
        <v>0</v>
      </c>
      <c r="BC58" s="1104">
        <f t="shared" si="26"/>
        <v>0</v>
      </c>
      <c r="BD58" s="1104">
        <f t="shared" si="27"/>
        <v>0</v>
      </c>
      <c r="BE58" s="1104">
        <f t="shared" si="28"/>
        <v>0</v>
      </c>
      <c r="BF58" s="1104">
        <f t="shared" si="29"/>
        <v>0</v>
      </c>
      <c r="BG58" s="1104">
        <f t="shared" si="30"/>
        <v>0</v>
      </c>
      <c r="BH58" s="1104">
        <f t="shared" si="31"/>
        <v>0</v>
      </c>
      <c r="BI58" s="1105">
        <f t="shared" si="5"/>
        <v>0</v>
      </c>
      <c r="BJ58" s="1106"/>
    </row>
    <row r="59" spans="1:62" ht="13">
      <c r="A59" s="1101">
        <v>52</v>
      </c>
      <c r="B59" s="1102" t="s">
        <v>530</v>
      </c>
      <c r="C59" s="1107">
        <f>計算表!C59</f>
        <v>0</v>
      </c>
      <c r="D59" s="1108">
        <f>環境負荷係数!D55*入力表!$C$137</f>
        <v>4.4085428170543995E-3</v>
      </c>
      <c r="E59" s="1108">
        <f>環境負荷係数!E55*入力表!$C$137</f>
        <v>0.30861367471802442</v>
      </c>
      <c r="F59" s="1108">
        <f>環境負荷係数!F55*入力表!$C$137</f>
        <v>1.1366507061029117E-2</v>
      </c>
      <c r="G59" s="1108">
        <f>環境負荷係数!G55*入力表!$C$137</f>
        <v>0</v>
      </c>
      <c r="H59" s="1108">
        <f>環境負荷係数!H55*入力表!$C$137</f>
        <v>0.66841917617998381</v>
      </c>
      <c r="I59" s="1108">
        <f>環境負荷係数!I55*入力表!$C$137</f>
        <v>1.5551627010565786E-3</v>
      </c>
      <c r="J59" s="1108">
        <f>環境負荷係数!J55*入力表!$C$137</f>
        <v>0.13311662867130028</v>
      </c>
      <c r="K59" s="1108">
        <f>環境負荷係数!K55*入力表!$C$137</f>
        <v>8.6670830048082778E-2</v>
      </c>
      <c r="L59" s="1108">
        <f>環境負荷係数!L55*入力表!$C$137</f>
        <v>8.2896680982632628E-2</v>
      </c>
      <c r="M59" s="1108">
        <f>環境負荷係数!M55*入力表!$C$137</f>
        <v>0</v>
      </c>
      <c r="N59" s="1108">
        <f>環境負荷係数!N55*入力表!$C$137</f>
        <v>9.5012447514680076E-2</v>
      </c>
      <c r="O59" s="1108">
        <f>環境負荷係数!O55*入力表!$C$137</f>
        <v>0</v>
      </c>
      <c r="P59" s="1108">
        <f>環境負荷係数!P55*入力表!$C$137</f>
        <v>0</v>
      </c>
      <c r="Q59" s="1108">
        <f>環境負荷係数!Q55*入力表!$C$137</f>
        <v>0</v>
      </c>
      <c r="R59" s="1108">
        <f>環境負荷係数!R55*入力表!$C$137</f>
        <v>1.5314470581705467E-8</v>
      </c>
      <c r="S59" s="1108">
        <f>環境負荷係数!S55*入力表!$C$137</f>
        <v>6.093424510480612E-2</v>
      </c>
      <c r="T59" s="1108">
        <f>環境負荷係数!T55*入力表!$C$137</f>
        <v>0.16293861854374247</v>
      </c>
      <c r="U59" s="1108">
        <f>環境負荷係数!U55*入力表!$C$137</f>
        <v>3.5318307004463499E-2</v>
      </c>
      <c r="V59" s="1108">
        <f>環境負荷係数!V55*入力表!$C$137</f>
        <v>0</v>
      </c>
      <c r="W59" s="1108">
        <f>環境負荷係数!W55*入力表!$C$137</f>
        <v>9.9762402947487176E-3</v>
      </c>
      <c r="X59" s="1108">
        <f>環境負荷係数!D169*入力表!$C$137</f>
        <v>9.0810412091328931</v>
      </c>
      <c r="Y59" s="1108">
        <f>環境負荷係数!E169*入力表!$C$137</f>
        <v>0.3308035551337441</v>
      </c>
      <c r="Z59" s="1108">
        <f>環境負荷係数!F169*入力表!$C$137</f>
        <v>1.3541827112904243E-2</v>
      </c>
      <c r="AA59" s="1108">
        <f>環境負荷係数!G169*入力表!$C$137</f>
        <v>3.630173115281591E-2</v>
      </c>
      <c r="AB59" s="1108">
        <f>環境負荷係数!H169*入力表!$C$137</f>
        <v>0</v>
      </c>
      <c r="AC59" s="1108">
        <f>環境負荷係数!I169*入力表!$C$137</f>
        <v>0</v>
      </c>
      <c r="AD59" s="1108">
        <f>環境負荷係数!J169*入力表!$C$137</f>
        <v>0.28095999686802392</v>
      </c>
      <c r="AE59" s="1108">
        <f>環境負荷係数!K169*入力表!$C$137</f>
        <v>0</v>
      </c>
      <c r="AF59" s="1109">
        <f t="shared" si="2"/>
        <v>0</v>
      </c>
      <c r="AG59" s="1109">
        <f t="shared" si="17"/>
        <v>0</v>
      </c>
      <c r="AH59" s="1109">
        <f t="shared" si="18"/>
        <v>0</v>
      </c>
      <c r="AI59" s="1109">
        <f t="shared" si="19"/>
        <v>0</v>
      </c>
      <c r="AJ59" s="1109">
        <f t="shared" si="20"/>
        <v>0</v>
      </c>
      <c r="AK59" s="1109">
        <f t="shared" si="21"/>
        <v>0</v>
      </c>
      <c r="AL59" s="1109">
        <f t="shared" si="22"/>
        <v>0</v>
      </c>
      <c r="AM59" s="1109">
        <f t="shared" si="23"/>
        <v>0</v>
      </c>
      <c r="AN59" s="1109">
        <f t="shared" si="24"/>
        <v>0</v>
      </c>
      <c r="AO59" s="1109">
        <f t="shared" si="6"/>
        <v>0</v>
      </c>
      <c r="AP59" s="1109">
        <f t="shared" si="7"/>
        <v>0</v>
      </c>
      <c r="AQ59" s="1109">
        <f t="shared" si="8"/>
        <v>0</v>
      </c>
      <c r="AR59" s="1109">
        <f t="shared" si="9"/>
        <v>0</v>
      </c>
      <c r="AS59" s="1109">
        <f t="shared" si="10"/>
        <v>0</v>
      </c>
      <c r="AT59" s="1109">
        <f t="shared" si="11"/>
        <v>0</v>
      </c>
      <c r="AU59" s="1109">
        <f t="shared" si="12"/>
        <v>0</v>
      </c>
      <c r="AV59" s="1109">
        <f t="shared" si="13"/>
        <v>0</v>
      </c>
      <c r="AW59" s="1109">
        <f t="shared" si="14"/>
        <v>0</v>
      </c>
      <c r="AX59" s="1109">
        <f t="shared" si="15"/>
        <v>0</v>
      </c>
      <c r="AY59" s="1109">
        <f t="shared" si="16"/>
        <v>0</v>
      </c>
      <c r="AZ59" s="1109">
        <f t="shared" si="3"/>
        <v>0</v>
      </c>
      <c r="BA59" s="1109">
        <f t="shared" si="4"/>
        <v>0</v>
      </c>
      <c r="BB59" s="1109">
        <f t="shared" si="25"/>
        <v>0</v>
      </c>
      <c r="BC59" s="1108">
        <f t="shared" si="26"/>
        <v>0</v>
      </c>
      <c r="BD59" s="1108">
        <f t="shared" si="27"/>
        <v>0</v>
      </c>
      <c r="BE59" s="1108">
        <f t="shared" si="28"/>
        <v>0</v>
      </c>
      <c r="BF59" s="1108">
        <f t="shared" si="29"/>
        <v>0</v>
      </c>
      <c r="BG59" s="1108">
        <f t="shared" si="30"/>
        <v>0</v>
      </c>
      <c r="BH59" s="1108">
        <f t="shared" si="31"/>
        <v>0</v>
      </c>
      <c r="BI59" s="1109">
        <f t="shared" si="5"/>
        <v>0</v>
      </c>
      <c r="BJ59" s="1106"/>
    </row>
    <row r="60" spans="1:62" ht="13">
      <c r="A60" s="1101">
        <v>53</v>
      </c>
      <c r="B60" s="1102" t="s">
        <v>531</v>
      </c>
      <c r="C60" s="1107">
        <f>計算表!C60</f>
        <v>0</v>
      </c>
      <c r="D60" s="1108">
        <f>環境負荷係数!D56*入力表!$C$137</f>
        <v>0.23034370951758928</v>
      </c>
      <c r="E60" s="1108">
        <f>環境負荷係数!E56*入力表!$C$137</f>
        <v>0.32059701581259992</v>
      </c>
      <c r="F60" s="1108">
        <f>環境負荷係数!F56*入力表!$C$137</f>
        <v>4.6677382331632338E-3</v>
      </c>
      <c r="G60" s="1108">
        <f>環境負荷係数!G56*入力表!$C$137</f>
        <v>0</v>
      </c>
      <c r="H60" s="1108">
        <f>環境負荷係数!H56*入力表!$C$137</f>
        <v>0.72180370723422338</v>
      </c>
      <c r="I60" s="1108">
        <f>環境負荷係数!I56*入力表!$C$137</f>
        <v>1.165510605754619E-6</v>
      </c>
      <c r="J60" s="1108">
        <f>環境負荷係数!J56*入力表!$C$137</f>
        <v>6.0859695089587031E-2</v>
      </c>
      <c r="K60" s="1108">
        <f>環境負荷係数!K56*入力表!$C$137</f>
        <v>6.621714010714834E-2</v>
      </c>
      <c r="L60" s="1108">
        <f>環境負荷係数!L56*入力表!$C$137</f>
        <v>4.6409720635032889E-2</v>
      </c>
      <c r="M60" s="1108">
        <f>環境負荷係数!M56*入力表!$C$137</f>
        <v>0</v>
      </c>
      <c r="N60" s="1108">
        <f>環境負荷係数!N56*入力表!$C$137</f>
        <v>0.21668079363209597</v>
      </c>
      <c r="O60" s="1108">
        <f>環境負荷係数!O56*入力表!$C$137</f>
        <v>0</v>
      </c>
      <c r="P60" s="1108">
        <f>環境負荷係数!P56*入力表!$C$137</f>
        <v>0</v>
      </c>
      <c r="Q60" s="1108">
        <f>環境負荷係数!Q56*入力表!$C$137</f>
        <v>0</v>
      </c>
      <c r="R60" s="1108">
        <f>環境負荷係数!R56*入力表!$C$137</f>
        <v>6.5237214343619834E-10</v>
      </c>
      <c r="S60" s="1108">
        <f>環境負荷係数!S56*入力表!$C$137</f>
        <v>0.18326183704571053</v>
      </c>
      <c r="T60" s="1108">
        <f>環境負荷係数!T56*入力表!$C$137</f>
        <v>2.9338506630769035E-2</v>
      </c>
      <c r="U60" s="1108">
        <f>環境負荷係数!U56*入力表!$C$137</f>
        <v>0.11839056738052116</v>
      </c>
      <c r="V60" s="1108">
        <f>環境負荷係数!V56*入力表!$C$137</f>
        <v>0</v>
      </c>
      <c r="W60" s="1108">
        <f>環境負荷係数!W56*入力表!$C$137</f>
        <v>6.4428055038055635E-4</v>
      </c>
      <c r="X60" s="1108">
        <f>環境負荷係数!D170*入力表!$C$137</f>
        <v>2.5713846796284661</v>
      </c>
      <c r="Y60" s="1108">
        <f>環境負荷係数!E170*入力表!$C$137</f>
        <v>0.86310965157285824</v>
      </c>
      <c r="Z60" s="1108">
        <f>環境負荷係数!F170*入力表!$C$137</f>
        <v>3.2929211878879325E-3</v>
      </c>
      <c r="AA60" s="1108">
        <f>環境負荷係数!G170*入力表!$C$137</f>
        <v>8.8273715705769404E-3</v>
      </c>
      <c r="AB60" s="1108">
        <f>環境負荷係数!H170*入力表!$C$137</f>
        <v>0</v>
      </c>
      <c r="AC60" s="1108">
        <f>環境負荷係数!I170*入力表!$C$137</f>
        <v>0</v>
      </c>
      <c r="AD60" s="1108">
        <f>環境負荷係数!J170*入力表!$C$137</f>
        <v>0.85098935881439342</v>
      </c>
      <c r="AE60" s="1108">
        <f>環境負荷係数!K170*入力表!$C$137</f>
        <v>0</v>
      </c>
      <c r="AF60" s="1109">
        <f t="shared" si="2"/>
        <v>0</v>
      </c>
      <c r="AG60" s="1109">
        <f t="shared" si="17"/>
        <v>0</v>
      </c>
      <c r="AH60" s="1109">
        <f t="shared" si="18"/>
        <v>0</v>
      </c>
      <c r="AI60" s="1109">
        <f t="shared" si="19"/>
        <v>0</v>
      </c>
      <c r="AJ60" s="1109">
        <f t="shared" si="20"/>
        <v>0</v>
      </c>
      <c r="AK60" s="1109">
        <f t="shared" si="21"/>
        <v>0</v>
      </c>
      <c r="AL60" s="1109">
        <f t="shared" si="22"/>
        <v>0</v>
      </c>
      <c r="AM60" s="1109">
        <f t="shared" si="23"/>
        <v>0</v>
      </c>
      <c r="AN60" s="1109">
        <f t="shared" si="24"/>
        <v>0</v>
      </c>
      <c r="AO60" s="1109">
        <f t="shared" si="6"/>
        <v>0</v>
      </c>
      <c r="AP60" s="1109">
        <f t="shared" si="7"/>
        <v>0</v>
      </c>
      <c r="AQ60" s="1109">
        <f t="shared" si="8"/>
        <v>0</v>
      </c>
      <c r="AR60" s="1109">
        <f t="shared" si="9"/>
        <v>0</v>
      </c>
      <c r="AS60" s="1109">
        <f t="shared" si="10"/>
        <v>0</v>
      </c>
      <c r="AT60" s="1109">
        <f t="shared" si="11"/>
        <v>0</v>
      </c>
      <c r="AU60" s="1109">
        <f t="shared" si="12"/>
        <v>0</v>
      </c>
      <c r="AV60" s="1109">
        <f t="shared" si="13"/>
        <v>0</v>
      </c>
      <c r="AW60" s="1109">
        <f t="shared" si="14"/>
        <v>0</v>
      </c>
      <c r="AX60" s="1109">
        <f t="shared" si="15"/>
        <v>0</v>
      </c>
      <c r="AY60" s="1109">
        <f t="shared" si="16"/>
        <v>0</v>
      </c>
      <c r="AZ60" s="1109">
        <f t="shared" si="3"/>
        <v>0</v>
      </c>
      <c r="BA60" s="1109">
        <f t="shared" si="4"/>
        <v>0</v>
      </c>
      <c r="BB60" s="1109">
        <f t="shared" si="25"/>
        <v>0</v>
      </c>
      <c r="BC60" s="1108">
        <f t="shared" si="26"/>
        <v>0</v>
      </c>
      <c r="BD60" s="1108">
        <f t="shared" si="27"/>
        <v>0</v>
      </c>
      <c r="BE60" s="1108">
        <f t="shared" si="28"/>
        <v>0</v>
      </c>
      <c r="BF60" s="1108">
        <f t="shared" si="29"/>
        <v>0</v>
      </c>
      <c r="BG60" s="1108">
        <f t="shared" si="30"/>
        <v>0</v>
      </c>
      <c r="BH60" s="1108">
        <f t="shared" si="31"/>
        <v>0</v>
      </c>
      <c r="BI60" s="1109">
        <f t="shared" si="5"/>
        <v>0</v>
      </c>
      <c r="BJ60" s="1106"/>
    </row>
    <row r="61" spans="1:62" ht="13">
      <c r="A61" s="1101">
        <v>54</v>
      </c>
      <c r="B61" s="1102" t="s">
        <v>532</v>
      </c>
      <c r="C61" s="1107">
        <f>計算表!C61</f>
        <v>0</v>
      </c>
      <c r="D61" s="1108">
        <f>環境負荷係数!D57*入力表!$C$137</f>
        <v>0.23034370951758926</v>
      </c>
      <c r="E61" s="1108">
        <f>環境負荷係数!E57*入力表!$C$137</f>
        <v>0.32059701581259986</v>
      </c>
      <c r="F61" s="1108">
        <f>環境負荷係数!F57*入力表!$C$137</f>
        <v>4.6677382331632329E-3</v>
      </c>
      <c r="G61" s="1108">
        <f>環境負荷係数!G57*入力表!$C$137</f>
        <v>0</v>
      </c>
      <c r="H61" s="1108">
        <f>環境負荷係数!H57*入力表!$C$137</f>
        <v>0.72180370723422338</v>
      </c>
      <c r="I61" s="1108">
        <f>環境負荷係数!I57*入力表!$C$137</f>
        <v>1.1655106057546193E-6</v>
      </c>
      <c r="J61" s="1108">
        <f>環境負荷係数!J57*入力表!$C$137</f>
        <v>6.0859695089587031E-2</v>
      </c>
      <c r="K61" s="1108">
        <f>環境負荷係数!K57*入力表!$C$137</f>
        <v>6.621714010714834E-2</v>
      </c>
      <c r="L61" s="1108">
        <f>環境負荷係数!L57*入力表!$C$137</f>
        <v>4.6409720635032882E-2</v>
      </c>
      <c r="M61" s="1108">
        <f>環境負荷係数!M57*入力表!$C$137</f>
        <v>0</v>
      </c>
      <c r="N61" s="1108">
        <f>環境負荷係数!N57*入力表!$C$137</f>
        <v>0.21668079363209597</v>
      </c>
      <c r="O61" s="1108">
        <f>環境負荷係数!O57*入力表!$C$137</f>
        <v>0</v>
      </c>
      <c r="P61" s="1108">
        <f>環境負荷係数!P57*入力表!$C$137</f>
        <v>0</v>
      </c>
      <c r="Q61" s="1108">
        <f>環境負荷係数!Q57*入力表!$C$137</f>
        <v>0</v>
      </c>
      <c r="R61" s="1108">
        <f>環境負荷係数!R57*入力表!$C$137</f>
        <v>6.5237214343619823E-10</v>
      </c>
      <c r="S61" s="1108">
        <f>環境負荷係数!S57*入力表!$C$137</f>
        <v>0.18326183704571053</v>
      </c>
      <c r="T61" s="1108">
        <f>環境負荷係数!T57*入力表!$C$137</f>
        <v>2.9338506630769031E-2</v>
      </c>
      <c r="U61" s="1108">
        <f>環境負荷係数!U57*入力表!$C$137</f>
        <v>0.11839056738052116</v>
      </c>
      <c r="V61" s="1108">
        <f>環境負荷係数!V57*入力表!$C$137</f>
        <v>0</v>
      </c>
      <c r="W61" s="1108">
        <f>環境負荷係数!W57*入力表!$C$137</f>
        <v>6.4428055038055646E-4</v>
      </c>
      <c r="X61" s="1108">
        <f>環境負荷係数!D171*入力表!$C$137</f>
        <v>3.4103276726356611</v>
      </c>
      <c r="Y61" s="1108">
        <f>環境負荷係数!E171*入力表!$C$137</f>
        <v>0.63250961256295235</v>
      </c>
      <c r="Z61" s="1108">
        <f>環境負荷係数!F171*入力表!$C$137</f>
        <v>4.2949633713795258E-3</v>
      </c>
      <c r="AA61" s="1108">
        <f>環境負荷係数!G171*入力表!$C$137</f>
        <v>1.1513557536887884E-2</v>
      </c>
      <c r="AB61" s="1108">
        <f>環境負荷係数!H171*入力表!$C$137</f>
        <v>0</v>
      </c>
      <c r="AC61" s="1108">
        <f>環境負荷係数!I171*入力表!$C$137</f>
        <v>0</v>
      </c>
      <c r="AD61" s="1108">
        <f>環境負荷係数!J171*入力表!$C$137</f>
        <v>0.6167010916546849</v>
      </c>
      <c r="AE61" s="1108">
        <f>環境負荷係数!K171*入力表!$C$137</f>
        <v>0</v>
      </c>
      <c r="AF61" s="1109">
        <f t="shared" si="2"/>
        <v>0</v>
      </c>
      <c r="AG61" s="1109">
        <f t="shared" si="17"/>
        <v>0</v>
      </c>
      <c r="AH61" s="1109">
        <f t="shared" si="18"/>
        <v>0</v>
      </c>
      <c r="AI61" s="1109">
        <f t="shared" si="19"/>
        <v>0</v>
      </c>
      <c r="AJ61" s="1109">
        <f t="shared" si="20"/>
        <v>0</v>
      </c>
      <c r="AK61" s="1109">
        <f t="shared" si="21"/>
        <v>0</v>
      </c>
      <c r="AL61" s="1109">
        <f t="shared" si="22"/>
        <v>0</v>
      </c>
      <c r="AM61" s="1109">
        <f t="shared" si="23"/>
        <v>0</v>
      </c>
      <c r="AN61" s="1109">
        <f t="shared" si="24"/>
        <v>0</v>
      </c>
      <c r="AO61" s="1109">
        <f t="shared" si="6"/>
        <v>0</v>
      </c>
      <c r="AP61" s="1109">
        <f t="shared" si="7"/>
        <v>0</v>
      </c>
      <c r="AQ61" s="1109">
        <f t="shared" si="8"/>
        <v>0</v>
      </c>
      <c r="AR61" s="1109">
        <f t="shared" si="9"/>
        <v>0</v>
      </c>
      <c r="AS61" s="1109">
        <f t="shared" si="10"/>
        <v>0</v>
      </c>
      <c r="AT61" s="1109">
        <f t="shared" si="11"/>
        <v>0</v>
      </c>
      <c r="AU61" s="1109">
        <f t="shared" si="12"/>
        <v>0</v>
      </c>
      <c r="AV61" s="1109">
        <f t="shared" si="13"/>
        <v>0</v>
      </c>
      <c r="AW61" s="1109">
        <f t="shared" si="14"/>
        <v>0</v>
      </c>
      <c r="AX61" s="1109">
        <f t="shared" si="15"/>
        <v>0</v>
      </c>
      <c r="AY61" s="1109">
        <f t="shared" si="16"/>
        <v>0</v>
      </c>
      <c r="AZ61" s="1109">
        <f t="shared" si="3"/>
        <v>0</v>
      </c>
      <c r="BA61" s="1109">
        <f t="shared" si="4"/>
        <v>0</v>
      </c>
      <c r="BB61" s="1109">
        <f t="shared" si="25"/>
        <v>0</v>
      </c>
      <c r="BC61" s="1108">
        <f t="shared" si="26"/>
        <v>0</v>
      </c>
      <c r="BD61" s="1108">
        <f t="shared" si="27"/>
        <v>0</v>
      </c>
      <c r="BE61" s="1108">
        <f t="shared" si="28"/>
        <v>0</v>
      </c>
      <c r="BF61" s="1108">
        <f t="shared" si="29"/>
        <v>0</v>
      </c>
      <c r="BG61" s="1108">
        <f t="shared" si="30"/>
        <v>0</v>
      </c>
      <c r="BH61" s="1108">
        <f t="shared" si="31"/>
        <v>0</v>
      </c>
      <c r="BI61" s="1109">
        <f t="shared" si="5"/>
        <v>0</v>
      </c>
      <c r="BJ61" s="1106"/>
    </row>
    <row r="62" spans="1:62" ht="13">
      <c r="A62" s="1110">
        <v>55</v>
      </c>
      <c r="B62" s="1111" t="s">
        <v>533</v>
      </c>
      <c r="C62" s="1112">
        <f>計算表!C62</f>
        <v>0</v>
      </c>
      <c r="D62" s="1113">
        <f>環境負荷係数!D58*入力表!$C$137</f>
        <v>0.42406377639200349</v>
      </c>
      <c r="E62" s="1113">
        <f>環境負荷係数!E58*入力表!$C$137</f>
        <v>0.11036982666108444</v>
      </c>
      <c r="F62" s="1113">
        <f>環境負荷係数!F58*入力表!$C$137</f>
        <v>4.9319288637993631E-3</v>
      </c>
      <c r="G62" s="1113">
        <f>環境負荷係数!G58*入力表!$C$137</f>
        <v>0</v>
      </c>
      <c r="H62" s="1113">
        <f>環境負荷係数!H58*入力表!$C$137</f>
        <v>1.1874054081628636</v>
      </c>
      <c r="I62" s="1113">
        <f>環境負荷係数!I58*入力表!$C$137</f>
        <v>1.2700976626914486E-3</v>
      </c>
      <c r="J62" s="1113">
        <f>環境負荷係数!J58*入力表!$C$137</f>
        <v>0.20687320704376672</v>
      </c>
      <c r="K62" s="1113">
        <f>環境負荷係数!K58*入力表!$C$137</f>
        <v>2.2625384121351611E-2</v>
      </c>
      <c r="L62" s="1113">
        <f>環境負荷係数!L58*入力表!$C$137</f>
        <v>7.0887330727013295E-2</v>
      </c>
      <c r="M62" s="1113">
        <f>環境負荷係数!M58*入力表!$C$137</f>
        <v>0</v>
      </c>
      <c r="N62" s="1113">
        <f>環境負荷係数!N58*入力表!$C$137</f>
        <v>3.1758775544510606E-2</v>
      </c>
      <c r="O62" s="1113">
        <f>環境負荷係数!O58*入力表!$C$137</f>
        <v>0</v>
      </c>
      <c r="P62" s="1113">
        <f>環境負荷係数!P58*入力表!$C$137</f>
        <v>0</v>
      </c>
      <c r="Q62" s="1113">
        <f>環境負荷係数!Q58*入力表!$C$137</f>
        <v>0</v>
      </c>
      <c r="R62" s="1113">
        <f>環境負荷係数!R58*入力表!$C$137</f>
        <v>7.144770890925815E-8</v>
      </c>
      <c r="S62" s="1113">
        <f>環境負荷係数!S58*入力表!$C$137</f>
        <v>8.5277428796525709E-2</v>
      </c>
      <c r="T62" s="1113">
        <f>環境負荷係数!T58*入力表!$C$137</f>
        <v>8.7055250336197723E-3</v>
      </c>
      <c r="U62" s="1113">
        <f>環境負荷係数!U58*入力表!$C$137</f>
        <v>0.75500834986453225</v>
      </c>
      <c r="V62" s="1113">
        <f>環境負荷係数!V58*入力表!$C$137</f>
        <v>0</v>
      </c>
      <c r="W62" s="1113">
        <f>環境負荷係数!W58*入力表!$C$137</f>
        <v>4.9992379211430968E-3</v>
      </c>
      <c r="X62" s="1113">
        <f>環境負荷係数!D172*入力表!$C$137</f>
        <v>2.423586543885679</v>
      </c>
      <c r="Y62" s="1113">
        <f>環境負荷係数!E172*入力表!$C$137</f>
        <v>5.3633782407595851E-2</v>
      </c>
      <c r="Z62" s="1113">
        <f>環境負荷係数!F172*入力表!$C$137</f>
        <v>3.6784214145020636E-3</v>
      </c>
      <c r="AA62" s="1113">
        <f>環境負荷係数!G172*入力表!$C$137</f>
        <v>9.8607864465178972E-3</v>
      </c>
      <c r="AB62" s="1113">
        <f>環境負荷係数!H172*入力表!$C$137</f>
        <v>0</v>
      </c>
      <c r="AC62" s="1113">
        <f>環境負荷係数!I172*入力表!$C$137</f>
        <v>0</v>
      </c>
      <c r="AD62" s="1113">
        <f>環境負荷係数!J172*入力表!$C$137</f>
        <v>4.0094574546575897E-2</v>
      </c>
      <c r="AE62" s="1113">
        <f>環境負荷係数!K172*入力表!$C$137</f>
        <v>0</v>
      </c>
      <c r="AF62" s="1114">
        <f t="shared" si="2"/>
        <v>0</v>
      </c>
      <c r="AG62" s="1114">
        <f t="shared" si="17"/>
        <v>0</v>
      </c>
      <c r="AH62" s="1114">
        <f t="shared" si="18"/>
        <v>0</v>
      </c>
      <c r="AI62" s="1114">
        <f t="shared" si="19"/>
        <v>0</v>
      </c>
      <c r="AJ62" s="1114">
        <f t="shared" si="20"/>
        <v>0</v>
      </c>
      <c r="AK62" s="1114">
        <f t="shared" si="21"/>
        <v>0</v>
      </c>
      <c r="AL62" s="1114">
        <f t="shared" si="22"/>
        <v>0</v>
      </c>
      <c r="AM62" s="1114">
        <f t="shared" si="23"/>
        <v>0</v>
      </c>
      <c r="AN62" s="1114">
        <f t="shared" si="24"/>
        <v>0</v>
      </c>
      <c r="AO62" s="1114">
        <f t="shared" si="6"/>
        <v>0</v>
      </c>
      <c r="AP62" s="1114">
        <f t="shared" si="7"/>
        <v>0</v>
      </c>
      <c r="AQ62" s="1114">
        <f t="shared" si="8"/>
        <v>0</v>
      </c>
      <c r="AR62" s="1114">
        <f t="shared" si="9"/>
        <v>0</v>
      </c>
      <c r="AS62" s="1114">
        <f t="shared" si="10"/>
        <v>0</v>
      </c>
      <c r="AT62" s="1114">
        <f t="shared" si="11"/>
        <v>0</v>
      </c>
      <c r="AU62" s="1114">
        <f t="shared" si="12"/>
        <v>0</v>
      </c>
      <c r="AV62" s="1114">
        <f t="shared" si="13"/>
        <v>0</v>
      </c>
      <c r="AW62" s="1114">
        <f t="shared" si="14"/>
        <v>0</v>
      </c>
      <c r="AX62" s="1114">
        <f t="shared" si="15"/>
        <v>0</v>
      </c>
      <c r="AY62" s="1114">
        <f t="shared" si="16"/>
        <v>0</v>
      </c>
      <c r="AZ62" s="1114">
        <f t="shared" si="3"/>
        <v>0</v>
      </c>
      <c r="BA62" s="1114">
        <f t="shared" si="4"/>
        <v>0</v>
      </c>
      <c r="BB62" s="1114">
        <f t="shared" si="25"/>
        <v>0</v>
      </c>
      <c r="BC62" s="1113">
        <f t="shared" si="26"/>
        <v>0</v>
      </c>
      <c r="BD62" s="1113">
        <f t="shared" si="27"/>
        <v>0</v>
      </c>
      <c r="BE62" s="1113">
        <f t="shared" si="28"/>
        <v>0</v>
      </c>
      <c r="BF62" s="1113">
        <f t="shared" si="29"/>
        <v>0</v>
      </c>
      <c r="BG62" s="1113">
        <f t="shared" si="30"/>
        <v>0</v>
      </c>
      <c r="BH62" s="1113">
        <f t="shared" si="31"/>
        <v>0</v>
      </c>
      <c r="BI62" s="1114">
        <f t="shared" si="5"/>
        <v>0</v>
      </c>
      <c r="BJ62" s="1106"/>
    </row>
    <row r="63" spans="1:62" ht="13">
      <c r="A63" s="1101">
        <v>56</v>
      </c>
      <c r="B63" s="1102" t="s">
        <v>534</v>
      </c>
      <c r="C63" s="1103">
        <f>計算表!C63</f>
        <v>0</v>
      </c>
      <c r="D63" s="1104">
        <f>環境負荷係数!D59*入力表!$C$137</f>
        <v>0.42406377639200349</v>
      </c>
      <c r="E63" s="1104">
        <f>環境負荷係数!E59*入力表!$C$137</f>
        <v>0.11036982666108444</v>
      </c>
      <c r="F63" s="1104">
        <f>環境負荷係数!F59*入力表!$C$137</f>
        <v>4.9319288637993631E-3</v>
      </c>
      <c r="G63" s="1104">
        <f>環境負荷係数!G59*入力表!$C$137</f>
        <v>0</v>
      </c>
      <c r="H63" s="1104">
        <f>環境負荷係数!H59*入力表!$C$137</f>
        <v>1.1874054081628636</v>
      </c>
      <c r="I63" s="1104">
        <f>環境負荷係数!I59*入力表!$C$137</f>
        <v>1.2700976626914484E-3</v>
      </c>
      <c r="J63" s="1104">
        <f>環境負荷係数!J59*入力表!$C$137</f>
        <v>0.20687320704376672</v>
      </c>
      <c r="K63" s="1104">
        <f>環境負荷係数!K59*入力表!$C$137</f>
        <v>2.2625384121351615E-2</v>
      </c>
      <c r="L63" s="1104">
        <f>環境負荷係数!L59*入力表!$C$137</f>
        <v>7.0887330727013295E-2</v>
      </c>
      <c r="M63" s="1104">
        <f>環境負荷係数!M59*入力表!$C$137</f>
        <v>0</v>
      </c>
      <c r="N63" s="1104">
        <f>環境負荷係数!N59*入力表!$C$137</f>
        <v>3.1758775544510606E-2</v>
      </c>
      <c r="O63" s="1104">
        <f>環境負荷係数!O59*入力表!$C$137</f>
        <v>0</v>
      </c>
      <c r="P63" s="1104">
        <f>環境負荷係数!P59*入力表!$C$137</f>
        <v>0</v>
      </c>
      <c r="Q63" s="1104">
        <f>環境負荷係数!Q59*入力表!$C$137</f>
        <v>0</v>
      </c>
      <c r="R63" s="1104">
        <f>環境負荷係数!R59*入力表!$C$137</f>
        <v>7.144770890925815E-8</v>
      </c>
      <c r="S63" s="1104">
        <f>環境負荷係数!S59*入力表!$C$137</f>
        <v>8.5277428796525709E-2</v>
      </c>
      <c r="T63" s="1104">
        <f>環境負荷係数!T59*入力表!$C$137</f>
        <v>8.7055250336197723E-3</v>
      </c>
      <c r="U63" s="1104">
        <f>環境負荷係数!U59*入力表!$C$137</f>
        <v>0.75500834986453225</v>
      </c>
      <c r="V63" s="1104">
        <f>環境負荷係数!V59*入力表!$C$137</f>
        <v>0</v>
      </c>
      <c r="W63" s="1104">
        <f>環境負荷係数!W59*入力表!$C$137</f>
        <v>4.9992379211430968E-3</v>
      </c>
      <c r="X63" s="1104">
        <f>環境負荷係数!D173*入力表!$C$137</f>
        <v>6.2948670300059062</v>
      </c>
      <c r="Y63" s="1104">
        <f>環境負荷係数!E173*入力表!$C$137</f>
        <v>6.4965549313571805E-2</v>
      </c>
      <c r="Z63" s="1104">
        <f>環境負荷係数!F173*入力表!$C$137</f>
        <v>1.0356697276865043E-2</v>
      </c>
      <c r="AA63" s="1104">
        <f>環境負荷係数!G173*入力表!$C$137</f>
        <v>2.7763317094603196E-2</v>
      </c>
      <c r="AB63" s="1104">
        <f>環境負荷係数!H173*入力表!$C$137</f>
        <v>0</v>
      </c>
      <c r="AC63" s="1104">
        <f>環境負荷係数!I173*入力表!$C$137</f>
        <v>0</v>
      </c>
      <c r="AD63" s="1104">
        <f>環境負荷係数!J173*入力表!$C$137</f>
        <v>2.6845534942103563E-2</v>
      </c>
      <c r="AE63" s="1104">
        <f>環境負荷係数!K173*入力表!$C$137</f>
        <v>0</v>
      </c>
      <c r="AF63" s="1105">
        <f t="shared" si="2"/>
        <v>0</v>
      </c>
      <c r="AG63" s="1105">
        <f t="shared" si="17"/>
        <v>0</v>
      </c>
      <c r="AH63" s="1105">
        <f t="shared" si="18"/>
        <v>0</v>
      </c>
      <c r="AI63" s="1105">
        <f t="shared" si="19"/>
        <v>0</v>
      </c>
      <c r="AJ63" s="1105">
        <f t="shared" si="20"/>
        <v>0</v>
      </c>
      <c r="AK63" s="1105">
        <f t="shared" si="21"/>
        <v>0</v>
      </c>
      <c r="AL63" s="1105">
        <f t="shared" si="22"/>
        <v>0</v>
      </c>
      <c r="AM63" s="1105">
        <f t="shared" si="23"/>
        <v>0</v>
      </c>
      <c r="AN63" s="1105">
        <f t="shared" si="24"/>
        <v>0</v>
      </c>
      <c r="AO63" s="1105">
        <f t="shared" si="6"/>
        <v>0</v>
      </c>
      <c r="AP63" s="1105">
        <f t="shared" si="7"/>
        <v>0</v>
      </c>
      <c r="AQ63" s="1105">
        <f t="shared" si="8"/>
        <v>0</v>
      </c>
      <c r="AR63" s="1105">
        <f t="shared" si="9"/>
        <v>0</v>
      </c>
      <c r="AS63" s="1105">
        <f t="shared" si="10"/>
        <v>0</v>
      </c>
      <c r="AT63" s="1105">
        <f t="shared" si="11"/>
        <v>0</v>
      </c>
      <c r="AU63" s="1105">
        <f t="shared" si="12"/>
        <v>0</v>
      </c>
      <c r="AV63" s="1105">
        <f t="shared" si="13"/>
        <v>0</v>
      </c>
      <c r="AW63" s="1105">
        <f t="shared" si="14"/>
        <v>0</v>
      </c>
      <c r="AX63" s="1105">
        <f t="shared" si="15"/>
        <v>0</v>
      </c>
      <c r="AY63" s="1105">
        <f t="shared" si="16"/>
        <v>0</v>
      </c>
      <c r="AZ63" s="1105">
        <f t="shared" si="3"/>
        <v>0</v>
      </c>
      <c r="BA63" s="1105">
        <f t="shared" si="4"/>
        <v>0</v>
      </c>
      <c r="BB63" s="1105">
        <f t="shared" si="25"/>
        <v>0</v>
      </c>
      <c r="BC63" s="1104">
        <f t="shared" si="26"/>
        <v>0</v>
      </c>
      <c r="BD63" s="1104">
        <f t="shared" si="27"/>
        <v>0</v>
      </c>
      <c r="BE63" s="1104">
        <f t="shared" si="28"/>
        <v>0</v>
      </c>
      <c r="BF63" s="1104">
        <f t="shared" si="29"/>
        <v>0</v>
      </c>
      <c r="BG63" s="1104">
        <f t="shared" si="30"/>
        <v>0</v>
      </c>
      <c r="BH63" s="1104">
        <f t="shared" si="31"/>
        <v>0</v>
      </c>
      <c r="BI63" s="1105">
        <f t="shared" si="5"/>
        <v>0</v>
      </c>
      <c r="BJ63" s="1106"/>
    </row>
    <row r="64" spans="1:62" ht="13">
      <c r="A64" s="1101">
        <v>57</v>
      </c>
      <c r="B64" s="1102" t="s">
        <v>416</v>
      </c>
      <c r="C64" s="1107">
        <f>計算表!C64</f>
        <v>0</v>
      </c>
      <c r="D64" s="1108">
        <f>環境負荷係数!D60*入力表!$C$137</f>
        <v>0.42406377639200349</v>
      </c>
      <c r="E64" s="1108">
        <f>環境負荷係数!E60*入力表!$C$137</f>
        <v>0.11036982666108444</v>
      </c>
      <c r="F64" s="1108">
        <f>環境負荷係数!F60*入力表!$C$137</f>
        <v>4.931928863799364E-3</v>
      </c>
      <c r="G64" s="1108">
        <f>環境負荷係数!G60*入力表!$C$137</f>
        <v>0</v>
      </c>
      <c r="H64" s="1108">
        <f>環境負荷係数!H60*入力表!$C$137</f>
        <v>1.1874054081628636</v>
      </c>
      <c r="I64" s="1108">
        <f>環境負荷係数!I60*入力表!$C$137</f>
        <v>1.2700976626914484E-3</v>
      </c>
      <c r="J64" s="1108">
        <f>環境負荷係数!J60*入力表!$C$137</f>
        <v>0.20687320704376672</v>
      </c>
      <c r="K64" s="1108">
        <f>環境負荷係数!K60*入力表!$C$137</f>
        <v>2.2625384121351611E-2</v>
      </c>
      <c r="L64" s="1108">
        <f>環境負荷係数!L60*入力表!$C$137</f>
        <v>7.0887330727013295E-2</v>
      </c>
      <c r="M64" s="1108">
        <f>環境負荷係数!M60*入力表!$C$137</f>
        <v>0</v>
      </c>
      <c r="N64" s="1108">
        <f>環境負荷係数!N60*入力表!$C$137</f>
        <v>3.1758775544510606E-2</v>
      </c>
      <c r="O64" s="1108">
        <f>環境負荷係数!O60*入力表!$C$137</f>
        <v>0</v>
      </c>
      <c r="P64" s="1108">
        <f>環境負荷係数!P60*入力表!$C$137</f>
        <v>0</v>
      </c>
      <c r="Q64" s="1108">
        <f>環境負荷係数!Q60*入力表!$C$137</f>
        <v>0</v>
      </c>
      <c r="R64" s="1108">
        <f>環境負荷係数!R60*入力表!$C$137</f>
        <v>7.1447708909258163E-8</v>
      </c>
      <c r="S64" s="1108">
        <f>環境負荷係数!S60*入力表!$C$137</f>
        <v>8.5277428796525709E-2</v>
      </c>
      <c r="T64" s="1108">
        <f>環境負荷係数!T60*入力表!$C$137</f>
        <v>8.705525033619774E-3</v>
      </c>
      <c r="U64" s="1108">
        <f>環境負荷係数!U60*入力表!$C$137</f>
        <v>0.75500834986453225</v>
      </c>
      <c r="V64" s="1108">
        <f>環境負荷係数!V60*入力表!$C$137</f>
        <v>0</v>
      </c>
      <c r="W64" s="1108">
        <f>環境負荷係数!W60*入力表!$C$137</f>
        <v>4.9992379211430968E-3</v>
      </c>
      <c r="X64" s="1108">
        <f>環境負荷係数!D174*入力表!$C$137</f>
        <v>6.7882317323912451</v>
      </c>
      <c r="Y64" s="1108">
        <f>環境負荷係数!E174*入力表!$C$137</f>
        <v>0.25654736468810319</v>
      </c>
      <c r="Z64" s="1108">
        <f>環境負荷係数!F174*入力表!$C$137</f>
        <v>9.5418733110772293E-3</v>
      </c>
      <c r="AA64" s="1108">
        <f>環境負荷係数!G174*入力表!$C$137</f>
        <v>2.5579009150314521E-2</v>
      </c>
      <c r="AB64" s="1108">
        <f>環境負荷係数!H174*入力表!$C$137</f>
        <v>3.356398914728425E-2</v>
      </c>
      <c r="AC64" s="1108">
        <f>環境負荷係数!I174*入力表!$C$137</f>
        <v>0.14502610957457301</v>
      </c>
      <c r="AD64" s="1108">
        <f>環境負荷係数!J174*入力表!$C$137</f>
        <v>4.2836383504854185E-2</v>
      </c>
      <c r="AE64" s="1108">
        <f>環境負荷係数!K174*入力表!$C$137</f>
        <v>0</v>
      </c>
      <c r="AF64" s="1109">
        <f t="shared" si="2"/>
        <v>0</v>
      </c>
      <c r="AG64" s="1109">
        <f t="shared" si="17"/>
        <v>0</v>
      </c>
      <c r="AH64" s="1109">
        <f t="shared" si="18"/>
        <v>0</v>
      </c>
      <c r="AI64" s="1109">
        <f t="shared" si="19"/>
        <v>0</v>
      </c>
      <c r="AJ64" s="1109">
        <f t="shared" si="20"/>
        <v>0</v>
      </c>
      <c r="AK64" s="1109">
        <f t="shared" si="21"/>
        <v>0</v>
      </c>
      <c r="AL64" s="1109">
        <f t="shared" si="22"/>
        <v>0</v>
      </c>
      <c r="AM64" s="1109">
        <f t="shared" si="23"/>
        <v>0</v>
      </c>
      <c r="AN64" s="1109">
        <f t="shared" si="24"/>
        <v>0</v>
      </c>
      <c r="AO64" s="1109">
        <f t="shared" si="6"/>
        <v>0</v>
      </c>
      <c r="AP64" s="1109">
        <f t="shared" si="7"/>
        <v>0</v>
      </c>
      <c r="AQ64" s="1109">
        <f t="shared" si="8"/>
        <v>0</v>
      </c>
      <c r="AR64" s="1109">
        <f t="shared" si="9"/>
        <v>0</v>
      </c>
      <c r="AS64" s="1109">
        <f t="shared" si="10"/>
        <v>0</v>
      </c>
      <c r="AT64" s="1109">
        <f t="shared" si="11"/>
        <v>0</v>
      </c>
      <c r="AU64" s="1109">
        <f t="shared" si="12"/>
        <v>0</v>
      </c>
      <c r="AV64" s="1109">
        <f t="shared" si="13"/>
        <v>0</v>
      </c>
      <c r="AW64" s="1109">
        <f t="shared" si="14"/>
        <v>0</v>
      </c>
      <c r="AX64" s="1109">
        <f t="shared" si="15"/>
        <v>0</v>
      </c>
      <c r="AY64" s="1109">
        <f t="shared" si="16"/>
        <v>0</v>
      </c>
      <c r="AZ64" s="1109">
        <f t="shared" si="3"/>
        <v>0</v>
      </c>
      <c r="BA64" s="1109">
        <f t="shared" si="4"/>
        <v>0</v>
      </c>
      <c r="BB64" s="1109">
        <f t="shared" si="25"/>
        <v>0</v>
      </c>
      <c r="BC64" s="1108">
        <f t="shared" si="26"/>
        <v>0</v>
      </c>
      <c r="BD64" s="1108">
        <f t="shared" si="27"/>
        <v>0</v>
      </c>
      <c r="BE64" s="1108">
        <f t="shared" si="28"/>
        <v>0</v>
      </c>
      <c r="BF64" s="1108">
        <f t="shared" si="29"/>
        <v>0</v>
      </c>
      <c r="BG64" s="1108">
        <f t="shared" si="30"/>
        <v>0</v>
      </c>
      <c r="BH64" s="1108">
        <f t="shared" si="31"/>
        <v>0</v>
      </c>
      <c r="BI64" s="1109">
        <f t="shared" si="5"/>
        <v>0</v>
      </c>
      <c r="BJ64" s="1106"/>
    </row>
    <row r="65" spans="1:62" ht="13">
      <c r="A65" s="1101">
        <v>58</v>
      </c>
      <c r="B65" s="1102" t="s">
        <v>376</v>
      </c>
      <c r="C65" s="1107">
        <f>計算表!C65</f>
        <v>0</v>
      </c>
      <c r="D65" s="1108">
        <f>環境負荷係数!D61*入力表!$C$137</f>
        <v>0.42406377639200343</v>
      </c>
      <c r="E65" s="1108">
        <f>環境負荷係数!E61*入力表!$C$137</f>
        <v>0.11036982666108444</v>
      </c>
      <c r="F65" s="1108">
        <f>環境負荷係数!F61*入力表!$C$137</f>
        <v>4.9319288637993631E-3</v>
      </c>
      <c r="G65" s="1108">
        <f>環境負荷係数!G61*入力表!$C$137</f>
        <v>0</v>
      </c>
      <c r="H65" s="1108">
        <f>環境負荷係数!H61*入力表!$C$137</f>
        <v>1.1874054081628636</v>
      </c>
      <c r="I65" s="1108">
        <f>環境負荷係数!I61*入力表!$C$137</f>
        <v>1.2700976626914486E-3</v>
      </c>
      <c r="J65" s="1108">
        <f>環境負荷係数!J61*入力表!$C$137</f>
        <v>0.20687320704376672</v>
      </c>
      <c r="K65" s="1108">
        <f>環境負荷係数!K61*入力表!$C$137</f>
        <v>2.2625384121351611E-2</v>
      </c>
      <c r="L65" s="1108">
        <f>環境負荷係数!L61*入力表!$C$137</f>
        <v>7.0887330727013295E-2</v>
      </c>
      <c r="M65" s="1108">
        <f>環境負荷係数!M61*入力表!$C$137</f>
        <v>0</v>
      </c>
      <c r="N65" s="1108">
        <f>環境負荷係数!N61*入力表!$C$137</f>
        <v>3.1758775544510606E-2</v>
      </c>
      <c r="O65" s="1108">
        <f>環境負荷係数!O61*入力表!$C$137</f>
        <v>0</v>
      </c>
      <c r="P65" s="1108">
        <f>環境負荷係数!P61*入力表!$C$137</f>
        <v>0</v>
      </c>
      <c r="Q65" s="1108">
        <f>環境負荷係数!Q61*入力表!$C$137</f>
        <v>0</v>
      </c>
      <c r="R65" s="1108">
        <f>環境負荷係数!R61*入力表!$C$137</f>
        <v>7.144770890925815E-8</v>
      </c>
      <c r="S65" s="1108">
        <f>環境負荷係数!S61*入力表!$C$137</f>
        <v>8.5277428796525723E-2</v>
      </c>
      <c r="T65" s="1108">
        <f>環境負荷係数!T61*入力表!$C$137</f>
        <v>8.7055250336197723E-3</v>
      </c>
      <c r="U65" s="1108">
        <f>環境負荷係数!U61*入力表!$C$137</f>
        <v>0.75500834986453225</v>
      </c>
      <c r="V65" s="1108">
        <f>環境負荷係数!V61*入力表!$C$137</f>
        <v>0</v>
      </c>
      <c r="W65" s="1108">
        <f>環境負荷係数!W61*入力表!$C$137</f>
        <v>4.9992379211430968E-3</v>
      </c>
      <c r="X65" s="1108">
        <f>環境負荷係数!D175*入力表!$C$137</f>
        <v>54.650006944948501</v>
      </c>
      <c r="Y65" s="1108">
        <f>環境負荷係数!E175*入力表!$C$137</f>
        <v>1.8932769504198608</v>
      </c>
      <c r="Z65" s="1108">
        <f>環境負荷係数!F175*入力表!$C$137</f>
        <v>7.9709170075448171E-2</v>
      </c>
      <c r="AA65" s="1108">
        <f>環境負荷係数!G175*入力表!$C$137</f>
        <v>0.21367728581733664</v>
      </c>
      <c r="AB65" s="1108">
        <f>環境負荷係数!H175*入力表!$C$137</f>
        <v>0</v>
      </c>
      <c r="AC65" s="1108">
        <f>環境負荷係数!I175*入力表!$C$137</f>
        <v>0</v>
      </c>
      <c r="AD65" s="1108">
        <f>環境負荷係数!J175*入力表!$C$137</f>
        <v>1.599890494527076</v>
      </c>
      <c r="AE65" s="1108">
        <f>環境負荷係数!K175*入力表!$C$137</f>
        <v>0</v>
      </c>
      <c r="AF65" s="1109">
        <f t="shared" si="2"/>
        <v>0</v>
      </c>
      <c r="AG65" s="1109">
        <f t="shared" si="17"/>
        <v>0</v>
      </c>
      <c r="AH65" s="1109">
        <f t="shared" si="18"/>
        <v>0</v>
      </c>
      <c r="AI65" s="1109">
        <f t="shared" si="19"/>
        <v>0</v>
      </c>
      <c r="AJ65" s="1109">
        <f t="shared" si="20"/>
        <v>0</v>
      </c>
      <c r="AK65" s="1109">
        <f t="shared" si="21"/>
        <v>0</v>
      </c>
      <c r="AL65" s="1109">
        <f t="shared" si="22"/>
        <v>0</v>
      </c>
      <c r="AM65" s="1109">
        <f t="shared" si="23"/>
        <v>0</v>
      </c>
      <c r="AN65" s="1109">
        <f t="shared" si="24"/>
        <v>0</v>
      </c>
      <c r="AO65" s="1109">
        <f t="shared" si="6"/>
        <v>0</v>
      </c>
      <c r="AP65" s="1109">
        <f t="shared" si="7"/>
        <v>0</v>
      </c>
      <c r="AQ65" s="1109">
        <f t="shared" si="8"/>
        <v>0</v>
      </c>
      <c r="AR65" s="1109">
        <f t="shared" si="9"/>
        <v>0</v>
      </c>
      <c r="AS65" s="1109">
        <f t="shared" si="10"/>
        <v>0</v>
      </c>
      <c r="AT65" s="1109">
        <f t="shared" si="11"/>
        <v>0</v>
      </c>
      <c r="AU65" s="1109">
        <f t="shared" si="12"/>
        <v>0</v>
      </c>
      <c r="AV65" s="1109">
        <f t="shared" si="13"/>
        <v>0</v>
      </c>
      <c r="AW65" s="1109">
        <f t="shared" si="14"/>
        <v>0</v>
      </c>
      <c r="AX65" s="1109">
        <f t="shared" si="15"/>
        <v>0</v>
      </c>
      <c r="AY65" s="1109">
        <f t="shared" si="16"/>
        <v>0</v>
      </c>
      <c r="AZ65" s="1109">
        <f t="shared" si="3"/>
        <v>0</v>
      </c>
      <c r="BA65" s="1109">
        <f t="shared" si="4"/>
        <v>0</v>
      </c>
      <c r="BB65" s="1109">
        <f t="shared" si="25"/>
        <v>0</v>
      </c>
      <c r="BC65" s="1108">
        <f t="shared" si="26"/>
        <v>0</v>
      </c>
      <c r="BD65" s="1108">
        <f t="shared" si="27"/>
        <v>0</v>
      </c>
      <c r="BE65" s="1108">
        <f t="shared" si="28"/>
        <v>0</v>
      </c>
      <c r="BF65" s="1108">
        <f t="shared" si="29"/>
        <v>0</v>
      </c>
      <c r="BG65" s="1108">
        <f t="shared" si="30"/>
        <v>0</v>
      </c>
      <c r="BH65" s="1108">
        <f t="shared" si="31"/>
        <v>0</v>
      </c>
      <c r="BI65" s="1109">
        <f t="shared" si="5"/>
        <v>0</v>
      </c>
      <c r="BJ65" s="1106"/>
    </row>
    <row r="66" spans="1:62" ht="13">
      <c r="A66" s="1101">
        <v>59</v>
      </c>
      <c r="B66" s="1102" t="s">
        <v>377</v>
      </c>
      <c r="C66" s="1107">
        <f>計算表!C66</f>
        <v>0</v>
      </c>
      <c r="D66" s="1108">
        <f>環境負荷係数!D62*入力表!$C$137</f>
        <v>0.42406377639200349</v>
      </c>
      <c r="E66" s="1108">
        <f>環境負荷係数!E62*入力表!$C$137</f>
        <v>0.11036982666108444</v>
      </c>
      <c r="F66" s="1108">
        <f>環境負荷係数!F62*入力表!$C$137</f>
        <v>4.9319288637993631E-3</v>
      </c>
      <c r="G66" s="1108">
        <f>環境負荷係数!G62*入力表!$C$137</f>
        <v>0</v>
      </c>
      <c r="H66" s="1108">
        <f>環境負荷係数!H62*入力表!$C$137</f>
        <v>1.1874054081628636</v>
      </c>
      <c r="I66" s="1108">
        <f>環境負荷係数!I62*入力表!$C$137</f>
        <v>1.2700976626914484E-3</v>
      </c>
      <c r="J66" s="1108">
        <f>環境負荷係数!J62*入力表!$C$137</f>
        <v>0.20687320704376672</v>
      </c>
      <c r="K66" s="1108">
        <f>環境負荷係数!K62*入力表!$C$137</f>
        <v>2.2625384121351615E-2</v>
      </c>
      <c r="L66" s="1108">
        <f>環境負荷係数!L62*入力表!$C$137</f>
        <v>7.0887330727013295E-2</v>
      </c>
      <c r="M66" s="1108">
        <f>環境負荷係数!M62*入力表!$C$137</f>
        <v>0</v>
      </c>
      <c r="N66" s="1108">
        <f>環境負荷係数!N62*入力表!$C$137</f>
        <v>3.1758775544510606E-2</v>
      </c>
      <c r="O66" s="1108">
        <f>環境負荷係数!O62*入力表!$C$137</f>
        <v>0</v>
      </c>
      <c r="P66" s="1108">
        <f>環境負荷係数!P62*入力表!$C$137</f>
        <v>0</v>
      </c>
      <c r="Q66" s="1108">
        <f>環境負荷係数!Q62*入力表!$C$137</f>
        <v>0</v>
      </c>
      <c r="R66" s="1108">
        <f>環境負荷係数!R62*入力表!$C$137</f>
        <v>7.144770890925815E-8</v>
      </c>
      <c r="S66" s="1108">
        <f>環境負荷係数!S62*入力表!$C$137</f>
        <v>8.5277428796525709E-2</v>
      </c>
      <c r="T66" s="1108">
        <f>環境負荷係数!T62*入力表!$C$137</f>
        <v>8.705525033619774E-3</v>
      </c>
      <c r="U66" s="1108">
        <f>環境負荷係数!U62*入力表!$C$137</f>
        <v>0.75500834986453225</v>
      </c>
      <c r="V66" s="1108">
        <f>環境負荷係数!V62*入力表!$C$137</f>
        <v>0</v>
      </c>
      <c r="W66" s="1108">
        <f>環境負荷係数!W62*入力表!$C$137</f>
        <v>4.9992379211430968E-3</v>
      </c>
      <c r="X66" s="1108">
        <f>環境負荷係数!D176*入力表!$C$137</f>
        <v>21.503556454478996</v>
      </c>
      <c r="Y66" s="1108">
        <f>環境負荷係数!E176*入力表!$C$137</f>
        <v>0.28315929064624429</v>
      </c>
      <c r="Z66" s="1108">
        <f>環境負荷係数!F176*入力表!$C$137</f>
        <v>3.2817701956260083E-2</v>
      </c>
      <c r="AA66" s="1108">
        <f>環境負荷係数!G176*入力表!$C$137</f>
        <v>8.7974789778119844E-2</v>
      </c>
      <c r="AB66" s="1108">
        <f>環境負荷係数!H176*入力表!$C$137</f>
        <v>0</v>
      </c>
      <c r="AC66" s="1108">
        <f>環境負荷係数!I176*入力表!$C$137</f>
        <v>0</v>
      </c>
      <c r="AD66" s="1108">
        <f>環境負荷係数!J176*入力表!$C$137</f>
        <v>0.16236679891186434</v>
      </c>
      <c r="AE66" s="1108">
        <f>環境負荷係数!K176*入力表!$C$137</f>
        <v>0</v>
      </c>
      <c r="AF66" s="1109">
        <f t="shared" si="2"/>
        <v>0</v>
      </c>
      <c r="AG66" s="1109">
        <f t="shared" si="17"/>
        <v>0</v>
      </c>
      <c r="AH66" s="1109">
        <f t="shared" si="18"/>
        <v>0</v>
      </c>
      <c r="AI66" s="1109">
        <f t="shared" si="19"/>
        <v>0</v>
      </c>
      <c r="AJ66" s="1109">
        <f t="shared" si="20"/>
        <v>0</v>
      </c>
      <c r="AK66" s="1109">
        <f t="shared" si="21"/>
        <v>0</v>
      </c>
      <c r="AL66" s="1109">
        <f t="shared" si="22"/>
        <v>0</v>
      </c>
      <c r="AM66" s="1109">
        <f t="shared" si="23"/>
        <v>0</v>
      </c>
      <c r="AN66" s="1109">
        <f t="shared" si="24"/>
        <v>0</v>
      </c>
      <c r="AO66" s="1109">
        <f t="shared" si="6"/>
        <v>0</v>
      </c>
      <c r="AP66" s="1109">
        <f t="shared" si="7"/>
        <v>0</v>
      </c>
      <c r="AQ66" s="1109">
        <f t="shared" si="8"/>
        <v>0</v>
      </c>
      <c r="AR66" s="1109">
        <f t="shared" si="9"/>
        <v>0</v>
      </c>
      <c r="AS66" s="1109">
        <f t="shared" si="10"/>
        <v>0</v>
      </c>
      <c r="AT66" s="1109">
        <f t="shared" si="11"/>
        <v>0</v>
      </c>
      <c r="AU66" s="1109">
        <f t="shared" si="12"/>
        <v>0</v>
      </c>
      <c r="AV66" s="1109">
        <f t="shared" si="13"/>
        <v>0</v>
      </c>
      <c r="AW66" s="1109">
        <f t="shared" si="14"/>
        <v>0</v>
      </c>
      <c r="AX66" s="1109">
        <f t="shared" si="15"/>
        <v>0</v>
      </c>
      <c r="AY66" s="1109">
        <f t="shared" si="16"/>
        <v>0</v>
      </c>
      <c r="AZ66" s="1109">
        <f t="shared" si="3"/>
        <v>0</v>
      </c>
      <c r="BA66" s="1109">
        <f t="shared" si="4"/>
        <v>0</v>
      </c>
      <c r="BB66" s="1109">
        <f t="shared" si="25"/>
        <v>0</v>
      </c>
      <c r="BC66" s="1108">
        <f t="shared" si="26"/>
        <v>0</v>
      </c>
      <c r="BD66" s="1108">
        <f t="shared" si="27"/>
        <v>0</v>
      </c>
      <c r="BE66" s="1108">
        <f t="shared" si="28"/>
        <v>0</v>
      </c>
      <c r="BF66" s="1108">
        <f t="shared" si="29"/>
        <v>0</v>
      </c>
      <c r="BG66" s="1108">
        <f t="shared" si="30"/>
        <v>0</v>
      </c>
      <c r="BH66" s="1108">
        <f t="shared" si="31"/>
        <v>0</v>
      </c>
      <c r="BI66" s="1109">
        <f t="shared" si="5"/>
        <v>0</v>
      </c>
      <c r="BJ66" s="1106"/>
    </row>
    <row r="67" spans="1:62" ht="13">
      <c r="A67" s="1110">
        <v>60</v>
      </c>
      <c r="B67" s="1111" t="s">
        <v>10</v>
      </c>
      <c r="C67" s="1112">
        <f>計算表!C67</f>
        <v>0</v>
      </c>
      <c r="D67" s="1113">
        <f>環境負荷係数!D63*入力表!$C$137</f>
        <v>0.82358251040867037</v>
      </c>
      <c r="E67" s="1113">
        <f>環境負荷係数!E63*入力表!$C$137</f>
        <v>1.0720657654535797</v>
      </c>
      <c r="F67" s="1113">
        <f>環境負荷係数!F63*入力表!$C$137</f>
        <v>5.7327398906902782E-3</v>
      </c>
      <c r="G67" s="1113">
        <f>環境負荷係数!G63*入力表!$C$137</f>
        <v>0</v>
      </c>
      <c r="H67" s="1113">
        <f>環境負荷係数!H63*入力表!$C$137</f>
        <v>2.1090675701878459</v>
      </c>
      <c r="I67" s="1113">
        <f>環境負荷係数!I63*入力表!$C$137</f>
        <v>6.033957633167792E-2</v>
      </c>
      <c r="J67" s="1113">
        <f>環境負荷係数!J63*入力表!$C$137</f>
        <v>0.38111160861336152</v>
      </c>
      <c r="K67" s="1113">
        <f>環境負荷係数!K63*入力表!$C$137</f>
        <v>1.5107359862863844E-2</v>
      </c>
      <c r="L67" s="1113">
        <f>環境負荷係数!L63*入力表!$C$137</f>
        <v>0.4009021953667532</v>
      </c>
      <c r="M67" s="1113">
        <f>環境負荷係数!M63*入力表!$C$137</f>
        <v>0</v>
      </c>
      <c r="N67" s="1113">
        <f>環境負荷係数!N63*入力表!$C$137</f>
        <v>0.14648988754764519</v>
      </c>
      <c r="O67" s="1113">
        <f>環境負荷係数!O63*入力表!$C$137</f>
        <v>0</v>
      </c>
      <c r="P67" s="1113">
        <f>環境負荷係数!P63*入力表!$C$137</f>
        <v>0</v>
      </c>
      <c r="Q67" s="1113">
        <f>環境負荷係数!Q63*入力表!$C$137</f>
        <v>0</v>
      </c>
      <c r="R67" s="1113">
        <f>環境負荷係数!R63*入力表!$C$137</f>
        <v>2.1785724197135581E-6</v>
      </c>
      <c r="S67" s="1113">
        <f>環境負荷係数!S63*入力表!$C$137</f>
        <v>0.11339833838414347</v>
      </c>
      <c r="T67" s="1113">
        <f>環境負荷係数!T63*入力表!$C$137</f>
        <v>0.35339880446473598</v>
      </c>
      <c r="U67" s="1113">
        <f>環境負荷係数!U63*入力表!$C$137</f>
        <v>0.2025266176622752</v>
      </c>
      <c r="V67" s="1113">
        <f>環境負荷係数!V63*入力表!$C$137</f>
        <v>0</v>
      </c>
      <c r="W67" s="1113">
        <f>環境負荷係数!W63*入力表!$C$137</f>
        <v>0.43579100338197008</v>
      </c>
      <c r="X67" s="1113">
        <f>環境負荷係数!D177*入力表!$C$137</f>
        <v>3.2085671484431595</v>
      </c>
      <c r="Y67" s="1113">
        <f>環境負荷係数!E177*入力表!$C$137</f>
        <v>1.4084975120674532E-2</v>
      </c>
      <c r="Z67" s="1113">
        <f>環境負荷係数!F177*入力表!$C$137</f>
        <v>3.8266990682507265E-3</v>
      </c>
      <c r="AA67" s="1113">
        <f>環境負荷係数!G177*入力表!$C$137</f>
        <v>1.0258276052423807E-2</v>
      </c>
      <c r="AB67" s="1113">
        <f>環境負荷係数!H177*入力表!$C$137</f>
        <v>0</v>
      </c>
      <c r="AC67" s="1113">
        <f>環境負荷係数!I177*入力表!$C$137</f>
        <v>0</v>
      </c>
      <c r="AD67" s="1113">
        <f>環境負荷係数!J177*入力表!$C$137</f>
        <v>0</v>
      </c>
      <c r="AE67" s="1113">
        <f>環境負荷係数!K177*入力表!$C$137</f>
        <v>0</v>
      </c>
      <c r="AF67" s="1114">
        <f t="shared" si="2"/>
        <v>0</v>
      </c>
      <c r="AG67" s="1114">
        <f t="shared" si="17"/>
        <v>0</v>
      </c>
      <c r="AH67" s="1114">
        <f t="shared" si="18"/>
        <v>0</v>
      </c>
      <c r="AI67" s="1114">
        <f t="shared" si="19"/>
        <v>0</v>
      </c>
      <c r="AJ67" s="1114">
        <f t="shared" si="20"/>
        <v>0</v>
      </c>
      <c r="AK67" s="1114">
        <f t="shared" si="21"/>
        <v>0</v>
      </c>
      <c r="AL67" s="1114">
        <f t="shared" si="22"/>
        <v>0</v>
      </c>
      <c r="AM67" s="1114">
        <f t="shared" si="23"/>
        <v>0</v>
      </c>
      <c r="AN67" s="1114">
        <f t="shared" si="24"/>
        <v>0</v>
      </c>
      <c r="AO67" s="1114">
        <f t="shared" si="6"/>
        <v>0</v>
      </c>
      <c r="AP67" s="1114">
        <f t="shared" si="7"/>
        <v>0</v>
      </c>
      <c r="AQ67" s="1114">
        <f t="shared" si="8"/>
        <v>0</v>
      </c>
      <c r="AR67" s="1114">
        <f t="shared" si="9"/>
        <v>0</v>
      </c>
      <c r="AS67" s="1114">
        <f t="shared" si="10"/>
        <v>0</v>
      </c>
      <c r="AT67" s="1114">
        <f t="shared" si="11"/>
        <v>0</v>
      </c>
      <c r="AU67" s="1114">
        <f t="shared" si="12"/>
        <v>0</v>
      </c>
      <c r="AV67" s="1114">
        <f t="shared" si="13"/>
        <v>0</v>
      </c>
      <c r="AW67" s="1114">
        <f t="shared" si="14"/>
        <v>0</v>
      </c>
      <c r="AX67" s="1114">
        <f t="shared" si="15"/>
        <v>0</v>
      </c>
      <c r="AY67" s="1114">
        <f t="shared" si="16"/>
        <v>0</v>
      </c>
      <c r="AZ67" s="1114">
        <f t="shared" si="3"/>
        <v>0</v>
      </c>
      <c r="BA67" s="1114">
        <f t="shared" si="4"/>
        <v>0</v>
      </c>
      <c r="BB67" s="1114">
        <f t="shared" si="25"/>
        <v>0</v>
      </c>
      <c r="BC67" s="1113">
        <f t="shared" si="26"/>
        <v>0</v>
      </c>
      <c r="BD67" s="1113">
        <f t="shared" si="27"/>
        <v>0</v>
      </c>
      <c r="BE67" s="1113">
        <f t="shared" si="28"/>
        <v>0</v>
      </c>
      <c r="BF67" s="1113">
        <f t="shared" si="29"/>
        <v>0</v>
      </c>
      <c r="BG67" s="1113">
        <f t="shared" si="30"/>
        <v>0</v>
      </c>
      <c r="BH67" s="1113">
        <f t="shared" si="31"/>
        <v>0</v>
      </c>
      <c r="BI67" s="1114">
        <f t="shared" si="5"/>
        <v>0</v>
      </c>
      <c r="BJ67" s="1106"/>
    </row>
    <row r="68" spans="1:62" ht="13">
      <c r="A68" s="1101">
        <v>61</v>
      </c>
      <c r="B68" s="1102" t="s">
        <v>535</v>
      </c>
      <c r="C68" s="1103">
        <f>計算表!C68</f>
        <v>0</v>
      </c>
      <c r="D68" s="1104">
        <f>環境負荷係数!D64*入力表!$C$137</f>
        <v>9.8742456143756804E-2</v>
      </c>
      <c r="E68" s="1104">
        <f>環境負荷係数!E64*入力表!$C$137</f>
        <v>0.18738839539041824</v>
      </c>
      <c r="F68" s="1104">
        <f>環境負荷係数!F64*入力表!$C$137</f>
        <v>5.8901397166688137E-2</v>
      </c>
      <c r="G68" s="1104">
        <f>環境負荷係数!G64*入力表!$C$137</f>
        <v>0</v>
      </c>
      <c r="H68" s="1104">
        <f>環境負荷係数!H64*入力表!$C$137</f>
        <v>0.37652415550040469</v>
      </c>
      <c r="I68" s="1104">
        <f>環境負荷係数!I64*入力表!$C$137</f>
        <v>2.0148879015600751E-4</v>
      </c>
      <c r="J68" s="1104">
        <f>環境負荷係数!J64*入力表!$C$137</f>
        <v>0.17272452636773863</v>
      </c>
      <c r="K68" s="1104">
        <f>環境負荷係数!K64*入力表!$C$137</f>
        <v>2.5981264153798846E-3</v>
      </c>
      <c r="L68" s="1104">
        <f>環境負荷係数!L64*入力表!$C$137</f>
        <v>2.0160800955179529E-2</v>
      </c>
      <c r="M68" s="1104">
        <f>環境負荷係数!M64*入力表!$C$137</f>
        <v>0</v>
      </c>
      <c r="N68" s="1104">
        <f>環境負荷係数!N64*入力表!$C$137</f>
        <v>6.3273134056925362E-2</v>
      </c>
      <c r="O68" s="1104">
        <f>環境負荷係数!O64*入力表!$C$137</f>
        <v>0</v>
      </c>
      <c r="P68" s="1104">
        <f>環境負荷係数!P64*入力表!$C$137</f>
        <v>0</v>
      </c>
      <c r="Q68" s="1104">
        <f>環境負荷係数!Q64*入力表!$C$137</f>
        <v>0</v>
      </c>
      <c r="R68" s="1104">
        <f>環境負荷係数!R64*入力表!$C$137</f>
        <v>8.5573861337272098E-7</v>
      </c>
      <c r="S68" s="1104">
        <f>環境負荷係数!S64*入力表!$C$137</f>
        <v>0.11158650476816417</v>
      </c>
      <c r="T68" s="1104">
        <f>環境負荷係数!T64*入力表!$C$137</f>
        <v>5.7800419209216849E-3</v>
      </c>
      <c r="U68" s="1104">
        <f>環境負荷係数!U64*入力表!$C$137</f>
        <v>1.9745911086450788E-4</v>
      </c>
      <c r="V68" s="1104">
        <f>環境負荷係数!V64*入力表!$C$137</f>
        <v>0</v>
      </c>
      <c r="W68" s="1104">
        <f>環境負荷係数!W64*入力表!$C$137</f>
        <v>1.2173764614574457E-6</v>
      </c>
      <c r="X68" s="1104">
        <f>環境負荷係数!D178*入力表!$C$137</f>
        <v>14.055100134090759</v>
      </c>
      <c r="Y68" s="1104">
        <f>環境負荷係数!E178*入力表!$C$137</f>
        <v>6.9251821364285579E-2</v>
      </c>
      <c r="Z68" s="1104">
        <f>環境負荷係数!F178*入力表!$C$137</f>
        <v>1.8814792217871249E-2</v>
      </c>
      <c r="AA68" s="1104">
        <f>環境負荷係数!G178*入力表!$C$137</f>
        <v>5.043702914641434E-2</v>
      </c>
      <c r="AB68" s="1104">
        <f>環境負荷係数!H178*入力表!$C$137</f>
        <v>0</v>
      </c>
      <c r="AC68" s="1104">
        <f>環境負荷係数!I178*入力表!$C$137</f>
        <v>0</v>
      </c>
      <c r="AD68" s="1104">
        <f>環境負荷係数!J178*入力表!$C$137</f>
        <v>0</v>
      </c>
      <c r="AE68" s="1104">
        <f>環境負荷係数!K178*入力表!$C$137</f>
        <v>0</v>
      </c>
      <c r="AF68" s="1105">
        <f t="shared" si="2"/>
        <v>0</v>
      </c>
      <c r="AG68" s="1105">
        <f t="shared" si="17"/>
        <v>0</v>
      </c>
      <c r="AH68" s="1105">
        <f t="shared" si="18"/>
        <v>0</v>
      </c>
      <c r="AI68" s="1105">
        <f t="shared" si="19"/>
        <v>0</v>
      </c>
      <c r="AJ68" s="1105">
        <f t="shared" si="20"/>
        <v>0</v>
      </c>
      <c r="AK68" s="1105">
        <f t="shared" si="21"/>
        <v>0</v>
      </c>
      <c r="AL68" s="1105">
        <f t="shared" si="22"/>
        <v>0</v>
      </c>
      <c r="AM68" s="1105">
        <f t="shared" si="23"/>
        <v>0</v>
      </c>
      <c r="AN68" s="1105">
        <f t="shared" si="24"/>
        <v>0</v>
      </c>
      <c r="AO68" s="1105">
        <f t="shared" si="6"/>
        <v>0</v>
      </c>
      <c r="AP68" s="1105">
        <f t="shared" si="7"/>
        <v>0</v>
      </c>
      <c r="AQ68" s="1105">
        <f t="shared" si="8"/>
        <v>0</v>
      </c>
      <c r="AR68" s="1105">
        <f t="shared" si="9"/>
        <v>0</v>
      </c>
      <c r="AS68" s="1105">
        <f t="shared" si="10"/>
        <v>0</v>
      </c>
      <c r="AT68" s="1105">
        <f t="shared" si="11"/>
        <v>0</v>
      </c>
      <c r="AU68" s="1105">
        <f t="shared" si="12"/>
        <v>0</v>
      </c>
      <c r="AV68" s="1105">
        <f t="shared" si="13"/>
        <v>0</v>
      </c>
      <c r="AW68" s="1105">
        <f t="shared" si="14"/>
        <v>0</v>
      </c>
      <c r="AX68" s="1105">
        <f t="shared" si="15"/>
        <v>0</v>
      </c>
      <c r="AY68" s="1105">
        <f t="shared" si="16"/>
        <v>0</v>
      </c>
      <c r="AZ68" s="1105">
        <f t="shared" si="3"/>
        <v>0</v>
      </c>
      <c r="BA68" s="1105">
        <f t="shared" si="4"/>
        <v>0</v>
      </c>
      <c r="BB68" s="1105">
        <f t="shared" si="25"/>
        <v>0</v>
      </c>
      <c r="BC68" s="1104">
        <f t="shared" si="26"/>
        <v>0</v>
      </c>
      <c r="BD68" s="1104">
        <f t="shared" si="27"/>
        <v>0</v>
      </c>
      <c r="BE68" s="1104">
        <f t="shared" si="28"/>
        <v>0</v>
      </c>
      <c r="BF68" s="1104">
        <f t="shared" si="29"/>
        <v>0</v>
      </c>
      <c r="BG68" s="1104">
        <f t="shared" si="30"/>
        <v>0</v>
      </c>
      <c r="BH68" s="1104">
        <f t="shared" si="31"/>
        <v>0</v>
      </c>
      <c r="BI68" s="1105">
        <f t="shared" si="5"/>
        <v>0</v>
      </c>
      <c r="BJ68" s="1106"/>
    </row>
    <row r="69" spans="1:62" ht="13">
      <c r="A69" s="1101">
        <v>62</v>
      </c>
      <c r="B69" s="1102" t="s">
        <v>378</v>
      </c>
      <c r="C69" s="1107">
        <f>計算表!C69</f>
        <v>0</v>
      </c>
      <c r="D69" s="1108">
        <f>環境負荷係数!D65*入力表!$C$137</f>
        <v>2.0223157457862859</v>
      </c>
      <c r="E69" s="1108">
        <f>環境負荷係数!E65*入力表!$C$137</f>
        <v>0.63349765758508769</v>
      </c>
      <c r="F69" s="1108">
        <f>環境負荷係数!F65*入力表!$C$137</f>
        <v>34.156528331589136</v>
      </c>
      <c r="G69" s="1108">
        <f>環境負荷係数!G65*入力表!$C$137</f>
        <v>0</v>
      </c>
      <c r="H69" s="1108">
        <f>環境負荷係数!H65*入力表!$C$137</f>
        <v>6.1979049566429358</v>
      </c>
      <c r="I69" s="1108">
        <f>環境負荷係数!I65*入力表!$C$137</f>
        <v>2.0459234205452433E-2</v>
      </c>
      <c r="J69" s="1108">
        <f>環境負荷係数!J65*入力表!$C$137</f>
        <v>1.032535057274356E-2</v>
      </c>
      <c r="K69" s="1108">
        <f>環境負荷係数!K65*入力表!$C$137</f>
        <v>1.2523457581761177E-2</v>
      </c>
      <c r="L69" s="1108">
        <f>環境負荷係数!L65*入力表!$C$137</f>
        <v>2.406757410895697E-2</v>
      </c>
      <c r="M69" s="1108">
        <f>環境負荷係数!M65*入力表!$C$137</f>
        <v>5.5070749624658494E-2</v>
      </c>
      <c r="N69" s="1108">
        <f>環境負荷係数!N65*入力表!$C$137</f>
        <v>3.6788128485849185</v>
      </c>
      <c r="O69" s="1108">
        <f>環境負荷係数!O65*入力表!$C$137</f>
        <v>1.1382436916030223E-5</v>
      </c>
      <c r="P69" s="1108">
        <f>環境負荷係数!P65*入力表!$C$137</f>
        <v>0</v>
      </c>
      <c r="Q69" s="1108">
        <f>環境負荷係数!Q65*入力表!$C$137</f>
        <v>0</v>
      </c>
      <c r="R69" s="1108">
        <f>環境負荷係数!R65*入力表!$C$137</f>
        <v>1.6190835939725232E-6</v>
      </c>
      <c r="S69" s="1108">
        <f>環境負荷係数!S65*入力表!$C$137</f>
        <v>0.41486049634017569</v>
      </c>
      <c r="T69" s="1108">
        <f>環境負荷係数!T65*入力表!$C$137</f>
        <v>1.9671182612283906</v>
      </c>
      <c r="U69" s="1108">
        <f>環境負荷係数!U65*入力表!$C$137</f>
        <v>1.1876984267297275E-2</v>
      </c>
      <c r="V69" s="1108">
        <f>環境負荷係数!V65*入力表!$C$137</f>
        <v>0</v>
      </c>
      <c r="W69" s="1108">
        <f>環境負荷係数!W65*入力表!$C$137</f>
        <v>2.776998608071493E-3</v>
      </c>
      <c r="X69" s="1108">
        <f>環境負荷係数!D179*入力表!$C$137</f>
        <v>3.6808291511097213</v>
      </c>
      <c r="Y69" s="1108">
        <f>環境負荷係数!E179*入力表!$C$137</f>
        <v>1.4666138412706222E-2</v>
      </c>
      <c r="Z69" s="1108">
        <f>環境負荷係数!F179*入力表!$C$137</f>
        <v>3.9845933498568603E-3</v>
      </c>
      <c r="AA69" s="1108">
        <f>環境負荷係数!G179*入力表!$C$137</f>
        <v>1.068154506284936E-2</v>
      </c>
      <c r="AB69" s="1108">
        <f>環境負荷係数!H179*入力表!$C$137</f>
        <v>0</v>
      </c>
      <c r="AC69" s="1108">
        <f>環境負荷係数!I179*入力表!$C$137</f>
        <v>0</v>
      </c>
      <c r="AD69" s="1108">
        <f>環境負荷係数!J179*入力表!$C$137</f>
        <v>0</v>
      </c>
      <c r="AE69" s="1108">
        <f>環境負荷係数!K179*入力表!$C$137</f>
        <v>0</v>
      </c>
      <c r="AF69" s="1109">
        <f t="shared" si="2"/>
        <v>0</v>
      </c>
      <c r="AG69" s="1109">
        <f t="shared" si="17"/>
        <v>0</v>
      </c>
      <c r="AH69" s="1109">
        <f t="shared" si="18"/>
        <v>0</v>
      </c>
      <c r="AI69" s="1109">
        <f t="shared" si="19"/>
        <v>0</v>
      </c>
      <c r="AJ69" s="1109">
        <f t="shared" si="20"/>
        <v>0</v>
      </c>
      <c r="AK69" s="1109">
        <f t="shared" si="21"/>
        <v>0</v>
      </c>
      <c r="AL69" s="1109">
        <f t="shared" si="22"/>
        <v>0</v>
      </c>
      <c r="AM69" s="1109">
        <f t="shared" si="23"/>
        <v>0</v>
      </c>
      <c r="AN69" s="1109">
        <f t="shared" si="24"/>
        <v>0</v>
      </c>
      <c r="AO69" s="1109">
        <f t="shared" si="6"/>
        <v>0</v>
      </c>
      <c r="AP69" s="1109">
        <f t="shared" si="7"/>
        <v>0</v>
      </c>
      <c r="AQ69" s="1109">
        <f t="shared" si="8"/>
        <v>0</v>
      </c>
      <c r="AR69" s="1109">
        <f t="shared" si="9"/>
        <v>0</v>
      </c>
      <c r="AS69" s="1109">
        <f t="shared" si="10"/>
        <v>0</v>
      </c>
      <c r="AT69" s="1109">
        <f t="shared" si="11"/>
        <v>0</v>
      </c>
      <c r="AU69" s="1109">
        <f t="shared" si="12"/>
        <v>0</v>
      </c>
      <c r="AV69" s="1109">
        <f t="shared" si="13"/>
        <v>0</v>
      </c>
      <c r="AW69" s="1109">
        <f t="shared" si="14"/>
        <v>0</v>
      </c>
      <c r="AX69" s="1109">
        <f t="shared" si="15"/>
        <v>0</v>
      </c>
      <c r="AY69" s="1109">
        <f t="shared" si="16"/>
        <v>0</v>
      </c>
      <c r="AZ69" s="1109">
        <f t="shared" si="3"/>
        <v>0</v>
      </c>
      <c r="BA69" s="1109">
        <f t="shared" si="4"/>
        <v>0</v>
      </c>
      <c r="BB69" s="1109">
        <f t="shared" si="25"/>
        <v>0</v>
      </c>
      <c r="BC69" s="1108">
        <f t="shared" si="26"/>
        <v>0</v>
      </c>
      <c r="BD69" s="1108">
        <f t="shared" si="27"/>
        <v>0</v>
      </c>
      <c r="BE69" s="1108">
        <f t="shared" si="28"/>
        <v>0</v>
      </c>
      <c r="BF69" s="1108">
        <f t="shared" si="29"/>
        <v>0</v>
      </c>
      <c r="BG69" s="1108">
        <f t="shared" si="30"/>
        <v>0</v>
      </c>
      <c r="BH69" s="1108">
        <f t="shared" si="31"/>
        <v>0</v>
      </c>
      <c r="BI69" s="1109">
        <f t="shared" si="5"/>
        <v>0</v>
      </c>
      <c r="BJ69" s="1106"/>
    </row>
    <row r="70" spans="1:62" ht="13">
      <c r="A70" s="1101">
        <v>63</v>
      </c>
      <c r="B70" s="1102" t="s">
        <v>379</v>
      </c>
      <c r="C70" s="1107">
        <f>計算表!C70</f>
        <v>0</v>
      </c>
      <c r="D70" s="1108">
        <f>環境負荷係数!D66*入力表!$C$137</f>
        <v>2.0223157457862859</v>
      </c>
      <c r="E70" s="1108">
        <f>環境負荷係数!E66*入力表!$C$137</f>
        <v>0.63349765758508769</v>
      </c>
      <c r="F70" s="1108">
        <f>環境負荷係数!F66*入力表!$C$137</f>
        <v>34.156528331589136</v>
      </c>
      <c r="G70" s="1108">
        <f>環境負荷係数!G66*入力表!$C$137</f>
        <v>0</v>
      </c>
      <c r="H70" s="1108">
        <f>環境負荷係数!H66*入力表!$C$137</f>
        <v>6.1979049566429358</v>
      </c>
      <c r="I70" s="1108">
        <f>環境負荷係数!I66*入力表!$C$137</f>
        <v>2.0459234205452433E-2</v>
      </c>
      <c r="J70" s="1108">
        <f>環境負荷係数!J66*入力表!$C$137</f>
        <v>1.032535057274356E-2</v>
      </c>
      <c r="K70" s="1108">
        <f>環境負荷係数!K66*入力表!$C$137</f>
        <v>1.2523457581761177E-2</v>
      </c>
      <c r="L70" s="1108">
        <f>環境負荷係数!L66*入力表!$C$137</f>
        <v>2.406757410895697E-2</v>
      </c>
      <c r="M70" s="1108">
        <f>環境負荷係数!M66*入力表!$C$137</f>
        <v>5.5070749624658494E-2</v>
      </c>
      <c r="N70" s="1108">
        <f>環境負荷係数!N66*入力表!$C$137</f>
        <v>3.6788128485849185</v>
      </c>
      <c r="O70" s="1108">
        <f>環境負荷係数!O66*入力表!$C$137</f>
        <v>1.1382436916030225E-5</v>
      </c>
      <c r="P70" s="1108">
        <f>環境負荷係数!P66*入力表!$C$137</f>
        <v>0</v>
      </c>
      <c r="Q70" s="1108">
        <f>環境負荷係数!Q66*入力表!$C$137</f>
        <v>0</v>
      </c>
      <c r="R70" s="1108">
        <f>環境負荷係数!R66*入力表!$C$137</f>
        <v>1.6190835939725232E-6</v>
      </c>
      <c r="S70" s="1108">
        <f>環境負荷係数!S66*入力表!$C$137</f>
        <v>0.41486049634017569</v>
      </c>
      <c r="T70" s="1108">
        <f>環境負荷係数!T66*入力表!$C$137</f>
        <v>1.9671182612283906</v>
      </c>
      <c r="U70" s="1108">
        <f>環境負荷係数!U66*入力表!$C$137</f>
        <v>1.1876984267297275E-2</v>
      </c>
      <c r="V70" s="1108">
        <f>環境負荷係数!V66*入力表!$C$137</f>
        <v>0</v>
      </c>
      <c r="W70" s="1108">
        <f>環境負荷係数!W66*入力表!$C$137</f>
        <v>2.776998608071493E-3</v>
      </c>
      <c r="X70" s="1108">
        <f>環境負荷係数!D180*入力表!$C$137</f>
        <v>8.319946983933372</v>
      </c>
      <c r="Y70" s="1108">
        <f>環境負荷係数!E180*入力表!$C$137</f>
        <v>3.5036840844214205E-2</v>
      </c>
      <c r="Z70" s="1108">
        <f>環境負荷係数!F180*入力表!$C$137</f>
        <v>9.5190403294501957E-3</v>
      </c>
      <c r="AA70" s="1108">
        <f>環境負荷係数!G180*入力表!$C$137</f>
        <v>2.5517800514764013E-2</v>
      </c>
      <c r="AB70" s="1108">
        <f>環境負荷係数!H180*入力表!$C$137</f>
        <v>0</v>
      </c>
      <c r="AC70" s="1108">
        <f>環境負荷係数!I180*入力表!$C$137</f>
        <v>0</v>
      </c>
      <c r="AD70" s="1108">
        <f>環境負荷係数!J180*入力表!$C$137</f>
        <v>0</v>
      </c>
      <c r="AE70" s="1108">
        <f>環境負荷係数!K180*入力表!$C$137</f>
        <v>0</v>
      </c>
      <c r="AF70" s="1109">
        <f t="shared" si="2"/>
        <v>0</v>
      </c>
      <c r="AG70" s="1109">
        <f t="shared" si="17"/>
        <v>0</v>
      </c>
      <c r="AH70" s="1109">
        <f t="shared" si="18"/>
        <v>0</v>
      </c>
      <c r="AI70" s="1109">
        <f t="shared" si="19"/>
        <v>0</v>
      </c>
      <c r="AJ70" s="1109">
        <f t="shared" si="20"/>
        <v>0</v>
      </c>
      <c r="AK70" s="1109">
        <f t="shared" si="21"/>
        <v>0</v>
      </c>
      <c r="AL70" s="1109">
        <f t="shared" si="22"/>
        <v>0</v>
      </c>
      <c r="AM70" s="1109">
        <f t="shared" si="23"/>
        <v>0</v>
      </c>
      <c r="AN70" s="1109">
        <f t="shared" si="24"/>
        <v>0</v>
      </c>
      <c r="AO70" s="1109">
        <f t="shared" si="6"/>
        <v>0</v>
      </c>
      <c r="AP70" s="1109">
        <f t="shared" si="7"/>
        <v>0</v>
      </c>
      <c r="AQ70" s="1109">
        <f t="shared" si="8"/>
        <v>0</v>
      </c>
      <c r="AR70" s="1109">
        <f t="shared" si="9"/>
        <v>0</v>
      </c>
      <c r="AS70" s="1109">
        <f t="shared" si="10"/>
        <v>0</v>
      </c>
      <c r="AT70" s="1109">
        <f t="shared" si="11"/>
        <v>0</v>
      </c>
      <c r="AU70" s="1109">
        <f t="shared" si="12"/>
        <v>0</v>
      </c>
      <c r="AV70" s="1109">
        <f t="shared" si="13"/>
        <v>0</v>
      </c>
      <c r="AW70" s="1109">
        <f t="shared" si="14"/>
        <v>0</v>
      </c>
      <c r="AX70" s="1109">
        <f t="shared" si="15"/>
        <v>0</v>
      </c>
      <c r="AY70" s="1109">
        <f t="shared" si="16"/>
        <v>0</v>
      </c>
      <c r="AZ70" s="1109">
        <f t="shared" si="3"/>
        <v>0</v>
      </c>
      <c r="BA70" s="1109">
        <f t="shared" si="4"/>
        <v>0</v>
      </c>
      <c r="BB70" s="1109">
        <f t="shared" si="25"/>
        <v>0</v>
      </c>
      <c r="BC70" s="1108">
        <f t="shared" si="26"/>
        <v>0</v>
      </c>
      <c r="BD70" s="1108">
        <f t="shared" si="27"/>
        <v>0</v>
      </c>
      <c r="BE70" s="1108">
        <f t="shared" si="28"/>
        <v>0</v>
      </c>
      <c r="BF70" s="1108">
        <f t="shared" si="29"/>
        <v>0</v>
      </c>
      <c r="BG70" s="1108">
        <f t="shared" si="30"/>
        <v>0</v>
      </c>
      <c r="BH70" s="1108">
        <f t="shared" si="31"/>
        <v>0</v>
      </c>
      <c r="BI70" s="1109">
        <f t="shared" si="5"/>
        <v>0</v>
      </c>
      <c r="BJ70" s="1106"/>
    </row>
    <row r="71" spans="1:62" ht="13">
      <c r="A71" s="1101">
        <v>64</v>
      </c>
      <c r="B71" s="1102" t="s">
        <v>536</v>
      </c>
      <c r="C71" s="1107">
        <f>計算表!C71</f>
        <v>0</v>
      </c>
      <c r="D71" s="1108">
        <f>環境負荷係数!D67*入力表!$C$137</f>
        <v>2.0223157457862859</v>
      </c>
      <c r="E71" s="1108">
        <f>環境負荷係数!E67*入力表!$C$137</f>
        <v>0.63349765758508769</v>
      </c>
      <c r="F71" s="1108">
        <f>環境負荷係数!F67*入力表!$C$137</f>
        <v>34.156528331589136</v>
      </c>
      <c r="G71" s="1108">
        <f>環境負荷係数!G67*入力表!$C$137</f>
        <v>0</v>
      </c>
      <c r="H71" s="1108">
        <f>環境負荷係数!H67*入力表!$C$137</f>
        <v>6.1979049566429358</v>
      </c>
      <c r="I71" s="1108">
        <f>環境負荷係数!I67*入力表!$C$137</f>
        <v>2.0459234205452433E-2</v>
      </c>
      <c r="J71" s="1108">
        <f>環境負荷係数!J67*入力表!$C$137</f>
        <v>1.0325350572743558E-2</v>
      </c>
      <c r="K71" s="1108">
        <f>環境負荷係数!K67*入力表!$C$137</f>
        <v>1.2523457581761177E-2</v>
      </c>
      <c r="L71" s="1108">
        <f>環境負荷係数!L67*入力表!$C$137</f>
        <v>2.406757410895697E-2</v>
      </c>
      <c r="M71" s="1108">
        <f>環境負荷係数!M67*入力表!$C$137</f>
        <v>5.5070749624658508E-2</v>
      </c>
      <c r="N71" s="1108">
        <f>環境負荷係数!N67*入力表!$C$137</f>
        <v>3.6788128485849185</v>
      </c>
      <c r="O71" s="1108">
        <f>環境負荷係数!O67*入力表!$C$137</f>
        <v>1.1382436916030223E-5</v>
      </c>
      <c r="P71" s="1108">
        <f>環境負荷係数!P67*入力表!$C$137</f>
        <v>0</v>
      </c>
      <c r="Q71" s="1108">
        <f>環境負荷係数!Q67*入力表!$C$137</f>
        <v>0</v>
      </c>
      <c r="R71" s="1108">
        <f>環境負荷係数!R67*入力表!$C$137</f>
        <v>1.6190835939725232E-6</v>
      </c>
      <c r="S71" s="1108">
        <f>環境負荷係数!S67*入力表!$C$137</f>
        <v>0.41486049634017569</v>
      </c>
      <c r="T71" s="1108">
        <f>環境負荷係数!T67*入力表!$C$137</f>
        <v>1.9671182612283906</v>
      </c>
      <c r="U71" s="1108">
        <f>環境負荷係数!U67*入力表!$C$137</f>
        <v>1.1876984267297273E-2</v>
      </c>
      <c r="V71" s="1108">
        <f>環境負荷係数!V67*入力表!$C$137</f>
        <v>0</v>
      </c>
      <c r="W71" s="1108">
        <f>環境負荷係数!W67*入力表!$C$137</f>
        <v>2.7769986080714935E-3</v>
      </c>
      <c r="X71" s="1108">
        <f>環境負荷係数!D181*入力表!$C$137</f>
        <v>21.976762145519004</v>
      </c>
      <c r="Y71" s="1108">
        <f>環境負荷係数!E181*入力表!$C$137</f>
        <v>9.9120800061420739E-2</v>
      </c>
      <c r="Z71" s="1108">
        <f>環境負荷係数!F181*入力表!$C$137</f>
        <v>2.6929793626865869E-2</v>
      </c>
      <c r="AA71" s="1108">
        <f>環境負荷係数!G181*入力表!$C$137</f>
        <v>7.219100643455488E-2</v>
      </c>
      <c r="AB71" s="1108">
        <f>環境負荷係数!H181*入力表!$C$137</f>
        <v>0</v>
      </c>
      <c r="AC71" s="1108">
        <f>環境負荷係数!I181*入力表!$C$137</f>
        <v>0</v>
      </c>
      <c r="AD71" s="1108">
        <f>環境負荷係数!J181*入力表!$C$137</f>
        <v>0</v>
      </c>
      <c r="AE71" s="1108">
        <f>環境負荷係数!K181*入力表!$C$137</f>
        <v>0</v>
      </c>
      <c r="AF71" s="1109">
        <f t="shared" si="2"/>
        <v>0</v>
      </c>
      <c r="AG71" s="1109">
        <f t="shared" si="17"/>
        <v>0</v>
      </c>
      <c r="AH71" s="1109">
        <f t="shared" si="18"/>
        <v>0</v>
      </c>
      <c r="AI71" s="1109">
        <f t="shared" si="19"/>
        <v>0</v>
      </c>
      <c r="AJ71" s="1109">
        <f t="shared" si="20"/>
        <v>0</v>
      </c>
      <c r="AK71" s="1109">
        <f t="shared" si="21"/>
        <v>0</v>
      </c>
      <c r="AL71" s="1109">
        <f t="shared" si="22"/>
        <v>0</v>
      </c>
      <c r="AM71" s="1109">
        <f t="shared" si="23"/>
        <v>0</v>
      </c>
      <c r="AN71" s="1109">
        <f t="shared" si="24"/>
        <v>0</v>
      </c>
      <c r="AO71" s="1109">
        <f t="shared" si="6"/>
        <v>0</v>
      </c>
      <c r="AP71" s="1109">
        <f t="shared" si="7"/>
        <v>0</v>
      </c>
      <c r="AQ71" s="1109">
        <f t="shared" si="8"/>
        <v>0</v>
      </c>
      <c r="AR71" s="1109">
        <f t="shared" si="9"/>
        <v>0</v>
      </c>
      <c r="AS71" s="1109">
        <f t="shared" si="10"/>
        <v>0</v>
      </c>
      <c r="AT71" s="1109">
        <f t="shared" si="11"/>
        <v>0</v>
      </c>
      <c r="AU71" s="1109">
        <f t="shared" si="12"/>
        <v>0</v>
      </c>
      <c r="AV71" s="1109">
        <f t="shared" si="13"/>
        <v>0</v>
      </c>
      <c r="AW71" s="1109">
        <f t="shared" si="14"/>
        <v>0</v>
      </c>
      <c r="AX71" s="1109">
        <f t="shared" si="15"/>
        <v>0</v>
      </c>
      <c r="AY71" s="1109">
        <f t="shared" si="16"/>
        <v>0</v>
      </c>
      <c r="AZ71" s="1109">
        <f t="shared" si="3"/>
        <v>0</v>
      </c>
      <c r="BA71" s="1109">
        <f t="shared" si="4"/>
        <v>0</v>
      </c>
      <c r="BB71" s="1109">
        <f t="shared" si="25"/>
        <v>0</v>
      </c>
      <c r="BC71" s="1108">
        <f t="shared" si="26"/>
        <v>0</v>
      </c>
      <c r="BD71" s="1108">
        <f t="shared" si="27"/>
        <v>0</v>
      </c>
      <c r="BE71" s="1108">
        <f t="shared" si="28"/>
        <v>0</v>
      </c>
      <c r="BF71" s="1108">
        <f t="shared" si="29"/>
        <v>0</v>
      </c>
      <c r="BG71" s="1108">
        <f t="shared" si="30"/>
        <v>0</v>
      </c>
      <c r="BH71" s="1108">
        <f t="shared" si="31"/>
        <v>0</v>
      </c>
      <c r="BI71" s="1109">
        <f t="shared" si="5"/>
        <v>0</v>
      </c>
      <c r="BJ71" s="1106"/>
    </row>
    <row r="72" spans="1:62" ht="13">
      <c r="A72" s="1110">
        <v>65</v>
      </c>
      <c r="B72" s="1111" t="s">
        <v>537</v>
      </c>
      <c r="C72" s="1112">
        <f>計算表!C72</f>
        <v>0</v>
      </c>
      <c r="D72" s="1113">
        <f>環境負荷係数!D68*入力表!$C$137</f>
        <v>2.0223157457862864</v>
      </c>
      <c r="E72" s="1113">
        <f>環境負荷係数!E68*入力表!$C$137</f>
        <v>0.63349765758508769</v>
      </c>
      <c r="F72" s="1113">
        <f>環境負荷係数!F68*入力表!$C$137</f>
        <v>34.156528331589136</v>
      </c>
      <c r="G72" s="1113">
        <f>環境負荷係数!G68*入力表!$C$137</f>
        <v>0</v>
      </c>
      <c r="H72" s="1113">
        <f>環境負荷係数!H68*入力表!$C$137</f>
        <v>6.1979049566429367</v>
      </c>
      <c r="I72" s="1113">
        <f>環境負荷係数!I68*入力表!$C$137</f>
        <v>2.0459234205452433E-2</v>
      </c>
      <c r="J72" s="1113">
        <f>環境負荷係数!J68*入力表!$C$137</f>
        <v>1.0325350572743561E-2</v>
      </c>
      <c r="K72" s="1113">
        <f>環境負荷係数!K68*入力表!$C$137</f>
        <v>1.2523457581761177E-2</v>
      </c>
      <c r="L72" s="1113">
        <f>環境負荷係数!L68*入力表!$C$137</f>
        <v>2.406757410895697E-2</v>
      </c>
      <c r="M72" s="1113">
        <f>環境負荷係数!M68*入力表!$C$137</f>
        <v>5.5070749624658494E-2</v>
      </c>
      <c r="N72" s="1113">
        <f>環境負荷係数!N68*入力表!$C$137</f>
        <v>3.678812848584919</v>
      </c>
      <c r="O72" s="1113">
        <f>環境負荷係数!O68*入力表!$C$137</f>
        <v>1.1382436916030223E-5</v>
      </c>
      <c r="P72" s="1113">
        <f>環境負荷係数!P68*入力表!$C$137</f>
        <v>0</v>
      </c>
      <c r="Q72" s="1113">
        <f>環境負荷係数!Q68*入力表!$C$137</f>
        <v>0</v>
      </c>
      <c r="R72" s="1113">
        <f>環境負荷係数!R68*入力表!$C$137</f>
        <v>1.6190835939725232E-6</v>
      </c>
      <c r="S72" s="1113">
        <f>環境負荷係数!S68*入力表!$C$137</f>
        <v>0.41486049634017569</v>
      </c>
      <c r="T72" s="1113">
        <f>環境負荷係数!T68*入力表!$C$137</f>
        <v>1.9671182612283911</v>
      </c>
      <c r="U72" s="1113">
        <f>環境負荷係数!U68*入力表!$C$137</f>
        <v>1.1876984267297275E-2</v>
      </c>
      <c r="V72" s="1113">
        <f>環境負荷係数!V68*入力表!$C$137</f>
        <v>0</v>
      </c>
      <c r="W72" s="1113">
        <f>環境負荷係数!W68*入力表!$C$137</f>
        <v>2.776998608071493E-3</v>
      </c>
      <c r="X72" s="1113">
        <f>環境負荷係数!D182*入力表!$C$137</f>
        <v>9.6302827172616876</v>
      </c>
      <c r="Y72" s="1113">
        <f>環境負荷係数!E182*入力表!$C$137</f>
        <v>4.3950885973757868E-2</v>
      </c>
      <c r="Z72" s="1113">
        <f>環境負荷係数!F182*入力表!$C$137</f>
        <v>1.1940866985111055E-2</v>
      </c>
      <c r="AA72" s="1113">
        <f>環境負荷係数!G182*入力表!$C$137</f>
        <v>3.2010018988646811E-2</v>
      </c>
      <c r="AB72" s="1113">
        <f>環境負荷係数!H182*入力表!$C$137</f>
        <v>0</v>
      </c>
      <c r="AC72" s="1113">
        <f>環境負荷係数!I182*入力表!$C$137</f>
        <v>0</v>
      </c>
      <c r="AD72" s="1113">
        <f>環境負荷係数!J182*入力表!$C$137</f>
        <v>0</v>
      </c>
      <c r="AE72" s="1113">
        <f>環境負荷係数!K182*入力表!$C$137</f>
        <v>0</v>
      </c>
      <c r="AF72" s="1114">
        <f t="shared" si="2"/>
        <v>0</v>
      </c>
      <c r="AG72" s="1114">
        <f t="shared" si="17"/>
        <v>0</v>
      </c>
      <c r="AH72" s="1114">
        <f t="shared" si="18"/>
        <v>0</v>
      </c>
      <c r="AI72" s="1114">
        <f t="shared" si="19"/>
        <v>0</v>
      </c>
      <c r="AJ72" s="1114">
        <f t="shared" si="20"/>
        <v>0</v>
      </c>
      <c r="AK72" s="1114">
        <f t="shared" si="21"/>
        <v>0</v>
      </c>
      <c r="AL72" s="1114">
        <f t="shared" si="22"/>
        <v>0</v>
      </c>
      <c r="AM72" s="1114">
        <f t="shared" si="23"/>
        <v>0</v>
      </c>
      <c r="AN72" s="1114">
        <f t="shared" si="24"/>
        <v>0</v>
      </c>
      <c r="AO72" s="1114">
        <f t="shared" si="6"/>
        <v>0</v>
      </c>
      <c r="AP72" s="1114">
        <f t="shared" si="7"/>
        <v>0</v>
      </c>
      <c r="AQ72" s="1114">
        <f t="shared" si="8"/>
        <v>0</v>
      </c>
      <c r="AR72" s="1114">
        <f t="shared" si="9"/>
        <v>0</v>
      </c>
      <c r="AS72" s="1114">
        <f t="shared" si="10"/>
        <v>0</v>
      </c>
      <c r="AT72" s="1114">
        <f t="shared" si="11"/>
        <v>0</v>
      </c>
      <c r="AU72" s="1114">
        <f t="shared" si="12"/>
        <v>0</v>
      </c>
      <c r="AV72" s="1114">
        <f t="shared" si="13"/>
        <v>0</v>
      </c>
      <c r="AW72" s="1114">
        <f t="shared" si="14"/>
        <v>0</v>
      </c>
      <c r="AX72" s="1114">
        <f t="shared" si="15"/>
        <v>0</v>
      </c>
      <c r="AY72" s="1114">
        <f t="shared" si="16"/>
        <v>0</v>
      </c>
      <c r="AZ72" s="1114">
        <f t="shared" si="3"/>
        <v>0</v>
      </c>
      <c r="BA72" s="1114">
        <f t="shared" si="4"/>
        <v>0</v>
      </c>
      <c r="BB72" s="1114">
        <f t="shared" si="25"/>
        <v>0</v>
      </c>
      <c r="BC72" s="1113">
        <f t="shared" si="26"/>
        <v>0</v>
      </c>
      <c r="BD72" s="1113">
        <f t="shared" si="27"/>
        <v>0</v>
      </c>
      <c r="BE72" s="1113">
        <f t="shared" si="28"/>
        <v>0</v>
      </c>
      <c r="BF72" s="1113">
        <f t="shared" si="29"/>
        <v>0</v>
      </c>
      <c r="BG72" s="1113">
        <f t="shared" si="30"/>
        <v>0</v>
      </c>
      <c r="BH72" s="1113">
        <f t="shared" si="31"/>
        <v>0</v>
      </c>
      <c r="BI72" s="1114">
        <f t="shared" si="5"/>
        <v>0</v>
      </c>
      <c r="BJ72" s="1106"/>
    </row>
    <row r="73" spans="1:62" ht="13">
      <c r="A73" s="1101">
        <v>66</v>
      </c>
      <c r="B73" s="1102" t="s">
        <v>380</v>
      </c>
      <c r="C73" s="1103">
        <f>計算表!C73</f>
        <v>0</v>
      </c>
      <c r="D73" s="1104">
        <f>環境負荷係数!D69*入力表!$C$137</f>
        <v>5.0208992246851789</v>
      </c>
      <c r="E73" s="1104">
        <f>環境負荷係数!E69*入力表!$C$137</f>
        <v>4.0172954206887573E-2</v>
      </c>
      <c r="F73" s="1104">
        <f>環境負荷係数!F69*入力表!$C$137</f>
        <v>1.1726169063227512</v>
      </c>
      <c r="G73" s="1104">
        <f>環境負荷係数!G69*入力表!$C$137</f>
        <v>0</v>
      </c>
      <c r="H73" s="1104">
        <f>環境負荷係数!H69*入力表!$C$137</f>
        <v>3.8966123444547187</v>
      </c>
      <c r="I73" s="1104">
        <f>環境負荷係数!I69*入力表!$C$137</f>
        <v>0.5567098299131974</v>
      </c>
      <c r="J73" s="1104">
        <f>環境負荷係数!J69*入力表!$C$137</f>
        <v>1.9295661637873756E-2</v>
      </c>
      <c r="K73" s="1104">
        <f>環境負荷係数!K69*入力表!$C$137</f>
        <v>1.9840562970134448E-3</v>
      </c>
      <c r="L73" s="1104">
        <f>環境負荷係数!L69*入力表!$C$137</f>
        <v>1.8227152388811969E-2</v>
      </c>
      <c r="M73" s="1104">
        <f>環境負荷係数!M69*入力表!$C$137</f>
        <v>0</v>
      </c>
      <c r="N73" s="1104">
        <f>環境負荷係数!N69*入力表!$C$137</f>
        <v>5.719044007150835E-3</v>
      </c>
      <c r="O73" s="1104">
        <f>環境負荷係数!O69*入力表!$C$137</f>
        <v>0</v>
      </c>
      <c r="P73" s="1104">
        <f>環境負荷係数!P69*入力表!$C$137</f>
        <v>0</v>
      </c>
      <c r="Q73" s="1104">
        <f>環境負荷係数!Q69*入力表!$C$137</f>
        <v>0</v>
      </c>
      <c r="R73" s="1104">
        <f>環境負荷係数!R69*入力表!$C$137</f>
        <v>3.6790269141962415E-8</v>
      </c>
      <c r="S73" s="1104">
        <f>環境負荷係数!S69*入力表!$C$137</f>
        <v>3.0582151379693202E-2</v>
      </c>
      <c r="T73" s="1104">
        <f>環境負荷係数!T69*入力表!$C$137</f>
        <v>0.18066809473791362</v>
      </c>
      <c r="U73" s="1104">
        <f>環境負荷係数!U69*入力表!$C$137</f>
        <v>2.3216448685752098E-2</v>
      </c>
      <c r="V73" s="1104">
        <f>環境負荷係数!V69*入力表!$C$137</f>
        <v>0</v>
      </c>
      <c r="W73" s="1104">
        <f>環境負荷係数!W69*入力表!$C$137</f>
        <v>3.0602098686170436</v>
      </c>
      <c r="X73" s="1104">
        <f>環境負荷係数!D183*入力表!$C$137</f>
        <v>0</v>
      </c>
      <c r="Y73" s="1104">
        <f>環境負荷係数!E183*入力表!$C$137</f>
        <v>0</v>
      </c>
      <c r="Z73" s="1104">
        <f>環境負荷係数!F183*入力表!$C$137</f>
        <v>0</v>
      </c>
      <c r="AA73" s="1104">
        <f>環境負荷係数!G183*入力表!$C$137</f>
        <v>0</v>
      </c>
      <c r="AB73" s="1104">
        <f>環境負荷係数!H183*入力表!$C$137</f>
        <v>0</v>
      </c>
      <c r="AC73" s="1104">
        <f>環境負荷係数!I183*入力表!$C$137</f>
        <v>0</v>
      </c>
      <c r="AD73" s="1104">
        <f>環境負荷係数!J183*入力表!$C$137</f>
        <v>0</v>
      </c>
      <c r="AE73" s="1104">
        <f>環境負荷係数!K183*入力表!$C$137</f>
        <v>0</v>
      </c>
      <c r="AF73" s="1105">
        <f t="shared" ref="AF73:AF114" si="32">$C73*D73</f>
        <v>0</v>
      </c>
      <c r="AG73" s="1105">
        <f t="shared" si="17"/>
        <v>0</v>
      </c>
      <c r="AH73" s="1105">
        <f t="shared" si="18"/>
        <v>0</v>
      </c>
      <c r="AI73" s="1105">
        <f t="shared" si="19"/>
        <v>0</v>
      </c>
      <c r="AJ73" s="1105">
        <f t="shared" si="20"/>
        <v>0</v>
      </c>
      <c r="AK73" s="1105">
        <f t="shared" si="21"/>
        <v>0</v>
      </c>
      <c r="AL73" s="1105">
        <f t="shared" si="22"/>
        <v>0</v>
      </c>
      <c r="AM73" s="1105">
        <f t="shared" si="23"/>
        <v>0</v>
      </c>
      <c r="AN73" s="1105">
        <f t="shared" si="24"/>
        <v>0</v>
      </c>
      <c r="AO73" s="1105">
        <f t="shared" si="6"/>
        <v>0</v>
      </c>
      <c r="AP73" s="1105">
        <f t="shared" si="7"/>
        <v>0</v>
      </c>
      <c r="AQ73" s="1105">
        <f t="shared" si="8"/>
        <v>0</v>
      </c>
      <c r="AR73" s="1105">
        <f t="shared" si="9"/>
        <v>0</v>
      </c>
      <c r="AS73" s="1105">
        <f t="shared" si="10"/>
        <v>0</v>
      </c>
      <c r="AT73" s="1105">
        <f t="shared" si="11"/>
        <v>0</v>
      </c>
      <c r="AU73" s="1105">
        <f t="shared" si="12"/>
        <v>0</v>
      </c>
      <c r="AV73" s="1105">
        <f t="shared" si="13"/>
        <v>0</v>
      </c>
      <c r="AW73" s="1105">
        <f t="shared" si="14"/>
        <v>0</v>
      </c>
      <c r="AX73" s="1105">
        <f t="shared" si="15"/>
        <v>0</v>
      </c>
      <c r="AY73" s="1105">
        <f t="shared" si="16"/>
        <v>0</v>
      </c>
      <c r="AZ73" s="1105">
        <f t="shared" ref="AZ73:AZ112" si="33">SUM(AF73:AJ73)</f>
        <v>0</v>
      </c>
      <c r="BA73" s="1105">
        <f t="shared" ref="BA73:BA113" si="34">$C73*X73</f>
        <v>0</v>
      </c>
      <c r="BB73" s="1105">
        <f t="shared" si="25"/>
        <v>0</v>
      </c>
      <c r="BC73" s="1104">
        <f t="shared" si="26"/>
        <v>0</v>
      </c>
      <c r="BD73" s="1104">
        <f t="shared" si="27"/>
        <v>0</v>
      </c>
      <c r="BE73" s="1104">
        <f t="shared" si="28"/>
        <v>0</v>
      </c>
      <c r="BF73" s="1104">
        <f t="shared" si="29"/>
        <v>0</v>
      </c>
      <c r="BG73" s="1104">
        <f t="shared" si="30"/>
        <v>0</v>
      </c>
      <c r="BH73" s="1104">
        <f t="shared" si="31"/>
        <v>0</v>
      </c>
      <c r="BI73" s="1105">
        <f t="shared" ref="BI73:BI114" si="35">BA73+BB73</f>
        <v>0</v>
      </c>
      <c r="BJ73" s="1106"/>
    </row>
    <row r="74" spans="1:62" ht="13">
      <c r="A74" s="1101">
        <v>67</v>
      </c>
      <c r="B74" s="1102" t="s">
        <v>381</v>
      </c>
      <c r="C74" s="1107">
        <f>計算表!C74</f>
        <v>0</v>
      </c>
      <c r="D74" s="1108">
        <f>環境負荷係数!D70*入力表!$C$137</f>
        <v>2.4310829468333246</v>
      </c>
      <c r="E74" s="1108">
        <f>環境負荷係数!E70*入力表!$C$137</f>
        <v>1.8376684021351078E-2</v>
      </c>
      <c r="F74" s="1108">
        <f>環境負荷係数!F70*入力表!$C$137</f>
        <v>0.38946755822127022</v>
      </c>
      <c r="G74" s="1108">
        <f>環境負荷係数!G70*入力表!$C$137</f>
        <v>0</v>
      </c>
      <c r="H74" s="1108">
        <f>環境負荷係数!H70*入力表!$C$137</f>
        <v>7.6375959074479888E-2</v>
      </c>
      <c r="I74" s="1108">
        <f>環境負荷係数!I70*入力表!$C$137</f>
        <v>1.5151160872073062E-3</v>
      </c>
      <c r="J74" s="1108">
        <f>環境負荷係数!J70*入力表!$C$137</f>
        <v>1.0651710643740906E-2</v>
      </c>
      <c r="K74" s="1108">
        <f>環境負荷係数!K70*入力表!$C$137</f>
        <v>1.171933359976871E-4</v>
      </c>
      <c r="L74" s="1108">
        <f>環境負荷係数!L70*入力表!$C$137</f>
        <v>2.4148244906660324E-4</v>
      </c>
      <c r="M74" s="1108">
        <f>環境負荷係数!M70*入力表!$C$137</f>
        <v>0</v>
      </c>
      <c r="N74" s="1108">
        <f>環境負荷係数!N70*入力表!$C$137</f>
        <v>2.5083205383534123E-3</v>
      </c>
      <c r="O74" s="1108">
        <f>環境負荷係数!O70*入力表!$C$137</f>
        <v>0</v>
      </c>
      <c r="P74" s="1108">
        <f>環境負荷係数!P70*入力表!$C$137</f>
        <v>0</v>
      </c>
      <c r="Q74" s="1108">
        <f>環境負荷係数!Q70*入力表!$C$137</f>
        <v>0</v>
      </c>
      <c r="R74" s="1108">
        <f>環境負荷係数!R70*入力表!$C$137</f>
        <v>6.1428240183088603E-8</v>
      </c>
      <c r="S74" s="1108">
        <f>環境負荷係数!S70*入力表!$C$137</f>
        <v>4.415607208334462E-2</v>
      </c>
      <c r="T74" s="1108">
        <f>環境負荷係数!T70*入力表!$C$137</f>
        <v>1.696310303765004E-2</v>
      </c>
      <c r="U74" s="1108">
        <f>環境負荷係数!U70*入力表!$C$137</f>
        <v>2.1316110245633462E-6</v>
      </c>
      <c r="V74" s="1108">
        <f>環境負荷係数!V70*入力表!$C$137</f>
        <v>0</v>
      </c>
      <c r="W74" s="1108">
        <f>環境負荷係数!W70*入力表!$C$137</f>
        <v>2.2076785985455723E-4</v>
      </c>
      <c r="X74" s="1108">
        <f>環境負荷係数!D184*入力表!$C$137</f>
        <v>70.116020570446025</v>
      </c>
      <c r="Y74" s="1108">
        <f>環境負荷係数!E184*入力表!$C$137</f>
        <v>1.2437200605984664</v>
      </c>
      <c r="Z74" s="1108">
        <f>環境負荷係数!F184*入力表!$C$137</f>
        <v>1.094033933816813</v>
      </c>
      <c r="AA74" s="1108">
        <f>環境負荷係数!G184*入力表!$C$137</f>
        <v>0.14968612678165344</v>
      </c>
      <c r="AB74" s="1108">
        <f>環境負荷係数!H184*入力表!$C$137</f>
        <v>0</v>
      </c>
      <c r="AC74" s="1108">
        <f>環境負荷係数!I184*入力表!$C$137</f>
        <v>0</v>
      </c>
      <c r="AD74" s="1108">
        <f>環境負荷係数!J184*入力表!$C$137</f>
        <v>0</v>
      </c>
      <c r="AE74" s="1108">
        <f>環境負荷係数!K184*入力表!$C$137</f>
        <v>0</v>
      </c>
      <c r="AF74" s="1109">
        <f t="shared" si="32"/>
        <v>0</v>
      </c>
      <c r="AG74" s="1109">
        <f t="shared" si="17"/>
        <v>0</v>
      </c>
      <c r="AH74" s="1109">
        <f t="shared" si="18"/>
        <v>0</v>
      </c>
      <c r="AI74" s="1109">
        <f t="shared" si="19"/>
        <v>0</v>
      </c>
      <c r="AJ74" s="1109">
        <f t="shared" si="20"/>
        <v>0</v>
      </c>
      <c r="AK74" s="1109">
        <f t="shared" si="21"/>
        <v>0</v>
      </c>
      <c r="AL74" s="1109">
        <f t="shared" si="22"/>
        <v>0</v>
      </c>
      <c r="AM74" s="1109">
        <f t="shared" si="23"/>
        <v>0</v>
      </c>
      <c r="AN74" s="1109">
        <f t="shared" si="24"/>
        <v>0</v>
      </c>
      <c r="AO74" s="1109">
        <f t="shared" si="6"/>
        <v>0</v>
      </c>
      <c r="AP74" s="1109">
        <f t="shared" si="7"/>
        <v>0</v>
      </c>
      <c r="AQ74" s="1109">
        <f t="shared" si="8"/>
        <v>0</v>
      </c>
      <c r="AR74" s="1109">
        <f t="shared" si="9"/>
        <v>0</v>
      </c>
      <c r="AS74" s="1109">
        <f t="shared" si="10"/>
        <v>0</v>
      </c>
      <c r="AT74" s="1109">
        <f t="shared" si="11"/>
        <v>0</v>
      </c>
      <c r="AU74" s="1109">
        <f t="shared" si="12"/>
        <v>0</v>
      </c>
      <c r="AV74" s="1109">
        <f t="shared" si="13"/>
        <v>0</v>
      </c>
      <c r="AW74" s="1109">
        <f t="shared" si="14"/>
        <v>0</v>
      </c>
      <c r="AX74" s="1109">
        <f t="shared" si="15"/>
        <v>0</v>
      </c>
      <c r="AY74" s="1109">
        <f t="shared" si="16"/>
        <v>0</v>
      </c>
      <c r="AZ74" s="1109">
        <f t="shared" si="33"/>
        <v>0</v>
      </c>
      <c r="BA74" s="1109">
        <f t="shared" si="34"/>
        <v>0</v>
      </c>
      <c r="BB74" s="1109">
        <f t="shared" si="25"/>
        <v>0</v>
      </c>
      <c r="BC74" s="1108">
        <f t="shared" si="26"/>
        <v>0</v>
      </c>
      <c r="BD74" s="1108">
        <f t="shared" si="27"/>
        <v>0</v>
      </c>
      <c r="BE74" s="1108">
        <f t="shared" si="28"/>
        <v>0</v>
      </c>
      <c r="BF74" s="1108">
        <f t="shared" si="29"/>
        <v>0</v>
      </c>
      <c r="BG74" s="1108">
        <f t="shared" si="30"/>
        <v>0</v>
      </c>
      <c r="BH74" s="1108">
        <f t="shared" si="31"/>
        <v>0</v>
      </c>
      <c r="BI74" s="1109">
        <f t="shared" si="35"/>
        <v>0</v>
      </c>
      <c r="BJ74" s="1106"/>
    </row>
    <row r="75" spans="1:62" ht="13">
      <c r="A75" s="1101">
        <v>68</v>
      </c>
      <c r="B75" s="1102" t="s">
        <v>382</v>
      </c>
      <c r="C75" s="1107">
        <f>計算表!C75</f>
        <v>0</v>
      </c>
      <c r="D75" s="1108">
        <f>環境負荷係数!D71*入力表!$C$137</f>
        <v>2017.4869756023388</v>
      </c>
      <c r="E75" s="1108">
        <f>環境負荷係数!E71*入力表!$C$137</f>
        <v>2.1904473589108481E-2</v>
      </c>
      <c r="F75" s="1108">
        <f>環境負荷係数!F71*入力表!$C$137</f>
        <v>2.0887745422041726</v>
      </c>
      <c r="G75" s="1108">
        <f>環境負荷係数!G71*入力表!$C$137</f>
        <v>0</v>
      </c>
      <c r="H75" s="1108">
        <f>環境負荷係数!H71*入力表!$C$137</f>
        <v>0.59868631366711011</v>
      </c>
      <c r="I75" s="1108">
        <f>環境負荷係数!I71*入力表!$C$137</f>
        <v>8.1743770418136671E-2</v>
      </c>
      <c r="J75" s="1108">
        <f>環境負荷係数!J71*入力表!$C$137</f>
        <v>4.9359681629259758E-2</v>
      </c>
      <c r="K75" s="1108">
        <f>環境負荷係数!K71*入力表!$C$137</f>
        <v>0.13517291643437312</v>
      </c>
      <c r="L75" s="1108">
        <f>環境負荷係数!L71*入力表!$C$137</f>
        <v>4.6666200415327368E-2</v>
      </c>
      <c r="M75" s="1108">
        <f>環境負荷係数!M71*入力表!$C$137</f>
        <v>0</v>
      </c>
      <c r="N75" s="1108">
        <f>環境負荷係数!N71*入力表!$C$137</f>
        <v>3.614557832900002E-3</v>
      </c>
      <c r="O75" s="1108">
        <f>環境負荷係数!O71*入力表!$C$137</f>
        <v>0</v>
      </c>
      <c r="P75" s="1108">
        <f>環境負荷係数!P71*入力表!$C$137</f>
        <v>0</v>
      </c>
      <c r="Q75" s="1108">
        <f>環境負荷係数!Q71*入力表!$C$137</f>
        <v>0</v>
      </c>
      <c r="R75" s="1108">
        <f>環境負荷係数!R71*入力表!$C$137</f>
        <v>4.0774272230544057E-8</v>
      </c>
      <c r="S75" s="1108">
        <f>環境負荷係数!S71*入力表!$C$137</f>
        <v>2.2311589449741161E-2</v>
      </c>
      <c r="T75" s="1108">
        <f>環境負荷係数!T71*入力表!$C$137</f>
        <v>0.13843790847444559</v>
      </c>
      <c r="U75" s="1108">
        <f>環境負荷係数!U71*入力表!$C$137</f>
        <v>5.8944283630406075E-2</v>
      </c>
      <c r="V75" s="1108">
        <f>環境負荷係数!V71*入力表!$C$137</f>
        <v>0</v>
      </c>
      <c r="W75" s="1108">
        <f>環境負荷係数!W71*入力表!$C$137</f>
        <v>6.2435364608248084E-2</v>
      </c>
      <c r="X75" s="1108">
        <f>環境負荷係数!D185*入力表!$C$137</f>
        <v>23.108747214408574</v>
      </c>
      <c r="Y75" s="1108">
        <f>環境負荷係数!E185*入力表!$C$137</f>
        <v>72.002073387215788</v>
      </c>
      <c r="Z75" s="1108">
        <f>環境負荷係数!F185*入力表!$C$137</f>
        <v>36.081326359344679</v>
      </c>
      <c r="AA75" s="1108">
        <f>環境負荷係数!G185*入力表!$C$137</f>
        <v>35.920747027871109</v>
      </c>
      <c r="AB75" s="1108">
        <f>環境負荷係数!H185*入力表!$C$137</f>
        <v>0</v>
      </c>
      <c r="AC75" s="1108">
        <f>環境負荷係数!I185*入力表!$C$137</f>
        <v>0</v>
      </c>
      <c r="AD75" s="1108">
        <f>環境負荷係数!J185*入力表!$C$137</f>
        <v>0</v>
      </c>
      <c r="AE75" s="1108">
        <f>環境負荷係数!K185*入力表!$C$137</f>
        <v>0</v>
      </c>
      <c r="AF75" s="1109">
        <f t="shared" si="32"/>
        <v>0</v>
      </c>
      <c r="AG75" s="1109">
        <f t="shared" si="17"/>
        <v>0</v>
      </c>
      <c r="AH75" s="1109">
        <f t="shared" si="18"/>
        <v>0</v>
      </c>
      <c r="AI75" s="1109">
        <f t="shared" si="19"/>
        <v>0</v>
      </c>
      <c r="AJ75" s="1109">
        <f t="shared" si="20"/>
        <v>0</v>
      </c>
      <c r="AK75" s="1109">
        <f t="shared" si="21"/>
        <v>0</v>
      </c>
      <c r="AL75" s="1109">
        <f t="shared" si="22"/>
        <v>0</v>
      </c>
      <c r="AM75" s="1109">
        <f t="shared" si="23"/>
        <v>0</v>
      </c>
      <c r="AN75" s="1109">
        <f t="shared" si="24"/>
        <v>0</v>
      </c>
      <c r="AO75" s="1109">
        <f t="shared" si="6"/>
        <v>0</v>
      </c>
      <c r="AP75" s="1109">
        <f t="shared" si="7"/>
        <v>0</v>
      </c>
      <c r="AQ75" s="1109">
        <f t="shared" si="8"/>
        <v>0</v>
      </c>
      <c r="AR75" s="1109">
        <f t="shared" si="9"/>
        <v>0</v>
      </c>
      <c r="AS75" s="1109">
        <f t="shared" si="10"/>
        <v>0</v>
      </c>
      <c r="AT75" s="1109">
        <f t="shared" si="11"/>
        <v>0</v>
      </c>
      <c r="AU75" s="1109">
        <f t="shared" si="12"/>
        <v>0</v>
      </c>
      <c r="AV75" s="1109">
        <f t="shared" si="13"/>
        <v>0</v>
      </c>
      <c r="AW75" s="1109">
        <f t="shared" si="14"/>
        <v>0</v>
      </c>
      <c r="AX75" s="1109">
        <f t="shared" si="15"/>
        <v>0</v>
      </c>
      <c r="AY75" s="1109">
        <f t="shared" si="16"/>
        <v>0</v>
      </c>
      <c r="AZ75" s="1109">
        <f t="shared" si="33"/>
        <v>0</v>
      </c>
      <c r="BA75" s="1109">
        <f t="shared" si="34"/>
        <v>0</v>
      </c>
      <c r="BB75" s="1109">
        <f t="shared" si="25"/>
        <v>0</v>
      </c>
      <c r="BC75" s="1108">
        <f t="shared" si="26"/>
        <v>0</v>
      </c>
      <c r="BD75" s="1108">
        <f t="shared" si="27"/>
        <v>0</v>
      </c>
      <c r="BE75" s="1108">
        <f t="shared" si="28"/>
        <v>0</v>
      </c>
      <c r="BF75" s="1108">
        <f t="shared" si="29"/>
        <v>0</v>
      </c>
      <c r="BG75" s="1108">
        <f t="shared" si="30"/>
        <v>0</v>
      </c>
      <c r="BH75" s="1108">
        <f t="shared" si="31"/>
        <v>0</v>
      </c>
      <c r="BI75" s="1109">
        <f t="shared" si="35"/>
        <v>0</v>
      </c>
      <c r="BJ75" s="1106"/>
    </row>
    <row r="76" spans="1:62" ht="13">
      <c r="A76" s="1101">
        <v>69</v>
      </c>
      <c r="B76" s="1102" t="s">
        <v>54</v>
      </c>
      <c r="C76" s="1107">
        <f>計算表!C76</f>
        <v>0</v>
      </c>
      <c r="D76" s="1108">
        <f>環境負荷係数!D72*入力表!$C$137</f>
        <v>0.18661942880759161</v>
      </c>
      <c r="E76" s="1108">
        <f>環境負荷係数!E72*入力表!$C$137</f>
        <v>0.45845580119849227</v>
      </c>
      <c r="F76" s="1108">
        <f>環境負荷係数!F72*入力表!$C$137</f>
        <v>0.69069768972358681</v>
      </c>
      <c r="G76" s="1108">
        <f>環境負荷係数!G72*入力表!$C$137</f>
        <v>0</v>
      </c>
      <c r="H76" s="1108">
        <f>環境負荷係数!H72*入力表!$C$137</f>
        <v>0.54339827397888851</v>
      </c>
      <c r="I76" s="1108">
        <f>環境負荷係数!I72*入力表!$C$137</f>
        <v>9.0646719845955039E-3</v>
      </c>
      <c r="J76" s="1108">
        <f>環境負荷係数!J72*入力表!$C$137</f>
        <v>4.3330790192724344E-2</v>
      </c>
      <c r="K76" s="1108">
        <f>環境負荷係数!K72*入力表!$C$137</f>
        <v>3.8536386222266995E-2</v>
      </c>
      <c r="L76" s="1108">
        <f>環境負荷係数!L72*入力表!$C$137</f>
        <v>2.3872882998721989E-2</v>
      </c>
      <c r="M76" s="1108">
        <f>環境負荷係数!M72*入力表!$C$137</f>
        <v>0</v>
      </c>
      <c r="N76" s="1108">
        <f>環境負荷係数!N72*入力表!$C$137</f>
        <v>0.14127659587972069</v>
      </c>
      <c r="O76" s="1108">
        <f>環境負荷係数!O72*入力表!$C$137</f>
        <v>0</v>
      </c>
      <c r="P76" s="1108">
        <f>環境負荷係数!P72*入力表!$C$137</f>
        <v>0</v>
      </c>
      <c r="Q76" s="1108">
        <f>環境負荷係数!Q72*入力表!$C$137</f>
        <v>0</v>
      </c>
      <c r="R76" s="1108">
        <f>環境負荷係数!R72*入力表!$C$137</f>
        <v>3.0355029240021279E-7</v>
      </c>
      <c r="S76" s="1108">
        <f>環境負荷係数!S72*入力表!$C$137</f>
        <v>0.1548780941099018</v>
      </c>
      <c r="T76" s="1108">
        <f>環境負荷係数!T72*入力表!$C$137</f>
        <v>0.13180007030742122</v>
      </c>
      <c r="U76" s="1108">
        <f>環境負荷係数!U72*入力表!$C$137</f>
        <v>0</v>
      </c>
      <c r="V76" s="1108">
        <f>環境負荷係数!V72*入力表!$C$137</f>
        <v>0</v>
      </c>
      <c r="W76" s="1108">
        <f>環境負荷係数!W72*入力表!$C$137</f>
        <v>6.3847873324348421E-4</v>
      </c>
      <c r="X76" s="1108">
        <f>環境負荷係数!D186*入力表!$C$137</f>
        <v>646.82843710162774</v>
      </c>
      <c r="Y76" s="1108">
        <f>環境負荷係数!E186*入力表!$C$137</f>
        <v>123.39458095063142</v>
      </c>
      <c r="Z76" s="1108">
        <f>環境負荷係数!F186*入力表!$C$137</f>
        <v>79.948958406042891</v>
      </c>
      <c r="AA76" s="1108">
        <f>環境負荷係数!G186*入力表!$C$137</f>
        <v>43.445622544588538</v>
      </c>
      <c r="AB76" s="1108">
        <f>環境負荷係数!H186*入力表!$C$137</f>
        <v>0</v>
      </c>
      <c r="AC76" s="1108">
        <f>環境負荷係数!I186*入力表!$C$137</f>
        <v>0</v>
      </c>
      <c r="AD76" s="1108">
        <f>環境負荷係数!J186*入力表!$C$137</f>
        <v>0</v>
      </c>
      <c r="AE76" s="1108">
        <f>環境負荷係数!K186*入力表!$C$137</f>
        <v>0</v>
      </c>
      <c r="AF76" s="1109">
        <f t="shared" si="32"/>
        <v>0</v>
      </c>
      <c r="AG76" s="1109">
        <f t="shared" si="17"/>
        <v>0</v>
      </c>
      <c r="AH76" s="1109">
        <f t="shared" si="18"/>
        <v>0</v>
      </c>
      <c r="AI76" s="1109">
        <f t="shared" si="19"/>
        <v>0</v>
      </c>
      <c r="AJ76" s="1109">
        <f t="shared" si="20"/>
        <v>0</v>
      </c>
      <c r="AK76" s="1109">
        <f t="shared" si="21"/>
        <v>0</v>
      </c>
      <c r="AL76" s="1109">
        <f t="shared" si="22"/>
        <v>0</v>
      </c>
      <c r="AM76" s="1109">
        <f t="shared" si="23"/>
        <v>0</v>
      </c>
      <c r="AN76" s="1109">
        <f t="shared" si="24"/>
        <v>0</v>
      </c>
      <c r="AO76" s="1109">
        <f t="shared" si="6"/>
        <v>0</v>
      </c>
      <c r="AP76" s="1109">
        <f t="shared" si="7"/>
        <v>0</v>
      </c>
      <c r="AQ76" s="1109">
        <f t="shared" si="8"/>
        <v>0</v>
      </c>
      <c r="AR76" s="1109">
        <f t="shared" si="9"/>
        <v>0</v>
      </c>
      <c r="AS76" s="1109">
        <f t="shared" si="10"/>
        <v>0</v>
      </c>
      <c r="AT76" s="1109">
        <f t="shared" si="11"/>
        <v>0</v>
      </c>
      <c r="AU76" s="1109">
        <f t="shared" si="12"/>
        <v>0</v>
      </c>
      <c r="AV76" s="1109">
        <f t="shared" si="13"/>
        <v>0</v>
      </c>
      <c r="AW76" s="1109">
        <f t="shared" si="14"/>
        <v>0</v>
      </c>
      <c r="AX76" s="1109">
        <f t="shared" si="15"/>
        <v>0</v>
      </c>
      <c r="AY76" s="1109">
        <f t="shared" si="16"/>
        <v>0</v>
      </c>
      <c r="AZ76" s="1109">
        <f t="shared" si="33"/>
        <v>0</v>
      </c>
      <c r="BA76" s="1109">
        <f t="shared" si="34"/>
        <v>0</v>
      </c>
      <c r="BB76" s="1109">
        <f t="shared" si="25"/>
        <v>0</v>
      </c>
      <c r="BC76" s="1108">
        <f t="shared" si="26"/>
        <v>0</v>
      </c>
      <c r="BD76" s="1108">
        <f t="shared" si="27"/>
        <v>0</v>
      </c>
      <c r="BE76" s="1108">
        <f t="shared" si="28"/>
        <v>0</v>
      </c>
      <c r="BF76" s="1108">
        <f t="shared" si="29"/>
        <v>0</v>
      </c>
      <c r="BG76" s="1108">
        <f t="shared" si="30"/>
        <v>0</v>
      </c>
      <c r="BH76" s="1108">
        <f t="shared" si="31"/>
        <v>0</v>
      </c>
      <c r="BI76" s="1109">
        <f t="shared" si="35"/>
        <v>0</v>
      </c>
      <c r="BJ76" s="1106"/>
    </row>
    <row r="77" spans="1:62" ht="13">
      <c r="A77" s="1110">
        <v>70</v>
      </c>
      <c r="B77" s="1115" t="s">
        <v>11</v>
      </c>
      <c r="C77" s="1116">
        <f>計算表!C77</f>
        <v>0</v>
      </c>
      <c r="D77" s="1117">
        <f>環境負荷係数!D73*入力表!$C$137</f>
        <v>9.8742456143756804E-2</v>
      </c>
      <c r="E77" s="1117">
        <f>環境負荷係数!E73*入力表!$C$137</f>
        <v>0.18738839539041821</v>
      </c>
      <c r="F77" s="1117">
        <f>環境負荷係数!F73*入力表!$C$137</f>
        <v>5.8901397166688137E-2</v>
      </c>
      <c r="G77" s="1117">
        <f>環境負荷係数!G73*入力表!$C$137</f>
        <v>0</v>
      </c>
      <c r="H77" s="1117">
        <f>環境負荷係数!H73*入力表!$C$137</f>
        <v>0.37652415550040469</v>
      </c>
      <c r="I77" s="1117">
        <f>環境負荷係数!I73*入力表!$C$137</f>
        <v>2.0148879015600751E-4</v>
      </c>
      <c r="J77" s="1117">
        <f>環境負荷係数!J73*入力表!$C$137</f>
        <v>0.17272452636773863</v>
      </c>
      <c r="K77" s="1117">
        <f>環境負荷係数!K73*入力表!$C$137</f>
        <v>2.5981264153798842E-3</v>
      </c>
      <c r="L77" s="1117">
        <f>環境負荷係数!L73*入力表!$C$137</f>
        <v>2.0160800955179529E-2</v>
      </c>
      <c r="M77" s="1117">
        <f>環境負荷係数!M73*入力表!$C$137</f>
        <v>0</v>
      </c>
      <c r="N77" s="1117">
        <f>環境負荷係数!N73*入力表!$C$137</f>
        <v>6.3273134056925362E-2</v>
      </c>
      <c r="O77" s="1117">
        <f>環境負荷係数!O73*入力表!$C$137</f>
        <v>0</v>
      </c>
      <c r="P77" s="1117">
        <f>環境負荷係数!P73*入力表!$C$137</f>
        <v>0</v>
      </c>
      <c r="Q77" s="1117">
        <f>環境負荷係数!Q73*入力表!$C$137</f>
        <v>0</v>
      </c>
      <c r="R77" s="1117">
        <f>環境負荷係数!R73*入力表!$C$137</f>
        <v>8.5573861337272098E-7</v>
      </c>
      <c r="S77" s="1117">
        <f>環境負荷係数!S73*入力表!$C$137</f>
        <v>0.11158650476816417</v>
      </c>
      <c r="T77" s="1117">
        <f>環境負荷係数!T73*入力表!$C$137</f>
        <v>5.7800419209216849E-3</v>
      </c>
      <c r="U77" s="1117">
        <f>環境負荷係数!U73*入力表!$C$137</f>
        <v>1.9745911086450788E-4</v>
      </c>
      <c r="V77" s="1117">
        <f>環境負荷係数!V73*入力表!$C$137</f>
        <v>0</v>
      </c>
      <c r="W77" s="1117">
        <f>環境負荷係数!W73*入力表!$C$137</f>
        <v>1.2173764614574455E-6</v>
      </c>
      <c r="X77" s="1117">
        <f>環境負荷係数!D187*入力表!$C$137</f>
        <v>6.2241457332037751</v>
      </c>
      <c r="Y77" s="1117">
        <f>環境負荷係数!E187*入力表!$C$137</f>
        <v>0.28796199543920969</v>
      </c>
      <c r="Z77" s="1117">
        <f>環境負荷係数!F187*入力表!$C$137</f>
        <v>2.6004861342392171E-2</v>
      </c>
      <c r="AA77" s="1117">
        <f>環境負荷係数!G187*入力表!$C$137</f>
        <v>0.26195713409681753</v>
      </c>
      <c r="AB77" s="1117">
        <f>環境負荷係数!H187*入力表!$C$137</f>
        <v>0</v>
      </c>
      <c r="AC77" s="1117">
        <f>環境負荷係数!I187*入力表!$C$137</f>
        <v>0</v>
      </c>
      <c r="AD77" s="1117">
        <f>環境負荷係数!J187*入力表!$C$137</f>
        <v>0</v>
      </c>
      <c r="AE77" s="1117">
        <f>環境負荷係数!K187*入力表!$C$137</f>
        <v>0</v>
      </c>
      <c r="AF77" s="1118">
        <f t="shared" si="32"/>
        <v>0</v>
      </c>
      <c r="AG77" s="1118">
        <f t="shared" si="17"/>
        <v>0</v>
      </c>
      <c r="AH77" s="1118">
        <f t="shared" si="18"/>
        <v>0</v>
      </c>
      <c r="AI77" s="1118">
        <f t="shared" si="19"/>
        <v>0</v>
      </c>
      <c r="AJ77" s="1118">
        <f t="shared" si="20"/>
        <v>0</v>
      </c>
      <c r="AK77" s="1118">
        <f t="shared" si="21"/>
        <v>0</v>
      </c>
      <c r="AL77" s="1118">
        <f t="shared" si="22"/>
        <v>0</v>
      </c>
      <c r="AM77" s="1118">
        <f t="shared" si="23"/>
        <v>0</v>
      </c>
      <c r="AN77" s="1118">
        <f t="shared" si="24"/>
        <v>0</v>
      </c>
      <c r="AO77" s="1118">
        <f t="shared" si="6"/>
        <v>0</v>
      </c>
      <c r="AP77" s="1118">
        <f t="shared" si="7"/>
        <v>0</v>
      </c>
      <c r="AQ77" s="1118">
        <f t="shared" si="8"/>
        <v>0</v>
      </c>
      <c r="AR77" s="1118">
        <f t="shared" si="9"/>
        <v>0</v>
      </c>
      <c r="AS77" s="1118">
        <f t="shared" si="10"/>
        <v>0</v>
      </c>
      <c r="AT77" s="1118">
        <f t="shared" si="11"/>
        <v>0</v>
      </c>
      <c r="AU77" s="1118">
        <f t="shared" si="12"/>
        <v>0</v>
      </c>
      <c r="AV77" s="1118">
        <f t="shared" si="13"/>
        <v>0</v>
      </c>
      <c r="AW77" s="1118">
        <f t="shared" si="14"/>
        <v>0</v>
      </c>
      <c r="AX77" s="1118">
        <f t="shared" si="15"/>
        <v>0</v>
      </c>
      <c r="AY77" s="1118">
        <f t="shared" si="16"/>
        <v>0</v>
      </c>
      <c r="AZ77" s="1118">
        <f t="shared" si="33"/>
        <v>0</v>
      </c>
      <c r="BA77" s="1118">
        <f t="shared" si="34"/>
        <v>0</v>
      </c>
      <c r="BB77" s="1118">
        <f t="shared" si="25"/>
        <v>0</v>
      </c>
      <c r="BC77" s="1117">
        <f t="shared" si="26"/>
        <v>0</v>
      </c>
      <c r="BD77" s="1117">
        <f t="shared" si="27"/>
        <v>0</v>
      </c>
      <c r="BE77" s="1117">
        <f t="shared" si="28"/>
        <v>0</v>
      </c>
      <c r="BF77" s="1117">
        <f t="shared" si="29"/>
        <v>0</v>
      </c>
      <c r="BG77" s="1117">
        <f t="shared" si="30"/>
        <v>0</v>
      </c>
      <c r="BH77" s="1117">
        <f t="shared" si="31"/>
        <v>0</v>
      </c>
      <c r="BI77" s="1118">
        <f t="shared" si="35"/>
        <v>0</v>
      </c>
      <c r="BJ77" s="1106"/>
    </row>
    <row r="78" spans="1:62" ht="13">
      <c r="A78" s="1101">
        <v>71</v>
      </c>
      <c r="B78" s="1102" t="s">
        <v>12</v>
      </c>
      <c r="C78" s="1103">
        <f>計算表!C78</f>
        <v>0</v>
      </c>
      <c r="D78" s="1104">
        <f>環境負荷係数!D74*入力表!$C$137</f>
        <v>0</v>
      </c>
      <c r="E78" s="1104">
        <f>環境負荷係数!E74*入力表!$C$137</f>
        <v>0</v>
      </c>
      <c r="F78" s="1104">
        <f>環境負荷係数!F74*入力表!$C$137</f>
        <v>0</v>
      </c>
      <c r="G78" s="1104">
        <f>環境負荷係数!G74*入力表!$C$137</f>
        <v>0</v>
      </c>
      <c r="H78" s="1104">
        <f>環境負荷係数!H74*入力表!$C$137</f>
        <v>0</v>
      </c>
      <c r="I78" s="1104">
        <f>環境負荷係数!I74*入力表!$C$137</f>
        <v>0</v>
      </c>
      <c r="J78" s="1104">
        <f>環境負荷係数!J74*入力表!$C$137</f>
        <v>0</v>
      </c>
      <c r="K78" s="1104">
        <f>環境負荷係数!K74*入力表!$C$137</f>
        <v>0</v>
      </c>
      <c r="L78" s="1104">
        <f>環境負荷係数!L74*入力表!$C$137</f>
        <v>0</v>
      </c>
      <c r="M78" s="1104">
        <f>環境負荷係数!M74*入力表!$C$137</f>
        <v>0</v>
      </c>
      <c r="N78" s="1104">
        <f>環境負荷係数!N74*入力表!$C$137</f>
        <v>0</v>
      </c>
      <c r="O78" s="1104">
        <f>環境負荷係数!O74*入力表!$C$137</f>
        <v>0</v>
      </c>
      <c r="P78" s="1104">
        <f>環境負荷係数!P74*入力表!$C$137</f>
        <v>0</v>
      </c>
      <c r="Q78" s="1104">
        <f>環境負荷係数!Q74*入力表!$C$137</f>
        <v>0</v>
      </c>
      <c r="R78" s="1104">
        <f>環境負荷係数!R74*入力表!$C$137</f>
        <v>0</v>
      </c>
      <c r="S78" s="1104">
        <f>環境負荷係数!S74*入力表!$C$137</f>
        <v>0</v>
      </c>
      <c r="T78" s="1104">
        <f>環境負荷係数!T74*入力表!$C$137</f>
        <v>0</v>
      </c>
      <c r="U78" s="1104">
        <f>環境負荷係数!U74*入力表!$C$137</f>
        <v>0</v>
      </c>
      <c r="V78" s="1104">
        <f>環境負荷係数!V74*入力表!$C$137</f>
        <v>0</v>
      </c>
      <c r="W78" s="1104">
        <f>環境負荷係数!W74*入力表!$C$137</f>
        <v>0</v>
      </c>
      <c r="X78" s="1104">
        <f>環境負荷係数!D188*入力表!$C$137</f>
        <v>0.75509476357058491</v>
      </c>
      <c r="Y78" s="1104">
        <f>環境負荷係数!E188*入力表!$C$137</f>
        <v>3.5560422502890756E-3</v>
      </c>
      <c r="Z78" s="1104">
        <f>環境負荷係数!F188*入力表!$C$137</f>
        <v>3.2113399375987271E-4</v>
      </c>
      <c r="AA78" s="1104">
        <f>環境負荷係数!G188*入力表!$C$137</f>
        <v>3.2349082565292031E-3</v>
      </c>
      <c r="AB78" s="1104">
        <f>環境負荷係数!H188*入力表!$C$137</f>
        <v>0</v>
      </c>
      <c r="AC78" s="1104">
        <f>環境負荷係数!I188*入力表!$C$137</f>
        <v>0</v>
      </c>
      <c r="AD78" s="1104">
        <f>環境負荷係数!J188*入力表!$C$137</f>
        <v>0</v>
      </c>
      <c r="AE78" s="1104">
        <f>環境負荷係数!K188*入力表!$C$137</f>
        <v>0</v>
      </c>
      <c r="AF78" s="1105">
        <f t="shared" si="32"/>
        <v>0</v>
      </c>
      <c r="AG78" s="1105">
        <f t="shared" si="17"/>
        <v>0</v>
      </c>
      <c r="AH78" s="1105">
        <f t="shared" si="18"/>
        <v>0</v>
      </c>
      <c r="AI78" s="1105">
        <f t="shared" si="19"/>
        <v>0</v>
      </c>
      <c r="AJ78" s="1105">
        <f t="shared" si="20"/>
        <v>0</v>
      </c>
      <c r="AK78" s="1105">
        <f t="shared" si="21"/>
        <v>0</v>
      </c>
      <c r="AL78" s="1105">
        <f t="shared" si="22"/>
        <v>0</v>
      </c>
      <c r="AM78" s="1105">
        <f t="shared" si="23"/>
        <v>0</v>
      </c>
      <c r="AN78" s="1105">
        <f t="shared" si="24"/>
        <v>0</v>
      </c>
      <c r="AO78" s="1105">
        <f t="shared" si="6"/>
        <v>0</v>
      </c>
      <c r="AP78" s="1105">
        <f t="shared" si="7"/>
        <v>0</v>
      </c>
      <c r="AQ78" s="1105">
        <f t="shared" si="8"/>
        <v>0</v>
      </c>
      <c r="AR78" s="1105">
        <f t="shared" si="9"/>
        <v>0</v>
      </c>
      <c r="AS78" s="1105">
        <f t="shared" si="10"/>
        <v>0</v>
      </c>
      <c r="AT78" s="1105">
        <f t="shared" si="11"/>
        <v>0</v>
      </c>
      <c r="AU78" s="1105">
        <f t="shared" si="12"/>
        <v>0</v>
      </c>
      <c r="AV78" s="1105">
        <f t="shared" si="13"/>
        <v>0</v>
      </c>
      <c r="AW78" s="1105">
        <f t="shared" si="14"/>
        <v>0</v>
      </c>
      <c r="AX78" s="1105">
        <f t="shared" si="15"/>
        <v>0</v>
      </c>
      <c r="AY78" s="1105">
        <f t="shared" si="16"/>
        <v>0</v>
      </c>
      <c r="AZ78" s="1105">
        <f t="shared" si="33"/>
        <v>0</v>
      </c>
      <c r="BA78" s="1105">
        <f t="shared" si="34"/>
        <v>0</v>
      </c>
      <c r="BB78" s="1105">
        <f t="shared" si="25"/>
        <v>0</v>
      </c>
      <c r="BC78" s="1104">
        <f t="shared" si="26"/>
        <v>0</v>
      </c>
      <c r="BD78" s="1104">
        <f t="shared" si="27"/>
        <v>0</v>
      </c>
      <c r="BE78" s="1104">
        <f t="shared" si="28"/>
        <v>0</v>
      </c>
      <c r="BF78" s="1104">
        <f t="shared" si="29"/>
        <v>0</v>
      </c>
      <c r="BG78" s="1104">
        <f t="shared" si="30"/>
        <v>0</v>
      </c>
      <c r="BH78" s="1104">
        <f t="shared" si="31"/>
        <v>0</v>
      </c>
      <c r="BI78" s="1105">
        <f t="shared" si="35"/>
        <v>0</v>
      </c>
      <c r="BJ78" s="1106"/>
    </row>
    <row r="79" spans="1:62" ht="13">
      <c r="A79" s="1101">
        <v>72</v>
      </c>
      <c r="B79" s="1102" t="s">
        <v>383</v>
      </c>
      <c r="C79" s="1107">
        <f>計算表!C79</f>
        <v>0</v>
      </c>
      <c r="D79" s="1108">
        <f>環境負荷係数!D75*入力表!$C$137</f>
        <v>0</v>
      </c>
      <c r="E79" s="1108">
        <f>環境負荷係数!E75*入力表!$C$137</f>
        <v>0</v>
      </c>
      <c r="F79" s="1108">
        <f>環境負荷係数!F75*入力表!$C$137</f>
        <v>0</v>
      </c>
      <c r="G79" s="1108">
        <f>環境負荷係数!G75*入力表!$C$137</f>
        <v>0</v>
      </c>
      <c r="H79" s="1108">
        <f>環境負荷係数!H75*入力表!$C$137</f>
        <v>0</v>
      </c>
      <c r="I79" s="1108">
        <f>環境負荷係数!I75*入力表!$C$137</f>
        <v>0</v>
      </c>
      <c r="J79" s="1108">
        <f>環境負荷係数!J75*入力表!$C$137</f>
        <v>0</v>
      </c>
      <c r="K79" s="1108">
        <f>環境負荷係数!K75*入力表!$C$137</f>
        <v>0</v>
      </c>
      <c r="L79" s="1108">
        <f>環境負荷係数!L75*入力表!$C$137</f>
        <v>0</v>
      </c>
      <c r="M79" s="1108">
        <f>環境負荷係数!M75*入力表!$C$137</f>
        <v>0</v>
      </c>
      <c r="N79" s="1108">
        <f>環境負荷係数!N75*入力表!$C$137</f>
        <v>0</v>
      </c>
      <c r="O79" s="1108">
        <f>環境負荷係数!O75*入力表!$C$137</f>
        <v>0</v>
      </c>
      <c r="P79" s="1108">
        <f>環境負荷係数!P75*入力表!$C$137</f>
        <v>0</v>
      </c>
      <c r="Q79" s="1108">
        <f>環境負荷係数!Q75*入力表!$C$137</f>
        <v>0</v>
      </c>
      <c r="R79" s="1108">
        <f>環境負荷係数!R75*入力表!$C$137</f>
        <v>0</v>
      </c>
      <c r="S79" s="1108">
        <f>環境負荷係数!S75*入力表!$C$137</f>
        <v>0</v>
      </c>
      <c r="T79" s="1108">
        <f>環境負荷係数!T75*入力表!$C$137</f>
        <v>0</v>
      </c>
      <c r="U79" s="1108">
        <f>環境負荷係数!U75*入力表!$C$137</f>
        <v>0</v>
      </c>
      <c r="V79" s="1108">
        <f>環境負荷係数!V75*入力表!$C$137</f>
        <v>0</v>
      </c>
      <c r="W79" s="1108">
        <f>環境負荷係数!W75*入力表!$C$137</f>
        <v>0</v>
      </c>
      <c r="X79" s="1108">
        <f>環境負荷係数!D189*入力表!$C$137</f>
        <v>5.3968820608337209</v>
      </c>
      <c r="Y79" s="1108">
        <f>環境負荷係数!E189*入力表!$C$137</f>
        <v>2.6532910889306146E-2</v>
      </c>
      <c r="Z79" s="1108">
        <f>環境負荷係数!F189*入力表!$C$137</f>
        <v>2.396096289144215E-3</v>
      </c>
      <c r="AA79" s="1108">
        <f>環境負荷係数!G189*入力表!$C$137</f>
        <v>2.4136814600161934E-2</v>
      </c>
      <c r="AB79" s="1108">
        <f>環境負荷係数!H189*入力表!$C$137</f>
        <v>0</v>
      </c>
      <c r="AC79" s="1108">
        <f>環境負荷係数!I189*入力表!$C$137</f>
        <v>0</v>
      </c>
      <c r="AD79" s="1108">
        <f>環境負荷係数!J189*入力表!$C$137</f>
        <v>0</v>
      </c>
      <c r="AE79" s="1108">
        <f>環境負荷係数!K189*入力表!$C$137</f>
        <v>0</v>
      </c>
      <c r="AF79" s="1109">
        <f t="shared" si="32"/>
        <v>0</v>
      </c>
      <c r="AG79" s="1109">
        <f t="shared" si="17"/>
        <v>0</v>
      </c>
      <c r="AH79" s="1109">
        <f t="shared" si="18"/>
        <v>0</v>
      </c>
      <c r="AI79" s="1109">
        <f t="shared" si="19"/>
        <v>0</v>
      </c>
      <c r="AJ79" s="1109">
        <f t="shared" si="20"/>
        <v>0</v>
      </c>
      <c r="AK79" s="1109">
        <f t="shared" si="21"/>
        <v>0</v>
      </c>
      <c r="AL79" s="1109">
        <f t="shared" si="22"/>
        <v>0</v>
      </c>
      <c r="AM79" s="1109">
        <f t="shared" si="23"/>
        <v>0</v>
      </c>
      <c r="AN79" s="1109">
        <f t="shared" si="24"/>
        <v>0</v>
      </c>
      <c r="AO79" s="1109">
        <f t="shared" si="6"/>
        <v>0</v>
      </c>
      <c r="AP79" s="1109">
        <f t="shared" si="7"/>
        <v>0</v>
      </c>
      <c r="AQ79" s="1109">
        <f t="shared" si="8"/>
        <v>0</v>
      </c>
      <c r="AR79" s="1109">
        <f t="shared" si="9"/>
        <v>0</v>
      </c>
      <c r="AS79" s="1109">
        <f t="shared" si="10"/>
        <v>0</v>
      </c>
      <c r="AT79" s="1109">
        <f t="shared" si="11"/>
        <v>0</v>
      </c>
      <c r="AU79" s="1109">
        <f t="shared" si="12"/>
        <v>0</v>
      </c>
      <c r="AV79" s="1109">
        <f t="shared" si="13"/>
        <v>0</v>
      </c>
      <c r="AW79" s="1109">
        <f t="shared" si="14"/>
        <v>0</v>
      </c>
      <c r="AX79" s="1109">
        <f t="shared" si="15"/>
        <v>0</v>
      </c>
      <c r="AY79" s="1109">
        <f t="shared" si="16"/>
        <v>0</v>
      </c>
      <c r="AZ79" s="1109">
        <f t="shared" si="33"/>
        <v>0</v>
      </c>
      <c r="BA79" s="1109">
        <f t="shared" si="34"/>
        <v>0</v>
      </c>
      <c r="BB79" s="1109">
        <f t="shared" si="25"/>
        <v>0</v>
      </c>
      <c r="BC79" s="1108">
        <f t="shared" si="26"/>
        <v>0</v>
      </c>
      <c r="BD79" s="1108">
        <f t="shared" si="27"/>
        <v>0</v>
      </c>
      <c r="BE79" s="1108">
        <f t="shared" si="28"/>
        <v>0</v>
      </c>
      <c r="BF79" s="1108">
        <f t="shared" si="29"/>
        <v>0</v>
      </c>
      <c r="BG79" s="1108">
        <f t="shared" si="30"/>
        <v>0</v>
      </c>
      <c r="BH79" s="1108">
        <f t="shared" si="31"/>
        <v>0</v>
      </c>
      <c r="BI79" s="1109">
        <f t="shared" si="35"/>
        <v>0</v>
      </c>
      <c r="BJ79" s="1106"/>
    </row>
    <row r="80" spans="1:62" ht="13">
      <c r="A80" s="1101">
        <v>73</v>
      </c>
      <c r="B80" s="1102" t="s">
        <v>384</v>
      </c>
      <c r="C80" s="1107">
        <f>計算表!C80</f>
        <v>0</v>
      </c>
      <c r="D80" s="1108">
        <f>環境負荷係数!D76*入力表!$C$137</f>
        <v>0</v>
      </c>
      <c r="E80" s="1108">
        <f>環境負荷係数!E76*入力表!$C$137</f>
        <v>0</v>
      </c>
      <c r="F80" s="1108">
        <f>環境負荷係数!F76*入力表!$C$137</f>
        <v>0</v>
      </c>
      <c r="G80" s="1108">
        <f>環境負荷係数!G76*入力表!$C$137</f>
        <v>0</v>
      </c>
      <c r="H80" s="1108">
        <f>環境負荷係数!H76*入力表!$C$137</f>
        <v>0</v>
      </c>
      <c r="I80" s="1108">
        <f>環境負荷係数!I76*入力表!$C$137</f>
        <v>0</v>
      </c>
      <c r="J80" s="1108">
        <f>環境負荷係数!J76*入力表!$C$137</f>
        <v>0</v>
      </c>
      <c r="K80" s="1108">
        <f>環境負荷係数!K76*入力表!$C$137</f>
        <v>0</v>
      </c>
      <c r="L80" s="1108">
        <f>環境負荷係数!L76*入力表!$C$137</f>
        <v>0</v>
      </c>
      <c r="M80" s="1108">
        <f>環境負荷係数!M76*入力表!$C$137</f>
        <v>0</v>
      </c>
      <c r="N80" s="1108">
        <f>環境負荷係数!N76*入力表!$C$137</f>
        <v>0</v>
      </c>
      <c r="O80" s="1108">
        <f>環境負荷係数!O76*入力表!$C$137</f>
        <v>0</v>
      </c>
      <c r="P80" s="1108">
        <f>環境負荷係数!P76*入力表!$C$137</f>
        <v>0</v>
      </c>
      <c r="Q80" s="1108">
        <f>環境負荷係数!Q76*入力表!$C$137</f>
        <v>0</v>
      </c>
      <c r="R80" s="1108">
        <f>環境負荷係数!R76*入力表!$C$137</f>
        <v>0</v>
      </c>
      <c r="S80" s="1108">
        <f>環境負荷係数!S76*入力表!$C$137</f>
        <v>0</v>
      </c>
      <c r="T80" s="1108">
        <f>環境負荷係数!T76*入力表!$C$137</f>
        <v>0</v>
      </c>
      <c r="U80" s="1108">
        <f>環境負荷係数!U76*入力表!$C$137</f>
        <v>0</v>
      </c>
      <c r="V80" s="1108">
        <f>環境負荷係数!V76*入力表!$C$137</f>
        <v>0</v>
      </c>
      <c r="W80" s="1108">
        <f>環境負荷係数!W76*入力表!$C$137</f>
        <v>0</v>
      </c>
      <c r="X80" s="1108">
        <f>環境負荷係数!D190*入力表!$C$137</f>
        <v>0.88019809312461261</v>
      </c>
      <c r="Y80" s="1108">
        <f>環境負荷係数!E190*入力表!$C$137</f>
        <v>3.7716274317142404E-3</v>
      </c>
      <c r="Z80" s="1108">
        <f>環境負荷係数!F190*入力表!$C$137</f>
        <v>3.406027529684793E-4</v>
      </c>
      <c r="AA80" s="1108">
        <f>環境負荷係数!G190*入力表!$C$137</f>
        <v>3.431024678745761E-3</v>
      </c>
      <c r="AB80" s="1108">
        <f>環境負荷係数!H190*入力表!$C$137</f>
        <v>0</v>
      </c>
      <c r="AC80" s="1108">
        <f>環境負荷係数!I190*入力表!$C$137</f>
        <v>0</v>
      </c>
      <c r="AD80" s="1108">
        <f>環境負荷係数!J190*入力表!$C$137</f>
        <v>0</v>
      </c>
      <c r="AE80" s="1108">
        <f>環境負荷係数!K190*入力表!$C$137</f>
        <v>0</v>
      </c>
      <c r="AF80" s="1109">
        <f t="shared" si="32"/>
        <v>0</v>
      </c>
      <c r="AG80" s="1109">
        <f t="shared" si="17"/>
        <v>0</v>
      </c>
      <c r="AH80" s="1109">
        <f t="shared" si="18"/>
        <v>0</v>
      </c>
      <c r="AI80" s="1109">
        <f t="shared" si="19"/>
        <v>0</v>
      </c>
      <c r="AJ80" s="1109">
        <f t="shared" si="20"/>
        <v>0</v>
      </c>
      <c r="AK80" s="1109">
        <f t="shared" si="21"/>
        <v>0</v>
      </c>
      <c r="AL80" s="1109">
        <f t="shared" si="22"/>
        <v>0</v>
      </c>
      <c r="AM80" s="1109">
        <f t="shared" si="23"/>
        <v>0</v>
      </c>
      <c r="AN80" s="1109">
        <f t="shared" si="24"/>
        <v>0</v>
      </c>
      <c r="AO80" s="1109">
        <f t="shared" si="6"/>
        <v>0</v>
      </c>
      <c r="AP80" s="1109">
        <f t="shared" si="7"/>
        <v>0</v>
      </c>
      <c r="AQ80" s="1109">
        <f t="shared" si="8"/>
        <v>0</v>
      </c>
      <c r="AR80" s="1109">
        <f t="shared" si="9"/>
        <v>0</v>
      </c>
      <c r="AS80" s="1109">
        <f t="shared" si="10"/>
        <v>0</v>
      </c>
      <c r="AT80" s="1109">
        <f t="shared" si="11"/>
        <v>0</v>
      </c>
      <c r="AU80" s="1109">
        <f t="shared" si="12"/>
        <v>0</v>
      </c>
      <c r="AV80" s="1109">
        <f t="shared" si="13"/>
        <v>0</v>
      </c>
      <c r="AW80" s="1109">
        <f t="shared" si="14"/>
        <v>0</v>
      </c>
      <c r="AX80" s="1109">
        <f t="shared" si="15"/>
        <v>0</v>
      </c>
      <c r="AY80" s="1109">
        <f t="shared" si="16"/>
        <v>0</v>
      </c>
      <c r="AZ80" s="1109">
        <f t="shared" si="33"/>
        <v>0</v>
      </c>
      <c r="BA80" s="1109">
        <f t="shared" si="34"/>
        <v>0</v>
      </c>
      <c r="BB80" s="1109">
        <f t="shared" si="25"/>
        <v>0</v>
      </c>
      <c r="BC80" s="1108">
        <f t="shared" si="26"/>
        <v>0</v>
      </c>
      <c r="BD80" s="1108">
        <f t="shared" si="27"/>
        <v>0</v>
      </c>
      <c r="BE80" s="1108">
        <f t="shared" si="28"/>
        <v>0</v>
      </c>
      <c r="BF80" s="1108">
        <f t="shared" si="29"/>
        <v>0</v>
      </c>
      <c r="BG80" s="1108">
        <f t="shared" si="30"/>
        <v>0</v>
      </c>
      <c r="BH80" s="1108">
        <f t="shared" si="31"/>
        <v>0</v>
      </c>
      <c r="BI80" s="1109">
        <f t="shared" si="35"/>
        <v>0</v>
      </c>
      <c r="BJ80" s="1106"/>
    </row>
    <row r="81" spans="1:62" ht="13">
      <c r="A81" s="1101">
        <v>74</v>
      </c>
      <c r="B81" s="1102" t="s">
        <v>538</v>
      </c>
      <c r="C81" s="1107">
        <f>計算表!C81</f>
        <v>0</v>
      </c>
      <c r="D81" s="1108">
        <f>環境負荷係数!D77*入力表!$C$137</f>
        <v>0</v>
      </c>
      <c r="E81" s="1108">
        <f>環境負荷係数!E77*入力表!$C$137</f>
        <v>0</v>
      </c>
      <c r="F81" s="1108">
        <f>環境負荷係数!F77*入力表!$C$137</f>
        <v>0</v>
      </c>
      <c r="G81" s="1108">
        <f>環境負荷係数!G77*入力表!$C$137</f>
        <v>0</v>
      </c>
      <c r="H81" s="1108">
        <f>環境負荷係数!H77*入力表!$C$137</f>
        <v>0</v>
      </c>
      <c r="I81" s="1108">
        <f>環境負荷係数!I77*入力表!$C$137</f>
        <v>0</v>
      </c>
      <c r="J81" s="1108">
        <f>環境負荷係数!J77*入力表!$C$137</f>
        <v>0</v>
      </c>
      <c r="K81" s="1108">
        <f>環境負荷係数!K77*入力表!$C$137</f>
        <v>0</v>
      </c>
      <c r="L81" s="1108">
        <f>環境負荷係数!L77*入力表!$C$137</f>
        <v>0</v>
      </c>
      <c r="M81" s="1108">
        <f>環境負荷係数!M77*入力表!$C$137</f>
        <v>0</v>
      </c>
      <c r="N81" s="1108">
        <f>環境負荷係数!N77*入力表!$C$137</f>
        <v>0</v>
      </c>
      <c r="O81" s="1108">
        <f>環境負荷係数!O77*入力表!$C$137</f>
        <v>0</v>
      </c>
      <c r="P81" s="1108">
        <f>環境負荷係数!P77*入力表!$C$137</f>
        <v>0</v>
      </c>
      <c r="Q81" s="1108">
        <f>環境負荷係数!Q77*入力表!$C$137</f>
        <v>0</v>
      </c>
      <c r="R81" s="1108">
        <f>環境負荷係数!R77*入力表!$C$137</f>
        <v>0</v>
      </c>
      <c r="S81" s="1108">
        <f>環境負荷係数!S77*入力表!$C$137</f>
        <v>0</v>
      </c>
      <c r="T81" s="1108">
        <f>環境負荷係数!T77*入力表!$C$137</f>
        <v>0</v>
      </c>
      <c r="U81" s="1108">
        <f>環境負荷係数!U77*入力表!$C$137</f>
        <v>0</v>
      </c>
      <c r="V81" s="1108">
        <f>環境負荷係数!V77*入力表!$C$137</f>
        <v>0</v>
      </c>
      <c r="W81" s="1108">
        <f>環境負荷係数!W77*入力表!$C$137</f>
        <v>0</v>
      </c>
      <c r="X81" s="1108">
        <f>環境負荷係数!D191*入力表!$C$137</f>
        <v>2.5409291827651169E-5</v>
      </c>
      <c r="Y81" s="1108">
        <f>環境負荷係数!E191*入力表!$C$137</f>
        <v>3.262596128609914E-7</v>
      </c>
      <c r="Z81" s="1108">
        <f>環境負荷係数!F191*入力表!$C$137</f>
        <v>2.946338797636134E-8</v>
      </c>
      <c r="AA81" s="1108">
        <f>環境負荷係数!G191*入力表!$C$137</f>
        <v>2.9679622488463001E-7</v>
      </c>
      <c r="AB81" s="1108">
        <f>環境負荷係数!H191*入力表!$C$137</f>
        <v>0</v>
      </c>
      <c r="AC81" s="1108">
        <f>環境負荷係数!I191*入力表!$C$137</f>
        <v>0</v>
      </c>
      <c r="AD81" s="1108">
        <f>環境負荷係数!J191*入力表!$C$137</f>
        <v>0</v>
      </c>
      <c r="AE81" s="1108">
        <f>環境負荷係数!K191*入力表!$C$137</f>
        <v>0</v>
      </c>
      <c r="AF81" s="1109">
        <f t="shared" si="32"/>
        <v>0</v>
      </c>
      <c r="AG81" s="1109">
        <f t="shared" si="17"/>
        <v>0</v>
      </c>
      <c r="AH81" s="1109">
        <f t="shared" si="18"/>
        <v>0</v>
      </c>
      <c r="AI81" s="1109">
        <f t="shared" si="19"/>
        <v>0</v>
      </c>
      <c r="AJ81" s="1109">
        <f t="shared" si="20"/>
        <v>0</v>
      </c>
      <c r="AK81" s="1109">
        <f t="shared" si="21"/>
        <v>0</v>
      </c>
      <c r="AL81" s="1109">
        <f t="shared" si="22"/>
        <v>0</v>
      </c>
      <c r="AM81" s="1109">
        <f t="shared" si="23"/>
        <v>0</v>
      </c>
      <c r="AN81" s="1109">
        <f t="shared" si="24"/>
        <v>0</v>
      </c>
      <c r="AO81" s="1109">
        <f t="shared" si="6"/>
        <v>0</v>
      </c>
      <c r="AP81" s="1109">
        <f t="shared" si="7"/>
        <v>0</v>
      </c>
      <c r="AQ81" s="1109">
        <f t="shared" si="8"/>
        <v>0</v>
      </c>
      <c r="AR81" s="1109">
        <f t="shared" si="9"/>
        <v>0</v>
      </c>
      <c r="AS81" s="1109">
        <f t="shared" si="10"/>
        <v>0</v>
      </c>
      <c r="AT81" s="1109">
        <f t="shared" si="11"/>
        <v>0</v>
      </c>
      <c r="AU81" s="1109">
        <f t="shared" si="12"/>
        <v>0</v>
      </c>
      <c r="AV81" s="1109">
        <f t="shared" si="13"/>
        <v>0</v>
      </c>
      <c r="AW81" s="1109">
        <f t="shared" si="14"/>
        <v>0</v>
      </c>
      <c r="AX81" s="1109">
        <f t="shared" si="15"/>
        <v>0</v>
      </c>
      <c r="AY81" s="1109">
        <f t="shared" si="16"/>
        <v>0</v>
      </c>
      <c r="AZ81" s="1109">
        <f t="shared" si="33"/>
        <v>0</v>
      </c>
      <c r="BA81" s="1109">
        <f t="shared" si="34"/>
        <v>0</v>
      </c>
      <c r="BB81" s="1109">
        <f t="shared" si="25"/>
        <v>0</v>
      </c>
      <c r="BC81" s="1108">
        <f t="shared" si="26"/>
        <v>0</v>
      </c>
      <c r="BD81" s="1108">
        <f t="shared" si="27"/>
        <v>0</v>
      </c>
      <c r="BE81" s="1108">
        <f t="shared" si="28"/>
        <v>0</v>
      </c>
      <c r="BF81" s="1108">
        <f t="shared" si="29"/>
        <v>0</v>
      </c>
      <c r="BG81" s="1108">
        <f t="shared" si="30"/>
        <v>0</v>
      </c>
      <c r="BH81" s="1108">
        <f t="shared" si="31"/>
        <v>0</v>
      </c>
      <c r="BI81" s="1109">
        <f t="shared" si="35"/>
        <v>0</v>
      </c>
      <c r="BJ81" s="1106"/>
    </row>
    <row r="82" spans="1:62" ht="13">
      <c r="A82" s="1110">
        <v>75</v>
      </c>
      <c r="B82" s="1111" t="s">
        <v>385</v>
      </c>
      <c r="C82" s="1112">
        <f>計算表!C82</f>
        <v>0</v>
      </c>
      <c r="D82" s="1113">
        <f>環境負荷係数!D78*入力表!$C$137</f>
        <v>2.6063319679396204</v>
      </c>
      <c r="E82" s="1113">
        <f>環境負荷係数!E78*入力表!$C$137</f>
        <v>5.5262800715649693E-2</v>
      </c>
      <c r="F82" s="1113">
        <f>環境負荷係数!F78*入力表!$C$137</f>
        <v>0.12222204722999515</v>
      </c>
      <c r="G82" s="1113">
        <f>環境負荷係数!G78*入力表!$C$137</f>
        <v>0</v>
      </c>
      <c r="H82" s="1113">
        <f>環境負荷係数!H78*入力表!$C$137</f>
        <v>0.25934359939284041</v>
      </c>
      <c r="I82" s="1113">
        <f>環境負荷係数!I78*入力表!$C$137</f>
        <v>1.3433746336964539E-3</v>
      </c>
      <c r="J82" s="1113">
        <f>環境負荷係数!J78*入力表!$C$137</f>
        <v>2.9864547185288755E-2</v>
      </c>
      <c r="K82" s="1113">
        <f>環境負荷係数!K78*入力表!$C$137</f>
        <v>5.2590312928842229E-4</v>
      </c>
      <c r="L82" s="1113">
        <f>環境負荷係数!L78*入力表!$C$137</f>
        <v>6.4175890881395595E-3</v>
      </c>
      <c r="M82" s="1113">
        <f>環境負荷係数!M78*入力表!$C$137</f>
        <v>0</v>
      </c>
      <c r="N82" s="1113">
        <f>環境負荷係数!N78*入力表!$C$137</f>
        <v>1.5165952470892478E-2</v>
      </c>
      <c r="O82" s="1113">
        <f>環境負荷係数!O78*入力表!$C$137</f>
        <v>0</v>
      </c>
      <c r="P82" s="1113">
        <f>環境負荷係数!P78*入力表!$C$137</f>
        <v>0</v>
      </c>
      <c r="Q82" s="1113">
        <f>環境負荷係数!Q78*入力表!$C$137</f>
        <v>0</v>
      </c>
      <c r="R82" s="1113">
        <f>環境負荷係数!R78*入力表!$C$137</f>
        <v>1.6744145783029466E-7</v>
      </c>
      <c r="S82" s="1113">
        <f>環境負荷係数!S78*入力表!$C$137</f>
        <v>0.16791735297804414</v>
      </c>
      <c r="T82" s="1113">
        <f>環境負荷係数!T78*入力表!$C$137</f>
        <v>3.4949950177112957E-2</v>
      </c>
      <c r="U82" s="1113">
        <f>環境負荷係数!U78*入力表!$C$137</f>
        <v>3.158762288919815E-3</v>
      </c>
      <c r="V82" s="1113">
        <f>環境負荷係数!V78*入力表!$C$137</f>
        <v>0</v>
      </c>
      <c r="W82" s="1113">
        <f>環境負荷係数!W78*入力表!$C$137</f>
        <v>0</v>
      </c>
      <c r="X82" s="1113">
        <f>環境負荷係数!D192*入力表!$C$137</f>
        <v>9.1007763389413032</v>
      </c>
      <c r="Y82" s="1113">
        <f>環境負荷係数!E192*入力表!$C$137</f>
        <v>1.204961426496389</v>
      </c>
      <c r="Z82" s="1113">
        <f>環境負荷係数!F192*入力表!$C$137</f>
        <v>1.2381906498594152E-2</v>
      </c>
      <c r="AA82" s="1113">
        <f>環境負荷係数!G192*入力表!$C$137</f>
        <v>1.0148822447585459</v>
      </c>
      <c r="AB82" s="1113">
        <f>環境負荷係数!H192*入力表!$C$137</f>
        <v>0</v>
      </c>
      <c r="AC82" s="1113">
        <f>環境負荷係数!I192*入力表!$C$137</f>
        <v>0.17769727523924894</v>
      </c>
      <c r="AD82" s="1113">
        <f>環境負荷係数!J192*入力表!$C$137</f>
        <v>0</v>
      </c>
      <c r="AE82" s="1113">
        <f>環境負荷係数!K192*入力表!$C$137</f>
        <v>0</v>
      </c>
      <c r="AF82" s="1114">
        <f t="shared" si="32"/>
        <v>0</v>
      </c>
      <c r="AG82" s="1114">
        <f t="shared" si="17"/>
        <v>0</v>
      </c>
      <c r="AH82" s="1114">
        <f t="shared" si="18"/>
        <v>0</v>
      </c>
      <c r="AI82" s="1114">
        <f t="shared" si="19"/>
        <v>0</v>
      </c>
      <c r="AJ82" s="1114">
        <f t="shared" si="20"/>
        <v>0</v>
      </c>
      <c r="AK82" s="1114">
        <f t="shared" si="21"/>
        <v>0</v>
      </c>
      <c r="AL82" s="1114">
        <f t="shared" si="22"/>
        <v>0</v>
      </c>
      <c r="AM82" s="1114">
        <f t="shared" si="23"/>
        <v>0</v>
      </c>
      <c r="AN82" s="1114">
        <f t="shared" si="24"/>
        <v>0</v>
      </c>
      <c r="AO82" s="1114">
        <f t="shared" si="6"/>
        <v>0</v>
      </c>
      <c r="AP82" s="1114">
        <f t="shared" si="7"/>
        <v>0</v>
      </c>
      <c r="AQ82" s="1114">
        <f t="shared" si="8"/>
        <v>0</v>
      </c>
      <c r="AR82" s="1114">
        <f t="shared" si="9"/>
        <v>0</v>
      </c>
      <c r="AS82" s="1114">
        <f t="shared" si="10"/>
        <v>0</v>
      </c>
      <c r="AT82" s="1114">
        <f t="shared" si="11"/>
        <v>0</v>
      </c>
      <c r="AU82" s="1114">
        <f t="shared" si="12"/>
        <v>0</v>
      </c>
      <c r="AV82" s="1114">
        <f t="shared" si="13"/>
        <v>0</v>
      </c>
      <c r="AW82" s="1114">
        <f t="shared" si="14"/>
        <v>0</v>
      </c>
      <c r="AX82" s="1114">
        <f t="shared" si="15"/>
        <v>0</v>
      </c>
      <c r="AY82" s="1114">
        <f t="shared" si="16"/>
        <v>0</v>
      </c>
      <c r="AZ82" s="1114">
        <f t="shared" si="33"/>
        <v>0</v>
      </c>
      <c r="BA82" s="1114">
        <f t="shared" si="34"/>
        <v>0</v>
      </c>
      <c r="BB82" s="1114">
        <f t="shared" si="25"/>
        <v>0</v>
      </c>
      <c r="BC82" s="1113">
        <f t="shared" si="26"/>
        <v>0</v>
      </c>
      <c r="BD82" s="1113">
        <f t="shared" si="27"/>
        <v>0</v>
      </c>
      <c r="BE82" s="1113">
        <f t="shared" si="28"/>
        <v>0</v>
      </c>
      <c r="BF82" s="1113">
        <f t="shared" si="29"/>
        <v>0</v>
      </c>
      <c r="BG82" s="1113">
        <f t="shared" si="30"/>
        <v>0</v>
      </c>
      <c r="BH82" s="1113">
        <f t="shared" si="31"/>
        <v>0</v>
      </c>
      <c r="BI82" s="1114">
        <f t="shared" si="35"/>
        <v>0</v>
      </c>
      <c r="BJ82" s="1106"/>
    </row>
    <row r="83" spans="1:62" ht="13">
      <c r="A83" s="1101">
        <v>76</v>
      </c>
      <c r="B83" s="1102" t="s">
        <v>539</v>
      </c>
      <c r="C83" s="1103">
        <f>計算表!C83</f>
        <v>0</v>
      </c>
      <c r="D83" s="1104">
        <f>環境負荷係数!D79*入力表!$C$137</f>
        <v>0.22293907756857817</v>
      </c>
      <c r="E83" s="1104">
        <f>環境負荷係数!E79*入力表!$C$137</f>
        <v>0.38386981438822104</v>
      </c>
      <c r="F83" s="1104">
        <f>環境負荷係数!F79*入力表!$C$137</f>
        <v>0.14077857014073278</v>
      </c>
      <c r="G83" s="1104">
        <f>環境負荷係数!G79*入力表!$C$137</f>
        <v>0</v>
      </c>
      <c r="H83" s="1104">
        <f>環境負荷係数!H79*入力表!$C$137</f>
        <v>0.68756962009742773</v>
      </c>
      <c r="I83" s="1104">
        <f>環境負荷係数!I79*入力表!$C$137</f>
        <v>0</v>
      </c>
      <c r="J83" s="1104">
        <f>環境負荷係数!J79*入力表!$C$137</f>
        <v>0.1506679144649492</v>
      </c>
      <c r="K83" s="1104">
        <f>環境負荷係数!K79*入力表!$C$137</f>
        <v>5.965002346133794E-3</v>
      </c>
      <c r="L83" s="1104">
        <f>環境負荷係数!L79*入力表!$C$137</f>
        <v>1.4824908597002829E-2</v>
      </c>
      <c r="M83" s="1104">
        <f>環境負荷係数!M79*入力表!$C$137</f>
        <v>0</v>
      </c>
      <c r="N83" s="1104">
        <f>環境負荷係数!N79*入力表!$C$137</f>
        <v>0.18202181044674035</v>
      </c>
      <c r="O83" s="1104">
        <f>環境負荷係数!O79*入力表!$C$137</f>
        <v>0</v>
      </c>
      <c r="P83" s="1104">
        <f>環境負荷係数!P79*入力表!$C$137</f>
        <v>0</v>
      </c>
      <c r="Q83" s="1104">
        <f>環境負荷係数!Q79*入力表!$C$137</f>
        <v>0</v>
      </c>
      <c r="R83" s="1104">
        <f>環境負荷係数!R79*入力表!$C$137</f>
        <v>3.6458471648027522E-8</v>
      </c>
      <c r="S83" s="1104">
        <f>環境負荷係数!S79*入力表!$C$137</f>
        <v>0.19368764700522501</v>
      </c>
      <c r="T83" s="1104">
        <f>環境負荷係数!T79*入力表!$C$137</f>
        <v>0.14040230077890498</v>
      </c>
      <c r="U83" s="1104">
        <f>環境負荷係数!U79*入力表!$C$137</f>
        <v>0</v>
      </c>
      <c r="V83" s="1104">
        <f>環境負荷係数!V79*入力表!$C$137</f>
        <v>0</v>
      </c>
      <c r="W83" s="1104">
        <f>環境負荷係数!W79*入力表!$C$137</f>
        <v>0</v>
      </c>
      <c r="X83" s="1104">
        <f>環境負荷係数!D193*入力表!$C$137</f>
        <v>323.14493908346964</v>
      </c>
      <c r="Y83" s="1104">
        <f>環境負荷係数!E193*入力表!$C$137</f>
        <v>4.6470968405028721</v>
      </c>
      <c r="Z83" s="1104">
        <f>環境負荷係数!F193*入力表!$C$137</f>
        <v>0.30358086830789227</v>
      </c>
      <c r="AA83" s="1104">
        <f>環境負荷係数!G193*入力表!$C$137</f>
        <v>3.837577355616796</v>
      </c>
      <c r="AB83" s="1104">
        <f>環境負荷係数!H193*入力表!$C$137</f>
        <v>0.50593861657818417</v>
      </c>
      <c r="AC83" s="1104">
        <f>環境負荷係数!I193*入力表!$C$137</f>
        <v>0</v>
      </c>
      <c r="AD83" s="1104">
        <f>環境負荷係数!J193*入力表!$C$137</f>
        <v>0</v>
      </c>
      <c r="AE83" s="1104">
        <f>環境負荷係数!K193*入力表!$C$137</f>
        <v>0</v>
      </c>
      <c r="AF83" s="1105">
        <f t="shared" si="32"/>
        <v>0</v>
      </c>
      <c r="AG83" s="1105">
        <f t="shared" si="17"/>
        <v>0</v>
      </c>
      <c r="AH83" s="1105">
        <f t="shared" si="18"/>
        <v>0</v>
      </c>
      <c r="AI83" s="1105">
        <f t="shared" si="19"/>
        <v>0</v>
      </c>
      <c r="AJ83" s="1105">
        <f t="shared" si="20"/>
        <v>0</v>
      </c>
      <c r="AK83" s="1105">
        <f t="shared" si="21"/>
        <v>0</v>
      </c>
      <c r="AL83" s="1105">
        <f t="shared" si="22"/>
        <v>0</v>
      </c>
      <c r="AM83" s="1105">
        <f t="shared" si="23"/>
        <v>0</v>
      </c>
      <c r="AN83" s="1105">
        <f t="shared" si="24"/>
        <v>0</v>
      </c>
      <c r="AO83" s="1105">
        <f t="shared" si="6"/>
        <v>0</v>
      </c>
      <c r="AP83" s="1105">
        <f t="shared" si="7"/>
        <v>0</v>
      </c>
      <c r="AQ83" s="1105">
        <f t="shared" si="8"/>
        <v>0</v>
      </c>
      <c r="AR83" s="1105">
        <f t="shared" si="9"/>
        <v>0</v>
      </c>
      <c r="AS83" s="1105">
        <f t="shared" si="10"/>
        <v>0</v>
      </c>
      <c r="AT83" s="1105">
        <f t="shared" si="11"/>
        <v>0</v>
      </c>
      <c r="AU83" s="1105">
        <f t="shared" si="12"/>
        <v>0</v>
      </c>
      <c r="AV83" s="1105">
        <f t="shared" si="13"/>
        <v>0</v>
      </c>
      <c r="AW83" s="1105">
        <f t="shared" si="14"/>
        <v>0</v>
      </c>
      <c r="AX83" s="1105">
        <f t="shared" si="15"/>
        <v>0</v>
      </c>
      <c r="AY83" s="1105">
        <f t="shared" si="16"/>
        <v>0</v>
      </c>
      <c r="AZ83" s="1105">
        <f t="shared" si="33"/>
        <v>0</v>
      </c>
      <c r="BA83" s="1105">
        <f t="shared" si="34"/>
        <v>0</v>
      </c>
      <c r="BB83" s="1105">
        <f t="shared" si="25"/>
        <v>0</v>
      </c>
      <c r="BC83" s="1104">
        <f t="shared" si="26"/>
        <v>0</v>
      </c>
      <c r="BD83" s="1104">
        <f t="shared" si="27"/>
        <v>0</v>
      </c>
      <c r="BE83" s="1104">
        <f t="shared" si="28"/>
        <v>0</v>
      </c>
      <c r="BF83" s="1104">
        <f t="shared" si="29"/>
        <v>0</v>
      </c>
      <c r="BG83" s="1104">
        <f t="shared" si="30"/>
        <v>0</v>
      </c>
      <c r="BH83" s="1104">
        <f t="shared" si="31"/>
        <v>0</v>
      </c>
      <c r="BI83" s="1105">
        <f t="shared" si="35"/>
        <v>0</v>
      </c>
      <c r="BJ83" s="1106"/>
    </row>
    <row r="84" spans="1:62" ht="13">
      <c r="A84" s="1101">
        <v>77</v>
      </c>
      <c r="B84" s="1102" t="s">
        <v>386</v>
      </c>
      <c r="C84" s="1107">
        <f>計算表!C84</f>
        <v>0</v>
      </c>
      <c r="D84" s="1108">
        <f>環境負荷係数!D80*入力表!$C$137</f>
        <v>0</v>
      </c>
      <c r="E84" s="1108">
        <f>環境負荷係数!E80*入力表!$C$137</f>
        <v>0</v>
      </c>
      <c r="F84" s="1108">
        <f>環境負荷係数!F80*入力表!$C$137</f>
        <v>0</v>
      </c>
      <c r="G84" s="1108">
        <f>環境負荷係数!G80*入力表!$C$137</f>
        <v>0</v>
      </c>
      <c r="H84" s="1108">
        <f>環境負荷係数!H80*入力表!$C$137</f>
        <v>0</v>
      </c>
      <c r="I84" s="1108">
        <f>環境負荷係数!I80*入力表!$C$137</f>
        <v>0</v>
      </c>
      <c r="J84" s="1108">
        <f>環境負荷係数!J80*入力表!$C$137</f>
        <v>0</v>
      </c>
      <c r="K84" s="1108">
        <f>環境負荷係数!K80*入力表!$C$137</f>
        <v>0</v>
      </c>
      <c r="L84" s="1108">
        <f>環境負荷係数!L80*入力表!$C$137</f>
        <v>0</v>
      </c>
      <c r="M84" s="1108">
        <f>環境負荷係数!M80*入力表!$C$137</f>
        <v>0</v>
      </c>
      <c r="N84" s="1108">
        <f>環境負荷係数!N80*入力表!$C$137</f>
        <v>0</v>
      </c>
      <c r="O84" s="1108">
        <f>環境負荷係数!O80*入力表!$C$137</f>
        <v>0</v>
      </c>
      <c r="P84" s="1108">
        <f>環境負荷係数!P80*入力表!$C$137</f>
        <v>0</v>
      </c>
      <c r="Q84" s="1108">
        <f>環境負荷係数!Q80*入力表!$C$137</f>
        <v>0</v>
      </c>
      <c r="R84" s="1108">
        <f>環境負荷係数!R80*入力表!$C$137</f>
        <v>0</v>
      </c>
      <c r="S84" s="1108">
        <f>環境負荷係数!S80*入力表!$C$137</f>
        <v>0</v>
      </c>
      <c r="T84" s="1108">
        <f>環境負荷係数!T80*入力表!$C$137</f>
        <v>0</v>
      </c>
      <c r="U84" s="1108">
        <f>環境負荷係数!U80*入力表!$C$137</f>
        <v>0</v>
      </c>
      <c r="V84" s="1108">
        <f>環境負荷係数!V80*入力表!$C$137</f>
        <v>0</v>
      </c>
      <c r="W84" s="1108">
        <f>環境負荷係数!W80*入力表!$C$137</f>
        <v>0</v>
      </c>
      <c r="X84" s="1108">
        <f>環境負荷係数!D194*入力表!$C$137</f>
        <v>765.21683358769405</v>
      </c>
      <c r="Y84" s="1108">
        <f>環境負荷係数!E194*入力表!$C$137</f>
        <v>24.959450966190104</v>
      </c>
      <c r="Z84" s="1108">
        <f>環境負荷係数!F194*入力表!$C$137</f>
        <v>0.72350589779340513</v>
      </c>
      <c r="AA84" s="1108">
        <f>環境負荷係数!G194*入力表!$C$137</f>
        <v>9.1458656980031741</v>
      </c>
      <c r="AB84" s="1108">
        <f>環境負荷係数!H194*入力表!$C$137</f>
        <v>15.090079370393529</v>
      </c>
      <c r="AC84" s="1108">
        <f>環境負荷係数!I194*入力表!$C$137</f>
        <v>0</v>
      </c>
      <c r="AD84" s="1108">
        <f>環境負荷係数!J194*入力表!$C$137</f>
        <v>0</v>
      </c>
      <c r="AE84" s="1108">
        <f>環境負荷係数!K194*入力表!$C$137</f>
        <v>0</v>
      </c>
      <c r="AF84" s="1109">
        <f t="shared" si="32"/>
        <v>0</v>
      </c>
      <c r="AG84" s="1109">
        <f t="shared" si="17"/>
        <v>0</v>
      </c>
      <c r="AH84" s="1109">
        <f t="shared" si="18"/>
        <v>0</v>
      </c>
      <c r="AI84" s="1109">
        <f t="shared" si="19"/>
        <v>0</v>
      </c>
      <c r="AJ84" s="1109">
        <f t="shared" si="20"/>
        <v>0</v>
      </c>
      <c r="AK84" s="1109">
        <f t="shared" si="21"/>
        <v>0</v>
      </c>
      <c r="AL84" s="1109">
        <f t="shared" si="22"/>
        <v>0</v>
      </c>
      <c r="AM84" s="1109">
        <f t="shared" si="23"/>
        <v>0</v>
      </c>
      <c r="AN84" s="1109">
        <f t="shared" si="24"/>
        <v>0</v>
      </c>
      <c r="AO84" s="1109">
        <f t="shared" si="6"/>
        <v>0</v>
      </c>
      <c r="AP84" s="1109">
        <f t="shared" si="7"/>
        <v>0</v>
      </c>
      <c r="AQ84" s="1109">
        <f t="shared" si="8"/>
        <v>0</v>
      </c>
      <c r="AR84" s="1109">
        <f t="shared" si="9"/>
        <v>0</v>
      </c>
      <c r="AS84" s="1109">
        <f t="shared" si="10"/>
        <v>0</v>
      </c>
      <c r="AT84" s="1109">
        <f t="shared" si="11"/>
        <v>0</v>
      </c>
      <c r="AU84" s="1109">
        <f t="shared" si="12"/>
        <v>0</v>
      </c>
      <c r="AV84" s="1109">
        <f t="shared" si="13"/>
        <v>0</v>
      </c>
      <c r="AW84" s="1109">
        <f t="shared" si="14"/>
        <v>0</v>
      </c>
      <c r="AX84" s="1109">
        <f t="shared" si="15"/>
        <v>0</v>
      </c>
      <c r="AY84" s="1109">
        <f t="shared" si="16"/>
        <v>0</v>
      </c>
      <c r="AZ84" s="1109">
        <f t="shared" si="33"/>
        <v>0</v>
      </c>
      <c r="BA84" s="1109">
        <f t="shared" si="34"/>
        <v>0</v>
      </c>
      <c r="BB84" s="1109">
        <f t="shared" si="25"/>
        <v>0</v>
      </c>
      <c r="BC84" s="1108">
        <f t="shared" si="26"/>
        <v>0</v>
      </c>
      <c r="BD84" s="1108">
        <f t="shared" si="27"/>
        <v>0</v>
      </c>
      <c r="BE84" s="1108">
        <f t="shared" si="28"/>
        <v>0</v>
      </c>
      <c r="BF84" s="1108">
        <f t="shared" si="29"/>
        <v>0</v>
      </c>
      <c r="BG84" s="1108">
        <f t="shared" si="30"/>
        <v>0</v>
      </c>
      <c r="BH84" s="1108">
        <f t="shared" si="31"/>
        <v>0</v>
      </c>
      <c r="BI84" s="1109">
        <f t="shared" si="35"/>
        <v>0</v>
      </c>
      <c r="BJ84" s="1106"/>
    </row>
    <row r="85" spans="1:62" ht="13">
      <c r="A85" s="1101">
        <v>78</v>
      </c>
      <c r="B85" s="1102" t="s">
        <v>387</v>
      </c>
      <c r="C85" s="1107">
        <f>計算表!C85</f>
        <v>0</v>
      </c>
      <c r="D85" s="1108">
        <f>環境負荷係数!D81*入力表!$C$137</f>
        <v>0.28413450438736781</v>
      </c>
      <c r="E85" s="1108">
        <f>環境負荷係数!E81*入力表!$C$137</f>
        <v>6.2033906141064528E-2</v>
      </c>
      <c r="F85" s="1108">
        <f>環境負荷係数!F81*入力表!$C$137</f>
        <v>1.3531473520147212</v>
      </c>
      <c r="G85" s="1108">
        <f>環境負荷係数!G81*入力表!$C$137</f>
        <v>0</v>
      </c>
      <c r="H85" s="1108">
        <f>環境負荷係数!H81*入力表!$C$137</f>
        <v>7.5220073985859282E-2</v>
      </c>
      <c r="I85" s="1108">
        <f>環境負荷係数!I81*入力表!$C$137</f>
        <v>2.2056368753296709E-4</v>
      </c>
      <c r="J85" s="1108">
        <f>環境負荷係数!J81*入力表!$C$137</f>
        <v>5.6855230027489361E-3</v>
      </c>
      <c r="K85" s="1108">
        <f>環境負荷係数!K81*入力表!$C$137</f>
        <v>2.9689766920882785E-3</v>
      </c>
      <c r="L85" s="1108">
        <f>環境負荷係数!L81*入力表!$C$137</f>
        <v>4.6856222703819967E-3</v>
      </c>
      <c r="M85" s="1108">
        <f>環境負荷係数!M81*入力表!$C$137</f>
        <v>0</v>
      </c>
      <c r="N85" s="1108">
        <f>環境負荷係数!N81*入力表!$C$137</f>
        <v>1.4551118826675475E-2</v>
      </c>
      <c r="O85" s="1108">
        <f>環境負荷係数!O81*入力表!$C$137</f>
        <v>0</v>
      </c>
      <c r="P85" s="1108">
        <f>環境負荷係数!P81*入力表!$C$137</f>
        <v>0</v>
      </c>
      <c r="Q85" s="1108">
        <f>環境負荷係数!Q81*入力表!$C$137</f>
        <v>0</v>
      </c>
      <c r="R85" s="1108">
        <f>環境負荷係数!R81*入力表!$C$137</f>
        <v>0</v>
      </c>
      <c r="S85" s="1108">
        <f>環境負荷係数!S81*入力表!$C$137</f>
        <v>3.1629985590782846E-2</v>
      </c>
      <c r="T85" s="1108">
        <f>環境負荷係数!T81*入力表!$C$137</f>
        <v>1.5478283915648785E-2</v>
      </c>
      <c r="U85" s="1108">
        <f>環境負荷係数!U81*入力表!$C$137</f>
        <v>0</v>
      </c>
      <c r="V85" s="1108">
        <f>環境負荷係数!V81*入力表!$C$137</f>
        <v>0</v>
      </c>
      <c r="W85" s="1108">
        <f>環境負荷係数!W81*入力表!$C$137</f>
        <v>0</v>
      </c>
      <c r="X85" s="1108">
        <f>環境負荷係数!D195*入力表!$C$137</f>
        <v>1310.4166090610629</v>
      </c>
      <c r="Y85" s="1108">
        <f>環境負荷係数!E195*入力表!$C$137</f>
        <v>11.76407961470464</v>
      </c>
      <c r="Z85" s="1108">
        <f>環境負荷係数!F195*入力表!$C$137</f>
        <v>2.6701866829744554</v>
      </c>
      <c r="AA85" s="1108">
        <f>環境負荷係数!G195*入力表!$C$137</f>
        <v>9.0938929317301831</v>
      </c>
      <c r="AB85" s="1108">
        <f>環境負荷係数!H195*入力表!$C$137</f>
        <v>0</v>
      </c>
      <c r="AC85" s="1108">
        <f>環境負荷係数!I195*入力表!$C$137</f>
        <v>0</v>
      </c>
      <c r="AD85" s="1108">
        <f>環境負荷係数!J195*入力表!$C$137</f>
        <v>0</v>
      </c>
      <c r="AE85" s="1108">
        <f>環境負荷係数!K195*入力表!$C$137</f>
        <v>0</v>
      </c>
      <c r="AF85" s="1109">
        <f t="shared" si="32"/>
        <v>0</v>
      </c>
      <c r="AG85" s="1109">
        <f t="shared" si="17"/>
        <v>0</v>
      </c>
      <c r="AH85" s="1109">
        <f t="shared" si="18"/>
        <v>0</v>
      </c>
      <c r="AI85" s="1109">
        <f t="shared" si="19"/>
        <v>0</v>
      </c>
      <c r="AJ85" s="1109">
        <f t="shared" si="20"/>
        <v>0</v>
      </c>
      <c r="AK85" s="1109">
        <f t="shared" si="21"/>
        <v>0</v>
      </c>
      <c r="AL85" s="1109">
        <f t="shared" si="22"/>
        <v>0</v>
      </c>
      <c r="AM85" s="1109">
        <f t="shared" si="23"/>
        <v>0</v>
      </c>
      <c r="AN85" s="1109">
        <f t="shared" si="24"/>
        <v>0</v>
      </c>
      <c r="AO85" s="1109">
        <f t="shared" ref="AO85:AO114" si="36">$C85*M85</f>
        <v>0</v>
      </c>
      <c r="AP85" s="1109">
        <f t="shared" ref="AP85:AP114" si="37">$C85*N85</f>
        <v>0</v>
      </c>
      <c r="AQ85" s="1109">
        <f t="shared" ref="AQ85:AQ114" si="38">$C85*O85</f>
        <v>0</v>
      </c>
      <c r="AR85" s="1109">
        <f t="shared" ref="AR85:AR114" si="39">$C85*P85</f>
        <v>0</v>
      </c>
      <c r="AS85" s="1109">
        <f t="shared" ref="AS85:AS114" si="40">$C85*Q85</f>
        <v>0</v>
      </c>
      <c r="AT85" s="1109">
        <f t="shared" ref="AT85:AT114" si="41">$C85*R85</f>
        <v>0</v>
      </c>
      <c r="AU85" s="1109">
        <f t="shared" ref="AU85:AU114" si="42">$C85*S85</f>
        <v>0</v>
      </c>
      <c r="AV85" s="1109">
        <f t="shared" ref="AV85:AV114" si="43">$C85*T85</f>
        <v>0</v>
      </c>
      <c r="AW85" s="1109">
        <f t="shared" ref="AW85:AW114" si="44">$C85*U85</f>
        <v>0</v>
      </c>
      <c r="AX85" s="1109">
        <f t="shared" ref="AX85:AX114" si="45">$C85*V85</f>
        <v>0</v>
      </c>
      <c r="AY85" s="1109">
        <f t="shared" ref="AY85:AY113" si="46">$C85*W85</f>
        <v>0</v>
      </c>
      <c r="AZ85" s="1109">
        <f t="shared" si="33"/>
        <v>0</v>
      </c>
      <c r="BA85" s="1109">
        <f t="shared" si="34"/>
        <v>0</v>
      </c>
      <c r="BB85" s="1109">
        <f t="shared" si="25"/>
        <v>0</v>
      </c>
      <c r="BC85" s="1108">
        <f t="shared" si="26"/>
        <v>0</v>
      </c>
      <c r="BD85" s="1108">
        <f t="shared" si="27"/>
        <v>0</v>
      </c>
      <c r="BE85" s="1108">
        <f t="shared" si="28"/>
        <v>0</v>
      </c>
      <c r="BF85" s="1108">
        <f t="shared" si="29"/>
        <v>0</v>
      </c>
      <c r="BG85" s="1108">
        <f t="shared" si="30"/>
        <v>0</v>
      </c>
      <c r="BH85" s="1108">
        <f t="shared" si="31"/>
        <v>0</v>
      </c>
      <c r="BI85" s="1109">
        <f t="shared" si="35"/>
        <v>0</v>
      </c>
      <c r="BJ85" s="1106"/>
    </row>
    <row r="86" spans="1:62" ht="13">
      <c r="A86" s="1101">
        <v>79</v>
      </c>
      <c r="B86" s="1102" t="s">
        <v>388</v>
      </c>
      <c r="C86" s="1107">
        <f>計算表!C86</f>
        <v>0</v>
      </c>
      <c r="D86" s="1108">
        <f>環境負荷係数!D82*入力表!$C$137</f>
        <v>0</v>
      </c>
      <c r="E86" s="1108">
        <f>環境負荷係数!E82*入力表!$C$137</f>
        <v>0</v>
      </c>
      <c r="F86" s="1108">
        <f>環境負荷係数!F82*入力表!$C$137</f>
        <v>0</v>
      </c>
      <c r="G86" s="1108">
        <f>環境負荷係数!G82*入力表!$C$137</f>
        <v>0</v>
      </c>
      <c r="H86" s="1108">
        <f>環境負荷係数!H82*入力表!$C$137</f>
        <v>0</v>
      </c>
      <c r="I86" s="1108">
        <f>環境負荷係数!I82*入力表!$C$137</f>
        <v>0</v>
      </c>
      <c r="J86" s="1108">
        <f>環境負荷係数!J82*入力表!$C$137</f>
        <v>0</v>
      </c>
      <c r="K86" s="1108">
        <f>環境負荷係数!K82*入力表!$C$137</f>
        <v>0</v>
      </c>
      <c r="L86" s="1108">
        <f>環境負荷係数!L82*入力表!$C$137</f>
        <v>0</v>
      </c>
      <c r="M86" s="1108">
        <f>環境負荷係数!M82*入力表!$C$137</f>
        <v>0</v>
      </c>
      <c r="N86" s="1108">
        <f>環境負荷係数!N82*入力表!$C$137</f>
        <v>0</v>
      </c>
      <c r="O86" s="1108">
        <f>環境負荷係数!O82*入力表!$C$137</f>
        <v>0</v>
      </c>
      <c r="P86" s="1108">
        <f>環境負荷係数!P82*入力表!$C$137</f>
        <v>0</v>
      </c>
      <c r="Q86" s="1108">
        <f>環境負荷係数!Q82*入力表!$C$137</f>
        <v>0</v>
      </c>
      <c r="R86" s="1108">
        <f>環境負荷係数!R82*入力表!$C$137</f>
        <v>0</v>
      </c>
      <c r="S86" s="1108">
        <f>環境負荷係数!S82*入力表!$C$137</f>
        <v>0</v>
      </c>
      <c r="T86" s="1108">
        <f>環境負荷係数!T82*入力表!$C$137</f>
        <v>0</v>
      </c>
      <c r="U86" s="1108">
        <f>環境負荷係数!U82*入力表!$C$137</f>
        <v>0</v>
      </c>
      <c r="V86" s="1108">
        <f>環境負荷係数!V82*入力表!$C$137</f>
        <v>0</v>
      </c>
      <c r="W86" s="1108">
        <f>環境負荷係数!W82*入力表!$C$137</f>
        <v>0</v>
      </c>
      <c r="X86" s="1108">
        <f>環境負荷係数!D196*入力表!$C$137</f>
        <v>0</v>
      </c>
      <c r="Y86" s="1108">
        <f>環境負荷係数!E196*入力表!$C$137</f>
        <v>0</v>
      </c>
      <c r="Z86" s="1108">
        <f>環境負荷係数!F196*入力表!$C$137</f>
        <v>0</v>
      </c>
      <c r="AA86" s="1108">
        <f>環境負荷係数!G196*入力表!$C$137</f>
        <v>0</v>
      </c>
      <c r="AB86" s="1108">
        <f>環境負荷係数!H196*入力表!$C$137</f>
        <v>0</v>
      </c>
      <c r="AC86" s="1108">
        <f>環境負荷係数!I196*入力表!$C$137</f>
        <v>0</v>
      </c>
      <c r="AD86" s="1108">
        <f>環境負荷係数!J196*入力表!$C$137</f>
        <v>0</v>
      </c>
      <c r="AE86" s="1108">
        <f>環境負荷係数!K196*入力表!$C$137</f>
        <v>0</v>
      </c>
      <c r="AF86" s="1109">
        <f t="shared" si="32"/>
        <v>0</v>
      </c>
      <c r="AG86" s="1109">
        <f t="shared" ref="AG86:AG114" si="47">$C86*E86</f>
        <v>0</v>
      </c>
      <c r="AH86" s="1109">
        <f t="shared" ref="AH86:AH114" si="48">$C86*F86</f>
        <v>0</v>
      </c>
      <c r="AI86" s="1109">
        <f t="shared" ref="AI86:AI114" si="49">$C86*G86</f>
        <v>0</v>
      </c>
      <c r="AJ86" s="1109">
        <f t="shared" ref="AJ86:AJ114" si="50">$C86*H86</f>
        <v>0</v>
      </c>
      <c r="AK86" s="1109">
        <f t="shared" ref="AK86:AK114" si="51">$C86*I86</f>
        <v>0</v>
      </c>
      <c r="AL86" s="1109">
        <f t="shared" ref="AL86:AL114" si="52">$C86*J86</f>
        <v>0</v>
      </c>
      <c r="AM86" s="1109">
        <f t="shared" ref="AM86:AM114" si="53">$C86*K86</f>
        <v>0</v>
      </c>
      <c r="AN86" s="1109">
        <f t="shared" ref="AN86:AN114" si="54">$C86*L86</f>
        <v>0</v>
      </c>
      <c r="AO86" s="1109">
        <f t="shared" si="36"/>
        <v>0</v>
      </c>
      <c r="AP86" s="1109">
        <f t="shared" si="37"/>
        <v>0</v>
      </c>
      <c r="AQ86" s="1109">
        <f t="shared" si="38"/>
        <v>0</v>
      </c>
      <c r="AR86" s="1109">
        <f t="shared" si="39"/>
        <v>0</v>
      </c>
      <c r="AS86" s="1109">
        <f t="shared" si="40"/>
        <v>0</v>
      </c>
      <c r="AT86" s="1109">
        <f t="shared" si="41"/>
        <v>0</v>
      </c>
      <c r="AU86" s="1109">
        <f t="shared" si="42"/>
        <v>0</v>
      </c>
      <c r="AV86" s="1109">
        <f t="shared" si="43"/>
        <v>0</v>
      </c>
      <c r="AW86" s="1109">
        <f t="shared" si="44"/>
        <v>0</v>
      </c>
      <c r="AX86" s="1109">
        <f t="shared" si="45"/>
        <v>0</v>
      </c>
      <c r="AY86" s="1109">
        <f t="shared" si="46"/>
        <v>0</v>
      </c>
      <c r="AZ86" s="1109">
        <f t="shared" si="33"/>
        <v>0</v>
      </c>
      <c r="BA86" s="1109">
        <f t="shared" si="34"/>
        <v>0</v>
      </c>
      <c r="BB86" s="1109">
        <f t="shared" si="25"/>
        <v>0</v>
      </c>
      <c r="BC86" s="1108">
        <f t="shared" si="26"/>
        <v>0</v>
      </c>
      <c r="BD86" s="1108">
        <f t="shared" si="27"/>
        <v>0</v>
      </c>
      <c r="BE86" s="1108">
        <f t="shared" si="28"/>
        <v>0</v>
      </c>
      <c r="BF86" s="1108">
        <f t="shared" si="29"/>
        <v>0</v>
      </c>
      <c r="BG86" s="1108">
        <f t="shared" si="30"/>
        <v>0</v>
      </c>
      <c r="BH86" s="1108">
        <f t="shared" si="31"/>
        <v>0</v>
      </c>
      <c r="BI86" s="1109">
        <f t="shared" si="35"/>
        <v>0</v>
      </c>
      <c r="BJ86" s="1106"/>
    </row>
    <row r="87" spans="1:62" ht="13">
      <c r="A87" s="1110">
        <v>80</v>
      </c>
      <c r="B87" s="1111" t="s">
        <v>540</v>
      </c>
      <c r="C87" s="1112">
        <f>計算表!C87</f>
        <v>0</v>
      </c>
      <c r="D87" s="1113">
        <f>環境負荷係数!D83*入力表!$C$137</f>
        <v>0.28413450438736781</v>
      </c>
      <c r="E87" s="1113">
        <f>環境負荷係数!E83*入力表!$C$137</f>
        <v>6.2033906141064528E-2</v>
      </c>
      <c r="F87" s="1113">
        <f>環境負荷係数!F83*入力表!$C$137</f>
        <v>1.353147352014721</v>
      </c>
      <c r="G87" s="1113">
        <f>環境負荷係数!G83*入力表!$C$137</f>
        <v>0</v>
      </c>
      <c r="H87" s="1113">
        <f>環境負荷係数!H83*入力表!$C$137</f>
        <v>7.5220073985859282E-2</v>
      </c>
      <c r="I87" s="1113">
        <f>環境負荷係数!I83*入力表!$C$137</f>
        <v>2.2056368753296709E-4</v>
      </c>
      <c r="J87" s="1113">
        <f>環境負荷係数!J83*入力表!$C$137</f>
        <v>5.6855230027489352E-3</v>
      </c>
      <c r="K87" s="1113">
        <f>環境負荷係数!K83*入力表!$C$137</f>
        <v>2.9689766920882785E-3</v>
      </c>
      <c r="L87" s="1113">
        <f>環境負荷係数!L83*入力表!$C$137</f>
        <v>4.6856222703819967E-3</v>
      </c>
      <c r="M87" s="1113">
        <f>環境負荷係数!M83*入力表!$C$137</f>
        <v>0</v>
      </c>
      <c r="N87" s="1113">
        <f>環境負荷係数!N83*入力表!$C$137</f>
        <v>1.4551118826675475E-2</v>
      </c>
      <c r="O87" s="1113">
        <f>環境負荷係数!O83*入力表!$C$137</f>
        <v>0</v>
      </c>
      <c r="P87" s="1113">
        <f>環境負荷係数!P83*入力表!$C$137</f>
        <v>0</v>
      </c>
      <c r="Q87" s="1113">
        <f>環境負荷係数!Q83*入力表!$C$137</f>
        <v>0</v>
      </c>
      <c r="R87" s="1113">
        <f>環境負荷係数!R83*入力表!$C$137</f>
        <v>0</v>
      </c>
      <c r="S87" s="1113">
        <f>環境負荷係数!S83*入力表!$C$137</f>
        <v>3.1629985590782846E-2</v>
      </c>
      <c r="T87" s="1113">
        <f>環境負荷係数!T83*入力表!$C$137</f>
        <v>1.5478283915648785E-2</v>
      </c>
      <c r="U87" s="1113">
        <f>環境負荷係数!U83*入力表!$C$137</f>
        <v>0</v>
      </c>
      <c r="V87" s="1113">
        <f>環境負荷係数!V83*入力表!$C$137</f>
        <v>0</v>
      </c>
      <c r="W87" s="1113">
        <f>環境負荷係数!W83*入力表!$C$137</f>
        <v>0</v>
      </c>
      <c r="X87" s="1113">
        <f>環境負荷係数!D197*入力表!$C$137</f>
        <v>116.9875445130709</v>
      </c>
      <c r="Y87" s="1113">
        <f>環境負荷係数!E197*入力表!$C$137</f>
        <v>0.45218110427726227</v>
      </c>
      <c r="Z87" s="1113">
        <f>環境負荷係数!F197*入力表!$C$137</f>
        <v>4.0834926499397559E-2</v>
      </c>
      <c r="AA87" s="1113">
        <f>環境負荷係数!G197*入力表!$C$137</f>
        <v>0.41134617777786475</v>
      </c>
      <c r="AB87" s="1113">
        <f>環境負荷係数!H197*入力表!$C$137</f>
        <v>0</v>
      </c>
      <c r="AC87" s="1113">
        <f>環境負荷係数!I197*入力表!$C$137</f>
        <v>0</v>
      </c>
      <c r="AD87" s="1113">
        <f>環境負荷係数!J197*入力表!$C$137</f>
        <v>0</v>
      </c>
      <c r="AE87" s="1113">
        <f>環境負荷係数!K197*入力表!$C$137</f>
        <v>0</v>
      </c>
      <c r="AF87" s="1114">
        <f t="shared" si="32"/>
        <v>0</v>
      </c>
      <c r="AG87" s="1114">
        <f t="shared" si="47"/>
        <v>0</v>
      </c>
      <c r="AH87" s="1114">
        <f t="shared" si="48"/>
        <v>0</v>
      </c>
      <c r="AI87" s="1114">
        <f t="shared" si="49"/>
        <v>0</v>
      </c>
      <c r="AJ87" s="1114">
        <f t="shared" si="50"/>
        <v>0</v>
      </c>
      <c r="AK87" s="1114">
        <f t="shared" si="51"/>
        <v>0</v>
      </c>
      <c r="AL87" s="1114">
        <f t="shared" si="52"/>
        <v>0</v>
      </c>
      <c r="AM87" s="1114">
        <f t="shared" si="53"/>
        <v>0</v>
      </c>
      <c r="AN87" s="1114">
        <f t="shared" si="54"/>
        <v>0</v>
      </c>
      <c r="AO87" s="1114">
        <f t="shared" si="36"/>
        <v>0</v>
      </c>
      <c r="AP87" s="1114">
        <f t="shared" si="37"/>
        <v>0</v>
      </c>
      <c r="AQ87" s="1114">
        <f t="shared" si="38"/>
        <v>0</v>
      </c>
      <c r="AR87" s="1114">
        <f t="shared" si="39"/>
        <v>0</v>
      </c>
      <c r="AS87" s="1114">
        <f t="shared" si="40"/>
        <v>0</v>
      </c>
      <c r="AT87" s="1114">
        <f t="shared" si="41"/>
        <v>0</v>
      </c>
      <c r="AU87" s="1114">
        <f t="shared" si="42"/>
        <v>0</v>
      </c>
      <c r="AV87" s="1114">
        <f t="shared" si="43"/>
        <v>0</v>
      </c>
      <c r="AW87" s="1114">
        <f t="shared" si="44"/>
        <v>0</v>
      </c>
      <c r="AX87" s="1114">
        <f t="shared" si="45"/>
        <v>0</v>
      </c>
      <c r="AY87" s="1114">
        <f t="shared" si="46"/>
        <v>0</v>
      </c>
      <c r="AZ87" s="1114">
        <f t="shared" si="33"/>
        <v>0</v>
      </c>
      <c r="BA87" s="1114">
        <f t="shared" si="34"/>
        <v>0</v>
      </c>
      <c r="BB87" s="1114">
        <f t="shared" si="25"/>
        <v>0</v>
      </c>
      <c r="BC87" s="1113">
        <f t="shared" si="26"/>
        <v>0</v>
      </c>
      <c r="BD87" s="1113">
        <f t="shared" si="27"/>
        <v>0</v>
      </c>
      <c r="BE87" s="1113">
        <f t="shared" si="28"/>
        <v>0</v>
      </c>
      <c r="BF87" s="1113">
        <f t="shared" si="29"/>
        <v>0</v>
      </c>
      <c r="BG87" s="1113">
        <f t="shared" si="30"/>
        <v>0</v>
      </c>
      <c r="BH87" s="1113">
        <f t="shared" si="31"/>
        <v>0</v>
      </c>
      <c r="BI87" s="1114">
        <f t="shared" si="35"/>
        <v>0</v>
      </c>
      <c r="BJ87" s="1106"/>
    </row>
    <row r="88" spans="1:62" ht="13">
      <c r="A88" s="1101">
        <v>81</v>
      </c>
      <c r="B88" s="1102" t="s">
        <v>389</v>
      </c>
      <c r="C88" s="1103">
        <f>計算表!C88</f>
        <v>0</v>
      </c>
      <c r="D88" s="1104">
        <f>環境負荷係数!D84*入力表!$C$137</f>
        <v>0.28413450438736781</v>
      </c>
      <c r="E88" s="1104">
        <f>環境負荷係数!E84*入力表!$C$137</f>
        <v>6.2033906141064514E-2</v>
      </c>
      <c r="F88" s="1104">
        <f>環境負荷係数!F84*入力表!$C$137</f>
        <v>1.3531473520147212</v>
      </c>
      <c r="G88" s="1104">
        <f>環境負荷係数!G84*入力表!$C$137</f>
        <v>0</v>
      </c>
      <c r="H88" s="1104">
        <f>環境負荷係数!H84*入力表!$C$137</f>
        <v>7.5220073985859282E-2</v>
      </c>
      <c r="I88" s="1104">
        <f>環境負荷係数!I84*入力表!$C$137</f>
        <v>2.2056368753296709E-4</v>
      </c>
      <c r="J88" s="1104">
        <f>環境負荷係数!J84*入力表!$C$137</f>
        <v>5.6855230027489352E-3</v>
      </c>
      <c r="K88" s="1104">
        <f>環境負荷係数!K84*入力表!$C$137</f>
        <v>2.9689766920882785E-3</v>
      </c>
      <c r="L88" s="1104">
        <f>環境負荷係数!L84*入力表!$C$137</f>
        <v>4.6856222703819967E-3</v>
      </c>
      <c r="M88" s="1104">
        <f>環境負荷係数!M84*入力表!$C$137</f>
        <v>0</v>
      </c>
      <c r="N88" s="1104">
        <f>環境負荷係数!N84*入力表!$C$137</f>
        <v>1.4551118826675475E-2</v>
      </c>
      <c r="O88" s="1104">
        <f>環境負荷係数!O84*入力表!$C$137</f>
        <v>0</v>
      </c>
      <c r="P88" s="1104">
        <f>環境負荷係数!P84*入力表!$C$137</f>
        <v>0</v>
      </c>
      <c r="Q88" s="1104">
        <f>環境負荷係数!Q84*入力表!$C$137</f>
        <v>0</v>
      </c>
      <c r="R88" s="1104">
        <f>環境負荷係数!R84*入力表!$C$137</f>
        <v>0</v>
      </c>
      <c r="S88" s="1104">
        <f>環境負荷係数!S84*入力表!$C$137</f>
        <v>3.1629985590782846E-2</v>
      </c>
      <c r="T88" s="1104">
        <f>環境負荷係数!T84*入力表!$C$137</f>
        <v>1.5478283915648785E-2</v>
      </c>
      <c r="U88" s="1104">
        <f>環境負荷係数!U84*入力表!$C$137</f>
        <v>0</v>
      </c>
      <c r="V88" s="1104">
        <f>環境負荷係数!V84*入力表!$C$137</f>
        <v>0</v>
      </c>
      <c r="W88" s="1104">
        <f>環境負荷係数!W84*入力表!$C$137</f>
        <v>0</v>
      </c>
      <c r="X88" s="1104">
        <f>環境負荷係数!D198*入力表!$C$137</f>
        <v>17.673138124175146</v>
      </c>
      <c r="Y88" s="1104">
        <f>環境負荷係数!E198*入力表!$C$137</f>
        <v>6.9564072686301132E-2</v>
      </c>
      <c r="Z88" s="1104">
        <f>環境負荷係数!F198*入力表!$C$137</f>
        <v>6.2820931000293814E-3</v>
      </c>
      <c r="AA88" s="1104">
        <f>環境負荷係数!G198*入力表!$C$137</f>
        <v>6.3281979586271742E-2</v>
      </c>
      <c r="AB88" s="1104">
        <f>環境負荷係数!H198*入力表!$C$137</f>
        <v>0</v>
      </c>
      <c r="AC88" s="1104">
        <f>環境負荷係数!I198*入力表!$C$137</f>
        <v>0</v>
      </c>
      <c r="AD88" s="1104">
        <f>環境負荷係数!J198*入力表!$C$137</f>
        <v>0</v>
      </c>
      <c r="AE88" s="1104">
        <f>環境負荷係数!K198*入力表!$C$137</f>
        <v>0</v>
      </c>
      <c r="AF88" s="1105">
        <f t="shared" si="32"/>
        <v>0</v>
      </c>
      <c r="AG88" s="1105">
        <f t="shared" si="47"/>
        <v>0</v>
      </c>
      <c r="AH88" s="1105">
        <f t="shared" si="48"/>
        <v>0</v>
      </c>
      <c r="AI88" s="1105">
        <f t="shared" si="49"/>
        <v>0</v>
      </c>
      <c r="AJ88" s="1105">
        <f t="shared" si="50"/>
        <v>0</v>
      </c>
      <c r="AK88" s="1105">
        <f t="shared" si="51"/>
        <v>0</v>
      </c>
      <c r="AL88" s="1105">
        <f t="shared" si="52"/>
        <v>0</v>
      </c>
      <c r="AM88" s="1105">
        <f t="shared" si="53"/>
        <v>0</v>
      </c>
      <c r="AN88" s="1105">
        <f t="shared" si="54"/>
        <v>0</v>
      </c>
      <c r="AO88" s="1105">
        <f t="shared" si="36"/>
        <v>0</v>
      </c>
      <c r="AP88" s="1105">
        <f t="shared" si="37"/>
        <v>0</v>
      </c>
      <c r="AQ88" s="1105">
        <f t="shared" si="38"/>
        <v>0</v>
      </c>
      <c r="AR88" s="1105">
        <f t="shared" si="39"/>
        <v>0</v>
      </c>
      <c r="AS88" s="1105">
        <f t="shared" si="40"/>
        <v>0</v>
      </c>
      <c r="AT88" s="1105">
        <f t="shared" si="41"/>
        <v>0</v>
      </c>
      <c r="AU88" s="1105">
        <f t="shared" si="42"/>
        <v>0</v>
      </c>
      <c r="AV88" s="1105">
        <f t="shared" si="43"/>
        <v>0</v>
      </c>
      <c r="AW88" s="1105">
        <f t="shared" si="44"/>
        <v>0</v>
      </c>
      <c r="AX88" s="1105">
        <f t="shared" si="45"/>
        <v>0</v>
      </c>
      <c r="AY88" s="1105">
        <f t="shared" si="46"/>
        <v>0</v>
      </c>
      <c r="AZ88" s="1105">
        <f t="shared" si="33"/>
        <v>0</v>
      </c>
      <c r="BA88" s="1105">
        <f t="shared" si="34"/>
        <v>0</v>
      </c>
      <c r="BB88" s="1105">
        <f t="shared" ref="BB88:BB114" si="55">$C88*Y88</f>
        <v>0</v>
      </c>
      <c r="BC88" s="1104">
        <f t="shared" ref="BC88:BC114" si="56">$C88*Z88</f>
        <v>0</v>
      </c>
      <c r="BD88" s="1104">
        <f t="shared" ref="BD88:BD114" si="57">$C88*AA88</f>
        <v>0</v>
      </c>
      <c r="BE88" s="1104">
        <f t="shared" ref="BE88:BE114" si="58">$C88*AB88</f>
        <v>0</v>
      </c>
      <c r="BF88" s="1104">
        <f t="shared" ref="BF88:BF114" si="59">$C88*AC88</f>
        <v>0</v>
      </c>
      <c r="BG88" s="1104">
        <f t="shared" ref="BG88:BG114" si="60">$C88*AD88</f>
        <v>0</v>
      </c>
      <c r="BH88" s="1104">
        <f t="shared" ref="BH88:BH113" si="61">$C88*AE88</f>
        <v>0</v>
      </c>
      <c r="BI88" s="1105">
        <f t="shared" si="35"/>
        <v>0</v>
      </c>
      <c r="BJ88" s="1106"/>
    </row>
    <row r="89" spans="1:62" ht="13">
      <c r="A89" s="1101">
        <v>82</v>
      </c>
      <c r="B89" s="1102" t="s">
        <v>541</v>
      </c>
      <c r="C89" s="1107">
        <f>計算表!C89</f>
        <v>0</v>
      </c>
      <c r="D89" s="1108">
        <f>環境負荷係数!D85*入力表!$C$137</f>
        <v>0.28413450438736781</v>
      </c>
      <c r="E89" s="1108">
        <f>環境負荷係数!E85*入力表!$C$137</f>
        <v>6.2033906141064528E-2</v>
      </c>
      <c r="F89" s="1108">
        <f>環境負荷係数!F85*入力表!$C$137</f>
        <v>1.3531473520147212</v>
      </c>
      <c r="G89" s="1108">
        <f>環境負荷係数!G85*入力表!$C$137</f>
        <v>0</v>
      </c>
      <c r="H89" s="1108">
        <f>環境負荷係数!H85*入力表!$C$137</f>
        <v>7.5220073985859295E-2</v>
      </c>
      <c r="I89" s="1108">
        <f>環境負荷係数!I85*入力表!$C$137</f>
        <v>2.2056368753296709E-4</v>
      </c>
      <c r="J89" s="1108">
        <f>環境負荷係数!J85*入力表!$C$137</f>
        <v>5.6855230027489352E-3</v>
      </c>
      <c r="K89" s="1108">
        <f>環境負荷係数!K85*入力表!$C$137</f>
        <v>2.9689766920882785E-3</v>
      </c>
      <c r="L89" s="1108">
        <f>環境負荷係数!L85*入力表!$C$137</f>
        <v>4.6856222703819958E-3</v>
      </c>
      <c r="M89" s="1108">
        <f>環境負荷係数!M85*入力表!$C$137</f>
        <v>0</v>
      </c>
      <c r="N89" s="1108">
        <f>環境負荷係数!N85*入力表!$C$137</f>
        <v>1.4551118826675478E-2</v>
      </c>
      <c r="O89" s="1108">
        <f>環境負荷係数!O85*入力表!$C$137</f>
        <v>0</v>
      </c>
      <c r="P89" s="1108">
        <f>環境負荷係数!P85*入力表!$C$137</f>
        <v>0</v>
      </c>
      <c r="Q89" s="1108">
        <f>環境負荷係数!Q85*入力表!$C$137</f>
        <v>0</v>
      </c>
      <c r="R89" s="1108">
        <f>環境負荷係数!R85*入力表!$C$137</f>
        <v>0</v>
      </c>
      <c r="S89" s="1108">
        <f>環境負荷係数!S85*入力表!$C$137</f>
        <v>3.1629985590782853E-2</v>
      </c>
      <c r="T89" s="1108">
        <f>環境負荷係数!T85*入力表!$C$137</f>
        <v>1.5478283915648785E-2</v>
      </c>
      <c r="U89" s="1108">
        <f>環境負荷係数!U85*入力表!$C$137</f>
        <v>0</v>
      </c>
      <c r="V89" s="1108">
        <f>環境負荷係数!V85*入力表!$C$137</f>
        <v>0</v>
      </c>
      <c r="W89" s="1108">
        <f>環境負荷係数!W85*入力表!$C$137</f>
        <v>0</v>
      </c>
      <c r="X89" s="1108">
        <f>環境負荷係数!D199*入力表!$C$137</f>
        <v>6.9831628101187952</v>
      </c>
      <c r="Y89" s="1108">
        <f>環境負荷係数!E199*入力表!$C$137</f>
        <v>2.7801959197016307E-2</v>
      </c>
      <c r="Z89" s="1108">
        <f>環境負荷係数!F199*入力表!$C$137</f>
        <v>2.5106996944597852E-3</v>
      </c>
      <c r="AA89" s="1108">
        <f>環境負荷係数!G199*入力表!$C$137</f>
        <v>2.5291259502556521E-2</v>
      </c>
      <c r="AB89" s="1108">
        <f>環境負荷係数!H199*入力表!$C$137</f>
        <v>0</v>
      </c>
      <c r="AC89" s="1108">
        <f>環境負荷係数!I199*入力表!$C$137</f>
        <v>0</v>
      </c>
      <c r="AD89" s="1108">
        <f>環境負荷係数!J199*入力表!$C$137</f>
        <v>0</v>
      </c>
      <c r="AE89" s="1108">
        <f>環境負荷係数!K199*入力表!$C$137</f>
        <v>0</v>
      </c>
      <c r="AF89" s="1109">
        <f t="shared" si="32"/>
        <v>0</v>
      </c>
      <c r="AG89" s="1109">
        <f t="shared" si="47"/>
        <v>0</v>
      </c>
      <c r="AH89" s="1109">
        <f t="shared" si="48"/>
        <v>0</v>
      </c>
      <c r="AI89" s="1109">
        <f t="shared" si="49"/>
        <v>0</v>
      </c>
      <c r="AJ89" s="1109">
        <f t="shared" si="50"/>
        <v>0</v>
      </c>
      <c r="AK89" s="1109">
        <f t="shared" si="51"/>
        <v>0</v>
      </c>
      <c r="AL89" s="1109">
        <f t="shared" si="52"/>
        <v>0</v>
      </c>
      <c r="AM89" s="1109">
        <f t="shared" si="53"/>
        <v>0</v>
      </c>
      <c r="AN89" s="1109">
        <f t="shared" si="54"/>
        <v>0</v>
      </c>
      <c r="AO89" s="1109">
        <f t="shared" si="36"/>
        <v>0</v>
      </c>
      <c r="AP89" s="1109">
        <f t="shared" si="37"/>
        <v>0</v>
      </c>
      <c r="AQ89" s="1109">
        <f t="shared" si="38"/>
        <v>0</v>
      </c>
      <c r="AR89" s="1109">
        <f t="shared" si="39"/>
        <v>0</v>
      </c>
      <c r="AS89" s="1109">
        <f t="shared" si="40"/>
        <v>0</v>
      </c>
      <c r="AT89" s="1109">
        <f t="shared" si="41"/>
        <v>0</v>
      </c>
      <c r="AU89" s="1109">
        <f t="shared" si="42"/>
        <v>0</v>
      </c>
      <c r="AV89" s="1109">
        <f t="shared" si="43"/>
        <v>0</v>
      </c>
      <c r="AW89" s="1109">
        <f t="shared" si="44"/>
        <v>0</v>
      </c>
      <c r="AX89" s="1109">
        <f t="shared" si="45"/>
        <v>0</v>
      </c>
      <c r="AY89" s="1109">
        <f t="shared" si="46"/>
        <v>0</v>
      </c>
      <c r="AZ89" s="1109">
        <f t="shared" si="33"/>
        <v>0</v>
      </c>
      <c r="BA89" s="1109">
        <f t="shared" si="34"/>
        <v>0</v>
      </c>
      <c r="BB89" s="1109">
        <f t="shared" si="55"/>
        <v>0</v>
      </c>
      <c r="BC89" s="1108">
        <f t="shared" si="56"/>
        <v>0</v>
      </c>
      <c r="BD89" s="1108">
        <f t="shared" si="57"/>
        <v>0</v>
      </c>
      <c r="BE89" s="1108">
        <f t="shared" si="58"/>
        <v>0</v>
      </c>
      <c r="BF89" s="1108">
        <f t="shared" si="59"/>
        <v>0</v>
      </c>
      <c r="BG89" s="1108">
        <f t="shared" si="60"/>
        <v>0</v>
      </c>
      <c r="BH89" s="1108">
        <f t="shared" si="61"/>
        <v>0</v>
      </c>
      <c r="BI89" s="1109">
        <f t="shared" si="35"/>
        <v>0</v>
      </c>
      <c r="BJ89" s="1106"/>
    </row>
    <row r="90" spans="1:62" ht="13">
      <c r="A90" s="1101">
        <v>83</v>
      </c>
      <c r="B90" s="1102" t="s">
        <v>542</v>
      </c>
      <c r="C90" s="1107">
        <f>計算表!C90</f>
        <v>0</v>
      </c>
      <c r="D90" s="1108">
        <f>環境負荷係数!D86*入力表!$C$137</f>
        <v>0.28413450438736781</v>
      </c>
      <c r="E90" s="1108">
        <f>環境負荷係数!E86*入力表!$C$137</f>
        <v>6.2033906141064528E-2</v>
      </c>
      <c r="F90" s="1108">
        <f>環境負荷係数!F86*入力表!$C$137</f>
        <v>1.353147352014721</v>
      </c>
      <c r="G90" s="1108">
        <f>環境負荷係数!G86*入力表!$C$137</f>
        <v>0</v>
      </c>
      <c r="H90" s="1108">
        <f>環境負荷係数!H86*入力表!$C$137</f>
        <v>7.5220073985859282E-2</v>
      </c>
      <c r="I90" s="1108">
        <f>環境負荷係数!I86*入力表!$C$137</f>
        <v>2.2056368753296709E-4</v>
      </c>
      <c r="J90" s="1108">
        <f>環境負荷係数!J86*入力表!$C$137</f>
        <v>5.6855230027489352E-3</v>
      </c>
      <c r="K90" s="1108">
        <f>環境負荷係数!K86*入力表!$C$137</f>
        <v>2.9689766920882785E-3</v>
      </c>
      <c r="L90" s="1108">
        <f>環境負荷係数!L86*入力表!$C$137</f>
        <v>4.6856222703819967E-3</v>
      </c>
      <c r="M90" s="1108">
        <f>環境負荷係数!M86*入力表!$C$137</f>
        <v>0</v>
      </c>
      <c r="N90" s="1108">
        <f>環境負荷係数!N86*入力表!$C$137</f>
        <v>1.4551118826675475E-2</v>
      </c>
      <c r="O90" s="1108">
        <f>環境負荷係数!O86*入力表!$C$137</f>
        <v>0</v>
      </c>
      <c r="P90" s="1108">
        <f>環境負荷係数!P86*入力表!$C$137</f>
        <v>0</v>
      </c>
      <c r="Q90" s="1108">
        <f>環境負荷係数!Q86*入力表!$C$137</f>
        <v>0</v>
      </c>
      <c r="R90" s="1108">
        <f>環境負荷係数!R86*入力表!$C$137</f>
        <v>0</v>
      </c>
      <c r="S90" s="1108">
        <f>環境負荷係数!S86*入力表!$C$137</f>
        <v>3.1629985590782846E-2</v>
      </c>
      <c r="T90" s="1108">
        <f>環境負荷係数!T86*入力表!$C$137</f>
        <v>1.5478283915648785E-2</v>
      </c>
      <c r="U90" s="1108">
        <f>環境負荷係数!U86*入力表!$C$137</f>
        <v>0</v>
      </c>
      <c r="V90" s="1108">
        <f>環境負荷係数!V86*入力表!$C$137</f>
        <v>0</v>
      </c>
      <c r="W90" s="1108">
        <f>環境負荷係数!W86*入力表!$C$137</f>
        <v>0</v>
      </c>
      <c r="X90" s="1108">
        <f>環境負荷係数!D200*入力表!$C$137</f>
        <v>9.7781220334525276</v>
      </c>
      <c r="Y90" s="1108">
        <f>環境負荷係数!E200*入力表!$C$137</f>
        <v>4.120130802178805E-2</v>
      </c>
      <c r="Z90" s="1108">
        <f>環境負荷係数!F200*入力表!$C$137</f>
        <v>3.7207489849401809E-3</v>
      </c>
      <c r="AA90" s="1108">
        <f>環境負荷係数!G200*入力表!$C$137</f>
        <v>3.7480559036847869E-2</v>
      </c>
      <c r="AB90" s="1108">
        <f>環境負荷係数!H200*入力表!$C$137</f>
        <v>0</v>
      </c>
      <c r="AC90" s="1108">
        <f>環境負荷係数!I200*入力表!$C$137</f>
        <v>0</v>
      </c>
      <c r="AD90" s="1108">
        <f>環境負荷係数!J200*入力表!$C$137</f>
        <v>0</v>
      </c>
      <c r="AE90" s="1108">
        <f>環境負荷係数!K200*入力表!$C$137</f>
        <v>0</v>
      </c>
      <c r="AF90" s="1109">
        <f t="shared" si="32"/>
        <v>0</v>
      </c>
      <c r="AG90" s="1109">
        <f t="shared" si="47"/>
        <v>0</v>
      </c>
      <c r="AH90" s="1109">
        <f t="shared" si="48"/>
        <v>0</v>
      </c>
      <c r="AI90" s="1109">
        <f t="shared" si="49"/>
        <v>0</v>
      </c>
      <c r="AJ90" s="1109">
        <f t="shared" si="50"/>
        <v>0</v>
      </c>
      <c r="AK90" s="1109">
        <f t="shared" si="51"/>
        <v>0</v>
      </c>
      <c r="AL90" s="1109">
        <f t="shared" si="52"/>
        <v>0</v>
      </c>
      <c r="AM90" s="1109">
        <f t="shared" si="53"/>
        <v>0</v>
      </c>
      <c r="AN90" s="1109">
        <f t="shared" si="54"/>
        <v>0</v>
      </c>
      <c r="AO90" s="1109">
        <f t="shared" si="36"/>
        <v>0</v>
      </c>
      <c r="AP90" s="1109">
        <f t="shared" si="37"/>
        <v>0</v>
      </c>
      <c r="AQ90" s="1109">
        <f t="shared" si="38"/>
        <v>0</v>
      </c>
      <c r="AR90" s="1109">
        <f t="shared" si="39"/>
        <v>0</v>
      </c>
      <c r="AS90" s="1109">
        <f t="shared" si="40"/>
        <v>0</v>
      </c>
      <c r="AT90" s="1109">
        <f t="shared" si="41"/>
        <v>0</v>
      </c>
      <c r="AU90" s="1109">
        <f t="shared" si="42"/>
        <v>0</v>
      </c>
      <c r="AV90" s="1109">
        <f t="shared" si="43"/>
        <v>0</v>
      </c>
      <c r="AW90" s="1109">
        <f t="shared" si="44"/>
        <v>0</v>
      </c>
      <c r="AX90" s="1109">
        <f t="shared" si="45"/>
        <v>0</v>
      </c>
      <c r="AY90" s="1109">
        <f t="shared" si="46"/>
        <v>0</v>
      </c>
      <c r="AZ90" s="1109">
        <f t="shared" si="33"/>
        <v>0</v>
      </c>
      <c r="BA90" s="1109">
        <f t="shared" si="34"/>
        <v>0</v>
      </c>
      <c r="BB90" s="1109">
        <f t="shared" si="55"/>
        <v>0</v>
      </c>
      <c r="BC90" s="1108">
        <f t="shared" si="56"/>
        <v>0</v>
      </c>
      <c r="BD90" s="1108">
        <f t="shared" si="57"/>
        <v>0</v>
      </c>
      <c r="BE90" s="1108">
        <f t="shared" si="58"/>
        <v>0</v>
      </c>
      <c r="BF90" s="1108">
        <f t="shared" si="59"/>
        <v>0</v>
      </c>
      <c r="BG90" s="1108">
        <f t="shared" si="60"/>
        <v>0</v>
      </c>
      <c r="BH90" s="1108">
        <f t="shared" si="61"/>
        <v>0</v>
      </c>
      <c r="BI90" s="1109">
        <f t="shared" si="35"/>
        <v>0</v>
      </c>
      <c r="BJ90" s="1106"/>
    </row>
    <row r="91" spans="1:62" ht="13">
      <c r="A91" s="1101">
        <v>84</v>
      </c>
      <c r="B91" s="1102" t="s">
        <v>543</v>
      </c>
      <c r="C91" s="1107">
        <f>計算表!C91</f>
        <v>0</v>
      </c>
      <c r="D91" s="1108">
        <f>環境負荷係数!D87*入力表!$C$137</f>
        <v>9.2349864688696489E-6</v>
      </c>
      <c r="E91" s="1108">
        <f>環境負荷係数!E87*入力表!$C$137</f>
        <v>1.8024202964462418E-3</v>
      </c>
      <c r="F91" s="1108">
        <f>環境負荷係数!F87*入力表!$C$137</f>
        <v>5.7448301833423115E-2</v>
      </c>
      <c r="G91" s="1108">
        <f>環境負荷係数!G87*入力表!$C$137</f>
        <v>0</v>
      </c>
      <c r="H91" s="1108">
        <f>環境負荷係数!H87*入力表!$C$137</f>
        <v>6.3442554174418806E-3</v>
      </c>
      <c r="I91" s="1108">
        <f>環境負荷係数!I87*入力表!$C$137</f>
        <v>0</v>
      </c>
      <c r="J91" s="1108">
        <f>環境負荷係数!J87*入力表!$C$137</f>
        <v>9.1778924070044511E-6</v>
      </c>
      <c r="K91" s="1108">
        <f>環境負荷係数!K87*入力表!$C$137</f>
        <v>0</v>
      </c>
      <c r="L91" s="1108">
        <f>環境負荷係数!L87*入力表!$C$137</f>
        <v>0</v>
      </c>
      <c r="M91" s="1108">
        <f>環境負荷係数!M87*入力表!$C$137</f>
        <v>0</v>
      </c>
      <c r="N91" s="1108">
        <f>環境負荷係数!N87*入力表!$C$137</f>
        <v>0</v>
      </c>
      <c r="O91" s="1108">
        <f>環境負荷係数!O87*入力表!$C$137</f>
        <v>0</v>
      </c>
      <c r="P91" s="1108">
        <f>環境負荷係数!P87*入力表!$C$137</f>
        <v>0</v>
      </c>
      <c r="Q91" s="1108">
        <f>環境負荷係数!Q87*入力表!$C$137</f>
        <v>0</v>
      </c>
      <c r="R91" s="1108">
        <f>環境負荷係数!R87*入力表!$C$137</f>
        <v>0</v>
      </c>
      <c r="S91" s="1108">
        <f>環境負荷係数!S87*入力表!$C$137</f>
        <v>6.2240604334675145E-3</v>
      </c>
      <c r="T91" s="1108">
        <f>環境負荷係数!T87*入力表!$C$137</f>
        <v>1.1101709156736227E-4</v>
      </c>
      <c r="U91" s="1108">
        <f>環境負荷係数!U87*入力表!$C$137</f>
        <v>0</v>
      </c>
      <c r="V91" s="1108">
        <f>環境負荷係数!V87*入力表!$C$137</f>
        <v>0</v>
      </c>
      <c r="W91" s="1108">
        <f>環境負荷係数!W87*入力表!$C$137</f>
        <v>0</v>
      </c>
      <c r="X91" s="1108">
        <f>環境負荷係数!D201*入力表!$C$137</f>
        <v>0.538545842225301</v>
      </c>
      <c r="Y91" s="1108">
        <f>環境負荷係数!E201*入力表!$C$137</f>
        <v>2.6967063766487488E-3</v>
      </c>
      <c r="Z91" s="1108">
        <f>環境負荷係数!F201*入力表!$C$137</f>
        <v>2.4353031482135214E-4</v>
      </c>
      <c r="AA91" s="1108">
        <f>環境負荷係数!G201*入力表!$C$137</f>
        <v>2.4531760618273966E-3</v>
      </c>
      <c r="AB91" s="1108">
        <f>環境負荷係数!H201*入力表!$C$137</f>
        <v>0</v>
      </c>
      <c r="AC91" s="1108">
        <f>環境負荷係数!I201*入力表!$C$137</f>
        <v>0</v>
      </c>
      <c r="AD91" s="1108">
        <f>環境負荷係数!J201*入力表!$C$137</f>
        <v>0</v>
      </c>
      <c r="AE91" s="1108">
        <f>環境負荷係数!K201*入力表!$C$137</f>
        <v>0</v>
      </c>
      <c r="AF91" s="1109">
        <f t="shared" si="32"/>
        <v>0</v>
      </c>
      <c r="AG91" s="1109">
        <f t="shared" si="47"/>
        <v>0</v>
      </c>
      <c r="AH91" s="1109">
        <f t="shared" si="48"/>
        <v>0</v>
      </c>
      <c r="AI91" s="1109">
        <f t="shared" si="49"/>
        <v>0</v>
      </c>
      <c r="AJ91" s="1109">
        <f t="shared" si="50"/>
        <v>0</v>
      </c>
      <c r="AK91" s="1109">
        <f t="shared" si="51"/>
        <v>0</v>
      </c>
      <c r="AL91" s="1109">
        <f t="shared" si="52"/>
        <v>0</v>
      </c>
      <c r="AM91" s="1109">
        <f t="shared" si="53"/>
        <v>0</v>
      </c>
      <c r="AN91" s="1109">
        <f t="shared" si="54"/>
        <v>0</v>
      </c>
      <c r="AO91" s="1109">
        <f t="shared" si="36"/>
        <v>0</v>
      </c>
      <c r="AP91" s="1109">
        <f t="shared" si="37"/>
        <v>0</v>
      </c>
      <c r="AQ91" s="1109">
        <f t="shared" si="38"/>
        <v>0</v>
      </c>
      <c r="AR91" s="1109">
        <f t="shared" si="39"/>
        <v>0</v>
      </c>
      <c r="AS91" s="1109">
        <f t="shared" si="40"/>
        <v>0</v>
      </c>
      <c r="AT91" s="1109">
        <f t="shared" si="41"/>
        <v>0</v>
      </c>
      <c r="AU91" s="1109">
        <f t="shared" si="42"/>
        <v>0</v>
      </c>
      <c r="AV91" s="1109">
        <f t="shared" si="43"/>
        <v>0</v>
      </c>
      <c r="AW91" s="1109">
        <f t="shared" si="44"/>
        <v>0</v>
      </c>
      <c r="AX91" s="1109">
        <f t="shared" si="45"/>
        <v>0</v>
      </c>
      <c r="AY91" s="1109">
        <f t="shared" si="46"/>
        <v>0</v>
      </c>
      <c r="AZ91" s="1109">
        <f t="shared" si="33"/>
        <v>0</v>
      </c>
      <c r="BA91" s="1109">
        <f t="shared" si="34"/>
        <v>0</v>
      </c>
      <c r="BB91" s="1109">
        <f t="shared" si="55"/>
        <v>0</v>
      </c>
      <c r="BC91" s="1108">
        <f t="shared" si="56"/>
        <v>0</v>
      </c>
      <c r="BD91" s="1108">
        <f t="shared" si="57"/>
        <v>0</v>
      </c>
      <c r="BE91" s="1108">
        <f t="shared" si="58"/>
        <v>0</v>
      </c>
      <c r="BF91" s="1108">
        <f t="shared" si="59"/>
        <v>0</v>
      </c>
      <c r="BG91" s="1108">
        <f t="shared" si="60"/>
        <v>0</v>
      </c>
      <c r="BH91" s="1108">
        <f t="shared" si="61"/>
        <v>0</v>
      </c>
      <c r="BI91" s="1109">
        <f t="shared" si="35"/>
        <v>0</v>
      </c>
      <c r="BJ91" s="1106"/>
    </row>
    <row r="92" spans="1:62" ht="13">
      <c r="A92" s="1110">
        <v>85</v>
      </c>
      <c r="B92" s="1111" t="s">
        <v>390</v>
      </c>
      <c r="C92" s="1112">
        <f>計算表!C92</f>
        <v>0</v>
      </c>
      <c r="D92" s="1113">
        <f>環境負荷係数!D88*入力表!$C$137</f>
        <v>0.17998650065906827</v>
      </c>
      <c r="E92" s="1113">
        <f>環境負荷係数!E88*入力表!$C$137</f>
        <v>8.6933509262750383E-3</v>
      </c>
      <c r="F92" s="1113">
        <f>環境負荷係数!F88*入力表!$C$137</f>
        <v>0.18484573441380903</v>
      </c>
      <c r="G92" s="1113">
        <f>環境負荷係数!G88*入力表!$C$137</f>
        <v>0</v>
      </c>
      <c r="H92" s="1113">
        <f>環境負荷係数!H88*入力表!$C$137</f>
        <v>4.7025894025577157E-2</v>
      </c>
      <c r="I92" s="1113">
        <f>環境負荷係数!I88*入力表!$C$137</f>
        <v>0</v>
      </c>
      <c r="J92" s="1113">
        <f>環境負荷係数!J88*入力表!$C$137</f>
        <v>0</v>
      </c>
      <c r="K92" s="1113">
        <f>環境負荷係数!K88*入力表!$C$137</f>
        <v>0</v>
      </c>
      <c r="L92" s="1113">
        <f>環境負荷係数!L88*入力表!$C$137</f>
        <v>7.4984323760640389E-6</v>
      </c>
      <c r="M92" s="1113">
        <f>環境負荷係数!M88*入力表!$C$137</f>
        <v>0</v>
      </c>
      <c r="N92" s="1113">
        <f>環境負荷係数!N88*入力表!$C$137</f>
        <v>3.2455089875724932E-3</v>
      </c>
      <c r="O92" s="1113">
        <f>環境負荷係数!O88*入力表!$C$137</f>
        <v>0</v>
      </c>
      <c r="P92" s="1113">
        <f>環境負荷係数!P88*入力表!$C$137</f>
        <v>0</v>
      </c>
      <c r="Q92" s="1113">
        <f>環境負荷係数!Q88*入力表!$C$137</f>
        <v>0</v>
      </c>
      <c r="R92" s="1113">
        <f>環境負荷係数!R88*入力表!$C$137</f>
        <v>0</v>
      </c>
      <c r="S92" s="1113">
        <f>環境負荷係数!S88*入力表!$C$137</f>
        <v>1.8839323416789705E-2</v>
      </c>
      <c r="T92" s="1113">
        <f>環境負荷係数!T88*入力表!$C$137</f>
        <v>2.4933563188838895E-2</v>
      </c>
      <c r="U92" s="1113">
        <f>環境負荷係数!U88*入力表!$C$137</f>
        <v>0</v>
      </c>
      <c r="V92" s="1113">
        <f>環境負荷係数!V88*入力表!$C$137</f>
        <v>0</v>
      </c>
      <c r="W92" s="1113">
        <f>環境負荷係数!W88*入力表!$C$137</f>
        <v>0</v>
      </c>
      <c r="X92" s="1113">
        <f>環境負荷係数!D202*入力表!$C$137</f>
        <v>0.86517808720005118</v>
      </c>
      <c r="Y92" s="1113">
        <f>環境負荷係数!E202*入力表!$C$137</f>
        <v>4.1279203607005686E-3</v>
      </c>
      <c r="Z92" s="1113">
        <f>環境負荷係数!F202*入力表!$C$137</f>
        <v>3.7277834683958173E-4</v>
      </c>
      <c r="AA92" s="1113">
        <f>環境負荷係数!G202*入力表!$C$137</f>
        <v>3.755142013860987E-3</v>
      </c>
      <c r="AB92" s="1113">
        <f>環境負荷係数!H202*入力表!$C$137</f>
        <v>0</v>
      </c>
      <c r="AC92" s="1113">
        <f>環境負荷係数!I202*入力表!$C$137</f>
        <v>0</v>
      </c>
      <c r="AD92" s="1113">
        <f>環境負荷係数!J202*入力表!$C$137</f>
        <v>0</v>
      </c>
      <c r="AE92" s="1113">
        <f>環境負荷係数!K202*入力表!$C$137</f>
        <v>0</v>
      </c>
      <c r="AF92" s="1114">
        <f t="shared" si="32"/>
        <v>0</v>
      </c>
      <c r="AG92" s="1114">
        <f t="shared" si="47"/>
        <v>0</v>
      </c>
      <c r="AH92" s="1114">
        <f t="shared" si="48"/>
        <v>0</v>
      </c>
      <c r="AI92" s="1114">
        <f t="shared" si="49"/>
        <v>0</v>
      </c>
      <c r="AJ92" s="1114">
        <f t="shared" si="50"/>
        <v>0</v>
      </c>
      <c r="AK92" s="1114">
        <f t="shared" si="51"/>
        <v>0</v>
      </c>
      <c r="AL92" s="1114">
        <f t="shared" si="52"/>
        <v>0</v>
      </c>
      <c r="AM92" s="1114">
        <f t="shared" si="53"/>
        <v>0</v>
      </c>
      <c r="AN92" s="1114">
        <f t="shared" si="54"/>
        <v>0</v>
      </c>
      <c r="AO92" s="1114">
        <f t="shared" si="36"/>
        <v>0</v>
      </c>
      <c r="AP92" s="1114">
        <f t="shared" si="37"/>
        <v>0</v>
      </c>
      <c r="AQ92" s="1114">
        <f t="shared" si="38"/>
        <v>0</v>
      </c>
      <c r="AR92" s="1114">
        <f t="shared" si="39"/>
        <v>0</v>
      </c>
      <c r="AS92" s="1114">
        <f t="shared" si="40"/>
        <v>0</v>
      </c>
      <c r="AT92" s="1114">
        <f t="shared" si="41"/>
        <v>0</v>
      </c>
      <c r="AU92" s="1114">
        <f t="shared" si="42"/>
        <v>0</v>
      </c>
      <c r="AV92" s="1114">
        <f t="shared" si="43"/>
        <v>0</v>
      </c>
      <c r="AW92" s="1114">
        <f t="shared" si="44"/>
        <v>0</v>
      </c>
      <c r="AX92" s="1114">
        <f t="shared" si="45"/>
        <v>0</v>
      </c>
      <c r="AY92" s="1114">
        <f t="shared" si="46"/>
        <v>0</v>
      </c>
      <c r="AZ92" s="1114">
        <f t="shared" si="33"/>
        <v>0</v>
      </c>
      <c r="BA92" s="1114">
        <f t="shared" si="34"/>
        <v>0</v>
      </c>
      <c r="BB92" s="1114">
        <f t="shared" si="55"/>
        <v>0</v>
      </c>
      <c r="BC92" s="1113">
        <f t="shared" si="56"/>
        <v>0</v>
      </c>
      <c r="BD92" s="1113">
        <f t="shared" si="57"/>
        <v>0</v>
      </c>
      <c r="BE92" s="1113">
        <f t="shared" si="58"/>
        <v>0</v>
      </c>
      <c r="BF92" s="1113">
        <f t="shared" si="59"/>
        <v>0</v>
      </c>
      <c r="BG92" s="1113">
        <f t="shared" si="60"/>
        <v>0</v>
      </c>
      <c r="BH92" s="1113">
        <f t="shared" si="61"/>
        <v>0</v>
      </c>
      <c r="BI92" s="1114">
        <f t="shared" si="35"/>
        <v>0</v>
      </c>
      <c r="BJ92" s="1106"/>
    </row>
    <row r="93" spans="1:62" ht="13">
      <c r="A93" s="1101">
        <v>86</v>
      </c>
      <c r="B93" s="1102" t="s">
        <v>544</v>
      </c>
      <c r="C93" s="1103">
        <f>計算表!C93</f>
        <v>0</v>
      </c>
      <c r="D93" s="1104">
        <f>環境負荷係数!D89*入力表!$C$137</f>
        <v>0.29396220284240976</v>
      </c>
      <c r="E93" s="1104">
        <f>環境負荷係数!E89*入力表!$C$137</f>
        <v>1.6291028605616225E-3</v>
      </c>
      <c r="F93" s="1104">
        <f>環境負荷係数!F89*入力表!$C$137</f>
        <v>0</v>
      </c>
      <c r="G93" s="1104">
        <f>環境負荷係数!G89*入力表!$C$137</f>
        <v>0</v>
      </c>
      <c r="H93" s="1104">
        <f>環境負荷係数!H89*入力表!$C$137</f>
        <v>6.3013416855766001E-3</v>
      </c>
      <c r="I93" s="1104">
        <f>環境負荷係数!I89*入力表!$C$137</f>
        <v>0</v>
      </c>
      <c r="J93" s="1104">
        <f>環境負荷係数!J89*入力表!$C$137</f>
        <v>5.2047189200259895E-4</v>
      </c>
      <c r="K93" s="1104">
        <f>環境負荷係数!K89*入力表!$C$137</f>
        <v>1.6050015072289608E-5</v>
      </c>
      <c r="L93" s="1104">
        <f>環境負荷係数!L89*入力表!$C$137</f>
        <v>6.5860853009685658E-4</v>
      </c>
      <c r="M93" s="1104">
        <f>環境負荷係数!M89*入力表!$C$137</f>
        <v>0</v>
      </c>
      <c r="N93" s="1104">
        <f>環境負荷係数!N89*入力表!$C$137</f>
        <v>1.6019844867915124E-5</v>
      </c>
      <c r="O93" s="1104">
        <f>環境負荷係数!O89*入力表!$C$137</f>
        <v>0</v>
      </c>
      <c r="P93" s="1104">
        <f>環境負荷係数!P89*入力表!$C$137</f>
        <v>0</v>
      </c>
      <c r="Q93" s="1104">
        <f>環境負荷係数!Q89*入力表!$C$137</f>
        <v>0</v>
      </c>
      <c r="R93" s="1104">
        <f>環境負荷係数!R89*入力表!$C$137</f>
        <v>0</v>
      </c>
      <c r="S93" s="1104">
        <f>環境負荷係数!S89*入力表!$C$137</f>
        <v>4.4993024325356793E-3</v>
      </c>
      <c r="T93" s="1104">
        <f>環境負荷係数!T89*入力表!$C$137</f>
        <v>5.9088897100126E-4</v>
      </c>
      <c r="U93" s="1104">
        <f>環境負荷係数!U89*入力表!$C$137</f>
        <v>0</v>
      </c>
      <c r="V93" s="1104">
        <f>環境負荷係数!V89*入力表!$C$137</f>
        <v>0</v>
      </c>
      <c r="W93" s="1104">
        <f>環境負荷係数!W89*入力表!$C$137</f>
        <v>0</v>
      </c>
      <c r="X93" s="1104">
        <f>環境負荷係数!D203*入力表!$C$137</f>
        <v>1.0062154549009121</v>
      </c>
      <c r="Y93" s="1104">
        <f>環境負荷係数!E203*入力表!$C$137</f>
        <v>4.9672269644078391E-3</v>
      </c>
      <c r="Z93" s="1104">
        <f>環境負荷係数!F203*入力表!$C$137</f>
        <v>4.485732510243226E-4</v>
      </c>
      <c r="AA93" s="1104">
        <f>環境負荷係数!G203*入力表!$C$137</f>
        <v>4.5186537133835164E-3</v>
      </c>
      <c r="AB93" s="1104">
        <f>環境負荷係数!H203*入力表!$C$137</f>
        <v>0</v>
      </c>
      <c r="AC93" s="1104">
        <f>環境負荷係数!I203*入力表!$C$137</f>
        <v>0</v>
      </c>
      <c r="AD93" s="1104">
        <f>環境負荷係数!J203*入力表!$C$137</f>
        <v>0</v>
      </c>
      <c r="AE93" s="1104">
        <f>環境負荷係数!K203*入力表!$C$137</f>
        <v>0</v>
      </c>
      <c r="AF93" s="1105">
        <f t="shared" si="32"/>
        <v>0</v>
      </c>
      <c r="AG93" s="1105">
        <f t="shared" si="47"/>
        <v>0</v>
      </c>
      <c r="AH93" s="1105">
        <f t="shared" si="48"/>
        <v>0</v>
      </c>
      <c r="AI93" s="1105">
        <f t="shared" si="49"/>
        <v>0</v>
      </c>
      <c r="AJ93" s="1105">
        <f t="shared" si="50"/>
        <v>0</v>
      </c>
      <c r="AK93" s="1105">
        <f t="shared" si="51"/>
        <v>0</v>
      </c>
      <c r="AL93" s="1105">
        <f t="shared" si="52"/>
        <v>0</v>
      </c>
      <c r="AM93" s="1105">
        <f t="shared" si="53"/>
        <v>0</v>
      </c>
      <c r="AN93" s="1105">
        <f t="shared" si="54"/>
        <v>0</v>
      </c>
      <c r="AO93" s="1105">
        <f t="shared" si="36"/>
        <v>0</v>
      </c>
      <c r="AP93" s="1105">
        <f t="shared" si="37"/>
        <v>0</v>
      </c>
      <c r="AQ93" s="1105">
        <f t="shared" si="38"/>
        <v>0</v>
      </c>
      <c r="AR93" s="1105">
        <f t="shared" si="39"/>
        <v>0</v>
      </c>
      <c r="AS93" s="1105">
        <f t="shared" si="40"/>
        <v>0</v>
      </c>
      <c r="AT93" s="1105">
        <f t="shared" si="41"/>
        <v>0</v>
      </c>
      <c r="AU93" s="1105">
        <f t="shared" si="42"/>
        <v>0</v>
      </c>
      <c r="AV93" s="1105">
        <f t="shared" si="43"/>
        <v>0</v>
      </c>
      <c r="AW93" s="1105">
        <f t="shared" si="44"/>
        <v>0</v>
      </c>
      <c r="AX93" s="1105">
        <f t="shared" si="45"/>
        <v>0</v>
      </c>
      <c r="AY93" s="1105">
        <f t="shared" si="46"/>
        <v>0</v>
      </c>
      <c r="AZ93" s="1105">
        <f t="shared" si="33"/>
        <v>0</v>
      </c>
      <c r="BA93" s="1105">
        <f t="shared" si="34"/>
        <v>0</v>
      </c>
      <c r="BB93" s="1105">
        <f t="shared" si="55"/>
        <v>0</v>
      </c>
      <c r="BC93" s="1104">
        <f t="shared" si="56"/>
        <v>0</v>
      </c>
      <c r="BD93" s="1104">
        <f t="shared" si="57"/>
        <v>0</v>
      </c>
      <c r="BE93" s="1104">
        <f t="shared" si="58"/>
        <v>0</v>
      </c>
      <c r="BF93" s="1104">
        <f t="shared" si="59"/>
        <v>0</v>
      </c>
      <c r="BG93" s="1104">
        <f t="shared" si="60"/>
        <v>0</v>
      </c>
      <c r="BH93" s="1104">
        <f t="shared" si="61"/>
        <v>0</v>
      </c>
      <c r="BI93" s="1105">
        <f t="shared" si="35"/>
        <v>0</v>
      </c>
      <c r="BJ93" s="1106"/>
    </row>
    <row r="94" spans="1:62" ht="13">
      <c r="A94" s="1101">
        <v>87</v>
      </c>
      <c r="B94" s="1102" t="s">
        <v>545</v>
      </c>
      <c r="C94" s="1107">
        <f>計算表!C94</f>
        <v>0</v>
      </c>
      <c r="D94" s="1108">
        <f>環境負荷係数!D90*入力表!$C$137</f>
        <v>0</v>
      </c>
      <c r="E94" s="1108">
        <f>環境負荷係数!E90*入力表!$C$137</f>
        <v>9.5962331852462936E-4</v>
      </c>
      <c r="F94" s="1108">
        <f>環境負荷係数!F90*入力表!$C$137</f>
        <v>0</v>
      </c>
      <c r="G94" s="1108">
        <f>環境負荷係数!G90*入力表!$C$137</f>
        <v>0</v>
      </c>
      <c r="H94" s="1108">
        <f>環境負荷係数!H90*入力表!$C$137</f>
        <v>8.8154149900820603E-3</v>
      </c>
      <c r="I94" s="1108">
        <f>環境負荷係数!I90*入力表!$C$137</f>
        <v>0</v>
      </c>
      <c r="J94" s="1108">
        <f>環境負荷係数!J90*入力表!$C$137</f>
        <v>2.2225241757373792E-4</v>
      </c>
      <c r="K94" s="1108">
        <f>環境負荷係数!K90*入力表!$C$137</f>
        <v>0</v>
      </c>
      <c r="L94" s="1108">
        <f>環境負荷係数!L90*入力表!$C$137</f>
        <v>8.5832904399640846E-3</v>
      </c>
      <c r="M94" s="1108">
        <f>環境負荷係数!M90*入力表!$C$137</f>
        <v>0</v>
      </c>
      <c r="N94" s="1108">
        <f>環境負荷係数!N90*入力表!$C$137</f>
        <v>0</v>
      </c>
      <c r="O94" s="1108">
        <f>環境負荷係数!O90*入力表!$C$137</f>
        <v>0</v>
      </c>
      <c r="P94" s="1108">
        <f>環境負荷係数!P90*入力表!$C$137</f>
        <v>0</v>
      </c>
      <c r="Q94" s="1108">
        <f>環境負荷係数!Q90*入力表!$C$137</f>
        <v>0</v>
      </c>
      <c r="R94" s="1108">
        <f>環境負荷係数!R90*入力表!$C$137</f>
        <v>0</v>
      </c>
      <c r="S94" s="1108">
        <f>環境負荷係数!S90*入力表!$C$137</f>
        <v>9.8721325442375447E-6</v>
      </c>
      <c r="T94" s="1108">
        <f>環境負荷係数!T90*入力表!$C$137</f>
        <v>0</v>
      </c>
      <c r="U94" s="1108">
        <f>環境負荷係数!U90*入力表!$C$137</f>
        <v>0</v>
      </c>
      <c r="V94" s="1108">
        <f>環境負荷係数!V90*入力表!$C$137</f>
        <v>0</v>
      </c>
      <c r="W94" s="1108">
        <f>環境負荷係数!W90*入力表!$C$137</f>
        <v>0</v>
      </c>
      <c r="X94" s="1108">
        <f>環境負荷係数!D204*入力表!$C$137</f>
        <v>0.74742167782891067</v>
      </c>
      <c r="Y94" s="1108">
        <f>環境負荷係数!E204*入力表!$C$137</f>
        <v>3.7578747908355785E-3</v>
      </c>
      <c r="Z94" s="1108">
        <f>環境負荷係数!F204*入力表!$C$137</f>
        <v>3.3936079908287775E-4</v>
      </c>
      <c r="AA94" s="1108">
        <f>環境負荷係数!G204*入力表!$C$137</f>
        <v>3.4185139917527006E-3</v>
      </c>
      <c r="AB94" s="1108">
        <f>環境負荷係数!H204*入力表!$C$137</f>
        <v>0</v>
      </c>
      <c r="AC94" s="1108">
        <f>環境負荷係数!I204*入力表!$C$137</f>
        <v>0</v>
      </c>
      <c r="AD94" s="1108">
        <f>環境負荷係数!J204*入力表!$C$137</f>
        <v>0</v>
      </c>
      <c r="AE94" s="1108">
        <f>環境負荷係数!K204*入力表!$C$137</f>
        <v>0</v>
      </c>
      <c r="AF94" s="1109">
        <f t="shared" si="32"/>
        <v>0</v>
      </c>
      <c r="AG94" s="1109">
        <f t="shared" si="47"/>
        <v>0</v>
      </c>
      <c r="AH94" s="1109">
        <f t="shared" si="48"/>
        <v>0</v>
      </c>
      <c r="AI94" s="1109">
        <f t="shared" si="49"/>
        <v>0</v>
      </c>
      <c r="AJ94" s="1109">
        <f t="shared" si="50"/>
        <v>0</v>
      </c>
      <c r="AK94" s="1109">
        <f t="shared" si="51"/>
        <v>0</v>
      </c>
      <c r="AL94" s="1109">
        <f t="shared" si="52"/>
        <v>0</v>
      </c>
      <c r="AM94" s="1109">
        <f t="shared" si="53"/>
        <v>0</v>
      </c>
      <c r="AN94" s="1109">
        <f t="shared" si="54"/>
        <v>0</v>
      </c>
      <c r="AO94" s="1109">
        <f t="shared" si="36"/>
        <v>0</v>
      </c>
      <c r="AP94" s="1109">
        <f t="shared" si="37"/>
        <v>0</v>
      </c>
      <c r="AQ94" s="1109">
        <f t="shared" si="38"/>
        <v>0</v>
      </c>
      <c r="AR94" s="1109">
        <f t="shared" si="39"/>
        <v>0</v>
      </c>
      <c r="AS94" s="1109">
        <f t="shared" si="40"/>
        <v>0</v>
      </c>
      <c r="AT94" s="1109">
        <f t="shared" si="41"/>
        <v>0</v>
      </c>
      <c r="AU94" s="1109">
        <f t="shared" si="42"/>
        <v>0</v>
      </c>
      <c r="AV94" s="1109">
        <f t="shared" si="43"/>
        <v>0</v>
      </c>
      <c r="AW94" s="1109">
        <f t="shared" si="44"/>
        <v>0</v>
      </c>
      <c r="AX94" s="1109">
        <f t="shared" si="45"/>
        <v>0</v>
      </c>
      <c r="AY94" s="1109">
        <f t="shared" si="46"/>
        <v>0</v>
      </c>
      <c r="AZ94" s="1109">
        <f t="shared" si="33"/>
        <v>0</v>
      </c>
      <c r="BA94" s="1109">
        <f t="shared" si="34"/>
        <v>0</v>
      </c>
      <c r="BB94" s="1109">
        <f t="shared" si="55"/>
        <v>0</v>
      </c>
      <c r="BC94" s="1108">
        <f t="shared" si="56"/>
        <v>0</v>
      </c>
      <c r="BD94" s="1108">
        <f t="shared" si="57"/>
        <v>0</v>
      </c>
      <c r="BE94" s="1108">
        <f t="shared" si="58"/>
        <v>0</v>
      </c>
      <c r="BF94" s="1108">
        <f t="shared" si="59"/>
        <v>0</v>
      </c>
      <c r="BG94" s="1108">
        <f t="shared" si="60"/>
        <v>0</v>
      </c>
      <c r="BH94" s="1108">
        <f t="shared" si="61"/>
        <v>0</v>
      </c>
      <c r="BI94" s="1109">
        <f t="shared" si="35"/>
        <v>0</v>
      </c>
      <c r="BJ94" s="1106"/>
    </row>
    <row r="95" spans="1:62" ht="13">
      <c r="A95" s="1101">
        <v>88</v>
      </c>
      <c r="B95" s="1102" t="s">
        <v>546</v>
      </c>
      <c r="C95" s="1107">
        <f>計算表!C95</f>
        <v>0</v>
      </c>
      <c r="D95" s="1108">
        <f>環境負荷係数!D91*入力表!$C$137</f>
        <v>4.0340569393817584E-3</v>
      </c>
      <c r="E95" s="1108">
        <f>環境負荷係数!E91*入力表!$C$137</f>
        <v>1.7573006027741436E-3</v>
      </c>
      <c r="F95" s="1108">
        <f>環境負荷係数!F91*入力表!$C$137</f>
        <v>0</v>
      </c>
      <c r="G95" s="1108">
        <f>環境負荷係数!G91*入力表!$C$137</f>
        <v>0</v>
      </c>
      <c r="H95" s="1108">
        <f>環境負荷係数!H91*入力表!$C$137</f>
        <v>4.2012828885233992E-2</v>
      </c>
      <c r="I95" s="1108">
        <f>環境負荷係数!I91*入力表!$C$137</f>
        <v>0</v>
      </c>
      <c r="J95" s="1108">
        <f>環境負荷係数!J91*入力表!$C$137</f>
        <v>1.7315862598449182E-3</v>
      </c>
      <c r="K95" s="1108">
        <f>環境負荷係数!K91*入力表!$C$137</f>
        <v>7.4435714683180297E-3</v>
      </c>
      <c r="L95" s="1108">
        <f>環境負荷係数!L91*入力表!$C$137</f>
        <v>3.1036263835447528E-3</v>
      </c>
      <c r="M95" s="1108">
        <f>環境負荷係数!M91*入力表!$C$137</f>
        <v>2.8073746927171662E-2</v>
      </c>
      <c r="N95" s="1108">
        <f>環境負荷係数!N91*入力表!$C$137</f>
        <v>0</v>
      </c>
      <c r="O95" s="1108">
        <f>環境負荷係数!O91*入力表!$C$137</f>
        <v>0</v>
      </c>
      <c r="P95" s="1108">
        <f>環境負荷係数!P91*入力表!$C$137</f>
        <v>0</v>
      </c>
      <c r="Q95" s="1108">
        <f>環境負荷係数!Q91*入力表!$C$137</f>
        <v>0</v>
      </c>
      <c r="R95" s="1108">
        <f>環境負荷係数!R91*入力表!$C$137</f>
        <v>0</v>
      </c>
      <c r="S95" s="1108">
        <f>環境負荷係数!S91*入力表!$C$137</f>
        <v>1.0689486794149077E-3</v>
      </c>
      <c r="T95" s="1108">
        <f>環境負荷係数!T91*入力表!$C$137</f>
        <v>5.9134916693972411E-4</v>
      </c>
      <c r="U95" s="1108">
        <f>環境負荷係数!U91*入力表!$C$137</f>
        <v>0</v>
      </c>
      <c r="V95" s="1108">
        <f>環境負荷係数!V91*入力表!$C$137</f>
        <v>0</v>
      </c>
      <c r="W95" s="1108">
        <f>環境負荷係数!W91*入力表!$C$137</f>
        <v>0</v>
      </c>
      <c r="X95" s="1108">
        <f>環境負荷係数!D205*入力表!$C$137</f>
        <v>1.6114634725425694</v>
      </c>
      <c r="Y95" s="1108">
        <f>環境負荷係数!E205*入力表!$C$137</f>
        <v>6.0477386791280875E-3</v>
      </c>
      <c r="Z95" s="1108">
        <f>環境負荷係数!F205*入力表!$C$137</f>
        <v>5.4615056249305845E-4</v>
      </c>
      <c r="AA95" s="1108">
        <f>環境負荷係数!G205*入力表!$C$137</f>
        <v>5.5015881166350297E-3</v>
      </c>
      <c r="AB95" s="1108">
        <f>環境負荷係数!H205*入力表!$C$137</f>
        <v>0</v>
      </c>
      <c r="AC95" s="1108">
        <f>環境負荷係数!I205*入力表!$C$137</f>
        <v>0</v>
      </c>
      <c r="AD95" s="1108">
        <f>環境負荷係数!J205*入力表!$C$137</f>
        <v>0</v>
      </c>
      <c r="AE95" s="1108">
        <f>環境負荷係数!K205*入力表!$C$137</f>
        <v>0</v>
      </c>
      <c r="AF95" s="1109">
        <f t="shared" si="32"/>
        <v>0</v>
      </c>
      <c r="AG95" s="1109">
        <f t="shared" si="47"/>
        <v>0</v>
      </c>
      <c r="AH95" s="1109">
        <f t="shared" si="48"/>
        <v>0</v>
      </c>
      <c r="AI95" s="1109">
        <f t="shared" si="49"/>
        <v>0</v>
      </c>
      <c r="AJ95" s="1109">
        <f t="shared" si="50"/>
        <v>0</v>
      </c>
      <c r="AK95" s="1109">
        <f t="shared" si="51"/>
        <v>0</v>
      </c>
      <c r="AL95" s="1109">
        <f t="shared" si="52"/>
        <v>0</v>
      </c>
      <c r="AM95" s="1109">
        <f t="shared" si="53"/>
        <v>0</v>
      </c>
      <c r="AN95" s="1109">
        <f t="shared" si="54"/>
        <v>0</v>
      </c>
      <c r="AO95" s="1109">
        <f t="shared" si="36"/>
        <v>0</v>
      </c>
      <c r="AP95" s="1109">
        <f t="shared" si="37"/>
        <v>0</v>
      </c>
      <c r="AQ95" s="1109">
        <f t="shared" si="38"/>
        <v>0</v>
      </c>
      <c r="AR95" s="1109">
        <f t="shared" si="39"/>
        <v>0</v>
      </c>
      <c r="AS95" s="1109">
        <f t="shared" si="40"/>
        <v>0</v>
      </c>
      <c r="AT95" s="1109">
        <f t="shared" si="41"/>
        <v>0</v>
      </c>
      <c r="AU95" s="1109">
        <f t="shared" si="42"/>
        <v>0</v>
      </c>
      <c r="AV95" s="1109">
        <f t="shared" si="43"/>
        <v>0</v>
      </c>
      <c r="AW95" s="1109">
        <f t="shared" si="44"/>
        <v>0</v>
      </c>
      <c r="AX95" s="1109">
        <f t="shared" si="45"/>
        <v>0</v>
      </c>
      <c r="AY95" s="1109">
        <f t="shared" si="46"/>
        <v>0</v>
      </c>
      <c r="AZ95" s="1109">
        <f t="shared" si="33"/>
        <v>0</v>
      </c>
      <c r="BA95" s="1109">
        <f t="shared" si="34"/>
        <v>0</v>
      </c>
      <c r="BB95" s="1109">
        <f t="shared" si="55"/>
        <v>0</v>
      </c>
      <c r="BC95" s="1108">
        <f t="shared" si="56"/>
        <v>0</v>
      </c>
      <c r="BD95" s="1108">
        <f t="shared" si="57"/>
        <v>0</v>
      </c>
      <c r="BE95" s="1108">
        <f t="shared" si="58"/>
        <v>0</v>
      </c>
      <c r="BF95" s="1108">
        <f t="shared" si="59"/>
        <v>0</v>
      </c>
      <c r="BG95" s="1108">
        <f t="shared" si="60"/>
        <v>0</v>
      </c>
      <c r="BH95" s="1108">
        <f t="shared" si="61"/>
        <v>0</v>
      </c>
      <c r="BI95" s="1109">
        <f t="shared" si="35"/>
        <v>0</v>
      </c>
      <c r="BJ95" s="1106"/>
    </row>
    <row r="96" spans="1:62" ht="13">
      <c r="A96" s="1101">
        <v>89</v>
      </c>
      <c r="B96" s="1102" t="s">
        <v>13</v>
      </c>
      <c r="C96" s="1107">
        <f>計算表!C96</f>
        <v>0</v>
      </c>
      <c r="D96" s="1108">
        <f>環境負荷係数!D92*入力表!$C$137</f>
        <v>0.37724343975656371</v>
      </c>
      <c r="E96" s="1108">
        <f>環境負荷係数!E92*入力表!$C$137</f>
        <v>3.8067834495580173E-3</v>
      </c>
      <c r="F96" s="1108">
        <f>環境負荷係数!F92*入力表!$C$137</f>
        <v>4.9784924135799482E-3</v>
      </c>
      <c r="G96" s="1108">
        <f>環境負荷係数!G92*入力表!$C$137</f>
        <v>0</v>
      </c>
      <c r="H96" s="1108">
        <f>環境負荷係数!H92*入力表!$C$137</f>
        <v>2.8381660311215154E-2</v>
      </c>
      <c r="I96" s="1108">
        <f>環境負荷係数!I92*入力表!$C$137</f>
        <v>1.7281309063831652E-3</v>
      </c>
      <c r="J96" s="1108">
        <f>環境負荷係数!J92*入力表!$C$137</f>
        <v>1.1286098371622122E-3</v>
      </c>
      <c r="K96" s="1108">
        <f>環境負荷係数!K92*入力表!$C$137</f>
        <v>2.74508957228749E-3</v>
      </c>
      <c r="L96" s="1108">
        <f>環境負荷係数!L92*入力表!$C$137</f>
        <v>1.8591615647162369E-3</v>
      </c>
      <c r="M96" s="1108">
        <f>環境負荷係数!M92*入力表!$C$137</f>
        <v>0</v>
      </c>
      <c r="N96" s="1108">
        <f>環境負荷係数!N92*入力表!$C$137</f>
        <v>1.230432572226871E-3</v>
      </c>
      <c r="O96" s="1108">
        <f>環境負荷係数!O92*入力表!$C$137</f>
        <v>0</v>
      </c>
      <c r="P96" s="1108">
        <f>環境負荷係数!P92*入力表!$C$137</f>
        <v>0</v>
      </c>
      <c r="Q96" s="1108">
        <f>環境負荷係数!Q92*入力表!$C$137</f>
        <v>0</v>
      </c>
      <c r="R96" s="1108">
        <f>環境負荷係数!R92*入力表!$C$137</f>
        <v>2.9935970465836762E-8</v>
      </c>
      <c r="S96" s="1108">
        <f>環境負荷係数!S92*入力表!$C$137</f>
        <v>7.2357888377610853E-3</v>
      </c>
      <c r="T96" s="1108">
        <f>環境負荷係数!T92*入力表!$C$137</f>
        <v>3.0234031363345392E-3</v>
      </c>
      <c r="U96" s="1108">
        <f>環境負荷係数!U92*入力表!$C$137</f>
        <v>1.2489015238590392E-5</v>
      </c>
      <c r="V96" s="1108">
        <f>環境負荷係数!V92*入力表!$C$137</f>
        <v>0</v>
      </c>
      <c r="W96" s="1108">
        <f>環境負荷係数!W92*入力表!$C$137</f>
        <v>9.4185249331344943E-3</v>
      </c>
      <c r="X96" s="1108">
        <f>環境負荷係数!D206*入力表!$C$137</f>
        <v>12.953131492333684</v>
      </c>
      <c r="Y96" s="1108">
        <f>環境負荷係数!E206*入力表!$C$137</f>
        <v>0.10131616333041113</v>
      </c>
      <c r="Z96" s="1108">
        <f>環境負荷係数!F206*入力表!$C$137</f>
        <v>4.6798381321568848E-3</v>
      </c>
      <c r="AA96" s="1108">
        <f>環境負荷係数!G206*入力表!$C$137</f>
        <v>4.7141838942950882E-2</v>
      </c>
      <c r="AB96" s="1108">
        <f>環境負荷係数!H206*入力表!$C$137</f>
        <v>0</v>
      </c>
      <c r="AC96" s="1108">
        <f>環境負荷係数!I206*入力表!$C$137</f>
        <v>0</v>
      </c>
      <c r="AD96" s="1108">
        <f>環境負荷係数!J206*入力表!$C$137</f>
        <v>4.9494486255303373E-2</v>
      </c>
      <c r="AE96" s="1108">
        <f>環境負荷係数!K206*入力表!$C$137</f>
        <v>0</v>
      </c>
      <c r="AF96" s="1109">
        <f t="shared" si="32"/>
        <v>0</v>
      </c>
      <c r="AG96" s="1109">
        <f t="shared" si="47"/>
        <v>0</v>
      </c>
      <c r="AH96" s="1109">
        <f t="shared" si="48"/>
        <v>0</v>
      </c>
      <c r="AI96" s="1109">
        <f t="shared" si="49"/>
        <v>0</v>
      </c>
      <c r="AJ96" s="1109">
        <f t="shared" si="50"/>
        <v>0</v>
      </c>
      <c r="AK96" s="1109">
        <f t="shared" si="51"/>
        <v>0</v>
      </c>
      <c r="AL96" s="1109">
        <f t="shared" si="52"/>
        <v>0</v>
      </c>
      <c r="AM96" s="1109">
        <f t="shared" si="53"/>
        <v>0</v>
      </c>
      <c r="AN96" s="1109">
        <f t="shared" si="54"/>
        <v>0</v>
      </c>
      <c r="AO96" s="1109">
        <f t="shared" si="36"/>
        <v>0</v>
      </c>
      <c r="AP96" s="1109">
        <f t="shared" si="37"/>
        <v>0</v>
      </c>
      <c r="AQ96" s="1109">
        <f t="shared" si="38"/>
        <v>0</v>
      </c>
      <c r="AR96" s="1109">
        <f t="shared" si="39"/>
        <v>0</v>
      </c>
      <c r="AS96" s="1109">
        <f t="shared" si="40"/>
        <v>0</v>
      </c>
      <c r="AT96" s="1109">
        <f t="shared" si="41"/>
        <v>0</v>
      </c>
      <c r="AU96" s="1109">
        <f t="shared" si="42"/>
        <v>0</v>
      </c>
      <c r="AV96" s="1109">
        <f t="shared" si="43"/>
        <v>0</v>
      </c>
      <c r="AW96" s="1109">
        <f t="shared" si="44"/>
        <v>0</v>
      </c>
      <c r="AX96" s="1109">
        <f t="shared" si="45"/>
        <v>0</v>
      </c>
      <c r="AY96" s="1109">
        <f t="shared" si="46"/>
        <v>0</v>
      </c>
      <c r="AZ96" s="1109">
        <f t="shared" si="33"/>
        <v>0</v>
      </c>
      <c r="BA96" s="1109">
        <f t="shared" si="34"/>
        <v>0</v>
      </c>
      <c r="BB96" s="1109">
        <f t="shared" si="55"/>
        <v>0</v>
      </c>
      <c r="BC96" s="1108">
        <f t="shared" si="56"/>
        <v>0</v>
      </c>
      <c r="BD96" s="1108">
        <f t="shared" si="57"/>
        <v>0</v>
      </c>
      <c r="BE96" s="1108">
        <f t="shared" si="58"/>
        <v>0</v>
      </c>
      <c r="BF96" s="1108">
        <f t="shared" si="59"/>
        <v>0</v>
      </c>
      <c r="BG96" s="1108">
        <f t="shared" si="60"/>
        <v>0</v>
      </c>
      <c r="BH96" s="1108">
        <f t="shared" si="61"/>
        <v>0</v>
      </c>
      <c r="BI96" s="1109">
        <f t="shared" si="35"/>
        <v>0</v>
      </c>
      <c r="BJ96" s="1106"/>
    </row>
    <row r="97" spans="1:62" ht="13">
      <c r="A97" s="1110">
        <v>90</v>
      </c>
      <c r="B97" s="1111" t="s">
        <v>391</v>
      </c>
      <c r="C97" s="1112">
        <f>計算表!C97</f>
        <v>0</v>
      </c>
      <c r="D97" s="1113">
        <f>環境負荷係数!D93*入力表!$C$137</f>
        <v>2.6110118023074773E-2</v>
      </c>
      <c r="E97" s="1113">
        <f>環境負荷係数!E93*入力表!$C$137</f>
        <v>2.064716726334604E-2</v>
      </c>
      <c r="F97" s="1113">
        <f>環境負荷係数!F93*入力表!$C$137</f>
        <v>3.1781422125997196E-3</v>
      </c>
      <c r="G97" s="1113">
        <f>環境負荷係数!G93*入力表!$C$137</f>
        <v>0</v>
      </c>
      <c r="H97" s="1113">
        <f>環境負荷係数!H93*入力表!$C$137</f>
        <v>3.7935378508000238E-2</v>
      </c>
      <c r="I97" s="1113">
        <f>環境負荷係数!I93*入力表!$C$137</f>
        <v>2.8814800467917484E-5</v>
      </c>
      <c r="J97" s="1113">
        <f>環境負荷係数!J93*入力表!$C$137</f>
        <v>9.7120809884598596E-4</v>
      </c>
      <c r="K97" s="1113">
        <f>環境負荷係数!K93*入力表!$C$137</f>
        <v>1.5388148234400237E-3</v>
      </c>
      <c r="L97" s="1113">
        <f>環境負荷係数!L93*入力表!$C$137</f>
        <v>1.8581462229970269E-3</v>
      </c>
      <c r="M97" s="1113">
        <f>環境負荷係数!M93*入力表!$C$137</f>
        <v>0</v>
      </c>
      <c r="N97" s="1113">
        <f>環境負荷係数!N93*入力表!$C$137</f>
        <v>3.6674970335964824E-3</v>
      </c>
      <c r="O97" s="1113">
        <f>環境負荷係数!O93*入力表!$C$137</f>
        <v>0</v>
      </c>
      <c r="P97" s="1113">
        <f>環境負荷係数!P93*入力表!$C$137</f>
        <v>0</v>
      </c>
      <c r="Q97" s="1113">
        <f>環境負荷係数!Q93*入力表!$C$137</f>
        <v>0</v>
      </c>
      <c r="R97" s="1113">
        <f>環境負荷係数!R93*入力表!$C$137</f>
        <v>1.3928037536398342E-7</v>
      </c>
      <c r="S97" s="1113">
        <f>環境負荷係数!S93*入力表!$C$137</f>
        <v>2.3392704023522073E-2</v>
      </c>
      <c r="T97" s="1113">
        <f>環境負荷係数!T93*入力表!$C$137</f>
        <v>6.4367236668673366E-3</v>
      </c>
      <c r="U97" s="1113">
        <f>環境負荷係数!U93*入力表!$C$137</f>
        <v>4.1217124907415467E-5</v>
      </c>
      <c r="V97" s="1113">
        <f>環境負荷係数!V93*入力表!$C$137</f>
        <v>0</v>
      </c>
      <c r="W97" s="1113">
        <f>環境負荷係数!W93*入力表!$C$137</f>
        <v>1.1343298061197036E-7</v>
      </c>
      <c r="X97" s="1113">
        <f>環境負荷係数!D207*入力表!$C$137</f>
        <v>18.240257069341009</v>
      </c>
      <c r="Y97" s="1113">
        <f>環境負荷係数!E207*入力表!$C$137</f>
        <v>0.19871510529625805</v>
      </c>
      <c r="Z97" s="1113">
        <f>環境負荷係数!F207*入力表!$C$137</f>
        <v>7.654557091585937E-3</v>
      </c>
      <c r="AA97" s="1113">
        <f>環境負荷係数!G207*入力表!$C$137</f>
        <v>7.7107345895498988E-2</v>
      </c>
      <c r="AB97" s="1113">
        <f>環境負荷係数!H207*入力表!$C$137</f>
        <v>0</v>
      </c>
      <c r="AC97" s="1113">
        <f>環境負荷係数!I207*入力表!$C$137</f>
        <v>0</v>
      </c>
      <c r="AD97" s="1113">
        <f>環境負荷係数!J207*入力表!$C$137</f>
        <v>0.11395320230917312</v>
      </c>
      <c r="AE97" s="1113">
        <f>環境負荷係数!K207*入力表!$C$137</f>
        <v>0</v>
      </c>
      <c r="AF97" s="1114">
        <f t="shared" si="32"/>
        <v>0</v>
      </c>
      <c r="AG97" s="1114">
        <f t="shared" si="47"/>
        <v>0</v>
      </c>
      <c r="AH97" s="1114">
        <f t="shared" si="48"/>
        <v>0</v>
      </c>
      <c r="AI97" s="1114">
        <f t="shared" si="49"/>
        <v>0</v>
      </c>
      <c r="AJ97" s="1114">
        <f t="shared" si="50"/>
        <v>0</v>
      </c>
      <c r="AK97" s="1114">
        <f t="shared" si="51"/>
        <v>0</v>
      </c>
      <c r="AL97" s="1114">
        <f t="shared" si="52"/>
        <v>0</v>
      </c>
      <c r="AM97" s="1114">
        <f t="shared" si="53"/>
        <v>0</v>
      </c>
      <c r="AN97" s="1114">
        <f t="shared" si="54"/>
        <v>0</v>
      </c>
      <c r="AO97" s="1114">
        <f t="shared" si="36"/>
        <v>0</v>
      </c>
      <c r="AP97" s="1114">
        <f t="shared" si="37"/>
        <v>0</v>
      </c>
      <c r="AQ97" s="1114">
        <f t="shared" si="38"/>
        <v>0</v>
      </c>
      <c r="AR97" s="1114">
        <f t="shared" si="39"/>
        <v>0</v>
      </c>
      <c r="AS97" s="1114">
        <f t="shared" si="40"/>
        <v>0</v>
      </c>
      <c r="AT97" s="1114">
        <f t="shared" si="41"/>
        <v>0</v>
      </c>
      <c r="AU97" s="1114">
        <f t="shared" si="42"/>
        <v>0</v>
      </c>
      <c r="AV97" s="1114">
        <f t="shared" si="43"/>
        <v>0</v>
      </c>
      <c r="AW97" s="1114">
        <f t="shared" si="44"/>
        <v>0</v>
      </c>
      <c r="AX97" s="1114">
        <f t="shared" si="45"/>
        <v>0</v>
      </c>
      <c r="AY97" s="1114">
        <f t="shared" si="46"/>
        <v>0</v>
      </c>
      <c r="AZ97" s="1114">
        <f t="shared" si="33"/>
        <v>0</v>
      </c>
      <c r="BA97" s="1114">
        <f t="shared" si="34"/>
        <v>0</v>
      </c>
      <c r="BB97" s="1114">
        <f t="shared" si="55"/>
        <v>0</v>
      </c>
      <c r="BC97" s="1113">
        <f t="shared" si="56"/>
        <v>0</v>
      </c>
      <c r="BD97" s="1113">
        <f t="shared" si="57"/>
        <v>0</v>
      </c>
      <c r="BE97" s="1113">
        <f t="shared" si="58"/>
        <v>0</v>
      </c>
      <c r="BF97" s="1113">
        <f t="shared" si="59"/>
        <v>0</v>
      </c>
      <c r="BG97" s="1113">
        <f t="shared" si="60"/>
        <v>0</v>
      </c>
      <c r="BH97" s="1113">
        <f t="shared" si="61"/>
        <v>0</v>
      </c>
      <c r="BI97" s="1114">
        <f t="shared" si="35"/>
        <v>0</v>
      </c>
      <c r="BJ97" s="1106"/>
    </row>
    <row r="98" spans="1:62" ht="13">
      <c r="A98" s="1101">
        <v>91</v>
      </c>
      <c r="B98" s="1102" t="s">
        <v>392</v>
      </c>
      <c r="C98" s="1103">
        <f>計算表!C98</f>
        <v>0</v>
      </c>
      <c r="D98" s="1104">
        <f>環境負荷係数!D94*入力表!$C$137</f>
        <v>6.5695113704230812E-2</v>
      </c>
      <c r="E98" s="1104">
        <f>環境負荷係数!E94*入力表!$C$137</f>
        <v>2.859830506000572E-2</v>
      </c>
      <c r="F98" s="1104">
        <f>環境負荷係数!F94*入力表!$C$137</f>
        <v>1.5188259114561233E-2</v>
      </c>
      <c r="G98" s="1104">
        <f>環境負荷係数!G94*入力表!$C$137</f>
        <v>0</v>
      </c>
      <c r="H98" s="1104">
        <f>環境負荷係数!H94*入力表!$C$137</f>
        <v>0.1067858423844437</v>
      </c>
      <c r="I98" s="1104">
        <f>環境負荷係数!I94*入力表!$C$137</f>
        <v>2.3224496150095291E-4</v>
      </c>
      <c r="J98" s="1104">
        <f>環境負荷係数!J94*入力表!$C$137</f>
        <v>7.8112800433567829E-3</v>
      </c>
      <c r="K98" s="1104">
        <f>環境負荷係数!K94*入力表!$C$137</f>
        <v>1.8572428204447867E-2</v>
      </c>
      <c r="L98" s="1104">
        <f>環境負荷係数!L94*入力表!$C$137</f>
        <v>1.7227832686573918E-2</v>
      </c>
      <c r="M98" s="1104">
        <f>環境負荷係数!M94*入力表!$C$137</f>
        <v>0</v>
      </c>
      <c r="N98" s="1104">
        <f>環境負荷係数!N94*入力表!$C$137</f>
        <v>6.0673970464074833E-3</v>
      </c>
      <c r="O98" s="1104">
        <f>環境負荷係数!O94*入力表!$C$137</f>
        <v>0</v>
      </c>
      <c r="P98" s="1104">
        <f>環境負荷係数!P94*入力表!$C$137</f>
        <v>0</v>
      </c>
      <c r="Q98" s="1104">
        <f>環境負荷係数!Q94*入力表!$C$137</f>
        <v>0</v>
      </c>
      <c r="R98" s="1104">
        <f>環境負荷係数!R94*入力表!$C$137</f>
        <v>5.7325473731942267E-9</v>
      </c>
      <c r="S98" s="1104">
        <f>環境負荷係数!S94*入力表!$C$137</f>
        <v>3.8580263126724898E-2</v>
      </c>
      <c r="T98" s="1104">
        <f>環境負荷係数!T94*入力表!$C$137</f>
        <v>1.6031680382959237E-2</v>
      </c>
      <c r="U98" s="1104">
        <f>環境負荷係数!U94*入力表!$C$137</f>
        <v>2.259690814915487E-3</v>
      </c>
      <c r="V98" s="1104">
        <f>環境負荷係数!V94*入力表!$C$137</f>
        <v>0</v>
      </c>
      <c r="W98" s="1104">
        <f>環境負荷係数!W94*入力表!$C$137</f>
        <v>3.0193850097294012E-6</v>
      </c>
      <c r="X98" s="1104">
        <f>環境負荷係数!D208*入力表!$C$137</f>
        <v>9.784246580047876</v>
      </c>
      <c r="Y98" s="1104">
        <f>環境負荷係数!E208*入力表!$C$137</f>
        <v>1.5198297061600192</v>
      </c>
      <c r="Z98" s="1104">
        <f>環境負荷係数!F208*入力表!$C$137</f>
        <v>3.5780537732197056E-3</v>
      </c>
      <c r="AA98" s="1104">
        <f>環境負荷係数!G208*入力表!$C$137</f>
        <v>3.6043134386915247E-2</v>
      </c>
      <c r="AB98" s="1104">
        <f>環境負荷係数!H208*入力表!$C$137</f>
        <v>0</v>
      </c>
      <c r="AC98" s="1104">
        <f>環境負荷係数!I208*入力表!$C$137</f>
        <v>0</v>
      </c>
      <c r="AD98" s="1104">
        <f>環境負荷係数!J208*入力表!$C$137</f>
        <v>1.4802085179998841</v>
      </c>
      <c r="AE98" s="1104">
        <f>環境負荷係数!K208*入力表!$C$137</f>
        <v>0</v>
      </c>
      <c r="AF98" s="1105">
        <f t="shared" si="32"/>
        <v>0</v>
      </c>
      <c r="AG98" s="1105">
        <f t="shared" si="47"/>
        <v>0</v>
      </c>
      <c r="AH98" s="1105">
        <f t="shared" si="48"/>
        <v>0</v>
      </c>
      <c r="AI98" s="1105">
        <f t="shared" si="49"/>
        <v>0</v>
      </c>
      <c r="AJ98" s="1105">
        <f t="shared" si="50"/>
        <v>0</v>
      </c>
      <c r="AK98" s="1105">
        <f t="shared" si="51"/>
        <v>0</v>
      </c>
      <c r="AL98" s="1105">
        <f t="shared" si="52"/>
        <v>0</v>
      </c>
      <c r="AM98" s="1105">
        <f t="shared" si="53"/>
        <v>0</v>
      </c>
      <c r="AN98" s="1105">
        <f t="shared" si="54"/>
        <v>0</v>
      </c>
      <c r="AO98" s="1105">
        <f t="shared" si="36"/>
        <v>0</v>
      </c>
      <c r="AP98" s="1105">
        <f t="shared" si="37"/>
        <v>0</v>
      </c>
      <c r="AQ98" s="1105">
        <f t="shared" si="38"/>
        <v>0</v>
      </c>
      <c r="AR98" s="1105">
        <f t="shared" si="39"/>
        <v>0</v>
      </c>
      <c r="AS98" s="1105">
        <f t="shared" si="40"/>
        <v>0</v>
      </c>
      <c r="AT98" s="1105">
        <f t="shared" si="41"/>
        <v>0</v>
      </c>
      <c r="AU98" s="1105">
        <f t="shared" si="42"/>
        <v>0</v>
      </c>
      <c r="AV98" s="1105">
        <f t="shared" si="43"/>
        <v>0</v>
      </c>
      <c r="AW98" s="1105">
        <f t="shared" si="44"/>
        <v>0</v>
      </c>
      <c r="AX98" s="1105">
        <f t="shared" si="45"/>
        <v>0</v>
      </c>
      <c r="AY98" s="1105">
        <f t="shared" si="46"/>
        <v>0</v>
      </c>
      <c r="AZ98" s="1105">
        <f t="shared" si="33"/>
        <v>0</v>
      </c>
      <c r="BA98" s="1105">
        <f t="shared" si="34"/>
        <v>0</v>
      </c>
      <c r="BB98" s="1105">
        <f t="shared" si="55"/>
        <v>0</v>
      </c>
      <c r="BC98" s="1104">
        <f t="shared" si="56"/>
        <v>0</v>
      </c>
      <c r="BD98" s="1104">
        <f t="shared" si="57"/>
        <v>0</v>
      </c>
      <c r="BE98" s="1104">
        <f t="shared" si="58"/>
        <v>0</v>
      </c>
      <c r="BF98" s="1104">
        <f t="shared" si="59"/>
        <v>0</v>
      </c>
      <c r="BG98" s="1104">
        <f t="shared" si="60"/>
        <v>0</v>
      </c>
      <c r="BH98" s="1104">
        <f t="shared" si="61"/>
        <v>0</v>
      </c>
      <c r="BI98" s="1105">
        <f t="shared" si="35"/>
        <v>0</v>
      </c>
      <c r="BJ98" s="1106"/>
    </row>
    <row r="99" spans="1:62" ht="13">
      <c r="A99" s="1101">
        <v>92</v>
      </c>
      <c r="B99" s="1102" t="s">
        <v>547</v>
      </c>
      <c r="C99" s="1107">
        <f>計算表!C99</f>
        <v>0</v>
      </c>
      <c r="D99" s="1108">
        <f>環境負荷係数!D95*入力表!$C$137</f>
        <v>6.8217577055341108E-2</v>
      </c>
      <c r="E99" s="1108">
        <f>環境負荷係数!E95*入力表!$C$137</f>
        <v>0.12161031332154765</v>
      </c>
      <c r="F99" s="1108">
        <f>環境負荷係数!F95*入力表!$C$137</f>
        <v>4.2795089267892369E-2</v>
      </c>
      <c r="G99" s="1108">
        <f>環境負荷係数!G95*入力表!$C$137</f>
        <v>0</v>
      </c>
      <c r="H99" s="1108">
        <f>環境負荷係数!H95*入力表!$C$137</f>
        <v>0.29097777699419525</v>
      </c>
      <c r="I99" s="1108">
        <f>環境負荷係数!I95*入力表!$C$137</f>
        <v>4.5106417981597823E-4</v>
      </c>
      <c r="J99" s="1108">
        <f>環境負荷係数!J95*入力表!$C$137</f>
        <v>5.8286176134657024E-2</v>
      </c>
      <c r="K99" s="1108">
        <f>環境負荷係数!K95*入力表!$C$137</f>
        <v>1.1107609275128652E-2</v>
      </c>
      <c r="L99" s="1108">
        <f>環境負荷係数!L95*入力表!$C$137</f>
        <v>2.045709223627384E-2</v>
      </c>
      <c r="M99" s="1108">
        <f>環境負荷係数!M95*入力表!$C$137</f>
        <v>0</v>
      </c>
      <c r="N99" s="1108">
        <f>環境負荷係数!N95*入力表!$C$137</f>
        <v>1.6694274264326913E-2</v>
      </c>
      <c r="O99" s="1108">
        <f>環境負荷係数!O95*入力表!$C$137</f>
        <v>0</v>
      </c>
      <c r="P99" s="1108">
        <f>環境負荷係数!P95*入力表!$C$137</f>
        <v>0</v>
      </c>
      <c r="Q99" s="1108">
        <f>環境負荷係数!Q95*入力表!$C$137</f>
        <v>0</v>
      </c>
      <c r="R99" s="1108">
        <f>環境負荷係数!R95*入力表!$C$137</f>
        <v>4.733765468929436E-7</v>
      </c>
      <c r="S99" s="1108">
        <f>環境負荷係数!S95*入力表!$C$137</f>
        <v>9.1027363633553765E-2</v>
      </c>
      <c r="T99" s="1108">
        <f>環境負荷係数!T95*入力表!$C$137</f>
        <v>9.2803646802538817E-2</v>
      </c>
      <c r="U99" s="1108">
        <f>環境負荷係数!U95*入力表!$C$137</f>
        <v>2.9728801452785482E-5</v>
      </c>
      <c r="V99" s="1108">
        <f>環境負荷係数!V95*入力表!$C$137</f>
        <v>0</v>
      </c>
      <c r="W99" s="1108">
        <f>環境負荷係数!W95*入力表!$C$137</f>
        <v>1.2034828990057554E-4</v>
      </c>
      <c r="X99" s="1108">
        <f>環境負荷係数!D209*入力表!$C$137</f>
        <v>8.6239048011439348</v>
      </c>
      <c r="Y99" s="1108">
        <f>環境負荷係数!E209*入力表!$C$137</f>
        <v>0.75063512341384009</v>
      </c>
      <c r="Z99" s="1108">
        <f>環境負荷係数!F209*入力表!$C$137</f>
        <v>3.5565162136021759E-3</v>
      </c>
      <c r="AA99" s="1108">
        <f>環境負荷係数!G209*入力表!$C$137</f>
        <v>0.33706101714231407</v>
      </c>
      <c r="AB99" s="1108">
        <f>環境負荷係数!H209*入力表!$C$137</f>
        <v>0.35482159695933307</v>
      </c>
      <c r="AC99" s="1108">
        <f>環境負荷係数!I209*入力表!$C$137</f>
        <v>0</v>
      </c>
      <c r="AD99" s="1108">
        <f>環境負荷係数!J209*入力表!$C$137</f>
        <v>5.5195993098590843E-2</v>
      </c>
      <c r="AE99" s="1108">
        <f>環境負荷係数!K209*入力表!$C$137</f>
        <v>0</v>
      </c>
      <c r="AF99" s="1109">
        <f t="shared" si="32"/>
        <v>0</v>
      </c>
      <c r="AG99" s="1109">
        <f t="shared" si="47"/>
        <v>0</v>
      </c>
      <c r="AH99" s="1109">
        <f t="shared" si="48"/>
        <v>0</v>
      </c>
      <c r="AI99" s="1109">
        <f t="shared" si="49"/>
        <v>0</v>
      </c>
      <c r="AJ99" s="1109">
        <f t="shared" si="50"/>
        <v>0</v>
      </c>
      <c r="AK99" s="1109">
        <f t="shared" si="51"/>
        <v>0</v>
      </c>
      <c r="AL99" s="1109">
        <f t="shared" si="52"/>
        <v>0</v>
      </c>
      <c r="AM99" s="1109">
        <f t="shared" si="53"/>
        <v>0</v>
      </c>
      <c r="AN99" s="1109">
        <f t="shared" si="54"/>
        <v>0</v>
      </c>
      <c r="AO99" s="1109">
        <f t="shared" si="36"/>
        <v>0</v>
      </c>
      <c r="AP99" s="1109">
        <f t="shared" si="37"/>
        <v>0</v>
      </c>
      <c r="AQ99" s="1109">
        <f t="shared" si="38"/>
        <v>0</v>
      </c>
      <c r="AR99" s="1109">
        <f t="shared" si="39"/>
        <v>0</v>
      </c>
      <c r="AS99" s="1109">
        <f t="shared" si="40"/>
        <v>0</v>
      </c>
      <c r="AT99" s="1109">
        <f t="shared" si="41"/>
        <v>0</v>
      </c>
      <c r="AU99" s="1109">
        <f t="shared" si="42"/>
        <v>0</v>
      </c>
      <c r="AV99" s="1109">
        <f t="shared" si="43"/>
        <v>0</v>
      </c>
      <c r="AW99" s="1109">
        <f t="shared" si="44"/>
        <v>0</v>
      </c>
      <c r="AX99" s="1109">
        <f t="shared" si="45"/>
        <v>0</v>
      </c>
      <c r="AY99" s="1109">
        <f t="shared" si="46"/>
        <v>0</v>
      </c>
      <c r="AZ99" s="1109">
        <f t="shared" si="33"/>
        <v>0</v>
      </c>
      <c r="BA99" s="1109">
        <f t="shared" si="34"/>
        <v>0</v>
      </c>
      <c r="BB99" s="1109">
        <f t="shared" si="55"/>
        <v>0</v>
      </c>
      <c r="BC99" s="1108">
        <f t="shared" si="56"/>
        <v>0</v>
      </c>
      <c r="BD99" s="1108">
        <f t="shared" si="57"/>
        <v>0</v>
      </c>
      <c r="BE99" s="1108">
        <f t="shared" si="58"/>
        <v>0</v>
      </c>
      <c r="BF99" s="1108">
        <f t="shared" si="59"/>
        <v>0</v>
      </c>
      <c r="BG99" s="1108">
        <f t="shared" si="60"/>
        <v>0</v>
      </c>
      <c r="BH99" s="1108">
        <f t="shared" si="61"/>
        <v>0</v>
      </c>
      <c r="BI99" s="1109">
        <f t="shared" si="35"/>
        <v>0</v>
      </c>
      <c r="BJ99" s="1106"/>
    </row>
    <row r="100" spans="1:62" ht="13">
      <c r="A100" s="1101">
        <v>93</v>
      </c>
      <c r="B100" s="1102" t="s">
        <v>548</v>
      </c>
      <c r="C100" s="1107">
        <f>計算表!C100</f>
        <v>0</v>
      </c>
      <c r="D100" s="1108">
        <f>環境負荷係数!D96*入力表!$C$137</f>
        <v>0.12104924325217423</v>
      </c>
      <c r="E100" s="1108">
        <f>環境負荷係数!E96*入力表!$C$137</f>
        <v>6.3186118666932162E-2</v>
      </c>
      <c r="F100" s="1108">
        <f>環境負荷係数!F96*入力表!$C$137</f>
        <v>0.17549085066073439</v>
      </c>
      <c r="G100" s="1108">
        <f>環境負荷係数!G96*入力表!$C$137</f>
        <v>0</v>
      </c>
      <c r="H100" s="1108">
        <f>環境負荷係数!H96*入力表!$C$137</f>
        <v>0.11775479270862825</v>
      </c>
      <c r="I100" s="1108">
        <f>環境負荷係数!I96*入力表!$C$137</f>
        <v>8.5794021861843647E-3</v>
      </c>
      <c r="J100" s="1108">
        <f>環境負荷係数!J96*入力表!$C$137</f>
        <v>1.4597012093299692E-2</v>
      </c>
      <c r="K100" s="1108">
        <f>環境負荷係数!K96*入力表!$C$137</f>
        <v>1.1701765486652606E-2</v>
      </c>
      <c r="L100" s="1108">
        <f>環境負荷係数!L96*入力表!$C$137</f>
        <v>1.3911188511754659E-2</v>
      </c>
      <c r="M100" s="1108">
        <f>環境負荷係数!M96*入力表!$C$137</f>
        <v>0</v>
      </c>
      <c r="N100" s="1108">
        <f>環境負荷係数!N96*入力表!$C$137</f>
        <v>3.2638262560252995E-3</v>
      </c>
      <c r="O100" s="1108">
        <f>環境負荷係数!O96*入力表!$C$137</f>
        <v>0</v>
      </c>
      <c r="P100" s="1108">
        <f>環境負荷係数!P96*入力表!$C$137</f>
        <v>0</v>
      </c>
      <c r="Q100" s="1108">
        <f>環境負荷係数!Q96*入力表!$C$137</f>
        <v>0</v>
      </c>
      <c r="R100" s="1108">
        <f>環境負荷係数!R96*入力表!$C$137</f>
        <v>4.6225798044081716E-7</v>
      </c>
      <c r="S100" s="1108">
        <f>環境負荷係数!S96*入力表!$C$137</f>
        <v>1.8880590918543872E-2</v>
      </c>
      <c r="T100" s="1108">
        <f>環境負荷係数!T96*入力表!$C$137</f>
        <v>4.6820544998187302E-2</v>
      </c>
      <c r="U100" s="1108">
        <f>環境負荷係数!U96*入力表!$C$137</f>
        <v>0</v>
      </c>
      <c r="V100" s="1108">
        <f>環境負荷係数!V96*入力表!$C$137</f>
        <v>0</v>
      </c>
      <c r="W100" s="1108">
        <f>環境負荷係数!W96*入力表!$C$137</f>
        <v>0</v>
      </c>
      <c r="X100" s="1108">
        <f>環境負荷係数!D210*入力表!$C$137</f>
        <v>7.8050179613862598</v>
      </c>
      <c r="Y100" s="1108">
        <f>環境負荷係数!E210*入力表!$C$137</f>
        <v>3.3292060298654197E-2</v>
      </c>
      <c r="Z100" s="1108">
        <f>環境負荷係数!F210*入力表!$C$137</f>
        <v>3.0064919176177444E-3</v>
      </c>
      <c r="AA100" s="1108">
        <f>環境負荷係数!G210*入力表!$C$137</f>
        <v>3.0285568381036448E-2</v>
      </c>
      <c r="AB100" s="1108">
        <f>環境負荷係数!H210*入力表!$C$137</f>
        <v>0</v>
      </c>
      <c r="AC100" s="1108">
        <f>環境負荷係数!I210*入力表!$C$137</f>
        <v>0</v>
      </c>
      <c r="AD100" s="1108">
        <f>環境負荷係数!J210*入力表!$C$137</f>
        <v>0</v>
      </c>
      <c r="AE100" s="1108">
        <f>環境負荷係数!K210*入力表!$C$137</f>
        <v>0</v>
      </c>
      <c r="AF100" s="1109">
        <f t="shared" si="32"/>
        <v>0</v>
      </c>
      <c r="AG100" s="1109">
        <f t="shared" si="47"/>
        <v>0</v>
      </c>
      <c r="AH100" s="1109">
        <f t="shared" si="48"/>
        <v>0</v>
      </c>
      <c r="AI100" s="1109">
        <f t="shared" si="49"/>
        <v>0</v>
      </c>
      <c r="AJ100" s="1109">
        <f t="shared" si="50"/>
        <v>0</v>
      </c>
      <c r="AK100" s="1109">
        <f t="shared" si="51"/>
        <v>0</v>
      </c>
      <c r="AL100" s="1109">
        <f t="shared" si="52"/>
        <v>0</v>
      </c>
      <c r="AM100" s="1109">
        <f t="shared" si="53"/>
        <v>0</v>
      </c>
      <c r="AN100" s="1109">
        <f t="shared" si="54"/>
        <v>0</v>
      </c>
      <c r="AO100" s="1109">
        <f t="shared" si="36"/>
        <v>0</v>
      </c>
      <c r="AP100" s="1109">
        <f t="shared" si="37"/>
        <v>0</v>
      </c>
      <c r="AQ100" s="1109">
        <f t="shared" si="38"/>
        <v>0</v>
      </c>
      <c r="AR100" s="1109">
        <f t="shared" si="39"/>
        <v>0</v>
      </c>
      <c r="AS100" s="1109">
        <f t="shared" si="40"/>
        <v>0</v>
      </c>
      <c r="AT100" s="1109">
        <f t="shared" si="41"/>
        <v>0</v>
      </c>
      <c r="AU100" s="1109">
        <f t="shared" si="42"/>
        <v>0</v>
      </c>
      <c r="AV100" s="1109">
        <f t="shared" si="43"/>
        <v>0</v>
      </c>
      <c r="AW100" s="1109">
        <f t="shared" si="44"/>
        <v>0</v>
      </c>
      <c r="AX100" s="1109">
        <f t="shared" si="45"/>
        <v>0</v>
      </c>
      <c r="AY100" s="1109">
        <f t="shared" si="46"/>
        <v>0</v>
      </c>
      <c r="AZ100" s="1109">
        <f t="shared" si="33"/>
        <v>0</v>
      </c>
      <c r="BA100" s="1109">
        <f t="shared" si="34"/>
        <v>0</v>
      </c>
      <c r="BB100" s="1109">
        <f t="shared" si="55"/>
        <v>0</v>
      </c>
      <c r="BC100" s="1108">
        <f t="shared" si="56"/>
        <v>0</v>
      </c>
      <c r="BD100" s="1108">
        <f t="shared" si="57"/>
        <v>0</v>
      </c>
      <c r="BE100" s="1108">
        <f t="shared" si="58"/>
        <v>0</v>
      </c>
      <c r="BF100" s="1108">
        <f t="shared" si="59"/>
        <v>0</v>
      </c>
      <c r="BG100" s="1108">
        <f t="shared" si="60"/>
        <v>0</v>
      </c>
      <c r="BH100" s="1108">
        <f t="shared" si="61"/>
        <v>0</v>
      </c>
      <c r="BI100" s="1109">
        <f t="shared" si="35"/>
        <v>0</v>
      </c>
      <c r="BJ100" s="1106"/>
    </row>
    <row r="101" spans="1:62" ht="13">
      <c r="A101" s="1101">
        <v>94</v>
      </c>
      <c r="B101" s="1102" t="s">
        <v>549</v>
      </c>
      <c r="C101" s="1107">
        <f>計算表!C101</f>
        <v>0</v>
      </c>
      <c r="D101" s="1108">
        <f>環境負荷係数!D97*入力表!$C$137</f>
        <v>0.12178523383353822</v>
      </c>
      <c r="E101" s="1108">
        <f>環境負荷係数!E97*入力表!$C$137</f>
        <v>6.0458503489152181E-2</v>
      </c>
      <c r="F101" s="1108">
        <f>環境負荷係数!F97*入力表!$C$137</f>
        <v>0.16457463552005075</v>
      </c>
      <c r="G101" s="1108">
        <f>環境負荷係数!G97*入力表!$C$137</f>
        <v>0</v>
      </c>
      <c r="H101" s="1108">
        <f>環境負荷係数!H97*入力表!$C$137</f>
        <v>0.11139776685322406</v>
      </c>
      <c r="I101" s="1108">
        <f>環境負荷係数!I97*入力表!$C$137</f>
        <v>8.5794021861843647E-3</v>
      </c>
      <c r="J101" s="1108">
        <f>環境負荷係数!J97*入力表!$C$137</f>
        <v>1.3538731371276442E-2</v>
      </c>
      <c r="K101" s="1108">
        <f>環境負荷係数!K97*入力表!$C$137</f>
        <v>1.1701765486652608E-2</v>
      </c>
      <c r="L101" s="1108">
        <f>環境負荷係数!L97*入力表!$C$137</f>
        <v>1.3191007123539931E-2</v>
      </c>
      <c r="M101" s="1108">
        <f>環境負荷係数!M97*入力表!$C$137</f>
        <v>0</v>
      </c>
      <c r="N101" s="1108">
        <f>環境負荷係数!N97*入力表!$C$137</f>
        <v>3.0434698320463763E-3</v>
      </c>
      <c r="O101" s="1108">
        <f>環境負荷係数!O97*入力表!$C$137</f>
        <v>0</v>
      </c>
      <c r="P101" s="1108">
        <f>環境負荷係数!P97*入力表!$C$137</f>
        <v>0</v>
      </c>
      <c r="Q101" s="1108">
        <f>環境負荷係数!Q97*入力表!$C$137</f>
        <v>0</v>
      </c>
      <c r="R101" s="1108">
        <f>環境負荷係数!R97*入力表!$C$137</f>
        <v>4.6225798044081706E-7</v>
      </c>
      <c r="S101" s="1108">
        <f>環境負荷係数!S97*入力表!$C$137</f>
        <v>1.7802005562280742E-2</v>
      </c>
      <c r="T101" s="1108">
        <f>環境負荷係数!T97*入力表!$C$137</f>
        <v>4.3540923033263158E-2</v>
      </c>
      <c r="U101" s="1108">
        <f>環境負荷係数!U97*入力表!$C$137</f>
        <v>0</v>
      </c>
      <c r="V101" s="1108">
        <f>環境負荷係数!V97*入力表!$C$137</f>
        <v>0</v>
      </c>
      <c r="W101" s="1108">
        <f>環境負荷係数!W97*入力表!$C$137</f>
        <v>0</v>
      </c>
      <c r="X101" s="1108">
        <f>環境負荷係数!D211*入力表!$C$137</f>
        <v>17.818626552121831</v>
      </c>
      <c r="Y101" s="1108">
        <f>環境負荷係数!E211*入力表!$C$137</f>
        <v>8.2844479857010878E-2</v>
      </c>
      <c r="Z101" s="1108">
        <f>環境負荷係数!F211*入力表!$C$137</f>
        <v>7.4814011771875159E-3</v>
      </c>
      <c r="AA101" s="1108">
        <f>環境負荷係数!G211*入力表!$C$137</f>
        <v>7.5363078679823364E-2</v>
      </c>
      <c r="AB101" s="1108">
        <f>環境負荷係数!H211*入力表!$C$137</f>
        <v>0</v>
      </c>
      <c r="AC101" s="1108">
        <f>環境負荷係数!I211*入力表!$C$137</f>
        <v>0</v>
      </c>
      <c r="AD101" s="1108">
        <f>環境負荷係数!J211*入力表!$C$137</f>
        <v>0</v>
      </c>
      <c r="AE101" s="1108">
        <f>環境負荷係数!K211*入力表!$C$137</f>
        <v>0</v>
      </c>
      <c r="AF101" s="1109">
        <f t="shared" si="32"/>
        <v>0</v>
      </c>
      <c r="AG101" s="1109">
        <f t="shared" si="47"/>
        <v>0</v>
      </c>
      <c r="AH101" s="1109">
        <f t="shared" si="48"/>
        <v>0</v>
      </c>
      <c r="AI101" s="1109">
        <f t="shared" si="49"/>
        <v>0</v>
      </c>
      <c r="AJ101" s="1109">
        <f t="shared" si="50"/>
        <v>0</v>
      </c>
      <c r="AK101" s="1109">
        <f t="shared" si="51"/>
        <v>0</v>
      </c>
      <c r="AL101" s="1109">
        <f t="shared" si="52"/>
        <v>0</v>
      </c>
      <c r="AM101" s="1109">
        <f t="shared" si="53"/>
        <v>0</v>
      </c>
      <c r="AN101" s="1109">
        <f t="shared" si="54"/>
        <v>0</v>
      </c>
      <c r="AO101" s="1109">
        <f t="shared" si="36"/>
        <v>0</v>
      </c>
      <c r="AP101" s="1109">
        <f t="shared" si="37"/>
        <v>0</v>
      </c>
      <c r="AQ101" s="1109">
        <f t="shared" si="38"/>
        <v>0</v>
      </c>
      <c r="AR101" s="1109">
        <f t="shared" si="39"/>
        <v>0</v>
      </c>
      <c r="AS101" s="1109">
        <f t="shared" si="40"/>
        <v>0</v>
      </c>
      <c r="AT101" s="1109">
        <f t="shared" si="41"/>
        <v>0</v>
      </c>
      <c r="AU101" s="1109">
        <f t="shared" si="42"/>
        <v>0</v>
      </c>
      <c r="AV101" s="1109">
        <f t="shared" si="43"/>
        <v>0</v>
      </c>
      <c r="AW101" s="1109">
        <f t="shared" si="44"/>
        <v>0</v>
      </c>
      <c r="AX101" s="1109">
        <f t="shared" si="45"/>
        <v>0</v>
      </c>
      <c r="AY101" s="1109">
        <f t="shared" si="46"/>
        <v>0</v>
      </c>
      <c r="AZ101" s="1109">
        <f t="shared" si="33"/>
        <v>0</v>
      </c>
      <c r="BA101" s="1109">
        <f t="shared" si="34"/>
        <v>0</v>
      </c>
      <c r="BB101" s="1109">
        <f t="shared" si="55"/>
        <v>0</v>
      </c>
      <c r="BC101" s="1108">
        <f t="shared" si="56"/>
        <v>0</v>
      </c>
      <c r="BD101" s="1108">
        <f t="shared" si="57"/>
        <v>0</v>
      </c>
      <c r="BE101" s="1108">
        <f t="shared" si="58"/>
        <v>0</v>
      </c>
      <c r="BF101" s="1108">
        <f t="shared" si="59"/>
        <v>0</v>
      </c>
      <c r="BG101" s="1108">
        <f t="shared" si="60"/>
        <v>0</v>
      </c>
      <c r="BH101" s="1108">
        <f t="shared" si="61"/>
        <v>0</v>
      </c>
      <c r="BI101" s="1109">
        <f t="shared" si="35"/>
        <v>0</v>
      </c>
      <c r="BJ101" s="1106"/>
    </row>
    <row r="102" spans="1:62" ht="13">
      <c r="A102" s="1110">
        <v>95</v>
      </c>
      <c r="B102" s="1111" t="s">
        <v>550</v>
      </c>
      <c r="C102" s="1112">
        <f>計算表!C102</f>
        <v>0</v>
      </c>
      <c r="D102" s="1113">
        <f>環境負荷係数!D98*入力表!$C$137</f>
        <v>0.12104924325217423</v>
      </c>
      <c r="E102" s="1113">
        <f>環境負荷係数!E98*入力表!$C$137</f>
        <v>6.3186118666932162E-2</v>
      </c>
      <c r="F102" s="1113">
        <f>環境負荷係数!F98*入力表!$C$137</f>
        <v>0.17549085066073436</v>
      </c>
      <c r="G102" s="1113">
        <f>環境負荷係数!G98*入力表!$C$137</f>
        <v>0</v>
      </c>
      <c r="H102" s="1113">
        <f>環境負荷係数!H98*入力表!$C$137</f>
        <v>0.11775479270862825</v>
      </c>
      <c r="I102" s="1113">
        <f>環境負荷係数!I98*入力表!$C$137</f>
        <v>8.5794021861843647E-3</v>
      </c>
      <c r="J102" s="1113">
        <f>環境負荷係数!J98*入力表!$C$137</f>
        <v>1.4597012093299694E-2</v>
      </c>
      <c r="K102" s="1113">
        <f>環境負荷係数!K98*入力表!$C$137</f>
        <v>1.1701765486652606E-2</v>
      </c>
      <c r="L102" s="1113">
        <f>環境負荷係数!L98*入力表!$C$137</f>
        <v>1.3911188511754659E-2</v>
      </c>
      <c r="M102" s="1113">
        <f>環境負荷係数!M98*入力表!$C$137</f>
        <v>0</v>
      </c>
      <c r="N102" s="1113">
        <f>環境負荷係数!N98*入力表!$C$137</f>
        <v>3.2638262560252995E-3</v>
      </c>
      <c r="O102" s="1113">
        <f>環境負荷係数!O98*入力表!$C$137</f>
        <v>0</v>
      </c>
      <c r="P102" s="1113">
        <f>環境負荷係数!P98*入力表!$C$137</f>
        <v>0</v>
      </c>
      <c r="Q102" s="1113">
        <f>環境負荷係数!Q98*入力表!$C$137</f>
        <v>0</v>
      </c>
      <c r="R102" s="1113">
        <f>環境負荷係数!R98*入力表!$C$137</f>
        <v>4.6225798044081716E-7</v>
      </c>
      <c r="S102" s="1113">
        <f>環境負荷係数!S98*入力表!$C$137</f>
        <v>1.8880590918543876E-2</v>
      </c>
      <c r="T102" s="1113">
        <f>環境負荷係数!T98*入力表!$C$137</f>
        <v>4.6820544998187295E-2</v>
      </c>
      <c r="U102" s="1113">
        <f>環境負荷係数!U98*入力表!$C$137</f>
        <v>0</v>
      </c>
      <c r="V102" s="1113">
        <f>環境負荷係数!V98*入力表!$C$137</f>
        <v>0</v>
      </c>
      <c r="W102" s="1113">
        <f>環境負荷係数!W98*入力表!$C$137</f>
        <v>0</v>
      </c>
      <c r="X102" s="1113">
        <f>環境負荷係数!D212*入力表!$C$137</f>
        <v>32.555368935044044</v>
      </c>
      <c r="Y102" s="1113">
        <f>環境負荷係数!E212*入力表!$C$137</f>
        <v>0.13817322020166278</v>
      </c>
      <c r="Z102" s="1113">
        <f>環境負荷係数!F212*入力表!$C$137</f>
        <v>1.2477950179139524E-2</v>
      </c>
      <c r="AA102" s="1113">
        <f>環境負荷係数!G212*入力表!$C$137</f>
        <v>0.12569527002252326</v>
      </c>
      <c r="AB102" s="1113">
        <f>環境負荷係数!H212*入力表!$C$137</f>
        <v>0</v>
      </c>
      <c r="AC102" s="1113">
        <f>環境負荷係数!I212*入力表!$C$137</f>
        <v>0</v>
      </c>
      <c r="AD102" s="1113">
        <f>環境負荷係数!J212*入力表!$C$137</f>
        <v>0</v>
      </c>
      <c r="AE102" s="1113">
        <f>環境負荷係数!K212*入力表!$C$137</f>
        <v>0</v>
      </c>
      <c r="AF102" s="1114">
        <f t="shared" si="32"/>
        <v>0</v>
      </c>
      <c r="AG102" s="1114">
        <f t="shared" si="47"/>
        <v>0</v>
      </c>
      <c r="AH102" s="1114">
        <f t="shared" si="48"/>
        <v>0</v>
      </c>
      <c r="AI102" s="1114">
        <f t="shared" si="49"/>
        <v>0</v>
      </c>
      <c r="AJ102" s="1114">
        <f t="shared" si="50"/>
        <v>0</v>
      </c>
      <c r="AK102" s="1114">
        <f t="shared" si="51"/>
        <v>0</v>
      </c>
      <c r="AL102" s="1114">
        <f t="shared" si="52"/>
        <v>0</v>
      </c>
      <c r="AM102" s="1114">
        <f t="shared" si="53"/>
        <v>0</v>
      </c>
      <c r="AN102" s="1114">
        <f t="shared" si="54"/>
        <v>0</v>
      </c>
      <c r="AO102" s="1114">
        <f t="shared" si="36"/>
        <v>0</v>
      </c>
      <c r="AP102" s="1114">
        <f t="shared" si="37"/>
        <v>0</v>
      </c>
      <c r="AQ102" s="1114">
        <f t="shared" si="38"/>
        <v>0</v>
      </c>
      <c r="AR102" s="1114">
        <f t="shared" si="39"/>
        <v>0</v>
      </c>
      <c r="AS102" s="1114">
        <f t="shared" si="40"/>
        <v>0</v>
      </c>
      <c r="AT102" s="1114">
        <f t="shared" si="41"/>
        <v>0</v>
      </c>
      <c r="AU102" s="1114">
        <f t="shared" si="42"/>
        <v>0</v>
      </c>
      <c r="AV102" s="1114">
        <f t="shared" si="43"/>
        <v>0</v>
      </c>
      <c r="AW102" s="1114">
        <f t="shared" si="44"/>
        <v>0</v>
      </c>
      <c r="AX102" s="1114">
        <f t="shared" si="45"/>
        <v>0</v>
      </c>
      <c r="AY102" s="1114">
        <f t="shared" si="46"/>
        <v>0</v>
      </c>
      <c r="AZ102" s="1114">
        <f t="shared" si="33"/>
        <v>0</v>
      </c>
      <c r="BA102" s="1114">
        <f t="shared" si="34"/>
        <v>0</v>
      </c>
      <c r="BB102" s="1114">
        <f t="shared" si="55"/>
        <v>0</v>
      </c>
      <c r="BC102" s="1113">
        <f t="shared" si="56"/>
        <v>0</v>
      </c>
      <c r="BD102" s="1113">
        <f t="shared" si="57"/>
        <v>0</v>
      </c>
      <c r="BE102" s="1113">
        <f t="shared" si="58"/>
        <v>0</v>
      </c>
      <c r="BF102" s="1113">
        <f t="shared" si="59"/>
        <v>0</v>
      </c>
      <c r="BG102" s="1113">
        <f t="shared" si="60"/>
        <v>0</v>
      </c>
      <c r="BH102" s="1113">
        <f t="shared" si="61"/>
        <v>0</v>
      </c>
      <c r="BI102" s="1114">
        <f t="shared" si="35"/>
        <v>0</v>
      </c>
      <c r="BJ102" s="1106"/>
    </row>
    <row r="103" spans="1:62" ht="13">
      <c r="A103" s="1101">
        <v>96</v>
      </c>
      <c r="B103" s="1102" t="s">
        <v>551</v>
      </c>
      <c r="C103" s="1103">
        <f>計算表!C103</f>
        <v>0</v>
      </c>
      <c r="D103" s="1104">
        <f>環境負荷係数!D99*入力表!$C$137</f>
        <v>9.5254295924870613E-2</v>
      </c>
      <c r="E103" s="1104">
        <f>環境負荷係数!E99*入力表!$C$137</f>
        <v>5.2922968066078206E-2</v>
      </c>
      <c r="F103" s="1104">
        <f>環境負荷係数!F99*入力表!$C$137</f>
        <v>8.9402809849482914E-2</v>
      </c>
      <c r="G103" s="1104">
        <f>環境負荷係数!G99*入力表!$C$137</f>
        <v>0</v>
      </c>
      <c r="H103" s="1104">
        <f>環境負荷係数!H99*入力表!$C$137</f>
        <v>0.16566757343314439</v>
      </c>
      <c r="I103" s="1104">
        <f>環境負荷係数!I99*入力表!$C$137</f>
        <v>2.5554213135576008E-2</v>
      </c>
      <c r="J103" s="1104">
        <f>環境負荷係数!J99*入力表!$C$137</f>
        <v>4.0291814893071865E-3</v>
      </c>
      <c r="K103" s="1104">
        <f>環境負荷係数!K99*入力表!$C$137</f>
        <v>3.8536386222267002E-2</v>
      </c>
      <c r="L103" s="1104">
        <f>環境負荷係数!L99*入力表!$C$137</f>
        <v>8.4111087289014397E-3</v>
      </c>
      <c r="M103" s="1104">
        <f>環境負荷係数!M99*入力表!$C$137</f>
        <v>0</v>
      </c>
      <c r="N103" s="1104">
        <f>環境負荷係数!N99*入力表!$C$137</f>
        <v>2.1947676663361455E-2</v>
      </c>
      <c r="O103" s="1104">
        <f>環境負荷係数!O99*入力表!$C$137</f>
        <v>0</v>
      </c>
      <c r="P103" s="1104">
        <f>環境負荷係数!P99*入力表!$C$137</f>
        <v>0</v>
      </c>
      <c r="Q103" s="1104">
        <f>環境負荷係数!Q99*入力表!$C$137</f>
        <v>0</v>
      </c>
      <c r="R103" s="1104">
        <f>環境負荷係数!R99*入力表!$C$137</f>
        <v>3.0355029240021284E-7</v>
      </c>
      <c r="S103" s="1104">
        <f>環境負荷係数!S99*入力表!$C$137</f>
        <v>4.4188770399505153E-2</v>
      </c>
      <c r="T103" s="1104">
        <f>環境負荷係数!T99*入力表!$C$137</f>
        <v>1.6300660528882082E-2</v>
      </c>
      <c r="U103" s="1104">
        <f>環境負荷係数!U99*入力表!$C$137</f>
        <v>0</v>
      </c>
      <c r="V103" s="1104">
        <f>環境負荷係数!V99*入力表!$C$137</f>
        <v>0</v>
      </c>
      <c r="W103" s="1104">
        <f>環境負荷係数!W99*入力表!$C$137</f>
        <v>6.6992727150516759E-3</v>
      </c>
      <c r="X103" s="1104">
        <f>環境負荷係数!D213*入力表!$C$137</f>
        <v>15.865857196589022</v>
      </c>
      <c r="Y103" s="1104">
        <f>環境負荷係数!E213*入力表!$C$137</f>
        <v>7.1020827817588589E-2</v>
      </c>
      <c r="Z103" s="1104">
        <f>環境負荷係数!F213*入力表!$C$137</f>
        <v>6.4136476655586565E-3</v>
      </c>
      <c r="AA103" s="1104">
        <f>環境負荷係数!G213*入力表!$C$137</f>
        <v>6.460718015202993E-2</v>
      </c>
      <c r="AB103" s="1104">
        <f>環境負荷係数!H213*入力表!$C$137</f>
        <v>0</v>
      </c>
      <c r="AC103" s="1104">
        <f>環境負荷係数!I213*入力表!$C$137</f>
        <v>0</v>
      </c>
      <c r="AD103" s="1104">
        <f>環境負荷係数!J213*入力表!$C$137</f>
        <v>0</v>
      </c>
      <c r="AE103" s="1104">
        <f>環境負荷係数!K213*入力表!$C$137</f>
        <v>0</v>
      </c>
      <c r="AF103" s="1105">
        <f t="shared" si="32"/>
        <v>0</v>
      </c>
      <c r="AG103" s="1105">
        <f t="shared" si="47"/>
        <v>0</v>
      </c>
      <c r="AH103" s="1105">
        <f t="shared" si="48"/>
        <v>0</v>
      </c>
      <c r="AI103" s="1105">
        <f t="shared" si="49"/>
        <v>0</v>
      </c>
      <c r="AJ103" s="1105">
        <f t="shared" si="50"/>
        <v>0</v>
      </c>
      <c r="AK103" s="1105">
        <f t="shared" si="51"/>
        <v>0</v>
      </c>
      <c r="AL103" s="1105">
        <f t="shared" si="52"/>
        <v>0</v>
      </c>
      <c r="AM103" s="1105">
        <f t="shared" si="53"/>
        <v>0</v>
      </c>
      <c r="AN103" s="1105">
        <f t="shared" si="54"/>
        <v>0</v>
      </c>
      <c r="AO103" s="1105">
        <f t="shared" si="36"/>
        <v>0</v>
      </c>
      <c r="AP103" s="1105">
        <f t="shared" si="37"/>
        <v>0</v>
      </c>
      <c r="AQ103" s="1105">
        <f t="shared" si="38"/>
        <v>0</v>
      </c>
      <c r="AR103" s="1105">
        <f t="shared" si="39"/>
        <v>0</v>
      </c>
      <c r="AS103" s="1105">
        <f t="shared" si="40"/>
        <v>0</v>
      </c>
      <c r="AT103" s="1105">
        <f t="shared" si="41"/>
        <v>0</v>
      </c>
      <c r="AU103" s="1105">
        <f t="shared" si="42"/>
        <v>0</v>
      </c>
      <c r="AV103" s="1105">
        <f t="shared" si="43"/>
        <v>0</v>
      </c>
      <c r="AW103" s="1105">
        <f t="shared" si="44"/>
        <v>0</v>
      </c>
      <c r="AX103" s="1105">
        <f t="shared" si="45"/>
        <v>0</v>
      </c>
      <c r="AY103" s="1105">
        <f t="shared" si="46"/>
        <v>0</v>
      </c>
      <c r="AZ103" s="1105">
        <f t="shared" si="33"/>
        <v>0</v>
      </c>
      <c r="BA103" s="1105">
        <f t="shared" si="34"/>
        <v>0</v>
      </c>
      <c r="BB103" s="1105">
        <f t="shared" si="55"/>
        <v>0</v>
      </c>
      <c r="BC103" s="1104">
        <f t="shared" si="56"/>
        <v>0</v>
      </c>
      <c r="BD103" s="1104">
        <f t="shared" si="57"/>
        <v>0</v>
      </c>
      <c r="BE103" s="1104">
        <f t="shared" si="58"/>
        <v>0</v>
      </c>
      <c r="BF103" s="1104">
        <f t="shared" si="59"/>
        <v>0</v>
      </c>
      <c r="BG103" s="1104">
        <f t="shared" si="60"/>
        <v>0</v>
      </c>
      <c r="BH103" s="1104">
        <f t="shared" si="61"/>
        <v>0</v>
      </c>
      <c r="BI103" s="1105">
        <f t="shared" si="35"/>
        <v>0</v>
      </c>
      <c r="BJ103" s="1106"/>
    </row>
    <row r="104" spans="1:62" ht="13">
      <c r="A104" s="1101">
        <v>97</v>
      </c>
      <c r="B104" s="1102" t="s">
        <v>394</v>
      </c>
      <c r="C104" s="1107">
        <f>計算表!C104</f>
        <v>0</v>
      </c>
      <c r="D104" s="1108">
        <f>環境負荷係数!D100*入力表!$C$137</f>
        <v>0.14564230263025033</v>
      </c>
      <c r="E104" s="1108">
        <f>環境負荷係数!E100*入力表!$C$137</f>
        <v>3.9294349820179625E-2</v>
      </c>
      <c r="F104" s="1108">
        <f>環境負荷係数!F100*入力表!$C$137</f>
        <v>0.16264514141221503</v>
      </c>
      <c r="G104" s="1108">
        <f>環境負荷係数!G100*入力表!$C$137</f>
        <v>0</v>
      </c>
      <c r="H104" s="1108">
        <f>環境負荷係数!H100*入力表!$C$137</f>
        <v>0.1781051251486114</v>
      </c>
      <c r="I104" s="1108">
        <f>環境負荷係数!I100*入力表!$C$137</f>
        <v>1.9368669645048724E-5</v>
      </c>
      <c r="J104" s="1108">
        <f>環境負荷係数!J100*入力表!$C$137</f>
        <v>2.5145704200121009E-3</v>
      </c>
      <c r="K104" s="1108">
        <f>環境負荷係数!K100*入力表!$C$137</f>
        <v>0</v>
      </c>
      <c r="L104" s="1108">
        <f>環境負荷係数!L100*入力表!$C$137</f>
        <v>2.5612147365672126E-3</v>
      </c>
      <c r="M104" s="1108">
        <f>環境負荷係数!M100*入力表!$C$137</f>
        <v>0</v>
      </c>
      <c r="N104" s="1108">
        <f>環境負荷係数!N100*入力表!$C$137</f>
        <v>5.8808821202770471E-2</v>
      </c>
      <c r="O104" s="1108">
        <f>環境負荷係数!O100*入力表!$C$137</f>
        <v>0</v>
      </c>
      <c r="P104" s="1108">
        <f>環境負荷係数!P100*入力表!$C$137</f>
        <v>0</v>
      </c>
      <c r="Q104" s="1108">
        <f>環境負荷係数!Q100*入力表!$C$137</f>
        <v>0</v>
      </c>
      <c r="R104" s="1108">
        <f>環境負荷係数!R100*入力表!$C$137</f>
        <v>2.9484180910082934E-6</v>
      </c>
      <c r="S104" s="1108">
        <f>環境負荷係数!S100*入力表!$C$137</f>
        <v>7.3725455349539559E-2</v>
      </c>
      <c r="T104" s="1108">
        <f>環境負荷係数!T100*入力表!$C$137</f>
        <v>4.026216105139245E-2</v>
      </c>
      <c r="U104" s="1108">
        <f>環境負荷係数!U100*入力表!$C$137</f>
        <v>0</v>
      </c>
      <c r="V104" s="1108">
        <f>環境負荷係数!V100*入力表!$C$137</f>
        <v>0</v>
      </c>
      <c r="W104" s="1108">
        <f>環境負荷係数!W100*入力表!$C$137</f>
        <v>2.1058530059355388E-4</v>
      </c>
      <c r="X104" s="1108">
        <f>環境負荷係数!D214*入力表!$C$137</f>
        <v>9.0599183383274475</v>
      </c>
      <c r="Y104" s="1108">
        <f>環境負荷係数!E214*入力表!$C$137</f>
        <v>3.527737848432537E-2</v>
      </c>
      <c r="Z104" s="1108">
        <f>環境負荷係数!F214*入力表!$C$137</f>
        <v>3.1857792019003919E-3</v>
      </c>
      <c r="AA104" s="1108">
        <f>環境負荷係数!G214*入力表!$C$137</f>
        <v>3.2091599282424978E-2</v>
      </c>
      <c r="AB104" s="1108">
        <f>環境負荷係数!H214*入力表!$C$137</f>
        <v>0</v>
      </c>
      <c r="AC104" s="1108">
        <f>環境負荷係数!I214*入力表!$C$137</f>
        <v>0</v>
      </c>
      <c r="AD104" s="1108">
        <f>環境負荷係数!J214*入力表!$C$137</f>
        <v>0</v>
      </c>
      <c r="AE104" s="1108">
        <f>環境負荷係数!K214*入力表!$C$137</f>
        <v>0</v>
      </c>
      <c r="AF104" s="1109">
        <f t="shared" si="32"/>
        <v>0</v>
      </c>
      <c r="AG104" s="1109">
        <f t="shared" si="47"/>
        <v>0</v>
      </c>
      <c r="AH104" s="1109">
        <f t="shared" si="48"/>
        <v>0</v>
      </c>
      <c r="AI104" s="1109">
        <f t="shared" si="49"/>
        <v>0</v>
      </c>
      <c r="AJ104" s="1109">
        <f t="shared" si="50"/>
        <v>0</v>
      </c>
      <c r="AK104" s="1109">
        <f t="shared" si="51"/>
        <v>0</v>
      </c>
      <c r="AL104" s="1109">
        <f t="shared" si="52"/>
        <v>0</v>
      </c>
      <c r="AM104" s="1109">
        <f t="shared" si="53"/>
        <v>0</v>
      </c>
      <c r="AN104" s="1109">
        <f t="shared" si="54"/>
        <v>0</v>
      </c>
      <c r="AO104" s="1109">
        <f t="shared" si="36"/>
        <v>0</v>
      </c>
      <c r="AP104" s="1109">
        <f t="shared" si="37"/>
        <v>0</v>
      </c>
      <c r="AQ104" s="1109">
        <f t="shared" si="38"/>
        <v>0</v>
      </c>
      <c r="AR104" s="1109">
        <f t="shared" si="39"/>
        <v>0</v>
      </c>
      <c r="AS104" s="1109">
        <f t="shared" si="40"/>
        <v>0</v>
      </c>
      <c r="AT104" s="1109">
        <f t="shared" si="41"/>
        <v>0</v>
      </c>
      <c r="AU104" s="1109">
        <f t="shared" si="42"/>
        <v>0</v>
      </c>
      <c r="AV104" s="1109">
        <f t="shared" si="43"/>
        <v>0</v>
      </c>
      <c r="AW104" s="1109">
        <f t="shared" si="44"/>
        <v>0</v>
      </c>
      <c r="AX104" s="1109">
        <f t="shared" si="45"/>
        <v>0</v>
      </c>
      <c r="AY104" s="1109">
        <f t="shared" si="46"/>
        <v>0</v>
      </c>
      <c r="AZ104" s="1109">
        <f t="shared" si="33"/>
        <v>0</v>
      </c>
      <c r="BA104" s="1109">
        <f t="shared" si="34"/>
        <v>0</v>
      </c>
      <c r="BB104" s="1109">
        <f t="shared" si="55"/>
        <v>0</v>
      </c>
      <c r="BC104" s="1108">
        <f t="shared" si="56"/>
        <v>0</v>
      </c>
      <c r="BD104" s="1108">
        <f t="shared" si="57"/>
        <v>0</v>
      </c>
      <c r="BE104" s="1108">
        <f t="shared" si="58"/>
        <v>0</v>
      </c>
      <c r="BF104" s="1108">
        <f t="shared" si="59"/>
        <v>0</v>
      </c>
      <c r="BG104" s="1108">
        <f t="shared" si="60"/>
        <v>0</v>
      </c>
      <c r="BH104" s="1108">
        <f t="shared" si="61"/>
        <v>0</v>
      </c>
      <c r="BI104" s="1109">
        <f t="shared" si="35"/>
        <v>0</v>
      </c>
      <c r="BJ104" s="1106"/>
    </row>
    <row r="105" spans="1:62" ht="13">
      <c r="A105" s="1101">
        <v>98</v>
      </c>
      <c r="B105" s="1102" t="s">
        <v>393</v>
      </c>
      <c r="C105" s="1107">
        <f>計算表!C105</f>
        <v>0</v>
      </c>
      <c r="D105" s="1108">
        <f>環境負荷係数!D101*入力表!$C$137</f>
        <v>0</v>
      </c>
      <c r="E105" s="1108">
        <f>環境負荷係数!E101*入力表!$C$137</f>
        <v>0</v>
      </c>
      <c r="F105" s="1108">
        <f>環境負荷係数!F101*入力表!$C$137</f>
        <v>0</v>
      </c>
      <c r="G105" s="1108">
        <f>環境負荷係数!G101*入力表!$C$137</f>
        <v>0</v>
      </c>
      <c r="H105" s="1108">
        <f>環境負荷係数!H101*入力表!$C$137</f>
        <v>0</v>
      </c>
      <c r="I105" s="1108">
        <f>環境負荷係数!I101*入力表!$C$137</f>
        <v>0</v>
      </c>
      <c r="J105" s="1108">
        <f>環境負荷係数!J101*入力表!$C$137</f>
        <v>0</v>
      </c>
      <c r="K105" s="1108">
        <f>環境負荷係数!K101*入力表!$C$137</f>
        <v>0</v>
      </c>
      <c r="L105" s="1108">
        <f>環境負荷係数!L101*入力表!$C$137</f>
        <v>0</v>
      </c>
      <c r="M105" s="1108">
        <f>環境負荷係数!M101*入力表!$C$137</f>
        <v>0</v>
      </c>
      <c r="N105" s="1108">
        <f>環境負荷係数!N101*入力表!$C$137</f>
        <v>0</v>
      </c>
      <c r="O105" s="1108">
        <f>環境負荷係数!O101*入力表!$C$137</f>
        <v>0</v>
      </c>
      <c r="P105" s="1108">
        <f>環境負荷係数!P101*入力表!$C$137</f>
        <v>0</v>
      </c>
      <c r="Q105" s="1108">
        <f>環境負荷係数!Q101*入力表!$C$137</f>
        <v>0</v>
      </c>
      <c r="R105" s="1108">
        <f>環境負荷係数!R101*入力表!$C$137</f>
        <v>0</v>
      </c>
      <c r="S105" s="1108">
        <f>環境負荷係数!S101*入力表!$C$137</f>
        <v>0</v>
      </c>
      <c r="T105" s="1108">
        <f>環境負荷係数!T101*入力表!$C$137</f>
        <v>0</v>
      </c>
      <c r="U105" s="1108">
        <f>環境負荷係数!U101*入力表!$C$137</f>
        <v>0</v>
      </c>
      <c r="V105" s="1108">
        <f>環境負荷係数!V101*入力表!$C$137</f>
        <v>0</v>
      </c>
      <c r="W105" s="1108">
        <f>環境負荷係数!W101*入力表!$C$137</f>
        <v>0</v>
      </c>
      <c r="X105" s="1108">
        <f>環境負荷係数!D215*入力表!$C$137</f>
        <v>0.34347762959747147</v>
      </c>
      <c r="Y105" s="1108">
        <f>環境負荷係数!E215*入力表!$C$137</f>
        <v>1.527792052665767E-3</v>
      </c>
      <c r="Z105" s="1108">
        <f>環境負荷係数!F215*入力表!$C$137</f>
        <v>1.3796966654917211E-4</v>
      </c>
      <c r="AA105" s="1108">
        <f>環境負荷係数!G215*入力表!$C$137</f>
        <v>1.3898223861165948E-3</v>
      </c>
      <c r="AB105" s="1108">
        <f>環境負荷係数!H215*入力表!$C$137</f>
        <v>0</v>
      </c>
      <c r="AC105" s="1108">
        <f>環境負荷係数!I215*入力表!$C$137</f>
        <v>0</v>
      </c>
      <c r="AD105" s="1108">
        <f>環境負荷係数!J215*入力表!$C$137</f>
        <v>0</v>
      </c>
      <c r="AE105" s="1108">
        <f>環境負荷係数!K215*入力表!$C$137</f>
        <v>0</v>
      </c>
      <c r="AF105" s="1109">
        <f t="shared" si="32"/>
        <v>0</v>
      </c>
      <c r="AG105" s="1109">
        <f t="shared" si="47"/>
        <v>0</v>
      </c>
      <c r="AH105" s="1109">
        <f t="shared" si="48"/>
        <v>0</v>
      </c>
      <c r="AI105" s="1109">
        <f t="shared" si="49"/>
        <v>0</v>
      </c>
      <c r="AJ105" s="1109">
        <f t="shared" si="50"/>
        <v>0</v>
      </c>
      <c r="AK105" s="1109">
        <f t="shared" si="51"/>
        <v>0</v>
      </c>
      <c r="AL105" s="1109">
        <f t="shared" si="52"/>
        <v>0</v>
      </c>
      <c r="AM105" s="1109">
        <f t="shared" si="53"/>
        <v>0</v>
      </c>
      <c r="AN105" s="1109">
        <f t="shared" si="54"/>
        <v>0</v>
      </c>
      <c r="AO105" s="1109">
        <f t="shared" si="36"/>
        <v>0</v>
      </c>
      <c r="AP105" s="1109">
        <f t="shared" si="37"/>
        <v>0</v>
      </c>
      <c r="AQ105" s="1109">
        <f t="shared" si="38"/>
        <v>0</v>
      </c>
      <c r="AR105" s="1109">
        <f t="shared" si="39"/>
        <v>0</v>
      </c>
      <c r="AS105" s="1109">
        <f t="shared" si="40"/>
        <v>0</v>
      </c>
      <c r="AT105" s="1109">
        <f t="shared" si="41"/>
        <v>0</v>
      </c>
      <c r="AU105" s="1109">
        <f t="shared" si="42"/>
        <v>0</v>
      </c>
      <c r="AV105" s="1109">
        <f t="shared" si="43"/>
        <v>0</v>
      </c>
      <c r="AW105" s="1109">
        <f t="shared" si="44"/>
        <v>0</v>
      </c>
      <c r="AX105" s="1109">
        <f t="shared" si="45"/>
        <v>0</v>
      </c>
      <c r="AY105" s="1109">
        <f t="shared" si="46"/>
        <v>0</v>
      </c>
      <c r="AZ105" s="1109">
        <f t="shared" si="33"/>
        <v>0</v>
      </c>
      <c r="BA105" s="1109">
        <f t="shared" si="34"/>
        <v>0</v>
      </c>
      <c r="BB105" s="1109">
        <f t="shared" si="55"/>
        <v>0</v>
      </c>
      <c r="BC105" s="1108">
        <f t="shared" si="56"/>
        <v>0</v>
      </c>
      <c r="BD105" s="1108">
        <f t="shared" si="57"/>
        <v>0</v>
      </c>
      <c r="BE105" s="1108">
        <f t="shared" si="58"/>
        <v>0</v>
      </c>
      <c r="BF105" s="1108">
        <f t="shared" si="59"/>
        <v>0</v>
      </c>
      <c r="BG105" s="1108">
        <f t="shared" si="60"/>
        <v>0</v>
      </c>
      <c r="BH105" s="1108">
        <f t="shared" si="61"/>
        <v>0</v>
      </c>
      <c r="BI105" s="1109">
        <f t="shared" si="35"/>
        <v>0</v>
      </c>
      <c r="BJ105" s="1106"/>
    </row>
    <row r="106" spans="1:62" ht="13">
      <c r="A106" s="1101">
        <v>99</v>
      </c>
      <c r="B106" s="1102" t="s">
        <v>417</v>
      </c>
      <c r="C106" s="1107">
        <f>計算表!C106</f>
        <v>0</v>
      </c>
      <c r="D106" s="1108">
        <f>環境負荷係数!D102*入力表!$C$137</f>
        <v>1.295918813434622</v>
      </c>
      <c r="E106" s="1108">
        <f>環境負荷係数!E102*入力表!$C$137</f>
        <v>0.24270007798125856</v>
      </c>
      <c r="F106" s="1108">
        <f>環境負荷係数!F102*入力表!$C$137</f>
        <v>4.1024851214633541E-2</v>
      </c>
      <c r="G106" s="1108">
        <f>環境負荷係数!G102*入力表!$C$137</f>
        <v>0</v>
      </c>
      <c r="H106" s="1108">
        <f>環境負荷係数!H102*入力表!$C$137</f>
        <v>0.48944713817793128</v>
      </c>
      <c r="I106" s="1108">
        <f>環境負荷係数!I102*入力表!$C$137</f>
        <v>1.1653119109311371E-2</v>
      </c>
      <c r="J106" s="1108">
        <f>環境負荷係数!J102*入力表!$C$137</f>
        <v>9.0876281524743474E-2</v>
      </c>
      <c r="K106" s="1108">
        <f>環境負荷係数!K102*入力表!$C$137</f>
        <v>1.9551331322055301E-2</v>
      </c>
      <c r="L106" s="1108">
        <f>環境負荷係数!L102*入力表!$C$137</f>
        <v>0.14209805327912917</v>
      </c>
      <c r="M106" s="1108">
        <f>環境負荷係数!M102*入力表!$C$137</f>
        <v>0</v>
      </c>
      <c r="N106" s="1108">
        <f>環境負荷係数!N102*入力表!$C$137</f>
        <v>2.6475641300974666E-2</v>
      </c>
      <c r="O106" s="1108">
        <f>環境負荷係数!O102*入力表!$C$137</f>
        <v>0</v>
      </c>
      <c r="P106" s="1108">
        <f>環境負荷係数!P102*入力表!$C$137</f>
        <v>0</v>
      </c>
      <c r="Q106" s="1108">
        <f>環境負荷係数!Q102*入力表!$C$137</f>
        <v>0</v>
      </c>
      <c r="R106" s="1108">
        <f>環境負荷係数!R102*入力表!$C$137</f>
        <v>1.0219235110996949E-6</v>
      </c>
      <c r="S106" s="1108">
        <f>環境負荷係数!S102*入力表!$C$137</f>
        <v>0.16795998971863402</v>
      </c>
      <c r="T106" s="1108">
        <f>環境負荷係数!T102*入力表!$C$137</f>
        <v>2.8321448344543095E-2</v>
      </c>
      <c r="U106" s="1108">
        <f>環境負荷係数!U102*入力表!$C$137</f>
        <v>0</v>
      </c>
      <c r="V106" s="1108">
        <f>環境負荷係数!V102*入力表!$C$137</f>
        <v>0</v>
      </c>
      <c r="W106" s="1108">
        <f>環境負荷係数!W102*入力表!$C$137</f>
        <v>2.5102516550290764E-3</v>
      </c>
      <c r="X106" s="1108">
        <f>環境負荷係数!D216*入力表!$C$137</f>
        <v>5.7743432761884348</v>
      </c>
      <c r="Y106" s="1108">
        <f>環境負荷係数!E216*入力表!$C$137</f>
        <v>2.0506534275573574E-2</v>
      </c>
      <c r="Z106" s="1108">
        <f>環境負荷係数!F216*入力表!$C$137</f>
        <v>1.8518748615974198E-3</v>
      </c>
      <c r="AA106" s="1108">
        <f>環境負荷係数!G216*入力表!$C$137</f>
        <v>1.8654659413976156E-2</v>
      </c>
      <c r="AB106" s="1108">
        <f>環境負荷係数!H216*入力表!$C$137</f>
        <v>0</v>
      </c>
      <c r="AC106" s="1108">
        <f>環境負荷係数!I216*入力表!$C$137</f>
        <v>0</v>
      </c>
      <c r="AD106" s="1108">
        <f>環境負荷係数!J216*入力表!$C$137</f>
        <v>0</v>
      </c>
      <c r="AE106" s="1108">
        <f>環境負荷係数!K216*入力表!$C$137</f>
        <v>0</v>
      </c>
      <c r="AF106" s="1109">
        <f t="shared" si="32"/>
        <v>0</v>
      </c>
      <c r="AG106" s="1109">
        <f t="shared" si="47"/>
        <v>0</v>
      </c>
      <c r="AH106" s="1109">
        <f t="shared" si="48"/>
        <v>0</v>
      </c>
      <c r="AI106" s="1109">
        <f t="shared" si="49"/>
        <v>0</v>
      </c>
      <c r="AJ106" s="1109">
        <f t="shared" si="50"/>
        <v>0</v>
      </c>
      <c r="AK106" s="1109">
        <f t="shared" si="51"/>
        <v>0</v>
      </c>
      <c r="AL106" s="1109">
        <f t="shared" si="52"/>
        <v>0</v>
      </c>
      <c r="AM106" s="1109">
        <f t="shared" si="53"/>
        <v>0</v>
      </c>
      <c r="AN106" s="1109">
        <f t="shared" si="54"/>
        <v>0</v>
      </c>
      <c r="AO106" s="1109">
        <f t="shared" si="36"/>
        <v>0</v>
      </c>
      <c r="AP106" s="1109">
        <f t="shared" si="37"/>
        <v>0</v>
      </c>
      <c r="AQ106" s="1109">
        <f t="shared" si="38"/>
        <v>0</v>
      </c>
      <c r="AR106" s="1109">
        <f t="shared" si="39"/>
        <v>0</v>
      </c>
      <c r="AS106" s="1109">
        <f t="shared" si="40"/>
        <v>0</v>
      </c>
      <c r="AT106" s="1109">
        <f t="shared" si="41"/>
        <v>0</v>
      </c>
      <c r="AU106" s="1109">
        <f t="shared" si="42"/>
        <v>0</v>
      </c>
      <c r="AV106" s="1109">
        <f t="shared" si="43"/>
        <v>0</v>
      </c>
      <c r="AW106" s="1109">
        <f t="shared" si="44"/>
        <v>0</v>
      </c>
      <c r="AX106" s="1109">
        <f t="shared" si="45"/>
        <v>0</v>
      </c>
      <c r="AY106" s="1109">
        <f t="shared" si="46"/>
        <v>0</v>
      </c>
      <c r="AZ106" s="1109">
        <f t="shared" si="33"/>
        <v>0</v>
      </c>
      <c r="BA106" s="1109">
        <f t="shared" si="34"/>
        <v>0</v>
      </c>
      <c r="BB106" s="1109">
        <f t="shared" si="55"/>
        <v>0</v>
      </c>
      <c r="BC106" s="1108">
        <f t="shared" si="56"/>
        <v>0</v>
      </c>
      <c r="BD106" s="1108">
        <f t="shared" si="57"/>
        <v>0</v>
      </c>
      <c r="BE106" s="1108">
        <f t="shared" si="58"/>
        <v>0</v>
      </c>
      <c r="BF106" s="1108">
        <f t="shared" si="59"/>
        <v>0</v>
      </c>
      <c r="BG106" s="1108">
        <f t="shared" si="60"/>
        <v>0</v>
      </c>
      <c r="BH106" s="1108">
        <f t="shared" si="61"/>
        <v>0</v>
      </c>
      <c r="BI106" s="1109">
        <f t="shared" si="35"/>
        <v>0</v>
      </c>
      <c r="BJ106" s="1106"/>
    </row>
    <row r="107" spans="1:62" ht="13">
      <c r="A107" s="1110">
        <v>100</v>
      </c>
      <c r="B107" s="1111" t="s">
        <v>552</v>
      </c>
      <c r="C107" s="1112">
        <f>計算表!C107</f>
        <v>0</v>
      </c>
      <c r="D107" s="1113">
        <f>環境負荷係数!D103*入力表!$C$137</f>
        <v>7.7048017399750493E-2</v>
      </c>
      <c r="E107" s="1113">
        <f>環境負荷係数!E103*入力表!$C$137</f>
        <v>4.2807620641254263E-2</v>
      </c>
      <c r="F107" s="1113">
        <f>環境負荷係数!F103*入力表!$C$137</f>
        <v>7.2314945819373033E-2</v>
      </c>
      <c r="G107" s="1113">
        <f>環境負荷係数!G103*入力表!$C$137</f>
        <v>0</v>
      </c>
      <c r="H107" s="1113">
        <f>環境負荷係数!H103*入力表!$C$137</f>
        <v>0.13400296497408276</v>
      </c>
      <c r="I107" s="1113">
        <f>環境負荷係数!I103*入力表!$C$137</f>
        <v>2.066994920480766E-2</v>
      </c>
      <c r="J107" s="1113">
        <f>環境負荷係数!J103*入力表!$C$137</f>
        <v>3.2590702863390499E-3</v>
      </c>
      <c r="K107" s="1113">
        <f>環境負荷係数!K103*入力表!$C$137</f>
        <v>3.1170795262804474E-2</v>
      </c>
      <c r="L107" s="1113">
        <f>環境負荷係数!L103*入力表!$C$137</f>
        <v>6.8034648243763375E-3</v>
      </c>
      <c r="M107" s="1113">
        <f>環境負荷係数!M103*入力表!$C$137</f>
        <v>0</v>
      </c>
      <c r="N107" s="1113">
        <f>環境負荷係数!N103*入力表!$C$137</f>
        <v>1.7752742351657545E-2</v>
      </c>
      <c r="O107" s="1113">
        <f>環境負荷係数!O103*入力表!$C$137</f>
        <v>0</v>
      </c>
      <c r="P107" s="1113">
        <f>環境負荷係数!P103*入力表!$C$137</f>
        <v>0</v>
      </c>
      <c r="Q107" s="1113">
        <f>環境負荷係数!Q103*入力表!$C$137</f>
        <v>0</v>
      </c>
      <c r="R107" s="1113">
        <f>環境負荷係数!R103*入力表!$C$137</f>
        <v>2.4553168949983725E-7</v>
      </c>
      <c r="S107" s="1113">
        <f>環境負荷係数!S103*入力表!$C$137</f>
        <v>3.5742819970030419E-2</v>
      </c>
      <c r="T107" s="1113">
        <f>環境負荷係数!T103*入力表!$C$137</f>
        <v>1.3185059674865668E-2</v>
      </c>
      <c r="U107" s="1113">
        <f>環境負荷係数!U103*入力表!$C$137</f>
        <v>0</v>
      </c>
      <c r="V107" s="1113">
        <f>環境負荷係数!V103*入力表!$C$137</f>
        <v>0</v>
      </c>
      <c r="W107" s="1113">
        <f>環境負荷係数!W103*入力表!$C$137</f>
        <v>5.4188178675121153E-3</v>
      </c>
      <c r="X107" s="1113">
        <f>環境負荷係数!D217*入力表!$C$137</f>
        <v>1.812503988701393</v>
      </c>
      <c r="Y107" s="1113">
        <f>環境負荷係数!E217*入力表!$C$137</f>
        <v>7.9174291233893249E-3</v>
      </c>
      <c r="Z107" s="1113">
        <f>環境負荷係数!F217*入力表!$C$137</f>
        <v>7.1499590155264727E-4</v>
      </c>
      <c r="AA107" s="1113">
        <f>環境負荷係数!G217*入力表!$C$137</f>
        <v>7.2024332218366778E-3</v>
      </c>
      <c r="AB107" s="1113">
        <f>環境負荷係数!H217*入力表!$C$137</f>
        <v>0</v>
      </c>
      <c r="AC107" s="1113">
        <f>環境負荷係数!I217*入力表!$C$137</f>
        <v>0</v>
      </c>
      <c r="AD107" s="1113">
        <f>環境負荷係数!J217*入力表!$C$137</f>
        <v>0</v>
      </c>
      <c r="AE107" s="1113">
        <f>環境負荷係数!K217*入力表!$C$137</f>
        <v>0</v>
      </c>
      <c r="AF107" s="1114">
        <f t="shared" si="32"/>
        <v>0</v>
      </c>
      <c r="AG107" s="1114">
        <f t="shared" si="47"/>
        <v>0</v>
      </c>
      <c r="AH107" s="1114">
        <f t="shared" si="48"/>
        <v>0</v>
      </c>
      <c r="AI107" s="1114">
        <f t="shared" si="49"/>
        <v>0</v>
      </c>
      <c r="AJ107" s="1114">
        <f t="shared" si="50"/>
        <v>0</v>
      </c>
      <c r="AK107" s="1114">
        <f t="shared" si="51"/>
        <v>0</v>
      </c>
      <c r="AL107" s="1114">
        <f t="shared" si="52"/>
        <v>0</v>
      </c>
      <c r="AM107" s="1114">
        <f t="shared" si="53"/>
        <v>0</v>
      </c>
      <c r="AN107" s="1114">
        <f t="shared" si="54"/>
        <v>0</v>
      </c>
      <c r="AO107" s="1114">
        <f t="shared" si="36"/>
        <v>0</v>
      </c>
      <c r="AP107" s="1114">
        <f t="shared" si="37"/>
        <v>0</v>
      </c>
      <c r="AQ107" s="1114">
        <f t="shared" si="38"/>
        <v>0</v>
      </c>
      <c r="AR107" s="1114">
        <f t="shared" si="39"/>
        <v>0</v>
      </c>
      <c r="AS107" s="1114">
        <f t="shared" si="40"/>
        <v>0</v>
      </c>
      <c r="AT107" s="1114">
        <f t="shared" si="41"/>
        <v>0</v>
      </c>
      <c r="AU107" s="1114">
        <f t="shared" si="42"/>
        <v>0</v>
      </c>
      <c r="AV107" s="1114">
        <f t="shared" si="43"/>
        <v>0</v>
      </c>
      <c r="AW107" s="1114">
        <f t="shared" si="44"/>
        <v>0</v>
      </c>
      <c r="AX107" s="1114">
        <f t="shared" si="45"/>
        <v>0</v>
      </c>
      <c r="AY107" s="1114">
        <f t="shared" si="46"/>
        <v>0</v>
      </c>
      <c r="AZ107" s="1114">
        <f t="shared" si="33"/>
        <v>0</v>
      </c>
      <c r="BA107" s="1114">
        <f t="shared" si="34"/>
        <v>0</v>
      </c>
      <c r="BB107" s="1114">
        <f t="shared" si="55"/>
        <v>0</v>
      </c>
      <c r="BC107" s="1113">
        <f t="shared" si="56"/>
        <v>0</v>
      </c>
      <c r="BD107" s="1113">
        <f t="shared" si="57"/>
        <v>0</v>
      </c>
      <c r="BE107" s="1113">
        <f t="shared" si="58"/>
        <v>0</v>
      </c>
      <c r="BF107" s="1113">
        <f t="shared" si="59"/>
        <v>0</v>
      </c>
      <c r="BG107" s="1113">
        <f t="shared" si="60"/>
        <v>0</v>
      </c>
      <c r="BH107" s="1113">
        <f t="shared" si="61"/>
        <v>0</v>
      </c>
      <c r="BI107" s="1114">
        <f t="shared" si="35"/>
        <v>0</v>
      </c>
      <c r="BJ107" s="1106"/>
    </row>
    <row r="108" spans="1:62" ht="13">
      <c r="A108" s="1101">
        <v>101</v>
      </c>
      <c r="B108" s="1102" t="s">
        <v>553</v>
      </c>
      <c r="C108" s="1103">
        <f>計算表!C108</f>
        <v>0</v>
      </c>
      <c r="D108" s="1104">
        <f>環境負荷係数!D104*入力表!$C$137</f>
        <v>0.18280478858971486</v>
      </c>
      <c r="E108" s="1104">
        <f>環境負荷係数!E104*入力表!$C$137</f>
        <v>4.254512281994717E-2</v>
      </c>
      <c r="F108" s="1104">
        <f>環境負荷係数!F104*入力表!$C$137</f>
        <v>1.1873994739547216E-2</v>
      </c>
      <c r="G108" s="1104">
        <f>環境負荷係数!G104*入力表!$C$137</f>
        <v>0</v>
      </c>
      <c r="H108" s="1104">
        <f>環境負荷係数!H104*入力表!$C$137</f>
        <v>3.8713402563328364E-2</v>
      </c>
      <c r="I108" s="1104">
        <f>環境負荷係数!I104*入力表!$C$137</f>
        <v>4.3552264253396528E-5</v>
      </c>
      <c r="J108" s="1104">
        <f>環境負荷係数!J104*入力表!$C$137</f>
        <v>5.7165897432380833E-3</v>
      </c>
      <c r="K108" s="1104">
        <f>環境負荷係数!K104*入力表!$C$137</f>
        <v>0</v>
      </c>
      <c r="L108" s="1104">
        <f>環境負荷係数!L104*入力表!$C$137</f>
        <v>0</v>
      </c>
      <c r="M108" s="1104">
        <f>環境負荷係数!M104*入力表!$C$137</f>
        <v>0</v>
      </c>
      <c r="N108" s="1104">
        <f>環境負荷係数!N104*入力表!$C$137</f>
        <v>4.3806092793771272E-4</v>
      </c>
      <c r="O108" s="1104">
        <f>環境負荷係数!O104*入力表!$C$137</f>
        <v>0</v>
      </c>
      <c r="P108" s="1104">
        <f>環境負荷係数!P104*入力表!$C$137</f>
        <v>0</v>
      </c>
      <c r="Q108" s="1104">
        <f>環境負荷係数!Q104*入力表!$C$137</f>
        <v>0</v>
      </c>
      <c r="R108" s="1104">
        <f>環境負荷係数!R104*入力表!$C$137</f>
        <v>4.1165927224327222E-6</v>
      </c>
      <c r="S108" s="1104">
        <f>環境負荷係数!S104*入力表!$C$137</f>
        <v>2.4769032823588045E-2</v>
      </c>
      <c r="T108" s="1104">
        <f>環境負荷係数!T104*入力表!$C$137</f>
        <v>7.7420502115887E-3</v>
      </c>
      <c r="U108" s="1104">
        <f>環境負荷係数!U104*入力表!$C$137</f>
        <v>0</v>
      </c>
      <c r="V108" s="1104">
        <f>環境負荷係数!V104*入力表!$C$137</f>
        <v>0</v>
      </c>
      <c r="W108" s="1104">
        <f>環境負荷係数!W104*入力表!$C$137</f>
        <v>0</v>
      </c>
      <c r="X108" s="1104">
        <f>環境負荷係数!D218*入力表!$C$137</f>
        <v>69.16942022429113</v>
      </c>
      <c r="Y108" s="1104">
        <f>環境負荷係数!E218*入力表!$C$137</f>
        <v>0.29444643774623436</v>
      </c>
      <c r="Z108" s="1104">
        <f>環境負荷係数!F218*入力表!$C$137</f>
        <v>2.6590449113513579E-2</v>
      </c>
      <c r="AA108" s="1104">
        <f>環境負荷係数!G218*入力表!$C$137</f>
        <v>0.26785598863272081</v>
      </c>
      <c r="AB108" s="1104">
        <f>環境負荷係数!H218*入力表!$C$137</f>
        <v>0</v>
      </c>
      <c r="AC108" s="1104">
        <f>環境負荷係数!I218*入力表!$C$137</f>
        <v>0</v>
      </c>
      <c r="AD108" s="1104">
        <f>環境負荷係数!J218*入力表!$C$137</f>
        <v>0</v>
      </c>
      <c r="AE108" s="1104">
        <f>環境負荷係数!K218*入力表!$C$137</f>
        <v>0</v>
      </c>
      <c r="AF108" s="1105">
        <f t="shared" si="32"/>
        <v>0</v>
      </c>
      <c r="AG108" s="1105">
        <f t="shared" si="47"/>
        <v>0</v>
      </c>
      <c r="AH108" s="1105">
        <f t="shared" si="48"/>
        <v>0</v>
      </c>
      <c r="AI108" s="1105">
        <f t="shared" si="49"/>
        <v>0</v>
      </c>
      <c r="AJ108" s="1105">
        <f t="shared" si="50"/>
        <v>0</v>
      </c>
      <c r="AK108" s="1105">
        <f t="shared" si="51"/>
        <v>0</v>
      </c>
      <c r="AL108" s="1105">
        <f t="shared" si="52"/>
        <v>0</v>
      </c>
      <c r="AM108" s="1105">
        <f t="shared" si="53"/>
        <v>0</v>
      </c>
      <c r="AN108" s="1105">
        <f t="shared" si="54"/>
        <v>0</v>
      </c>
      <c r="AO108" s="1105">
        <f t="shared" si="36"/>
        <v>0</v>
      </c>
      <c r="AP108" s="1105">
        <f t="shared" si="37"/>
        <v>0</v>
      </c>
      <c r="AQ108" s="1105">
        <f t="shared" si="38"/>
        <v>0</v>
      </c>
      <c r="AR108" s="1105">
        <f t="shared" si="39"/>
        <v>0</v>
      </c>
      <c r="AS108" s="1105">
        <f t="shared" si="40"/>
        <v>0</v>
      </c>
      <c r="AT108" s="1105">
        <f t="shared" si="41"/>
        <v>0</v>
      </c>
      <c r="AU108" s="1105">
        <f t="shared" si="42"/>
        <v>0</v>
      </c>
      <c r="AV108" s="1105">
        <f t="shared" si="43"/>
        <v>0</v>
      </c>
      <c r="AW108" s="1105">
        <f t="shared" si="44"/>
        <v>0</v>
      </c>
      <c r="AX108" s="1105">
        <f t="shared" si="45"/>
        <v>0</v>
      </c>
      <c r="AY108" s="1105">
        <f t="shared" si="46"/>
        <v>0</v>
      </c>
      <c r="AZ108" s="1105">
        <f t="shared" si="33"/>
        <v>0</v>
      </c>
      <c r="BA108" s="1105">
        <f t="shared" si="34"/>
        <v>0</v>
      </c>
      <c r="BB108" s="1105">
        <f t="shared" si="55"/>
        <v>0</v>
      </c>
      <c r="BC108" s="1104">
        <f t="shared" si="56"/>
        <v>0</v>
      </c>
      <c r="BD108" s="1104">
        <f t="shared" si="57"/>
        <v>0</v>
      </c>
      <c r="BE108" s="1104">
        <f t="shared" si="58"/>
        <v>0</v>
      </c>
      <c r="BF108" s="1104">
        <f t="shared" si="59"/>
        <v>0</v>
      </c>
      <c r="BG108" s="1104">
        <f t="shared" si="60"/>
        <v>0</v>
      </c>
      <c r="BH108" s="1104">
        <f t="shared" si="61"/>
        <v>0</v>
      </c>
      <c r="BI108" s="1105">
        <f t="shared" si="35"/>
        <v>0</v>
      </c>
      <c r="BJ108" s="1106"/>
    </row>
    <row r="109" spans="1:62" ht="13">
      <c r="A109" s="1101">
        <v>102</v>
      </c>
      <c r="B109" s="1102" t="s">
        <v>554</v>
      </c>
      <c r="C109" s="1107">
        <f>計算表!C109</f>
        <v>0</v>
      </c>
      <c r="D109" s="1108">
        <f>環境負荷係数!D105*入力表!$C$137</f>
        <v>0.20383872108701881</v>
      </c>
      <c r="E109" s="1108">
        <f>環境負荷係数!E105*入力表!$C$137</f>
        <v>1.923375645613357E-2</v>
      </c>
      <c r="F109" s="1108">
        <f>環境負荷係数!F105*入力表!$C$137</f>
        <v>2.1569522121074425E-3</v>
      </c>
      <c r="G109" s="1108">
        <f>環境負荷係数!G105*入力表!$C$137</f>
        <v>0</v>
      </c>
      <c r="H109" s="1108">
        <f>環境負荷係数!H105*入力表!$C$137</f>
        <v>3.8717219063633478E-2</v>
      </c>
      <c r="I109" s="1108">
        <f>環境負荷係数!I105*入力表!$C$137</f>
        <v>6.6036100239395385E-6</v>
      </c>
      <c r="J109" s="1108">
        <f>環境負荷係数!J105*入力表!$C$137</f>
        <v>2.3693787060650371E-2</v>
      </c>
      <c r="K109" s="1108">
        <f>環境負荷係数!K105*入力表!$C$137</f>
        <v>9.4796253677222454E-9</v>
      </c>
      <c r="L109" s="1108">
        <f>環境負荷係数!L105*入力表!$C$137</f>
        <v>0</v>
      </c>
      <c r="M109" s="1108">
        <f>環境負荷係数!M105*入力表!$C$137</f>
        <v>0</v>
      </c>
      <c r="N109" s="1108">
        <f>環境負荷係数!N105*入力表!$C$137</f>
        <v>3.4915048033970015E-4</v>
      </c>
      <c r="O109" s="1108">
        <f>環境負荷係数!O105*入力表!$C$137</f>
        <v>0</v>
      </c>
      <c r="P109" s="1108">
        <f>環境負荷係数!P105*入力表!$C$137</f>
        <v>0</v>
      </c>
      <c r="Q109" s="1108">
        <f>環境負荷係数!Q105*入力表!$C$137</f>
        <v>0</v>
      </c>
      <c r="R109" s="1108">
        <f>環境負荷係数!R105*入力表!$C$137</f>
        <v>6.2417817838743576E-7</v>
      </c>
      <c r="S109" s="1108">
        <f>環境負荷係数!S105*入力表!$C$137</f>
        <v>1.2012713225422932E-2</v>
      </c>
      <c r="T109" s="1108">
        <f>環境負荷係数!T105*入力表!$C$137</f>
        <v>2.654331029392784E-3</v>
      </c>
      <c r="U109" s="1108">
        <f>環境負荷係数!U105*入力表!$C$137</f>
        <v>0</v>
      </c>
      <c r="V109" s="1108">
        <f>環境負荷係数!V105*入力表!$C$137</f>
        <v>0</v>
      </c>
      <c r="W109" s="1108">
        <f>環境負荷係数!W105*入力表!$C$137</f>
        <v>0</v>
      </c>
      <c r="X109" s="1108">
        <f>環境負荷係数!D219*入力表!$C$137</f>
        <v>25.00125952652385</v>
      </c>
      <c r="Y109" s="1108">
        <f>環境負荷係数!E219*入力表!$C$137</f>
        <v>0.11467659135816692</v>
      </c>
      <c r="Z109" s="1108">
        <f>環境負荷係数!F219*入力表!$C$137</f>
        <v>1.0356050120220976E-2</v>
      </c>
      <c r="AA109" s="1108">
        <f>環境負荷係数!G219*入力表!$C$137</f>
        <v>0.10432054123794596</v>
      </c>
      <c r="AB109" s="1108">
        <f>環境負荷係数!H219*入力表!$C$137</f>
        <v>0</v>
      </c>
      <c r="AC109" s="1108">
        <f>環境負荷係数!I219*入力表!$C$137</f>
        <v>0</v>
      </c>
      <c r="AD109" s="1108">
        <f>環境負荷係数!J219*入力表!$C$137</f>
        <v>0</v>
      </c>
      <c r="AE109" s="1108">
        <f>環境負荷係数!K219*入力表!$C$137</f>
        <v>0</v>
      </c>
      <c r="AF109" s="1109">
        <f t="shared" si="32"/>
        <v>0</v>
      </c>
      <c r="AG109" s="1109">
        <f t="shared" si="47"/>
        <v>0</v>
      </c>
      <c r="AH109" s="1109">
        <f t="shared" si="48"/>
        <v>0</v>
      </c>
      <c r="AI109" s="1109">
        <f t="shared" si="49"/>
        <v>0</v>
      </c>
      <c r="AJ109" s="1109">
        <f t="shared" si="50"/>
        <v>0</v>
      </c>
      <c r="AK109" s="1109">
        <f t="shared" si="51"/>
        <v>0</v>
      </c>
      <c r="AL109" s="1109">
        <f t="shared" si="52"/>
        <v>0</v>
      </c>
      <c r="AM109" s="1109">
        <f t="shared" si="53"/>
        <v>0</v>
      </c>
      <c r="AN109" s="1109">
        <f t="shared" si="54"/>
        <v>0</v>
      </c>
      <c r="AO109" s="1109">
        <f t="shared" si="36"/>
        <v>0</v>
      </c>
      <c r="AP109" s="1109">
        <f t="shared" si="37"/>
        <v>0</v>
      </c>
      <c r="AQ109" s="1109">
        <f t="shared" si="38"/>
        <v>0</v>
      </c>
      <c r="AR109" s="1109">
        <f t="shared" si="39"/>
        <v>0</v>
      </c>
      <c r="AS109" s="1109">
        <f t="shared" si="40"/>
        <v>0</v>
      </c>
      <c r="AT109" s="1109">
        <f t="shared" si="41"/>
        <v>0</v>
      </c>
      <c r="AU109" s="1109">
        <f t="shared" si="42"/>
        <v>0</v>
      </c>
      <c r="AV109" s="1109">
        <f t="shared" si="43"/>
        <v>0</v>
      </c>
      <c r="AW109" s="1109">
        <f t="shared" si="44"/>
        <v>0</v>
      </c>
      <c r="AX109" s="1109">
        <f t="shared" si="45"/>
        <v>0</v>
      </c>
      <c r="AY109" s="1109">
        <f t="shared" si="46"/>
        <v>0</v>
      </c>
      <c r="AZ109" s="1109">
        <f t="shared" si="33"/>
        <v>0</v>
      </c>
      <c r="BA109" s="1109">
        <f t="shared" si="34"/>
        <v>0</v>
      </c>
      <c r="BB109" s="1109">
        <f t="shared" si="55"/>
        <v>0</v>
      </c>
      <c r="BC109" s="1108">
        <f t="shared" si="56"/>
        <v>0</v>
      </c>
      <c r="BD109" s="1108">
        <f t="shared" si="57"/>
        <v>0</v>
      </c>
      <c r="BE109" s="1108">
        <f t="shared" si="58"/>
        <v>0</v>
      </c>
      <c r="BF109" s="1108">
        <f t="shared" si="59"/>
        <v>0</v>
      </c>
      <c r="BG109" s="1108">
        <f t="shared" si="60"/>
        <v>0</v>
      </c>
      <c r="BH109" s="1108">
        <f t="shared" si="61"/>
        <v>0</v>
      </c>
      <c r="BI109" s="1109">
        <f t="shared" si="35"/>
        <v>0</v>
      </c>
      <c r="BJ109" s="1106"/>
    </row>
    <row r="110" spans="1:62" ht="13">
      <c r="A110" s="1101">
        <v>103</v>
      </c>
      <c r="B110" s="1102" t="s">
        <v>555</v>
      </c>
      <c r="C110" s="1107">
        <f>計算表!C110</f>
        <v>0</v>
      </c>
      <c r="D110" s="1108">
        <f>環境負荷係数!D106*入力表!$C$137</f>
        <v>0.73095581645980179</v>
      </c>
      <c r="E110" s="1108">
        <f>環境負荷係数!E106*入力表!$C$137</f>
        <v>4.6469648633487709E-2</v>
      </c>
      <c r="F110" s="1108">
        <f>環境負荷係数!F106*入力表!$C$137</f>
        <v>6.5202629393008589E-4</v>
      </c>
      <c r="G110" s="1108">
        <f>環境負荷係数!G106*入力表!$C$137</f>
        <v>0</v>
      </c>
      <c r="H110" s="1108">
        <f>環境負荷係数!H106*入力表!$C$137</f>
        <v>4.0344839622875238E-2</v>
      </c>
      <c r="I110" s="1108">
        <f>環境負荷係数!I106*入力表!$C$137</f>
        <v>4.324927590200916E-3</v>
      </c>
      <c r="J110" s="1108">
        <f>環境負荷係数!J106*入力表!$C$137</f>
        <v>1.0092404570320066E-2</v>
      </c>
      <c r="K110" s="1108">
        <f>環境負荷係数!K106*入力表!$C$137</f>
        <v>1.4443972011855474E-3</v>
      </c>
      <c r="L110" s="1108">
        <f>環境負荷係数!L106*入力表!$C$137</f>
        <v>4.7560053828283907E-6</v>
      </c>
      <c r="M110" s="1108">
        <f>環境負荷係数!M106*入力表!$C$137</f>
        <v>0</v>
      </c>
      <c r="N110" s="1108">
        <f>環境負荷係数!N106*入力表!$C$137</f>
        <v>1.4780202819858698E-3</v>
      </c>
      <c r="O110" s="1108">
        <f>環境負荷係数!O106*入力表!$C$137</f>
        <v>0</v>
      </c>
      <c r="P110" s="1108">
        <f>環境負荷係数!P106*入力表!$C$137</f>
        <v>0</v>
      </c>
      <c r="Q110" s="1108">
        <f>環境負荷係数!Q106*入力表!$C$137</f>
        <v>0</v>
      </c>
      <c r="R110" s="1108">
        <f>環境負荷係数!R106*入力表!$C$137</f>
        <v>1.1711331993031164E-8</v>
      </c>
      <c r="S110" s="1108">
        <f>環境負荷係数!S106*入力表!$C$137</f>
        <v>1.844953259066168E-2</v>
      </c>
      <c r="T110" s="1108">
        <f>環境負荷係数!T106*入力表!$C$137</f>
        <v>1.4524564934550225E-3</v>
      </c>
      <c r="U110" s="1108">
        <f>環境負荷係数!U106*入力表!$C$137</f>
        <v>3.0983331783513142E-3</v>
      </c>
      <c r="V110" s="1108">
        <f>環境負荷係数!V106*入力表!$C$137</f>
        <v>0</v>
      </c>
      <c r="W110" s="1108">
        <f>環境負荷係数!W106*入力表!$C$137</f>
        <v>0</v>
      </c>
      <c r="X110" s="1108">
        <f>環境負荷係数!D220*入力表!$C$137</f>
        <v>91.23442369522698</v>
      </c>
      <c r="Y110" s="1108">
        <f>環境負荷係数!E220*入力表!$C$137</f>
        <v>2.8329150338867231</v>
      </c>
      <c r="Z110" s="1108">
        <f>環境負荷係数!F220*入力表!$C$137</f>
        <v>3.5371786368570461E-2</v>
      </c>
      <c r="AA110" s="1108">
        <f>環境負荷係数!G220*入力表!$C$137</f>
        <v>0.35631383159465946</v>
      </c>
      <c r="AB110" s="1108">
        <f>環境負荷係数!H220*入力表!$C$137</f>
        <v>2.4412294159234933</v>
      </c>
      <c r="AC110" s="1108">
        <f>環境負荷係数!I220*入力表!$C$137</f>
        <v>0</v>
      </c>
      <c r="AD110" s="1108">
        <f>環境負荷係数!J220*入力表!$C$137</f>
        <v>0</v>
      </c>
      <c r="AE110" s="1108">
        <f>環境負荷係数!K220*入力表!$C$137</f>
        <v>0</v>
      </c>
      <c r="AF110" s="1109">
        <f t="shared" si="32"/>
        <v>0</v>
      </c>
      <c r="AG110" s="1109">
        <f t="shared" si="47"/>
        <v>0</v>
      </c>
      <c r="AH110" s="1109">
        <f t="shared" si="48"/>
        <v>0</v>
      </c>
      <c r="AI110" s="1109">
        <f t="shared" si="49"/>
        <v>0</v>
      </c>
      <c r="AJ110" s="1109">
        <f t="shared" si="50"/>
        <v>0</v>
      </c>
      <c r="AK110" s="1109">
        <f t="shared" si="51"/>
        <v>0</v>
      </c>
      <c r="AL110" s="1109">
        <f t="shared" si="52"/>
        <v>0</v>
      </c>
      <c r="AM110" s="1109">
        <f t="shared" si="53"/>
        <v>0</v>
      </c>
      <c r="AN110" s="1109">
        <f t="shared" si="54"/>
        <v>0</v>
      </c>
      <c r="AO110" s="1109">
        <f t="shared" si="36"/>
        <v>0</v>
      </c>
      <c r="AP110" s="1109">
        <f t="shared" si="37"/>
        <v>0</v>
      </c>
      <c r="AQ110" s="1109">
        <f t="shared" si="38"/>
        <v>0</v>
      </c>
      <c r="AR110" s="1109">
        <f t="shared" si="39"/>
        <v>0</v>
      </c>
      <c r="AS110" s="1109">
        <f t="shared" si="40"/>
        <v>0</v>
      </c>
      <c r="AT110" s="1109">
        <f t="shared" si="41"/>
        <v>0</v>
      </c>
      <c r="AU110" s="1109">
        <f t="shared" si="42"/>
        <v>0</v>
      </c>
      <c r="AV110" s="1109">
        <f t="shared" si="43"/>
        <v>0</v>
      </c>
      <c r="AW110" s="1109">
        <f t="shared" si="44"/>
        <v>0</v>
      </c>
      <c r="AX110" s="1109">
        <f t="shared" si="45"/>
        <v>0</v>
      </c>
      <c r="AY110" s="1109">
        <f t="shared" si="46"/>
        <v>0</v>
      </c>
      <c r="AZ110" s="1109">
        <f t="shared" si="33"/>
        <v>0</v>
      </c>
      <c r="BA110" s="1109">
        <f t="shared" si="34"/>
        <v>0</v>
      </c>
      <c r="BB110" s="1109">
        <f t="shared" si="55"/>
        <v>0</v>
      </c>
      <c r="BC110" s="1108">
        <f t="shared" si="56"/>
        <v>0</v>
      </c>
      <c r="BD110" s="1108">
        <f t="shared" si="57"/>
        <v>0</v>
      </c>
      <c r="BE110" s="1108">
        <f t="shared" si="58"/>
        <v>0</v>
      </c>
      <c r="BF110" s="1108">
        <f t="shared" si="59"/>
        <v>0</v>
      </c>
      <c r="BG110" s="1108">
        <f t="shared" si="60"/>
        <v>0</v>
      </c>
      <c r="BH110" s="1108">
        <f t="shared" si="61"/>
        <v>0</v>
      </c>
      <c r="BI110" s="1109">
        <f t="shared" si="35"/>
        <v>0</v>
      </c>
      <c r="BJ110" s="1106"/>
    </row>
    <row r="111" spans="1:62" ht="13">
      <c r="A111" s="1101">
        <v>104</v>
      </c>
      <c r="B111" s="1102" t="s">
        <v>556</v>
      </c>
      <c r="C111" s="1107">
        <f>計算表!C111</f>
        <v>0</v>
      </c>
      <c r="D111" s="1108">
        <f>環境負荷係数!D107*入力表!$C$137</f>
        <v>0</v>
      </c>
      <c r="E111" s="1108">
        <f>環境負荷係数!E107*入力表!$C$137</f>
        <v>0</v>
      </c>
      <c r="F111" s="1108">
        <f>環境負荷係数!F107*入力表!$C$137</f>
        <v>0</v>
      </c>
      <c r="G111" s="1108">
        <f>環境負荷係数!G107*入力表!$C$137</f>
        <v>0</v>
      </c>
      <c r="H111" s="1108">
        <f>環境負荷係数!H107*入力表!$C$137</f>
        <v>0</v>
      </c>
      <c r="I111" s="1108">
        <f>環境負荷係数!I107*入力表!$C$137</f>
        <v>0</v>
      </c>
      <c r="J111" s="1108">
        <f>環境負荷係数!J107*入力表!$C$137</f>
        <v>0</v>
      </c>
      <c r="K111" s="1108">
        <f>環境負荷係数!K107*入力表!$C$137</f>
        <v>0</v>
      </c>
      <c r="L111" s="1108">
        <f>環境負荷係数!L107*入力表!$C$137</f>
        <v>0</v>
      </c>
      <c r="M111" s="1108">
        <f>環境負荷係数!M107*入力表!$C$137</f>
        <v>0</v>
      </c>
      <c r="N111" s="1108">
        <f>環境負荷係数!N107*入力表!$C$137</f>
        <v>0</v>
      </c>
      <c r="O111" s="1108">
        <f>環境負荷係数!O107*入力表!$C$137</f>
        <v>0</v>
      </c>
      <c r="P111" s="1108">
        <f>環境負荷係数!P107*入力表!$C$137</f>
        <v>0</v>
      </c>
      <c r="Q111" s="1108">
        <f>環境負荷係数!Q107*入力表!$C$137</f>
        <v>0</v>
      </c>
      <c r="R111" s="1108">
        <f>環境負荷係数!R107*入力表!$C$137</f>
        <v>0</v>
      </c>
      <c r="S111" s="1108">
        <f>環境負荷係数!S107*入力表!$C$137</f>
        <v>0</v>
      </c>
      <c r="T111" s="1108">
        <f>環境負荷係数!T107*入力表!$C$137</f>
        <v>0</v>
      </c>
      <c r="U111" s="1108">
        <f>環境負荷係数!U107*入力表!$C$137</f>
        <v>0</v>
      </c>
      <c r="V111" s="1108">
        <f>環境負荷係数!V107*入力表!$C$137</f>
        <v>0</v>
      </c>
      <c r="W111" s="1108">
        <f>環境負荷係数!W107*入力表!$C$137</f>
        <v>0</v>
      </c>
      <c r="X111" s="1108">
        <f>環境負荷係数!D221*入力表!$C$137</f>
        <v>22.826391012784107</v>
      </c>
      <c r="Y111" s="1108">
        <f>環境負荷係数!E221*入力表!$C$137</f>
        <v>9.780756049085268E-2</v>
      </c>
      <c r="Z111" s="1108">
        <f>環境負荷係数!F221*入力表!$C$137</f>
        <v>8.8326657304998394E-3</v>
      </c>
      <c r="AA111" s="1108">
        <f>環境負荷係数!G221*入力表!$C$137</f>
        <v>8.8974894760352835E-2</v>
      </c>
      <c r="AB111" s="1108">
        <f>環境負荷係数!H221*入力表!$C$137</f>
        <v>0</v>
      </c>
      <c r="AC111" s="1108">
        <f>環境負荷係数!I221*入力表!$C$137</f>
        <v>0</v>
      </c>
      <c r="AD111" s="1108">
        <f>環境負荷係数!J221*入力表!$C$137</f>
        <v>0</v>
      </c>
      <c r="AE111" s="1108">
        <f>環境負荷係数!K221*入力表!$C$137</f>
        <v>0</v>
      </c>
      <c r="AF111" s="1109">
        <f t="shared" si="32"/>
        <v>0</v>
      </c>
      <c r="AG111" s="1109">
        <f t="shared" si="47"/>
        <v>0</v>
      </c>
      <c r="AH111" s="1109">
        <f t="shared" si="48"/>
        <v>0</v>
      </c>
      <c r="AI111" s="1109">
        <f t="shared" si="49"/>
        <v>0</v>
      </c>
      <c r="AJ111" s="1109">
        <f t="shared" si="50"/>
        <v>0</v>
      </c>
      <c r="AK111" s="1109">
        <f t="shared" si="51"/>
        <v>0</v>
      </c>
      <c r="AL111" s="1109">
        <f t="shared" si="52"/>
        <v>0</v>
      </c>
      <c r="AM111" s="1109">
        <f t="shared" si="53"/>
        <v>0</v>
      </c>
      <c r="AN111" s="1109">
        <f t="shared" si="54"/>
        <v>0</v>
      </c>
      <c r="AO111" s="1109">
        <f t="shared" si="36"/>
        <v>0</v>
      </c>
      <c r="AP111" s="1109">
        <f t="shared" si="37"/>
        <v>0</v>
      </c>
      <c r="AQ111" s="1109">
        <f t="shared" si="38"/>
        <v>0</v>
      </c>
      <c r="AR111" s="1109">
        <f t="shared" si="39"/>
        <v>0</v>
      </c>
      <c r="AS111" s="1109">
        <f t="shared" si="40"/>
        <v>0</v>
      </c>
      <c r="AT111" s="1109">
        <f t="shared" si="41"/>
        <v>0</v>
      </c>
      <c r="AU111" s="1109">
        <f t="shared" si="42"/>
        <v>0</v>
      </c>
      <c r="AV111" s="1109">
        <f t="shared" si="43"/>
        <v>0</v>
      </c>
      <c r="AW111" s="1109">
        <f t="shared" si="44"/>
        <v>0</v>
      </c>
      <c r="AX111" s="1109">
        <f t="shared" si="45"/>
        <v>0</v>
      </c>
      <c r="AY111" s="1109">
        <f t="shared" si="46"/>
        <v>0</v>
      </c>
      <c r="AZ111" s="1109">
        <f t="shared" si="33"/>
        <v>0</v>
      </c>
      <c r="BA111" s="1109">
        <f t="shared" si="34"/>
        <v>0</v>
      </c>
      <c r="BB111" s="1109">
        <f t="shared" si="55"/>
        <v>0</v>
      </c>
      <c r="BC111" s="1108">
        <f t="shared" si="56"/>
        <v>0</v>
      </c>
      <c r="BD111" s="1108">
        <f t="shared" si="57"/>
        <v>0</v>
      </c>
      <c r="BE111" s="1108">
        <f t="shared" si="58"/>
        <v>0</v>
      </c>
      <c r="BF111" s="1108">
        <f t="shared" si="59"/>
        <v>0</v>
      </c>
      <c r="BG111" s="1108">
        <f t="shared" si="60"/>
        <v>0</v>
      </c>
      <c r="BH111" s="1108">
        <f t="shared" si="61"/>
        <v>0</v>
      </c>
      <c r="BI111" s="1109">
        <f t="shared" si="35"/>
        <v>0</v>
      </c>
      <c r="BJ111" s="1106"/>
    </row>
    <row r="112" spans="1:62" ht="13">
      <c r="A112" s="1110">
        <v>105</v>
      </c>
      <c r="B112" s="1115" t="s">
        <v>395</v>
      </c>
      <c r="C112" s="1116">
        <f>計算表!C112</f>
        <v>0</v>
      </c>
      <c r="D112" s="1117">
        <f>環境負荷係数!D108*入力表!$C$137</f>
        <v>7.8720605499791544E-3</v>
      </c>
      <c r="E112" s="1117">
        <f>環境負荷係数!E108*入力表!$C$137</f>
        <v>7.0881881620126564E-3</v>
      </c>
      <c r="F112" s="1117">
        <f>環境負荷係数!F108*入力表!$C$137</f>
        <v>2.347560953834385E-3</v>
      </c>
      <c r="G112" s="1117">
        <f>環境負荷係数!G108*入力表!$C$137</f>
        <v>0</v>
      </c>
      <c r="H112" s="1117">
        <f>環境負荷係数!H108*入力表!$C$137</f>
        <v>6.2909297051106691E-2</v>
      </c>
      <c r="I112" s="1117">
        <f>環境負荷係数!I108*入力表!$C$137</f>
        <v>4.3408928989329955E-4</v>
      </c>
      <c r="J112" s="1117">
        <f>環境負荷係数!J108*入力表!$C$137</f>
        <v>3.1074212080317375E-4</v>
      </c>
      <c r="K112" s="1117">
        <f>環境負荷係数!K108*入力表!$C$137</f>
        <v>4.2146938527971967E-2</v>
      </c>
      <c r="L112" s="1117">
        <f>環境負荷係数!L108*入力表!$C$137</f>
        <v>8.5324280782128926E-3</v>
      </c>
      <c r="M112" s="1117">
        <f>環境負荷係数!M108*入力表!$C$137</f>
        <v>0</v>
      </c>
      <c r="N112" s="1117">
        <f>環境負荷係数!N108*入力表!$C$137</f>
        <v>1.5334136114687081E-3</v>
      </c>
      <c r="O112" s="1117">
        <f>環境負荷係数!O108*入力表!$C$137</f>
        <v>0</v>
      </c>
      <c r="P112" s="1117">
        <f>環境負荷係数!P108*入力表!$C$137</f>
        <v>0</v>
      </c>
      <c r="Q112" s="1117">
        <f>環境負荷係数!Q108*入力表!$C$137</f>
        <v>0</v>
      </c>
      <c r="R112" s="1117">
        <f>環境負荷係数!R108*入力表!$C$137</f>
        <v>1.0407099781560958E-8</v>
      </c>
      <c r="S112" s="1117">
        <f>環境負荷係数!S108*入力表!$C$137</f>
        <v>7.6351853516632073E-3</v>
      </c>
      <c r="T112" s="1117">
        <f>環境負荷係数!T108*入力表!$C$137</f>
        <v>2.1923351150579737E-3</v>
      </c>
      <c r="U112" s="1117">
        <f>環境負荷係数!U108*入力表!$C$137</f>
        <v>1.2509961043061402E-5</v>
      </c>
      <c r="V112" s="1117">
        <f>環境負荷係数!V108*入力表!$C$137</f>
        <v>0</v>
      </c>
      <c r="W112" s="1117">
        <f>環境負荷係数!W108*入力表!$C$137</f>
        <v>1.1164458789263646E-4</v>
      </c>
      <c r="X112" s="1117">
        <f>環境負荷係数!D222*入力表!$C$137</f>
        <v>15.500905050315653</v>
      </c>
      <c r="Y112" s="1117">
        <f>環境負荷係数!E222*入力表!$C$137</f>
        <v>6.8335537657460144E-2</v>
      </c>
      <c r="Z112" s="1117">
        <f>環境負荷係数!F222*入力表!$C$137</f>
        <v>6.1711483101429456E-3</v>
      </c>
      <c r="AA112" s="1117">
        <f>環境負荷係数!G222*入力表!$C$137</f>
        <v>6.2164389347317203E-2</v>
      </c>
      <c r="AB112" s="1117">
        <f>環境負荷係数!H222*入力表!$C$137</f>
        <v>0</v>
      </c>
      <c r="AC112" s="1117">
        <f>環境負荷係数!I222*入力表!$C$137</f>
        <v>0</v>
      </c>
      <c r="AD112" s="1117">
        <f>環境負荷係数!J222*入力表!$C$137</f>
        <v>0</v>
      </c>
      <c r="AE112" s="1117">
        <f>環境負荷係数!K222*入力表!$C$137</f>
        <v>0</v>
      </c>
      <c r="AF112" s="1118">
        <f t="shared" si="32"/>
        <v>0</v>
      </c>
      <c r="AG112" s="1118">
        <f t="shared" si="47"/>
        <v>0</v>
      </c>
      <c r="AH112" s="1118">
        <f t="shared" si="48"/>
        <v>0</v>
      </c>
      <c r="AI112" s="1118">
        <f t="shared" si="49"/>
        <v>0</v>
      </c>
      <c r="AJ112" s="1118">
        <f t="shared" si="50"/>
        <v>0</v>
      </c>
      <c r="AK112" s="1118">
        <f t="shared" si="51"/>
        <v>0</v>
      </c>
      <c r="AL112" s="1118">
        <f t="shared" si="52"/>
        <v>0</v>
      </c>
      <c r="AM112" s="1118">
        <f t="shared" si="53"/>
        <v>0</v>
      </c>
      <c r="AN112" s="1118">
        <f t="shared" si="54"/>
        <v>0</v>
      </c>
      <c r="AO112" s="1118">
        <f t="shared" si="36"/>
        <v>0</v>
      </c>
      <c r="AP112" s="1118">
        <f t="shared" si="37"/>
        <v>0</v>
      </c>
      <c r="AQ112" s="1118">
        <f t="shared" si="38"/>
        <v>0</v>
      </c>
      <c r="AR112" s="1118">
        <f t="shared" si="39"/>
        <v>0</v>
      </c>
      <c r="AS112" s="1118">
        <f t="shared" si="40"/>
        <v>0</v>
      </c>
      <c r="AT112" s="1118">
        <f t="shared" si="41"/>
        <v>0</v>
      </c>
      <c r="AU112" s="1118">
        <f t="shared" si="42"/>
        <v>0</v>
      </c>
      <c r="AV112" s="1118">
        <f t="shared" si="43"/>
        <v>0</v>
      </c>
      <c r="AW112" s="1118">
        <f t="shared" si="44"/>
        <v>0</v>
      </c>
      <c r="AX112" s="1118">
        <f t="shared" si="45"/>
        <v>0</v>
      </c>
      <c r="AY112" s="1118">
        <f t="shared" si="46"/>
        <v>0</v>
      </c>
      <c r="AZ112" s="1118">
        <f t="shared" si="33"/>
        <v>0</v>
      </c>
      <c r="BA112" s="1118">
        <f t="shared" si="34"/>
        <v>0</v>
      </c>
      <c r="BB112" s="1118">
        <f t="shared" si="55"/>
        <v>0</v>
      </c>
      <c r="BC112" s="1117">
        <f t="shared" si="56"/>
        <v>0</v>
      </c>
      <c r="BD112" s="1117">
        <f t="shared" si="57"/>
        <v>0</v>
      </c>
      <c r="BE112" s="1117">
        <f t="shared" si="58"/>
        <v>0</v>
      </c>
      <c r="BF112" s="1117">
        <f t="shared" si="59"/>
        <v>0</v>
      </c>
      <c r="BG112" s="1117">
        <f t="shared" si="60"/>
        <v>0</v>
      </c>
      <c r="BH112" s="1117">
        <f t="shared" si="61"/>
        <v>0</v>
      </c>
      <c r="BI112" s="1118">
        <f t="shared" si="35"/>
        <v>0</v>
      </c>
      <c r="BJ112" s="1106"/>
    </row>
    <row r="113" spans="1:62" ht="13">
      <c r="A113" s="1101">
        <v>106</v>
      </c>
      <c r="B113" s="1102" t="s">
        <v>557</v>
      </c>
      <c r="C113" s="1107">
        <f>計算表!C113</f>
        <v>0</v>
      </c>
      <c r="D113" s="1108">
        <f>環境負荷係数!D109*入力表!$C$137</f>
        <v>0</v>
      </c>
      <c r="E113" s="1108">
        <f>環境負荷係数!E109*入力表!$C$137</f>
        <v>0</v>
      </c>
      <c r="F113" s="1108">
        <f>環境負荷係数!F109*入力表!$C$137</f>
        <v>0</v>
      </c>
      <c r="G113" s="1108">
        <f>環境負荷係数!G109*入力表!$C$137</f>
        <v>0</v>
      </c>
      <c r="H113" s="1108">
        <f>環境負荷係数!H109*入力表!$C$137</f>
        <v>0</v>
      </c>
      <c r="I113" s="1108">
        <f>環境負荷係数!I109*入力表!$C$137</f>
        <v>0</v>
      </c>
      <c r="J113" s="1108">
        <f>環境負荷係数!J109*入力表!$C$137</f>
        <v>0</v>
      </c>
      <c r="K113" s="1108">
        <f>環境負荷係数!K109*入力表!$C$137</f>
        <v>0</v>
      </c>
      <c r="L113" s="1108">
        <f>環境負荷係数!L109*入力表!$C$137</f>
        <v>0</v>
      </c>
      <c r="M113" s="1108">
        <f>環境負荷係数!M109*入力表!$C$137</f>
        <v>0</v>
      </c>
      <c r="N113" s="1108">
        <f>環境負荷係数!N109*入力表!$C$137</f>
        <v>0</v>
      </c>
      <c r="O113" s="1108">
        <f>環境負荷係数!O109*入力表!$C$137</f>
        <v>0</v>
      </c>
      <c r="P113" s="1108">
        <f>環境負荷係数!P109*入力表!$C$137</f>
        <v>0</v>
      </c>
      <c r="Q113" s="1108">
        <f>環境負荷係数!Q109*入力表!$C$137</f>
        <v>0</v>
      </c>
      <c r="R113" s="1108">
        <f>環境負荷係数!R109*入力表!$C$137</f>
        <v>0</v>
      </c>
      <c r="S113" s="1108">
        <f>環境負荷係数!S109*入力表!$C$137</f>
        <v>0</v>
      </c>
      <c r="T113" s="1108">
        <f>環境負荷係数!T109*入力表!$C$137</f>
        <v>0</v>
      </c>
      <c r="U113" s="1108">
        <f>環境負荷係数!U109*入力表!$C$137</f>
        <v>0</v>
      </c>
      <c r="V113" s="1108">
        <f>環境負荷係数!V109*入力表!$C$137</f>
        <v>0</v>
      </c>
      <c r="W113" s="1108">
        <f>環境負荷係数!W109*入力表!$C$137</f>
        <v>0</v>
      </c>
      <c r="X113" s="1108">
        <f>環境負荷係数!D223*入力表!$C$137</f>
        <v>0</v>
      </c>
      <c r="Y113" s="1108">
        <f>環境負荷係数!E223*入力表!$C$137</f>
        <v>0</v>
      </c>
      <c r="Z113" s="1108">
        <f>環境負荷係数!F223*入力表!$C$137</f>
        <v>0</v>
      </c>
      <c r="AA113" s="1108">
        <f>環境負荷係数!G223*入力表!$C$137</f>
        <v>0</v>
      </c>
      <c r="AB113" s="1108">
        <f>環境負荷係数!H223*入力表!$C$137</f>
        <v>0</v>
      </c>
      <c r="AC113" s="1108">
        <f>環境負荷係数!I223*入力表!$C$137</f>
        <v>0</v>
      </c>
      <c r="AD113" s="1108">
        <f>環境負荷係数!J223*入力表!$C$137</f>
        <v>0</v>
      </c>
      <c r="AE113" s="1108">
        <f>環境負荷係数!K223*入力表!$C$137</f>
        <v>0</v>
      </c>
      <c r="AF113" s="1109">
        <f t="shared" si="32"/>
        <v>0</v>
      </c>
      <c r="AG113" s="1109">
        <f t="shared" si="47"/>
        <v>0</v>
      </c>
      <c r="AH113" s="1109">
        <f t="shared" si="48"/>
        <v>0</v>
      </c>
      <c r="AI113" s="1109">
        <f t="shared" si="49"/>
        <v>0</v>
      </c>
      <c r="AJ113" s="1109">
        <f t="shared" si="50"/>
        <v>0</v>
      </c>
      <c r="AK113" s="1109">
        <f t="shared" si="51"/>
        <v>0</v>
      </c>
      <c r="AL113" s="1109">
        <f t="shared" si="52"/>
        <v>0</v>
      </c>
      <c r="AM113" s="1109">
        <f t="shared" si="53"/>
        <v>0</v>
      </c>
      <c r="AN113" s="1109">
        <f t="shared" si="54"/>
        <v>0</v>
      </c>
      <c r="AO113" s="1109">
        <f t="shared" si="36"/>
        <v>0</v>
      </c>
      <c r="AP113" s="1109">
        <f t="shared" si="37"/>
        <v>0</v>
      </c>
      <c r="AQ113" s="1109">
        <f t="shared" si="38"/>
        <v>0</v>
      </c>
      <c r="AR113" s="1109">
        <f t="shared" si="39"/>
        <v>0</v>
      </c>
      <c r="AS113" s="1109">
        <f t="shared" si="40"/>
        <v>0</v>
      </c>
      <c r="AT113" s="1109">
        <f t="shared" si="41"/>
        <v>0</v>
      </c>
      <c r="AU113" s="1109">
        <f t="shared" si="42"/>
        <v>0</v>
      </c>
      <c r="AV113" s="1109">
        <f t="shared" si="43"/>
        <v>0</v>
      </c>
      <c r="AW113" s="1109">
        <f t="shared" si="44"/>
        <v>0</v>
      </c>
      <c r="AX113" s="1109">
        <f t="shared" si="45"/>
        <v>0</v>
      </c>
      <c r="AY113" s="1109">
        <f t="shared" si="46"/>
        <v>0</v>
      </c>
      <c r="AZ113" s="1109">
        <f>SUM(AF113:AJ113)</f>
        <v>0</v>
      </c>
      <c r="BA113" s="1109">
        <f t="shared" si="34"/>
        <v>0</v>
      </c>
      <c r="BB113" s="1109">
        <f t="shared" si="55"/>
        <v>0</v>
      </c>
      <c r="BC113" s="1108">
        <f t="shared" si="56"/>
        <v>0</v>
      </c>
      <c r="BD113" s="1108">
        <f t="shared" si="57"/>
        <v>0</v>
      </c>
      <c r="BE113" s="1108">
        <f t="shared" si="58"/>
        <v>0</v>
      </c>
      <c r="BF113" s="1108">
        <f t="shared" si="59"/>
        <v>0</v>
      </c>
      <c r="BG113" s="1108">
        <f t="shared" si="60"/>
        <v>0</v>
      </c>
      <c r="BH113" s="1108">
        <f t="shared" si="61"/>
        <v>0</v>
      </c>
      <c r="BI113" s="1109">
        <f t="shared" si="35"/>
        <v>0</v>
      </c>
      <c r="BJ113" s="1106"/>
    </row>
    <row r="114" spans="1:62" ht="13">
      <c r="A114" s="1101">
        <v>107</v>
      </c>
      <c r="B114" s="1102" t="s">
        <v>558</v>
      </c>
      <c r="C114" s="1107">
        <f>計算表!C114</f>
        <v>0</v>
      </c>
      <c r="D114" s="1108">
        <f>環境負荷係数!D110*入力表!$C$137</f>
        <v>0</v>
      </c>
      <c r="E114" s="1108">
        <f>環境負荷係数!E110*入力表!$C$137</f>
        <v>0</v>
      </c>
      <c r="F114" s="1108">
        <f>環境負荷係数!F110*入力表!$C$137</f>
        <v>0</v>
      </c>
      <c r="G114" s="1108">
        <f>環境負荷係数!G110*入力表!$C$137</f>
        <v>0</v>
      </c>
      <c r="H114" s="1108">
        <f>環境負荷係数!H110*入力表!$C$137</f>
        <v>0</v>
      </c>
      <c r="I114" s="1108">
        <f>環境負荷係数!I110*入力表!$C$137</f>
        <v>0</v>
      </c>
      <c r="J114" s="1108">
        <f>環境負荷係数!J110*入力表!$C$137</f>
        <v>0</v>
      </c>
      <c r="K114" s="1108">
        <f>環境負荷係数!K110*入力表!$C$137</f>
        <v>0</v>
      </c>
      <c r="L114" s="1108">
        <f>環境負荷係数!L110*入力表!$C$137</f>
        <v>0</v>
      </c>
      <c r="M114" s="1108">
        <f>環境負荷係数!M110*入力表!$C$137</f>
        <v>0</v>
      </c>
      <c r="N114" s="1108">
        <f>環境負荷係数!N110*入力表!$C$137</f>
        <v>0</v>
      </c>
      <c r="O114" s="1108">
        <f>環境負荷係数!O110*入力表!$C$137</f>
        <v>0</v>
      </c>
      <c r="P114" s="1108">
        <f>環境負荷係数!P110*入力表!$C$137</f>
        <v>0</v>
      </c>
      <c r="Q114" s="1108">
        <f>環境負荷係数!Q110*入力表!$C$137</f>
        <v>0</v>
      </c>
      <c r="R114" s="1108">
        <f>環境負荷係数!R110*入力表!$C$137</f>
        <v>0</v>
      </c>
      <c r="S114" s="1108">
        <f>環境負荷係数!S110*入力表!$C$137</f>
        <v>0</v>
      </c>
      <c r="T114" s="1108">
        <f>環境負荷係数!T110*入力表!$C$137</f>
        <v>0</v>
      </c>
      <c r="U114" s="1108">
        <f>環境負荷係数!U110*入力表!$C$137</f>
        <v>0</v>
      </c>
      <c r="V114" s="1108">
        <f>環境負荷係数!V110*入力表!$C$137</f>
        <v>0</v>
      </c>
      <c r="W114" s="1108">
        <f>環境負荷係数!W110*入力表!$C$137</f>
        <v>0</v>
      </c>
      <c r="X114" s="1108">
        <f>環境負荷係数!D224*入力表!$C$137</f>
        <v>71.839808304979471</v>
      </c>
      <c r="Y114" s="1108">
        <f>環境負荷係数!E224*入力表!$C$137</f>
        <v>0.27992473805676715</v>
      </c>
      <c r="Z114" s="1108">
        <f>環境負荷係数!F224*入力表!$C$137</f>
        <v>2.5279044161257726E-2</v>
      </c>
      <c r="AA114" s="1108">
        <f>環境負荷係数!G224*入力表!$C$137</f>
        <v>0.2546456938955094</v>
      </c>
      <c r="AB114" s="1108">
        <f>環境負荷係数!H224*入力表!$C$137</f>
        <v>0</v>
      </c>
      <c r="AC114" s="1108">
        <f>環境負荷係数!I224*入力表!$C$137</f>
        <v>0</v>
      </c>
      <c r="AD114" s="1108">
        <f>環境負荷係数!J224*入力表!$C$137</f>
        <v>0</v>
      </c>
      <c r="AE114" s="1108">
        <f>環境負荷係数!K224*入力表!$C$137</f>
        <v>0</v>
      </c>
      <c r="AF114" s="1109">
        <f t="shared" si="32"/>
        <v>0</v>
      </c>
      <c r="AG114" s="1109">
        <f t="shared" si="47"/>
        <v>0</v>
      </c>
      <c r="AH114" s="1109">
        <f t="shared" si="48"/>
        <v>0</v>
      </c>
      <c r="AI114" s="1109">
        <f t="shared" si="49"/>
        <v>0</v>
      </c>
      <c r="AJ114" s="1109">
        <f t="shared" si="50"/>
        <v>0</v>
      </c>
      <c r="AK114" s="1109">
        <f t="shared" si="51"/>
        <v>0</v>
      </c>
      <c r="AL114" s="1109">
        <f t="shared" si="52"/>
        <v>0</v>
      </c>
      <c r="AM114" s="1109">
        <f t="shared" si="53"/>
        <v>0</v>
      </c>
      <c r="AN114" s="1109">
        <f t="shared" si="54"/>
        <v>0</v>
      </c>
      <c r="AO114" s="1109">
        <f t="shared" si="36"/>
        <v>0</v>
      </c>
      <c r="AP114" s="1109">
        <f t="shared" si="37"/>
        <v>0</v>
      </c>
      <c r="AQ114" s="1109">
        <f t="shared" si="38"/>
        <v>0</v>
      </c>
      <c r="AR114" s="1109">
        <f t="shared" si="39"/>
        <v>0</v>
      </c>
      <c r="AS114" s="1109">
        <f t="shared" si="40"/>
        <v>0</v>
      </c>
      <c r="AT114" s="1109">
        <f t="shared" si="41"/>
        <v>0</v>
      </c>
      <c r="AU114" s="1109">
        <f t="shared" si="42"/>
        <v>0</v>
      </c>
      <c r="AV114" s="1109">
        <f t="shared" si="43"/>
        <v>0</v>
      </c>
      <c r="AW114" s="1109">
        <f t="shared" si="44"/>
        <v>0</v>
      </c>
      <c r="AX114" s="1109">
        <f t="shared" si="45"/>
        <v>0</v>
      </c>
      <c r="AY114" s="1109">
        <f>$C114*W114</f>
        <v>0</v>
      </c>
      <c r="AZ114" s="1109">
        <f>SUM(AF114:AJ114)</f>
        <v>0</v>
      </c>
      <c r="BA114" s="1109">
        <f>$C114*X114</f>
        <v>0</v>
      </c>
      <c r="BB114" s="1109">
        <f t="shared" si="55"/>
        <v>0</v>
      </c>
      <c r="BC114" s="1108">
        <f t="shared" si="56"/>
        <v>0</v>
      </c>
      <c r="BD114" s="1108">
        <f t="shared" si="57"/>
        <v>0</v>
      </c>
      <c r="BE114" s="1108">
        <f t="shared" si="58"/>
        <v>0</v>
      </c>
      <c r="BF114" s="1108">
        <f t="shared" si="59"/>
        <v>0</v>
      </c>
      <c r="BG114" s="1108">
        <f t="shared" si="60"/>
        <v>0</v>
      </c>
      <c r="BH114" s="1108">
        <f>$C114*AE114</f>
        <v>0</v>
      </c>
      <c r="BI114" s="1109">
        <f t="shared" si="35"/>
        <v>0</v>
      </c>
      <c r="BJ114" s="1106"/>
    </row>
    <row r="115" spans="1:62" ht="13.5" thickBot="1">
      <c r="A115" s="1391" t="s">
        <v>14</v>
      </c>
      <c r="B115" s="1392"/>
      <c r="C115" s="1119">
        <f>計算表!C115</f>
        <v>0</v>
      </c>
      <c r="D115" s="1120"/>
      <c r="E115" s="1120"/>
      <c r="F115" s="1120"/>
      <c r="G115" s="1120"/>
      <c r="H115" s="1120"/>
      <c r="I115" s="1120"/>
      <c r="J115" s="1120"/>
      <c r="K115" s="1120"/>
      <c r="L115" s="1120"/>
      <c r="M115" s="1120"/>
      <c r="N115" s="1120"/>
      <c r="O115" s="1120"/>
      <c r="P115" s="1120"/>
      <c r="Q115" s="1120"/>
      <c r="R115" s="1120"/>
      <c r="S115" s="1120"/>
      <c r="T115" s="1120"/>
      <c r="U115" s="1120"/>
      <c r="V115" s="1120"/>
      <c r="W115" s="1120"/>
      <c r="X115" s="1120"/>
      <c r="Y115" s="1120"/>
      <c r="Z115" s="1120"/>
      <c r="AA115" s="1120"/>
      <c r="AB115" s="1120"/>
      <c r="AC115" s="1120"/>
      <c r="AD115" s="1120"/>
      <c r="AE115" s="1120"/>
      <c r="AF115" s="1121">
        <f t="shared" ref="AF115:AN115" si="62">SUM(AF8:AF114)</f>
        <v>0</v>
      </c>
      <c r="AG115" s="1121">
        <f t="shared" si="62"/>
        <v>0</v>
      </c>
      <c r="AH115" s="1121">
        <f t="shared" si="62"/>
        <v>0</v>
      </c>
      <c r="AI115" s="1121">
        <f t="shared" si="62"/>
        <v>0</v>
      </c>
      <c r="AJ115" s="1121">
        <f t="shared" si="62"/>
        <v>0</v>
      </c>
      <c r="AK115" s="1121">
        <f t="shared" si="62"/>
        <v>0</v>
      </c>
      <c r="AL115" s="1121">
        <f t="shared" si="62"/>
        <v>0</v>
      </c>
      <c r="AM115" s="1121">
        <f t="shared" si="62"/>
        <v>0</v>
      </c>
      <c r="AN115" s="1121">
        <f t="shared" si="62"/>
        <v>0</v>
      </c>
      <c r="AO115" s="1121">
        <f t="shared" ref="AO115:AY115" si="63">SUM(AO8:AO114)</f>
        <v>0</v>
      </c>
      <c r="AP115" s="1121">
        <f t="shared" si="63"/>
        <v>0</v>
      </c>
      <c r="AQ115" s="1121">
        <f t="shared" si="63"/>
        <v>0</v>
      </c>
      <c r="AR115" s="1121">
        <f t="shared" si="63"/>
        <v>0</v>
      </c>
      <c r="AS115" s="1121">
        <f t="shared" si="63"/>
        <v>0</v>
      </c>
      <c r="AT115" s="1121">
        <f t="shared" si="63"/>
        <v>0</v>
      </c>
      <c r="AU115" s="1121">
        <f t="shared" si="63"/>
        <v>0</v>
      </c>
      <c r="AV115" s="1121">
        <f t="shared" si="63"/>
        <v>0</v>
      </c>
      <c r="AW115" s="1121">
        <f t="shared" si="63"/>
        <v>0</v>
      </c>
      <c r="AX115" s="1121">
        <f>SUM(AX8:AX114)</f>
        <v>0</v>
      </c>
      <c r="AY115" s="1121">
        <f t="shared" si="63"/>
        <v>0</v>
      </c>
      <c r="AZ115" s="1121">
        <f>SUM(AF115:AJ115)</f>
        <v>0</v>
      </c>
      <c r="BA115" s="1121">
        <f>SUM(BA8:BA114)</f>
        <v>0</v>
      </c>
      <c r="BB115" s="1121">
        <f t="shared" ref="BB115:BH115" si="64">SUM(BB8:BB114)</f>
        <v>0</v>
      </c>
      <c r="BC115" s="1121">
        <f t="shared" si="64"/>
        <v>0</v>
      </c>
      <c r="BD115" s="1121">
        <f t="shared" si="64"/>
        <v>0</v>
      </c>
      <c r="BE115" s="1121">
        <f t="shared" si="64"/>
        <v>0</v>
      </c>
      <c r="BF115" s="1121">
        <f t="shared" si="64"/>
        <v>0</v>
      </c>
      <c r="BG115" s="1121">
        <f t="shared" si="64"/>
        <v>0</v>
      </c>
      <c r="BH115" s="1121">
        <f t="shared" si="64"/>
        <v>0</v>
      </c>
      <c r="BI115" s="1121">
        <f>BA115+BB115</f>
        <v>0</v>
      </c>
    </row>
    <row r="116" spans="1:62" ht="11.5" thickTop="1"/>
    <row r="118" spans="1:62" ht="11.5" thickBot="1"/>
    <row r="119" spans="1:62" ht="14.25" customHeight="1" thickTop="1">
      <c r="A119" s="1408"/>
      <c r="B119" s="1409"/>
      <c r="C119" s="1430" t="s">
        <v>962</v>
      </c>
      <c r="D119" s="1431"/>
      <c r="E119" s="1431"/>
      <c r="F119" s="1431"/>
      <c r="G119" s="1431"/>
      <c r="H119" s="1431"/>
      <c r="I119" s="1431"/>
      <c r="J119" s="1431"/>
      <c r="K119" s="1431"/>
      <c r="L119" s="1431"/>
      <c r="M119" s="1431"/>
      <c r="N119" s="1431"/>
      <c r="O119" s="1431"/>
      <c r="P119" s="1431"/>
      <c r="Q119" s="1431"/>
      <c r="R119" s="1431"/>
      <c r="S119" s="1431"/>
      <c r="T119" s="1431"/>
      <c r="U119" s="1431"/>
      <c r="V119" s="1431"/>
      <c r="W119" s="1431"/>
      <c r="X119" s="1431"/>
      <c r="Y119" s="1431"/>
      <c r="Z119" s="1431"/>
      <c r="AA119" s="1431"/>
      <c r="AB119" s="1431"/>
      <c r="AC119" s="1431"/>
      <c r="AD119" s="1431"/>
      <c r="AE119" s="1431"/>
      <c r="AF119" s="1431"/>
      <c r="AG119" s="1431"/>
      <c r="AH119" s="1431"/>
      <c r="AI119" s="1431"/>
      <c r="AJ119" s="1431"/>
      <c r="AK119" s="1431"/>
      <c r="AL119" s="1431"/>
      <c r="AM119" s="1431"/>
      <c r="AN119" s="1431"/>
      <c r="AO119" s="1431"/>
      <c r="AP119" s="1431"/>
      <c r="AQ119" s="1431"/>
      <c r="AR119" s="1431"/>
      <c r="AS119" s="1431"/>
      <c r="AT119" s="1431"/>
      <c r="AU119" s="1431"/>
      <c r="AV119" s="1431"/>
      <c r="AW119" s="1431"/>
      <c r="AX119" s="1431"/>
      <c r="AY119" s="1431"/>
      <c r="AZ119" s="1431"/>
      <c r="BA119" s="1431"/>
      <c r="BB119" s="1431"/>
      <c r="BC119" s="1431"/>
      <c r="BD119" s="1431"/>
      <c r="BE119" s="1431"/>
      <c r="BF119" s="1431"/>
      <c r="BG119" s="1431"/>
      <c r="BH119" s="1431"/>
      <c r="BI119" s="1431"/>
    </row>
    <row r="120" spans="1:62" ht="20.25" customHeight="1">
      <c r="A120" s="1410"/>
      <c r="B120" s="1411"/>
      <c r="C120" s="155" t="s">
        <v>19</v>
      </c>
      <c r="D120" s="1432" t="s">
        <v>963</v>
      </c>
      <c r="E120" s="1433"/>
      <c r="F120" s="1433"/>
      <c r="G120" s="1433"/>
      <c r="H120" s="1433"/>
      <c r="I120" s="1433"/>
      <c r="J120" s="1433"/>
      <c r="K120" s="1433"/>
      <c r="L120" s="1433"/>
      <c r="M120" s="1433"/>
      <c r="N120" s="1433"/>
      <c r="O120" s="1433"/>
      <c r="P120" s="1433"/>
      <c r="Q120" s="1433"/>
      <c r="R120" s="1433"/>
      <c r="S120" s="1433"/>
      <c r="T120" s="1433"/>
      <c r="U120" s="1433"/>
      <c r="V120" s="1433"/>
      <c r="W120" s="1434"/>
      <c r="X120" s="1432" t="s">
        <v>964</v>
      </c>
      <c r="Y120" s="1433"/>
      <c r="Z120" s="1433"/>
      <c r="AA120" s="1433"/>
      <c r="AB120" s="1433"/>
      <c r="AC120" s="1433"/>
      <c r="AD120" s="1433"/>
      <c r="AE120" s="1434"/>
      <c r="AF120" s="1432" t="s">
        <v>941</v>
      </c>
      <c r="AG120" s="1433"/>
      <c r="AH120" s="1433"/>
      <c r="AI120" s="1433"/>
      <c r="AJ120" s="1433"/>
      <c r="AK120" s="1433"/>
      <c r="AL120" s="1433"/>
      <c r="AM120" s="1433"/>
      <c r="AN120" s="1433"/>
      <c r="AO120" s="1433"/>
      <c r="AP120" s="1433"/>
      <c r="AQ120" s="1433"/>
      <c r="AR120" s="1433"/>
      <c r="AS120" s="1433"/>
      <c r="AT120" s="1433"/>
      <c r="AU120" s="1433"/>
      <c r="AV120" s="1433"/>
      <c r="AW120" s="1433"/>
      <c r="AX120" s="1433"/>
      <c r="AY120" s="1433"/>
      <c r="AZ120" s="1434"/>
      <c r="BA120" s="1419" t="s">
        <v>942</v>
      </c>
      <c r="BB120" s="1419"/>
      <c r="BC120" s="1419"/>
      <c r="BD120" s="1419"/>
      <c r="BE120" s="1419"/>
      <c r="BF120" s="1419"/>
      <c r="BG120" s="1419"/>
      <c r="BH120" s="1419"/>
      <c r="BI120" s="1419"/>
    </row>
    <row r="121" spans="1:62" ht="11.25" customHeight="1">
      <c r="A121" s="1410"/>
      <c r="B121" s="1411"/>
      <c r="C121" s="1122"/>
      <c r="D121" s="1424" t="s">
        <v>894</v>
      </c>
      <c r="E121" s="1424" t="s">
        <v>896</v>
      </c>
      <c r="F121" s="1424" t="s">
        <v>898</v>
      </c>
      <c r="G121" s="1424" t="s">
        <v>900</v>
      </c>
      <c r="H121" s="1424" t="s">
        <v>902</v>
      </c>
      <c r="I121" s="1424" t="s">
        <v>943</v>
      </c>
      <c r="J121" s="1424" t="s">
        <v>944</v>
      </c>
      <c r="K121" s="1419" t="s">
        <v>945</v>
      </c>
      <c r="L121" s="1419" t="s">
        <v>946</v>
      </c>
      <c r="M121" s="1419" t="s">
        <v>947</v>
      </c>
      <c r="N121" s="1419" t="s">
        <v>948</v>
      </c>
      <c r="O121" s="1419" t="s">
        <v>949</v>
      </c>
      <c r="P121" s="1419" t="s">
        <v>950</v>
      </c>
      <c r="Q121" s="1419" t="s">
        <v>951</v>
      </c>
      <c r="R121" s="1419" t="s">
        <v>913</v>
      </c>
      <c r="S121" s="1419" t="s">
        <v>952</v>
      </c>
      <c r="T121" s="1419" t="s">
        <v>953</v>
      </c>
      <c r="U121" s="1419" t="s">
        <v>954</v>
      </c>
      <c r="V121" s="1419" t="s">
        <v>955</v>
      </c>
      <c r="W121" s="1419" t="s">
        <v>918</v>
      </c>
      <c r="X121" s="1419" t="s">
        <v>965</v>
      </c>
      <c r="Y121" s="1419" t="s">
        <v>902</v>
      </c>
      <c r="Z121" s="1419" t="s">
        <v>924</v>
      </c>
      <c r="AA121" s="1419" t="s">
        <v>925</v>
      </c>
      <c r="AB121" s="1419" t="s">
        <v>926</v>
      </c>
      <c r="AC121" s="1419" t="s">
        <v>927</v>
      </c>
      <c r="AD121" s="1419" t="s">
        <v>928</v>
      </c>
      <c r="AE121" s="1419" t="s">
        <v>929</v>
      </c>
      <c r="AF121" s="1419" t="s">
        <v>894</v>
      </c>
      <c r="AG121" s="1419" t="s">
        <v>896</v>
      </c>
      <c r="AH121" s="1419" t="s">
        <v>898</v>
      </c>
      <c r="AI121" s="1419" t="s">
        <v>900</v>
      </c>
      <c r="AJ121" s="1419" t="s">
        <v>902</v>
      </c>
      <c r="AK121" s="1424" t="s">
        <v>943</v>
      </c>
      <c r="AL121" s="1424" t="s">
        <v>944</v>
      </c>
      <c r="AM121" s="1419" t="s">
        <v>945</v>
      </c>
      <c r="AN121" s="1419" t="s">
        <v>946</v>
      </c>
      <c r="AO121" s="1419" t="s">
        <v>947</v>
      </c>
      <c r="AP121" s="1419" t="s">
        <v>948</v>
      </c>
      <c r="AQ121" s="1419" t="s">
        <v>949</v>
      </c>
      <c r="AR121" s="1419" t="s">
        <v>950</v>
      </c>
      <c r="AS121" s="1419" t="s">
        <v>951</v>
      </c>
      <c r="AT121" s="1419" t="s">
        <v>913</v>
      </c>
      <c r="AU121" s="1419" t="s">
        <v>952</v>
      </c>
      <c r="AV121" s="1419" t="s">
        <v>953</v>
      </c>
      <c r="AW121" s="1419" t="s">
        <v>954</v>
      </c>
      <c r="AX121" s="1419" t="s">
        <v>955</v>
      </c>
      <c r="AY121" s="1419" t="s">
        <v>918</v>
      </c>
      <c r="AZ121" s="1424" t="s">
        <v>956</v>
      </c>
      <c r="BA121" s="1419" t="s">
        <v>965</v>
      </c>
      <c r="BB121" s="1424" t="s">
        <v>902</v>
      </c>
      <c r="BC121" s="1419" t="s">
        <v>924</v>
      </c>
      <c r="BD121" s="1419" t="s">
        <v>925</v>
      </c>
      <c r="BE121" s="1419" t="s">
        <v>926</v>
      </c>
      <c r="BF121" s="1419" t="s">
        <v>927</v>
      </c>
      <c r="BG121" s="1419" t="s">
        <v>928</v>
      </c>
      <c r="BH121" s="1419" t="s">
        <v>929</v>
      </c>
      <c r="BI121" s="1419" t="s">
        <v>956</v>
      </c>
    </row>
    <row r="122" spans="1:62">
      <c r="A122" s="1410"/>
      <c r="B122" s="1411"/>
      <c r="C122" s="1122" t="s">
        <v>35</v>
      </c>
      <c r="D122" s="1425"/>
      <c r="E122" s="1425"/>
      <c r="F122" s="1425"/>
      <c r="G122" s="1425"/>
      <c r="H122" s="1425"/>
      <c r="I122" s="1425"/>
      <c r="J122" s="1425"/>
      <c r="K122" s="1419"/>
      <c r="L122" s="1419"/>
      <c r="M122" s="1419"/>
      <c r="N122" s="1419"/>
      <c r="O122" s="1419"/>
      <c r="P122" s="1419"/>
      <c r="Q122" s="1419"/>
      <c r="R122" s="1419"/>
      <c r="S122" s="1419"/>
      <c r="T122" s="1419"/>
      <c r="U122" s="1419"/>
      <c r="V122" s="1419"/>
      <c r="W122" s="1419"/>
      <c r="X122" s="1419"/>
      <c r="Y122" s="1419"/>
      <c r="Z122" s="1419"/>
      <c r="AA122" s="1419"/>
      <c r="AB122" s="1419"/>
      <c r="AC122" s="1419"/>
      <c r="AD122" s="1419"/>
      <c r="AE122" s="1419"/>
      <c r="AF122" s="1419"/>
      <c r="AG122" s="1419"/>
      <c r="AH122" s="1419"/>
      <c r="AI122" s="1419"/>
      <c r="AJ122" s="1419"/>
      <c r="AK122" s="1425"/>
      <c r="AL122" s="1425"/>
      <c r="AM122" s="1419"/>
      <c r="AN122" s="1419"/>
      <c r="AO122" s="1419"/>
      <c r="AP122" s="1419"/>
      <c r="AQ122" s="1419"/>
      <c r="AR122" s="1419"/>
      <c r="AS122" s="1419"/>
      <c r="AT122" s="1419"/>
      <c r="AU122" s="1419"/>
      <c r="AV122" s="1419"/>
      <c r="AW122" s="1419"/>
      <c r="AX122" s="1419"/>
      <c r="AY122" s="1419"/>
      <c r="AZ122" s="1425"/>
      <c r="BA122" s="1419"/>
      <c r="BB122" s="1425"/>
      <c r="BC122" s="1419"/>
      <c r="BD122" s="1419"/>
      <c r="BE122" s="1419"/>
      <c r="BF122" s="1419"/>
      <c r="BG122" s="1419"/>
      <c r="BH122" s="1419"/>
      <c r="BI122" s="1419"/>
    </row>
    <row r="123" spans="1:62">
      <c r="A123" s="1412"/>
      <c r="B123" s="1413"/>
      <c r="C123" s="161" t="s">
        <v>966</v>
      </c>
      <c r="D123" s="1420" t="s">
        <v>957</v>
      </c>
      <c r="E123" s="1421"/>
      <c r="F123" s="1421"/>
      <c r="G123" s="1421"/>
      <c r="H123" s="1421"/>
      <c r="I123" s="1421"/>
      <c r="J123" s="1421"/>
      <c r="K123" s="1421"/>
      <c r="L123" s="1421"/>
      <c r="M123" s="1421"/>
      <c r="N123" s="1421"/>
      <c r="O123" s="1421"/>
      <c r="P123" s="1421"/>
      <c r="Q123" s="1421"/>
      <c r="R123" s="1421"/>
      <c r="S123" s="1421"/>
      <c r="T123" s="1421"/>
      <c r="U123" s="1421"/>
      <c r="V123" s="1421"/>
      <c r="W123" s="1422"/>
      <c r="X123" s="1420" t="s">
        <v>958</v>
      </c>
      <c r="Y123" s="1421"/>
      <c r="Z123" s="1421"/>
      <c r="AA123" s="1421"/>
      <c r="AB123" s="1421"/>
      <c r="AC123" s="1421"/>
      <c r="AD123" s="1421"/>
      <c r="AE123" s="1422"/>
      <c r="AF123" s="1420" t="s">
        <v>967</v>
      </c>
      <c r="AG123" s="1421"/>
      <c r="AH123" s="1421"/>
      <c r="AI123" s="1421"/>
      <c r="AJ123" s="1421"/>
      <c r="AK123" s="1421"/>
      <c r="AL123" s="1421"/>
      <c r="AM123" s="1421"/>
      <c r="AN123" s="1421"/>
      <c r="AO123" s="1421"/>
      <c r="AP123" s="1421"/>
      <c r="AQ123" s="1421"/>
      <c r="AR123" s="1421"/>
      <c r="AS123" s="1421"/>
      <c r="AT123" s="1421"/>
      <c r="AU123" s="1421"/>
      <c r="AV123" s="1421"/>
      <c r="AW123" s="1421"/>
      <c r="AX123" s="1421"/>
      <c r="AY123" s="1422"/>
      <c r="AZ123" s="1123"/>
      <c r="BA123" s="1423" t="s">
        <v>968</v>
      </c>
      <c r="BB123" s="1423"/>
      <c r="BC123" s="1423"/>
      <c r="BD123" s="1423"/>
      <c r="BE123" s="1423"/>
      <c r="BF123" s="1423"/>
      <c r="BG123" s="1423"/>
      <c r="BH123" s="1423"/>
      <c r="BI123" s="1423"/>
    </row>
    <row r="124" spans="1:62" ht="13">
      <c r="A124" s="1101" t="s">
        <v>961</v>
      </c>
      <c r="B124" s="1102" t="s">
        <v>351</v>
      </c>
      <c r="C124" s="1124">
        <f>計算表!R8</f>
        <v>0</v>
      </c>
      <c r="D124" s="1125">
        <f t="shared" ref="D124:AE124" si="65">D8</f>
        <v>0</v>
      </c>
      <c r="E124" s="1125">
        <f t="shared" si="65"/>
        <v>0.93702977351973715</v>
      </c>
      <c r="F124" s="1125">
        <f t="shared" si="65"/>
        <v>1.4170684970077799E-7</v>
      </c>
      <c r="G124" s="1125">
        <f t="shared" si="65"/>
        <v>0</v>
      </c>
      <c r="H124" s="1125">
        <f t="shared" si="65"/>
        <v>8.2246257507780293E-3</v>
      </c>
      <c r="I124" s="1125">
        <f t="shared" si="65"/>
        <v>0</v>
      </c>
      <c r="J124" s="1125">
        <f t="shared" si="65"/>
        <v>1.5200127229911194E-7</v>
      </c>
      <c r="K124" s="1125">
        <f t="shared" si="65"/>
        <v>0</v>
      </c>
      <c r="L124" s="1125">
        <f t="shared" si="65"/>
        <v>0</v>
      </c>
      <c r="M124" s="1125">
        <f t="shared" si="65"/>
        <v>0</v>
      </c>
      <c r="N124" s="1125">
        <f t="shared" si="65"/>
        <v>5.7990182113534067E-4</v>
      </c>
      <c r="O124" s="1125">
        <f t="shared" si="65"/>
        <v>0</v>
      </c>
      <c r="P124" s="1125">
        <f t="shared" si="65"/>
        <v>0</v>
      </c>
      <c r="Q124" s="1125">
        <f t="shared" si="65"/>
        <v>0</v>
      </c>
      <c r="R124" s="1125">
        <f t="shared" si="65"/>
        <v>0</v>
      </c>
      <c r="S124" s="1125">
        <f t="shared" si="65"/>
        <v>3.2683234665393396E-7</v>
      </c>
      <c r="T124" s="1125">
        <f t="shared" si="65"/>
        <v>7.6442450960237359E-3</v>
      </c>
      <c r="U124" s="1125">
        <f t="shared" si="65"/>
        <v>0</v>
      </c>
      <c r="V124" s="1125">
        <f t="shared" si="65"/>
        <v>0</v>
      </c>
      <c r="W124" s="1125">
        <f t="shared" si="65"/>
        <v>0</v>
      </c>
      <c r="X124" s="1125">
        <f t="shared" si="65"/>
        <v>171.58403431966966</v>
      </c>
      <c r="Y124" s="1125">
        <f t="shared" si="65"/>
        <v>171.42248718182736</v>
      </c>
      <c r="Z124" s="1125">
        <f t="shared" si="65"/>
        <v>88.111964976537152</v>
      </c>
      <c r="AA124" s="1125">
        <f t="shared" si="65"/>
        <v>83.310522205290226</v>
      </c>
      <c r="AB124" s="1125">
        <f t="shared" si="65"/>
        <v>0</v>
      </c>
      <c r="AC124" s="1125">
        <f t="shared" si="65"/>
        <v>0</v>
      </c>
      <c r="AD124" s="1125">
        <f t="shared" si="65"/>
        <v>0</v>
      </c>
      <c r="AE124" s="1125">
        <f t="shared" si="65"/>
        <v>0</v>
      </c>
      <c r="AF124" s="1126">
        <f>$C124*D124</f>
        <v>0</v>
      </c>
      <c r="AG124" s="1126">
        <f t="shared" ref="AG124:AY137" si="66">$C124*E124</f>
        <v>0</v>
      </c>
      <c r="AH124" s="1126">
        <f t="shared" si="66"/>
        <v>0</v>
      </c>
      <c r="AI124" s="1126">
        <f t="shared" si="66"/>
        <v>0</v>
      </c>
      <c r="AJ124" s="1126">
        <f t="shared" si="66"/>
        <v>0</v>
      </c>
      <c r="AK124" s="1125">
        <f t="shared" si="66"/>
        <v>0</v>
      </c>
      <c r="AL124" s="1125">
        <f t="shared" si="66"/>
        <v>0</v>
      </c>
      <c r="AM124" s="1125">
        <f t="shared" si="66"/>
        <v>0</v>
      </c>
      <c r="AN124" s="1125">
        <f t="shared" si="66"/>
        <v>0</v>
      </c>
      <c r="AO124" s="1125">
        <f t="shared" si="66"/>
        <v>0</v>
      </c>
      <c r="AP124" s="1125">
        <f t="shared" si="66"/>
        <v>0</v>
      </c>
      <c r="AQ124" s="1125">
        <f t="shared" si="66"/>
        <v>0</v>
      </c>
      <c r="AR124" s="1125">
        <f t="shared" si="66"/>
        <v>0</v>
      </c>
      <c r="AS124" s="1125">
        <f t="shared" si="66"/>
        <v>0</v>
      </c>
      <c r="AT124" s="1125">
        <f t="shared" si="66"/>
        <v>0</v>
      </c>
      <c r="AU124" s="1125">
        <f t="shared" si="66"/>
        <v>0</v>
      </c>
      <c r="AV124" s="1125">
        <f t="shared" si="66"/>
        <v>0</v>
      </c>
      <c r="AW124" s="1125">
        <f t="shared" si="66"/>
        <v>0</v>
      </c>
      <c r="AX124" s="1125">
        <f t="shared" si="66"/>
        <v>0</v>
      </c>
      <c r="AY124" s="1125">
        <f>$C124*W124</f>
        <v>0</v>
      </c>
      <c r="AZ124" s="1126">
        <f>SUM(AF124:AJ124)</f>
        <v>0</v>
      </c>
      <c r="BA124" s="1126">
        <f>$C124*X124</f>
        <v>0</v>
      </c>
      <c r="BB124" s="1126">
        <f t="shared" ref="BB124:BH139" si="67">$C124*Y124</f>
        <v>0</v>
      </c>
      <c r="BC124" s="1125">
        <f t="shared" si="67"/>
        <v>0</v>
      </c>
      <c r="BD124" s="1125">
        <f t="shared" si="67"/>
        <v>0</v>
      </c>
      <c r="BE124" s="1125">
        <f t="shared" si="67"/>
        <v>0</v>
      </c>
      <c r="BF124" s="1125">
        <f t="shared" si="67"/>
        <v>0</v>
      </c>
      <c r="BG124" s="1125">
        <f t="shared" si="67"/>
        <v>0</v>
      </c>
      <c r="BH124" s="1125">
        <f>$C124*AE124</f>
        <v>0</v>
      </c>
      <c r="BI124" s="1126">
        <f>BA124+BB124</f>
        <v>0</v>
      </c>
      <c r="BJ124" s="1106"/>
    </row>
    <row r="125" spans="1:62" ht="13">
      <c r="A125" s="1101" t="s">
        <v>1</v>
      </c>
      <c r="B125" s="1102" t="s">
        <v>352</v>
      </c>
      <c r="C125" s="1127">
        <f>計算表!R9</f>
        <v>0</v>
      </c>
      <c r="D125" s="1128">
        <f t="shared" ref="D125:AE125" si="68">D9</f>
        <v>4.7195647152910788E-3</v>
      </c>
      <c r="E125" s="1128">
        <f t="shared" si="68"/>
        <v>0.61384068328006913</v>
      </c>
      <c r="F125" s="1128">
        <f t="shared" si="68"/>
        <v>2.471720630271159E-4</v>
      </c>
      <c r="G125" s="1128">
        <f t="shared" si="68"/>
        <v>3214.9586452267044</v>
      </c>
      <c r="H125" s="1128">
        <f t="shared" si="68"/>
        <v>2.8254937335548975</v>
      </c>
      <c r="I125" s="1128">
        <f t="shared" si="68"/>
        <v>1.3505349719292024E-4</v>
      </c>
      <c r="J125" s="1128">
        <f t="shared" si="68"/>
        <v>2.6440973189203586E-4</v>
      </c>
      <c r="K125" s="1128">
        <f t="shared" si="68"/>
        <v>0</v>
      </c>
      <c r="L125" s="1128">
        <f t="shared" si="68"/>
        <v>0</v>
      </c>
      <c r="M125" s="1128">
        <f t="shared" si="68"/>
        <v>0</v>
      </c>
      <c r="N125" s="1128">
        <f t="shared" si="68"/>
        <v>0.62575303460589027</v>
      </c>
      <c r="O125" s="1128">
        <f t="shared" si="68"/>
        <v>0</v>
      </c>
      <c r="P125" s="1128">
        <f t="shared" si="68"/>
        <v>0</v>
      </c>
      <c r="Q125" s="1128">
        <f t="shared" si="68"/>
        <v>0</v>
      </c>
      <c r="R125" s="1128">
        <f t="shared" si="68"/>
        <v>0</v>
      </c>
      <c r="S125" s="1128">
        <f t="shared" si="68"/>
        <v>1.1048408497579673E-3</v>
      </c>
      <c r="T125" s="1128">
        <f t="shared" si="68"/>
        <v>1.4761316472710348E-3</v>
      </c>
      <c r="U125" s="1128">
        <f t="shared" si="68"/>
        <v>0</v>
      </c>
      <c r="V125" s="1128">
        <f t="shared" si="68"/>
        <v>2.1967602632228931</v>
      </c>
      <c r="W125" s="1128">
        <f t="shared" si="68"/>
        <v>0</v>
      </c>
      <c r="X125" s="1128">
        <f t="shared" si="68"/>
        <v>18.432277633784437</v>
      </c>
      <c r="Y125" s="1128">
        <f t="shared" si="68"/>
        <v>369.53278115154274</v>
      </c>
      <c r="Z125" s="1128">
        <f t="shared" si="68"/>
        <v>235.16519857132008</v>
      </c>
      <c r="AA125" s="1128">
        <f t="shared" si="68"/>
        <v>134.3675825802226</v>
      </c>
      <c r="AB125" s="1128">
        <f t="shared" si="68"/>
        <v>0</v>
      </c>
      <c r="AC125" s="1128">
        <f t="shared" si="68"/>
        <v>0</v>
      </c>
      <c r="AD125" s="1128">
        <f t="shared" si="68"/>
        <v>0</v>
      </c>
      <c r="AE125" s="1128">
        <f t="shared" si="68"/>
        <v>0</v>
      </c>
      <c r="AF125" s="1129">
        <f t="shared" ref="AF125:AF188" si="69">$C125*D125</f>
        <v>0</v>
      </c>
      <c r="AG125" s="1129">
        <f t="shared" si="66"/>
        <v>0</v>
      </c>
      <c r="AH125" s="1129">
        <f t="shared" si="66"/>
        <v>0</v>
      </c>
      <c r="AI125" s="1129">
        <f t="shared" si="66"/>
        <v>0</v>
      </c>
      <c r="AJ125" s="1129">
        <f t="shared" si="66"/>
        <v>0</v>
      </c>
      <c r="AK125" s="1128">
        <f t="shared" si="66"/>
        <v>0</v>
      </c>
      <c r="AL125" s="1128">
        <f t="shared" si="66"/>
        <v>0</v>
      </c>
      <c r="AM125" s="1128">
        <f t="shared" si="66"/>
        <v>0</v>
      </c>
      <c r="AN125" s="1128">
        <f t="shared" si="66"/>
        <v>0</v>
      </c>
      <c r="AO125" s="1128">
        <f t="shared" si="66"/>
        <v>0</v>
      </c>
      <c r="AP125" s="1128">
        <f t="shared" si="66"/>
        <v>0</v>
      </c>
      <c r="AQ125" s="1128">
        <f t="shared" si="66"/>
        <v>0</v>
      </c>
      <c r="AR125" s="1128">
        <f t="shared" si="66"/>
        <v>0</v>
      </c>
      <c r="AS125" s="1128">
        <f t="shared" si="66"/>
        <v>0</v>
      </c>
      <c r="AT125" s="1128">
        <f t="shared" si="66"/>
        <v>0</v>
      </c>
      <c r="AU125" s="1128">
        <f t="shared" si="66"/>
        <v>0</v>
      </c>
      <c r="AV125" s="1128">
        <f t="shared" si="66"/>
        <v>0</v>
      </c>
      <c r="AW125" s="1128">
        <f t="shared" si="66"/>
        <v>0</v>
      </c>
      <c r="AX125" s="1128">
        <f t="shared" si="66"/>
        <v>0</v>
      </c>
      <c r="AY125" s="1128">
        <f t="shared" si="66"/>
        <v>0</v>
      </c>
      <c r="AZ125" s="1129">
        <f t="shared" ref="AZ125:AZ188" si="70">SUM(AF125:AJ125)</f>
        <v>0</v>
      </c>
      <c r="BA125" s="1129">
        <f t="shared" ref="BA125:BA188" si="71">$C125*X125</f>
        <v>0</v>
      </c>
      <c r="BB125" s="1129">
        <f t="shared" si="67"/>
        <v>0</v>
      </c>
      <c r="BC125" s="1128">
        <f t="shared" si="67"/>
        <v>0</v>
      </c>
      <c r="BD125" s="1128">
        <f t="shared" si="67"/>
        <v>0</v>
      </c>
      <c r="BE125" s="1128">
        <f t="shared" si="67"/>
        <v>0</v>
      </c>
      <c r="BF125" s="1128">
        <f t="shared" si="67"/>
        <v>0</v>
      </c>
      <c r="BG125" s="1128">
        <f t="shared" si="67"/>
        <v>0</v>
      </c>
      <c r="BH125" s="1128">
        <f t="shared" si="67"/>
        <v>0</v>
      </c>
      <c r="BI125" s="1129">
        <f t="shared" ref="BI125:BI188" si="72">BA125+BB125</f>
        <v>0</v>
      </c>
      <c r="BJ125" s="1106"/>
    </row>
    <row r="126" spans="1:62" ht="13">
      <c r="A126" s="1101" t="s">
        <v>2</v>
      </c>
      <c r="B126" s="1102" t="s">
        <v>353</v>
      </c>
      <c r="C126" s="1127">
        <f>計算表!R10</f>
        <v>0</v>
      </c>
      <c r="D126" s="1128">
        <f t="shared" ref="D126:AE126" si="73">D10</f>
        <v>0</v>
      </c>
      <c r="E126" s="1128">
        <f t="shared" si="73"/>
        <v>0</v>
      </c>
      <c r="F126" s="1128">
        <f t="shared" si="73"/>
        <v>0</v>
      </c>
      <c r="G126" s="1128">
        <f t="shared" si="73"/>
        <v>0</v>
      </c>
      <c r="H126" s="1128">
        <f t="shared" si="73"/>
        <v>0</v>
      </c>
      <c r="I126" s="1128">
        <f t="shared" si="73"/>
        <v>0</v>
      </c>
      <c r="J126" s="1128">
        <f t="shared" si="73"/>
        <v>0</v>
      </c>
      <c r="K126" s="1128">
        <f t="shared" si="73"/>
        <v>0</v>
      </c>
      <c r="L126" s="1128">
        <f t="shared" si="73"/>
        <v>0</v>
      </c>
      <c r="M126" s="1128">
        <f t="shared" si="73"/>
        <v>0</v>
      </c>
      <c r="N126" s="1128">
        <f t="shared" si="73"/>
        <v>0</v>
      </c>
      <c r="O126" s="1128">
        <f t="shared" si="73"/>
        <v>0</v>
      </c>
      <c r="P126" s="1128">
        <f t="shared" si="73"/>
        <v>0</v>
      </c>
      <c r="Q126" s="1128">
        <f t="shared" si="73"/>
        <v>0</v>
      </c>
      <c r="R126" s="1128">
        <f t="shared" si="73"/>
        <v>0</v>
      </c>
      <c r="S126" s="1128">
        <f t="shared" si="73"/>
        <v>0</v>
      </c>
      <c r="T126" s="1128">
        <f t="shared" si="73"/>
        <v>0</v>
      </c>
      <c r="U126" s="1128">
        <f t="shared" si="73"/>
        <v>0</v>
      </c>
      <c r="V126" s="1128">
        <f t="shared" si="73"/>
        <v>0</v>
      </c>
      <c r="W126" s="1128">
        <f t="shared" si="73"/>
        <v>0</v>
      </c>
      <c r="X126" s="1128">
        <f t="shared" si="73"/>
        <v>59.94480065439631</v>
      </c>
      <c r="Y126" s="1128">
        <f t="shared" si="73"/>
        <v>0.23192914370846265</v>
      </c>
      <c r="Z126" s="1128">
        <f t="shared" si="73"/>
        <v>2.094472645322238E-2</v>
      </c>
      <c r="AA126" s="1128">
        <f t="shared" si="73"/>
        <v>0.21098441725524025</v>
      </c>
      <c r="AB126" s="1128">
        <f t="shared" si="73"/>
        <v>0</v>
      </c>
      <c r="AC126" s="1128">
        <f t="shared" si="73"/>
        <v>0</v>
      </c>
      <c r="AD126" s="1128">
        <f t="shared" si="73"/>
        <v>0</v>
      </c>
      <c r="AE126" s="1128">
        <f t="shared" si="73"/>
        <v>0</v>
      </c>
      <c r="AF126" s="1129">
        <f t="shared" si="69"/>
        <v>0</v>
      </c>
      <c r="AG126" s="1129">
        <f t="shared" si="66"/>
        <v>0</v>
      </c>
      <c r="AH126" s="1129">
        <f t="shared" si="66"/>
        <v>0</v>
      </c>
      <c r="AI126" s="1129">
        <f t="shared" si="66"/>
        <v>0</v>
      </c>
      <c r="AJ126" s="1129">
        <f t="shared" si="66"/>
        <v>0</v>
      </c>
      <c r="AK126" s="1128">
        <f t="shared" si="66"/>
        <v>0</v>
      </c>
      <c r="AL126" s="1128">
        <f t="shared" si="66"/>
        <v>0</v>
      </c>
      <c r="AM126" s="1128">
        <f t="shared" si="66"/>
        <v>0</v>
      </c>
      <c r="AN126" s="1128">
        <f t="shared" si="66"/>
        <v>0</v>
      </c>
      <c r="AO126" s="1128">
        <f t="shared" si="66"/>
        <v>0</v>
      </c>
      <c r="AP126" s="1128">
        <f t="shared" si="66"/>
        <v>0</v>
      </c>
      <c r="AQ126" s="1128">
        <f t="shared" si="66"/>
        <v>0</v>
      </c>
      <c r="AR126" s="1128">
        <f t="shared" si="66"/>
        <v>0</v>
      </c>
      <c r="AS126" s="1128">
        <f t="shared" si="66"/>
        <v>0</v>
      </c>
      <c r="AT126" s="1128">
        <f t="shared" si="66"/>
        <v>0</v>
      </c>
      <c r="AU126" s="1128">
        <f t="shared" si="66"/>
        <v>0</v>
      </c>
      <c r="AV126" s="1128">
        <f t="shared" si="66"/>
        <v>0</v>
      </c>
      <c r="AW126" s="1128">
        <f t="shared" si="66"/>
        <v>0</v>
      </c>
      <c r="AX126" s="1128">
        <f t="shared" si="66"/>
        <v>0</v>
      </c>
      <c r="AY126" s="1128">
        <f t="shared" si="66"/>
        <v>0</v>
      </c>
      <c r="AZ126" s="1129">
        <f t="shared" si="70"/>
        <v>0</v>
      </c>
      <c r="BA126" s="1129">
        <f t="shared" si="71"/>
        <v>0</v>
      </c>
      <c r="BB126" s="1129">
        <f t="shared" si="67"/>
        <v>0</v>
      </c>
      <c r="BC126" s="1128">
        <f t="shared" si="67"/>
        <v>0</v>
      </c>
      <c r="BD126" s="1128">
        <f t="shared" si="67"/>
        <v>0</v>
      </c>
      <c r="BE126" s="1128">
        <f t="shared" si="67"/>
        <v>0</v>
      </c>
      <c r="BF126" s="1128">
        <f t="shared" si="67"/>
        <v>0</v>
      </c>
      <c r="BG126" s="1128">
        <f t="shared" si="67"/>
        <v>0</v>
      </c>
      <c r="BH126" s="1128">
        <f t="shared" si="67"/>
        <v>0</v>
      </c>
      <c r="BI126" s="1129">
        <f t="shared" si="72"/>
        <v>0</v>
      </c>
      <c r="BJ126" s="1106"/>
    </row>
    <row r="127" spans="1:62" ht="13">
      <c r="A127" s="1101" t="s">
        <v>3</v>
      </c>
      <c r="B127" s="1102" t="s">
        <v>354</v>
      </c>
      <c r="C127" s="1127">
        <f>計算表!R11</f>
        <v>0</v>
      </c>
      <c r="D127" s="1128">
        <f t="shared" ref="D127:AE127" si="74">D11</f>
        <v>2.9337935192295678E-2</v>
      </c>
      <c r="E127" s="1128">
        <f t="shared" si="74"/>
        <v>5.5654500349805479E-2</v>
      </c>
      <c r="F127" s="1128">
        <f t="shared" si="74"/>
        <v>6.1226401610979392E-2</v>
      </c>
      <c r="G127" s="1128">
        <f t="shared" si="74"/>
        <v>0</v>
      </c>
      <c r="H127" s="1128">
        <f t="shared" si="74"/>
        <v>1.2007328521184921</v>
      </c>
      <c r="I127" s="1128">
        <f t="shared" si="74"/>
        <v>0</v>
      </c>
      <c r="J127" s="1128">
        <f t="shared" si="74"/>
        <v>1.373161917044895E-3</v>
      </c>
      <c r="K127" s="1128">
        <f t="shared" si="74"/>
        <v>0</v>
      </c>
      <c r="L127" s="1128">
        <f t="shared" si="74"/>
        <v>0</v>
      </c>
      <c r="M127" s="1128">
        <f t="shared" si="74"/>
        <v>0</v>
      </c>
      <c r="N127" s="1128">
        <f t="shared" si="74"/>
        <v>1.172488115335053</v>
      </c>
      <c r="O127" s="1128">
        <f t="shared" si="74"/>
        <v>0</v>
      </c>
      <c r="P127" s="1128">
        <f t="shared" si="74"/>
        <v>0</v>
      </c>
      <c r="Q127" s="1128">
        <f t="shared" si="74"/>
        <v>0</v>
      </c>
      <c r="R127" s="1128">
        <f t="shared" si="74"/>
        <v>0</v>
      </c>
      <c r="S127" s="1128">
        <f t="shared" si="74"/>
        <v>2.0667361334973777E-2</v>
      </c>
      <c r="T127" s="1128">
        <f t="shared" si="74"/>
        <v>6.2042135314204017E-3</v>
      </c>
      <c r="U127" s="1128">
        <f t="shared" si="74"/>
        <v>0</v>
      </c>
      <c r="V127" s="1128">
        <f t="shared" si="74"/>
        <v>0</v>
      </c>
      <c r="W127" s="1128">
        <f t="shared" si="74"/>
        <v>0</v>
      </c>
      <c r="X127" s="1128">
        <f t="shared" si="74"/>
        <v>115.08353356346295</v>
      </c>
      <c r="Y127" s="1128">
        <f t="shared" si="74"/>
        <v>5.3442090531810145</v>
      </c>
      <c r="Z127" s="1128">
        <f t="shared" si="74"/>
        <v>4.7198450730723627</v>
      </c>
      <c r="AA127" s="1128">
        <f t="shared" si="74"/>
        <v>0.62436398010865168</v>
      </c>
      <c r="AB127" s="1128">
        <f t="shared" si="74"/>
        <v>0</v>
      </c>
      <c r="AC127" s="1128">
        <f t="shared" si="74"/>
        <v>0</v>
      </c>
      <c r="AD127" s="1128">
        <f t="shared" si="74"/>
        <v>0</v>
      </c>
      <c r="AE127" s="1128">
        <f t="shared" si="74"/>
        <v>0</v>
      </c>
      <c r="AF127" s="1129">
        <f t="shared" si="69"/>
        <v>0</v>
      </c>
      <c r="AG127" s="1129">
        <f t="shared" si="66"/>
        <v>0</v>
      </c>
      <c r="AH127" s="1129">
        <f t="shared" si="66"/>
        <v>0</v>
      </c>
      <c r="AI127" s="1129">
        <f t="shared" si="66"/>
        <v>0</v>
      </c>
      <c r="AJ127" s="1129">
        <f t="shared" si="66"/>
        <v>0</v>
      </c>
      <c r="AK127" s="1128">
        <f t="shared" si="66"/>
        <v>0</v>
      </c>
      <c r="AL127" s="1128">
        <f t="shared" si="66"/>
        <v>0</v>
      </c>
      <c r="AM127" s="1128">
        <f t="shared" si="66"/>
        <v>0</v>
      </c>
      <c r="AN127" s="1128">
        <f t="shared" si="66"/>
        <v>0</v>
      </c>
      <c r="AO127" s="1128">
        <f t="shared" si="66"/>
        <v>0</v>
      </c>
      <c r="AP127" s="1128">
        <f t="shared" si="66"/>
        <v>0</v>
      </c>
      <c r="AQ127" s="1128">
        <f t="shared" si="66"/>
        <v>0</v>
      </c>
      <c r="AR127" s="1128">
        <f t="shared" si="66"/>
        <v>0</v>
      </c>
      <c r="AS127" s="1128">
        <f t="shared" si="66"/>
        <v>0</v>
      </c>
      <c r="AT127" s="1128">
        <f t="shared" si="66"/>
        <v>0</v>
      </c>
      <c r="AU127" s="1128">
        <f t="shared" si="66"/>
        <v>0</v>
      </c>
      <c r="AV127" s="1128">
        <f t="shared" si="66"/>
        <v>0</v>
      </c>
      <c r="AW127" s="1128">
        <f t="shared" si="66"/>
        <v>0</v>
      </c>
      <c r="AX127" s="1128">
        <f t="shared" si="66"/>
        <v>0</v>
      </c>
      <c r="AY127" s="1128">
        <f t="shared" si="66"/>
        <v>0</v>
      </c>
      <c r="AZ127" s="1129">
        <f t="shared" si="70"/>
        <v>0</v>
      </c>
      <c r="BA127" s="1129">
        <f t="shared" si="71"/>
        <v>0</v>
      </c>
      <c r="BB127" s="1129">
        <f t="shared" si="67"/>
        <v>0</v>
      </c>
      <c r="BC127" s="1128">
        <f t="shared" si="67"/>
        <v>0</v>
      </c>
      <c r="BD127" s="1128">
        <f t="shared" si="67"/>
        <v>0</v>
      </c>
      <c r="BE127" s="1128">
        <f t="shared" si="67"/>
        <v>0</v>
      </c>
      <c r="BF127" s="1128">
        <f t="shared" si="67"/>
        <v>0</v>
      </c>
      <c r="BG127" s="1128">
        <f t="shared" si="67"/>
        <v>0</v>
      </c>
      <c r="BH127" s="1128">
        <f t="shared" si="67"/>
        <v>0</v>
      </c>
      <c r="BI127" s="1129">
        <f t="shared" si="72"/>
        <v>0</v>
      </c>
      <c r="BJ127" s="1106"/>
    </row>
    <row r="128" spans="1:62" ht="13">
      <c r="A128" s="1130" t="s">
        <v>4</v>
      </c>
      <c r="B128" s="1111" t="s">
        <v>355</v>
      </c>
      <c r="C128" s="1131">
        <f>計算表!R12</f>
        <v>0</v>
      </c>
      <c r="D128" s="1132">
        <f t="shared" ref="D128:AE128" si="75">D12</f>
        <v>3.0621972068322744E-2</v>
      </c>
      <c r="E128" s="1132">
        <f t="shared" si="75"/>
        <v>3.9063635047781233E-3</v>
      </c>
      <c r="F128" s="1132">
        <f t="shared" si="75"/>
        <v>0</v>
      </c>
      <c r="G128" s="1132">
        <f t="shared" si="75"/>
        <v>0</v>
      </c>
      <c r="H128" s="1132">
        <f t="shared" si="75"/>
        <v>1.0583369647816844E-2</v>
      </c>
      <c r="I128" s="1132">
        <f t="shared" si="75"/>
        <v>0</v>
      </c>
      <c r="J128" s="1132">
        <f t="shared" si="75"/>
        <v>0</v>
      </c>
      <c r="K128" s="1132">
        <f t="shared" si="75"/>
        <v>0</v>
      </c>
      <c r="L128" s="1132">
        <f t="shared" si="75"/>
        <v>0</v>
      </c>
      <c r="M128" s="1132">
        <f t="shared" si="75"/>
        <v>0</v>
      </c>
      <c r="N128" s="1132">
        <f t="shared" si="75"/>
        <v>0</v>
      </c>
      <c r="O128" s="1132">
        <f t="shared" si="75"/>
        <v>0</v>
      </c>
      <c r="P128" s="1132">
        <f t="shared" si="75"/>
        <v>0</v>
      </c>
      <c r="Q128" s="1132">
        <f t="shared" si="75"/>
        <v>0</v>
      </c>
      <c r="R128" s="1132">
        <f t="shared" si="75"/>
        <v>0</v>
      </c>
      <c r="S128" s="1132">
        <f t="shared" si="75"/>
        <v>1.0583369647816844E-2</v>
      </c>
      <c r="T128" s="1132">
        <f t="shared" si="75"/>
        <v>0</v>
      </c>
      <c r="U128" s="1132">
        <f t="shared" si="75"/>
        <v>0</v>
      </c>
      <c r="V128" s="1132">
        <f t="shared" si="75"/>
        <v>0</v>
      </c>
      <c r="W128" s="1132">
        <f t="shared" si="75"/>
        <v>0</v>
      </c>
      <c r="X128" s="1132">
        <f t="shared" si="75"/>
        <v>172.97271212491748</v>
      </c>
      <c r="Y128" s="1132">
        <f t="shared" si="75"/>
        <v>1.0863054550833497</v>
      </c>
      <c r="Z128" s="1132">
        <f t="shared" si="75"/>
        <v>0.17107610594031844</v>
      </c>
      <c r="AA128" s="1132">
        <f t="shared" si="75"/>
        <v>0.91522934914303133</v>
      </c>
      <c r="AB128" s="1132">
        <f t="shared" si="75"/>
        <v>0</v>
      </c>
      <c r="AC128" s="1132">
        <f t="shared" si="75"/>
        <v>0</v>
      </c>
      <c r="AD128" s="1132">
        <f t="shared" si="75"/>
        <v>0</v>
      </c>
      <c r="AE128" s="1132">
        <f t="shared" si="75"/>
        <v>0</v>
      </c>
      <c r="AF128" s="1133">
        <f t="shared" si="69"/>
        <v>0</v>
      </c>
      <c r="AG128" s="1133">
        <f t="shared" si="66"/>
        <v>0</v>
      </c>
      <c r="AH128" s="1133">
        <f t="shared" si="66"/>
        <v>0</v>
      </c>
      <c r="AI128" s="1133">
        <f t="shared" si="66"/>
        <v>0</v>
      </c>
      <c r="AJ128" s="1133">
        <f t="shared" si="66"/>
        <v>0</v>
      </c>
      <c r="AK128" s="1132">
        <f t="shared" si="66"/>
        <v>0</v>
      </c>
      <c r="AL128" s="1132">
        <f t="shared" si="66"/>
        <v>0</v>
      </c>
      <c r="AM128" s="1132">
        <f t="shared" si="66"/>
        <v>0</v>
      </c>
      <c r="AN128" s="1132">
        <f t="shared" si="66"/>
        <v>0</v>
      </c>
      <c r="AO128" s="1132">
        <f t="shared" si="66"/>
        <v>0</v>
      </c>
      <c r="AP128" s="1132">
        <f t="shared" si="66"/>
        <v>0</v>
      </c>
      <c r="AQ128" s="1132">
        <f t="shared" si="66"/>
        <v>0</v>
      </c>
      <c r="AR128" s="1132">
        <f t="shared" si="66"/>
        <v>0</v>
      </c>
      <c r="AS128" s="1132">
        <f t="shared" si="66"/>
        <v>0</v>
      </c>
      <c r="AT128" s="1132">
        <f t="shared" si="66"/>
        <v>0</v>
      </c>
      <c r="AU128" s="1132">
        <f t="shared" si="66"/>
        <v>0</v>
      </c>
      <c r="AV128" s="1132">
        <f t="shared" si="66"/>
        <v>0</v>
      </c>
      <c r="AW128" s="1132">
        <f t="shared" si="66"/>
        <v>0</v>
      </c>
      <c r="AX128" s="1132">
        <f t="shared" si="66"/>
        <v>0</v>
      </c>
      <c r="AY128" s="1132">
        <f t="shared" si="66"/>
        <v>0</v>
      </c>
      <c r="AZ128" s="1133">
        <f t="shared" si="70"/>
        <v>0</v>
      </c>
      <c r="BA128" s="1133">
        <f t="shared" si="71"/>
        <v>0</v>
      </c>
      <c r="BB128" s="1133">
        <f t="shared" si="67"/>
        <v>0</v>
      </c>
      <c r="BC128" s="1132">
        <f t="shared" si="67"/>
        <v>0</v>
      </c>
      <c r="BD128" s="1132">
        <f t="shared" si="67"/>
        <v>0</v>
      </c>
      <c r="BE128" s="1132">
        <f t="shared" si="67"/>
        <v>0</v>
      </c>
      <c r="BF128" s="1132">
        <f t="shared" si="67"/>
        <v>0</v>
      </c>
      <c r="BG128" s="1132">
        <f t="shared" si="67"/>
        <v>0</v>
      </c>
      <c r="BH128" s="1132">
        <f t="shared" si="67"/>
        <v>0</v>
      </c>
      <c r="BI128" s="1133">
        <f t="shared" si="72"/>
        <v>0</v>
      </c>
      <c r="BJ128" s="1106"/>
    </row>
    <row r="129" spans="1:62" ht="13">
      <c r="A129" s="1101" t="s">
        <v>5</v>
      </c>
      <c r="B129" s="1102" t="s">
        <v>407</v>
      </c>
      <c r="C129" s="1124">
        <f>計算表!R13</f>
        <v>0</v>
      </c>
      <c r="D129" s="1125">
        <f t="shared" ref="D129:AE129" si="76">D13</f>
        <v>0</v>
      </c>
      <c r="E129" s="1125">
        <f t="shared" si="76"/>
        <v>0</v>
      </c>
      <c r="F129" s="1125">
        <f t="shared" si="76"/>
        <v>0</v>
      </c>
      <c r="G129" s="1125">
        <f t="shared" si="76"/>
        <v>0</v>
      </c>
      <c r="H129" s="1125">
        <f t="shared" si="76"/>
        <v>0</v>
      </c>
      <c r="I129" s="1125">
        <f t="shared" si="76"/>
        <v>0</v>
      </c>
      <c r="J129" s="1125">
        <f t="shared" si="76"/>
        <v>0</v>
      </c>
      <c r="K129" s="1125">
        <f t="shared" si="76"/>
        <v>0</v>
      </c>
      <c r="L129" s="1125">
        <f t="shared" si="76"/>
        <v>0</v>
      </c>
      <c r="M129" s="1125">
        <f t="shared" si="76"/>
        <v>0</v>
      </c>
      <c r="N129" s="1125">
        <f t="shared" si="76"/>
        <v>0</v>
      </c>
      <c r="O129" s="1125">
        <f t="shared" si="76"/>
        <v>0</v>
      </c>
      <c r="P129" s="1125">
        <f t="shared" si="76"/>
        <v>0</v>
      </c>
      <c r="Q129" s="1125">
        <f t="shared" si="76"/>
        <v>0</v>
      </c>
      <c r="R129" s="1125">
        <f t="shared" si="76"/>
        <v>0</v>
      </c>
      <c r="S129" s="1125">
        <f t="shared" si="76"/>
        <v>0</v>
      </c>
      <c r="T129" s="1125">
        <f t="shared" si="76"/>
        <v>0</v>
      </c>
      <c r="U129" s="1125">
        <f t="shared" si="76"/>
        <v>0</v>
      </c>
      <c r="V129" s="1125">
        <f t="shared" si="76"/>
        <v>0</v>
      </c>
      <c r="W129" s="1125">
        <f t="shared" si="76"/>
        <v>0</v>
      </c>
      <c r="X129" s="1125">
        <f t="shared" si="76"/>
        <v>0</v>
      </c>
      <c r="Y129" s="1125">
        <f t="shared" si="76"/>
        <v>0</v>
      </c>
      <c r="Z129" s="1125">
        <f t="shared" si="76"/>
        <v>0</v>
      </c>
      <c r="AA129" s="1125">
        <f t="shared" si="76"/>
        <v>0</v>
      </c>
      <c r="AB129" s="1125">
        <f t="shared" si="76"/>
        <v>0</v>
      </c>
      <c r="AC129" s="1125">
        <f t="shared" si="76"/>
        <v>0</v>
      </c>
      <c r="AD129" s="1125">
        <f t="shared" si="76"/>
        <v>0</v>
      </c>
      <c r="AE129" s="1125">
        <f t="shared" si="76"/>
        <v>0</v>
      </c>
      <c r="AF129" s="1126">
        <f t="shared" si="69"/>
        <v>0</v>
      </c>
      <c r="AG129" s="1126">
        <f t="shared" si="66"/>
        <v>0</v>
      </c>
      <c r="AH129" s="1126">
        <f t="shared" si="66"/>
        <v>0</v>
      </c>
      <c r="AI129" s="1126">
        <f t="shared" si="66"/>
        <v>0</v>
      </c>
      <c r="AJ129" s="1126">
        <f t="shared" si="66"/>
        <v>0</v>
      </c>
      <c r="AK129" s="1125">
        <f t="shared" si="66"/>
        <v>0</v>
      </c>
      <c r="AL129" s="1125">
        <f t="shared" si="66"/>
        <v>0</v>
      </c>
      <c r="AM129" s="1125">
        <f t="shared" si="66"/>
        <v>0</v>
      </c>
      <c r="AN129" s="1125">
        <f t="shared" si="66"/>
        <v>0</v>
      </c>
      <c r="AO129" s="1125">
        <f t="shared" si="66"/>
        <v>0</v>
      </c>
      <c r="AP129" s="1125">
        <f t="shared" si="66"/>
        <v>0</v>
      </c>
      <c r="AQ129" s="1125">
        <f t="shared" si="66"/>
        <v>0</v>
      </c>
      <c r="AR129" s="1125">
        <f t="shared" si="66"/>
        <v>0</v>
      </c>
      <c r="AS129" s="1125">
        <f t="shared" si="66"/>
        <v>0</v>
      </c>
      <c r="AT129" s="1125">
        <f t="shared" si="66"/>
        <v>0</v>
      </c>
      <c r="AU129" s="1125">
        <f t="shared" si="66"/>
        <v>0</v>
      </c>
      <c r="AV129" s="1125">
        <f t="shared" si="66"/>
        <v>0</v>
      </c>
      <c r="AW129" s="1125">
        <f t="shared" si="66"/>
        <v>0</v>
      </c>
      <c r="AX129" s="1125">
        <f t="shared" si="66"/>
        <v>0</v>
      </c>
      <c r="AY129" s="1125">
        <f t="shared" si="66"/>
        <v>0</v>
      </c>
      <c r="AZ129" s="1126">
        <f t="shared" si="70"/>
        <v>0</v>
      </c>
      <c r="BA129" s="1126">
        <f t="shared" si="71"/>
        <v>0</v>
      </c>
      <c r="BB129" s="1126">
        <f t="shared" si="67"/>
        <v>0</v>
      </c>
      <c r="BC129" s="1125">
        <f t="shared" si="67"/>
        <v>0</v>
      </c>
      <c r="BD129" s="1125">
        <f t="shared" si="67"/>
        <v>0</v>
      </c>
      <c r="BE129" s="1125">
        <f t="shared" si="67"/>
        <v>0</v>
      </c>
      <c r="BF129" s="1125">
        <f t="shared" si="67"/>
        <v>0</v>
      </c>
      <c r="BG129" s="1125">
        <f t="shared" si="67"/>
        <v>0</v>
      </c>
      <c r="BH129" s="1125">
        <f t="shared" si="67"/>
        <v>0</v>
      </c>
      <c r="BI129" s="1126">
        <f t="shared" si="72"/>
        <v>0</v>
      </c>
      <c r="BJ129" s="1106"/>
    </row>
    <row r="130" spans="1:62" ht="13">
      <c r="A130" s="1101" t="s">
        <v>6</v>
      </c>
      <c r="B130" s="1102" t="s">
        <v>507</v>
      </c>
      <c r="C130" s="1127">
        <f>計算表!R14</f>
        <v>0</v>
      </c>
      <c r="D130" s="1128">
        <f t="shared" ref="D130:AE130" si="77">D14</f>
        <v>711.76121016741229</v>
      </c>
      <c r="E130" s="1128">
        <f t="shared" si="77"/>
        <v>1.3382076265792118</v>
      </c>
      <c r="F130" s="1128">
        <f t="shared" si="77"/>
        <v>3.8373618874882989</v>
      </c>
      <c r="G130" s="1128">
        <f t="shared" si="77"/>
        <v>0</v>
      </c>
      <c r="H130" s="1128">
        <f t="shared" si="77"/>
        <v>17.056621835959952</v>
      </c>
      <c r="I130" s="1128">
        <f t="shared" si="77"/>
        <v>0.11619822387038603</v>
      </c>
      <c r="J130" s="1128">
        <f t="shared" si="77"/>
        <v>0.66648831337739989</v>
      </c>
      <c r="K130" s="1128">
        <f t="shared" si="77"/>
        <v>0.14175152809842759</v>
      </c>
      <c r="L130" s="1128">
        <f t="shared" si="77"/>
        <v>0.3275000050119089</v>
      </c>
      <c r="M130" s="1128">
        <f t="shared" si="77"/>
        <v>0</v>
      </c>
      <c r="N130" s="1128">
        <f t="shared" si="77"/>
        <v>0.28806578278674627</v>
      </c>
      <c r="O130" s="1128">
        <f t="shared" si="77"/>
        <v>0</v>
      </c>
      <c r="P130" s="1128">
        <f t="shared" si="77"/>
        <v>0</v>
      </c>
      <c r="Q130" s="1128">
        <f t="shared" si="77"/>
        <v>0</v>
      </c>
      <c r="R130" s="1128">
        <f t="shared" si="77"/>
        <v>1.5437274533002463E-5</v>
      </c>
      <c r="S130" s="1128">
        <f t="shared" si="77"/>
        <v>1.0767725285209331</v>
      </c>
      <c r="T130" s="1128">
        <f t="shared" si="77"/>
        <v>4.9838818453480105</v>
      </c>
      <c r="U130" s="1128">
        <f t="shared" si="77"/>
        <v>7.9253669744453177</v>
      </c>
      <c r="V130" s="1128">
        <f t="shared" si="77"/>
        <v>0</v>
      </c>
      <c r="W130" s="1128">
        <f t="shared" si="77"/>
        <v>1.5305811972262895</v>
      </c>
      <c r="X130" s="1128">
        <f t="shared" si="77"/>
        <v>259.53422850175417</v>
      </c>
      <c r="Y130" s="1128">
        <f t="shared" si="77"/>
        <v>0.61545442602965428</v>
      </c>
      <c r="Z130" s="1128">
        <f t="shared" si="77"/>
        <v>0.1672107233744034</v>
      </c>
      <c r="AA130" s="1128">
        <f t="shared" si="77"/>
        <v>0.44824370265525082</v>
      </c>
      <c r="AB130" s="1128">
        <f t="shared" si="77"/>
        <v>0</v>
      </c>
      <c r="AC130" s="1128">
        <f t="shared" si="77"/>
        <v>0</v>
      </c>
      <c r="AD130" s="1128">
        <f t="shared" si="77"/>
        <v>0</v>
      </c>
      <c r="AE130" s="1128">
        <f t="shared" si="77"/>
        <v>0</v>
      </c>
      <c r="AF130" s="1129">
        <f t="shared" si="69"/>
        <v>0</v>
      </c>
      <c r="AG130" s="1129">
        <f t="shared" si="66"/>
        <v>0</v>
      </c>
      <c r="AH130" s="1129">
        <f t="shared" si="66"/>
        <v>0</v>
      </c>
      <c r="AI130" s="1129">
        <f t="shared" si="66"/>
        <v>0</v>
      </c>
      <c r="AJ130" s="1129">
        <f t="shared" si="66"/>
        <v>0</v>
      </c>
      <c r="AK130" s="1128">
        <f t="shared" si="66"/>
        <v>0</v>
      </c>
      <c r="AL130" s="1128">
        <f t="shared" si="66"/>
        <v>0</v>
      </c>
      <c r="AM130" s="1128">
        <f t="shared" si="66"/>
        <v>0</v>
      </c>
      <c r="AN130" s="1128">
        <f t="shared" si="66"/>
        <v>0</v>
      </c>
      <c r="AO130" s="1128">
        <f t="shared" si="66"/>
        <v>0</v>
      </c>
      <c r="AP130" s="1128">
        <f t="shared" si="66"/>
        <v>0</v>
      </c>
      <c r="AQ130" s="1128">
        <f t="shared" si="66"/>
        <v>0</v>
      </c>
      <c r="AR130" s="1128">
        <f t="shared" si="66"/>
        <v>0</v>
      </c>
      <c r="AS130" s="1128">
        <f t="shared" si="66"/>
        <v>0</v>
      </c>
      <c r="AT130" s="1128">
        <f t="shared" si="66"/>
        <v>0</v>
      </c>
      <c r="AU130" s="1128">
        <f t="shared" si="66"/>
        <v>0</v>
      </c>
      <c r="AV130" s="1128">
        <f t="shared" si="66"/>
        <v>0</v>
      </c>
      <c r="AW130" s="1128">
        <f t="shared" si="66"/>
        <v>0</v>
      </c>
      <c r="AX130" s="1128">
        <f t="shared" si="66"/>
        <v>0</v>
      </c>
      <c r="AY130" s="1128">
        <f t="shared" si="66"/>
        <v>0</v>
      </c>
      <c r="AZ130" s="1129">
        <f t="shared" si="70"/>
        <v>0</v>
      </c>
      <c r="BA130" s="1129">
        <f t="shared" si="71"/>
        <v>0</v>
      </c>
      <c r="BB130" s="1129">
        <f t="shared" si="67"/>
        <v>0</v>
      </c>
      <c r="BC130" s="1128">
        <f t="shared" si="67"/>
        <v>0</v>
      </c>
      <c r="BD130" s="1128">
        <f t="shared" si="67"/>
        <v>0</v>
      </c>
      <c r="BE130" s="1128">
        <f t="shared" si="67"/>
        <v>0</v>
      </c>
      <c r="BF130" s="1128">
        <f t="shared" si="67"/>
        <v>0</v>
      </c>
      <c r="BG130" s="1128">
        <f t="shared" si="67"/>
        <v>0</v>
      </c>
      <c r="BH130" s="1128">
        <f t="shared" si="67"/>
        <v>0</v>
      </c>
      <c r="BI130" s="1129">
        <f t="shared" si="72"/>
        <v>0</v>
      </c>
      <c r="BJ130" s="1106"/>
    </row>
    <row r="131" spans="1:62" ht="13">
      <c r="A131" s="1101" t="s">
        <v>7</v>
      </c>
      <c r="B131" s="1102" t="s">
        <v>356</v>
      </c>
      <c r="C131" s="1127">
        <f>計算表!R15</f>
        <v>0</v>
      </c>
      <c r="D131" s="1128">
        <f t="shared" ref="D131:AE131" si="78">D15</f>
        <v>28.912661162398823</v>
      </c>
      <c r="E131" s="1128">
        <f t="shared" si="78"/>
        <v>0.80768444082066837</v>
      </c>
      <c r="F131" s="1128">
        <f t="shared" si="78"/>
        <v>3.1918955316411195E-2</v>
      </c>
      <c r="G131" s="1128">
        <f t="shared" si="78"/>
        <v>0</v>
      </c>
      <c r="H131" s="1128">
        <f t="shared" si="78"/>
        <v>9.9204721531628195</v>
      </c>
      <c r="I131" s="1128">
        <f t="shared" si="78"/>
        <v>6.7341417096544696E-3</v>
      </c>
      <c r="J131" s="1128">
        <f t="shared" si="78"/>
        <v>0.11589438698945892</v>
      </c>
      <c r="K131" s="1128">
        <f t="shared" si="78"/>
        <v>1.0330679302115739E-2</v>
      </c>
      <c r="L131" s="1128">
        <f t="shared" si="78"/>
        <v>7.5133392392690873E-2</v>
      </c>
      <c r="M131" s="1128">
        <f t="shared" si="78"/>
        <v>0</v>
      </c>
      <c r="N131" s="1128">
        <f t="shared" si="78"/>
        <v>5.1329731274387051E-2</v>
      </c>
      <c r="O131" s="1128">
        <f t="shared" si="78"/>
        <v>0</v>
      </c>
      <c r="P131" s="1128">
        <f t="shared" si="78"/>
        <v>9.3708975594852593</v>
      </c>
      <c r="Q131" s="1128">
        <f t="shared" si="78"/>
        <v>3.9639921340972182E-5</v>
      </c>
      <c r="R131" s="1128">
        <f t="shared" si="78"/>
        <v>1.8065822864903196E-7</v>
      </c>
      <c r="S131" s="1128">
        <f t="shared" si="78"/>
        <v>0.1112909639356696</v>
      </c>
      <c r="T131" s="1128">
        <f t="shared" si="78"/>
        <v>1.9539237677862729E-2</v>
      </c>
      <c r="U131" s="1128">
        <f t="shared" si="78"/>
        <v>9.3775669528686587E-2</v>
      </c>
      <c r="V131" s="1128">
        <f t="shared" si="78"/>
        <v>0</v>
      </c>
      <c r="W131" s="1128">
        <f t="shared" si="78"/>
        <v>6.550657028746322E-2</v>
      </c>
      <c r="X131" s="1128">
        <f t="shared" si="78"/>
        <v>27.521699190317232</v>
      </c>
      <c r="Y131" s="1128">
        <f t="shared" si="78"/>
        <v>0.26655873477502162</v>
      </c>
      <c r="Z131" s="1128">
        <f t="shared" si="78"/>
        <v>0.19405357480776619</v>
      </c>
      <c r="AA131" s="1128">
        <f t="shared" si="78"/>
        <v>7.2505159967255442E-2</v>
      </c>
      <c r="AB131" s="1128">
        <f t="shared" si="78"/>
        <v>0</v>
      </c>
      <c r="AC131" s="1128">
        <f t="shared" si="78"/>
        <v>0</v>
      </c>
      <c r="AD131" s="1128">
        <f t="shared" si="78"/>
        <v>0</v>
      </c>
      <c r="AE131" s="1128">
        <f t="shared" si="78"/>
        <v>0</v>
      </c>
      <c r="AF131" s="1129">
        <f t="shared" si="69"/>
        <v>0</v>
      </c>
      <c r="AG131" s="1129">
        <f t="shared" si="66"/>
        <v>0</v>
      </c>
      <c r="AH131" s="1129">
        <f t="shared" si="66"/>
        <v>0</v>
      </c>
      <c r="AI131" s="1129">
        <f t="shared" si="66"/>
        <v>0</v>
      </c>
      <c r="AJ131" s="1129">
        <f t="shared" si="66"/>
        <v>0</v>
      </c>
      <c r="AK131" s="1128">
        <f t="shared" si="66"/>
        <v>0</v>
      </c>
      <c r="AL131" s="1128">
        <f t="shared" si="66"/>
        <v>0</v>
      </c>
      <c r="AM131" s="1128">
        <f t="shared" si="66"/>
        <v>0</v>
      </c>
      <c r="AN131" s="1128">
        <f t="shared" si="66"/>
        <v>0</v>
      </c>
      <c r="AO131" s="1128">
        <f t="shared" si="66"/>
        <v>0</v>
      </c>
      <c r="AP131" s="1128">
        <f t="shared" si="66"/>
        <v>0</v>
      </c>
      <c r="AQ131" s="1128">
        <f t="shared" si="66"/>
        <v>0</v>
      </c>
      <c r="AR131" s="1128">
        <f t="shared" si="66"/>
        <v>0</v>
      </c>
      <c r="AS131" s="1128">
        <f t="shared" si="66"/>
        <v>0</v>
      </c>
      <c r="AT131" s="1128">
        <f t="shared" si="66"/>
        <v>0</v>
      </c>
      <c r="AU131" s="1128">
        <f t="shared" si="66"/>
        <v>0</v>
      </c>
      <c r="AV131" s="1128">
        <f t="shared" si="66"/>
        <v>0</v>
      </c>
      <c r="AW131" s="1128">
        <f t="shared" si="66"/>
        <v>0</v>
      </c>
      <c r="AX131" s="1128">
        <f t="shared" si="66"/>
        <v>0</v>
      </c>
      <c r="AY131" s="1128">
        <f t="shared" si="66"/>
        <v>0</v>
      </c>
      <c r="AZ131" s="1129">
        <f t="shared" si="70"/>
        <v>0</v>
      </c>
      <c r="BA131" s="1129">
        <f t="shared" si="71"/>
        <v>0</v>
      </c>
      <c r="BB131" s="1129">
        <f t="shared" si="67"/>
        <v>0</v>
      </c>
      <c r="BC131" s="1128">
        <f t="shared" si="67"/>
        <v>0</v>
      </c>
      <c r="BD131" s="1128">
        <f t="shared" si="67"/>
        <v>0</v>
      </c>
      <c r="BE131" s="1128">
        <f t="shared" si="67"/>
        <v>0</v>
      </c>
      <c r="BF131" s="1128">
        <f t="shared" si="67"/>
        <v>0</v>
      </c>
      <c r="BG131" s="1128">
        <f t="shared" si="67"/>
        <v>0</v>
      </c>
      <c r="BH131" s="1128">
        <f t="shared" si="67"/>
        <v>0</v>
      </c>
      <c r="BI131" s="1129">
        <f t="shared" si="72"/>
        <v>0</v>
      </c>
      <c r="BJ131" s="1106"/>
    </row>
    <row r="132" spans="1:62" ht="13">
      <c r="A132" s="1101" t="s">
        <v>8</v>
      </c>
      <c r="B132" s="1102" t="s">
        <v>508</v>
      </c>
      <c r="C132" s="1127">
        <f>計算表!R16</f>
        <v>0</v>
      </c>
      <c r="D132" s="1128">
        <f t="shared" ref="D132:AE132" si="79">D16</f>
        <v>9.6804869226058674</v>
      </c>
      <c r="E132" s="1128">
        <f t="shared" si="79"/>
        <v>0.19195184452968256</v>
      </c>
      <c r="F132" s="1128">
        <f t="shared" si="79"/>
        <v>1.3271549318014397E-2</v>
      </c>
      <c r="G132" s="1128">
        <f t="shared" si="79"/>
        <v>0</v>
      </c>
      <c r="H132" s="1128">
        <f t="shared" si="79"/>
        <v>11.316819461860964</v>
      </c>
      <c r="I132" s="1128">
        <f t="shared" si="79"/>
        <v>6.0614661888305744E-4</v>
      </c>
      <c r="J132" s="1128">
        <f t="shared" si="79"/>
        <v>2.7006681888911241E-2</v>
      </c>
      <c r="K132" s="1128">
        <f t="shared" si="79"/>
        <v>0.33837023377350584</v>
      </c>
      <c r="L132" s="1128">
        <f t="shared" si="79"/>
        <v>2.9349370644014095E-2</v>
      </c>
      <c r="M132" s="1128">
        <f t="shared" si="79"/>
        <v>0</v>
      </c>
      <c r="N132" s="1128">
        <f t="shared" si="79"/>
        <v>4.6736453850277783E-2</v>
      </c>
      <c r="O132" s="1128">
        <f t="shared" si="79"/>
        <v>0</v>
      </c>
      <c r="P132" s="1128">
        <f t="shared" si="79"/>
        <v>10.73297308455413</v>
      </c>
      <c r="Q132" s="1128">
        <f t="shared" si="79"/>
        <v>0</v>
      </c>
      <c r="R132" s="1128">
        <f t="shared" si="79"/>
        <v>9.9517869527586137E-8</v>
      </c>
      <c r="S132" s="1128">
        <f t="shared" si="79"/>
        <v>4.929180334260231E-2</v>
      </c>
      <c r="T132" s="1128">
        <f t="shared" si="79"/>
        <v>3.4342385918713303E-2</v>
      </c>
      <c r="U132" s="1128">
        <f t="shared" si="79"/>
        <v>3.4482277566417842E-2</v>
      </c>
      <c r="V132" s="1128">
        <f t="shared" si="79"/>
        <v>0</v>
      </c>
      <c r="W132" s="1128">
        <f t="shared" si="79"/>
        <v>2.3660924185639424E-2</v>
      </c>
      <c r="X132" s="1128">
        <f t="shared" si="79"/>
        <v>29.379578036835525</v>
      </c>
      <c r="Y132" s="1128">
        <f t="shared" si="79"/>
        <v>0.32909421447346349</v>
      </c>
      <c r="Z132" s="1128">
        <f t="shared" si="79"/>
        <v>0.19953685960426537</v>
      </c>
      <c r="AA132" s="1128">
        <f t="shared" si="79"/>
        <v>0.12955735486919809</v>
      </c>
      <c r="AB132" s="1128">
        <f t="shared" si="79"/>
        <v>0</v>
      </c>
      <c r="AC132" s="1128">
        <f t="shared" si="79"/>
        <v>0</v>
      </c>
      <c r="AD132" s="1128">
        <f t="shared" si="79"/>
        <v>0</v>
      </c>
      <c r="AE132" s="1128">
        <f t="shared" si="79"/>
        <v>0</v>
      </c>
      <c r="AF132" s="1129">
        <f t="shared" si="69"/>
        <v>0</v>
      </c>
      <c r="AG132" s="1129">
        <f t="shared" si="66"/>
        <v>0</v>
      </c>
      <c r="AH132" s="1129">
        <f t="shared" si="66"/>
        <v>0</v>
      </c>
      <c r="AI132" s="1129">
        <f t="shared" si="66"/>
        <v>0</v>
      </c>
      <c r="AJ132" s="1129">
        <f t="shared" si="66"/>
        <v>0</v>
      </c>
      <c r="AK132" s="1128">
        <f t="shared" si="66"/>
        <v>0</v>
      </c>
      <c r="AL132" s="1128">
        <f t="shared" si="66"/>
        <v>0</v>
      </c>
      <c r="AM132" s="1128">
        <f t="shared" si="66"/>
        <v>0</v>
      </c>
      <c r="AN132" s="1128">
        <f t="shared" si="66"/>
        <v>0</v>
      </c>
      <c r="AO132" s="1128">
        <f t="shared" si="66"/>
        <v>0</v>
      </c>
      <c r="AP132" s="1128">
        <f t="shared" si="66"/>
        <v>0</v>
      </c>
      <c r="AQ132" s="1128">
        <f t="shared" si="66"/>
        <v>0</v>
      </c>
      <c r="AR132" s="1128">
        <f t="shared" si="66"/>
        <v>0</v>
      </c>
      <c r="AS132" s="1128">
        <f t="shared" si="66"/>
        <v>0</v>
      </c>
      <c r="AT132" s="1128">
        <f t="shared" si="66"/>
        <v>0</v>
      </c>
      <c r="AU132" s="1128">
        <f t="shared" si="66"/>
        <v>0</v>
      </c>
      <c r="AV132" s="1128">
        <f t="shared" si="66"/>
        <v>0</v>
      </c>
      <c r="AW132" s="1128">
        <f t="shared" si="66"/>
        <v>0</v>
      </c>
      <c r="AX132" s="1128">
        <f t="shared" si="66"/>
        <v>0</v>
      </c>
      <c r="AY132" s="1128">
        <f t="shared" si="66"/>
        <v>0</v>
      </c>
      <c r="AZ132" s="1129">
        <f t="shared" si="70"/>
        <v>0</v>
      </c>
      <c r="BA132" s="1129">
        <f t="shared" si="71"/>
        <v>0</v>
      </c>
      <c r="BB132" s="1129">
        <f t="shared" si="67"/>
        <v>0</v>
      </c>
      <c r="BC132" s="1128">
        <f t="shared" si="67"/>
        <v>0</v>
      </c>
      <c r="BD132" s="1128">
        <f t="shared" si="67"/>
        <v>0</v>
      </c>
      <c r="BE132" s="1128">
        <f t="shared" si="67"/>
        <v>0</v>
      </c>
      <c r="BF132" s="1128">
        <f t="shared" si="67"/>
        <v>0</v>
      </c>
      <c r="BG132" s="1128">
        <f t="shared" si="67"/>
        <v>0</v>
      </c>
      <c r="BH132" s="1128">
        <f t="shared" si="67"/>
        <v>0</v>
      </c>
      <c r="BI132" s="1129">
        <f t="shared" si="72"/>
        <v>0</v>
      </c>
      <c r="BJ132" s="1106"/>
    </row>
    <row r="133" spans="1:62" ht="13">
      <c r="A133" s="1130" t="s">
        <v>9</v>
      </c>
      <c r="B133" s="1111" t="s">
        <v>415</v>
      </c>
      <c r="C133" s="1131">
        <f>計算表!R17</f>
        <v>0</v>
      </c>
      <c r="D133" s="1132">
        <f t="shared" ref="D133:AE133" si="80">D17</f>
        <v>9.6804869226058674</v>
      </c>
      <c r="E133" s="1132">
        <f t="shared" si="80"/>
        <v>0.19195184452968256</v>
      </c>
      <c r="F133" s="1132">
        <f t="shared" si="80"/>
        <v>1.3271549318014397E-2</v>
      </c>
      <c r="G133" s="1132">
        <f t="shared" si="80"/>
        <v>0</v>
      </c>
      <c r="H133" s="1132">
        <f t="shared" si="80"/>
        <v>11.316819461860964</v>
      </c>
      <c r="I133" s="1132">
        <f t="shared" si="80"/>
        <v>6.0614661888305755E-4</v>
      </c>
      <c r="J133" s="1132">
        <f t="shared" si="80"/>
        <v>2.7006681888911234E-2</v>
      </c>
      <c r="K133" s="1132">
        <f t="shared" si="80"/>
        <v>0.33837023377350584</v>
      </c>
      <c r="L133" s="1132">
        <f t="shared" si="80"/>
        <v>2.9349370644014092E-2</v>
      </c>
      <c r="M133" s="1132">
        <f t="shared" si="80"/>
        <v>0</v>
      </c>
      <c r="N133" s="1132">
        <f t="shared" si="80"/>
        <v>4.6736453850277783E-2</v>
      </c>
      <c r="O133" s="1132">
        <f t="shared" si="80"/>
        <v>0</v>
      </c>
      <c r="P133" s="1132">
        <f t="shared" si="80"/>
        <v>10.732973084554132</v>
      </c>
      <c r="Q133" s="1132">
        <f t="shared" si="80"/>
        <v>0</v>
      </c>
      <c r="R133" s="1132">
        <f t="shared" si="80"/>
        <v>9.9517869527586137E-8</v>
      </c>
      <c r="S133" s="1132">
        <f t="shared" si="80"/>
        <v>4.929180334260231E-2</v>
      </c>
      <c r="T133" s="1132">
        <f t="shared" si="80"/>
        <v>3.4342385918713296E-2</v>
      </c>
      <c r="U133" s="1132">
        <f t="shared" si="80"/>
        <v>3.4482277566417842E-2</v>
      </c>
      <c r="V133" s="1132">
        <f t="shared" si="80"/>
        <v>0</v>
      </c>
      <c r="W133" s="1132">
        <f t="shared" si="80"/>
        <v>2.3660924185639427E-2</v>
      </c>
      <c r="X133" s="1132">
        <f t="shared" si="80"/>
        <v>24.327904955402797</v>
      </c>
      <c r="Y133" s="1132">
        <f t="shared" si="80"/>
        <v>0.11948789412497933</v>
      </c>
      <c r="Z133" s="1132">
        <f t="shared" si="80"/>
        <v>5.9792026449285038E-2</v>
      </c>
      <c r="AA133" s="1132">
        <f t="shared" si="80"/>
        <v>5.9695867675694292E-2</v>
      </c>
      <c r="AB133" s="1132">
        <f t="shared" si="80"/>
        <v>0</v>
      </c>
      <c r="AC133" s="1132">
        <f t="shared" si="80"/>
        <v>0</v>
      </c>
      <c r="AD133" s="1132">
        <f t="shared" si="80"/>
        <v>0</v>
      </c>
      <c r="AE133" s="1132">
        <f t="shared" si="80"/>
        <v>0</v>
      </c>
      <c r="AF133" s="1133">
        <f t="shared" si="69"/>
        <v>0</v>
      </c>
      <c r="AG133" s="1133">
        <f t="shared" si="66"/>
        <v>0</v>
      </c>
      <c r="AH133" s="1133">
        <f t="shared" si="66"/>
        <v>0</v>
      </c>
      <c r="AI133" s="1133">
        <f t="shared" si="66"/>
        <v>0</v>
      </c>
      <c r="AJ133" s="1133">
        <f t="shared" si="66"/>
        <v>0</v>
      </c>
      <c r="AK133" s="1132">
        <f t="shared" si="66"/>
        <v>0</v>
      </c>
      <c r="AL133" s="1132">
        <f t="shared" si="66"/>
        <v>0</v>
      </c>
      <c r="AM133" s="1132">
        <f t="shared" si="66"/>
        <v>0</v>
      </c>
      <c r="AN133" s="1132">
        <f t="shared" si="66"/>
        <v>0</v>
      </c>
      <c r="AO133" s="1132">
        <f t="shared" si="66"/>
        <v>0</v>
      </c>
      <c r="AP133" s="1132">
        <f t="shared" si="66"/>
        <v>0</v>
      </c>
      <c r="AQ133" s="1132">
        <f t="shared" si="66"/>
        <v>0</v>
      </c>
      <c r="AR133" s="1132">
        <f t="shared" si="66"/>
        <v>0</v>
      </c>
      <c r="AS133" s="1132">
        <f t="shared" si="66"/>
        <v>0</v>
      </c>
      <c r="AT133" s="1132">
        <f t="shared" si="66"/>
        <v>0</v>
      </c>
      <c r="AU133" s="1132">
        <f t="shared" si="66"/>
        <v>0</v>
      </c>
      <c r="AV133" s="1132">
        <f t="shared" si="66"/>
        <v>0</v>
      </c>
      <c r="AW133" s="1132">
        <f t="shared" si="66"/>
        <v>0</v>
      </c>
      <c r="AX133" s="1132">
        <f t="shared" si="66"/>
        <v>0</v>
      </c>
      <c r="AY133" s="1132">
        <f t="shared" si="66"/>
        <v>0</v>
      </c>
      <c r="AZ133" s="1133">
        <f t="shared" si="70"/>
        <v>0</v>
      </c>
      <c r="BA133" s="1133">
        <f t="shared" si="71"/>
        <v>0</v>
      </c>
      <c r="BB133" s="1133">
        <f t="shared" si="67"/>
        <v>0</v>
      </c>
      <c r="BC133" s="1132">
        <f t="shared" si="67"/>
        <v>0</v>
      </c>
      <c r="BD133" s="1132">
        <f t="shared" si="67"/>
        <v>0</v>
      </c>
      <c r="BE133" s="1132">
        <f t="shared" si="67"/>
        <v>0</v>
      </c>
      <c r="BF133" s="1132">
        <f t="shared" si="67"/>
        <v>0</v>
      </c>
      <c r="BG133" s="1132">
        <f t="shared" si="67"/>
        <v>0</v>
      </c>
      <c r="BH133" s="1132">
        <f t="shared" si="67"/>
        <v>0</v>
      </c>
      <c r="BI133" s="1133">
        <f t="shared" si="72"/>
        <v>0</v>
      </c>
      <c r="BJ133" s="1106"/>
    </row>
    <row r="134" spans="1:62" ht="13">
      <c r="A134" s="1101">
        <v>11</v>
      </c>
      <c r="B134" s="1102" t="s">
        <v>357</v>
      </c>
      <c r="C134" s="1124">
        <f>計算表!R18</f>
        <v>0</v>
      </c>
      <c r="D134" s="1125">
        <f t="shared" ref="D134:AE134" si="81">D18</f>
        <v>0</v>
      </c>
      <c r="E134" s="1125">
        <f t="shared" si="81"/>
        <v>0</v>
      </c>
      <c r="F134" s="1125">
        <f t="shared" si="81"/>
        <v>0</v>
      </c>
      <c r="G134" s="1125">
        <f t="shared" si="81"/>
        <v>0</v>
      </c>
      <c r="H134" s="1125">
        <f t="shared" si="81"/>
        <v>0</v>
      </c>
      <c r="I134" s="1125">
        <f t="shared" si="81"/>
        <v>0</v>
      </c>
      <c r="J134" s="1125">
        <f t="shared" si="81"/>
        <v>0</v>
      </c>
      <c r="K134" s="1125">
        <f t="shared" si="81"/>
        <v>0</v>
      </c>
      <c r="L134" s="1125">
        <f t="shared" si="81"/>
        <v>0</v>
      </c>
      <c r="M134" s="1125">
        <f t="shared" si="81"/>
        <v>0</v>
      </c>
      <c r="N134" s="1125">
        <f t="shared" si="81"/>
        <v>0</v>
      </c>
      <c r="O134" s="1125">
        <f t="shared" si="81"/>
        <v>0</v>
      </c>
      <c r="P134" s="1125">
        <f t="shared" si="81"/>
        <v>0</v>
      </c>
      <c r="Q134" s="1125">
        <f t="shared" si="81"/>
        <v>0</v>
      </c>
      <c r="R134" s="1125">
        <f t="shared" si="81"/>
        <v>0</v>
      </c>
      <c r="S134" s="1125">
        <f t="shared" si="81"/>
        <v>0</v>
      </c>
      <c r="T134" s="1125">
        <f t="shared" si="81"/>
        <v>0</v>
      </c>
      <c r="U134" s="1125">
        <f t="shared" si="81"/>
        <v>0</v>
      </c>
      <c r="V134" s="1125">
        <f t="shared" si="81"/>
        <v>0</v>
      </c>
      <c r="W134" s="1125">
        <f t="shared" si="81"/>
        <v>0</v>
      </c>
      <c r="X134" s="1125">
        <f t="shared" si="81"/>
        <v>0</v>
      </c>
      <c r="Y134" s="1125">
        <f t="shared" si="81"/>
        <v>0</v>
      </c>
      <c r="Z134" s="1125">
        <f t="shared" si="81"/>
        <v>0</v>
      </c>
      <c r="AA134" s="1125">
        <f t="shared" si="81"/>
        <v>0</v>
      </c>
      <c r="AB134" s="1125">
        <f t="shared" si="81"/>
        <v>0</v>
      </c>
      <c r="AC134" s="1125">
        <f t="shared" si="81"/>
        <v>0</v>
      </c>
      <c r="AD134" s="1125">
        <f t="shared" si="81"/>
        <v>0</v>
      </c>
      <c r="AE134" s="1125">
        <f t="shared" si="81"/>
        <v>0</v>
      </c>
      <c r="AF134" s="1126">
        <f t="shared" si="69"/>
        <v>0</v>
      </c>
      <c r="AG134" s="1126">
        <f t="shared" si="66"/>
        <v>0</v>
      </c>
      <c r="AH134" s="1126">
        <f t="shared" si="66"/>
        <v>0</v>
      </c>
      <c r="AI134" s="1126">
        <f t="shared" si="66"/>
        <v>0</v>
      </c>
      <c r="AJ134" s="1126">
        <f t="shared" si="66"/>
        <v>0</v>
      </c>
      <c r="AK134" s="1125">
        <f t="shared" si="66"/>
        <v>0</v>
      </c>
      <c r="AL134" s="1125">
        <f t="shared" si="66"/>
        <v>0</v>
      </c>
      <c r="AM134" s="1125">
        <f t="shared" si="66"/>
        <v>0</v>
      </c>
      <c r="AN134" s="1125">
        <f t="shared" si="66"/>
        <v>0</v>
      </c>
      <c r="AO134" s="1125">
        <f t="shared" si="66"/>
        <v>0</v>
      </c>
      <c r="AP134" s="1125">
        <f t="shared" si="66"/>
        <v>0</v>
      </c>
      <c r="AQ134" s="1125">
        <f t="shared" si="66"/>
        <v>0</v>
      </c>
      <c r="AR134" s="1125">
        <f t="shared" si="66"/>
        <v>0</v>
      </c>
      <c r="AS134" s="1125">
        <f t="shared" si="66"/>
        <v>0</v>
      </c>
      <c r="AT134" s="1125">
        <f t="shared" si="66"/>
        <v>0</v>
      </c>
      <c r="AU134" s="1125">
        <f t="shared" si="66"/>
        <v>0</v>
      </c>
      <c r="AV134" s="1125">
        <f t="shared" si="66"/>
        <v>0</v>
      </c>
      <c r="AW134" s="1125">
        <f t="shared" si="66"/>
        <v>0</v>
      </c>
      <c r="AX134" s="1125">
        <f t="shared" si="66"/>
        <v>0</v>
      </c>
      <c r="AY134" s="1125">
        <f t="shared" si="66"/>
        <v>0</v>
      </c>
      <c r="AZ134" s="1126">
        <f t="shared" si="70"/>
        <v>0</v>
      </c>
      <c r="BA134" s="1126">
        <f t="shared" si="71"/>
        <v>0</v>
      </c>
      <c r="BB134" s="1126">
        <f t="shared" si="67"/>
        <v>0</v>
      </c>
      <c r="BC134" s="1125">
        <f t="shared" si="67"/>
        <v>0</v>
      </c>
      <c r="BD134" s="1125">
        <f t="shared" si="67"/>
        <v>0</v>
      </c>
      <c r="BE134" s="1125">
        <f t="shared" si="67"/>
        <v>0</v>
      </c>
      <c r="BF134" s="1125">
        <f t="shared" si="67"/>
        <v>0</v>
      </c>
      <c r="BG134" s="1125">
        <f t="shared" si="67"/>
        <v>0</v>
      </c>
      <c r="BH134" s="1125">
        <f t="shared" si="67"/>
        <v>0</v>
      </c>
      <c r="BI134" s="1126">
        <f t="shared" si="72"/>
        <v>0</v>
      </c>
      <c r="BJ134" s="1106"/>
    </row>
    <row r="135" spans="1:62" ht="13">
      <c r="A135" s="1134">
        <v>12</v>
      </c>
      <c r="B135" s="1102" t="s">
        <v>358</v>
      </c>
      <c r="C135" s="1127">
        <f>計算表!R19</f>
        <v>0</v>
      </c>
      <c r="D135" s="1128">
        <f t="shared" ref="D135:AE135" si="82">D19</f>
        <v>3.6593406645982149</v>
      </c>
      <c r="E135" s="1128">
        <f t="shared" si="82"/>
        <v>2.0501543341925959</v>
      </c>
      <c r="F135" s="1128">
        <f t="shared" si="82"/>
        <v>1.7633287158548477E-2</v>
      </c>
      <c r="G135" s="1128">
        <f t="shared" si="82"/>
        <v>0</v>
      </c>
      <c r="H135" s="1128">
        <f t="shared" si="82"/>
        <v>1.6596700627333976</v>
      </c>
      <c r="I135" s="1128">
        <f t="shared" si="82"/>
        <v>0.45410912784117846</v>
      </c>
      <c r="J135" s="1128">
        <f t="shared" si="82"/>
        <v>0.27862013916632944</v>
      </c>
      <c r="K135" s="1128">
        <f t="shared" si="82"/>
        <v>0.14697566127046843</v>
      </c>
      <c r="L135" s="1128">
        <f t="shared" si="82"/>
        <v>6.3682102125832127E-2</v>
      </c>
      <c r="M135" s="1128">
        <f t="shared" si="82"/>
        <v>0</v>
      </c>
      <c r="N135" s="1128">
        <f t="shared" si="82"/>
        <v>4.3259434956422205E-2</v>
      </c>
      <c r="O135" s="1128">
        <f t="shared" si="82"/>
        <v>3.5829642332240412E-4</v>
      </c>
      <c r="P135" s="1128">
        <f t="shared" si="82"/>
        <v>0</v>
      </c>
      <c r="Q135" s="1128">
        <f t="shared" si="82"/>
        <v>0</v>
      </c>
      <c r="R135" s="1128">
        <f t="shared" si="82"/>
        <v>1.1976461646894077E-6</v>
      </c>
      <c r="S135" s="1128">
        <f t="shared" si="82"/>
        <v>9.494796104014902E-2</v>
      </c>
      <c r="T135" s="1128">
        <f t="shared" si="82"/>
        <v>1.0910227067452757E-2</v>
      </c>
      <c r="U135" s="1128">
        <f t="shared" si="82"/>
        <v>4.0194481489886696E-3</v>
      </c>
      <c r="V135" s="1128">
        <f t="shared" si="82"/>
        <v>0</v>
      </c>
      <c r="W135" s="1128">
        <f t="shared" si="82"/>
        <v>0.56278646704708923</v>
      </c>
      <c r="X135" s="1128">
        <f t="shared" si="82"/>
        <v>132.48815828591432</v>
      </c>
      <c r="Y135" s="1128">
        <f t="shared" si="82"/>
        <v>3.4742702428659835</v>
      </c>
      <c r="Z135" s="1128">
        <f t="shared" si="82"/>
        <v>1.6287816152765575</v>
      </c>
      <c r="AA135" s="1128">
        <f t="shared" si="82"/>
        <v>1.8454886275894262</v>
      </c>
      <c r="AB135" s="1128">
        <f t="shared" si="82"/>
        <v>0</v>
      </c>
      <c r="AC135" s="1128">
        <f t="shared" si="82"/>
        <v>0</v>
      </c>
      <c r="AD135" s="1128">
        <f t="shared" si="82"/>
        <v>0</v>
      </c>
      <c r="AE135" s="1128">
        <f t="shared" si="82"/>
        <v>0</v>
      </c>
      <c r="AF135" s="1129">
        <f t="shared" si="69"/>
        <v>0</v>
      </c>
      <c r="AG135" s="1129">
        <f t="shared" si="66"/>
        <v>0</v>
      </c>
      <c r="AH135" s="1129">
        <f t="shared" si="66"/>
        <v>0</v>
      </c>
      <c r="AI135" s="1129">
        <f t="shared" si="66"/>
        <v>0</v>
      </c>
      <c r="AJ135" s="1129">
        <f t="shared" si="66"/>
        <v>0</v>
      </c>
      <c r="AK135" s="1128">
        <f t="shared" si="66"/>
        <v>0</v>
      </c>
      <c r="AL135" s="1128">
        <f t="shared" si="66"/>
        <v>0</v>
      </c>
      <c r="AM135" s="1128">
        <f t="shared" si="66"/>
        <v>0</v>
      </c>
      <c r="AN135" s="1128">
        <f t="shared" si="66"/>
        <v>0</v>
      </c>
      <c r="AO135" s="1128">
        <f t="shared" si="66"/>
        <v>0</v>
      </c>
      <c r="AP135" s="1128">
        <f t="shared" si="66"/>
        <v>0</v>
      </c>
      <c r="AQ135" s="1128">
        <f t="shared" si="66"/>
        <v>0</v>
      </c>
      <c r="AR135" s="1128">
        <f t="shared" si="66"/>
        <v>0</v>
      </c>
      <c r="AS135" s="1128">
        <f t="shared" si="66"/>
        <v>0</v>
      </c>
      <c r="AT135" s="1128">
        <f t="shared" si="66"/>
        <v>0</v>
      </c>
      <c r="AU135" s="1128">
        <f t="shared" si="66"/>
        <v>0</v>
      </c>
      <c r="AV135" s="1128">
        <f t="shared" si="66"/>
        <v>0</v>
      </c>
      <c r="AW135" s="1128">
        <f t="shared" si="66"/>
        <v>0</v>
      </c>
      <c r="AX135" s="1128">
        <f t="shared" si="66"/>
        <v>0</v>
      </c>
      <c r="AY135" s="1128">
        <f t="shared" si="66"/>
        <v>0</v>
      </c>
      <c r="AZ135" s="1129">
        <f t="shared" si="70"/>
        <v>0</v>
      </c>
      <c r="BA135" s="1129">
        <f t="shared" si="71"/>
        <v>0</v>
      </c>
      <c r="BB135" s="1129">
        <f t="shared" si="67"/>
        <v>0</v>
      </c>
      <c r="BC135" s="1128">
        <f t="shared" si="67"/>
        <v>0</v>
      </c>
      <c r="BD135" s="1128">
        <f t="shared" si="67"/>
        <v>0</v>
      </c>
      <c r="BE135" s="1128">
        <f t="shared" si="67"/>
        <v>0</v>
      </c>
      <c r="BF135" s="1128">
        <f t="shared" si="67"/>
        <v>0</v>
      </c>
      <c r="BG135" s="1128">
        <f t="shared" si="67"/>
        <v>0</v>
      </c>
      <c r="BH135" s="1128">
        <f t="shared" si="67"/>
        <v>0</v>
      </c>
      <c r="BI135" s="1129">
        <f t="shared" si="72"/>
        <v>0</v>
      </c>
      <c r="BJ135" s="1106"/>
    </row>
    <row r="136" spans="1:62" ht="13">
      <c r="A136" s="1134">
        <v>13</v>
      </c>
      <c r="B136" s="1102" t="s">
        <v>509</v>
      </c>
      <c r="C136" s="1127">
        <f>計算表!R20</f>
        <v>0</v>
      </c>
      <c r="D136" s="1128">
        <f t="shared" ref="D136:AE136" si="83">D20</f>
        <v>3.6593406645982149</v>
      </c>
      <c r="E136" s="1128">
        <f t="shared" si="83"/>
        <v>2.0501543341925959</v>
      </c>
      <c r="F136" s="1128">
        <f t="shared" si="83"/>
        <v>1.7633287158548474E-2</v>
      </c>
      <c r="G136" s="1128">
        <f t="shared" si="83"/>
        <v>0</v>
      </c>
      <c r="H136" s="1128">
        <f t="shared" si="83"/>
        <v>1.6596700627333976</v>
      </c>
      <c r="I136" s="1128">
        <f t="shared" si="83"/>
        <v>0.45410912784117841</v>
      </c>
      <c r="J136" s="1128">
        <f t="shared" si="83"/>
        <v>0.27862013916632944</v>
      </c>
      <c r="K136" s="1128">
        <f t="shared" si="83"/>
        <v>0.14697566127046846</v>
      </c>
      <c r="L136" s="1128">
        <f t="shared" si="83"/>
        <v>6.3682102125832127E-2</v>
      </c>
      <c r="M136" s="1128">
        <f t="shared" si="83"/>
        <v>0</v>
      </c>
      <c r="N136" s="1128">
        <f t="shared" si="83"/>
        <v>4.3259434956422205E-2</v>
      </c>
      <c r="O136" s="1128">
        <f t="shared" si="83"/>
        <v>3.5829642332240412E-4</v>
      </c>
      <c r="P136" s="1128">
        <f t="shared" si="83"/>
        <v>0</v>
      </c>
      <c r="Q136" s="1128">
        <f t="shared" si="83"/>
        <v>0</v>
      </c>
      <c r="R136" s="1128">
        <f t="shared" si="83"/>
        <v>1.1976461646894077E-6</v>
      </c>
      <c r="S136" s="1128">
        <f t="shared" si="83"/>
        <v>9.4947961040149007E-2</v>
      </c>
      <c r="T136" s="1128">
        <f t="shared" si="83"/>
        <v>1.0910227067452758E-2</v>
      </c>
      <c r="U136" s="1128">
        <f t="shared" si="83"/>
        <v>4.0194481489886705E-3</v>
      </c>
      <c r="V136" s="1128">
        <f t="shared" si="83"/>
        <v>0</v>
      </c>
      <c r="W136" s="1128">
        <f t="shared" si="83"/>
        <v>0.56278646704708934</v>
      </c>
      <c r="X136" s="1128">
        <f t="shared" si="83"/>
        <v>12.809042485967618</v>
      </c>
      <c r="Y136" s="1128">
        <f t="shared" si="83"/>
        <v>0.20059469672544217</v>
      </c>
      <c r="Z136" s="1128">
        <f t="shared" si="83"/>
        <v>8.742381265521984E-2</v>
      </c>
      <c r="AA136" s="1128">
        <f t="shared" si="83"/>
        <v>0.11317088407022233</v>
      </c>
      <c r="AB136" s="1128">
        <f t="shared" si="83"/>
        <v>0</v>
      </c>
      <c r="AC136" s="1128">
        <f t="shared" si="83"/>
        <v>0</v>
      </c>
      <c r="AD136" s="1128">
        <f t="shared" si="83"/>
        <v>0</v>
      </c>
      <c r="AE136" s="1128">
        <f t="shared" si="83"/>
        <v>0</v>
      </c>
      <c r="AF136" s="1129">
        <f t="shared" si="69"/>
        <v>0</v>
      </c>
      <c r="AG136" s="1129">
        <f t="shared" si="66"/>
        <v>0</v>
      </c>
      <c r="AH136" s="1129">
        <f t="shared" si="66"/>
        <v>0</v>
      </c>
      <c r="AI136" s="1129">
        <f t="shared" si="66"/>
        <v>0</v>
      </c>
      <c r="AJ136" s="1129">
        <f t="shared" si="66"/>
        <v>0</v>
      </c>
      <c r="AK136" s="1128">
        <f t="shared" si="66"/>
        <v>0</v>
      </c>
      <c r="AL136" s="1128">
        <f t="shared" si="66"/>
        <v>0</v>
      </c>
      <c r="AM136" s="1128">
        <f t="shared" si="66"/>
        <v>0</v>
      </c>
      <c r="AN136" s="1128">
        <f t="shared" si="66"/>
        <v>0</v>
      </c>
      <c r="AO136" s="1128">
        <f t="shared" si="66"/>
        <v>0</v>
      </c>
      <c r="AP136" s="1128">
        <f t="shared" si="66"/>
        <v>0</v>
      </c>
      <c r="AQ136" s="1128">
        <f t="shared" si="66"/>
        <v>0</v>
      </c>
      <c r="AR136" s="1128">
        <f t="shared" si="66"/>
        <v>0</v>
      </c>
      <c r="AS136" s="1128">
        <f t="shared" si="66"/>
        <v>0</v>
      </c>
      <c r="AT136" s="1128">
        <f t="shared" si="66"/>
        <v>0</v>
      </c>
      <c r="AU136" s="1128">
        <f t="shared" si="66"/>
        <v>0</v>
      </c>
      <c r="AV136" s="1128">
        <f t="shared" si="66"/>
        <v>0</v>
      </c>
      <c r="AW136" s="1128">
        <f t="shared" si="66"/>
        <v>0</v>
      </c>
      <c r="AX136" s="1128">
        <f t="shared" si="66"/>
        <v>0</v>
      </c>
      <c r="AY136" s="1128">
        <f t="shared" si="66"/>
        <v>0</v>
      </c>
      <c r="AZ136" s="1129">
        <f t="shared" si="70"/>
        <v>0</v>
      </c>
      <c r="BA136" s="1129">
        <f t="shared" si="71"/>
        <v>0</v>
      </c>
      <c r="BB136" s="1129">
        <f t="shared" si="67"/>
        <v>0</v>
      </c>
      <c r="BC136" s="1128">
        <f t="shared" si="67"/>
        <v>0</v>
      </c>
      <c r="BD136" s="1128">
        <f t="shared" si="67"/>
        <v>0</v>
      </c>
      <c r="BE136" s="1128">
        <f t="shared" si="67"/>
        <v>0</v>
      </c>
      <c r="BF136" s="1128">
        <f t="shared" si="67"/>
        <v>0</v>
      </c>
      <c r="BG136" s="1128">
        <f t="shared" si="67"/>
        <v>0</v>
      </c>
      <c r="BH136" s="1128">
        <f t="shared" si="67"/>
        <v>0</v>
      </c>
      <c r="BI136" s="1129">
        <f t="shared" si="72"/>
        <v>0</v>
      </c>
      <c r="BJ136" s="1106"/>
    </row>
    <row r="137" spans="1:62" ht="13">
      <c r="A137" s="1134">
        <v>14</v>
      </c>
      <c r="B137" s="1102" t="s">
        <v>510</v>
      </c>
      <c r="C137" s="1127">
        <f>計算表!R21</f>
        <v>0</v>
      </c>
      <c r="D137" s="1128">
        <f t="shared" ref="D137:AE137" si="84">D21</f>
        <v>0.21426205902545528</v>
      </c>
      <c r="E137" s="1128">
        <f t="shared" si="84"/>
        <v>0.24033133849818192</v>
      </c>
      <c r="F137" s="1128">
        <f t="shared" si="84"/>
        <v>2.1142129543405357E-3</v>
      </c>
      <c r="G137" s="1128">
        <f t="shared" si="84"/>
        <v>0</v>
      </c>
      <c r="H137" s="1128">
        <f t="shared" si="84"/>
        <v>7.0074166007076819</v>
      </c>
      <c r="I137" s="1128">
        <f t="shared" si="84"/>
        <v>0.17710611988432048</v>
      </c>
      <c r="J137" s="1128">
        <f t="shared" si="84"/>
        <v>4.3562605405863021E-2</v>
      </c>
      <c r="K137" s="1128">
        <f t="shared" si="84"/>
        <v>1.689438715005829E-3</v>
      </c>
      <c r="L137" s="1128">
        <f t="shared" si="84"/>
        <v>2.1063259261436904E-2</v>
      </c>
      <c r="M137" s="1128">
        <f t="shared" si="84"/>
        <v>0</v>
      </c>
      <c r="N137" s="1128">
        <f t="shared" si="84"/>
        <v>6.2710975504215494</v>
      </c>
      <c r="O137" s="1128">
        <f t="shared" si="84"/>
        <v>0</v>
      </c>
      <c r="P137" s="1128">
        <f t="shared" si="84"/>
        <v>0</v>
      </c>
      <c r="Q137" s="1128">
        <f t="shared" si="84"/>
        <v>0</v>
      </c>
      <c r="R137" s="1128">
        <f t="shared" si="84"/>
        <v>5.7553253343686117E-8</v>
      </c>
      <c r="S137" s="1128">
        <f t="shared" si="84"/>
        <v>0.10480607175938608</v>
      </c>
      <c r="T137" s="1128">
        <f t="shared" si="84"/>
        <v>0.26857545171780667</v>
      </c>
      <c r="U137" s="1128">
        <f t="shared" si="84"/>
        <v>3.4246613358703208E-2</v>
      </c>
      <c r="V137" s="1128">
        <f t="shared" si="84"/>
        <v>0</v>
      </c>
      <c r="W137" s="1128">
        <f t="shared" si="84"/>
        <v>8.5269432630356315E-2</v>
      </c>
      <c r="X137" s="1128">
        <f t="shared" si="84"/>
        <v>13.204132267428752</v>
      </c>
      <c r="Y137" s="1128">
        <f t="shared" si="84"/>
        <v>8.0861073789786964E-2</v>
      </c>
      <c r="Z137" s="1128">
        <f t="shared" si="84"/>
        <v>2.1968870592815951E-2</v>
      </c>
      <c r="AA137" s="1128">
        <f t="shared" si="84"/>
        <v>5.8892203196971013E-2</v>
      </c>
      <c r="AB137" s="1128">
        <f t="shared" si="84"/>
        <v>0</v>
      </c>
      <c r="AC137" s="1128">
        <f t="shared" si="84"/>
        <v>0</v>
      </c>
      <c r="AD137" s="1128">
        <f t="shared" si="84"/>
        <v>0</v>
      </c>
      <c r="AE137" s="1128">
        <f t="shared" si="84"/>
        <v>0</v>
      </c>
      <c r="AF137" s="1129">
        <f t="shared" si="69"/>
        <v>0</v>
      </c>
      <c r="AG137" s="1129">
        <f t="shared" si="66"/>
        <v>0</v>
      </c>
      <c r="AH137" s="1129">
        <f t="shared" si="66"/>
        <v>0</v>
      </c>
      <c r="AI137" s="1129">
        <f t="shared" si="66"/>
        <v>0</v>
      </c>
      <c r="AJ137" s="1129">
        <f t="shared" si="66"/>
        <v>0</v>
      </c>
      <c r="AK137" s="1128">
        <f t="shared" si="66"/>
        <v>0</v>
      </c>
      <c r="AL137" s="1128">
        <f t="shared" si="66"/>
        <v>0</v>
      </c>
      <c r="AM137" s="1128">
        <f t="shared" si="66"/>
        <v>0</v>
      </c>
      <c r="AN137" s="1128">
        <f t="shared" si="66"/>
        <v>0</v>
      </c>
      <c r="AO137" s="1128">
        <f t="shared" ref="AO137:AO200" si="85">$C137*M137</f>
        <v>0</v>
      </c>
      <c r="AP137" s="1128">
        <f t="shared" ref="AP137:AP200" si="86">$C137*N137</f>
        <v>0</v>
      </c>
      <c r="AQ137" s="1128">
        <f t="shared" ref="AQ137:AQ200" si="87">$C137*O137</f>
        <v>0</v>
      </c>
      <c r="AR137" s="1128">
        <f t="shared" ref="AR137:AR200" si="88">$C137*P137</f>
        <v>0</v>
      </c>
      <c r="AS137" s="1128">
        <f t="shared" ref="AS137:AS200" si="89">$C137*Q137</f>
        <v>0</v>
      </c>
      <c r="AT137" s="1128">
        <f t="shared" ref="AT137:AT200" si="90">$C137*R137</f>
        <v>0</v>
      </c>
      <c r="AU137" s="1128">
        <f t="shared" ref="AU137:AU200" si="91">$C137*S137</f>
        <v>0</v>
      </c>
      <c r="AV137" s="1128">
        <f t="shared" ref="AV137:AV200" si="92">$C137*T137</f>
        <v>0</v>
      </c>
      <c r="AW137" s="1128">
        <f t="shared" ref="AW137:AW200" si="93">$C137*U137</f>
        <v>0</v>
      </c>
      <c r="AX137" s="1128">
        <f t="shared" ref="AX137:AX200" si="94">$C137*V137</f>
        <v>0</v>
      </c>
      <c r="AY137" s="1128">
        <f t="shared" ref="AY137:AY200" si="95">$C137*W137</f>
        <v>0</v>
      </c>
      <c r="AZ137" s="1129">
        <f t="shared" si="70"/>
        <v>0</v>
      </c>
      <c r="BA137" s="1129">
        <f t="shared" si="71"/>
        <v>0</v>
      </c>
      <c r="BB137" s="1129">
        <f t="shared" si="67"/>
        <v>0</v>
      </c>
      <c r="BC137" s="1128">
        <f t="shared" si="67"/>
        <v>0</v>
      </c>
      <c r="BD137" s="1128">
        <f t="shared" si="67"/>
        <v>0</v>
      </c>
      <c r="BE137" s="1128">
        <f t="shared" si="67"/>
        <v>0</v>
      </c>
      <c r="BF137" s="1128">
        <f t="shared" si="67"/>
        <v>0</v>
      </c>
      <c r="BG137" s="1128">
        <f t="shared" si="67"/>
        <v>0</v>
      </c>
      <c r="BH137" s="1128">
        <f t="shared" si="67"/>
        <v>0</v>
      </c>
      <c r="BI137" s="1129">
        <f t="shared" si="72"/>
        <v>0</v>
      </c>
      <c r="BJ137" s="1106"/>
    </row>
    <row r="138" spans="1:62" ht="13">
      <c r="A138" s="1135">
        <v>15</v>
      </c>
      <c r="B138" s="1111" t="s">
        <v>359</v>
      </c>
      <c r="C138" s="1131">
        <f>計算表!R22</f>
        <v>0</v>
      </c>
      <c r="D138" s="1132">
        <f t="shared" ref="D138:AE138" si="96">D22</f>
        <v>0.19731016304198815</v>
      </c>
      <c r="E138" s="1132">
        <f t="shared" si="96"/>
        <v>0.37373219438758171</v>
      </c>
      <c r="F138" s="1132">
        <f t="shared" si="96"/>
        <v>2.1276541518207924E-4</v>
      </c>
      <c r="G138" s="1132">
        <f t="shared" si="96"/>
        <v>0</v>
      </c>
      <c r="H138" s="1132">
        <f t="shared" si="96"/>
        <v>2.241748388369297</v>
      </c>
      <c r="I138" s="1132">
        <f t="shared" si="96"/>
        <v>3.1795022769404895E-3</v>
      </c>
      <c r="J138" s="1132">
        <f t="shared" si="96"/>
        <v>6.0562568050145711E-2</v>
      </c>
      <c r="K138" s="1132">
        <f t="shared" si="96"/>
        <v>2.6143595984888229E-3</v>
      </c>
      <c r="L138" s="1132">
        <f t="shared" si="96"/>
        <v>6.070960155945352E-2</v>
      </c>
      <c r="M138" s="1132">
        <f t="shared" si="96"/>
        <v>0</v>
      </c>
      <c r="N138" s="1132">
        <f t="shared" si="96"/>
        <v>1.8481513764331721</v>
      </c>
      <c r="O138" s="1132">
        <f t="shared" si="96"/>
        <v>0</v>
      </c>
      <c r="P138" s="1132">
        <f t="shared" si="96"/>
        <v>0</v>
      </c>
      <c r="Q138" s="1132">
        <f t="shared" si="96"/>
        <v>0</v>
      </c>
      <c r="R138" s="1132">
        <f t="shared" si="96"/>
        <v>8.1738137269031145E-8</v>
      </c>
      <c r="S138" s="1132">
        <f t="shared" si="96"/>
        <v>0.14989096738628405</v>
      </c>
      <c r="T138" s="1132">
        <f t="shared" si="96"/>
        <v>7.1378029096561227E-2</v>
      </c>
      <c r="U138" s="1132">
        <f t="shared" si="96"/>
        <v>3.5352474674262689E-2</v>
      </c>
      <c r="V138" s="1132">
        <f t="shared" si="96"/>
        <v>0</v>
      </c>
      <c r="W138" s="1132">
        <f t="shared" si="96"/>
        <v>9.9094275558510112E-3</v>
      </c>
      <c r="X138" s="1132">
        <f t="shared" si="96"/>
        <v>8.5047726735979516</v>
      </c>
      <c r="Y138" s="1132">
        <f t="shared" si="96"/>
        <v>3.3968758510188733E-2</v>
      </c>
      <c r="Z138" s="1132">
        <f t="shared" si="96"/>
        <v>9.2288566665461001E-3</v>
      </c>
      <c r="AA138" s="1132">
        <f t="shared" si="96"/>
        <v>2.473990184364263E-2</v>
      </c>
      <c r="AB138" s="1132">
        <f t="shared" si="96"/>
        <v>0</v>
      </c>
      <c r="AC138" s="1132">
        <f t="shared" si="96"/>
        <v>0</v>
      </c>
      <c r="AD138" s="1132">
        <f t="shared" si="96"/>
        <v>0</v>
      </c>
      <c r="AE138" s="1132">
        <f t="shared" si="96"/>
        <v>0</v>
      </c>
      <c r="AF138" s="1133">
        <f t="shared" si="69"/>
        <v>0</v>
      </c>
      <c r="AG138" s="1133">
        <f t="shared" ref="AG138:AG201" si="97">$C138*E138</f>
        <v>0</v>
      </c>
      <c r="AH138" s="1133">
        <f t="shared" ref="AH138:AH201" si="98">$C138*F138</f>
        <v>0</v>
      </c>
      <c r="AI138" s="1133">
        <f t="shared" ref="AI138:AI201" si="99">$C138*G138</f>
        <v>0</v>
      </c>
      <c r="AJ138" s="1133">
        <f t="shared" ref="AJ138:AJ201" si="100">$C138*H138</f>
        <v>0</v>
      </c>
      <c r="AK138" s="1132">
        <f t="shared" ref="AK138:AK201" si="101">$C138*I138</f>
        <v>0</v>
      </c>
      <c r="AL138" s="1132">
        <f t="shared" ref="AL138:AL201" si="102">$C138*J138</f>
        <v>0</v>
      </c>
      <c r="AM138" s="1132">
        <f t="shared" ref="AM138:AM201" si="103">$C138*K138</f>
        <v>0</v>
      </c>
      <c r="AN138" s="1132">
        <f t="shared" ref="AN138:AN201" si="104">$C138*L138</f>
        <v>0</v>
      </c>
      <c r="AO138" s="1132">
        <f t="shared" si="85"/>
        <v>0</v>
      </c>
      <c r="AP138" s="1132">
        <f t="shared" si="86"/>
        <v>0</v>
      </c>
      <c r="AQ138" s="1132">
        <f t="shared" si="87"/>
        <v>0</v>
      </c>
      <c r="AR138" s="1132">
        <f t="shared" si="88"/>
        <v>0</v>
      </c>
      <c r="AS138" s="1132">
        <f t="shared" si="89"/>
        <v>0</v>
      </c>
      <c r="AT138" s="1132">
        <f t="shared" si="90"/>
        <v>0</v>
      </c>
      <c r="AU138" s="1132">
        <f t="shared" si="91"/>
        <v>0</v>
      </c>
      <c r="AV138" s="1132">
        <f t="shared" si="92"/>
        <v>0</v>
      </c>
      <c r="AW138" s="1132">
        <f t="shared" si="93"/>
        <v>0</v>
      </c>
      <c r="AX138" s="1132">
        <f t="shared" si="94"/>
        <v>0</v>
      </c>
      <c r="AY138" s="1132">
        <f t="shared" si="95"/>
        <v>0</v>
      </c>
      <c r="AZ138" s="1133">
        <f t="shared" si="70"/>
        <v>0</v>
      </c>
      <c r="BA138" s="1133">
        <f t="shared" si="71"/>
        <v>0</v>
      </c>
      <c r="BB138" s="1133">
        <f t="shared" si="67"/>
        <v>0</v>
      </c>
      <c r="BC138" s="1132">
        <f t="shared" si="67"/>
        <v>0</v>
      </c>
      <c r="BD138" s="1132">
        <f t="shared" si="67"/>
        <v>0</v>
      </c>
      <c r="BE138" s="1132">
        <f t="shared" si="67"/>
        <v>0</v>
      </c>
      <c r="BF138" s="1132">
        <f t="shared" si="67"/>
        <v>0</v>
      </c>
      <c r="BG138" s="1132">
        <f t="shared" si="67"/>
        <v>0</v>
      </c>
      <c r="BH138" s="1132">
        <f t="shared" si="67"/>
        <v>0</v>
      </c>
      <c r="BI138" s="1133">
        <f t="shared" si="72"/>
        <v>0</v>
      </c>
      <c r="BJ138" s="1106"/>
    </row>
    <row r="139" spans="1:62" ht="13">
      <c r="A139" s="1134">
        <v>16</v>
      </c>
      <c r="B139" s="1102" t="s">
        <v>360</v>
      </c>
      <c r="C139" s="1124">
        <f>計算表!R23</f>
        <v>0</v>
      </c>
      <c r="D139" s="1125">
        <f t="shared" ref="D139:AE139" si="105">D23</f>
        <v>2.6097792462586691</v>
      </c>
      <c r="E139" s="1125">
        <f t="shared" si="105"/>
        <v>1.2786772385793752</v>
      </c>
      <c r="F139" s="1125">
        <f t="shared" si="105"/>
        <v>9.0763336535471376E-2</v>
      </c>
      <c r="G139" s="1125">
        <f t="shared" si="105"/>
        <v>0</v>
      </c>
      <c r="H139" s="1125">
        <f t="shared" si="105"/>
        <v>3.7686729318166057</v>
      </c>
      <c r="I139" s="1125">
        <f t="shared" si="105"/>
        <v>0.23436137289431719</v>
      </c>
      <c r="J139" s="1125">
        <f t="shared" si="105"/>
        <v>0.20441812903333029</v>
      </c>
      <c r="K139" s="1125">
        <f t="shared" si="105"/>
        <v>7.5166139127081671E-2</v>
      </c>
      <c r="L139" s="1125">
        <f t="shared" si="105"/>
        <v>0.15527767788407032</v>
      </c>
      <c r="M139" s="1125">
        <f t="shared" si="105"/>
        <v>0.95988551872532524</v>
      </c>
      <c r="N139" s="1125">
        <f t="shared" si="105"/>
        <v>0.58063599189669968</v>
      </c>
      <c r="O139" s="1125">
        <f t="shared" si="105"/>
        <v>0</v>
      </c>
      <c r="P139" s="1125">
        <f t="shared" si="105"/>
        <v>0</v>
      </c>
      <c r="Q139" s="1125">
        <f t="shared" si="105"/>
        <v>0</v>
      </c>
      <c r="R139" s="1125">
        <f t="shared" si="105"/>
        <v>3.7389413283937638E-7</v>
      </c>
      <c r="S139" s="1125">
        <f t="shared" si="105"/>
        <v>1.5713167742589001E-2</v>
      </c>
      <c r="T139" s="1125">
        <f t="shared" si="105"/>
        <v>0.13954287295463141</v>
      </c>
      <c r="U139" s="1125">
        <f t="shared" si="105"/>
        <v>0.93028013793689401</v>
      </c>
      <c r="V139" s="1125">
        <f t="shared" si="105"/>
        <v>0</v>
      </c>
      <c r="W139" s="1125">
        <f t="shared" si="105"/>
        <v>0.47339154972753467</v>
      </c>
      <c r="X139" s="1125">
        <f t="shared" si="105"/>
        <v>26.33361984746962</v>
      </c>
      <c r="Y139" s="1125">
        <f t="shared" si="105"/>
        <v>1.2943128699904074</v>
      </c>
      <c r="Z139" s="1125">
        <f t="shared" si="105"/>
        <v>0.39457857859136064</v>
      </c>
      <c r="AA139" s="1125">
        <f t="shared" si="105"/>
        <v>0.89973429139904681</v>
      </c>
      <c r="AB139" s="1125">
        <f t="shared" si="105"/>
        <v>0</v>
      </c>
      <c r="AC139" s="1125">
        <f t="shared" si="105"/>
        <v>0</v>
      </c>
      <c r="AD139" s="1125">
        <f t="shared" si="105"/>
        <v>0</v>
      </c>
      <c r="AE139" s="1125">
        <f t="shared" si="105"/>
        <v>0</v>
      </c>
      <c r="AF139" s="1126">
        <f t="shared" si="69"/>
        <v>0</v>
      </c>
      <c r="AG139" s="1126">
        <f t="shared" si="97"/>
        <v>0</v>
      </c>
      <c r="AH139" s="1126">
        <f t="shared" si="98"/>
        <v>0</v>
      </c>
      <c r="AI139" s="1126">
        <f t="shared" si="99"/>
        <v>0</v>
      </c>
      <c r="AJ139" s="1126">
        <f t="shared" si="100"/>
        <v>0</v>
      </c>
      <c r="AK139" s="1125">
        <f t="shared" si="101"/>
        <v>0</v>
      </c>
      <c r="AL139" s="1125">
        <f t="shared" si="102"/>
        <v>0</v>
      </c>
      <c r="AM139" s="1125">
        <f t="shared" si="103"/>
        <v>0</v>
      </c>
      <c r="AN139" s="1125">
        <f t="shared" si="104"/>
        <v>0</v>
      </c>
      <c r="AO139" s="1125">
        <f t="shared" si="85"/>
        <v>0</v>
      </c>
      <c r="AP139" s="1125">
        <f t="shared" si="86"/>
        <v>0</v>
      </c>
      <c r="AQ139" s="1125">
        <f t="shared" si="87"/>
        <v>0</v>
      </c>
      <c r="AR139" s="1125">
        <f t="shared" si="88"/>
        <v>0</v>
      </c>
      <c r="AS139" s="1125">
        <f t="shared" si="89"/>
        <v>0</v>
      </c>
      <c r="AT139" s="1125">
        <f t="shared" si="90"/>
        <v>0</v>
      </c>
      <c r="AU139" s="1125">
        <f t="shared" si="91"/>
        <v>0</v>
      </c>
      <c r="AV139" s="1125">
        <f t="shared" si="92"/>
        <v>0</v>
      </c>
      <c r="AW139" s="1125">
        <f t="shared" si="93"/>
        <v>0</v>
      </c>
      <c r="AX139" s="1125">
        <f t="shared" si="94"/>
        <v>0</v>
      </c>
      <c r="AY139" s="1125">
        <f t="shared" si="95"/>
        <v>0</v>
      </c>
      <c r="AZ139" s="1126">
        <f t="shared" si="70"/>
        <v>0</v>
      </c>
      <c r="BA139" s="1126">
        <f t="shared" si="71"/>
        <v>0</v>
      </c>
      <c r="BB139" s="1126">
        <f t="shared" si="67"/>
        <v>0</v>
      </c>
      <c r="BC139" s="1125">
        <f t="shared" si="67"/>
        <v>0</v>
      </c>
      <c r="BD139" s="1125">
        <f t="shared" si="67"/>
        <v>0</v>
      </c>
      <c r="BE139" s="1125">
        <f t="shared" si="67"/>
        <v>0</v>
      </c>
      <c r="BF139" s="1125">
        <f t="shared" si="67"/>
        <v>0</v>
      </c>
      <c r="BG139" s="1125">
        <f t="shared" si="67"/>
        <v>0</v>
      </c>
      <c r="BH139" s="1125">
        <f t="shared" si="67"/>
        <v>0</v>
      </c>
      <c r="BI139" s="1126">
        <f t="shared" si="72"/>
        <v>0</v>
      </c>
      <c r="BJ139" s="1106"/>
    </row>
    <row r="140" spans="1:62" ht="13">
      <c r="A140" s="1134">
        <v>17</v>
      </c>
      <c r="B140" s="1102" t="s">
        <v>361</v>
      </c>
      <c r="C140" s="1127">
        <f>計算表!R24</f>
        <v>0</v>
      </c>
      <c r="D140" s="1128">
        <f t="shared" ref="D140:AE140" si="106">D24</f>
        <v>2.6097792462586695</v>
      </c>
      <c r="E140" s="1128">
        <f t="shared" si="106"/>
        <v>1.2786772385793752</v>
      </c>
      <c r="F140" s="1128">
        <f t="shared" si="106"/>
        <v>9.0763336535471376E-2</v>
      </c>
      <c r="G140" s="1128">
        <f t="shared" si="106"/>
        <v>0</v>
      </c>
      <c r="H140" s="1128">
        <f t="shared" si="106"/>
        <v>3.7686729318166057</v>
      </c>
      <c r="I140" s="1128">
        <f t="shared" si="106"/>
        <v>0.23436137289431716</v>
      </c>
      <c r="J140" s="1128">
        <f t="shared" si="106"/>
        <v>0.20441812903333029</v>
      </c>
      <c r="K140" s="1128">
        <f t="shared" si="106"/>
        <v>7.5166139127081671E-2</v>
      </c>
      <c r="L140" s="1128">
        <f t="shared" si="106"/>
        <v>0.15527767788407029</v>
      </c>
      <c r="M140" s="1128">
        <f t="shared" si="106"/>
        <v>0.95988551872532524</v>
      </c>
      <c r="N140" s="1128">
        <f t="shared" si="106"/>
        <v>0.58063599189669968</v>
      </c>
      <c r="O140" s="1128">
        <f t="shared" si="106"/>
        <v>0</v>
      </c>
      <c r="P140" s="1128">
        <f t="shared" si="106"/>
        <v>0</v>
      </c>
      <c r="Q140" s="1128">
        <f t="shared" si="106"/>
        <v>0</v>
      </c>
      <c r="R140" s="1128">
        <f t="shared" si="106"/>
        <v>3.7389413283937627E-7</v>
      </c>
      <c r="S140" s="1128">
        <f t="shared" si="106"/>
        <v>1.5713167742588997E-2</v>
      </c>
      <c r="T140" s="1128">
        <f t="shared" si="106"/>
        <v>0.13954287295463141</v>
      </c>
      <c r="U140" s="1128">
        <f t="shared" si="106"/>
        <v>0.93028013793689424</v>
      </c>
      <c r="V140" s="1128">
        <f t="shared" si="106"/>
        <v>0</v>
      </c>
      <c r="W140" s="1128">
        <f t="shared" si="106"/>
        <v>0.47339154972753467</v>
      </c>
      <c r="X140" s="1128">
        <f t="shared" si="106"/>
        <v>22.402353657449826</v>
      </c>
      <c r="Y140" s="1128">
        <f t="shared" si="106"/>
        <v>1.2063767339005442</v>
      </c>
      <c r="Z140" s="1128">
        <f t="shared" si="106"/>
        <v>0.35104633662890899</v>
      </c>
      <c r="AA140" s="1128">
        <f t="shared" si="106"/>
        <v>0.85533039727163518</v>
      </c>
      <c r="AB140" s="1128">
        <f t="shared" si="106"/>
        <v>0</v>
      </c>
      <c r="AC140" s="1128">
        <f t="shared" si="106"/>
        <v>0</v>
      </c>
      <c r="AD140" s="1128">
        <f t="shared" si="106"/>
        <v>0</v>
      </c>
      <c r="AE140" s="1128">
        <f t="shared" si="106"/>
        <v>0</v>
      </c>
      <c r="AF140" s="1129">
        <f t="shared" si="69"/>
        <v>0</v>
      </c>
      <c r="AG140" s="1129">
        <f t="shared" si="97"/>
        <v>0</v>
      </c>
      <c r="AH140" s="1129">
        <f t="shared" si="98"/>
        <v>0</v>
      </c>
      <c r="AI140" s="1129">
        <f t="shared" si="99"/>
        <v>0</v>
      </c>
      <c r="AJ140" s="1129">
        <f t="shared" si="100"/>
        <v>0</v>
      </c>
      <c r="AK140" s="1128">
        <f t="shared" si="101"/>
        <v>0</v>
      </c>
      <c r="AL140" s="1128">
        <f t="shared" si="102"/>
        <v>0</v>
      </c>
      <c r="AM140" s="1128">
        <f t="shared" si="103"/>
        <v>0</v>
      </c>
      <c r="AN140" s="1128">
        <f t="shared" si="104"/>
        <v>0</v>
      </c>
      <c r="AO140" s="1128">
        <f t="shared" si="85"/>
        <v>0</v>
      </c>
      <c r="AP140" s="1128">
        <f t="shared" si="86"/>
        <v>0</v>
      </c>
      <c r="AQ140" s="1128">
        <f t="shared" si="87"/>
        <v>0</v>
      </c>
      <c r="AR140" s="1128">
        <f t="shared" si="88"/>
        <v>0</v>
      </c>
      <c r="AS140" s="1128">
        <f t="shared" si="89"/>
        <v>0</v>
      </c>
      <c r="AT140" s="1128">
        <f t="shared" si="90"/>
        <v>0</v>
      </c>
      <c r="AU140" s="1128">
        <f t="shared" si="91"/>
        <v>0</v>
      </c>
      <c r="AV140" s="1128">
        <f t="shared" si="92"/>
        <v>0</v>
      </c>
      <c r="AW140" s="1128">
        <f t="shared" si="93"/>
        <v>0</v>
      </c>
      <c r="AX140" s="1128">
        <f t="shared" si="94"/>
        <v>0</v>
      </c>
      <c r="AY140" s="1128">
        <f t="shared" si="95"/>
        <v>0</v>
      </c>
      <c r="AZ140" s="1129">
        <f t="shared" si="70"/>
        <v>0</v>
      </c>
      <c r="BA140" s="1129">
        <f t="shared" si="71"/>
        <v>0</v>
      </c>
      <c r="BB140" s="1129">
        <f t="shared" ref="BB140:BB203" si="107">$C140*Y140</f>
        <v>0</v>
      </c>
      <c r="BC140" s="1128">
        <f t="shared" ref="BC140:BC203" si="108">$C140*Z140</f>
        <v>0</v>
      </c>
      <c r="BD140" s="1128">
        <f t="shared" ref="BD140:BD203" si="109">$C140*AA140</f>
        <v>0</v>
      </c>
      <c r="BE140" s="1128">
        <f t="shared" ref="BE140:BE203" si="110">$C140*AB140</f>
        <v>0</v>
      </c>
      <c r="BF140" s="1128">
        <f t="shared" ref="BF140:BF203" si="111">$C140*AC140</f>
        <v>0</v>
      </c>
      <c r="BG140" s="1128">
        <f t="shared" ref="BG140:BG203" si="112">$C140*AD140</f>
        <v>0</v>
      </c>
      <c r="BH140" s="1128">
        <f t="shared" ref="BH140:BH203" si="113">$C140*AE140</f>
        <v>0</v>
      </c>
      <c r="BI140" s="1129">
        <f t="shared" si="72"/>
        <v>0</v>
      </c>
      <c r="BJ140" s="1106"/>
    </row>
    <row r="141" spans="1:62" ht="13">
      <c r="A141" s="1134">
        <v>18</v>
      </c>
      <c r="B141" s="1102" t="s">
        <v>511</v>
      </c>
      <c r="C141" s="1127">
        <f>計算表!R25</f>
        <v>0</v>
      </c>
      <c r="D141" s="1128">
        <f t="shared" ref="D141:AE141" si="114">D25</f>
        <v>0.11772019749133331</v>
      </c>
      <c r="E141" s="1128">
        <f t="shared" si="114"/>
        <v>0.62733978932415579</v>
      </c>
      <c r="F141" s="1128">
        <f t="shared" si="114"/>
        <v>1.4094206097828139E-4</v>
      </c>
      <c r="G141" s="1128">
        <f t="shared" si="114"/>
        <v>0</v>
      </c>
      <c r="H141" s="1128">
        <f t="shared" si="114"/>
        <v>1.4535654729458745</v>
      </c>
      <c r="I141" s="1128">
        <f t="shared" si="114"/>
        <v>2.0653568767673991E-3</v>
      </c>
      <c r="J141" s="1128">
        <f t="shared" si="114"/>
        <v>0.28398336211919178</v>
      </c>
      <c r="K141" s="1128">
        <f t="shared" si="114"/>
        <v>1.2608311142663857E-2</v>
      </c>
      <c r="L141" s="1128">
        <f t="shared" si="114"/>
        <v>0.29482042328524366</v>
      </c>
      <c r="M141" s="1128">
        <f t="shared" si="114"/>
        <v>0.6113725278234543</v>
      </c>
      <c r="N141" s="1128">
        <f t="shared" si="114"/>
        <v>1.1956420673389128E-2</v>
      </c>
      <c r="O141" s="1128">
        <f t="shared" si="114"/>
        <v>0</v>
      </c>
      <c r="P141" s="1128">
        <f t="shared" si="114"/>
        <v>0</v>
      </c>
      <c r="Q141" s="1128">
        <f t="shared" si="114"/>
        <v>0</v>
      </c>
      <c r="R141" s="1128">
        <f t="shared" si="114"/>
        <v>4.032128014943439E-7</v>
      </c>
      <c r="S141" s="1128">
        <f t="shared" si="114"/>
        <v>9.5246727060679062E-2</v>
      </c>
      <c r="T141" s="1128">
        <f t="shared" si="114"/>
        <v>4.498185184165511E-3</v>
      </c>
      <c r="U141" s="1128">
        <f t="shared" si="114"/>
        <v>2.6490097195857515E-2</v>
      </c>
      <c r="V141" s="1128">
        <f t="shared" si="114"/>
        <v>0</v>
      </c>
      <c r="W141" s="1128">
        <f t="shared" si="114"/>
        <v>0.11052365837166053</v>
      </c>
      <c r="X141" s="1128">
        <f t="shared" si="114"/>
        <v>22.618414021412462</v>
      </c>
      <c r="Y141" s="1128">
        <f t="shared" si="114"/>
        <v>0.1145921822551193</v>
      </c>
      <c r="Z141" s="1128">
        <f t="shared" si="114"/>
        <v>1.0789267043117508E-2</v>
      </c>
      <c r="AA141" s="1128">
        <f t="shared" si="114"/>
        <v>0.1038029152120018</v>
      </c>
      <c r="AB141" s="1128">
        <f t="shared" si="114"/>
        <v>0</v>
      </c>
      <c r="AC141" s="1128">
        <f t="shared" si="114"/>
        <v>0</v>
      </c>
      <c r="AD141" s="1128">
        <f t="shared" si="114"/>
        <v>0</v>
      </c>
      <c r="AE141" s="1128">
        <f t="shared" si="114"/>
        <v>0</v>
      </c>
      <c r="AF141" s="1129">
        <f t="shared" si="69"/>
        <v>0</v>
      </c>
      <c r="AG141" s="1129">
        <f t="shared" si="97"/>
        <v>0</v>
      </c>
      <c r="AH141" s="1129">
        <f t="shared" si="98"/>
        <v>0</v>
      </c>
      <c r="AI141" s="1129">
        <f t="shared" si="99"/>
        <v>0</v>
      </c>
      <c r="AJ141" s="1129">
        <f t="shared" si="100"/>
        <v>0</v>
      </c>
      <c r="AK141" s="1128">
        <f t="shared" si="101"/>
        <v>0</v>
      </c>
      <c r="AL141" s="1128">
        <f t="shared" si="102"/>
        <v>0</v>
      </c>
      <c r="AM141" s="1128">
        <f t="shared" si="103"/>
        <v>0</v>
      </c>
      <c r="AN141" s="1128">
        <f t="shared" si="104"/>
        <v>0</v>
      </c>
      <c r="AO141" s="1128">
        <f t="shared" si="85"/>
        <v>0</v>
      </c>
      <c r="AP141" s="1128">
        <f t="shared" si="86"/>
        <v>0</v>
      </c>
      <c r="AQ141" s="1128">
        <f t="shared" si="87"/>
        <v>0</v>
      </c>
      <c r="AR141" s="1128">
        <f t="shared" si="88"/>
        <v>0</v>
      </c>
      <c r="AS141" s="1128">
        <f t="shared" si="89"/>
        <v>0</v>
      </c>
      <c r="AT141" s="1128">
        <f t="shared" si="90"/>
        <v>0</v>
      </c>
      <c r="AU141" s="1128">
        <f t="shared" si="91"/>
        <v>0</v>
      </c>
      <c r="AV141" s="1128">
        <f t="shared" si="92"/>
        <v>0</v>
      </c>
      <c r="AW141" s="1128">
        <f t="shared" si="93"/>
        <v>0</v>
      </c>
      <c r="AX141" s="1128">
        <f t="shared" si="94"/>
        <v>0</v>
      </c>
      <c r="AY141" s="1128">
        <f t="shared" si="95"/>
        <v>0</v>
      </c>
      <c r="AZ141" s="1129">
        <f t="shared" si="70"/>
        <v>0</v>
      </c>
      <c r="BA141" s="1129">
        <f t="shared" si="71"/>
        <v>0</v>
      </c>
      <c r="BB141" s="1129">
        <f t="shared" si="107"/>
        <v>0</v>
      </c>
      <c r="BC141" s="1128">
        <f t="shared" si="108"/>
        <v>0</v>
      </c>
      <c r="BD141" s="1128">
        <f t="shared" si="109"/>
        <v>0</v>
      </c>
      <c r="BE141" s="1128">
        <f t="shared" si="110"/>
        <v>0</v>
      </c>
      <c r="BF141" s="1128">
        <f t="shared" si="111"/>
        <v>0</v>
      </c>
      <c r="BG141" s="1128">
        <f t="shared" si="112"/>
        <v>0</v>
      </c>
      <c r="BH141" s="1128">
        <f t="shared" si="113"/>
        <v>0</v>
      </c>
      <c r="BI141" s="1129">
        <f t="shared" si="72"/>
        <v>0</v>
      </c>
      <c r="BJ141" s="1106"/>
    </row>
    <row r="142" spans="1:62" ht="13">
      <c r="A142" s="1134">
        <v>19</v>
      </c>
      <c r="B142" s="1102" t="s">
        <v>362</v>
      </c>
      <c r="C142" s="1127">
        <f>計算表!R26</f>
        <v>0</v>
      </c>
      <c r="D142" s="1128">
        <f t="shared" ref="D142:AE142" si="115">D26</f>
        <v>14.270235512080928</v>
      </c>
      <c r="E142" s="1128">
        <f t="shared" si="115"/>
        <v>0.23044096276179654</v>
      </c>
      <c r="F142" s="1128">
        <f t="shared" si="115"/>
        <v>7.8986412096492709E-2</v>
      </c>
      <c r="G142" s="1128">
        <f t="shared" si="115"/>
        <v>0</v>
      </c>
      <c r="H142" s="1128">
        <f t="shared" si="115"/>
        <v>3.5570010362009645</v>
      </c>
      <c r="I142" s="1128">
        <f t="shared" si="115"/>
        <v>4.3605872778084448E-2</v>
      </c>
      <c r="J142" s="1128">
        <f t="shared" si="115"/>
        <v>1.5620503509284223</v>
      </c>
      <c r="K142" s="1128">
        <f t="shared" si="115"/>
        <v>0.26170784937007308</v>
      </c>
      <c r="L142" s="1128">
        <f t="shared" si="115"/>
        <v>0.80941962922628907</v>
      </c>
      <c r="M142" s="1128">
        <f t="shared" si="115"/>
        <v>0</v>
      </c>
      <c r="N142" s="1128">
        <f t="shared" si="115"/>
        <v>9.3715854873019325E-2</v>
      </c>
      <c r="O142" s="1128">
        <f t="shared" si="115"/>
        <v>0</v>
      </c>
      <c r="P142" s="1128">
        <f t="shared" si="115"/>
        <v>0.40015385090602879</v>
      </c>
      <c r="Q142" s="1128">
        <f t="shared" si="115"/>
        <v>0</v>
      </c>
      <c r="R142" s="1128">
        <f t="shared" si="115"/>
        <v>4.6515552729870245E-7</v>
      </c>
      <c r="S142" s="1128">
        <f t="shared" si="115"/>
        <v>4.1876497264248129E-2</v>
      </c>
      <c r="T142" s="1128">
        <f t="shared" si="115"/>
        <v>8.2773514793387432E-2</v>
      </c>
      <c r="U142" s="1128">
        <f t="shared" si="115"/>
        <v>7.9070877540226833E-2</v>
      </c>
      <c r="V142" s="1128">
        <f t="shared" si="115"/>
        <v>0</v>
      </c>
      <c r="W142" s="1128">
        <f t="shared" si="115"/>
        <v>0.18262627336565646</v>
      </c>
      <c r="X142" s="1128">
        <f t="shared" si="115"/>
        <v>1133.5100694717398</v>
      </c>
      <c r="Y142" s="1128">
        <f t="shared" si="115"/>
        <v>5.9893291053706843</v>
      </c>
      <c r="Z142" s="1128">
        <f t="shared" si="115"/>
        <v>0.26588812624631947</v>
      </c>
      <c r="AA142" s="1128">
        <f t="shared" si="115"/>
        <v>5.7234409791243648</v>
      </c>
      <c r="AB142" s="1128">
        <f t="shared" si="115"/>
        <v>0</v>
      </c>
      <c r="AC142" s="1128">
        <f t="shared" si="115"/>
        <v>0</v>
      </c>
      <c r="AD142" s="1128">
        <f t="shared" si="115"/>
        <v>0</v>
      </c>
      <c r="AE142" s="1128">
        <f t="shared" si="115"/>
        <v>0</v>
      </c>
      <c r="AF142" s="1129">
        <f t="shared" si="69"/>
        <v>0</v>
      </c>
      <c r="AG142" s="1129">
        <f t="shared" si="97"/>
        <v>0</v>
      </c>
      <c r="AH142" s="1129">
        <f t="shared" si="98"/>
        <v>0</v>
      </c>
      <c r="AI142" s="1129">
        <f t="shared" si="99"/>
        <v>0</v>
      </c>
      <c r="AJ142" s="1129">
        <f t="shared" si="100"/>
        <v>0</v>
      </c>
      <c r="AK142" s="1128">
        <f t="shared" si="101"/>
        <v>0</v>
      </c>
      <c r="AL142" s="1128">
        <f t="shared" si="102"/>
        <v>0</v>
      </c>
      <c r="AM142" s="1128">
        <f t="shared" si="103"/>
        <v>0</v>
      </c>
      <c r="AN142" s="1128">
        <f t="shared" si="104"/>
        <v>0</v>
      </c>
      <c r="AO142" s="1128">
        <f t="shared" si="85"/>
        <v>0</v>
      </c>
      <c r="AP142" s="1128">
        <f t="shared" si="86"/>
        <v>0</v>
      </c>
      <c r="AQ142" s="1128">
        <f t="shared" si="87"/>
        <v>0</v>
      </c>
      <c r="AR142" s="1128">
        <f t="shared" si="88"/>
        <v>0</v>
      </c>
      <c r="AS142" s="1128">
        <f t="shared" si="89"/>
        <v>0</v>
      </c>
      <c r="AT142" s="1128">
        <f t="shared" si="90"/>
        <v>0</v>
      </c>
      <c r="AU142" s="1128">
        <f t="shared" si="91"/>
        <v>0</v>
      </c>
      <c r="AV142" s="1128">
        <f t="shared" si="92"/>
        <v>0</v>
      </c>
      <c r="AW142" s="1128">
        <f t="shared" si="93"/>
        <v>0</v>
      </c>
      <c r="AX142" s="1128">
        <f t="shared" si="94"/>
        <v>0</v>
      </c>
      <c r="AY142" s="1128">
        <f t="shared" si="95"/>
        <v>0</v>
      </c>
      <c r="AZ142" s="1129">
        <f t="shared" si="70"/>
        <v>0</v>
      </c>
      <c r="BA142" s="1129">
        <f t="shared" si="71"/>
        <v>0</v>
      </c>
      <c r="BB142" s="1129">
        <f t="shared" si="107"/>
        <v>0</v>
      </c>
      <c r="BC142" s="1128">
        <f t="shared" si="108"/>
        <v>0</v>
      </c>
      <c r="BD142" s="1128">
        <f t="shared" si="109"/>
        <v>0</v>
      </c>
      <c r="BE142" s="1128">
        <f t="shared" si="110"/>
        <v>0</v>
      </c>
      <c r="BF142" s="1128">
        <f t="shared" si="111"/>
        <v>0</v>
      </c>
      <c r="BG142" s="1128">
        <f t="shared" si="112"/>
        <v>0</v>
      </c>
      <c r="BH142" s="1128">
        <f t="shared" si="113"/>
        <v>0</v>
      </c>
      <c r="BI142" s="1129">
        <f t="shared" si="72"/>
        <v>0</v>
      </c>
      <c r="BJ142" s="1106"/>
    </row>
    <row r="143" spans="1:62" ht="13">
      <c r="A143" s="1135">
        <v>20</v>
      </c>
      <c r="B143" s="1111" t="s">
        <v>512</v>
      </c>
      <c r="C143" s="1131">
        <f>計算表!R27</f>
        <v>0</v>
      </c>
      <c r="D143" s="1132">
        <f t="shared" ref="D143:AE143" si="116">D27</f>
        <v>14.270235512080928</v>
      </c>
      <c r="E143" s="1132">
        <f t="shared" si="116"/>
        <v>0.23044096276179654</v>
      </c>
      <c r="F143" s="1132">
        <f t="shared" si="116"/>
        <v>7.8986412096492722E-2</v>
      </c>
      <c r="G143" s="1132">
        <f t="shared" si="116"/>
        <v>0</v>
      </c>
      <c r="H143" s="1132">
        <f t="shared" si="116"/>
        <v>3.5570010362009645</v>
      </c>
      <c r="I143" s="1132">
        <f t="shared" si="116"/>
        <v>4.3605872778084448E-2</v>
      </c>
      <c r="J143" s="1132">
        <f t="shared" si="116"/>
        <v>1.5620503509284223</v>
      </c>
      <c r="K143" s="1132">
        <f t="shared" si="116"/>
        <v>0.26170784937007308</v>
      </c>
      <c r="L143" s="1132">
        <f t="shared" si="116"/>
        <v>0.80941962922628885</v>
      </c>
      <c r="M143" s="1132">
        <f t="shared" si="116"/>
        <v>0</v>
      </c>
      <c r="N143" s="1132">
        <f t="shared" si="116"/>
        <v>9.3715854873019325E-2</v>
      </c>
      <c r="O143" s="1132">
        <f t="shared" si="116"/>
        <v>0</v>
      </c>
      <c r="P143" s="1132">
        <f t="shared" si="116"/>
        <v>0.40015385090602879</v>
      </c>
      <c r="Q143" s="1132">
        <f t="shared" si="116"/>
        <v>0</v>
      </c>
      <c r="R143" s="1132">
        <f t="shared" si="116"/>
        <v>4.6515552729870245E-7</v>
      </c>
      <c r="S143" s="1132">
        <f t="shared" si="116"/>
        <v>4.1876497264248129E-2</v>
      </c>
      <c r="T143" s="1132">
        <f t="shared" si="116"/>
        <v>8.2773514793387418E-2</v>
      </c>
      <c r="U143" s="1132">
        <f t="shared" si="116"/>
        <v>7.9070877540226847E-2</v>
      </c>
      <c r="V143" s="1132">
        <f t="shared" si="116"/>
        <v>0</v>
      </c>
      <c r="W143" s="1132">
        <f t="shared" si="116"/>
        <v>0.18262627336565651</v>
      </c>
      <c r="X143" s="1132">
        <f t="shared" si="116"/>
        <v>91.452363212915671</v>
      </c>
      <c r="Y143" s="1132">
        <f t="shared" si="116"/>
        <v>9.7814393061428966</v>
      </c>
      <c r="Z143" s="1132">
        <f t="shared" si="116"/>
        <v>0.17933632598093771</v>
      </c>
      <c r="AA143" s="1132">
        <f t="shared" si="116"/>
        <v>9.6021029801619591</v>
      </c>
      <c r="AB143" s="1132">
        <f t="shared" si="116"/>
        <v>0</v>
      </c>
      <c r="AC143" s="1132">
        <f t="shared" si="116"/>
        <v>0</v>
      </c>
      <c r="AD143" s="1132">
        <f t="shared" si="116"/>
        <v>0</v>
      </c>
      <c r="AE143" s="1132">
        <f t="shared" si="116"/>
        <v>0</v>
      </c>
      <c r="AF143" s="1133">
        <f t="shared" si="69"/>
        <v>0</v>
      </c>
      <c r="AG143" s="1133">
        <f t="shared" si="97"/>
        <v>0</v>
      </c>
      <c r="AH143" s="1133">
        <f t="shared" si="98"/>
        <v>0</v>
      </c>
      <c r="AI143" s="1133">
        <f t="shared" si="99"/>
        <v>0</v>
      </c>
      <c r="AJ143" s="1133">
        <f t="shared" si="100"/>
        <v>0</v>
      </c>
      <c r="AK143" s="1132">
        <f t="shared" si="101"/>
        <v>0</v>
      </c>
      <c r="AL143" s="1132">
        <f t="shared" si="102"/>
        <v>0</v>
      </c>
      <c r="AM143" s="1132">
        <f t="shared" si="103"/>
        <v>0</v>
      </c>
      <c r="AN143" s="1132">
        <f t="shared" si="104"/>
        <v>0</v>
      </c>
      <c r="AO143" s="1132">
        <f t="shared" si="85"/>
        <v>0</v>
      </c>
      <c r="AP143" s="1132">
        <f t="shared" si="86"/>
        <v>0</v>
      </c>
      <c r="AQ143" s="1132">
        <f t="shared" si="87"/>
        <v>0</v>
      </c>
      <c r="AR143" s="1132">
        <f t="shared" si="88"/>
        <v>0</v>
      </c>
      <c r="AS143" s="1132">
        <f t="shared" si="89"/>
        <v>0</v>
      </c>
      <c r="AT143" s="1132">
        <f t="shared" si="90"/>
        <v>0</v>
      </c>
      <c r="AU143" s="1132">
        <f t="shared" si="91"/>
        <v>0</v>
      </c>
      <c r="AV143" s="1132">
        <f t="shared" si="92"/>
        <v>0</v>
      </c>
      <c r="AW143" s="1132">
        <f t="shared" si="93"/>
        <v>0</v>
      </c>
      <c r="AX143" s="1132">
        <f t="shared" si="94"/>
        <v>0</v>
      </c>
      <c r="AY143" s="1132">
        <f t="shared" si="95"/>
        <v>0</v>
      </c>
      <c r="AZ143" s="1133">
        <f t="shared" si="70"/>
        <v>0</v>
      </c>
      <c r="BA143" s="1133">
        <f t="shared" si="71"/>
        <v>0</v>
      </c>
      <c r="BB143" s="1133">
        <f t="shared" si="107"/>
        <v>0</v>
      </c>
      <c r="BC143" s="1132">
        <f t="shared" si="108"/>
        <v>0</v>
      </c>
      <c r="BD143" s="1132">
        <f t="shared" si="109"/>
        <v>0</v>
      </c>
      <c r="BE143" s="1132">
        <f t="shared" si="110"/>
        <v>0</v>
      </c>
      <c r="BF143" s="1132">
        <f t="shared" si="111"/>
        <v>0</v>
      </c>
      <c r="BG143" s="1132">
        <f t="shared" si="112"/>
        <v>0</v>
      </c>
      <c r="BH143" s="1132">
        <f t="shared" si="113"/>
        <v>0</v>
      </c>
      <c r="BI143" s="1133">
        <f t="shared" si="72"/>
        <v>0</v>
      </c>
      <c r="BJ143" s="1106"/>
    </row>
    <row r="144" spans="1:62" ht="13">
      <c r="A144" s="1134">
        <v>21</v>
      </c>
      <c r="B144" s="1102" t="s">
        <v>513</v>
      </c>
      <c r="C144" s="1124">
        <f>計算表!R28</f>
        <v>0</v>
      </c>
      <c r="D144" s="1125">
        <f t="shared" ref="D144:AE144" si="117">D28</f>
        <v>0</v>
      </c>
      <c r="E144" s="1125">
        <f t="shared" si="117"/>
        <v>0</v>
      </c>
      <c r="F144" s="1125">
        <f t="shared" si="117"/>
        <v>0</v>
      </c>
      <c r="G144" s="1125">
        <f t="shared" si="117"/>
        <v>0</v>
      </c>
      <c r="H144" s="1125">
        <f t="shared" si="117"/>
        <v>0</v>
      </c>
      <c r="I144" s="1125">
        <f t="shared" si="117"/>
        <v>0</v>
      </c>
      <c r="J144" s="1125">
        <f t="shared" si="117"/>
        <v>0</v>
      </c>
      <c r="K144" s="1125">
        <f t="shared" si="117"/>
        <v>0</v>
      </c>
      <c r="L144" s="1125">
        <f t="shared" si="117"/>
        <v>0</v>
      </c>
      <c r="M144" s="1125">
        <f t="shared" si="117"/>
        <v>0</v>
      </c>
      <c r="N144" s="1125">
        <f t="shared" si="117"/>
        <v>0</v>
      </c>
      <c r="O144" s="1125">
        <f t="shared" si="117"/>
        <v>0</v>
      </c>
      <c r="P144" s="1125">
        <f t="shared" si="117"/>
        <v>0</v>
      </c>
      <c r="Q144" s="1125">
        <f t="shared" si="117"/>
        <v>0</v>
      </c>
      <c r="R144" s="1125">
        <f t="shared" si="117"/>
        <v>0</v>
      </c>
      <c r="S144" s="1125">
        <f t="shared" si="117"/>
        <v>0</v>
      </c>
      <c r="T144" s="1125">
        <f t="shared" si="117"/>
        <v>0</v>
      </c>
      <c r="U144" s="1125">
        <f t="shared" si="117"/>
        <v>0</v>
      </c>
      <c r="V144" s="1125">
        <f t="shared" si="117"/>
        <v>0</v>
      </c>
      <c r="W144" s="1125">
        <f t="shared" si="117"/>
        <v>0</v>
      </c>
      <c r="X144" s="1125">
        <f t="shared" si="117"/>
        <v>0</v>
      </c>
      <c r="Y144" s="1125">
        <f t="shared" si="117"/>
        <v>0</v>
      </c>
      <c r="Z144" s="1125">
        <f t="shared" si="117"/>
        <v>0</v>
      </c>
      <c r="AA144" s="1125">
        <f t="shared" si="117"/>
        <v>0</v>
      </c>
      <c r="AB144" s="1125">
        <f t="shared" si="117"/>
        <v>0</v>
      </c>
      <c r="AC144" s="1125">
        <f t="shared" si="117"/>
        <v>0</v>
      </c>
      <c r="AD144" s="1125">
        <f t="shared" si="117"/>
        <v>0</v>
      </c>
      <c r="AE144" s="1125">
        <f t="shared" si="117"/>
        <v>0</v>
      </c>
      <c r="AF144" s="1126">
        <f t="shared" si="69"/>
        <v>0</v>
      </c>
      <c r="AG144" s="1126">
        <f t="shared" si="97"/>
        <v>0</v>
      </c>
      <c r="AH144" s="1126">
        <f t="shared" si="98"/>
        <v>0</v>
      </c>
      <c r="AI144" s="1126">
        <f t="shared" si="99"/>
        <v>0</v>
      </c>
      <c r="AJ144" s="1126">
        <f t="shared" si="100"/>
        <v>0</v>
      </c>
      <c r="AK144" s="1125">
        <f t="shared" si="101"/>
        <v>0</v>
      </c>
      <c r="AL144" s="1125">
        <f t="shared" si="102"/>
        <v>0</v>
      </c>
      <c r="AM144" s="1125">
        <f t="shared" si="103"/>
        <v>0</v>
      </c>
      <c r="AN144" s="1125">
        <f t="shared" si="104"/>
        <v>0</v>
      </c>
      <c r="AO144" s="1125">
        <f t="shared" si="85"/>
        <v>0</v>
      </c>
      <c r="AP144" s="1125">
        <f t="shared" si="86"/>
        <v>0</v>
      </c>
      <c r="AQ144" s="1125">
        <f t="shared" si="87"/>
        <v>0</v>
      </c>
      <c r="AR144" s="1125">
        <f t="shared" si="88"/>
        <v>0</v>
      </c>
      <c r="AS144" s="1125">
        <f t="shared" si="89"/>
        <v>0</v>
      </c>
      <c r="AT144" s="1125">
        <f t="shared" si="90"/>
        <v>0</v>
      </c>
      <c r="AU144" s="1125">
        <f t="shared" si="91"/>
        <v>0</v>
      </c>
      <c r="AV144" s="1125">
        <f t="shared" si="92"/>
        <v>0</v>
      </c>
      <c r="AW144" s="1125">
        <f t="shared" si="93"/>
        <v>0</v>
      </c>
      <c r="AX144" s="1125">
        <f t="shared" si="94"/>
        <v>0</v>
      </c>
      <c r="AY144" s="1125">
        <f t="shared" si="95"/>
        <v>0</v>
      </c>
      <c r="AZ144" s="1126">
        <f t="shared" si="70"/>
        <v>0</v>
      </c>
      <c r="BA144" s="1126">
        <f t="shared" si="71"/>
        <v>0</v>
      </c>
      <c r="BB144" s="1126">
        <f t="shared" si="107"/>
        <v>0</v>
      </c>
      <c r="BC144" s="1125">
        <f t="shared" si="108"/>
        <v>0</v>
      </c>
      <c r="BD144" s="1125">
        <f t="shared" si="109"/>
        <v>0</v>
      </c>
      <c r="BE144" s="1125">
        <f t="shared" si="110"/>
        <v>0</v>
      </c>
      <c r="BF144" s="1125">
        <f t="shared" si="111"/>
        <v>0</v>
      </c>
      <c r="BG144" s="1125">
        <f t="shared" si="112"/>
        <v>0</v>
      </c>
      <c r="BH144" s="1125">
        <f t="shared" si="113"/>
        <v>0</v>
      </c>
      <c r="BI144" s="1126">
        <f t="shared" si="72"/>
        <v>0</v>
      </c>
      <c r="BJ144" s="1106"/>
    </row>
    <row r="145" spans="1:62" ht="13">
      <c r="A145" s="1134">
        <v>22</v>
      </c>
      <c r="B145" s="1102" t="s">
        <v>514</v>
      </c>
      <c r="C145" s="1127">
        <f>計算表!R29</f>
        <v>0</v>
      </c>
      <c r="D145" s="1128">
        <f t="shared" ref="D145:AE145" si="118">D29</f>
        <v>14.270235512080928</v>
      </c>
      <c r="E145" s="1128">
        <f t="shared" si="118"/>
        <v>0.23044096276179657</v>
      </c>
      <c r="F145" s="1128">
        <f t="shared" si="118"/>
        <v>7.8986412096492722E-2</v>
      </c>
      <c r="G145" s="1128">
        <f t="shared" si="118"/>
        <v>0</v>
      </c>
      <c r="H145" s="1128">
        <f t="shared" si="118"/>
        <v>3.5570010362009645</v>
      </c>
      <c r="I145" s="1128">
        <f t="shared" si="118"/>
        <v>4.3605872778084448E-2</v>
      </c>
      <c r="J145" s="1128">
        <f t="shared" si="118"/>
        <v>1.5620503509284223</v>
      </c>
      <c r="K145" s="1128">
        <f t="shared" si="118"/>
        <v>0.26170784937007308</v>
      </c>
      <c r="L145" s="1128">
        <f t="shared" si="118"/>
        <v>0.80941962922628907</v>
      </c>
      <c r="M145" s="1128">
        <f t="shared" si="118"/>
        <v>0</v>
      </c>
      <c r="N145" s="1128">
        <f t="shared" si="118"/>
        <v>9.3715854873019325E-2</v>
      </c>
      <c r="O145" s="1128">
        <f t="shared" si="118"/>
        <v>0</v>
      </c>
      <c r="P145" s="1128">
        <f t="shared" si="118"/>
        <v>0.40015385090602879</v>
      </c>
      <c r="Q145" s="1128">
        <f t="shared" si="118"/>
        <v>0</v>
      </c>
      <c r="R145" s="1128">
        <f t="shared" si="118"/>
        <v>4.6515552729870245E-7</v>
      </c>
      <c r="S145" s="1128">
        <f t="shared" si="118"/>
        <v>4.1876497264248129E-2</v>
      </c>
      <c r="T145" s="1128">
        <f t="shared" si="118"/>
        <v>8.2773514793387432E-2</v>
      </c>
      <c r="U145" s="1128">
        <f t="shared" si="118"/>
        <v>7.9070877540226847E-2</v>
      </c>
      <c r="V145" s="1128">
        <f t="shared" si="118"/>
        <v>0</v>
      </c>
      <c r="W145" s="1128">
        <f t="shared" si="118"/>
        <v>0.18262627336565646</v>
      </c>
      <c r="X145" s="1128">
        <f t="shared" si="118"/>
        <v>319.67436066064079</v>
      </c>
      <c r="Y145" s="1128">
        <f t="shared" si="118"/>
        <v>15.372586467624528</v>
      </c>
      <c r="Z145" s="1128">
        <f t="shared" si="118"/>
        <v>0.25216352316297053</v>
      </c>
      <c r="AA145" s="1128">
        <f t="shared" si="118"/>
        <v>15.120422944461556</v>
      </c>
      <c r="AB145" s="1128">
        <f t="shared" si="118"/>
        <v>0</v>
      </c>
      <c r="AC145" s="1128">
        <f t="shared" si="118"/>
        <v>0</v>
      </c>
      <c r="AD145" s="1128">
        <f t="shared" si="118"/>
        <v>0</v>
      </c>
      <c r="AE145" s="1128">
        <f t="shared" si="118"/>
        <v>0</v>
      </c>
      <c r="AF145" s="1129">
        <f t="shared" si="69"/>
        <v>0</v>
      </c>
      <c r="AG145" s="1129">
        <f t="shared" si="97"/>
        <v>0</v>
      </c>
      <c r="AH145" s="1129">
        <f t="shared" si="98"/>
        <v>0</v>
      </c>
      <c r="AI145" s="1129">
        <f t="shared" si="99"/>
        <v>0</v>
      </c>
      <c r="AJ145" s="1129">
        <f t="shared" si="100"/>
        <v>0</v>
      </c>
      <c r="AK145" s="1128">
        <f t="shared" si="101"/>
        <v>0</v>
      </c>
      <c r="AL145" s="1128">
        <f t="shared" si="102"/>
        <v>0</v>
      </c>
      <c r="AM145" s="1128">
        <f t="shared" si="103"/>
        <v>0</v>
      </c>
      <c r="AN145" s="1128">
        <f t="shared" si="104"/>
        <v>0</v>
      </c>
      <c r="AO145" s="1128">
        <f t="shared" si="85"/>
        <v>0</v>
      </c>
      <c r="AP145" s="1128">
        <f t="shared" si="86"/>
        <v>0</v>
      </c>
      <c r="AQ145" s="1128">
        <f t="shared" si="87"/>
        <v>0</v>
      </c>
      <c r="AR145" s="1128">
        <f t="shared" si="88"/>
        <v>0</v>
      </c>
      <c r="AS145" s="1128">
        <f t="shared" si="89"/>
        <v>0</v>
      </c>
      <c r="AT145" s="1128">
        <f t="shared" si="90"/>
        <v>0</v>
      </c>
      <c r="AU145" s="1128">
        <f t="shared" si="91"/>
        <v>0</v>
      </c>
      <c r="AV145" s="1128">
        <f t="shared" si="92"/>
        <v>0</v>
      </c>
      <c r="AW145" s="1128">
        <f t="shared" si="93"/>
        <v>0</v>
      </c>
      <c r="AX145" s="1128">
        <f t="shared" si="94"/>
        <v>0</v>
      </c>
      <c r="AY145" s="1128">
        <f t="shared" si="95"/>
        <v>0</v>
      </c>
      <c r="AZ145" s="1129">
        <f t="shared" si="70"/>
        <v>0</v>
      </c>
      <c r="BA145" s="1129">
        <f t="shared" si="71"/>
        <v>0</v>
      </c>
      <c r="BB145" s="1129">
        <f t="shared" si="107"/>
        <v>0</v>
      </c>
      <c r="BC145" s="1128">
        <f t="shared" si="108"/>
        <v>0</v>
      </c>
      <c r="BD145" s="1128">
        <f t="shared" si="109"/>
        <v>0</v>
      </c>
      <c r="BE145" s="1128">
        <f t="shared" si="110"/>
        <v>0</v>
      </c>
      <c r="BF145" s="1128">
        <f t="shared" si="111"/>
        <v>0</v>
      </c>
      <c r="BG145" s="1128">
        <f t="shared" si="112"/>
        <v>0</v>
      </c>
      <c r="BH145" s="1128">
        <f t="shared" si="113"/>
        <v>0</v>
      </c>
      <c r="BI145" s="1129">
        <f t="shared" si="72"/>
        <v>0</v>
      </c>
      <c r="BJ145" s="1106"/>
    </row>
    <row r="146" spans="1:62" ht="13">
      <c r="A146" s="1134">
        <v>23</v>
      </c>
      <c r="B146" s="1102" t="s">
        <v>363</v>
      </c>
      <c r="C146" s="1127">
        <f>計算表!R30</f>
        <v>0</v>
      </c>
      <c r="D146" s="1128">
        <f t="shared" ref="D146:AE146" si="119">D30</f>
        <v>14.270235512080928</v>
      </c>
      <c r="E146" s="1128">
        <f t="shared" si="119"/>
        <v>0.23044096276179654</v>
      </c>
      <c r="F146" s="1128">
        <f t="shared" si="119"/>
        <v>7.8986412096492722E-2</v>
      </c>
      <c r="G146" s="1128">
        <f t="shared" si="119"/>
        <v>0</v>
      </c>
      <c r="H146" s="1128">
        <f t="shared" si="119"/>
        <v>3.5570010362009645</v>
      </c>
      <c r="I146" s="1128">
        <f t="shared" si="119"/>
        <v>4.3605872778084448E-2</v>
      </c>
      <c r="J146" s="1128">
        <f t="shared" si="119"/>
        <v>1.5620503509284223</v>
      </c>
      <c r="K146" s="1128">
        <f t="shared" si="119"/>
        <v>0.26170784937007308</v>
      </c>
      <c r="L146" s="1128">
        <f t="shared" si="119"/>
        <v>0.80941962922628907</v>
      </c>
      <c r="M146" s="1128">
        <f t="shared" si="119"/>
        <v>0</v>
      </c>
      <c r="N146" s="1128">
        <f t="shared" si="119"/>
        <v>9.3715854873019311E-2</v>
      </c>
      <c r="O146" s="1128">
        <f t="shared" si="119"/>
        <v>0</v>
      </c>
      <c r="P146" s="1128">
        <f t="shared" si="119"/>
        <v>0.40015385090602879</v>
      </c>
      <c r="Q146" s="1128">
        <f t="shared" si="119"/>
        <v>0</v>
      </c>
      <c r="R146" s="1128">
        <f t="shared" si="119"/>
        <v>4.6515552729870245E-7</v>
      </c>
      <c r="S146" s="1128">
        <f t="shared" si="119"/>
        <v>4.1876497264248122E-2</v>
      </c>
      <c r="T146" s="1128">
        <f t="shared" si="119"/>
        <v>8.2773514793387432E-2</v>
      </c>
      <c r="U146" s="1128">
        <f t="shared" si="119"/>
        <v>7.9070877540226833E-2</v>
      </c>
      <c r="V146" s="1128">
        <f t="shared" si="119"/>
        <v>0</v>
      </c>
      <c r="W146" s="1128">
        <f t="shared" si="119"/>
        <v>0.18262627336565648</v>
      </c>
      <c r="X146" s="1128">
        <f t="shared" si="119"/>
        <v>22.730425080569113</v>
      </c>
      <c r="Y146" s="1128">
        <f t="shared" si="119"/>
        <v>9.6676905353655727</v>
      </c>
      <c r="Z146" s="1128">
        <f t="shared" si="119"/>
        <v>9.4869746979127076E-2</v>
      </c>
      <c r="AA146" s="1128">
        <f t="shared" si="119"/>
        <v>2.6960045828661858</v>
      </c>
      <c r="AB146" s="1128">
        <f t="shared" si="119"/>
        <v>6.8768162055202602</v>
      </c>
      <c r="AC146" s="1128">
        <f t="shared" si="119"/>
        <v>0</v>
      </c>
      <c r="AD146" s="1128">
        <f t="shared" si="119"/>
        <v>0</v>
      </c>
      <c r="AE146" s="1128">
        <f t="shared" si="119"/>
        <v>0</v>
      </c>
      <c r="AF146" s="1129">
        <f t="shared" si="69"/>
        <v>0</v>
      </c>
      <c r="AG146" s="1129">
        <f t="shared" si="97"/>
        <v>0</v>
      </c>
      <c r="AH146" s="1129">
        <f t="shared" si="98"/>
        <v>0</v>
      </c>
      <c r="AI146" s="1129">
        <f t="shared" si="99"/>
        <v>0</v>
      </c>
      <c r="AJ146" s="1129">
        <f t="shared" si="100"/>
        <v>0</v>
      </c>
      <c r="AK146" s="1128">
        <f t="shared" si="101"/>
        <v>0</v>
      </c>
      <c r="AL146" s="1128">
        <f t="shared" si="102"/>
        <v>0</v>
      </c>
      <c r="AM146" s="1128">
        <f t="shared" si="103"/>
        <v>0</v>
      </c>
      <c r="AN146" s="1128">
        <f t="shared" si="104"/>
        <v>0</v>
      </c>
      <c r="AO146" s="1128">
        <f t="shared" si="85"/>
        <v>0</v>
      </c>
      <c r="AP146" s="1128">
        <f t="shared" si="86"/>
        <v>0</v>
      </c>
      <c r="AQ146" s="1128">
        <f t="shared" si="87"/>
        <v>0</v>
      </c>
      <c r="AR146" s="1128">
        <f t="shared" si="88"/>
        <v>0</v>
      </c>
      <c r="AS146" s="1128">
        <f t="shared" si="89"/>
        <v>0</v>
      </c>
      <c r="AT146" s="1128">
        <f t="shared" si="90"/>
        <v>0</v>
      </c>
      <c r="AU146" s="1128">
        <f t="shared" si="91"/>
        <v>0</v>
      </c>
      <c r="AV146" s="1128">
        <f t="shared" si="92"/>
        <v>0</v>
      </c>
      <c r="AW146" s="1128">
        <f t="shared" si="93"/>
        <v>0</v>
      </c>
      <c r="AX146" s="1128">
        <f t="shared" si="94"/>
        <v>0</v>
      </c>
      <c r="AY146" s="1128">
        <f t="shared" si="95"/>
        <v>0</v>
      </c>
      <c r="AZ146" s="1129">
        <f t="shared" si="70"/>
        <v>0</v>
      </c>
      <c r="BA146" s="1129">
        <f t="shared" si="71"/>
        <v>0</v>
      </c>
      <c r="BB146" s="1129">
        <f t="shared" si="107"/>
        <v>0</v>
      </c>
      <c r="BC146" s="1128">
        <f t="shared" si="108"/>
        <v>0</v>
      </c>
      <c r="BD146" s="1128">
        <f t="shared" si="109"/>
        <v>0</v>
      </c>
      <c r="BE146" s="1128">
        <f t="shared" si="110"/>
        <v>0</v>
      </c>
      <c r="BF146" s="1128">
        <f t="shared" si="111"/>
        <v>0</v>
      </c>
      <c r="BG146" s="1128">
        <f t="shared" si="112"/>
        <v>0</v>
      </c>
      <c r="BH146" s="1128">
        <f t="shared" si="113"/>
        <v>0</v>
      </c>
      <c r="BI146" s="1129">
        <f t="shared" si="72"/>
        <v>0</v>
      </c>
      <c r="BJ146" s="1106"/>
    </row>
    <row r="147" spans="1:62" ht="13">
      <c r="A147" s="1134">
        <v>24</v>
      </c>
      <c r="B147" s="1102" t="s">
        <v>364</v>
      </c>
      <c r="C147" s="1127">
        <f>計算表!R31</f>
        <v>0</v>
      </c>
      <c r="D147" s="1128">
        <f t="shared" ref="D147:AE147" si="120">D31</f>
        <v>8.7719942877992487</v>
      </c>
      <c r="E147" s="1128">
        <f t="shared" si="120"/>
        <v>0.51674497459454771</v>
      </c>
      <c r="F147" s="1128">
        <f t="shared" si="120"/>
        <v>6.4385512148419193E-3</v>
      </c>
      <c r="G147" s="1128">
        <f t="shared" si="120"/>
        <v>0</v>
      </c>
      <c r="H147" s="1128">
        <f t="shared" si="120"/>
        <v>0.48846698437044211</v>
      </c>
      <c r="I147" s="1128">
        <f t="shared" si="120"/>
        <v>8.1888183126826872E-2</v>
      </c>
      <c r="J147" s="1128">
        <f t="shared" si="120"/>
        <v>0.22861899464955321</v>
      </c>
      <c r="K147" s="1128">
        <f t="shared" si="120"/>
        <v>4.5695181367596781E-2</v>
      </c>
      <c r="L147" s="1128">
        <f t="shared" si="120"/>
        <v>1.9726069250309768E-2</v>
      </c>
      <c r="M147" s="1128">
        <f t="shared" si="120"/>
        <v>0</v>
      </c>
      <c r="N147" s="1128">
        <f t="shared" si="120"/>
        <v>4.3259434956422205E-2</v>
      </c>
      <c r="O147" s="1128">
        <f t="shared" si="120"/>
        <v>3.5829642332240418E-4</v>
      </c>
      <c r="P147" s="1128">
        <f t="shared" si="120"/>
        <v>0</v>
      </c>
      <c r="Q147" s="1128">
        <f t="shared" si="120"/>
        <v>0</v>
      </c>
      <c r="R147" s="1128">
        <f t="shared" si="120"/>
        <v>1.1976461646894077E-6</v>
      </c>
      <c r="S147" s="1128">
        <f t="shared" si="120"/>
        <v>3.9574814326672472E-3</v>
      </c>
      <c r="T147" s="1128">
        <f t="shared" si="120"/>
        <v>4.2028229675853722E-3</v>
      </c>
      <c r="U147" s="1128">
        <f t="shared" si="120"/>
        <v>4.2826579160340717E-4</v>
      </c>
      <c r="V147" s="1128">
        <f t="shared" si="120"/>
        <v>0</v>
      </c>
      <c r="W147" s="1128">
        <f t="shared" si="120"/>
        <v>6.0331056758390164E-2</v>
      </c>
      <c r="X147" s="1128">
        <f t="shared" si="120"/>
        <v>728.76448695849115</v>
      </c>
      <c r="Y147" s="1128">
        <f t="shared" si="120"/>
        <v>4.8086186450368507</v>
      </c>
      <c r="Z147" s="1128">
        <f t="shared" si="120"/>
        <v>0.22646619059898285</v>
      </c>
      <c r="AA147" s="1128">
        <f t="shared" si="120"/>
        <v>4.5821524544378676</v>
      </c>
      <c r="AB147" s="1128">
        <f t="shared" si="120"/>
        <v>0</v>
      </c>
      <c r="AC147" s="1128">
        <f t="shared" si="120"/>
        <v>0</v>
      </c>
      <c r="AD147" s="1128">
        <f t="shared" si="120"/>
        <v>0</v>
      </c>
      <c r="AE147" s="1128">
        <f t="shared" si="120"/>
        <v>0</v>
      </c>
      <c r="AF147" s="1129">
        <f t="shared" si="69"/>
        <v>0</v>
      </c>
      <c r="AG147" s="1129">
        <f t="shared" si="97"/>
        <v>0</v>
      </c>
      <c r="AH147" s="1129">
        <f t="shared" si="98"/>
        <v>0</v>
      </c>
      <c r="AI147" s="1129">
        <f t="shared" si="99"/>
        <v>0</v>
      </c>
      <c r="AJ147" s="1129">
        <f t="shared" si="100"/>
        <v>0</v>
      </c>
      <c r="AK147" s="1128">
        <f t="shared" si="101"/>
        <v>0</v>
      </c>
      <c r="AL147" s="1128">
        <f t="shared" si="102"/>
        <v>0</v>
      </c>
      <c r="AM147" s="1128">
        <f t="shared" si="103"/>
        <v>0</v>
      </c>
      <c r="AN147" s="1128">
        <f t="shared" si="104"/>
        <v>0</v>
      </c>
      <c r="AO147" s="1128">
        <f t="shared" si="85"/>
        <v>0</v>
      </c>
      <c r="AP147" s="1128">
        <f t="shared" si="86"/>
        <v>0</v>
      </c>
      <c r="AQ147" s="1128">
        <f t="shared" si="87"/>
        <v>0</v>
      </c>
      <c r="AR147" s="1128">
        <f t="shared" si="88"/>
        <v>0</v>
      </c>
      <c r="AS147" s="1128">
        <f t="shared" si="89"/>
        <v>0</v>
      </c>
      <c r="AT147" s="1128">
        <f t="shared" si="90"/>
        <v>0</v>
      </c>
      <c r="AU147" s="1128">
        <f t="shared" si="91"/>
        <v>0</v>
      </c>
      <c r="AV147" s="1128">
        <f t="shared" si="92"/>
        <v>0</v>
      </c>
      <c r="AW147" s="1128">
        <f t="shared" si="93"/>
        <v>0</v>
      </c>
      <c r="AX147" s="1128">
        <f t="shared" si="94"/>
        <v>0</v>
      </c>
      <c r="AY147" s="1128">
        <f t="shared" si="95"/>
        <v>0</v>
      </c>
      <c r="AZ147" s="1129">
        <f t="shared" si="70"/>
        <v>0</v>
      </c>
      <c r="BA147" s="1129">
        <f t="shared" si="71"/>
        <v>0</v>
      </c>
      <c r="BB147" s="1129">
        <f t="shared" si="107"/>
        <v>0</v>
      </c>
      <c r="BC147" s="1128">
        <f t="shared" si="108"/>
        <v>0</v>
      </c>
      <c r="BD147" s="1128">
        <f t="shared" si="109"/>
        <v>0</v>
      </c>
      <c r="BE147" s="1128">
        <f t="shared" si="110"/>
        <v>0</v>
      </c>
      <c r="BF147" s="1128">
        <f t="shared" si="111"/>
        <v>0</v>
      </c>
      <c r="BG147" s="1128">
        <f t="shared" si="112"/>
        <v>0</v>
      </c>
      <c r="BH147" s="1128">
        <f t="shared" si="113"/>
        <v>0</v>
      </c>
      <c r="BI147" s="1129">
        <f t="shared" si="72"/>
        <v>0</v>
      </c>
      <c r="BJ147" s="1106"/>
    </row>
    <row r="148" spans="1:62" ht="13">
      <c r="A148" s="1135">
        <v>25</v>
      </c>
      <c r="B148" s="1111" t="s">
        <v>515</v>
      </c>
      <c r="C148" s="1131">
        <f>計算表!R32</f>
        <v>0</v>
      </c>
      <c r="D148" s="1132">
        <f t="shared" ref="D148:AE148" si="121">D32</f>
        <v>14.270235512080928</v>
      </c>
      <c r="E148" s="1132">
        <f t="shared" si="121"/>
        <v>0.23044096276179654</v>
      </c>
      <c r="F148" s="1132">
        <f t="shared" si="121"/>
        <v>7.8986412096492722E-2</v>
      </c>
      <c r="G148" s="1132">
        <f t="shared" si="121"/>
        <v>0</v>
      </c>
      <c r="H148" s="1132">
        <f t="shared" si="121"/>
        <v>3.5570010362009636</v>
      </c>
      <c r="I148" s="1132">
        <f t="shared" si="121"/>
        <v>4.3605872778084448E-2</v>
      </c>
      <c r="J148" s="1132">
        <f t="shared" si="121"/>
        <v>1.5620503509284223</v>
      </c>
      <c r="K148" s="1132">
        <f t="shared" si="121"/>
        <v>0.26170784937007308</v>
      </c>
      <c r="L148" s="1132">
        <f t="shared" si="121"/>
        <v>0.80941962922628907</v>
      </c>
      <c r="M148" s="1132">
        <f t="shared" si="121"/>
        <v>0</v>
      </c>
      <c r="N148" s="1132">
        <f t="shared" si="121"/>
        <v>9.3715854873019311E-2</v>
      </c>
      <c r="O148" s="1132">
        <f t="shared" si="121"/>
        <v>0</v>
      </c>
      <c r="P148" s="1132">
        <f t="shared" si="121"/>
        <v>0.40015385090602879</v>
      </c>
      <c r="Q148" s="1132">
        <f t="shared" si="121"/>
        <v>0</v>
      </c>
      <c r="R148" s="1132">
        <f t="shared" si="121"/>
        <v>4.6515552729870245E-7</v>
      </c>
      <c r="S148" s="1132">
        <f t="shared" si="121"/>
        <v>4.1876497264248129E-2</v>
      </c>
      <c r="T148" s="1132">
        <f t="shared" si="121"/>
        <v>8.2773514793387432E-2</v>
      </c>
      <c r="U148" s="1132">
        <f t="shared" si="121"/>
        <v>7.9070877540226833E-2</v>
      </c>
      <c r="V148" s="1132">
        <f t="shared" si="121"/>
        <v>0</v>
      </c>
      <c r="W148" s="1132">
        <f t="shared" si="121"/>
        <v>0.18262627336565651</v>
      </c>
      <c r="X148" s="1132">
        <f t="shared" si="121"/>
        <v>17.577604753749938</v>
      </c>
      <c r="Y148" s="1132">
        <f t="shared" si="121"/>
        <v>1.9114207031200481</v>
      </c>
      <c r="Z148" s="1132">
        <f t="shared" si="121"/>
        <v>2.7146180171145423E-2</v>
      </c>
      <c r="AA148" s="1132">
        <f t="shared" si="121"/>
        <v>0.72283577477637606</v>
      </c>
      <c r="AB148" s="1132">
        <f t="shared" si="121"/>
        <v>1.1614387481725263</v>
      </c>
      <c r="AC148" s="1132">
        <f t="shared" si="121"/>
        <v>0</v>
      </c>
      <c r="AD148" s="1132">
        <f t="shared" si="121"/>
        <v>0</v>
      </c>
      <c r="AE148" s="1132">
        <f t="shared" si="121"/>
        <v>0</v>
      </c>
      <c r="AF148" s="1133">
        <f t="shared" si="69"/>
        <v>0</v>
      </c>
      <c r="AG148" s="1133">
        <f t="shared" si="97"/>
        <v>0</v>
      </c>
      <c r="AH148" s="1133">
        <f t="shared" si="98"/>
        <v>0</v>
      </c>
      <c r="AI148" s="1133">
        <f t="shared" si="99"/>
        <v>0</v>
      </c>
      <c r="AJ148" s="1133">
        <f t="shared" si="100"/>
        <v>0</v>
      </c>
      <c r="AK148" s="1132">
        <f t="shared" si="101"/>
        <v>0</v>
      </c>
      <c r="AL148" s="1132">
        <f t="shared" si="102"/>
        <v>0</v>
      </c>
      <c r="AM148" s="1132">
        <f t="shared" si="103"/>
        <v>0</v>
      </c>
      <c r="AN148" s="1132">
        <f t="shared" si="104"/>
        <v>0</v>
      </c>
      <c r="AO148" s="1132">
        <f t="shared" si="85"/>
        <v>0</v>
      </c>
      <c r="AP148" s="1132">
        <f t="shared" si="86"/>
        <v>0</v>
      </c>
      <c r="AQ148" s="1132">
        <f t="shared" si="87"/>
        <v>0</v>
      </c>
      <c r="AR148" s="1132">
        <f t="shared" si="88"/>
        <v>0</v>
      </c>
      <c r="AS148" s="1132">
        <f t="shared" si="89"/>
        <v>0</v>
      </c>
      <c r="AT148" s="1132">
        <f t="shared" si="90"/>
        <v>0</v>
      </c>
      <c r="AU148" s="1132">
        <f t="shared" si="91"/>
        <v>0</v>
      </c>
      <c r="AV148" s="1132">
        <f t="shared" si="92"/>
        <v>0</v>
      </c>
      <c r="AW148" s="1132">
        <f t="shared" si="93"/>
        <v>0</v>
      </c>
      <c r="AX148" s="1132">
        <f t="shared" si="94"/>
        <v>0</v>
      </c>
      <c r="AY148" s="1132">
        <f t="shared" si="95"/>
        <v>0</v>
      </c>
      <c r="AZ148" s="1133">
        <f t="shared" si="70"/>
        <v>0</v>
      </c>
      <c r="BA148" s="1133">
        <f t="shared" si="71"/>
        <v>0</v>
      </c>
      <c r="BB148" s="1133">
        <f t="shared" si="107"/>
        <v>0</v>
      </c>
      <c r="BC148" s="1132">
        <f t="shared" si="108"/>
        <v>0</v>
      </c>
      <c r="BD148" s="1132">
        <f t="shared" si="109"/>
        <v>0</v>
      </c>
      <c r="BE148" s="1132">
        <f t="shared" si="110"/>
        <v>0</v>
      </c>
      <c r="BF148" s="1132">
        <f t="shared" si="111"/>
        <v>0</v>
      </c>
      <c r="BG148" s="1132">
        <f t="shared" si="112"/>
        <v>0</v>
      </c>
      <c r="BH148" s="1132">
        <f t="shared" si="113"/>
        <v>0</v>
      </c>
      <c r="BI148" s="1133">
        <f t="shared" si="72"/>
        <v>0</v>
      </c>
      <c r="BJ148" s="1106"/>
    </row>
    <row r="149" spans="1:62" ht="13">
      <c r="A149" s="1134">
        <v>26</v>
      </c>
      <c r="B149" s="1102" t="s">
        <v>516</v>
      </c>
      <c r="C149" s="1124">
        <f>計算表!R33</f>
        <v>0</v>
      </c>
      <c r="D149" s="1125">
        <f t="shared" ref="D149:AE149" si="122">D33</f>
        <v>14.270235512080928</v>
      </c>
      <c r="E149" s="1125">
        <f t="shared" si="122"/>
        <v>0.23044096276179649</v>
      </c>
      <c r="F149" s="1125">
        <f t="shared" si="122"/>
        <v>7.8986412096492722E-2</v>
      </c>
      <c r="G149" s="1125">
        <f t="shared" si="122"/>
        <v>0</v>
      </c>
      <c r="H149" s="1125">
        <f t="shared" si="122"/>
        <v>3.5570010362009645</v>
      </c>
      <c r="I149" s="1125">
        <f t="shared" si="122"/>
        <v>4.3605872778084448E-2</v>
      </c>
      <c r="J149" s="1125">
        <f t="shared" si="122"/>
        <v>1.5620503509284223</v>
      </c>
      <c r="K149" s="1125">
        <f t="shared" si="122"/>
        <v>0.26170784937007308</v>
      </c>
      <c r="L149" s="1125">
        <f t="shared" si="122"/>
        <v>0.80941962922628907</v>
      </c>
      <c r="M149" s="1125">
        <f t="shared" si="122"/>
        <v>0</v>
      </c>
      <c r="N149" s="1125">
        <f t="shared" si="122"/>
        <v>9.3715854873019311E-2</v>
      </c>
      <c r="O149" s="1125">
        <f t="shared" si="122"/>
        <v>0</v>
      </c>
      <c r="P149" s="1125">
        <f t="shared" si="122"/>
        <v>0.40015385090602879</v>
      </c>
      <c r="Q149" s="1125">
        <f t="shared" si="122"/>
        <v>0</v>
      </c>
      <c r="R149" s="1125">
        <f t="shared" si="122"/>
        <v>4.6515552729870256E-7</v>
      </c>
      <c r="S149" s="1125">
        <f t="shared" si="122"/>
        <v>4.1876497264248136E-2</v>
      </c>
      <c r="T149" s="1125">
        <f t="shared" si="122"/>
        <v>8.2773514793387445E-2</v>
      </c>
      <c r="U149" s="1125">
        <f t="shared" si="122"/>
        <v>7.9070877540226833E-2</v>
      </c>
      <c r="V149" s="1125">
        <f t="shared" si="122"/>
        <v>0</v>
      </c>
      <c r="W149" s="1125">
        <f t="shared" si="122"/>
        <v>0.18262627336565648</v>
      </c>
      <c r="X149" s="1125">
        <f t="shared" si="122"/>
        <v>21.598596323593931</v>
      </c>
      <c r="Y149" s="1125">
        <f t="shared" si="122"/>
        <v>7.6183591033728835</v>
      </c>
      <c r="Z149" s="1125">
        <f t="shared" si="122"/>
        <v>2.3052329927042259E-2</v>
      </c>
      <c r="AA149" s="1125">
        <f t="shared" si="122"/>
        <v>0.60709123662444231</v>
      </c>
      <c r="AB149" s="1125">
        <f t="shared" si="122"/>
        <v>6.9882155368213992</v>
      </c>
      <c r="AC149" s="1125">
        <f t="shared" si="122"/>
        <v>0</v>
      </c>
      <c r="AD149" s="1125">
        <f t="shared" si="122"/>
        <v>0</v>
      </c>
      <c r="AE149" s="1125">
        <f t="shared" si="122"/>
        <v>0</v>
      </c>
      <c r="AF149" s="1126">
        <f t="shared" si="69"/>
        <v>0</v>
      </c>
      <c r="AG149" s="1126">
        <f t="shared" si="97"/>
        <v>0</v>
      </c>
      <c r="AH149" s="1126">
        <f t="shared" si="98"/>
        <v>0</v>
      </c>
      <c r="AI149" s="1126">
        <f t="shared" si="99"/>
        <v>0</v>
      </c>
      <c r="AJ149" s="1126">
        <f t="shared" si="100"/>
        <v>0</v>
      </c>
      <c r="AK149" s="1125">
        <f t="shared" si="101"/>
        <v>0</v>
      </c>
      <c r="AL149" s="1125">
        <f t="shared" si="102"/>
        <v>0</v>
      </c>
      <c r="AM149" s="1125">
        <f t="shared" si="103"/>
        <v>0</v>
      </c>
      <c r="AN149" s="1125">
        <f t="shared" si="104"/>
        <v>0</v>
      </c>
      <c r="AO149" s="1125">
        <f t="shared" si="85"/>
        <v>0</v>
      </c>
      <c r="AP149" s="1125">
        <f t="shared" si="86"/>
        <v>0</v>
      </c>
      <c r="AQ149" s="1125">
        <f t="shared" si="87"/>
        <v>0</v>
      </c>
      <c r="AR149" s="1125">
        <f t="shared" si="88"/>
        <v>0</v>
      </c>
      <c r="AS149" s="1125">
        <f t="shared" si="89"/>
        <v>0</v>
      </c>
      <c r="AT149" s="1125">
        <f t="shared" si="90"/>
        <v>0</v>
      </c>
      <c r="AU149" s="1125">
        <f t="shared" si="91"/>
        <v>0</v>
      </c>
      <c r="AV149" s="1125">
        <f t="shared" si="92"/>
        <v>0</v>
      </c>
      <c r="AW149" s="1125">
        <f t="shared" si="93"/>
        <v>0</v>
      </c>
      <c r="AX149" s="1125">
        <f t="shared" si="94"/>
        <v>0</v>
      </c>
      <c r="AY149" s="1125">
        <f t="shared" si="95"/>
        <v>0</v>
      </c>
      <c r="AZ149" s="1126">
        <f t="shared" si="70"/>
        <v>0</v>
      </c>
      <c r="BA149" s="1126">
        <f t="shared" si="71"/>
        <v>0</v>
      </c>
      <c r="BB149" s="1126">
        <f t="shared" si="107"/>
        <v>0</v>
      </c>
      <c r="BC149" s="1125">
        <f t="shared" si="108"/>
        <v>0</v>
      </c>
      <c r="BD149" s="1125">
        <f t="shared" si="109"/>
        <v>0</v>
      </c>
      <c r="BE149" s="1125">
        <f t="shared" si="110"/>
        <v>0</v>
      </c>
      <c r="BF149" s="1125">
        <f t="shared" si="111"/>
        <v>0</v>
      </c>
      <c r="BG149" s="1125">
        <f t="shared" si="112"/>
        <v>0</v>
      </c>
      <c r="BH149" s="1125">
        <f t="shared" si="113"/>
        <v>0</v>
      </c>
      <c r="BI149" s="1126">
        <f t="shared" si="72"/>
        <v>0</v>
      </c>
      <c r="BJ149" s="1106"/>
    </row>
    <row r="150" spans="1:62" ht="13">
      <c r="A150" s="1134">
        <v>27</v>
      </c>
      <c r="B150" s="1102" t="s">
        <v>365</v>
      </c>
      <c r="C150" s="1127">
        <f>計算表!R34</f>
        <v>0</v>
      </c>
      <c r="D150" s="1128">
        <f t="shared" ref="D150:AE150" si="123">D34</f>
        <v>2.3494724500148818</v>
      </c>
      <c r="E150" s="1128">
        <f t="shared" si="123"/>
        <v>0.17127203025180873</v>
      </c>
      <c r="F150" s="1128">
        <f t="shared" si="123"/>
        <v>2.2999388956454885</v>
      </c>
      <c r="G150" s="1128">
        <f t="shared" si="123"/>
        <v>0</v>
      </c>
      <c r="H150" s="1128">
        <f t="shared" si="123"/>
        <v>2.4922822197277776</v>
      </c>
      <c r="I150" s="1128">
        <f t="shared" si="123"/>
        <v>5.8612308960852982E-2</v>
      </c>
      <c r="J150" s="1128">
        <f t="shared" si="123"/>
        <v>0.59541856313157449</v>
      </c>
      <c r="K150" s="1128">
        <f t="shared" si="123"/>
        <v>0.20555577293904104</v>
      </c>
      <c r="L150" s="1128">
        <f t="shared" si="123"/>
        <v>0.22130787010856628</v>
      </c>
      <c r="M150" s="1128">
        <f t="shared" si="123"/>
        <v>0</v>
      </c>
      <c r="N150" s="1128">
        <f t="shared" si="123"/>
        <v>1.9096444167565327E-2</v>
      </c>
      <c r="O150" s="1128">
        <f t="shared" si="123"/>
        <v>0</v>
      </c>
      <c r="P150" s="1128">
        <f t="shared" si="123"/>
        <v>0</v>
      </c>
      <c r="Q150" s="1128">
        <f t="shared" si="123"/>
        <v>0</v>
      </c>
      <c r="R150" s="1128">
        <f t="shared" si="123"/>
        <v>1.4699110402850098E-6</v>
      </c>
      <c r="S150" s="1128">
        <f t="shared" si="123"/>
        <v>0.33353718573277541</v>
      </c>
      <c r="T150" s="1128">
        <f t="shared" si="123"/>
        <v>0.18280302227792003</v>
      </c>
      <c r="U150" s="1128">
        <f t="shared" si="123"/>
        <v>0.40496669372845873</v>
      </c>
      <c r="V150" s="1128">
        <f t="shared" si="123"/>
        <v>0</v>
      </c>
      <c r="W150" s="1128">
        <f t="shared" si="123"/>
        <v>0.47098288876998312</v>
      </c>
      <c r="X150" s="1128">
        <f t="shared" si="123"/>
        <v>215.40249520996389</v>
      </c>
      <c r="Y150" s="1128">
        <f t="shared" si="123"/>
        <v>2.4188168357953042</v>
      </c>
      <c r="Z150" s="1128">
        <f t="shared" si="123"/>
        <v>9.8871707079002599E-2</v>
      </c>
      <c r="AA150" s="1128">
        <f t="shared" si="123"/>
        <v>2.3199451287163013</v>
      </c>
      <c r="AB150" s="1128">
        <f t="shared" si="123"/>
        <v>0</v>
      </c>
      <c r="AC150" s="1128">
        <f t="shared" si="123"/>
        <v>0</v>
      </c>
      <c r="AD150" s="1128">
        <f t="shared" si="123"/>
        <v>0</v>
      </c>
      <c r="AE150" s="1128">
        <f t="shared" si="123"/>
        <v>0</v>
      </c>
      <c r="AF150" s="1129">
        <f t="shared" si="69"/>
        <v>0</v>
      </c>
      <c r="AG150" s="1129">
        <f t="shared" si="97"/>
        <v>0</v>
      </c>
      <c r="AH150" s="1129">
        <f t="shared" si="98"/>
        <v>0</v>
      </c>
      <c r="AI150" s="1129">
        <f t="shared" si="99"/>
        <v>0</v>
      </c>
      <c r="AJ150" s="1129">
        <f t="shared" si="100"/>
        <v>0</v>
      </c>
      <c r="AK150" s="1128">
        <f t="shared" si="101"/>
        <v>0</v>
      </c>
      <c r="AL150" s="1128">
        <f t="shared" si="102"/>
        <v>0</v>
      </c>
      <c r="AM150" s="1128">
        <f t="shared" si="103"/>
        <v>0</v>
      </c>
      <c r="AN150" s="1128">
        <f t="shared" si="104"/>
        <v>0</v>
      </c>
      <c r="AO150" s="1128">
        <f t="shared" si="85"/>
        <v>0</v>
      </c>
      <c r="AP150" s="1128">
        <f t="shared" si="86"/>
        <v>0</v>
      </c>
      <c r="AQ150" s="1128">
        <f t="shared" si="87"/>
        <v>0</v>
      </c>
      <c r="AR150" s="1128">
        <f t="shared" si="88"/>
        <v>0</v>
      </c>
      <c r="AS150" s="1128">
        <f t="shared" si="89"/>
        <v>0</v>
      </c>
      <c r="AT150" s="1128">
        <f t="shared" si="90"/>
        <v>0</v>
      </c>
      <c r="AU150" s="1128">
        <f t="shared" si="91"/>
        <v>0</v>
      </c>
      <c r="AV150" s="1128">
        <f t="shared" si="92"/>
        <v>0</v>
      </c>
      <c r="AW150" s="1128">
        <f t="shared" si="93"/>
        <v>0</v>
      </c>
      <c r="AX150" s="1128">
        <f t="shared" si="94"/>
        <v>0</v>
      </c>
      <c r="AY150" s="1128">
        <f t="shared" si="95"/>
        <v>0</v>
      </c>
      <c r="AZ150" s="1129">
        <f t="shared" si="70"/>
        <v>0</v>
      </c>
      <c r="BA150" s="1129">
        <f t="shared" si="71"/>
        <v>0</v>
      </c>
      <c r="BB150" s="1129">
        <f t="shared" si="107"/>
        <v>0</v>
      </c>
      <c r="BC150" s="1128">
        <f t="shared" si="108"/>
        <v>0</v>
      </c>
      <c r="BD150" s="1128">
        <f t="shared" si="109"/>
        <v>0</v>
      </c>
      <c r="BE150" s="1128">
        <f t="shared" si="110"/>
        <v>0</v>
      </c>
      <c r="BF150" s="1128">
        <f t="shared" si="111"/>
        <v>0</v>
      </c>
      <c r="BG150" s="1128">
        <f t="shared" si="112"/>
        <v>0</v>
      </c>
      <c r="BH150" s="1128">
        <f t="shared" si="113"/>
        <v>0</v>
      </c>
      <c r="BI150" s="1129">
        <f t="shared" si="72"/>
        <v>0</v>
      </c>
      <c r="BJ150" s="1106"/>
    </row>
    <row r="151" spans="1:62" ht="13">
      <c r="A151" s="1134">
        <v>28</v>
      </c>
      <c r="B151" s="1102" t="s">
        <v>53</v>
      </c>
      <c r="C151" s="1127">
        <f>計算表!R35</f>
        <v>0</v>
      </c>
      <c r="D151" s="1128">
        <f t="shared" ref="D151:AE151" si="124">D35</f>
        <v>2.3494724500148818</v>
      </c>
      <c r="E151" s="1128">
        <f t="shared" si="124"/>
        <v>0.17127203025180876</v>
      </c>
      <c r="F151" s="1128">
        <f t="shared" si="124"/>
        <v>2.2999388956454885</v>
      </c>
      <c r="G151" s="1128">
        <f t="shared" si="124"/>
        <v>0</v>
      </c>
      <c r="H151" s="1128">
        <f t="shared" si="124"/>
        <v>2.4922822197277776</v>
      </c>
      <c r="I151" s="1128">
        <f t="shared" si="124"/>
        <v>5.8612308960852982E-2</v>
      </c>
      <c r="J151" s="1128">
        <f t="shared" si="124"/>
        <v>0.59541856313157449</v>
      </c>
      <c r="K151" s="1128">
        <f t="shared" si="124"/>
        <v>0.20555577293904104</v>
      </c>
      <c r="L151" s="1128">
        <f t="shared" si="124"/>
        <v>0.22130787010856628</v>
      </c>
      <c r="M151" s="1128">
        <f t="shared" si="124"/>
        <v>0</v>
      </c>
      <c r="N151" s="1128">
        <f t="shared" si="124"/>
        <v>1.9096444167565327E-2</v>
      </c>
      <c r="O151" s="1128">
        <f t="shared" si="124"/>
        <v>0</v>
      </c>
      <c r="P151" s="1128">
        <f t="shared" si="124"/>
        <v>0</v>
      </c>
      <c r="Q151" s="1128">
        <f t="shared" si="124"/>
        <v>0</v>
      </c>
      <c r="R151" s="1128">
        <f t="shared" si="124"/>
        <v>1.46991104028501E-6</v>
      </c>
      <c r="S151" s="1128">
        <f t="shared" si="124"/>
        <v>0.33353718573277541</v>
      </c>
      <c r="T151" s="1128">
        <f t="shared" si="124"/>
        <v>0.18280302227792003</v>
      </c>
      <c r="U151" s="1128">
        <f t="shared" si="124"/>
        <v>0.40496669372845873</v>
      </c>
      <c r="V151" s="1128">
        <f t="shared" si="124"/>
        <v>0</v>
      </c>
      <c r="W151" s="1128">
        <f t="shared" si="124"/>
        <v>0.47098288876998312</v>
      </c>
      <c r="X151" s="1128">
        <f t="shared" si="124"/>
        <v>256.68405345168924</v>
      </c>
      <c r="Y151" s="1128">
        <f t="shared" si="124"/>
        <v>2.155173147074096E-5</v>
      </c>
      <c r="Z151" s="1128">
        <f t="shared" si="124"/>
        <v>1.1032054456628114E-5</v>
      </c>
      <c r="AA151" s="1128">
        <f t="shared" si="124"/>
        <v>1.0519677014112842E-5</v>
      </c>
      <c r="AB151" s="1128">
        <f t="shared" si="124"/>
        <v>0</v>
      </c>
      <c r="AC151" s="1128">
        <f t="shared" si="124"/>
        <v>0</v>
      </c>
      <c r="AD151" s="1128">
        <f t="shared" si="124"/>
        <v>0</v>
      </c>
      <c r="AE151" s="1128">
        <f t="shared" si="124"/>
        <v>0</v>
      </c>
      <c r="AF151" s="1129">
        <f t="shared" si="69"/>
        <v>0</v>
      </c>
      <c r="AG151" s="1129">
        <f t="shared" si="97"/>
        <v>0</v>
      </c>
      <c r="AH151" s="1129">
        <f t="shared" si="98"/>
        <v>0</v>
      </c>
      <c r="AI151" s="1129">
        <f t="shared" si="99"/>
        <v>0</v>
      </c>
      <c r="AJ151" s="1129">
        <f t="shared" si="100"/>
        <v>0</v>
      </c>
      <c r="AK151" s="1128">
        <f t="shared" si="101"/>
        <v>0</v>
      </c>
      <c r="AL151" s="1128">
        <f t="shared" si="102"/>
        <v>0</v>
      </c>
      <c r="AM151" s="1128">
        <f t="shared" si="103"/>
        <v>0</v>
      </c>
      <c r="AN151" s="1128">
        <f t="shared" si="104"/>
        <v>0</v>
      </c>
      <c r="AO151" s="1128">
        <f t="shared" si="85"/>
        <v>0</v>
      </c>
      <c r="AP151" s="1128">
        <f t="shared" si="86"/>
        <v>0</v>
      </c>
      <c r="AQ151" s="1128">
        <f t="shared" si="87"/>
        <v>0</v>
      </c>
      <c r="AR151" s="1128">
        <f t="shared" si="88"/>
        <v>0</v>
      </c>
      <c r="AS151" s="1128">
        <f t="shared" si="89"/>
        <v>0</v>
      </c>
      <c r="AT151" s="1128">
        <f t="shared" si="90"/>
        <v>0</v>
      </c>
      <c r="AU151" s="1128">
        <f t="shared" si="91"/>
        <v>0</v>
      </c>
      <c r="AV151" s="1128">
        <f t="shared" si="92"/>
        <v>0</v>
      </c>
      <c r="AW151" s="1128">
        <f t="shared" si="93"/>
        <v>0</v>
      </c>
      <c r="AX151" s="1128">
        <f t="shared" si="94"/>
        <v>0</v>
      </c>
      <c r="AY151" s="1128">
        <f t="shared" si="95"/>
        <v>0</v>
      </c>
      <c r="AZ151" s="1129">
        <f t="shared" si="70"/>
        <v>0</v>
      </c>
      <c r="BA151" s="1129">
        <f t="shared" si="71"/>
        <v>0</v>
      </c>
      <c r="BB151" s="1129">
        <f t="shared" si="107"/>
        <v>0</v>
      </c>
      <c r="BC151" s="1128">
        <f t="shared" si="108"/>
        <v>0</v>
      </c>
      <c r="BD151" s="1128">
        <f t="shared" si="109"/>
        <v>0</v>
      </c>
      <c r="BE151" s="1128">
        <f t="shared" si="110"/>
        <v>0</v>
      </c>
      <c r="BF151" s="1128">
        <f t="shared" si="111"/>
        <v>0</v>
      </c>
      <c r="BG151" s="1128">
        <f t="shared" si="112"/>
        <v>0</v>
      </c>
      <c r="BH151" s="1128">
        <f t="shared" si="113"/>
        <v>0</v>
      </c>
      <c r="BI151" s="1129">
        <f t="shared" si="72"/>
        <v>0</v>
      </c>
      <c r="BJ151" s="1106"/>
    </row>
    <row r="152" spans="1:62" ht="13">
      <c r="A152" s="1134">
        <v>29</v>
      </c>
      <c r="B152" s="1102" t="s">
        <v>366</v>
      </c>
      <c r="C152" s="1127">
        <f>計算表!R36</f>
        <v>0</v>
      </c>
      <c r="D152" s="1128">
        <f t="shared" ref="D152:AE152" si="125">D36</f>
        <v>0.49509701831053693</v>
      </c>
      <c r="E152" s="1128">
        <f t="shared" si="125"/>
        <v>1.3727356653211267</v>
      </c>
      <c r="F152" s="1128">
        <f t="shared" si="125"/>
        <v>3.9471240918718432E-4</v>
      </c>
      <c r="G152" s="1128">
        <f t="shared" si="125"/>
        <v>0</v>
      </c>
      <c r="H152" s="1128">
        <f t="shared" si="125"/>
        <v>0.64513822919389452</v>
      </c>
      <c r="I152" s="1128">
        <f t="shared" si="125"/>
        <v>1.184854670020878E-2</v>
      </c>
      <c r="J152" s="1128">
        <f t="shared" si="125"/>
        <v>0.25836877117821538</v>
      </c>
      <c r="K152" s="1128">
        <f t="shared" si="125"/>
        <v>1.9903797959731021E-2</v>
      </c>
      <c r="L152" s="1128">
        <f t="shared" si="125"/>
        <v>0.16564801597221299</v>
      </c>
      <c r="M152" s="1128">
        <f t="shared" si="125"/>
        <v>0</v>
      </c>
      <c r="N152" s="1128">
        <f t="shared" si="125"/>
        <v>3.5006012227360092E-2</v>
      </c>
      <c r="O152" s="1128">
        <f t="shared" si="125"/>
        <v>0</v>
      </c>
      <c r="P152" s="1128">
        <f t="shared" si="125"/>
        <v>0</v>
      </c>
      <c r="Q152" s="1128">
        <f t="shared" si="125"/>
        <v>0</v>
      </c>
      <c r="R152" s="1128">
        <f t="shared" si="125"/>
        <v>1.0139011299932208E-6</v>
      </c>
      <c r="S152" s="1128">
        <f t="shared" si="125"/>
        <v>6.6170226492328607E-2</v>
      </c>
      <c r="T152" s="1128">
        <f t="shared" si="125"/>
        <v>4.5828448959695886E-2</v>
      </c>
      <c r="U152" s="1128">
        <f t="shared" si="125"/>
        <v>2.2872839552405634E-2</v>
      </c>
      <c r="V152" s="1128">
        <f t="shared" si="125"/>
        <v>0</v>
      </c>
      <c r="W152" s="1128">
        <f t="shared" si="125"/>
        <v>1.949055625060607E-2</v>
      </c>
      <c r="X152" s="1128">
        <f t="shared" si="125"/>
        <v>13.669365002133215</v>
      </c>
      <c r="Y152" s="1128">
        <f t="shared" si="125"/>
        <v>23.034991542623271</v>
      </c>
      <c r="Z152" s="1128">
        <f t="shared" si="125"/>
        <v>3.5030786840850016E-2</v>
      </c>
      <c r="AA152" s="1128">
        <f t="shared" si="125"/>
        <v>5.8657601149125459E-2</v>
      </c>
      <c r="AB152" s="1128">
        <f t="shared" si="125"/>
        <v>22.941303154633292</v>
      </c>
      <c r="AC152" s="1128">
        <f t="shared" si="125"/>
        <v>0</v>
      </c>
      <c r="AD152" s="1128">
        <f t="shared" si="125"/>
        <v>0</v>
      </c>
      <c r="AE152" s="1128">
        <f t="shared" si="125"/>
        <v>0</v>
      </c>
      <c r="AF152" s="1129">
        <f t="shared" si="69"/>
        <v>0</v>
      </c>
      <c r="AG152" s="1129">
        <f t="shared" si="97"/>
        <v>0</v>
      </c>
      <c r="AH152" s="1129">
        <f t="shared" si="98"/>
        <v>0</v>
      </c>
      <c r="AI152" s="1129">
        <f t="shared" si="99"/>
        <v>0</v>
      </c>
      <c r="AJ152" s="1129">
        <f t="shared" si="100"/>
        <v>0</v>
      </c>
      <c r="AK152" s="1128">
        <f t="shared" si="101"/>
        <v>0</v>
      </c>
      <c r="AL152" s="1128">
        <f t="shared" si="102"/>
        <v>0</v>
      </c>
      <c r="AM152" s="1128">
        <f t="shared" si="103"/>
        <v>0</v>
      </c>
      <c r="AN152" s="1128">
        <f t="shared" si="104"/>
        <v>0</v>
      </c>
      <c r="AO152" s="1128">
        <f t="shared" si="85"/>
        <v>0</v>
      </c>
      <c r="AP152" s="1128">
        <f t="shared" si="86"/>
        <v>0</v>
      </c>
      <c r="AQ152" s="1128">
        <f t="shared" si="87"/>
        <v>0</v>
      </c>
      <c r="AR152" s="1128">
        <f t="shared" si="88"/>
        <v>0</v>
      </c>
      <c r="AS152" s="1128">
        <f t="shared" si="89"/>
        <v>0</v>
      </c>
      <c r="AT152" s="1128">
        <f t="shared" si="90"/>
        <v>0</v>
      </c>
      <c r="AU152" s="1128">
        <f t="shared" si="91"/>
        <v>0</v>
      </c>
      <c r="AV152" s="1128">
        <f t="shared" si="92"/>
        <v>0</v>
      </c>
      <c r="AW152" s="1128">
        <f t="shared" si="93"/>
        <v>0</v>
      </c>
      <c r="AX152" s="1128">
        <f t="shared" si="94"/>
        <v>0</v>
      </c>
      <c r="AY152" s="1128">
        <f t="shared" si="95"/>
        <v>0</v>
      </c>
      <c r="AZ152" s="1129">
        <f t="shared" si="70"/>
        <v>0</v>
      </c>
      <c r="BA152" s="1129">
        <f t="shared" si="71"/>
        <v>0</v>
      </c>
      <c r="BB152" s="1129">
        <f t="shared" si="107"/>
        <v>0</v>
      </c>
      <c r="BC152" s="1128">
        <f t="shared" si="108"/>
        <v>0</v>
      </c>
      <c r="BD152" s="1128">
        <f t="shared" si="109"/>
        <v>0</v>
      </c>
      <c r="BE152" s="1128">
        <f t="shared" si="110"/>
        <v>0</v>
      </c>
      <c r="BF152" s="1128">
        <f t="shared" si="111"/>
        <v>0</v>
      </c>
      <c r="BG152" s="1128">
        <f t="shared" si="112"/>
        <v>0</v>
      </c>
      <c r="BH152" s="1128">
        <f t="shared" si="113"/>
        <v>0</v>
      </c>
      <c r="BI152" s="1129">
        <f t="shared" si="72"/>
        <v>0</v>
      </c>
      <c r="BJ152" s="1106"/>
    </row>
    <row r="153" spans="1:62" ht="13">
      <c r="A153" s="1135">
        <v>30</v>
      </c>
      <c r="B153" s="1111" t="s">
        <v>367</v>
      </c>
      <c r="C153" s="1131">
        <f>計算表!R37</f>
        <v>0</v>
      </c>
      <c r="D153" s="1132">
        <f t="shared" ref="D153:AE153" si="126">D37</f>
        <v>0.52203378054640559</v>
      </c>
      <c r="E153" s="1132">
        <f t="shared" si="126"/>
        <v>1.3788062641009526</v>
      </c>
      <c r="F153" s="1132">
        <f t="shared" si="126"/>
        <v>1.2464284800779403E-4</v>
      </c>
      <c r="G153" s="1132">
        <f t="shared" si="126"/>
        <v>0</v>
      </c>
      <c r="H153" s="1132">
        <f t="shared" si="126"/>
        <v>0.31642102993024501</v>
      </c>
      <c r="I153" s="1132">
        <f t="shared" si="126"/>
        <v>1.5110630641823432E-3</v>
      </c>
      <c r="J153" s="1132">
        <f t="shared" si="126"/>
        <v>0.14930645626572733</v>
      </c>
      <c r="K153" s="1132">
        <f t="shared" si="126"/>
        <v>7.1658119701857278E-4</v>
      </c>
      <c r="L153" s="1132">
        <f t="shared" si="126"/>
        <v>4.1045469836722283E-2</v>
      </c>
      <c r="M153" s="1132">
        <f t="shared" si="126"/>
        <v>0</v>
      </c>
      <c r="N153" s="1132">
        <f t="shared" si="126"/>
        <v>2.7760254925124062E-2</v>
      </c>
      <c r="O153" s="1132">
        <f t="shared" si="126"/>
        <v>0</v>
      </c>
      <c r="P153" s="1132">
        <f t="shared" si="126"/>
        <v>0</v>
      </c>
      <c r="Q153" s="1132">
        <f t="shared" si="126"/>
        <v>0</v>
      </c>
      <c r="R153" s="1132">
        <f t="shared" si="126"/>
        <v>2.4339603078042909E-4</v>
      </c>
      <c r="S153" s="1132">
        <f t="shared" si="126"/>
        <v>5.7124112703671445E-2</v>
      </c>
      <c r="T153" s="1132">
        <f t="shared" si="126"/>
        <v>2.8432145297484356E-2</v>
      </c>
      <c r="U153" s="1132">
        <f t="shared" si="126"/>
        <v>7.6563490441717312E-3</v>
      </c>
      <c r="V153" s="1132">
        <f t="shared" si="126"/>
        <v>0</v>
      </c>
      <c r="W153" s="1132">
        <f t="shared" si="126"/>
        <v>2.6252015653624905E-3</v>
      </c>
      <c r="X153" s="1132">
        <f t="shared" si="126"/>
        <v>18.175846281763864</v>
      </c>
      <c r="Y153" s="1132">
        <f t="shared" si="126"/>
        <v>9.236317759652736E-2</v>
      </c>
      <c r="Z153" s="1132">
        <f t="shared" si="126"/>
        <v>2.5209756830553598E-2</v>
      </c>
      <c r="AA153" s="1132">
        <f t="shared" si="126"/>
        <v>6.7153420765973776E-2</v>
      </c>
      <c r="AB153" s="1132">
        <f t="shared" si="126"/>
        <v>0</v>
      </c>
      <c r="AC153" s="1132">
        <f t="shared" si="126"/>
        <v>0</v>
      </c>
      <c r="AD153" s="1132">
        <f t="shared" si="126"/>
        <v>0</v>
      </c>
      <c r="AE153" s="1132">
        <f t="shared" si="126"/>
        <v>0</v>
      </c>
      <c r="AF153" s="1133">
        <f t="shared" si="69"/>
        <v>0</v>
      </c>
      <c r="AG153" s="1133">
        <f t="shared" si="97"/>
        <v>0</v>
      </c>
      <c r="AH153" s="1133">
        <f t="shared" si="98"/>
        <v>0</v>
      </c>
      <c r="AI153" s="1133">
        <f t="shared" si="99"/>
        <v>0</v>
      </c>
      <c r="AJ153" s="1133">
        <f t="shared" si="100"/>
        <v>0</v>
      </c>
      <c r="AK153" s="1132">
        <f t="shared" si="101"/>
        <v>0</v>
      </c>
      <c r="AL153" s="1132">
        <f t="shared" si="102"/>
        <v>0</v>
      </c>
      <c r="AM153" s="1132">
        <f t="shared" si="103"/>
        <v>0</v>
      </c>
      <c r="AN153" s="1132">
        <f t="shared" si="104"/>
        <v>0</v>
      </c>
      <c r="AO153" s="1132">
        <f t="shared" si="85"/>
        <v>0</v>
      </c>
      <c r="AP153" s="1132">
        <f t="shared" si="86"/>
        <v>0</v>
      </c>
      <c r="AQ153" s="1132">
        <f t="shared" si="87"/>
        <v>0</v>
      </c>
      <c r="AR153" s="1132">
        <f t="shared" si="88"/>
        <v>0</v>
      </c>
      <c r="AS153" s="1132">
        <f t="shared" si="89"/>
        <v>0</v>
      </c>
      <c r="AT153" s="1132">
        <f t="shared" si="90"/>
        <v>0</v>
      </c>
      <c r="AU153" s="1132">
        <f t="shared" si="91"/>
        <v>0</v>
      </c>
      <c r="AV153" s="1132">
        <f t="shared" si="92"/>
        <v>0</v>
      </c>
      <c r="AW153" s="1132">
        <f t="shared" si="93"/>
        <v>0</v>
      </c>
      <c r="AX153" s="1132">
        <f t="shared" si="94"/>
        <v>0</v>
      </c>
      <c r="AY153" s="1132">
        <f t="shared" si="95"/>
        <v>0</v>
      </c>
      <c r="AZ153" s="1133">
        <f t="shared" si="70"/>
        <v>0</v>
      </c>
      <c r="BA153" s="1133">
        <f t="shared" si="71"/>
        <v>0</v>
      </c>
      <c r="BB153" s="1133">
        <f t="shared" si="107"/>
        <v>0</v>
      </c>
      <c r="BC153" s="1132">
        <f t="shared" si="108"/>
        <v>0</v>
      </c>
      <c r="BD153" s="1132">
        <f t="shared" si="109"/>
        <v>0</v>
      </c>
      <c r="BE153" s="1132">
        <f t="shared" si="110"/>
        <v>0</v>
      </c>
      <c r="BF153" s="1132">
        <f t="shared" si="111"/>
        <v>0</v>
      </c>
      <c r="BG153" s="1132">
        <f t="shared" si="112"/>
        <v>0</v>
      </c>
      <c r="BH153" s="1132">
        <f t="shared" si="113"/>
        <v>0</v>
      </c>
      <c r="BI153" s="1133">
        <f t="shared" si="72"/>
        <v>0</v>
      </c>
      <c r="BJ153" s="1106"/>
    </row>
    <row r="154" spans="1:62" ht="13">
      <c r="A154" s="1134">
        <v>31</v>
      </c>
      <c r="B154" s="1102" t="s">
        <v>517</v>
      </c>
      <c r="C154" s="1124">
        <f>計算表!R38</f>
        <v>0</v>
      </c>
      <c r="D154" s="1125">
        <f t="shared" ref="D154:AE154" si="127">D38</f>
        <v>2.9857528133028857</v>
      </c>
      <c r="E154" s="1125">
        <f t="shared" si="127"/>
        <v>0.14670076432584198</v>
      </c>
      <c r="F154" s="1125">
        <f t="shared" si="127"/>
        <v>4.3557608881096045E-5</v>
      </c>
      <c r="G154" s="1125">
        <f t="shared" si="127"/>
        <v>0</v>
      </c>
      <c r="H154" s="1125">
        <f t="shared" si="127"/>
        <v>0.12453190670607686</v>
      </c>
      <c r="I154" s="1125">
        <f t="shared" si="127"/>
        <v>4.29268916820976E-5</v>
      </c>
      <c r="J154" s="1125">
        <f t="shared" si="127"/>
        <v>3.8134001047670854E-2</v>
      </c>
      <c r="K154" s="1125">
        <f t="shared" si="127"/>
        <v>5.7801803174345218E-4</v>
      </c>
      <c r="L154" s="1125">
        <f t="shared" si="127"/>
        <v>8.1124907574349914E-3</v>
      </c>
      <c r="M154" s="1125">
        <f t="shared" si="127"/>
        <v>0</v>
      </c>
      <c r="N154" s="1125">
        <f t="shared" si="127"/>
        <v>2.1733266594088883E-2</v>
      </c>
      <c r="O154" s="1125">
        <f t="shared" si="127"/>
        <v>0</v>
      </c>
      <c r="P154" s="1125">
        <f t="shared" si="127"/>
        <v>0</v>
      </c>
      <c r="Q154" s="1125">
        <f t="shared" si="127"/>
        <v>0</v>
      </c>
      <c r="R154" s="1125">
        <f t="shared" si="127"/>
        <v>1.4810828613725842E-8</v>
      </c>
      <c r="S154" s="1125">
        <f t="shared" si="127"/>
        <v>1.891005197192322E-2</v>
      </c>
      <c r="T154" s="1125">
        <f t="shared" si="127"/>
        <v>1.2300041385284015E-3</v>
      </c>
      <c r="U154" s="1125">
        <f t="shared" si="127"/>
        <v>2.6694113173418816E-2</v>
      </c>
      <c r="V154" s="1125">
        <f t="shared" si="127"/>
        <v>0</v>
      </c>
      <c r="W154" s="1125">
        <f t="shared" si="127"/>
        <v>9.0970192887575418E-3</v>
      </c>
      <c r="X154" s="1125">
        <f t="shared" si="127"/>
        <v>9.5206456142475986</v>
      </c>
      <c r="Y154" s="1125">
        <f t="shared" si="127"/>
        <v>6.3972291376355392E-2</v>
      </c>
      <c r="Z154" s="1125">
        <f t="shared" si="127"/>
        <v>2.6483607614773478E-2</v>
      </c>
      <c r="AA154" s="1125">
        <f t="shared" si="127"/>
        <v>3.7488683761581917E-2</v>
      </c>
      <c r="AB154" s="1125">
        <f t="shared" si="127"/>
        <v>0</v>
      </c>
      <c r="AC154" s="1125">
        <f t="shared" si="127"/>
        <v>0</v>
      </c>
      <c r="AD154" s="1125">
        <f t="shared" si="127"/>
        <v>0</v>
      </c>
      <c r="AE154" s="1125">
        <f t="shared" si="127"/>
        <v>0</v>
      </c>
      <c r="AF154" s="1126">
        <f t="shared" si="69"/>
        <v>0</v>
      </c>
      <c r="AG154" s="1126">
        <f t="shared" si="97"/>
        <v>0</v>
      </c>
      <c r="AH154" s="1126">
        <f t="shared" si="98"/>
        <v>0</v>
      </c>
      <c r="AI154" s="1126">
        <f t="shared" si="99"/>
        <v>0</v>
      </c>
      <c r="AJ154" s="1126">
        <f t="shared" si="100"/>
        <v>0</v>
      </c>
      <c r="AK154" s="1125">
        <f t="shared" si="101"/>
        <v>0</v>
      </c>
      <c r="AL154" s="1125">
        <f t="shared" si="102"/>
        <v>0</v>
      </c>
      <c r="AM154" s="1125">
        <f t="shared" si="103"/>
        <v>0</v>
      </c>
      <c r="AN154" s="1125">
        <f t="shared" si="104"/>
        <v>0</v>
      </c>
      <c r="AO154" s="1125">
        <f t="shared" si="85"/>
        <v>0</v>
      </c>
      <c r="AP154" s="1125">
        <f t="shared" si="86"/>
        <v>0</v>
      </c>
      <c r="AQ154" s="1125">
        <f t="shared" si="87"/>
        <v>0</v>
      </c>
      <c r="AR154" s="1125">
        <f t="shared" si="88"/>
        <v>0</v>
      </c>
      <c r="AS154" s="1125">
        <f t="shared" si="89"/>
        <v>0</v>
      </c>
      <c r="AT154" s="1125">
        <f t="shared" si="90"/>
        <v>0</v>
      </c>
      <c r="AU154" s="1125">
        <f t="shared" si="91"/>
        <v>0</v>
      </c>
      <c r="AV154" s="1125">
        <f t="shared" si="92"/>
        <v>0</v>
      </c>
      <c r="AW154" s="1125">
        <f t="shared" si="93"/>
        <v>0</v>
      </c>
      <c r="AX154" s="1125">
        <f t="shared" si="94"/>
        <v>0</v>
      </c>
      <c r="AY154" s="1125">
        <f t="shared" si="95"/>
        <v>0</v>
      </c>
      <c r="AZ154" s="1126">
        <f t="shared" si="70"/>
        <v>0</v>
      </c>
      <c r="BA154" s="1126">
        <f t="shared" si="71"/>
        <v>0</v>
      </c>
      <c r="BB154" s="1126">
        <f t="shared" si="107"/>
        <v>0</v>
      </c>
      <c r="BC154" s="1125">
        <f t="shared" si="108"/>
        <v>0</v>
      </c>
      <c r="BD154" s="1125">
        <f t="shared" si="109"/>
        <v>0</v>
      </c>
      <c r="BE154" s="1125">
        <f t="shared" si="110"/>
        <v>0</v>
      </c>
      <c r="BF154" s="1125">
        <f t="shared" si="111"/>
        <v>0</v>
      </c>
      <c r="BG154" s="1125">
        <f t="shared" si="112"/>
        <v>0</v>
      </c>
      <c r="BH154" s="1125">
        <f t="shared" si="113"/>
        <v>0</v>
      </c>
      <c r="BI154" s="1126">
        <f t="shared" si="72"/>
        <v>0</v>
      </c>
      <c r="BJ154" s="1106"/>
    </row>
    <row r="155" spans="1:62" ht="13">
      <c r="A155" s="1134">
        <v>32</v>
      </c>
      <c r="B155" s="1102" t="s">
        <v>368</v>
      </c>
      <c r="C155" s="1127">
        <f>計算表!R39</f>
        <v>0</v>
      </c>
      <c r="D155" s="1128">
        <f t="shared" ref="D155:AE155" si="128">D39</f>
        <v>11.446692628867106</v>
      </c>
      <c r="E155" s="1128">
        <f t="shared" si="128"/>
        <v>0.73421790797038489</v>
      </c>
      <c r="F155" s="1128">
        <f t="shared" si="128"/>
        <v>0.18684565137299405</v>
      </c>
      <c r="G155" s="1128">
        <f t="shared" si="128"/>
        <v>0</v>
      </c>
      <c r="H155" s="1128">
        <f t="shared" si="128"/>
        <v>94.912679165602881</v>
      </c>
      <c r="I155" s="1128">
        <f t="shared" si="128"/>
        <v>0.14893117702633593</v>
      </c>
      <c r="J155" s="1128">
        <f t="shared" si="128"/>
        <v>0.35372648765431508</v>
      </c>
      <c r="K155" s="1128">
        <f t="shared" si="128"/>
        <v>0.29489252243119063</v>
      </c>
      <c r="L155" s="1128">
        <f t="shared" si="128"/>
        <v>0.70852177796714599</v>
      </c>
      <c r="M155" s="1128">
        <f t="shared" si="128"/>
        <v>0</v>
      </c>
      <c r="N155" s="1128">
        <f t="shared" si="128"/>
        <v>0.28691126834201203</v>
      </c>
      <c r="O155" s="1128">
        <f t="shared" si="128"/>
        <v>0</v>
      </c>
      <c r="P155" s="1128">
        <f t="shared" si="128"/>
        <v>0</v>
      </c>
      <c r="Q155" s="1128">
        <f t="shared" si="128"/>
        <v>0</v>
      </c>
      <c r="R155" s="1128">
        <f t="shared" si="128"/>
        <v>1.3688005645713454E-6</v>
      </c>
      <c r="S155" s="1128">
        <f t="shared" si="128"/>
        <v>6.1589393181593372E-2</v>
      </c>
      <c r="T155" s="1128">
        <f t="shared" si="128"/>
        <v>87.472926430783573</v>
      </c>
      <c r="U155" s="1128">
        <f t="shared" si="128"/>
        <v>5.5615243509792531</v>
      </c>
      <c r="V155" s="1128">
        <f t="shared" si="128"/>
        <v>0</v>
      </c>
      <c r="W155" s="1128">
        <f t="shared" si="128"/>
        <v>2.3654388436895601E-2</v>
      </c>
      <c r="X155" s="1128">
        <f t="shared" si="128"/>
        <v>174.72166434152504</v>
      </c>
      <c r="Y155" s="1128">
        <f t="shared" si="128"/>
        <v>0.81245450679113351</v>
      </c>
      <c r="Z155" s="1128">
        <f t="shared" si="128"/>
        <v>0.22073300644813934</v>
      </c>
      <c r="AA155" s="1128">
        <f t="shared" si="128"/>
        <v>0.5917215003429942</v>
      </c>
      <c r="AB155" s="1128">
        <f t="shared" si="128"/>
        <v>0</v>
      </c>
      <c r="AC155" s="1128">
        <f t="shared" si="128"/>
        <v>0</v>
      </c>
      <c r="AD155" s="1128">
        <f t="shared" si="128"/>
        <v>0</v>
      </c>
      <c r="AE155" s="1128">
        <f t="shared" si="128"/>
        <v>0</v>
      </c>
      <c r="AF155" s="1129">
        <f t="shared" si="69"/>
        <v>0</v>
      </c>
      <c r="AG155" s="1129">
        <f t="shared" si="97"/>
        <v>0</v>
      </c>
      <c r="AH155" s="1129">
        <f t="shared" si="98"/>
        <v>0</v>
      </c>
      <c r="AI155" s="1129">
        <f t="shared" si="99"/>
        <v>0</v>
      </c>
      <c r="AJ155" s="1129">
        <f t="shared" si="100"/>
        <v>0</v>
      </c>
      <c r="AK155" s="1128">
        <f t="shared" si="101"/>
        <v>0</v>
      </c>
      <c r="AL155" s="1128">
        <f t="shared" si="102"/>
        <v>0</v>
      </c>
      <c r="AM155" s="1128">
        <f t="shared" si="103"/>
        <v>0</v>
      </c>
      <c r="AN155" s="1128">
        <f t="shared" si="104"/>
        <v>0</v>
      </c>
      <c r="AO155" s="1128">
        <f t="shared" si="85"/>
        <v>0</v>
      </c>
      <c r="AP155" s="1128">
        <f t="shared" si="86"/>
        <v>0</v>
      </c>
      <c r="AQ155" s="1128">
        <f t="shared" si="87"/>
        <v>0</v>
      </c>
      <c r="AR155" s="1128">
        <f t="shared" si="88"/>
        <v>0</v>
      </c>
      <c r="AS155" s="1128">
        <f t="shared" si="89"/>
        <v>0</v>
      </c>
      <c r="AT155" s="1128">
        <f t="shared" si="90"/>
        <v>0</v>
      </c>
      <c r="AU155" s="1128">
        <f t="shared" si="91"/>
        <v>0</v>
      </c>
      <c r="AV155" s="1128">
        <f t="shared" si="92"/>
        <v>0</v>
      </c>
      <c r="AW155" s="1128">
        <f t="shared" si="93"/>
        <v>0</v>
      </c>
      <c r="AX155" s="1128">
        <f t="shared" si="94"/>
        <v>0</v>
      </c>
      <c r="AY155" s="1128">
        <f t="shared" si="95"/>
        <v>0</v>
      </c>
      <c r="AZ155" s="1129">
        <f t="shared" si="70"/>
        <v>0</v>
      </c>
      <c r="BA155" s="1129">
        <f t="shared" si="71"/>
        <v>0</v>
      </c>
      <c r="BB155" s="1129">
        <f t="shared" si="107"/>
        <v>0</v>
      </c>
      <c r="BC155" s="1128">
        <f t="shared" si="108"/>
        <v>0</v>
      </c>
      <c r="BD155" s="1128">
        <f t="shared" si="109"/>
        <v>0</v>
      </c>
      <c r="BE155" s="1128">
        <f t="shared" si="110"/>
        <v>0</v>
      </c>
      <c r="BF155" s="1128">
        <f t="shared" si="111"/>
        <v>0</v>
      </c>
      <c r="BG155" s="1128">
        <f t="shared" si="112"/>
        <v>0</v>
      </c>
      <c r="BH155" s="1128">
        <f t="shared" si="113"/>
        <v>0</v>
      </c>
      <c r="BI155" s="1129">
        <f t="shared" si="72"/>
        <v>0</v>
      </c>
      <c r="BJ155" s="1106"/>
    </row>
    <row r="156" spans="1:62" ht="13">
      <c r="A156" s="1134">
        <v>33</v>
      </c>
      <c r="B156" s="1102" t="s">
        <v>369</v>
      </c>
      <c r="C156" s="1127">
        <f>計算表!R40</f>
        <v>0</v>
      </c>
      <c r="D156" s="1128">
        <f t="shared" ref="D156:AE156" si="129">D40</f>
        <v>11.446692628867106</v>
      </c>
      <c r="E156" s="1128">
        <f t="shared" si="129"/>
        <v>0.73421790797038489</v>
      </c>
      <c r="F156" s="1128">
        <f t="shared" si="129"/>
        <v>0.18684565137299405</v>
      </c>
      <c r="G156" s="1128">
        <f t="shared" si="129"/>
        <v>0</v>
      </c>
      <c r="H156" s="1128">
        <f t="shared" si="129"/>
        <v>94.912679165602881</v>
      </c>
      <c r="I156" s="1128">
        <f t="shared" si="129"/>
        <v>0.1489311770263359</v>
      </c>
      <c r="J156" s="1128">
        <f t="shared" si="129"/>
        <v>0.35372648765431508</v>
      </c>
      <c r="K156" s="1128">
        <f t="shared" si="129"/>
        <v>0.29489252243119063</v>
      </c>
      <c r="L156" s="1128">
        <f t="shared" si="129"/>
        <v>0.70852177796714599</v>
      </c>
      <c r="M156" s="1128">
        <f t="shared" si="129"/>
        <v>0</v>
      </c>
      <c r="N156" s="1128">
        <f t="shared" si="129"/>
        <v>0.28691126834201208</v>
      </c>
      <c r="O156" s="1128">
        <f t="shared" si="129"/>
        <v>0</v>
      </c>
      <c r="P156" s="1128">
        <f t="shared" si="129"/>
        <v>0</v>
      </c>
      <c r="Q156" s="1128">
        <f t="shared" si="129"/>
        <v>0</v>
      </c>
      <c r="R156" s="1128">
        <f t="shared" si="129"/>
        <v>1.3688005645713454E-6</v>
      </c>
      <c r="S156" s="1128">
        <f t="shared" si="129"/>
        <v>6.1589393181593372E-2</v>
      </c>
      <c r="T156" s="1128">
        <f t="shared" si="129"/>
        <v>87.472926430783588</v>
      </c>
      <c r="U156" s="1128">
        <f t="shared" si="129"/>
        <v>5.5615243509792531</v>
      </c>
      <c r="V156" s="1128">
        <f t="shared" si="129"/>
        <v>0</v>
      </c>
      <c r="W156" s="1128">
        <f t="shared" si="129"/>
        <v>2.3654388436895601E-2</v>
      </c>
      <c r="X156" s="1128">
        <f t="shared" si="129"/>
        <v>80.968539288579592</v>
      </c>
      <c r="Y156" s="1128">
        <f t="shared" si="129"/>
        <v>0.31419768207497834</v>
      </c>
      <c r="Z156" s="1128">
        <f t="shared" si="129"/>
        <v>8.5363301457168431E-2</v>
      </c>
      <c r="AA156" s="1128">
        <f t="shared" si="129"/>
        <v>0.22883438061780986</v>
      </c>
      <c r="AB156" s="1128">
        <f t="shared" si="129"/>
        <v>0</v>
      </c>
      <c r="AC156" s="1128">
        <f t="shared" si="129"/>
        <v>0</v>
      </c>
      <c r="AD156" s="1128">
        <f t="shared" si="129"/>
        <v>0</v>
      </c>
      <c r="AE156" s="1128">
        <f t="shared" si="129"/>
        <v>0</v>
      </c>
      <c r="AF156" s="1129">
        <f t="shared" si="69"/>
        <v>0</v>
      </c>
      <c r="AG156" s="1129">
        <f t="shared" si="97"/>
        <v>0</v>
      </c>
      <c r="AH156" s="1129">
        <f t="shared" si="98"/>
        <v>0</v>
      </c>
      <c r="AI156" s="1129">
        <f t="shared" si="99"/>
        <v>0</v>
      </c>
      <c r="AJ156" s="1129">
        <f t="shared" si="100"/>
        <v>0</v>
      </c>
      <c r="AK156" s="1128">
        <f t="shared" si="101"/>
        <v>0</v>
      </c>
      <c r="AL156" s="1128">
        <f t="shared" si="102"/>
        <v>0</v>
      </c>
      <c r="AM156" s="1128">
        <f t="shared" si="103"/>
        <v>0</v>
      </c>
      <c r="AN156" s="1128">
        <f t="shared" si="104"/>
        <v>0</v>
      </c>
      <c r="AO156" s="1128">
        <f t="shared" si="85"/>
        <v>0</v>
      </c>
      <c r="AP156" s="1128">
        <f t="shared" si="86"/>
        <v>0</v>
      </c>
      <c r="AQ156" s="1128">
        <f t="shared" si="87"/>
        <v>0</v>
      </c>
      <c r="AR156" s="1128">
        <f t="shared" si="88"/>
        <v>0</v>
      </c>
      <c r="AS156" s="1128">
        <f t="shared" si="89"/>
        <v>0</v>
      </c>
      <c r="AT156" s="1128">
        <f t="shared" si="90"/>
        <v>0</v>
      </c>
      <c r="AU156" s="1128">
        <f t="shared" si="91"/>
        <v>0</v>
      </c>
      <c r="AV156" s="1128">
        <f t="shared" si="92"/>
        <v>0</v>
      </c>
      <c r="AW156" s="1128">
        <f t="shared" si="93"/>
        <v>0</v>
      </c>
      <c r="AX156" s="1128">
        <f t="shared" si="94"/>
        <v>0</v>
      </c>
      <c r="AY156" s="1128">
        <f t="shared" si="95"/>
        <v>0</v>
      </c>
      <c r="AZ156" s="1129">
        <f t="shared" si="70"/>
        <v>0</v>
      </c>
      <c r="BA156" s="1129">
        <f t="shared" si="71"/>
        <v>0</v>
      </c>
      <c r="BB156" s="1129">
        <f t="shared" si="107"/>
        <v>0</v>
      </c>
      <c r="BC156" s="1128">
        <f t="shared" si="108"/>
        <v>0</v>
      </c>
      <c r="BD156" s="1128">
        <f t="shared" si="109"/>
        <v>0</v>
      </c>
      <c r="BE156" s="1128">
        <f t="shared" si="110"/>
        <v>0</v>
      </c>
      <c r="BF156" s="1128">
        <f t="shared" si="111"/>
        <v>0</v>
      </c>
      <c r="BG156" s="1128">
        <f t="shared" si="112"/>
        <v>0</v>
      </c>
      <c r="BH156" s="1128">
        <f t="shared" si="113"/>
        <v>0</v>
      </c>
      <c r="BI156" s="1129">
        <f t="shared" si="72"/>
        <v>0</v>
      </c>
      <c r="BJ156" s="1106"/>
    </row>
    <row r="157" spans="1:62" ht="13">
      <c r="A157" s="1134">
        <v>34</v>
      </c>
      <c r="B157" s="1102" t="s">
        <v>370</v>
      </c>
      <c r="C157" s="1127">
        <f>計算表!R41</f>
        <v>0</v>
      </c>
      <c r="D157" s="1128">
        <f t="shared" ref="D157:AE157" si="130">D41</f>
        <v>11.446692628867108</v>
      </c>
      <c r="E157" s="1128">
        <f t="shared" si="130"/>
        <v>0.73421790797038478</v>
      </c>
      <c r="F157" s="1128">
        <f t="shared" si="130"/>
        <v>0.18684565137299405</v>
      </c>
      <c r="G157" s="1128">
        <f t="shared" si="130"/>
        <v>0</v>
      </c>
      <c r="H157" s="1128">
        <f t="shared" si="130"/>
        <v>94.912679165602881</v>
      </c>
      <c r="I157" s="1128">
        <f t="shared" si="130"/>
        <v>0.14893117702633593</v>
      </c>
      <c r="J157" s="1128">
        <f t="shared" si="130"/>
        <v>0.35372648765431508</v>
      </c>
      <c r="K157" s="1128">
        <f t="shared" si="130"/>
        <v>0.29489252243119063</v>
      </c>
      <c r="L157" s="1128">
        <f t="shared" si="130"/>
        <v>0.70852177796714599</v>
      </c>
      <c r="M157" s="1128">
        <f t="shared" si="130"/>
        <v>0</v>
      </c>
      <c r="N157" s="1128">
        <f t="shared" si="130"/>
        <v>0.28691126834201208</v>
      </c>
      <c r="O157" s="1128">
        <f t="shared" si="130"/>
        <v>0</v>
      </c>
      <c r="P157" s="1128">
        <f t="shared" si="130"/>
        <v>0</v>
      </c>
      <c r="Q157" s="1128">
        <f t="shared" si="130"/>
        <v>0</v>
      </c>
      <c r="R157" s="1128">
        <f t="shared" si="130"/>
        <v>1.3688005645713454E-6</v>
      </c>
      <c r="S157" s="1128">
        <f t="shared" si="130"/>
        <v>6.1589393181593372E-2</v>
      </c>
      <c r="T157" s="1128">
        <f t="shared" si="130"/>
        <v>87.472926430783573</v>
      </c>
      <c r="U157" s="1128">
        <f t="shared" si="130"/>
        <v>5.561524350979254</v>
      </c>
      <c r="V157" s="1128">
        <f t="shared" si="130"/>
        <v>0</v>
      </c>
      <c r="W157" s="1128">
        <f t="shared" si="130"/>
        <v>2.3654388436895601E-2</v>
      </c>
      <c r="X157" s="1128">
        <f t="shared" si="130"/>
        <v>414.07109584776202</v>
      </c>
      <c r="Y157" s="1128">
        <f t="shared" si="130"/>
        <v>1.7591462920325567</v>
      </c>
      <c r="Z157" s="1128">
        <f t="shared" si="130"/>
        <v>0.47793648330671112</v>
      </c>
      <c r="AA157" s="1128">
        <f t="shared" si="130"/>
        <v>1.2812098087258459</v>
      </c>
      <c r="AB157" s="1128">
        <f t="shared" si="130"/>
        <v>0</v>
      </c>
      <c r="AC157" s="1128">
        <f t="shared" si="130"/>
        <v>0</v>
      </c>
      <c r="AD157" s="1128">
        <f t="shared" si="130"/>
        <v>0</v>
      </c>
      <c r="AE157" s="1128">
        <f t="shared" si="130"/>
        <v>0</v>
      </c>
      <c r="AF157" s="1129">
        <f t="shared" si="69"/>
        <v>0</v>
      </c>
      <c r="AG157" s="1129">
        <f t="shared" si="97"/>
        <v>0</v>
      </c>
      <c r="AH157" s="1129">
        <f t="shared" si="98"/>
        <v>0</v>
      </c>
      <c r="AI157" s="1129">
        <f t="shared" si="99"/>
        <v>0</v>
      </c>
      <c r="AJ157" s="1129">
        <f t="shared" si="100"/>
        <v>0</v>
      </c>
      <c r="AK157" s="1128">
        <f t="shared" si="101"/>
        <v>0</v>
      </c>
      <c r="AL157" s="1128">
        <f t="shared" si="102"/>
        <v>0</v>
      </c>
      <c r="AM157" s="1128">
        <f t="shared" si="103"/>
        <v>0</v>
      </c>
      <c r="AN157" s="1128">
        <f t="shared" si="104"/>
        <v>0</v>
      </c>
      <c r="AO157" s="1128">
        <f t="shared" si="85"/>
        <v>0</v>
      </c>
      <c r="AP157" s="1128">
        <f t="shared" si="86"/>
        <v>0</v>
      </c>
      <c r="AQ157" s="1128">
        <f t="shared" si="87"/>
        <v>0</v>
      </c>
      <c r="AR157" s="1128">
        <f t="shared" si="88"/>
        <v>0</v>
      </c>
      <c r="AS157" s="1128">
        <f t="shared" si="89"/>
        <v>0</v>
      </c>
      <c r="AT157" s="1128">
        <f t="shared" si="90"/>
        <v>0</v>
      </c>
      <c r="AU157" s="1128">
        <f t="shared" si="91"/>
        <v>0</v>
      </c>
      <c r="AV157" s="1128">
        <f t="shared" si="92"/>
        <v>0</v>
      </c>
      <c r="AW157" s="1128">
        <f t="shared" si="93"/>
        <v>0</v>
      </c>
      <c r="AX157" s="1128">
        <f t="shared" si="94"/>
        <v>0</v>
      </c>
      <c r="AY157" s="1128">
        <f t="shared" si="95"/>
        <v>0</v>
      </c>
      <c r="AZ157" s="1129">
        <f t="shared" si="70"/>
        <v>0</v>
      </c>
      <c r="BA157" s="1129">
        <f t="shared" si="71"/>
        <v>0</v>
      </c>
      <c r="BB157" s="1129">
        <f t="shared" si="107"/>
        <v>0</v>
      </c>
      <c r="BC157" s="1128">
        <f t="shared" si="108"/>
        <v>0</v>
      </c>
      <c r="BD157" s="1128">
        <f t="shared" si="109"/>
        <v>0</v>
      </c>
      <c r="BE157" s="1128">
        <f t="shared" si="110"/>
        <v>0</v>
      </c>
      <c r="BF157" s="1128">
        <f t="shared" si="111"/>
        <v>0</v>
      </c>
      <c r="BG157" s="1128">
        <f t="shared" si="112"/>
        <v>0</v>
      </c>
      <c r="BH157" s="1128">
        <f t="shared" si="113"/>
        <v>0</v>
      </c>
      <c r="BI157" s="1129">
        <f t="shared" si="72"/>
        <v>0</v>
      </c>
      <c r="BJ157" s="1106"/>
    </row>
    <row r="158" spans="1:62" ht="13">
      <c r="A158" s="1136">
        <v>35</v>
      </c>
      <c r="B158" s="1115" t="s">
        <v>518</v>
      </c>
      <c r="C158" s="1137">
        <f>計算表!R42</f>
        <v>0</v>
      </c>
      <c r="D158" s="1138">
        <f t="shared" ref="D158:AE158" si="131">D42</f>
        <v>11.446692628867106</v>
      </c>
      <c r="E158" s="1138">
        <f t="shared" si="131"/>
        <v>0.73421790797038489</v>
      </c>
      <c r="F158" s="1138">
        <f t="shared" si="131"/>
        <v>0.18684565137299405</v>
      </c>
      <c r="G158" s="1138">
        <f t="shared" si="131"/>
        <v>0</v>
      </c>
      <c r="H158" s="1138">
        <f t="shared" si="131"/>
        <v>94.912679165602881</v>
      </c>
      <c r="I158" s="1138">
        <f t="shared" si="131"/>
        <v>0.1489311770263359</v>
      </c>
      <c r="J158" s="1138">
        <f t="shared" si="131"/>
        <v>0.35372648765431508</v>
      </c>
      <c r="K158" s="1138">
        <f t="shared" si="131"/>
        <v>0.29489252243119063</v>
      </c>
      <c r="L158" s="1138">
        <f t="shared" si="131"/>
        <v>0.70852177796714599</v>
      </c>
      <c r="M158" s="1138">
        <f t="shared" si="131"/>
        <v>0</v>
      </c>
      <c r="N158" s="1138">
        <f t="shared" si="131"/>
        <v>0.28691126834201208</v>
      </c>
      <c r="O158" s="1138">
        <f t="shared" si="131"/>
        <v>0</v>
      </c>
      <c r="P158" s="1138">
        <f t="shared" si="131"/>
        <v>0</v>
      </c>
      <c r="Q158" s="1138">
        <f t="shared" si="131"/>
        <v>0</v>
      </c>
      <c r="R158" s="1138">
        <f t="shared" si="131"/>
        <v>1.3688005645713452E-6</v>
      </c>
      <c r="S158" s="1138">
        <f t="shared" si="131"/>
        <v>6.1589393181593372E-2</v>
      </c>
      <c r="T158" s="1138">
        <f t="shared" si="131"/>
        <v>87.472926430783573</v>
      </c>
      <c r="U158" s="1138">
        <f t="shared" si="131"/>
        <v>5.5615243509792531</v>
      </c>
      <c r="V158" s="1138">
        <f t="shared" si="131"/>
        <v>0</v>
      </c>
      <c r="W158" s="1138">
        <f t="shared" si="131"/>
        <v>2.3654388436895601E-2</v>
      </c>
      <c r="X158" s="1138">
        <f t="shared" si="131"/>
        <v>743.97962743372045</v>
      </c>
      <c r="Y158" s="1138">
        <f t="shared" si="131"/>
        <v>0.37081134958071793</v>
      </c>
      <c r="Z158" s="1138">
        <f t="shared" si="131"/>
        <v>0.10074447656314865</v>
      </c>
      <c r="AA158" s="1138">
        <f t="shared" si="131"/>
        <v>0.27006687301756921</v>
      </c>
      <c r="AB158" s="1138">
        <f t="shared" si="131"/>
        <v>0</v>
      </c>
      <c r="AC158" s="1138">
        <f t="shared" si="131"/>
        <v>0</v>
      </c>
      <c r="AD158" s="1138">
        <f t="shared" si="131"/>
        <v>0</v>
      </c>
      <c r="AE158" s="1138">
        <f t="shared" si="131"/>
        <v>0</v>
      </c>
      <c r="AF158" s="1139">
        <f t="shared" si="69"/>
        <v>0</v>
      </c>
      <c r="AG158" s="1139">
        <f t="shared" si="97"/>
        <v>0</v>
      </c>
      <c r="AH158" s="1139">
        <f t="shared" si="98"/>
        <v>0</v>
      </c>
      <c r="AI158" s="1139">
        <f t="shared" si="99"/>
        <v>0</v>
      </c>
      <c r="AJ158" s="1139">
        <f t="shared" si="100"/>
        <v>0</v>
      </c>
      <c r="AK158" s="1138">
        <f t="shared" si="101"/>
        <v>0</v>
      </c>
      <c r="AL158" s="1138">
        <f t="shared" si="102"/>
        <v>0</v>
      </c>
      <c r="AM158" s="1138">
        <f t="shared" si="103"/>
        <v>0</v>
      </c>
      <c r="AN158" s="1138">
        <f t="shared" si="104"/>
        <v>0</v>
      </c>
      <c r="AO158" s="1138">
        <f t="shared" si="85"/>
        <v>0</v>
      </c>
      <c r="AP158" s="1138">
        <f t="shared" si="86"/>
        <v>0</v>
      </c>
      <c r="AQ158" s="1138">
        <f t="shared" si="87"/>
        <v>0</v>
      </c>
      <c r="AR158" s="1138">
        <f t="shared" si="88"/>
        <v>0</v>
      </c>
      <c r="AS158" s="1138">
        <f t="shared" si="89"/>
        <v>0</v>
      </c>
      <c r="AT158" s="1138">
        <f t="shared" si="90"/>
        <v>0</v>
      </c>
      <c r="AU158" s="1138">
        <f t="shared" si="91"/>
        <v>0</v>
      </c>
      <c r="AV158" s="1138">
        <f t="shared" si="92"/>
        <v>0</v>
      </c>
      <c r="AW158" s="1138">
        <f t="shared" si="93"/>
        <v>0</v>
      </c>
      <c r="AX158" s="1138">
        <f t="shared" si="94"/>
        <v>0</v>
      </c>
      <c r="AY158" s="1138">
        <f t="shared" si="95"/>
        <v>0</v>
      </c>
      <c r="AZ158" s="1139">
        <f t="shared" si="70"/>
        <v>0</v>
      </c>
      <c r="BA158" s="1139">
        <f t="shared" si="71"/>
        <v>0</v>
      </c>
      <c r="BB158" s="1139">
        <f t="shared" si="107"/>
        <v>0</v>
      </c>
      <c r="BC158" s="1138">
        <f t="shared" si="108"/>
        <v>0</v>
      </c>
      <c r="BD158" s="1138">
        <f t="shared" si="109"/>
        <v>0</v>
      </c>
      <c r="BE158" s="1138">
        <f t="shared" si="110"/>
        <v>0</v>
      </c>
      <c r="BF158" s="1138">
        <f t="shared" si="111"/>
        <v>0</v>
      </c>
      <c r="BG158" s="1138">
        <f t="shared" si="112"/>
        <v>0</v>
      </c>
      <c r="BH158" s="1138">
        <f t="shared" si="113"/>
        <v>0</v>
      </c>
      <c r="BI158" s="1139">
        <f t="shared" si="72"/>
        <v>0</v>
      </c>
      <c r="BJ158" s="1106"/>
    </row>
    <row r="159" spans="1:62" ht="13">
      <c r="A159" s="1101">
        <v>36</v>
      </c>
      <c r="B159" s="1102" t="s">
        <v>371</v>
      </c>
      <c r="C159" s="1124">
        <f>計算表!R43</f>
        <v>0</v>
      </c>
      <c r="D159" s="1125">
        <f t="shared" ref="D159:AE159" si="132">D43</f>
        <v>13.333566203128445</v>
      </c>
      <c r="E159" s="1125">
        <f t="shared" si="132"/>
        <v>0.27620024153886191</v>
      </c>
      <c r="F159" s="1125">
        <f t="shared" si="132"/>
        <v>0.3990719238762564</v>
      </c>
      <c r="G159" s="1125">
        <f t="shared" si="132"/>
        <v>0</v>
      </c>
      <c r="H159" s="1125">
        <f t="shared" si="132"/>
        <v>37.510615123036168</v>
      </c>
      <c r="I159" s="1125">
        <f t="shared" si="132"/>
        <v>1.4054262305910727E-2</v>
      </c>
      <c r="J159" s="1125">
        <f t="shared" si="132"/>
        <v>0.55046374569579615</v>
      </c>
      <c r="K159" s="1125">
        <f t="shared" si="132"/>
        <v>0.43474269320248188</v>
      </c>
      <c r="L159" s="1125">
        <f t="shared" si="132"/>
        <v>0.27165738966813086</v>
      </c>
      <c r="M159" s="1125">
        <f t="shared" si="132"/>
        <v>0</v>
      </c>
      <c r="N159" s="1125">
        <f t="shared" si="132"/>
        <v>0.15159084366252801</v>
      </c>
      <c r="O159" s="1125">
        <f t="shared" si="132"/>
        <v>0</v>
      </c>
      <c r="P159" s="1125">
        <f t="shared" si="132"/>
        <v>0</v>
      </c>
      <c r="Q159" s="1125">
        <f t="shared" si="132"/>
        <v>0</v>
      </c>
      <c r="R159" s="1125">
        <f t="shared" si="132"/>
        <v>2.090840798910072E-6</v>
      </c>
      <c r="S159" s="1125">
        <f t="shared" si="132"/>
        <v>0.74172969825562007</v>
      </c>
      <c r="T159" s="1125">
        <f t="shared" si="132"/>
        <v>1.7243015232761369</v>
      </c>
      <c r="U159" s="1125">
        <f t="shared" si="132"/>
        <v>31.532272742360025</v>
      </c>
      <c r="V159" s="1125">
        <f t="shared" si="132"/>
        <v>0</v>
      </c>
      <c r="W159" s="1125">
        <f t="shared" si="132"/>
        <v>2.0898001337687377</v>
      </c>
      <c r="X159" s="1125">
        <f t="shared" si="132"/>
        <v>3845.229588465616</v>
      </c>
      <c r="Y159" s="1125">
        <f t="shared" si="132"/>
        <v>9.7941945426340791</v>
      </c>
      <c r="Z159" s="1125">
        <f t="shared" si="132"/>
        <v>2.9591901931436735</v>
      </c>
      <c r="AA159" s="1125">
        <f t="shared" si="132"/>
        <v>6.835004349490406</v>
      </c>
      <c r="AB159" s="1125">
        <f t="shared" si="132"/>
        <v>0</v>
      </c>
      <c r="AC159" s="1125">
        <f t="shared" si="132"/>
        <v>0</v>
      </c>
      <c r="AD159" s="1125">
        <f t="shared" si="132"/>
        <v>0</v>
      </c>
      <c r="AE159" s="1125">
        <f t="shared" si="132"/>
        <v>0</v>
      </c>
      <c r="AF159" s="1126">
        <f t="shared" si="69"/>
        <v>0</v>
      </c>
      <c r="AG159" s="1126">
        <f t="shared" si="97"/>
        <v>0</v>
      </c>
      <c r="AH159" s="1126">
        <f t="shared" si="98"/>
        <v>0</v>
      </c>
      <c r="AI159" s="1126">
        <f t="shared" si="99"/>
        <v>0</v>
      </c>
      <c r="AJ159" s="1126">
        <f t="shared" si="100"/>
        <v>0</v>
      </c>
      <c r="AK159" s="1125">
        <f t="shared" si="101"/>
        <v>0</v>
      </c>
      <c r="AL159" s="1125">
        <f t="shared" si="102"/>
        <v>0</v>
      </c>
      <c r="AM159" s="1125">
        <f t="shared" si="103"/>
        <v>0</v>
      </c>
      <c r="AN159" s="1125">
        <f t="shared" si="104"/>
        <v>0</v>
      </c>
      <c r="AO159" s="1125">
        <f t="shared" si="85"/>
        <v>0</v>
      </c>
      <c r="AP159" s="1125">
        <f t="shared" si="86"/>
        <v>0</v>
      </c>
      <c r="AQ159" s="1125">
        <f t="shared" si="87"/>
        <v>0</v>
      </c>
      <c r="AR159" s="1125">
        <f t="shared" si="88"/>
        <v>0</v>
      </c>
      <c r="AS159" s="1125">
        <f t="shared" si="89"/>
        <v>0</v>
      </c>
      <c r="AT159" s="1125">
        <f t="shared" si="90"/>
        <v>0</v>
      </c>
      <c r="AU159" s="1125">
        <f t="shared" si="91"/>
        <v>0</v>
      </c>
      <c r="AV159" s="1125">
        <f t="shared" si="92"/>
        <v>0</v>
      </c>
      <c r="AW159" s="1125">
        <f t="shared" si="93"/>
        <v>0</v>
      </c>
      <c r="AX159" s="1125">
        <f t="shared" si="94"/>
        <v>0</v>
      </c>
      <c r="AY159" s="1125">
        <f t="shared" si="95"/>
        <v>0</v>
      </c>
      <c r="AZ159" s="1126">
        <f t="shared" si="70"/>
        <v>0</v>
      </c>
      <c r="BA159" s="1126">
        <f t="shared" si="71"/>
        <v>0</v>
      </c>
      <c r="BB159" s="1126">
        <f t="shared" si="107"/>
        <v>0</v>
      </c>
      <c r="BC159" s="1125">
        <f t="shared" si="108"/>
        <v>0</v>
      </c>
      <c r="BD159" s="1125">
        <f t="shared" si="109"/>
        <v>0</v>
      </c>
      <c r="BE159" s="1125">
        <f t="shared" si="110"/>
        <v>0</v>
      </c>
      <c r="BF159" s="1125">
        <f t="shared" si="111"/>
        <v>0</v>
      </c>
      <c r="BG159" s="1125">
        <f t="shared" si="112"/>
        <v>0</v>
      </c>
      <c r="BH159" s="1125">
        <f t="shared" si="113"/>
        <v>0</v>
      </c>
      <c r="BI159" s="1126">
        <f t="shared" si="72"/>
        <v>0</v>
      </c>
      <c r="BJ159" s="1106"/>
    </row>
    <row r="160" spans="1:62" ht="13">
      <c r="A160" s="1101">
        <v>37</v>
      </c>
      <c r="B160" s="1102" t="s">
        <v>372</v>
      </c>
      <c r="C160" s="1127">
        <f>計算表!R44</f>
        <v>0</v>
      </c>
      <c r="D160" s="1128">
        <f t="shared" ref="D160:AE160" si="133">D44</f>
        <v>13.333566203128445</v>
      </c>
      <c r="E160" s="1128">
        <f t="shared" si="133"/>
        <v>0.27620024153886191</v>
      </c>
      <c r="F160" s="1128">
        <f t="shared" si="133"/>
        <v>0.3990719238762564</v>
      </c>
      <c r="G160" s="1128">
        <f t="shared" si="133"/>
        <v>0</v>
      </c>
      <c r="H160" s="1128">
        <f t="shared" si="133"/>
        <v>37.51061512303616</v>
      </c>
      <c r="I160" s="1128">
        <f t="shared" si="133"/>
        <v>1.4054262305910725E-2</v>
      </c>
      <c r="J160" s="1128">
        <f t="shared" si="133"/>
        <v>0.55046374569579626</v>
      </c>
      <c r="K160" s="1128">
        <f t="shared" si="133"/>
        <v>0.43474269320248188</v>
      </c>
      <c r="L160" s="1128">
        <f t="shared" si="133"/>
        <v>0.27165738966813086</v>
      </c>
      <c r="M160" s="1128">
        <f t="shared" si="133"/>
        <v>0</v>
      </c>
      <c r="N160" s="1128">
        <f t="shared" si="133"/>
        <v>0.15159084366252798</v>
      </c>
      <c r="O160" s="1128">
        <f t="shared" si="133"/>
        <v>0</v>
      </c>
      <c r="P160" s="1128">
        <f t="shared" si="133"/>
        <v>0</v>
      </c>
      <c r="Q160" s="1128">
        <f t="shared" si="133"/>
        <v>0</v>
      </c>
      <c r="R160" s="1128">
        <f t="shared" si="133"/>
        <v>2.090840798910072E-6</v>
      </c>
      <c r="S160" s="1128">
        <f t="shared" si="133"/>
        <v>0.7417296982556203</v>
      </c>
      <c r="T160" s="1128">
        <f t="shared" si="133"/>
        <v>1.7243015232761374</v>
      </c>
      <c r="U160" s="1128">
        <f t="shared" si="133"/>
        <v>31.532272742360018</v>
      </c>
      <c r="V160" s="1128">
        <f t="shared" si="133"/>
        <v>0</v>
      </c>
      <c r="W160" s="1128">
        <f t="shared" si="133"/>
        <v>2.0898001337687377</v>
      </c>
      <c r="X160" s="1128">
        <f t="shared" si="133"/>
        <v>120.2799291030905</v>
      </c>
      <c r="Y160" s="1128">
        <f t="shared" si="133"/>
        <v>1.0703889547219891</v>
      </c>
      <c r="Z160" s="1128">
        <f t="shared" si="133"/>
        <v>0.151996692046904</v>
      </c>
      <c r="AA160" s="1128">
        <f t="shared" si="133"/>
        <v>0.918392262675085</v>
      </c>
      <c r="AB160" s="1128">
        <f t="shared" si="133"/>
        <v>0</v>
      </c>
      <c r="AC160" s="1128">
        <f t="shared" si="133"/>
        <v>0</v>
      </c>
      <c r="AD160" s="1128">
        <f t="shared" si="133"/>
        <v>0</v>
      </c>
      <c r="AE160" s="1128">
        <f t="shared" si="133"/>
        <v>0</v>
      </c>
      <c r="AF160" s="1129">
        <f t="shared" si="69"/>
        <v>0</v>
      </c>
      <c r="AG160" s="1129">
        <f t="shared" si="97"/>
        <v>0</v>
      </c>
      <c r="AH160" s="1129">
        <f t="shared" si="98"/>
        <v>0</v>
      </c>
      <c r="AI160" s="1129">
        <f t="shared" si="99"/>
        <v>0</v>
      </c>
      <c r="AJ160" s="1129">
        <f t="shared" si="100"/>
        <v>0</v>
      </c>
      <c r="AK160" s="1128">
        <f t="shared" si="101"/>
        <v>0</v>
      </c>
      <c r="AL160" s="1128">
        <f t="shared" si="102"/>
        <v>0</v>
      </c>
      <c r="AM160" s="1128">
        <f t="shared" si="103"/>
        <v>0</v>
      </c>
      <c r="AN160" s="1128">
        <f t="shared" si="104"/>
        <v>0</v>
      </c>
      <c r="AO160" s="1128">
        <f t="shared" si="85"/>
        <v>0</v>
      </c>
      <c r="AP160" s="1128">
        <f t="shared" si="86"/>
        <v>0</v>
      </c>
      <c r="AQ160" s="1128">
        <f t="shared" si="87"/>
        <v>0</v>
      </c>
      <c r="AR160" s="1128">
        <f t="shared" si="88"/>
        <v>0</v>
      </c>
      <c r="AS160" s="1128">
        <f t="shared" si="89"/>
        <v>0</v>
      </c>
      <c r="AT160" s="1128">
        <f t="shared" si="90"/>
        <v>0</v>
      </c>
      <c r="AU160" s="1128">
        <f t="shared" si="91"/>
        <v>0</v>
      </c>
      <c r="AV160" s="1128">
        <f t="shared" si="92"/>
        <v>0</v>
      </c>
      <c r="AW160" s="1128">
        <f t="shared" si="93"/>
        <v>0</v>
      </c>
      <c r="AX160" s="1128">
        <f t="shared" si="94"/>
        <v>0</v>
      </c>
      <c r="AY160" s="1128">
        <f t="shared" si="95"/>
        <v>0</v>
      </c>
      <c r="AZ160" s="1129">
        <f t="shared" si="70"/>
        <v>0</v>
      </c>
      <c r="BA160" s="1129">
        <f t="shared" si="71"/>
        <v>0</v>
      </c>
      <c r="BB160" s="1129">
        <f t="shared" si="107"/>
        <v>0</v>
      </c>
      <c r="BC160" s="1128">
        <f t="shared" si="108"/>
        <v>0</v>
      </c>
      <c r="BD160" s="1128">
        <f t="shared" si="109"/>
        <v>0</v>
      </c>
      <c r="BE160" s="1128">
        <f t="shared" si="110"/>
        <v>0</v>
      </c>
      <c r="BF160" s="1128">
        <f t="shared" si="111"/>
        <v>0</v>
      </c>
      <c r="BG160" s="1128">
        <f t="shared" si="112"/>
        <v>0</v>
      </c>
      <c r="BH160" s="1128">
        <f t="shared" si="113"/>
        <v>0</v>
      </c>
      <c r="BI160" s="1129">
        <f t="shared" si="72"/>
        <v>0</v>
      </c>
      <c r="BJ160" s="1106"/>
    </row>
    <row r="161" spans="1:62" ht="13">
      <c r="A161" s="1101">
        <v>38</v>
      </c>
      <c r="B161" s="1102" t="s">
        <v>519</v>
      </c>
      <c r="C161" s="1127">
        <f>計算表!R45</f>
        <v>0</v>
      </c>
      <c r="D161" s="1128">
        <f t="shared" ref="D161:AE161" si="134">D45</f>
        <v>13.333566203128445</v>
      </c>
      <c r="E161" s="1128">
        <f t="shared" si="134"/>
        <v>0.27620024153886191</v>
      </c>
      <c r="F161" s="1128">
        <f t="shared" si="134"/>
        <v>0.3990719238762564</v>
      </c>
      <c r="G161" s="1128">
        <f t="shared" si="134"/>
        <v>0</v>
      </c>
      <c r="H161" s="1128">
        <f t="shared" si="134"/>
        <v>37.510615123036168</v>
      </c>
      <c r="I161" s="1128">
        <f t="shared" si="134"/>
        <v>1.4054262305910727E-2</v>
      </c>
      <c r="J161" s="1128">
        <f t="shared" si="134"/>
        <v>0.55046374569579615</v>
      </c>
      <c r="K161" s="1128">
        <f t="shared" si="134"/>
        <v>0.43474269320248199</v>
      </c>
      <c r="L161" s="1128">
        <f t="shared" si="134"/>
        <v>0.27165738966813086</v>
      </c>
      <c r="M161" s="1128">
        <f t="shared" si="134"/>
        <v>0</v>
      </c>
      <c r="N161" s="1128">
        <f t="shared" si="134"/>
        <v>0.15159084366252798</v>
      </c>
      <c r="O161" s="1128">
        <f t="shared" si="134"/>
        <v>0</v>
      </c>
      <c r="P161" s="1128">
        <f t="shared" si="134"/>
        <v>0</v>
      </c>
      <c r="Q161" s="1128">
        <f t="shared" si="134"/>
        <v>0</v>
      </c>
      <c r="R161" s="1128">
        <f t="shared" si="134"/>
        <v>2.090840798910072E-6</v>
      </c>
      <c r="S161" s="1128">
        <f t="shared" si="134"/>
        <v>0.74172969825562018</v>
      </c>
      <c r="T161" s="1128">
        <f t="shared" si="134"/>
        <v>1.7243015232761374</v>
      </c>
      <c r="U161" s="1128">
        <f t="shared" si="134"/>
        <v>31.532272742360025</v>
      </c>
      <c r="V161" s="1128">
        <f t="shared" si="134"/>
        <v>0</v>
      </c>
      <c r="W161" s="1128">
        <f t="shared" si="134"/>
        <v>2.0898001337687377</v>
      </c>
      <c r="X161" s="1128">
        <f t="shared" si="134"/>
        <v>180.26419255832079</v>
      </c>
      <c r="Y161" s="1128">
        <f t="shared" si="134"/>
        <v>0.93686448689699631</v>
      </c>
      <c r="Z161" s="1128">
        <f t="shared" si="134"/>
        <v>0.22230398267884241</v>
      </c>
      <c r="AA161" s="1128">
        <f t="shared" si="134"/>
        <v>0.71456050421815387</v>
      </c>
      <c r="AB161" s="1128">
        <f t="shared" si="134"/>
        <v>0</v>
      </c>
      <c r="AC161" s="1128">
        <f t="shared" si="134"/>
        <v>0</v>
      </c>
      <c r="AD161" s="1128">
        <f t="shared" si="134"/>
        <v>0</v>
      </c>
      <c r="AE161" s="1128">
        <f t="shared" si="134"/>
        <v>0</v>
      </c>
      <c r="AF161" s="1129">
        <f t="shared" si="69"/>
        <v>0</v>
      </c>
      <c r="AG161" s="1129">
        <f t="shared" si="97"/>
        <v>0</v>
      </c>
      <c r="AH161" s="1129">
        <f t="shared" si="98"/>
        <v>0</v>
      </c>
      <c r="AI161" s="1129">
        <f t="shared" si="99"/>
        <v>0</v>
      </c>
      <c r="AJ161" s="1129">
        <f t="shared" si="100"/>
        <v>0</v>
      </c>
      <c r="AK161" s="1128">
        <f t="shared" si="101"/>
        <v>0</v>
      </c>
      <c r="AL161" s="1128">
        <f t="shared" si="102"/>
        <v>0</v>
      </c>
      <c r="AM161" s="1128">
        <f t="shared" si="103"/>
        <v>0</v>
      </c>
      <c r="AN161" s="1128">
        <f t="shared" si="104"/>
        <v>0</v>
      </c>
      <c r="AO161" s="1128">
        <f t="shared" si="85"/>
        <v>0</v>
      </c>
      <c r="AP161" s="1128">
        <f t="shared" si="86"/>
        <v>0</v>
      </c>
      <c r="AQ161" s="1128">
        <f t="shared" si="87"/>
        <v>0</v>
      </c>
      <c r="AR161" s="1128">
        <f t="shared" si="88"/>
        <v>0</v>
      </c>
      <c r="AS161" s="1128">
        <f t="shared" si="89"/>
        <v>0</v>
      </c>
      <c r="AT161" s="1128">
        <f t="shared" si="90"/>
        <v>0</v>
      </c>
      <c r="AU161" s="1128">
        <f t="shared" si="91"/>
        <v>0</v>
      </c>
      <c r="AV161" s="1128">
        <f t="shared" si="92"/>
        <v>0</v>
      </c>
      <c r="AW161" s="1128">
        <f t="shared" si="93"/>
        <v>0</v>
      </c>
      <c r="AX161" s="1128">
        <f t="shared" si="94"/>
        <v>0</v>
      </c>
      <c r="AY161" s="1128">
        <f t="shared" si="95"/>
        <v>0</v>
      </c>
      <c r="AZ161" s="1129">
        <f t="shared" si="70"/>
        <v>0</v>
      </c>
      <c r="BA161" s="1129">
        <f t="shared" si="71"/>
        <v>0</v>
      </c>
      <c r="BB161" s="1129">
        <f t="shared" si="107"/>
        <v>0</v>
      </c>
      <c r="BC161" s="1128">
        <f t="shared" si="108"/>
        <v>0</v>
      </c>
      <c r="BD161" s="1128">
        <f t="shared" si="109"/>
        <v>0</v>
      </c>
      <c r="BE161" s="1128">
        <f t="shared" si="110"/>
        <v>0</v>
      </c>
      <c r="BF161" s="1128">
        <f t="shared" si="111"/>
        <v>0</v>
      </c>
      <c r="BG161" s="1128">
        <f t="shared" si="112"/>
        <v>0</v>
      </c>
      <c r="BH161" s="1128">
        <f t="shared" si="113"/>
        <v>0</v>
      </c>
      <c r="BI161" s="1129">
        <f t="shared" si="72"/>
        <v>0</v>
      </c>
      <c r="BJ161" s="1106"/>
    </row>
    <row r="162" spans="1:62" ht="13">
      <c r="A162" s="1101">
        <v>39</v>
      </c>
      <c r="B162" s="1102" t="s">
        <v>520</v>
      </c>
      <c r="C162" s="1127">
        <f>計算表!R46</f>
        <v>0</v>
      </c>
      <c r="D162" s="1128">
        <f t="shared" ref="D162:AE162" si="135">D46</f>
        <v>13.333566203128445</v>
      </c>
      <c r="E162" s="1128">
        <f t="shared" si="135"/>
        <v>0.27620024153886191</v>
      </c>
      <c r="F162" s="1128">
        <f t="shared" si="135"/>
        <v>0.3990719238762564</v>
      </c>
      <c r="G162" s="1128">
        <f t="shared" si="135"/>
        <v>0</v>
      </c>
      <c r="H162" s="1128">
        <f t="shared" si="135"/>
        <v>37.510615123036175</v>
      </c>
      <c r="I162" s="1128">
        <f t="shared" si="135"/>
        <v>1.4054262305910727E-2</v>
      </c>
      <c r="J162" s="1128">
        <f t="shared" si="135"/>
        <v>0.55046374569579604</v>
      </c>
      <c r="K162" s="1128">
        <f t="shared" si="135"/>
        <v>0.43474269320248199</v>
      </c>
      <c r="L162" s="1128">
        <f t="shared" si="135"/>
        <v>0.27165738966813091</v>
      </c>
      <c r="M162" s="1128">
        <f t="shared" si="135"/>
        <v>0</v>
      </c>
      <c r="N162" s="1128">
        <f t="shared" si="135"/>
        <v>0.15159084366252798</v>
      </c>
      <c r="O162" s="1128">
        <f t="shared" si="135"/>
        <v>0</v>
      </c>
      <c r="P162" s="1128">
        <f t="shared" si="135"/>
        <v>0</v>
      </c>
      <c r="Q162" s="1128">
        <f t="shared" si="135"/>
        <v>0</v>
      </c>
      <c r="R162" s="1128">
        <f t="shared" si="135"/>
        <v>2.090840798910072E-6</v>
      </c>
      <c r="S162" s="1128">
        <f t="shared" si="135"/>
        <v>0.74172969825561996</v>
      </c>
      <c r="T162" s="1128">
        <f t="shared" si="135"/>
        <v>1.7243015232761369</v>
      </c>
      <c r="U162" s="1128">
        <f t="shared" si="135"/>
        <v>31.532272742360028</v>
      </c>
      <c r="V162" s="1128">
        <f t="shared" si="135"/>
        <v>0</v>
      </c>
      <c r="W162" s="1128">
        <f t="shared" si="135"/>
        <v>2.0898001337687377</v>
      </c>
      <c r="X162" s="1128">
        <f t="shared" si="135"/>
        <v>125.20455761448923</v>
      </c>
      <c r="Y162" s="1128">
        <f t="shared" si="135"/>
        <v>0.49001747526453143</v>
      </c>
      <c r="Z162" s="1128">
        <f t="shared" si="135"/>
        <v>0.14503401937137497</v>
      </c>
      <c r="AA162" s="1128">
        <f t="shared" si="135"/>
        <v>0.34498345589315643</v>
      </c>
      <c r="AB162" s="1128">
        <f t="shared" si="135"/>
        <v>0</v>
      </c>
      <c r="AC162" s="1128">
        <f t="shared" si="135"/>
        <v>0</v>
      </c>
      <c r="AD162" s="1128">
        <f t="shared" si="135"/>
        <v>0</v>
      </c>
      <c r="AE162" s="1128">
        <f t="shared" si="135"/>
        <v>0</v>
      </c>
      <c r="AF162" s="1129">
        <f t="shared" si="69"/>
        <v>0</v>
      </c>
      <c r="AG162" s="1129">
        <f t="shared" si="97"/>
        <v>0</v>
      </c>
      <c r="AH162" s="1129">
        <f t="shared" si="98"/>
        <v>0</v>
      </c>
      <c r="AI162" s="1129">
        <f t="shared" si="99"/>
        <v>0</v>
      </c>
      <c r="AJ162" s="1129">
        <f t="shared" si="100"/>
        <v>0</v>
      </c>
      <c r="AK162" s="1128">
        <f t="shared" si="101"/>
        <v>0</v>
      </c>
      <c r="AL162" s="1128">
        <f t="shared" si="102"/>
        <v>0</v>
      </c>
      <c r="AM162" s="1128">
        <f t="shared" si="103"/>
        <v>0</v>
      </c>
      <c r="AN162" s="1128">
        <f t="shared" si="104"/>
        <v>0</v>
      </c>
      <c r="AO162" s="1128">
        <f t="shared" si="85"/>
        <v>0</v>
      </c>
      <c r="AP162" s="1128">
        <f t="shared" si="86"/>
        <v>0</v>
      </c>
      <c r="AQ162" s="1128">
        <f t="shared" si="87"/>
        <v>0</v>
      </c>
      <c r="AR162" s="1128">
        <f t="shared" si="88"/>
        <v>0</v>
      </c>
      <c r="AS162" s="1128">
        <f t="shared" si="89"/>
        <v>0</v>
      </c>
      <c r="AT162" s="1128">
        <f t="shared" si="90"/>
        <v>0</v>
      </c>
      <c r="AU162" s="1128">
        <f t="shared" si="91"/>
        <v>0</v>
      </c>
      <c r="AV162" s="1128">
        <f t="shared" si="92"/>
        <v>0</v>
      </c>
      <c r="AW162" s="1128">
        <f t="shared" si="93"/>
        <v>0</v>
      </c>
      <c r="AX162" s="1128">
        <f t="shared" si="94"/>
        <v>0</v>
      </c>
      <c r="AY162" s="1128">
        <f t="shared" si="95"/>
        <v>0</v>
      </c>
      <c r="AZ162" s="1129">
        <f t="shared" si="70"/>
        <v>0</v>
      </c>
      <c r="BA162" s="1129">
        <f t="shared" si="71"/>
        <v>0</v>
      </c>
      <c r="BB162" s="1129">
        <f t="shared" si="107"/>
        <v>0</v>
      </c>
      <c r="BC162" s="1128">
        <f t="shared" si="108"/>
        <v>0</v>
      </c>
      <c r="BD162" s="1128">
        <f t="shared" si="109"/>
        <v>0</v>
      </c>
      <c r="BE162" s="1128">
        <f t="shared" si="110"/>
        <v>0</v>
      </c>
      <c r="BF162" s="1128">
        <f t="shared" si="111"/>
        <v>0</v>
      </c>
      <c r="BG162" s="1128">
        <f t="shared" si="112"/>
        <v>0</v>
      </c>
      <c r="BH162" s="1128">
        <f t="shared" si="113"/>
        <v>0</v>
      </c>
      <c r="BI162" s="1129">
        <f t="shared" si="72"/>
        <v>0</v>
      </c>
      <c r="BJ162" s="1106"/>
    </row>
    <row r="163" spans="1:62" ht="13">
      <c r="A163" s="1130">
        <v>40</v>
      </c>
      <c r="B163" s="1111" t="s">
        <v>373</v>
      </c>
      <c r="C163" s="1131">
        <f>計算表!R47</f>
        <v>0</v>
      </c>
      <c r="D163" s="1132">
        <f t="shared" ref="D163:AE163" si="136">D47</f>
        <v>3.0990252893875589</v>
      </c>
      <c r="E163" s="1132">
        <f t="shared" si="136"/>
        <v>0.14042594325352542</v>
      </c>
      <c r="F163" s="1132">
        <f t="shared" si="136"/>
        <v>1.9347539831085458E-2</v>
      </c>
      <c r="G163" s="1132">
        <f t="shared" si="136"/>
        <v>0</v>
      </c>
      <c r="H163" s="1132">
        <f t="shared" si="136"/>
        <v>2.9539055252079645</v>
      </c>
      <c r="I163" s="1132">
        <f t="shared" si="136"/>
        <v>7.4208062697727934E-4</v>
      </c>
      <c r="J163" s="1132">
        <f t="shared" si="136"/>
        <v>0.1157087256981591</v>
      </c>
      <c r="K163" s="1132">
        <f t="shared" si="136"/>
        <v>0.18766568893846469</v>
      </c>
      <c r="L163" s="1132">
        <f t="shared" si="136"/>
        <v>0.30783379514808684</v>
      </c>
      <c r="M163" s="1132">
        <f t="shared" si="136"/>
        <v>0</v>
      </c>
      <c r="N163" s="1132">
        <f t="shared" si="136"/>
        <v>8.732534289049862E-2</v>
      </c>
      <c r="O163" s="1132">
        <f t="shared" si="136"/>
        <v>0</v>
      </c>
      <c r="P163" s="1132">
        <f t="shared" si="136"/>
        <v>0</v>
      </c>
      <c r="Q163" s="1132">
        <f t="shared" si="136"/>
        <v>0</v>
      </c>
      <c r="R163" s="1132">
        <f t="shared" si="136"/>
        <v>5.0844572515571518E-7</v>
      </c>
      <c r="S163" s="1132">
        <f t="shared" si="136"/>
        <v>5.0401520277614624E-2</v>
      </c>
      <c r="T163" s="1132">
        <f t="shared" si="136"/>
        <v>0.25165475225159872</v>
      </c>
      <c r="U163" s="1132">
        <f t="shared" si="136"/>
        <v>1.9366395485631442</v>
      </c>
      <c r="V163" s="1132">
        <f t="shared" si="136"/>
        <v>0</v>
      </c>
      <c r="W163" s="1132">
        <f t="shared" si="136"/>
        <v>1.5933562367694873E-2</v>
      </c>
      <c r="X163" s="1132">
        <f t="shared" si="136"/>
        <v>219.231693769158</v>
      </c>
      <c r="Y163" s="1132">
        <f t="shared" si="136"/>
        <v>1.7121027060024461</v>
      </c>
      <c r="Z163" s="1132">
        <f t="shared" si="136"/>
        <v>0.48996946938026037</v>
      </c>
      <c r="AA163" s="1132">
        <f t="shared" si="136"/>
        <v>1.2221332366221855</v>
      </c>
      <c r="AB163" s="1132">
        <f t="shared" si="136"/>
        <v>0</v>
      </c>
      <c r="AC163" s="1132">
        <f t="shared" si="136"/>
        <v>0</v>
      </c>
      <c r="AD163" s="1132">
        <f t="shared" si="136"/>
        <v>0</v>
      </c>
      <c r="AE163" s="1132">
        <f t="shared" si="136"/>
        <v>0</v>
      </c>
      <c r="AF163" s="1133">
        <f t="shared" si="69"/>
        <v>0</v>
      </c>
      <c r="AG163" s="1133">
        <f t="shared" si="97"/>
        <v>0</v>
      </c>
      <c r="AH163" s="1133">
        <f t="shared" si="98"/>
        <v>0</v>
      </c>
      <c r="AI163" s="1133">
        <f t="shared" si="99"/>
        <v>0</v>
      </c>
      <c r="AJ163" s="1133">
        <f t="shared" si="100"/>
        <v>0</v>
      </c>
      <c r="AK163" s="1132">
        <f t="shared" si="101"/>
        <v>0</v>
      </c>
      <c r="AL163" s="1132">
        <f t="shared" si="102"/>
        <v>0</v>
      </c>
      <c r="AM163" s="1132">
        <f t="shared" si="103"/>
        <v>0</v>
      </c>
      <c r="AN163" s="1132">
        <f t="shared" si="104"/>
        <v>0</v>
      </c>
      <c r="AO163" s="1132">
        <f t="shared" si="85"/>
        <v>0</v>
      </c>
      <c r="AP163" s="1132">
        <f t="shared" si="86"/>
        <v>0</v>
      </c>
      <c r="AQ163" s="1132">
        <f t="shared" si="87"/>
        <v>0</v>
      </c>
      <c r="AR163" s="1132">
        <f t="shared" si="88"/>
        <v>0</v>
      </c>
      <c r="AS163" s="1132">
        <f t="shared" si="89"/>
        <v>0</v>
      </c>
      <c r="AT163" s="1132">
        <f t="shared" si="90"/>
        <v>0</v>
      </c>
      <c r="AU163" s="1132">
        <f t="shared" si="91"/>
        <v>0</v>
      </c>
      <c r="AV163" s="1132">
        <f t="shared" si="92"/>
        <v>0</v>
      </c>
      <c r="AW163" s="1132">
        <f t="shared" si="93"/>
        <v>0</v>
      </c>
      <c r="AX163" s="1132">
        <f t="shared" si="94"/>
        <v>0</v>
      </c>
      <c r="AY163" s="1132">
        <f t="shared" si="95"/>
        <v>0</v>
      </c>
      <c r="AZ163" s="1133">
        <f t="shared" si="70"/>
        <v>0</v>
      </c>
      <c r="BA163" s="1133">
        <f t="shared" si="71"/>
        <v>0</v>
      </c>
      <c r="BB163" s="1133">
        <f t="shared" si="107"/>
        <v>0</v>
      </c>
      <c r="BC163" s="1132">
        <f t="shared" si="108"/>
        <v>0</v>
      </c>
      <c r="BD163" s="1132">
        <f t="shared" si="109"/>
        <v>0</v>
      </c>
      <c r="BE163" s="1132">
        <f t="shared" si="110"/>
        <v>0</v>
      </c>
      <c r="BF163" s="1132">
        <f t="shared" si="111"/>
        <v>0</v>
      </c>
      <c r="BG163" s="1132">
        <f t="shared" si="112"/>
        <v>0</v>
      </c>
      <c r="BH163" s="1132">
        <f t="shared" si="113"/>
        <v>0</v>
      </c>
      <c r="BI163" s="1133">
        <f t="shared" si="72"/>
        <v>0</v>
      </c>
      <c r="BJ163" s="1106"/>
    </row>
    <row r="164" spans="1:62" ht="13">
      <c r="A164" s="1101">
        <v>41</v>
      </c>
      <c r="B164" s="1102" t="s">
        <v>374</v>
      </c>
      <c r="C164" s="1124">
        <f>計算表!R48</f>
        <v>0</v>
      </c>
      <c r="D164" s="1125">
        <f t="shared" ref="D164:AE164" si="137">D48</f>
        <v>3.0990252893875585</v>
      </c>
      <c r="E164" s="1125">
        <f t="shared" si="137"/>
        <v>0.14042594325352542</v>
      </c>
      <c r="F164" s="1125">
        <f t="shared" si="137"/>
        <v>1.9347539831085458E-2</v>
      </c>
      <c r="G164" s="1125">
        <f t="shared" si="137"/>
        <v>0</v>
      </c>
      <c r="H164" s="1125">
        <f t="shared" si="137"/>
        <v>2.953905525207964</v>
      </c>
      <c r="I164" s="1125">
        <f t="shared" si="137"/>
        <v>7.4208062697727934E-4</v>
      </c>
      <c r="J164" s="1125">
        <f t="shared" si="137"/>
        <v>0.1157087256981591</v>
      </c>
      <c r="K164" s="1125">
        <f t="shared" si="137"/>
        <v>0.18766568893846464</v>
      </c>
      <c r="L164" s="1125">
        <f t="shared" si="137"/>
        <v>0.3078337951480869</v>
      </c>
      <c r="M164" s="1125">
        <f t="shared" si="137"/>
        <v>0</v>
      </c>
      <c r="N164" s="1125">
        <f t="shared" si="137"/>
        <v>8.7325342890498633E-2</v>
      </c>
      <c r="O164" s="1125">
        <f t="shared" si="137"/>
        <v>0</v>
      </c>
      <c r="P164" s="1125">
        <f t="shared" si="137"/>
        <v>0</v>
      </c>
      <c r="Q164" s="1125">
        <f t="shared" si="137"/>
        <v>0</v>
      </c>
      <c r="R164" s="1125">
        <f t="shared" si="137"/>
        <v>5.0844572515571518E-7</v>
      </c>
      <c r="S164" s="1125">
        <f t="shared" si="137"/>
        <v>5.0401520277614624E-2</v>
      </c>
      <c r="T164" s="1125">
        <f t="shared" si="137"/>
        <v>0.25165475225159872</v>
      </c>
      <c r="U164" s="1125">
        <f t="shared" si="137"/>
        <v>1.936639548563144</v>
      </c>
      <c r="V164" s="1125">
        <f t="shared" si="137"/>
        <v>0</v>
      </c>
      <c r="W164" s="1125">
        <f t="shared" si="137"/>
        <v>1.5933562367694873E-2</v>
      </c>
      <c r="X164" s="1125">
        <f t="shared" si="137"/>
        <v>33.565644516978168</v>
      </c>
      <c r="Y164" s="1125">
        <f t="shared" si="137"/>
        <v>5.9983756113113609</v>
      </c>
      <c r="Z164" s="1125">
        <f t="shared" si="137"/>
        <v>4.7023548286932344E-2</v>
      </c>
      <c r="AA164" s="1125">
        <f t="shared" si="137"/>
        <v>0.12605656485874137</v>
      </c>
      <c r="AB164" s="1125">
        <f t="shared" si="137"/>
        <v>2.1839321926374253E-2</v>
      </c>
      <c r="AC164" s="1125">
        <f t="shared" si="137"/>
        <v>0</v>
      </c>
      <c r="AD164" s="1125">
        <f t="shared" si="137"/>
        <v>5.8034561762393126</v>
      </c>
      <c r="AE164" s="1125">
        <f t="shared" si="137"/>
        <v>0</v>
      </c>
      <c r="AF164" s="1126">
        <f t="shared" si="69"/>
        <v>0</v>
      </c>
      <c r="AG164" s="1126">
        <f t="shared" si="97"/>
        <v>0</v>
      </c>
      <c r="AH164" s="1126">
        <f t="shared" si="98"/>
        <v>0</v>
      </c>
      <c r="AI164" s="1126">
        <f t="shared" si="99"/>
        <v>0</v>
      </c>
      <c r="AJ164" s="1126">
        <f t="shared" si="100"/>
        <v>0</v>
      </c>
      <c r="AK164" s="1125">
        <f t="shared" si="101"/>
        <v>0</v>
      </c>
      <c r="AL164" s="1125">
        <f t="shared" si="102"/>
        <v>0</v>
      </c>
      <c r="AM164" s="1125">
        <f t="shared" si="103"/>
        <v>0</v>
      </c>
      <c r="AN164" s="1125">
        <f t="shared" si="104"/>
        <v>0</v>
      </c>
      <c r="AO164" s="1125">
        <f t="shared" si="85"/>
        <v>0</v>
      </c>
      <c r="AP164" s="1125">
        <f t="shared" si="86"/>
        <v>0</v>
      </c>
      <c r="AQ164" s="1125">
        <f t="shared" si="87"/>
        <v>0</v>
      </c>
      <c r="AR164" s="1125">
        <f t="shared" si="88"/>
        <v>0</v>
      </c>
      <c r="AS164" s="1125">
        <f t="shared" si="89"/>
        <v>0</v>
      </c>
      <c r="AT164" s="1125">
        <f t="shared" si="90"/>
        <v>0</v>
      </c>
      <c r="AU164" s="1125">
        <f t="shared" si="91"/>
        <v>0</v>
      </c>
      <c r="AV164" s="1125">
        <f t="shared" si="92"/>
        <v>0</v>
      </c>
      <c r="AW164" s="1125">
        <f t="shared" si="93"/>
        <v>0</v>
      </c>
      <c r="AX164" s="1125">
        <f t="shared" si="94"/>
        <v>0</v>
      </c>
      <c r="AY164" s="1125">
        <f t="shared" si="95"/>
        <v>0</v>
      </c>
      <c r="AZ164" s="1126">
        <f t="shared" si="70"/>
        <v>0</v>
      </c>
      <c r="BA164" s="1126">
        <f t="shared" si="71"/>
        <v>0</v>
      </c>
      <c r="BB164" s="1126">
        <f t="shared" si="107"/>
        <v>0</v>
      </c>
      <c r="BC164" s="1125">
        <f t="shared" si="108"/>
        <v>0</v>
      </c>
      <c r="BD164" s="1125">
        <f t="shared" si="109"/>
        <v>0</v>
      </c>
      <c r="BE164" s="1125">
        <f t="shared" si="110"/>
        <v>0</v>
      </c>
      <c r="BF164" s="1125">
        <f t="shared" si="111"/>
        <v>0</v>
      </c>
      <c r="BG164" s="1125">
        <f t="shared" si="112"/>
        <v>0</v>
      </c>
      <c r="BH164" s="1125">
        <f t="shared" si="113"/>
        <v>0</v>
      </c>
      <c r="BI164" s="1126">
        <f t="shared" si="72"/>
        <v>0</v>
      </c>
      <c r="BJ164" s="1106"/>
    </row>
    <row r="165" spans="1:62" ht="13">
      <c r="A165" s="1101">
        <v>42</v>
      </c>
      <c r="B165" s="1102" t="s">
        <v>521</v>
      </c>
      <c r="C165" s="1127">
        <f>計算表!R49</f>
        <v>0</v>
      </c>
      <c r="D165" s="1128">
        <f t="shared" ref="D165:AE165" si="138">D49</f>
        <v>4.4797252751955581</v>
      </c>
      <c r="E165" s="1128">
        <f t="shared" si="138"/>
        <v>0.39049310920981145</v>
      </c>
      <c r="F165" s="1128">
        <f t="shared" si="138"/>
        <v>0.12528264758616234</v>
      </c>
      <c r="G165" s="1128">
        <f t="shared" si="138"/>
        <v>0</v>
      </c>
      <c r="H165" s="1128">
        <f t="shared" si="138"/>
        <v>2.8664811083960409</v>
      </c>
      <c r="I165" s="1128">
        <f t="shared" si="138"/>
        <v>6.5968897937658255E-3</v>
      </c>
      <c r="J165" s="1128">
        <f t="shared" si="138"/>
        <v>0.29605099687243702</v>
      </c>
      <c r="K165" s="1128">
        <f t="shared" si="138"/>
        <v>0.44263361676859064</v>
      </c>
      <c r="L165" s="1128">
        <f t="shared" si="138"/>
        <v>0.80500997438145605</v>
      </c>
      <c r="M165" s="1128">
        <f t="shared" si="138"/>
        <v>0</v>
      </c>
      <c r="N165" s="1128">
        <f t="shared" si="138"/>
        <v>0.21972789953507163</v>
      </c>
      <c r="O165" s="1128">
        <f t="shared" si="138"/>
        <v>0</v>
      </c>
      <c r="P165" s="1128">
        <f t="shared" si="138"/>
        <v>0</v>
      </c>
      <c r="Q165" s="1128">
        <f t="shared" si="138"/>
        <v>0</v>
      </c>
      <c r="R165" s="1128">
        <f t="shared" si="138"/>
        <v>9.1768059862351959E-6</v>
      </c>
      <c r="S165" s="1128">
        <f t="shared" si="138"/>
        <v>0.57845302569554113</v>
      </c>
      <c r="T165" s="1128">
        <f t="shared" si="138"/>
        <v>0.32818495018703531</v>
      </c>
      <c r="U165" s="1128">
        <f t="shared" si="138"/>
        <v>8.2142671446160428E-2</v>
      </c>
      <c r="V165" s="1128">
        <f t="shared" si="138"/>
        <v>0</v>
      </c>
      <c r="W165" s="1128">
        <f t="shared" si="138"/>
        <v>0.1076719069099963</v>
      </c>
      <c r="X165" s="1128">
        <f t="shared" si="138"/>
        <v>14.248400952042264</v>
      </c>
      <c r="Y165" s="1128">
        <f t="shared" si="138"/>
        <v>7.1617753484408089E-2</v>
      </c>
      <c r="Z165" s="1128">
        <f t="shared" si="138"/>
        <v>1.9457584282610352E-2</v>
      </c>
      <c r="AA165" s="1128">
        <f t="shared" si="138"/>
        <v>5.2160169201797731E-2</v>
      </c>
      <c r="AB165" s="1128">
        <f t="shared" si="138"/>
        <v>0</v>
      </c>
      <c r="AC165" s="1128">
        <f t="shared" si="138"/>
        <v>0</v>
      </c>
      <c r="AD165" s="1128">
        <f t="shared" si="138"/>
        <v>0</v>
      </c>
      <c r="AE165" s="1128">
        <f t="shared" si="138"/>
        <v>0</v>
      </c>
      <c r="AF165" s="1129">
        <f t="shared" si="69"/>
        <v>0</v>
      </c>
      <c r="AG165" s="1129">
        <f t="shared" si="97"/>
        <v>0</v>
      </c>
      <c r="AH165" s="1129">
        <f t="shared" si="98"/>
        <v>0</v>
      </c>
      <c r="AI165" s="1129">
        <f t="shared" si="99"/>
        <v>0</v>
      </c>
      <c r="AJ165" s="1129">
        <f t="shared" si="100"/>
        <v>0</v>
      </c>
      <c r="AK165" s="1128">
        <f t="shared" si="101"/>
        <v>0</v>
      </c>
      <c r="AL165" s="1128">
        <f t="shared" si="102"/>
        <v>0</v>
      </c>
      <c r="AM165" s="1128">
        <f t="shared" si="103"/>
        <v>0</v>
      </c>
      <c r="AN165" s="1128">
        <f t="shared" si="104"/>
        <v>0</v>
      </c>
      <c r="AO165" s="1128">
        <f t="shared" si="85"/>
        <v>0</v>
      </c>
      <c r="AP165" s="1128">
        <f t="shared" si="86"/>
        <v>0</v>
      </c>
      <c r="AQ165" s="1128">
        <f t="shared" si="87"/>
        <v>0</v>
      </c>
      <c r="AR165" s="1128">
        <f t="shared" si="88"/>
        <v>0</v>
      </c>
      <c r="AS165" s="1128">
        <f t="shared" si="89"/>
        <v>0</v>
      </c>
      <c r="AT165" s="1128">
        <f t="shared" si="90"/>
        <v>0</v>
      </c>
      <c r="AU165" s="1128">
        <f t="shared" si="91"/>
        <v>0</v>
      </c>
      <c r="AV165" s="1128">
        <f t="shared" si="92"/>
        <v>0</v>
      </c>
      <c r="AW165" s="1128">
        <f t="shared" si="93"/>
        <v>0</v>
      </c>
      <c r="AX165" s="1128">
        <f t="shared" si="94"/>
        <v>0</v>
      </c>
      <c r="AY165" s="1128">
        <f t="shared" si="95"/>
        <v>0</v>
      </c>
      <c r="AZ165" s="1129">
        <f t="shared" si="70"/>
        <v>0</v>
      </c>
      <c r="BA165" s="1129">
        <f t="shared" si="71"/>
        <v>0</v>
      </c>
      <c r="BB165" s="1129">
        <f t="shared" si="107"/>
        <v>0</v>
      </c>
      <c r="BC165" s="1128">
        <f t="shared" si="108"/>
        <v>0</v>
      </c>
      <c r="BD165" s="1128">
        <f t="shared" si="109"/>
        <v>0</v>
      </c>
      <c r="BE165" s="1128">
        <f t="shared" si="110"/>
        <v>0</v>
      </c>
      <c r="BF165" s="1128">
        <f t="shared" si="111"/>
        <v>0</v>
      </c>
      <c r="BG165" s="1128">
        <f t="shared" si="112"/>
        <v>0</v>
      </c>
      <c r="BH165" s="1128">
        <f t="shared" si="113"/>
        <v>0</v>
      </c>
      <c r="BI165" s="1129">
        <f t="shared" si="72"/>
        <v>0</v>
      </c>
      <c r="BJ165" s="1106"/>
    </row>
    <row r="166" spans="1:62" ht="13">
      <c r="A166" s="1101">
        <v>43</v>
      </c>
      <c r="B166" s="1102" t="s">
        <v>375</v>
      </c>
      <c r="C166" s="1127">
        <f>計算表!R50</f>
        <v>0</v>
      </c>
      <c r="D166" s="1128">
        <f t="shared" ref="D166:AE166" si="139">D50</f>
        <v>4.4797252751955581</v>
      </c>
      <c r="E166" s="1128">
        <f t="shared" si="139"/>
        <v>0.39049310920981145</v>
      </c>
      <c r="F166" s="1128">
        <f t="shared" si="139"/>
        <v>0.12528264758616237</v>
      </c>
      <c r="G166" s="1128">
        <f t="shared" si="139"/>
        <v>0</v>
      </c>
      <c r="H166" s="1128">
        <f t="shared" si="139"/>
        <v>2.8664811083960409</v>
      </c>
      <c r="I166" s="1128">
        <f t="shared" si="139"/>
        <v>6.5968897937658255E-3</v>
      </c>
      <c r="J166" s="1128">
        <f t="shared" si="139"/>
        <v>0.29605099687243697</v>
      </c>
      <c r="K166" s="1128">
        <f t="shared" si="139"/>
        <v>0.44263361676859064</v>
      </c>
      <c r="L166" s="1128">
        <f t="shared" si="139"/>
        <v>0.80500997438145616</v>
      </c>
      <c r="M166" s="1128">
        <f t="shared" si="139"/>
        <v>0</v>
      </c>
      <c r="N166" s="1128">
        <f t="shared" si="139"/>
        <v>0.21972789953507169</v>
      </c>
      <c r="O166" s="1128">
        <f t="shared" si="139"/>
        <v>0</v>
      </c>
      <c r="P166" s="1128">
        <f t="shared" si="139"/>
        <v>0</v>
      </c>
      <c r="Q166" s="1128">
        <f t="shared" si="139"/>
        <v>0</v>
      </c>
      <c r="R166" s="1128">
        <f t="shared" si="139"/>
        <v>9.1768059862351942E-6</v>
      </c>
      <c r="S166" s="1128">
        <f t="shared" si="139"/>
        <v>0.57845302569554113</v>
      </c>
      <c r="T166" s="1128">
        <f t="shared" si="139"/>
        <v>0.32818495018703531</v>
      </c>
      <c r="U166" s="1128">
        <f t="shared" si="139"/>
        <v>8.2142671446160428E-2</v>
      </c>
      <c r="V166" s="1128">
        <f t="shared" si="139"/>
        <v>0</v>
      </c>
      <c r="W166" s="1128">
        <f t="shared" si="139"/>
        <v>0.1076719069099963</v>
      </c>
      <c r="X166" s="1128">
        <f t="shared" si="139"/>
        <v>19.119184658779048</v>
      </c>
      <c r="Y166" s="1128">
        <f t="shared" si="139"/>
        <v>9.941355249790404E-2</v>
      </c>
      <c r="Z166" s="1128">
        <f t="shared" si="139"/>
        <v>2.7009330542360616E-2</v>
      </c>
      <c r="AA166" s="1128">
        <f t="shared" si="139"/>
        <v>7.2404221955543427E-2</v>
      </c>
      <c r="AB166" s="1128">
        <f t="shared" si="139"/>
        <v>0</v>
      </c>
      <c r="AC166" s="1128">
        <f t="shared" si="139"/>
        <v>0</v>
      </c>
      <c r="AD166" s="1128">
        <f t="shared" si="139"/>
        <v>0</v>
      </c>
      <c r="AE166" s="1128">
        <f t="shared" si="139"/>
        <v>0</v>
      </c>
      <c r="AF166" s="1129">
        <f t="shared" si="69"/>
        <v>0</v>
      </c>
      <c r="AG166" s="1129">
        <f t="shared" si="97"/>
        <v>0</v>
      </c>
      <c r="AH166" s="1129">
        <f t="shared" si="98"/>
        <v>0</v>
      </c>
      <c r="AI166" s="1129">
        <f t="shared" si="99"/>
        <v>0</v>
      </c>
      <c r="AJ166" s="1129">
        <f t="shared" si="100"/>
        <v>0</v>
      </c>
      <c r="AK166" s="1128">
        <f t="shared" si="101"/>
        <v>0</v>
      </c>
      <c r="AL166" s="1128">
        <f t="shared" si="102"/>
        <v>0</v>
      </c>
      <c r="AM166" s="1128">
        <f t="shared" si="103"/>
        <v>0</v>
      </c>
      <c r="AN166" s="1128">
        <f t="shared" si="104"/>
        <v>0</v>
      </c>
      <c r="AO166" s="1128">
        <f t="shared" si="85"/>
        <v>0</v>
      </c>
      <c r="AP166" s="1128">
        <f t="shared" si="86"/>
        <v>0</v>
      </c>
      <c r="AQ166" s="1128">
        <f t="shared" si="87"/>
        <v>0</v>
      </c>
      <c r="AR166" s="1128">
        <f t="shared" si="88"/>
        <v>0</v>
      </c>
      <c r="AS166" s="1128">
        <f t="shared" si="89"/>
        <v>0</v>
      </c>
      <c r="AT166" s="1128">
        <f t="shared" si="90"/>
        <v>0</v>
      </c>
      <c r="AU166" s="1128">
        <f t="shared" si="91"/>
        <v>0</v>
      </c>
      <c r="AV166" s="1128">
        <f t="shared" si="92"/>
        <v>0</v>
      </c>
      <c r="AW166" s="1128">
        <f t="shared" si="93"/>
        <v>0</v>
      </c>
      <c r="AX166" s="1128">
        <f t="shared" si="94"/>
        <v>0</v>
      </c>
      <c r="AY166" s="1128">
        <f t="shared" si="95"/>
        <v>0</v>
      </c>
      <c r="AZ166" s="1129">
        <f t="shared" si="70"/>
        <v>0</v>
      </c>
      <c r="BA166" s="1129">
        <f t="shared" si="71"/>
        <v>0</v>
      </c>
      <c r="BB166" s="1129">
        <f t="shared" si="107"/>
        <v>0</v>
      </c>
      <c r="BC166" s="1128">
        <f t="shared" si="108"/>
        <v>0</v>
      </c>
      <c r="BD166" s="1128">
        <f t="shared" si="109"/>
        <v>0</v>
      </c>
      <c r="BE166" s="1128">
        <f t="shared" si="110"/>
        <v>0</v>
      </c>
      <c r="BF166" s="1128">
        <f t="shared" si="111"/>
        <v>0</v>
      </c>
      <c r="BG166" s="1128">
        <f t="shared" si="112"/>
        <v>0</v>
      </c>
      <c r="BH166" s="1128">
        <f t="shared" si="113"/>
        <v>0</v>
      </c>
      <c r="BI166" s="1129">
        <f t="shared" si="72"/>
        <v>0</v>
      </c>
      <c r="BJ166" s="1106"/>
    </row>
    <row r="167" spans="1:62" ht="13">
      <c r="A167" s="1101">
        <v>44</v>
      </c>
      <c r="B167" s="1102" t="s">
        <v>522</v>
      </c>
      <c r="C167" s="1127">
        <f>計算表!R51</f>
        <v>0</v>
      </c>
      <c r="D167" s="1128">
        <f t="shared" ref="D167:AE167" si="140">D51</f>
        <v>0.25810099909260548</v>
      </c>
      <c r="E167" s="1128">
        <f t="shared" si="140"/>
        <v>7.8293827415393716E-2</v>
      </c>
      <c r="F167" s="1128">
        <f t="shared" si="140"/>
        <v>7.1626576084378279E-2</v>
      </c>
      <c r="G167" s="1128">
        <f t="shared" si="140"/>
        <v>0</v>
      </c>
      <c r="H167" s="1128">
        <f t="shared" si="140"/>
        <v>1.5482870141031086</v>
      </c>
      <c r="I167" s="1128">
        <f t="shared" si="140"/>
        <v>7.7194667915791776E-4</v>
      </c>
      <c r="J167" s="1128">
        <f t="shared" si="140"/>
        <v>0.54567686722421016</v>
      </c>
      <c r="K167" s="1128">
        <f t="shared" si="140"/>
        <v>5.4867649603783798E-2</v>
      </c>
      <c r="L167" s="1128">
        <f t="shared" si="140"/>
        <v>8.6972390403992836E-2</v>
      </c>
      <c r="M167" s="1128">
        <f t="shared" si="140"/>
        <v>0</v>
      </c>
      <c r="N167" s="1128">
        <f t="shared" si="140"/>
        <v>0.27196642308225916</v>
      </c>
      <c r="O167" s="1128">
        <f t="shared" si="140"/>
        <v>0</v>
      </c>
      <c r="P167" s="1128">
        <f t="shared" si="140"/>
        <v>0</v>
      </c>
      <c r="Q167" s="1128">
        <f t="shared" si="140"/>
        <v>0</v>
      </c>
      <c r="R167" s="1128">
        <f t="shared" si="140"/>
        <v>9.6958102779899421E-7</v>
      </c>
      <c r="S167" s="1128">
        <f t="shared" si="140"/>
        <v>0.47924441750803903</v>
      </c>
      <c r="T167" s="1128">
        <f t="shared" si="140"/>
        <v>3.3748851333237781E-2</v>
      </c>
      <c r="U167" s="1128">
        <f t="shared" si="140"/>
        <v>7.2435744087324352E-2</v>
      </c>
      <c r="V167" s="1128">
        <f t="shared" si="140"/>
        <v>0</v>
      </c>
      <c r="W167" s="1128">
        <f t="shared" si="140"/>
        <v>2.6017546000758163E-3</v>
      </c>
      <c r="X167" s="1128">
        <f t="shared" si="140"/>
        <v>5.3618342016841343</v>
      </c>
      <c r="Y167" s="1128">
        <f t="shared" si="140"/>
        <v>905.39520702837615</v>
      </c>
      <c r="Z167" s="1128">
        <f t="shared" si="140"/>
        <v>8.0842521853552972E-3</v>
      </c>
      <c r="AA167" s="1128">
        <f t="shared" si="140"/>
        <v>2.1671547491894774E-2</v>
      </c>
      <c r="AB167" s="1128">
        <f t="shared" si="140"/>
        <v>904.40200192928057</v>
      </c>
      <c r="AC167" s="1128">
        <f t="shared" si="140"/>
        <v>0</v>
      </c>
      <c r="AD167" s="1128">
        <f t="shared" si="140"/>
        <v>0.96344929941838631</v>
      </c>
      <c r="AE167" s="1128">
        <f t="shared" si="140"/>
        <v>0</v>
      </c>
      <c r="AF167" s="1129">
        <f t="shared" si="69"/>
        <v>0</v>
      </c>
      <c r="AG167" s="1129">
        <f t="shared" si="97"/>
        <v>0</v>
      </c>
      <c r="AH167" s="1129">
        <f t="shared" si="98"/>
        <v>0</v>
      </c>
      <c r="AI167" s="1129">
        <f t="shared" si="99"/>
        <v>0</v>
      </c>
      <c r="AJ167" s="1129">
        <f t="shared" si="100"/>
        <v>0</v>
      </c>
      <c r="AK167" s="1128">
        <f t="shared" si="101"/>
        <v>0</v>
      </c>
      <c r="AL167" s="1128">
        <f t="shared" si="102"/>
        <v>0</v>
      </c>
      <c r="AM167" s="1128">
        <f t="shared" si="103"/>
        <v>0</v>
      </c>
      <c r="AN167" s="1128">
        <f t="shared" si="104"/>
        <v>0</v>
      </c>
      <c r="AO167" s="1128">
        <f t="shared" si="85"/>
        <v>0</v>
      </c>
      <c r="AP167" s="1128">
        <f t="shared" si="86"/>
        <v>0</v>
      </c>
      <c r="AQ167" s="1128">
        <f t="shared" si="87"/>
        <v>0</v>
      </c>
      <c r="AR167" s="1128">
        <f t="shared" si="88"/>
        <v>0</v>
      </c>
      <c r="AS167" s="1128">
        <f t="shared" si="89"/>
        <v>0</v>
      </c>
      <c r="AT167" s="1128">
        <f t="shared" si="90"/>
        <v>0</v>
      </c>
      <c r="AU167" s="1128">
        <f t="shared" si="91"/>
        <v>0</v>
      </c>
      <c r="AV167" s="1128">
        <f t="shared" si="92"/>
        <v>0</v>
      </c>
      <c r="AW167" s="1128">
        <f t="shared" si="93"/>
        <v>0</v>
      </c>
      <c r="AX167" s="1128">
        <f t="shared" si="94"/>
        <v>0</v>
      </c>
      <c r="AY167" s="1128">
        <f t="shared" si="95"/>
        <v>0</v>
      </c>
      <c r="AZ167" s="1129">
        <f t="shared" si="70"/>
        <v>0</v>
      </c>
      <c r="BA167" s="1129">
        <f t="shared" si="71"/>
        <v>0</v>
      </c>
      <c r="BB167" s="1129">
        <f t="shared" si="107"/>
        <v>0</v>
      </c>
      <c r="BC167" s="1128">
        <f t="shared" si="108"/>
        <v>0</v>
      </c>
      <c r="BD167" s="1128">
        <f t="shared" si="109"/>
        <v>0</v>
      </c>
      <c r="BE167" s="1128">
        <f t="shared" si="110"/>
        <v>0</v>
      </c>
      <c r="BF167" s="1128">
        <f t="shared" si="111"/>
        <v>0</v>
      </c>
      <c r="BG167" s="1128">
        <f t="shared" si="112"/>
        <v>0</v>
      </c>
      <c r="BH167" s="1128">
        <f t="shared" si="113"/>
        <v>0</v>
      </c>
      <c r="BI167" s="1129">
        <f t="shared" si="72"/>
        <v>0</v>
      </c>
      <c r="BJ167" s="1106"/>
    </row>
    <row r="168" spans="1:62" ht="13">
      <c r="A168" s="1130">
        <v>45</v>
      </c>
      <c r="B168" s="1111" t="s">
        <v>523</v>
      </c>
      <c r="C168" s="1131">
        <f>計算表!R52</f>
        <v>0</v>
      </c>
      <c r="D168" s="1132">
        <f t="shared" ref="D168:AE168" si="141">D52</f>
        <v>0.16482392036758026</v>
      </c>
      <c r="E168" s="1132">
        <f t="shared" si="141"/>
        <v>0.16052068487556095</v>
      </c>
      <c r="F168" s="1132">
        <f t="shared" si="141"/>
        <v>5.3714654027820941E-2</v>
      </c>
      <c r="G168" s="1132">
        <f t="shared" si="141"/>
        <v>0</v>
      </c>
      <c r="H168" s="1132">
        <f t="shared" si="141"/>
        <v>1.0042209334268482</v>
      </c>
      <c r="I168" s="1132">
        <f t="shared" si="141"/>
        <v>2.7623095120059183E-3</v>
      </c>
      <c r="J168" s="1132">
        <f t="shared" si="141"/>
        <v>0.20118743627486629</v>
      </c>
      <c r="K168" s="1132">
        <f t="shared" si="141"/>
        <v>4.6583312664759909E-2</v>
      </c>
      <c r="L168" s="1132">
        <f t="shared" si="141"/>
        <v>7.7644337963834215E-2</v>
      </c>
      <c r="M168" s="1132">
        <f t="shared" si="141"/>
        <v>0</v>
      </c>
      <c r="N168" s="1132">
        <f t="shared" si="141"/>
        <v>0.25189872073238961</v>
      </c>
      <c r="O168" s="1132">
        <f t="shared" si="141"/>
        <v>0</v>
      </c>
      <c r="P168" s="1132">
        <f t="shared" si="141"/>
        <v>0</v>
      </c>
      <c r="Q168" s="1132">
        <f t="shared" si="141"/>
        <v>0</v>
      </c>
      <c r="R168" s="1132">
        <f t="shared" si="141"/>
        <v>3.5445059984973826E-5</v>
      </c>
      <c r="S168" s="1132">
        <f t="shared" si="141"/>
        <v>0.3497997202578435</v>
      </c>
      <c r="T168" s="1132">
        <f t="shared" si="141"/>
        <v>1.5040474257407854E-2</v>
      </c>
      <c r="U168" s="1132">
        <f t="shared" si="141"/>
        <v>4.4706140992329446E-2</v>
      </c>
      <c r="V168" s="1132">
        <f t="shared" si="141"/>
        <v>0</v>
      </c>
      <c r="W168" s="1132">
        <f t="shared" si="141"/>
        <v>1.4563035711426354E-2</v>
      </c>
      <c r="X168" s="1132">
        <f t="shared" si="141"/>
        <v>3.6208458364806315</v>
      </c>
      <c r="Y168" s="1132">
        <f t="shared" si="141"/>
        <v>0.91934089302636635</v>
      </c>
      <c r="Z168" s="1132">
        <f t="shared" si="141"/>
        <v>5.1437980361838153E-3</v>
      </c>
      <c r="AA168" s="1132">
        <f t="shared" si="141"/>
        <v>1.3789038351847679E-2</v>
      </c>
      <c r="AB168" s="1132">
        <f t="shared" si="141"/>
        <v>0</v>
      </c>
      <c r="AC168" s="1132">
        <f t="shared" si="141"/>
        <v>0</v>
      </c>
      <c r="AD168" s="1132">
        <f t="shared" si="141"/>
        <v>0.90040805663833479</v>
      </c>
      <c r="AE168" s="1132">
        <f t="shared" si="141"/>
        <v>0</v>
      </c>
      <c r="AF168" s="1133">
        <f t="shared" si="69"/>
        <v>0</v>
      </c>
      <c r="AG168" s="1133">
        <f t="shared" si="97"/>
        <v>0</v>
      </c>
      <c r="AH168" s="1133">
        <f t="shared" si="98"/>
        <v>0</v>
      </c>
      <c r="AI168" s="1133">
        <f t="shared" si="99"/>
        <v>0</v>
      </c>
      <c r="AJ168" s="1133">
        <f t="shared" si="100"/>
        <v>0</v>
      </c>
      <c r="AK168" s="1132">
        <f t="shared" si="101"/>
        <v>0</v>
      </c>
      <c r="AL168" s="1132">
        <f t="shared" si="102"/>
        <v>0</v>
      </c>
      <c r="AM168" s="1132">
        <f t="shared" si="103"/>
        <v>0</v>
      </c>
      <c r="AN168" s="1132">
        <f t="shared" si="104"/>
        <v>0</v>
      </c>
      <c r="AO168" s="1132">
        <f t="shared" si="85"/>
        <v>0</v>
      </c>
      <c r="AP168" s="1132">
        <f t="shared" si="86"/>
        <v>0</v>
      </c>
      <c r="AQ168" s="1132">
        <f t="shared" si="87"/>
        <v>0</v>
      </c>
      <c r="AR168" s="1132">
        <f t="shared" si="88"/>
        <v>0</v>
      </c>
      <c r="AS168" s="1132">
        <f t="shared" si="89"/>
        <v>0</v>
      </c>
      <c r="AT168" s="1132">
        <f t="shared" si="90"/>
        <v>0</v>
      </c>
      <c r="AU168" s="1132">
        <f t="shared" si="91"/>
        <v>0</v>
      </c>
      <c r="AV168" s="1132">
        <f t="shared" si="92"/>
        <v>0</v>
      </c>
      <c r="AW168" s="1132">
        <f t="shared" si="93"/>
        <v>0</v>
      </c>
      <c r="AX168" s="1132">
        <f t="shared" si="94"/>
        <v>0</v>
      </c>
      <c r="AY168" s="1132">
        <f t="shared" si="95"/>
        <v>0</v>
      </c>
      <c r="AZ168" s="1133">
        <f t="shared" si="70"/>
        <v>0</v>
      </c>
      <c r="BA168" s="1133">
        <f t="shared" si="71"/>
        <v>0</v>
      </c>
      <c r="BB168" s="1133">
        <f t="shared" si="107"/>
        <v>0</v>
      </c>
      <c r="BC168" s="1132">
        <f t="shared" si="108"/>
        <v>0</v>
      </c>
      <c r="BD168" s="1132">
        <f t="shared" si="109"/>
        <v>0</v>
      </c>
      <c r="BE168" s="1132">
        <f t="shared" si="110"/>
        <v>0</v>
      </c>
      <c r="BF168" s="1132">
        <f t="shared" si="111"/>
        <v>0</v>
      </c>
      <c r="BG168" s="1132">
        <f t="shared" si="112"/>
        <v>0</v>
      </c>
      <c r="BH168" s="1132">
        <f t="shared" si="113"/>
        <v>0</v>
      </c>
      <c r="BI168" s="1133">
        <f t="shared" si="72"/>
        <v>0</v>
      </c>
      <c r="BJ168" s="1106"/>
    </row>
    <row r="169" spans="1:62" ht="13">
      <c r="A169" s="1101">
        <v>46</v>
      </c>
      <c r="B169" s="1102" t="s">
        <v>524</v>
      </c>
      <c r="C169" s="1124">
        <f>計算表!R53</f>
        <v>0</v>
      </c>
      <c r="D169" s="1125">
        <f t="shared" ref="D169:AE169" si="142">D53</f>
        <v>0.77017174101636099</v>
      </c>
      <c r="E169" s="1125">
        <f t="shared" si="142"/>
        <v>0.43589397042717137</v>
      </c>
      <c r="F169" s="1125">
        <f t="shared" si="142"/>
        <v>2.5292018501459318E-2</v>
      </c>
      <c r="G169" s="1125">
        <f t="shared" si="142"/>
        <v>0</v>
      </c>
      <c r="H169" s="1125">
        <f t="shared" si="142"/>
        <v>0.82373560695041315</v>
      </c>
      <c r="I169" s="1125">
        <f t="shared" si="142"/>
        <v>6.1502950285540888E-3</v>
      </c>
      <c r="J169" s="1125">
        <f t="shared" si="142"/>
        <v>0.11159797083061353</v>
      </c>
      <c r="K169" s="1125">
        <f t="shared" si="142"/>
        <v>7.6371495361854919E-2</v>
      </c>
      <c r="L169" s="1125">
        <f t="shared" si="142"/>
        <v>0.17050357877177444</v>
      </c>
      <c r="M169" s="1125">
        <f t="shared" si="142"/>
        <v>0</v>
      </c>
      <c r="N169" s="1125">
        <f t="shared" si="142"/>
        <v>8.9040286990469494E-2</v>
      </c>
      <c r="O169" s="1125">
        <f t="shared" si="142"/>
        <v>0</v>
      </c>
      <c r="P169" s="1125">
        <f t="shared" si="142"/>
        <v>0</v>
      </c>
      <c r="Q169" s="1125">
        <f t="shared" si="142"/>
        <v>0</v>
      </c>
      <c r="R169" s="1125">
        <f t="shared" si="142"/>
        <v>1.820826910875906E-6</v>
      </c>
      <c r="S169" s="1125">
        <f t="shared" si="142"/>
        <v>0.10154848327269161</v>
      </c>
      <c r="T169" s="1125">
        <f t="shared" si="142"/>
        <v>2.4237536030438152E-2</v>
      </c>
      <c r="U169" s="1125">
        <f t="shared" si="142"/>
        <v>9.4605558740950599E-2</v>
      </c>
      <c r="V169" s="1125">
        <f t="shared" si="142"/>
        <v>0</v>
      </c>
      <c r="W169" s="1125">
        <f t="shared" si="142"/>
        <v>0.14967858109615531</v>
      </c>
      <c r="X169" s="1125">
        <f t="shared" si="142"/>
        <v>3.1489664482752615</v>
      </c>
      <c r="Y169" s="1125">
        <f t="shared" si="142"/>
        <v>0.52024926588668274</v>
      </c>
      <c r="Z169" s="1125">
        <f t="shared" si="142"/>
        <v>4.5591298294326062E-3</v>
      </c>
      <c r="AA169" s="1125">
        <f t="shared" si="142"/>
        <v>1.2221711588765893E-2</v>
      </c>
      <c r="AB169" s="1125">
        <f t="shared" si="142"/>
        <v>1.9391035303262312E-2</v>
      </c>
      <c r="AC169" s="1125">
        <f t="shared" si="142"/>
        <v>0</v>
      </c>
      <c r="AD169" s="1125">
        <f t="shared" si="142"/>
        <v>0.48407738916522197</v>
      </c>
      <c r="AE169" s="1125">
        <f t="shared" si="142"/>
        <v>0</v>
      </c>
      <c r="AF169" s="1126">
        <f t="shared" si="69"/>
        <v>0</v>
      </c>
      <c r="AG169" s="1126">
        <f t="shared" si="97"/>
        <v>0</v>
      </c>
      <c r="AH169" s="1126">
        <f t="shared" si="98"/>
        <v>0</v>
      </c>
      <c r="AI169" s="1126">
        <f t="shared" si="99"/>
        <v>0</v>
      </c>
      <c r="AJ169" s="1126">
        <f t="shared" si="100"/>
        <v>0</v>
      </c>
      <c r="AK169" s="1125">
        <f t="shared" si="101"/>
        <v>0</v>
      </c>
      <c r="AL169" s="1125">
        <f t="shared" si="102"/>
        <v>0</v>
      </c>
      <c r="AM169" s="1125">
        <f t="shared" si="103"/>
        <v>0</v>
      </c>
      <c r="AN169" s="1125">
        <f t="shared" si="104"/>
        <v>0</v>
      </c>
      <c r="AO169" s="1125">
        <f t="shared" si="85"/>
        <v>0</v>
      </c>
      <c r="AP169" s="1125">
        <f t="shared" si="86"/>
        <v>0</v>
      </c>
      <c r="AQ169" s="1125">
        <f t="shared" si="87"/>
        <v>0</v>
      </c>
      <c r="AR169" s="1125">
        <f t="shared" si="88"/>
        <v>0</v>
      </c>
      <c r="AS169" s="1125">
        <f t="shared" si="89"/>
        <v>0</v>
      </c>
      <c r="AT169" s="1125">
        <f t="shared" si="90"/>
        <v>0</v>
      </c>
      <c r="AU169" s="1125">
        <f t="shared" si="91"/>
        <v>0</v>
      </c>
      <c r="AV169" s="1125">
        <f t="shared" si="92"/>
        <v>0</v>
      </c>
      <c r="AW169" s="1125">
        <f t="shared" si="93"/>
        <v>0</v>
      </c>
      <c r="AX169" s="1125">
        <f t="shared" si="94"/>
        <v>0</v>
      </c>
      <c r="AY169" s="1125">
        <f t="shared" si="95"/>
        <v>0</v>
      </c>
      <c r="AZ169" s="1126">
        <f t="shared" si="70"/>
        <v>0</v>
      </c>
      <c r="BA169" s="1126">
        <f t="shared" si="71"/>
        <v>0</v>
      </c>
      <c r="BB169" s="1126">
        <f t="shared" si="107"/>
        <v>0</v>
      </c>
      <c r="BC169" s="1125">
        <f t="shared" si="108"/>
        <v>0</v>
      </c>
      <c r="BD169" s="1125">
        <f t="shared" si="109"/>
        <v>0</v>
      </c>
      <c r="BE169" s="1125">
        <f t="shared" si="110"/>
        <v>0</v>
      </c>
      <c r="BF169" s="1125">
        <f t="shared" si="111"/>
        <v>0</v>
      </c>
      <c r="BG169" s="1125">
        <f t="shared" si="112"/>
        <v>0</v>
      </c>
      <c r="BH169" s="1125">
        <f t="shared" si="113"/>
        <v>0</v>
      </c>
      <c r="BI169" s="1126">
        <f t="shared" si="72"/>
        <v>0</v>
      </c>
      <c r="BJ169" s="1106"/>
    </row>
    <row r="170" spans="1:62" ht="13">
      <c r="A170" s="1134">
        <v>47</v>
      </c>
      <c r="B170" s="1102" t="s">
        <v>525</v>
      </c>
      <c r="C170" s="1127">
        <f>計算表!R54</f>
        <v>0</v>
      </c>
      <c r="D170" s="1128">
        <f t="shared" ref="D170:AE170" si="143">D54</f>
        <v>3.2291567350342616</v>
      </c>
      <c r="E170" s="1128">
        <f t="shared" si="143"/>
        <v>0.57156898417889923</v>
      </c>
      <c r="F170" s="1128">
        <f t="shared" si="143"/>
        <v>9.5216055289354343E-3</v>
      </c>
      <c r="G170" s="1128">
        <f t="shared" si="143"/>
        <v>0</v>
      </c>
      <c r="H170" s="1128">
        <f t="shared" si="143"/>
        <v>1.5626064142407785</v>
      </c>
      <c r="I170" s="1128">
        <f t="shared" si="143"/>
        <v>2.0261493935659373E-4</v>
      </c>
      <c r="J170" s="1128">
        <f t="shared" si="143"/>
        <v>0.35738474596610847</v>
      </c>
      <c r="K170" s="1128">
        <f t="shared" si="143"/>
        <v>0.33353516268778699</v>
      </c>
      <c r="L170" s="1128">
        <f t="shared" si="143"/>
        <v>0.59831729121369004</v>
      </c>
      <c r="M170" s="1128">
        <f t="shared" si="143"/>
        <v>0</v>
      </c>
      <c r="N170" s="1128">
        <f t="shared" si="143"/>
        <v>4.0860521971420385E-2</v>
      </c>
      <c r="O170" s="1128">
        <f t="shared" si="143"/>
        <v>0</v>
      </c>
      <c r="P170" s="1128">
        <f t="shared" si="143"/>
        <v>0</v>
      </c>
      <c r="Q170" s="1128">
        <f t="shared" si="143"/>
        <v>0</v>
      </c>
      <c r="R170" s="1128">
        <f t="shared" si="143"/>
        <v>9.7407189653769732E-8</v>
      </c>
      <c r="S170" s="1128">
        <f t="shared" si="143"/>
        <v>4.1656150549876925E-2</v>
      </c>
      <c r="T170" s="1128">
        <f t="shared" si="143"/>
        <v>8.4484686876712817E-2</v>
      </c>
      <c r="U170" s="1128">
        <f t="shared" si="143"/>
        <v>6.5086184406951436E-2</v>
      </c>
      <c r="V170" s="1128">
        <f t="shared" si="143"/>
        <v>0</v>
      </c>
      <c r="W170" s="1128">
        <f t="shared" si="143"/>
        <v>4.1078958221685162E-2</v>
      </c>
      <c r="X170" s="1128">
        <f t="shared" si="143"/>
        <v>9.5895133194786482</v>
      </c>
      <c r="Y170" s="1128">
        <f t="shared" si="143"/>
        <v>164.05180001397838</v>
      </c>
      <c r="Z170" s="1128">
        <f t="shared" si="143"/>
        <v>1.4895960358588315E-2</v>
      </c>
      <c r="AA170" s="1128">
        <f t="shared" si="143"/>
        <v>5.7304343325565821</v>
      </c>
      <c r="AB170" s="1128">
        <f t="shared" si="143"/>
        <v>7.2137378584760325</v>
      </c>
      <c r="AC170" s="1128">
        <f t="shared" si="143"/>
        <v>113.88498697147547</v>
      </c>
      <c r="AD170" s="1128">
        <f t="shared" si="143"/>
        <v>12.451567680511712</v>
      </c>
      <c r="AE170" s="1128">
        <f t="shared" si="143"/>
        <v>24.756177210599965</v>
      </c>
      <c r="AF170" s="1129">
        <f t="shared" si="69"/>
        <v>0</v>
      </c>
      <c r="AG170" s="1129">
        <f t="shared" si="97"/>
        <v>0</v>
      </c>
      <c r="AH170" s="1129">
        <f t="shared" si="98"/>
        <v>0</v>
      </c>
      <c r="AI170" s="1129">
        <f t="shared" si="99"/>
        <v>0</v>
      </c>
      <c r="AJ170" s="1129">
        <f t="shared" si="100"/>
        <v>0</v>
      </c>
      <c r="AK170" s="1128">
        <f t="shared" si="101"/>
        <v>0</v>
      </c>
      <c r="AL170" s="1128">
        <f t="shared" si="102"/>
        <v>0</v>
      </c>
      <c r="AM170" s="1128">
        <f t="shared" si="103"/>
        <v>0</v>
      </c>
      <c r="AN170" s="1128">
        <f t="shared" si="104"/>
        <v>0</v>
      </c>
      <c r="AO170" s="1128">
        <f t="shared" si="85"/>
        <v>0</v>
      </c>
      <c r="AP170" s="1128">
        <f t="shared" si="86"/>
        <v>0</v>
      </c>
      <c r="AQ170" s="1128">
        <f t="shared" si="87"/>
        <v>0</v>
      </c>
      <c r="AR170" s="1128">
        <f t="shared" si="88"/>
        <v>0</v>
      </c>
      <c r="AS170" s="1128">
        <f t="shared" si="89"/>
        <v>0</v>
      </c>
      <c r="AT170" s="1128">
        <f t="shared" si="90"/>
        <v>0</v>
      </c>
      <c r="AU170" s="1128">
        <f t="shared" si="91"/>
        <v>0</v>
      </c>
      <c r="AV170" s="1128">
        <f t="shared" si="92"/>
        <v>0</v>
      </c>
      <c r="AW170" s="1128">
        <f t="shared" si="93"/>
        <v>0</v>
      </c>
      <c r="AX170" s="1128">
        <f t="shared" si="94"/>
        <v>0</v>
      </c>
      <c r="AY170" s="1128">
        <f t="shared" si="95"/>
        <v>0</v>
      </c>
      <c r="AZ170" s="1129">
        <f t="shared" si="70"/>
        <v>0</v>
      </c>
      <c r="BA170" s="1129">
        <f t="shared" si="71"/>
        <v>0</v>
      </c>
      <c r="BB170" s="1129">
        <f t="shared" si="107"/>
        <v>0</v>
      </c>
      <c r="BC170" s="1128">
        <f t="shared" si="108"/>
        <v>0</v>
      </c>
      <c r="BD170" s="1128">
        <f t="shared" si="109"/>
        <v>0</v>
      </c>
      <c r="BE170" s="1128">
        <f t="shared" si="110"/>
        <v>0</v>
      </c>
      <c r="BF170" s="1128">
        <f t="shared" si="111"/>
        <v>0</v>
      </c>
      <c r="BG170" s="1128">
        <f t="shared" si="112"/>
        <v>0</v>
      </c>
      <c r="BH170" s="1128">
        <f t="shared" si="113"/>
        <v>0</v>
      </c>
      <c r="BI170" s="1129">
        <f t="shared" si="72"/>
        <v>0</v>
      </c>
      <c r="BJ170" s="1106"/>
    </row>
    <row r="171" spans="1:62" ht="13">
      <c r="A171" s="1134">
        <v>48</v>
      </c>
      <c r="B171" s="1102" t="s">
        <v>526</v>
      </c>
      <c r="C171" s="1127">
        <f>計算表!R55</f>
        <v>0</v>
      </c>
      <c r="D171" s="1128">
        <f t="shared" ref="D171:AE171" si="144">D55</f>
        <v>3.2291567350342625</v>
      </c>
      <c r="E171" s="1128">
        <f t="shared" si="144"/>
        <v>0.57156898417889912</v>
      </c>
      <c r="F171" s="1128">
        <f t="shared" si="144"/>
        <v>9.5216055289354343E-3</v>
      </c>
      <c r="G171" s="1128">
        <f t="shared" si="144"/>
        <v>0</v>
      </c>
      <c r="H171" s="1128">
        <f t="shared" si="144"/>
        <v>1.562606414240779</v>
      </c>
      <c r="I171" s="1128">
        <f t="shared" si="144"/>
        <v>2.026149393565937E-4</v>
      </c>
      <c r="J171" s="1128">
        <f t="shared" si="144"/>
        <v>0.35738474596610847</v>
      </c>
      <c r="K171" s="1128">
        <f t="shared" si="144"/>
        <v>0.33353516268778699</v>
      </c>
      <c r="L171" s="1128">
        <f t="shared" si="144"/>
        <v>0.59831729121369004</v>
      </c>
      <c r="M171" s="1128">
        <f t="shared" si="144"/>
        <v>0</v>
      </c>
      <c r="N171" s="1128">
        <f t="shared" si="144"/>
        <v>4.0860521971420372E-2</v>
      </c>
      <c r="O171" s="1128">
        <f t="shared" si="144"/>
        <v>0</v>
      </c>
      <c r="P171" s="1128">
        <f t="shared" si="144"/>
        <v>0</v>
      </c>
      <c r="Q171" s="1128">
        <f t="shared" si="144"/>
        <v>0</v>
      </c>
      <c r="R171" s="1128">
        <f t="shared" si="144"/>
        <v>9.7407189653769732E-8</v>
      </c>
      <c r="S171" s="1128">
        <f t="shared" si="144"/>
        <v>4.1656150549876925E-2</v>
      </c>
      <c r="T171" s="1128">
        <f t="shared" si="144"/>
        <v>8.4484686876712831E-2</v>
      </c>
      <c r="U171" s="1128">
        <f t="shared" si="144"/>
        <v>6.508618440695145E-2</v>
      </c>
      <c r="V171" s="1128">
        <f t="shared" si="144"/>
        <v>0</v>
      </c>
      <c r="W171" s="1128">
        <f t="shared" si="144"/>
        <v>4.1078958221685155E-2</v>
      </c>
      <c r="X171" s="1128">
        <f t="shared" si="144"/>
        <v>5.7946970340084238</v>
      </c>
      <c r="Y171" s="1128">
        <f t="shared" si="144"/>
        <v>1.9523495160930986</v>
      </c>
      <c r="Z171" s="1128">
        <f t="shared" si="144"/>
        <v>8.6404587384957109E-3</v>
      </c>
      <c r="AA171" s="1128">
        <f t="shared" si="144"/>
        <v>2.3162576773925483E-2</v>
      </c>
      <c r="AB171" s="1128">
        <f t="shared" si="144"/>
        <v>0</v>
      </c>
      <c r="AC171" s="1128">
        <f t="shared" si="144"/>
        <v>1.5996626939950804</v>
      </c>
      <c r="AD171" s="1128">
        <f t="shared" si="144"/>
        <v>0.32088378658559691</v>
      </c>
      <c r="AE171" s="1128">
        <f t="shared" si="144"/>
        <v>0</v>
      </c>
      <c r="AF171" s="1129">
        <f t="shared" si="69"/>
        <v>0</v>
      </c>
      <c r="AG171" s="1129">
        <f t="shared" si="97"/>
        <v>0</v>
      </c>
      <c r="AH171" s="1129">
        <f t="shared" si="98"/>
        <v>0</v>
      </c>
      <c r="AI171" s="1129">
        <f t="shared" si="99"/>
        <v>0</v>
      </c>
      <c r="AJ171" s="1129">
        <f t="shared" si="100"/>
        <v>0</v>
      </c>
      <c r="AK171" s="1128">
        <f t="shared" si="101"/>
        <v>0</v>
      </c>
      <c r="AL171" s="1128">
        <f t="shared" si="102"/>
        <v>0</v>
      </c>
      <c r="AM171" s="1128">
        <f t="shared" si="103"/>
        <v>0</v>
      </c>
      <c r="AN171" s="1128">
        <f t="shared" si="104"/>
        <v>0</v>
      </c>
      <c r="AO171" s="1128">
        <f t="shared" si="85"/>
        <v>0</v>
      </c>
      <c r="AP171" s="1128">
        <f t="shared" si="86"/>
        <v>0</v>
      </c>
      <c r="AQ171" s="1128">
        <f t="shared" si="87"/>
        <v>0</v>
      </c>
      <c r="AR171" s="1128">
        <f t="shared" si="88"/>
        <v>0</v>
      </c>
      <c r="AS171" s="1128">
        <f t="shared" si="89"/>
        <v>0</v>
      </c>
      <c r="AT171" s="1128">
        <f t="shared" si="90"/>
        <v>0</v>
      </c>
      <c r="AU171" s="1128">
        <f t="shared" si="91"/>
        <v>0</v>
      </c>
      <c r="AV171" s="1128">
        <f t="shared" si="92"/>
        <v>0</v>
      </c>
      <c r="AW171" s="1128">
        <f t="shared" si="93"/>
        <v>0</v>
      </c>
      <c r="AX171" s="1128">
        <f t="shared" si="94"/>
        <v>0</v>
      </c>
      <c r="AY171" s="1128">
        <f t="shared" si="95"/>
        <v>0</v>
      </c>
      <c r="AZ171" s="1129">
        <f t="shared" si="70"/>
        <v>0</v>
      </c>
      <c r="BA171" s="1129">
        <f t="shared" si="71"/>
        <v>0</v>
      </c>
      <c r="BB171" s="1129">
        <f t="shared" si="107"/>
        <v>0</v>
      </c>
      <c r="BC171" s="1128">
        <f t="shared" si="108"/>
        <v>0</v>
      </c>
      <c r="BD171" s="1128">
        <f t="shared" si="109"/>
        <v>0</v>
      </c>
      <c r="BE171" s="1128">
        <f t="shared" si="110"/>
        <v>0</v>
      </c>
      <c r="BF171" s="1128">
        <f t="shared" si="111"/>
        <v>0</v>
      </c>
      <c r="BG171" s="1128">
        <f t="shared" si="112"/>
        <v>0</v>
      </c>
      <c r="BH171" s="1128">
        <f t="shared" si="113"/>
        <v>0</v>
      </c>
      <c r="BI171" s="1129">
        <f t="shared" si="72"/>
        <v>0</v>
      </c>
      <c r="BJ171" s="1106"/>
    </row>
    <row r="172" spans="1:62" ht="13">
      <c r="A172" s="1134">
        <v>49</v>
      </c>
      <c r="B172" s="1102" t="s">
        <v>527</v>
      </c>
      <c r="C172" s="1127">
        <f>計算表!R56</f>
        <v>0</v>
      </c>
      <c r="D172" s="1128">
        <f t="shared" ref="D172:AE172" si="145">D56</f>
        <v>4.4085428170544004E-3</v>
      </c>
      <c r="E172" s="1128">
        <f t="shared" si="145"/>
        <v>0.30861367471802437</v>
      </c>
      <c r="F172" s="1128">
        <f t="shared" si="145"/>
        <v>1.1366507061029117E-2</v>
      </c>
      <c r="G172" s="1128">
        <f t="shared" si="145"/>
        <v>0</v>
      </c>
      <c r="H172" s="1128">
        <f t="shared" si="145"/>
        <v>0.6684191761799837</v>
      </c>
      <c r="I172" s="1128">
        <f t="shared" si="145"/>
        <v>1.5551627010565786E-3</v>
      </c>
      <c r="J172" s="1128">
        <f t="shared" si="145"/>
        <v>0.13311662867130028</v>
      </c>
      <c r="K172" s="1128">
        <f t="shared" si="145"/>
        <v>8.6670830048082806E-2</v>
      </c>
      <c r="L172" s="1128">
        <f t="shared" si="145"/>
        <v>8.2896680982632615E-2</v>
      </c>
      <c r="M172" s="1128">
        <f t="shared" si="145"/>
        <v>0</v>
      </c>
      <c r="N172" s="1128">
        <f t="shared" si="145"/>
        <v>9.5012447514680076E-2</v>
      </c>
      <c r="O172" s="1128">
        <f t="shared" si="145"/>
        <v>0</v>
      </c>
      <c r="P172" s="1128">
        <f t="shared" si="145"/>
        <v>0</v>
      </c>
      <c r="Q172" s="1128">
        <f t="shared" si="145"/>
        <v>0</v>
      </c>
      <c r="R172" s="1128">
        <f t="shared" si="145"/>
        <v>1.5314470581705467E-8</v>
      </c>
      <c r="S172" s="1128">
        <f t="shared" si="145"/>
        <v>6.093424510480612E-2</v>
      </c>
      <c r="T172" s="1128">
        <f t="shared" si="145"/>
        <v>0.16293861854374245</v>
      </c>
      <c r="U172" s="1128">
        <f t="shared" si="145"/>
        <v>3.5318307004463485E-2</v>
      </c>
      <c r="V172" s="1128">
        <f t="shared" si="145"/>
        <v>0</v>
      </c>
      <c r="W172" s="1128">
        <f t="shared" si="145"/>
        <v>9.9762402947487141E-3</v>
      </c>
      <c r="X172" s="1128">
        <f t="shared" si="145"/>
        <v>4.592206120652861</v>
      </c>
      <c r="Y172" s="1128">
        <f t="shared" si="145"/>
        <v>2.3940747984831168</v>
      </c>
      <c r="Z172" s="1128">
        <f t="shared" si="145"/>
        <v>6.6207156256128654E-3</v>
      </c>
      <c r="AA172" s="1128">
        <f t="shared" si="145"/>
        <v>1.7748228261695809E-2</v>
      </c>
      <c r="AB172" s="1128">
        <f t="shared" si="145"/>
        <v>0</v>
      </c>
      <c r="AC172" s="1128">
        <f t="shared" si="145"/>
        <v>0</v>
      </c>
      <c r="AD172" s="1128">
        <f t="shared" si="145"/>
        <v>2.3697058545958085</v>
      </c>
      <c r="AE172" s="1128">
        <f t="shared" si="145"/>
        <v>0</v>
      </c>
      <c r="AF172" s="1129">
        <f t="shared" si="69"/>
        <v>0</v>
      </c>
      <c r="AG172" s="1129">
        <f t="shared" si="97"/>
        <v>0</v>
      </c>
      <c r="AH172" s="1129">
        <f t="shared" si="98"/>
        <v>0</v>
      </c>
      <c r="AI172" s="1129">
        <f t="shared" si="99"/>
        <v>0</v>
      </c>
      <c r="AJ172" s="1129">
        <f t="shared" si="100"/>
        <v>0</v>
      </c>
      <c r="AK172" s="1128">
        <f t="shared" si="101"/>
        <v>0</v>
      </c>
      <c r="AL172" s="1128">
        <f t="shared" si="102"/>
        <v>0</v>
      </c>
      <c r="AM172" s="1128">
        <f t="shared" si="103"/>
        <v>0</v>
      </c>
      <c r="AN172" s="1128">
        <f t="shared" si="104"/>
        <v>0</v>
      </c>
      <c r="AO172" s="1128">
        <f t="shared" si="85"/>
        <v>0</v>
      </c>
      <c r="AP172" s="1128">
        <f t="shared" si="86"/>
        <v>0</v>
      </c>
      <c r="AQ172" s="1128">
        <f t="shared" si="87"/>
        <v>0</v>
      </c>
      <c r="AR172" s="1128">
        <f t="shared" si="88"/>
        <v>0</v>
      </c>
      <c r="AS172" s="1128">
        <f t="shared" si="89"/>
        <v>0</v>
      </c>
      <c r="AT172" s="1128">
        <f t="shared" si="90"/>
        <v>0</v>
      </c>
      <c r="AU172" s="1128">
        <f t="shared" si="91"/>
        <v>0</v>
      </c>
      <c r="AV172" s="1128">
        <f t="shared" si="92"/>
        <v>0</v>
      </c>
      <c r="AW172" s="1128">
        <f t="shared" si="93"/>
        <v>0</v>
      </c>
      <c r="AX172" s="1128">
        <f t="shared" si="94"/>
        <v>0</v>
      </c>
      <c r="AY172" s="1128">
        <f t="shared" si="95"/>
        <v>0</v>
      </c>
      <c r="AZ172" s="1129">
        <f t="shared" si="70"/>
        <v>0</v>
      </c>
      <c r="BA172" s="1129">
        <f t="shared" si="71"/>
        <v>0</v>
      </c>
      <c r="BB172" s="1129">
        <f t="shared" si="107"/>
        <v>0</v>
      </c>
      <c r="BC172" s="1128">
        <f t="shared" si="108"/>
        <v>0</v>
      </c>
      <c r="BD172" s="1128">
        <f t="shared" si="109"/>
        <v>0</v>
      </c>
      <c r="BE172" s="1128">
        <f t="shared" si="110"/>
        <v>0</v>
      </c>
      <c r="BF172" s="1128">
        <f t="shared" si="111"/>
        <v>0</v>
      </c>
      <c r="BG172" s="1128">
        <f t="shared" si="112"/>
        <v>0</v>
      </c>
      <c r="BH172" s="1128">
        <f t="shared" si="113"/>
        <v>0</v>
      </c>
      <c r="BI172" s="1129">
        <f t="shared" si="72"/>
        <v>0</v>
      </c>
      <c r="BJ172" s="1106"/>
    </row>
    <row r="173" spans="1:62" ht="13">
      <c r="A173" s="1135">
        <v>50</v>
      </c>
      <c r="B173" s="1111" t="s">
        <v>528</v>
      </c>
      <c r="C173" s="1131">
        <f>計算表!R57</f>
        <v>0</v>
      </c>
      <c r="D173" s="1132">
        <f t="shared" ref="D173:AE173" si="146">D57</f>
        <v>4.4085428170544004E-3</v>
      </c>
      <c r="E173" s="1132">
        <f t="shared" si="146"/>
        <v>0.30861367471802442</v>
      </c>
      <c r="F173" s="1132">
        <f t="shared" si="146"/>
        <v>1.1366507061029117E-2</v>
      </c>
      <c r="G173" s="1132">
        <f t="shared" si="146"/>
        <v>0</v>
      </c>
      <c r="H173" s="1132">
        <f t="shared" si="146"/>
        <v>0.6684191761799837</v>
      </c>
      <c r="I173" s="1132">
        <f t="shared" si="146"/>
        <v>1.5551627010565786E-3</v>
      </c>
      <c r="J173" s="1132">
        <f t="shared" si="146"/>
        <v>0.13311662867130028</v>
      </c>
      <c r="K173" s="1132">
        <f t="shared" si="146"/>
        <v>8.6670830048082778E-2</v>
      </c>
      <c r="L173" s="1132">
        <f t="shared" si="146"/>
        <v>8.2896680982632615E-2</v>
      </c>
      <c r="M173" s="1132">
        <f t="shared" si="146"/>
        <v>0</v>
      </c>
      <c r="N173" s="1132">
        <f t="shared" si="146"/>
        <v>9.5012447514680076E-2</v>
      </c>
      <c r="O173" s="1132">
        <f t="shared" si="146"/>
        <v>0</v>
      </c>
      <c r="P173" s="1132">
        <f t="shared" si="146"/>
        <v>0</v>
      </c>
      <c r="Q173" s="1132">
        <f t="shared" si="146"/>
        <v>0</v>
      </c>
      <c r="R173" s="1132">
        <f t="shared" si="146"/>
        <v>1.5314470581705467E-8</v>
      </c>
      <c r="S173" s="1132">
        <f t="shared" si="146"/>
        <v>6.093424510480612E-2</v>
      </c>
      <c r="T173" s="1132">
        <f t="shared" si="146"/>
        <v>0.16293861854374245</v>
      </c>
      <c r="U173" s="1132">
        <f t="shared" si="146"/>
        <v>3.5318307004463492E-2</v>
      </c>
      <c r="V173" s="1132">
        <f t="shared" si="146"/>
        <v>0</v>
      </c>
      <c r="W173" s="1132">
        <f t="shared" si="146"/>
        <v>9.9762402947487176E-3</v>
      </c>
      <c r="X173" s="1132">
        <f t="shared" si="146"/>
        <v>0.83503129159338885</v>
      </c>
      <c r="Y173" s="1132">
        <f t="shared" si="146"/>
        <v>1.3705759281633343</v>
      </c>
      <c r="Z173" s="1132">
        <f t="shared" si="146"/>
        <v>1.0668623377225305E-3</v>
      </c>
      <c r="AA173" s="1132">
        <f t="shared" si="146"/>
        <v>2.8599500967016861E-3</v>
      </c>
      <c r="AB173" s="1132">
        <f t="shared" si="146"/>
        <v>1.3535353040716592E-3</v>
      </c>
      <c r="AC173" s="1132">
        <f t="shared" si="146"/>
        <v>0</v>
      </c>
      <c r="AD173" s="1132">
        <f t="shared" si="146"/>
        <v>1.3652955804248386</v>
      </c>
      <c r="AE173" s="1132">
        <f t="shared" si="146"/>
        <v>0</v>
      </c>
      <c r="AF173" s="1133">
        <f t="shared" si="69"/>
        <v>0</v>
      </c>
      <c r="AG173" s="1133">
        <f t="shared" si="97"/>
        <v>0</v>
      </c>
      <c r="AH173" s="1133">
        <f t="shared" si="98"/>
        <v>0</v>
      </c>
      <c r="AI173" s="1133">
        <f t="shared" si="99"/>
        <v>0</v>
      </c>
      <c r="AJ173" s="1133">
        <f t="shared" si="100"/>
        <v>0</v>
      </c>
      <c r="AK173" s="1132">
        <f t="shared" si="101"/>
        <v>0</v>
      </c>
      <c r="AL173" s="1132">
        <f t="shared" si="102"/>
        <v>0</v>
      </c>
      <c r="AM173" s="1132">
        <f t="shared" si="103"/>
        <v>0</v>
      </c>
      <c r="AN173" s="1132">
        <f t="shared" si="104"/>
        <v>0</v>
      </c>
      <c r="AO173" s="1132">
        <f t="shared" si="85"/>
        <v>0</v>
      </c>
      <c r="AP173" s="1132">
        <f t="shared" si="86"/>
        <v>0</v>
      </c>
      <c r="AQ173" s="1132">
        <f t="shared" si="87"/>
        <v>0</v>
      </c>
      <c r="AR173" s="1132">
        <f t="shared" si="88"/>
        <v>0</v>
      </c>
      <c r="AS173" s="1132">
        <f t="shared" si="89"/>
        <v>0</v>
      </c>
      <c r="AT173" s="1132">
        <f t="shared" si="90"/>
        <v>0</v>
      </c>
      <c r="AU173" s="1132">
        <f t="shared" si="91"/>
        <v>0</v>
      </c>
      <c r="AV173" s="1132">
        <f t="shared" si="92"/>
        <v>0</v>
      </c>
      <c r="AW173" s="1132">
        <f t="shared" si="93"/>
        <v>0</v>
      </c>
      <c r="AX173" s="1132">
        <f t="shared" si="94"/>
        <v>0</v>
      </c>
      <c r="AY173" s="1132">
        <f t="shared" si="95"/>
        <v>0</v>
      </c>
      <c r="AZ173" s="1133">
        <f t="shared" si="70"/>
        <v>0</v>
      </c>
      <c r="BA173" s="1133">
        <f t="shared" si="71"/>
        <v>0</v>
      </c>
      <c r="BB173" s="1133">
        <f t="shared" si="107"/>
        <v>0</v>
      </c>
      <c r="BC173" s="1132">
        <f t="shared" si="108"/>
        <v>0</v>
      </c>
      <c r="BD173" s="1132">
        <f t="shared" si="109"/>
        <v>0</v>
      </c>
      <c r="BE173" s="1132">
        <f t="shared" si="110"/>
        <v>0</v>
      </c>
      <c r="BF173" s="1132">
        <f t="shared" si="111"/>
        <v>0</v>
      </c>
      <c r="BG173" s="1132">
        <f t="shared" si="112"/>
        <v>0</v>
      </c>
      <c r="BH173" s="1132">
        <f t="shared" si="113"/>
        <v>0</v>
      </c>
      <c r="BI173" s="1133">
        <f t="shared" si="72"/>
        <v>0</v>
      </c>
      <c r="BJ173" s="1106"/>
    </row>
    <row r="174" spans="1:62" ht="13">
      <c r="A174" s="1134">
        <v>51</v>
      </c>
      <c r="B174" s="1102" t="s">
        <v>529</v>
      </c>
      <c r="C174" s="1124">
        <f>計算表!R58</f>
        <v>0</v>
      </c>
      <c r="D174" s="1125">
        <f t="shared" ref="D174:AE174" si="147">D58</f>
        <v>4.4085428170544004E-3</v>
      </c>
      <c r="E174" s="1125">
        <f t="shared" si="147"/>
        <v>0.30861367471802442</v>
      </c>
      <c r="F174" s="1125">
        <f t="shared" si="147"/>
        <v>1.1366507061029117E-2</v>
      </c>
      <c r="G174" s="1125">
        <f t="shared" si="147"/>
        <v>0</v>
      </c>
      <c r="H174" s="1125">
        <f t="shared" si="147"/>
        <v>0.6684191761799837</v>
      </c>
      <c r="I174" s="1125">
        <f t="shared" si="147"/>
        <v>1.5551627010565786E-3</v>
      </c>
      <c r="J174" s="1125">
        <f t="shared" si="147"/>
        <v>0.13311662867130028</v>
      </c>
      <c r="K174" s="1125">
        <f t="shared" si="147"/>
        <v>8.6670830048082778E-2</v>
      </c>
      <c r="L174" s="1125">
        <f t="shared" si="147"/>
        <v>8.2896680982632615E-2</v>
      </c>
      <c r="M174" s="1125">
        <f t="shared" si="147"/>
        <v>0</v>
      </c>
      <c r="N174" s="1125">
        <f t="shared" si="147"/>
        <v>9.5012447514680076E-2</v>
      </c>
      <c r="O174" s="1125">
        <f t="shared" si="147"/>
        <v>0</v>
      </c>
      <c r="P174" s="1125">
        <f t="shared" si="147"/>
        <v>0</v>
      </c>
      <c r="Q174" s="1125">
        <f t="shared" si="147"/>
        <v>0</v>
      </c>
      <c r="R174" s="1125">
        <f t="shared" si="147"/>
        <v>1.5314470581705467E-8</v>
      </c>
      <c r="S174" s="1125">
        <f t="shared" si="147"/>
        <v>6.093424510480612E-2</v>
      </c>
      <c r="T174" s="1125">
        <f t="shared" si="147"/>
        <v>0.16293861854374245</v>
      </c>
      <c r="U174" s="1125">
        <f t="shared" si="147"/>
        <v>3.5318307004463492E-2</v>
      </c>
      <c r="V174" s="1125">
        <f t="shared" si="147"/>
        <v>0</v>
      </c>
      <c r="W174" s="1125">
        <f t="shared" si="147"/>
        <v>9.9762402947487176E-3</v>
      </c>
      <c r="X174" s="1125">
        <f t="shared" si="147"/>
        <v>1.3095840546012676</v>
      </c>
      <c r="Y174" s="1125">
        <f t="shared" si="147"/>
        <v>1.4829461677986617</v>
      </c>
      <c r="Z174" s="1125">
        <f t="shared" si="147"/>
        <v>1.936808058979533E-3</v>
      </c>
      <c r="AA174" s="1125">
        <f t="shared" si="147"/>
        <v>5.1920235626611343E-3</v>
      </c>
      <c r="AB174" s="1125">
        <f t="shared" si="147"/>
        <v>0</v>
      </c>
      <c r="AC174" s="1125">
        <f t="shared" si="147"/>
        <v>0</v>
      </c>
      <c r="AD174" s="1125">
        <f t="shared" si="147"/>
        <v>1.475817336177021</v>
      </c>
      <c r="AE174" s="1125">
        <f t="shared" si="147"/>
        <v>0</v>
      </c>
      <c r="AF174" s="1126">
        <f t="shared" si="69"/>
        <v>0</v>
      </c>
      <c r="AG174" s="1126">
        <f t="shared" si="97"/>
        <v>0</v>
      </c>
      <c r="AH174" s="1126">
        <f t="shared" si="98"/>
        <v>0</v>
      </c>
      <c r="AI174" s="1126">
        <f t="shared" si="99"/>
        <v>0</v>
      </c>
      <c r="AJ174" s="1126">
        <f t="shared" si="100"/>
        <v>0</v>
      </c>
      <c r="AK174" s="1125">
        <f t="shared" si="101"/>
        <v>0</v>
      </c>
      <c r="AL174" s="1125">
        <f t="shared" si="102"/>
        <v>0</v>
      </c>
      <c r="AM174" s="1125">
        <f t="shared" si="103"/>
        <v>0</v>
      </c>
      <c r="AN174" s="1125">
        <f t="shared" si="104"/>
        <v>0</v>
      </c>
      <c r="AO174" s="1125">
        <f t="shared" si="85"/>
        <v>0</v>
      </c>
      <c r="AP174" s="1125">
        <f t="shared" si="86"/>
        <v>0</v>
      </c>
      <c r="AQ174" s="1125">
        <f t="shared" si="87"/>
        <v>0</v>
      </c>
      <c r="AR174" s="1125">
        <f t="shared" si="88"/>
        <v>0</v>
      </c>
      <c r="AS174" s="1125">
        <f t="shared" si="89"/>
        <v>0</v>
      </c>
      <c r="AT174" s="1125">
        <f t="shared" si="90"/>
        <v>0</v>
      </c>
      <c r="AU174" s="1125">
        <f t="shared" si="91"/>
        <v>0</v>
      </c>
      <c r="AV174" s="1125">
        <f t="shared" si="92"/>
        <v>0</v>
      </c>
      <c r="AW174" s="1125">
        <f t="shared" si="93"/>
        <v>0</v>
      </c>
      <c r="AX174" s="1125">
        <f t="shared" si="94"/>
        <v>0</v>
      </c>
      <c r="AY174" s="1125">
        <f t="shared" si="95"/>
        <v>0</v>
      </c>
      <c r="AZ174" s="1126">
        <f t="shared" si="70"/>
        <v>0</v>
      </c>
      <c r="BA174" s="1126">
        <f t="shared" si="71"/>
        <v>0</v>
      </c>
      <c r="BB174" s="1126">
        <f t="shared" si="107"/>
        <v>0</v>
      </c>
      <c r="BC174" s="1125">
        <f t="shared" si="108"/>
        <v>0</v>
      </c>
      <c r="BD174" s="1125">
        <f t="shared" si="109"/>
        <v>0</v>
      </c>
      <c r="BE174" s="1125">
        <f t="shared" si="110"/>
        <v>0</v>
      </c>
      <c r="BF174" s="1125">
        <f t="shared" si="111"/>
        <v>0</v>
      </c>
      <c r="BG174" s="1125">
        <f t="shared" si="112"/>
        <v>0</v>
      </c>
      <c r="BH174" s="1125">
        <f t="shared" si="113"/>
        <v>0</v>
      </c>
      <c r="BI174" s="1126">
        <f t="shared" si="72"/>
        <v>0</v>
      </c>
      <c r="BJ174" s="1106"/>
    </row>
    <row r="175" spans="1:62" ht="13">
      <c r="A175" s="1134">
        <v>52</v>
      </c>
      <c r="B175" s="1102" t="s">
        <v>530</v>
      </c>
      <c r="C175" s="1127">
        <f>計算表!R59</f>
        <v>0</v>
      </c>
      <c r="D175" s="1128">
        <f t="shared" ref="D175:AE175" si="148">D59</f>
        <v>4.4085428170543995E-3</v>
      </c>
      <c r="E175" s="1128">
        <f t="shared" si="148"/>
        <v>0.30861367471802442</v>
      </c>
      <c r="F175" s="1128">
        <f t="shared" si="148"/>
        <v>1.1366507061029117E-2</v>
      </c>
      <c r="G175" s="1128">
        <f t="shared" si="148"/>
        <v>0</v>
      </c>
      <c r="H175" s="1128">
        <f t="shared" si="148"/>
        <v>0.66841917617998381</v>
      </c>
      <c r="I175" s="1128">
        <f t="shared" si="148"/>
        <v>1.5551627010565786E-3</v>
      </c>
      <c r="J175" s="1128">
        <f t="shared" si="148"/>
        <v>0.13311662867130028</v>
      </c>
      <c r="K175" s="1128">
        <f t="shared" si="148"/>
        <v>8.6670830048082778E-2</v>
      </c>
      <c r="L175" s="1128">
        <f t="shared" si="148"/>
        <v>8.2896680982632628E-2</v>
      </c>
      <c r="M175" s="1128">
        <f t="shared" si="148"/>
        <v>0</v>
      </c>
      <c r="N175" s="1128">
        <f t="shared" si="148"/>
        <v>9.5012447514680076E-2</v>
      </c>
      <c r="O175" s="1128">
        <f t="shared" si="148"/>
        <v>0</v>
      </c>
      <c r="P175" s="1128">
        <f t="shared" si="148"/>
        <v>0</v>
      </c>
      <c r="Q175" s="1128">
        <f t="shared" si="148"/>
        <v>0</v>
      </c>
      <c r="R175" s="1128">
        <f t="shared" si="148"/>
        <v>1.5314470581705467E-8</v>
      </c>
      <c r="S175" s="1128">
        <f t="shared" si="148"/>
        <v>6.093424510480612E-2</v>
      </c>
      <c r="T175" s="1128">
        <f t="shared" si="148"/>
        <v>0.16293861854374247</v>
      </c>
      <c r="U175" s="1128">
        <f t="shared" si="148"/>
        <v>3.5318307004463499E-2</v>
      </c>
      <c r="V175" s="1128">
        <f t="shared" si="148"/>
        <v>0</v>
      </c>
      <c r="W175" s="1128">
        <f t="shared" si="148"/>
        <v>9.9762402947487176E-3</v>
      </c>
      <c r="X175" s="1128">
        <f t="shared" si="148"/>
        <v>9.0810412091328931</v>
      </c>
      <c r="Y175" s="1128">
        <f t="shared" si="148"/>
        <v>0.3308035551337441</v>
      </c>
      <c r="Z175" s="1128">
        <f t="shared" si="148"/>
        <v>1.3541827112904243E-2</v>
      </c>
      <c r="AA175" s="1128">
        <f t="shared" si="148"/>
        <v>3.630173115281591E-2</v>
      </c>
      <c r="AB175" s="1128">
        <f t="shared" si="148"/>
        <v>0</v>
      </c>
      <c r="AC175" s="1128">
        <f t="shared" si="148"/>
        <v>0</v>
      </c>
      <c r="AD175" s="1128">
        <f t="shared" si="148"/>
        <v>0.28095999686802392</v>
      </c>
      <c r="AE175" s="1128">
        <f t="shared" si="148"/>
        <v>0</v>
      </c>
      <c r="AF175" s="1129">
        <f t="shared" si="69"/>
        <v>0</v>
      </c>
      <c r="AG175" s="1129">
        <f t="shared" si="97"/>
        <v>0</v>
      </c>
      <c r="AH175" s="1129">
        <f t="shared" si="98"/>
        <v>0</v>
      </c>
      <c r="AI175" s="1129">
        <f t="shared" si="99"/>
        <v>0</v>
      </c>
      <c r="AJ175" s="1129">
        <f t="shared" si="100"/>
        <v>0</v>
      </c>
      <c r="AK175" s="1128">
        <f t="shared" si="101"/>
        <v>0</v>
      </c>
      <c r="AL175" s="1128">
        <f t="shared" si="102"/>
        <v>0</v>
      </c>
      <c r="AM175" s="1128">
        <f t="shared" si="103"/>
        <v>0</v>
      </c>
      <c r="AN175" s="1128">
        <f t="shared" si="104"/>
        <v>0</v>
      </c>
      <c r="AO175" s="1128">
        <f t="shared" si="85"/>
        <v>0</v>
      </c>
      <c r="AP175" s="1128">
        <f t="shared" si="86"/>
        <v>0</v>
      </c>
      <c r="AQ175" s="1128">
        <f t="shared" si="87"/>
        <v>0</v>
      </c>
      <c r="AR175" s="1128">
        <f t="shared" si="88"/>
        <v>0</v>
      </c>
      <c r="AS175" s="1128">
        <f t="shared" si="89"/>
        <v>0</v>
      </c>
      <c r="AT175" s="1128">
        <f t="shared" si="90"/>
        <v>0</v>
      </c>
      <c r="AU175" s="1128">
        <f t="shared" si="91"/>
        <v>0</v>
      </c>
      <c r="AV175" s="1128">
        <f t="shared" si="92"/>
        <v>0</v>
      </c>
      <c r="AW175" s="1128">
        <f t="shared" si="93"/>
        <v>0</v>
      </c>
      <c r="AX175" s="1128">
        <f t="shared" si="94"/>
        <v>0</v>
      </c>
      <c r="AY175" s="1128">
        <f t="shared" si="95"/>
        <v>0</v>
      </c>
      <c r="AZ175" s="1129">
        <f t="shared" si="70"/>
        <v>0</v>
      </c>
      <c r="BA175" s="1129">
        <f t="shared" si="71"/>
        <v>0</v>
      </c>
      <c r="BB175" s="1129">
        <f t="shared" si="107"/>
        <v>0</v>
      </c>
      <c r="BC175" s="1128">
        <f t="shared" si="108"/>
        <v>0</v>
      </c>
      <c r="BD175" s="1128">
        <f t="shared" si="109"/>
        <v>0</v>
      </c>
      <c r="BE175" s="1128">
        <f t="shared" si="110"/>
        <v>0</v>
      </c>
      <c r="BF175" s="1128">
        <f t="shared" si="111"/>
        <v>0</v>
      </c>
      <c r="BG175" s="1128">
        <f t="shared" si="112"/>
        <v>0</v>
      </c>
      <c r="BH175" s="1128">
        <f t="shared" si="113"/>
        <v>0</v>
      </c>
      <c r="BI175" s="1129">
        <f t="shared" si="72"/>
        <v>0</v>
      </c>
      <c r="BJ175" s="1106"/>
    </row>
    <row r="176" spans="1:62" ht="13">
      <c r="A176" s="1134">
        <v>53</v>
      </c>
      <c r="B176" s="1102" t="s">
        <v>531</v>
      </c>
      <c r="C176" s="1127">
        <f>計算表!R60</f>
        <v>0</v>
      </c>
      <c r="D176" s="1128">
        <f t="shared" ref="D176:AE176" si="149">D60</f>
        <v>0.23034370951758928</v>
      </c>
      <c r="E176" s="1128">
        <f t="shared" si="149"/>
        <v>0.32059701581259992</v>
      </c>
      <c r="F176" s="1128">
        <f t="shared" si="149"/>
        <v>4.6677382331632338E-3</v>
      </c>
      <c r="G176" s="1128">
        <f t="shared" si="149"/>
        <v>0</v>
      </c>
      <c r="H176" s="1128">
        <f t="shared" si="149"/>
        <v>0.72180370723422338</v>
      </c>
      <c r="I176" s="1128">
        <f t="shared" si="149"/>
        <v>1.165510605754619E-6</v>
      </c>
      <c r="J176" s="1128">
        <f t="shared" si="149"/>
        <v>6.0859695089587031E-2</v>
      </c>
      <c r="K176" s="1128">
        <f t="shared" si="149"/>
        <v>6.621714010714834E-2</v>
      </c>
      <c r="L176" s="1128">
        <f t="shared" si="149"/>
        <v>4.6409720635032889E-2</v>
      </c>
      <c r="M176" s="1128">
        <f t="shared" si="149"/>
        <v>0</v>
      </c>
      <c r="N176" s="1128">
        <f t="shared" si="149"/>
        <v>0.21668079363209597</v>
      </c>
      <c r="O176" s="1128">
        <f t="shared" si="149"/>
        <v>0</v>
      </c>
      <c r="P176" s="1128">
        <f t="shared" si="149"/>
        <v>0</v>
      </c>
      <c r="Q176" s="1128">
        <f t="shared" si="149"/>
        <v>0</v>
      </c>
      <c r="R176" s="1128">
        <f t="shared" si="149"/>
        <v>6.5237214343619834E-10</v>
      </c>
      <c r="S176" s="1128">
        <f t="shared" si="149"/>
        <v>0.18326183704571053</v>
      </c>
      <c r="T176" s="1128">
        <f t="shared" si="149"/>
        <v>2.9338506630769035E-2</v>
      </c>
      <c r="U176" s="1128">
        <f t="shared" si="149"/>
        <v>0.11839056738052116</v>
      </c>
      <c r="V176" s="1128">
        <f t="shared" si="149"/>
        <v>0</v>
      </c>
      <c r="W176" s="1128">
        <f t="shared" si="149"/>
        <v>6.4428055038055635E-4</v>
      </c>
      <c r="X176" s="1128">
        <f t="shared" si="149"/>
        <v>2.5713846796284661</v>
      </c>
      <c r="Y176" s="1128">
        <f t="shared" si="149"/>
        <v>0.86310965157285824</v>
      </c>
      <c r="Z176" s="1128">
        <f t="shared" si="149"/>
        <v>3.2929211878879325E-3</v>
      </c>
      <c r="AA176" s="1128">
        <f t="shared" si="149"/>
        <v>8.8273715705769404E-3</v>
      </c>
      <c r="AB176" s="1128">
        <f t="shared" si="149"/>
        <v>0</v>
      </c>
      <c r="AC176" s="1128">
        <f t="shared" si="149"/>
        <v>0</v>
      </c>
      <c r="AD176" s="1128">
        <f t="shared" si="149"/>
        <v>0.85098935881439342</v>
      </c>
      <c r="AE176" s="1128">
        <f t="shared" si="149"/>
        <v>0</v>
      </c>
      <c r="AF176" s="1129">
        <f t="shared" si="69"/>
        <v>0</v>
      </c>
      <c r="AG176" s="1129">
        <f t="shared" si="97"/>
        <v>0</v>
      </c>
      <c r="AH176" s="1129">
        <f t="shared" si="98"/>
        <v>0</v>
      </c>
      <c r="AI176" s="1129">
        <f t="shared" si="99"/>
        <v>0</v>
      </c>
      <c r="AJ176" s="1129">
        <f t="shared" si="100"/>
        <v>0</v>
      </c>
      <c r="AK176" s="1128">
        <f t="shared" si="101"/>
        <v>0</v>
      </c>
      <c r="AL176" s="1128">
        <f t="shared" si="102"/>
        <v>0</v>
      </c>
      <c r="AM176" s="1128">
        <f t="shared" si="103"/>
        <v>0</v>
      </c>
      <c r="AN176" s="1128">
        <f t="shared" si="104"/>
        <v>0</v>
      </c>
      <c r="AO176" s="1128">
        <f t="shared" si="85"/>
        <v>0</v>
      </c>
      <c r="AP176" s="1128">
        <f t="shared" si="86"/>
        <v>0</v>
      </c>
      <c r="AQ176" s="1128">
        <f t="shared" si="87"/>
        <v>0</v>
      </c>
      <c r="AR176" s="1128">
        <f t="shared" si="88"/>
        <v>0</v>
      </c>
      <c r="AS176" s="1128">
        <f t="shared" si="89"/>
        <v>0</v>
      </c>
      <c r="AT176" s="1128">
        <f t="shared" si="90"/>
        <v>0</v>
      </c>
      <c r="AU176" s="1128">
        <f t="shared" si="91"/>
        <v>0</v>
      </c>
      <c r="AV176" s="1128">
        <f t="shared" si="92"/>
        <v>0</v>
      </c>
      <c r="AW176" s="1128">
        <f t="shared" si="93"/>
        <v>0</v>
      </c>
      <c r="AX176" s="1128">
        <f t="shared" si="94"/>
        <v>0</v>
      </c>
      <c r="AY176" s="1128">
        <f t="shared" si="95"/>
        <v>0</v>
      </c>
      <c r="AZ176" s="1129">
        <f t="shared" si="70"/>
        <v>0</v>
      </c>
      <c r="BA176" s="1129">
        <f t="shared" si="71"/>
        <v>0</v>
      </c>
      <c r="BB176" s="1129">
        <f t="shared" si="107"/>
        <v>0</v>
      </c>
      <c r="BC176" s="1128">
        <f t="shared" si="108"/>
        <v>0</v>
      </c>
      <c r="BD176" s="1128">
        <f t="shared" si="109"/>
        <v>0</v>
      </c>
      <c r="BE176" s="1128">
        <f t="shared" si="110"/>
        <v>0</v>
      </c>
      <c r="BF176" s="1128">
        <f t="shared" si="111"/>
        <v>0</v>
      </c>
      <c r="BG176" s="1128">
        <f t="shared" si="112"/>
        <v>0</v>
      </c>
      <c r="BH176" s="1128">
        <f t="shared" si="113"/>
        <v>0</v>
      </c>
      <c r="BI176" s="1129">
        <f t="shared" si="72"/>
        <v>0</v>
      </c>
      <c r="BJ176" s="1106"/>
    </row>
    <row r="177" spans="1:62" ht="13">
      <c r="A177" s="1134">
        <v>54</v>
      </c>
      <c r="B177" s="1102" t="s">
        <v>532</v>
      </c>
      <c r="C177" s="1127">
        <f>計算表!R61</f>
        <v>0</v>
      </c>
      <c r="D177" s="1128">
        <f t="shared" ref="D177:AE177" si="150">D61</f>
        <v>0.23034370951758926</v>
      </c>
      <c r="E177" s="1128">
        <f t="shared" si="150"/>
        <v>0.32059701581259986</v>
      </c>
      <c r="F177" s="1128">
        <f t="shared" si="150"/>
        <v>4.6677382331632329E-3</v>
      </c>
      <c r="G177" s="1128">
        <f t="shared" si="150"/>
        <v>0</v>
      </c>
      <c r="H177" s="1128">
        <f t="shared" si="150"/>
        <v>0.72180370723422338</v>
      </c>
      <c r="I177" s="1128">
        <f t="shared" si="150"/>
        <v>1.1655106057546193E-6</v>
      </c>
      <c r="J177" s="1128">
        <f t="shared" si="150"/>
        <v>6.0859695089587031E-2</v>
      </c>
      <c r="K177" s="1128">
        <f t="shared" si="150"/>
        <v>6.621714010714834E-2</v>
      </c>
      <c r="L177" s="1128">
        <f t="shared" si="150"/>
        <v>4.6409720635032882E-2</v>
      </c>
      <c r="M177" s="1128">
        <f t="shared" si="150"/>
        <v>0</v>
      </c>
      <c r="N177" s="1128">
        <f t="shared" si="150"/>
        <v>0.21668079363209597</v>
      </c>
      <c r="O177" s="1128">
        <f t="shared" si="150"/>
        <v>0</v>
      </c>
      <c r="P177" s="1128">
        <f t="shared" si="150"/>
        <v>0</v>
      </c>
      <c r="Q177" s="1128">
        <f t="shared" si="150"/>
        <v>0</v>
      </c>
      <c r="R177" s="1128">
        <f t="shared" si="150"/>
        <v>6.5237214343619823E-10</v>
      </c>
      <c r="S177" s="1128">
        <f t="shared" si="150"/>
        <v>0.18326183704571053</v>
      </c>
      <c r="T177" s="1128">
        <f t="shared" si="150"/>
        <v>2.9338506630769031E-2</v>
      </c>
      <c r="U177" s="1128">
        <f t="shared" si="150"/>
        <v>0.11839056738052116</v>
      </c>
      <c r="V177" s="1128">
        <f t="shared" si="150"/>
        <v>0</v>
      </c>
      <c r="W177" s="1128">
        <f t="shared" si="150"/>
        <v>6.4428055038055646E-4</v>
      </c>
      <c r="X177" s="1128">
        <f t="shared" si="150"/>
        <v>3.4103276726356611</v>
      </c>
      <c r="Y177" s="1128">
        <f t="shared" si="150"/>
        <v>0.63250961256295235</v>
      </c>
      <c r="Z177" s="1128">
        <f t="shared" si="150"/>
        <v>4.2949633713795258E-3</v>
      </c>
      <c r="AA177" s="1128">
        <f t="shared" si="150"/>
        <v>1.1513557536887884E-2</v>
      </c>
      <c r="AB177" s="1128">
        <f t="shared" si="150"/>
        <v>0</v>
      </c>
      <c r="AC177" s="1128">
        <f t="shared" si="150"/>
        <v>0</v>
      </c>
      <c r="AD177" s="1128">
        <f t="shared" si="150"/>
        <v>0.6167010916546849</v>
      </c>
      <c r="AE177" s="1128">
        <f t="shared" si="150"/>
        <v>0</v>
      </c>
      <c r="AF177" s="1129">
        <f t="shared" si="69"/>
        <v>0</v>
      </c>
      <c r="AG177" s="1129">
        <f t="shared" si="97"/>
        <v>0</v>
      </c>
      <c r="AH177" s="1129">
        <f t="shared" si="98"/>
        <v>0</v>
      </c>
      <c r="AI177" s="1129">
        <f t="shared" si="99"/>
        <v>0</v>
      </c>
      <c r="AJ177" s="1129">
        <f t="shared" si="100"/>
        <v>0</v>
      </c>
      <c r="AK177" s="1128">
        <f t="shared" si="101"/>
        <v>0</v>
      </c>
      <c r="AL177" s="1128">
        <f t="shared" si="102"/>
        <v>0</v>
      </c>
      <c r="AM177" s="1128">
        <f t="shared" si="103"/>
        <v>0</v>
      </c>
      <c r="AN177" s="1128">
        <f t="shared" si="104"/>
        <v>0</v>
      </c>
      <c r="AO177" s="1128">
        <f t="shared" si="85"/>
        <v>0</v>
      </c>
      <c r="AP177" s="1128">
        <f t="shared" si="86"/>
        <v>0</v>
      </c>
      <c r="AQ177" s="1128">
        <f t="shared" si="87"/>
        <v>0</v>
      </c>
      <c r="AR177" s="1128">
        <f t="shared" si="88"/>
        <v>0</v>
      </c>
      <c r="AS177" s="1128">
        <f t="shared" si="89"/>
        <v>0</v>
      </c>
      <c r="AT177" s="1128">
        <f t="shared" si="90"/>
        <v>0</v>
      </c>
      <c r="AU177" s="1128">
        <f t="shared" si="91"/>
        <v>0</v>
      </c>
      <c r="AV177" s="1128">
        <f t="shared" si="92"/>
        <v>0</v>
      </c>
      <c r="AW177" s="1128">
        <f t="shared" si="93"/>
        <v>0</v>
      </c>
      <c r="AX177" s="1128">
        <f t="shared" si="94"/>
        <v>0</v>
      </c>
      <c r="AY177" s="1128">
        <f t="shared" si="95"/>
        <v>0</v>
      </c>
      <c r="AZ177" s="1129">
        <f t="shared" si="70"/>
        <v>0</v>
      </c>
      <c r="BA177" s="1129">
        <f t="shared" si="71"/>
        <v>0</v>
      </c>
      <c r="BB177" s="1129">
        <f t="shared" si="107"/>
        <v>0</v>
      </c>
      <c r="BC177" s="1128">
        <f t="shared" si="108"/>
        <v>0</v>
      </c>
      <c r="BD177" s="1128">
        <f t="shared" si="109"/>
        <v>0</v>
      </c>
      <c r="BE177" s="1128">
        <f t="shared" si="110"/>
        <v>0</v>
      </c>
      <c r="BF177" s="1128">
        <f t="shared" si="111"/>
        <v>0</v>
      </c>
      <c r="BG177" s="1128">
        <f t="shared" si="112"/>
        <v>0</v>
      </c>
      <c r="BH177" s="1128">
        <f t="shared" si="113"/>
        <v>0</v>
      </c>
      <c r="BI177" s="1129">
        <f t="shared" si="72"/>
        <v>0</v>
      </c>
      <c r="BJ177" s="1106"/>
    </row>
    <row r="178" spans="1:62" ht="13">
      <c r="A178" s="1135">
        <v>55</v>
      </c>
      <c r="B178" s="1111" t="s">
        <v>533</v>
      </c>
      <c r="C178" s="1131">
        <f>計算表!R62</f>
        <v>0</v>
      </c>
      <c r="D178" s="1132">
        <f t="shared" ref="D178:AE178" si="151">D62</f>
        <v>0.42406377639200349</v>
      </c>
      <c r="E178" s="1132">
        <f t="shared" si="151"/>
        <v>0.11036982666108444</v>
      </c>
      <c r="F178" s="1132">
        <f t="shared" si="151"/>
        <v>4.9319288637993631E-3</v>
      </c>
      <c r="G178" s="1132">
        <f t="shared" si="151"/>
        <v>0</v>
      </c>
      <c r="H178" s="1132">
        <f t="shared" si="151"/>
        <v>1.1874054081628636</v>
      </c>
      <c r="I178" s="1132">
        <f t="shared" si="151"/>
        <v>1.2700976626914486E-3</v>
      </c>
      <c r="J178" s="1132">
        <f t="shared" si="151"/>
        <v>0.20687320704376672</v>
      </c>
      <c r="K178" s="1132">
        <f t="shared" si="151"/>
        <v>2.2625384121351611E-2</v>
      </c>
      <c r="L178" s="1132">
        <f t="shared" si="151"/>
        <v>7.0887330727013295E-2</v>
      </c>
      <c r="M178" s="1132">
        <f t="shared" si="151"/>
        <v>0</v>
      </c>
      <c r="N178" s="1132">
        <f t="shared" si="151"/>
        <v>3.1758775544510606E-2</v>
      </c>
      <c r="O178" s="1132">
        <f t="shared" si="151"/>
        <v>0</v>
      </c>
      <c r="P178" s="1132">
        <f t="shared" si="151"/>
        <v>0</v>
      </c>
      <c r="Q178" s="1132">
        <f t="shared" si="151"/>
        <v>0</v>
      </c>
      <c r="R178" s="1132">
        <f t="shared" si="151"/>
        <v>7.144770890925815E-8</v>
      </c>
      <c r="S178" s="1132">
        <f t="shared" si="151"/>
        <v>8.5277428796525709E-2</v>
      </c>
      <c r="T178" s="1132">
        <f t="shared" si="151"/>
        <v>8.7055250336197723E-3</v>
      </c>
      <c r="U178" s="1132">
        <f t="shared" si="151"/>
        <v>0.75500834986453225</v>
      </c>
      <c r="V178" s="1132">
        <f t="shared" si="151"/>
        <v>0</v>
      </c>
      <c r="W178" s="1132">
        <f t="shared" si="151"/>
        <v>4.9992379211430968E-3</v>
      </c>
      <c r="X178" s="1132">
        <f t="shared" si="151"/>
        <v>2.423586543885679</v>
      </c>
      <c r="Y178" s="1132">
        <f t="shared" si="151"/>
        <v>5.3633782407595851E-2</v>
      </c>
      <c r="Z178" s="1132">
        <f t="shared" si="151"/>
        <v>3.6784214145020636E-3</v>
      </c>
      <c r="AA178" s="1132">
        <f t="shared" si="151"/>
        <v>9.8607864465178972E-3</v>
      </c>
      <c r="AB178" s="1132">
        <f t="shared" si="151"/>
        <v>0</v>
      </c>
      <c r="AC178" s="1132">
        <f t="shared" si="151"/>
        <v>0</v>
      </c>
      <c r="AD178" s="1132">
        <f t="shared" si="151"/>
        <v>4.0094574546575897E-2</v>
      </c>
      <c r="AE178" s="1132">
        <f t="shared" si="151"/>
        <v>0</v>
      </c>
      <c r="AF178" s="1133">
        <f t="shared" si="69"/>
        <v>0</v>
      </c>
      <c r="AG178" s="1133">
        <f t="shared" si="97"/>
        <v>0</v>
      </c>
      <c r="AH178" s="1133">
        <f t="shared" si="98"/>
        <v>0</v>
      </c>
      <c r="AI178" s="1133">
        <f t="shared" si="99"/>
        <v>0</v>
      </c>
      <c r="AJ178" s="1133">
        <f t="shared" si="100"/>
        <v>0</v>
      </c>
      <c r="AK178" s="1132">
        <f t="shared" si="101"/>
        <v>0</v>
      </c>
      <c r="AL178" s="1132">
        <f t="shared" si="102"/>
        <v>0</v>
      </c>
      <c r="AM178" s="1132">
        <f t="shared" si="103"/>
        <v>0</v>
      </c>
      <c r="AN178" s="1132">
        <f t="shared" si="104"/>
        <v>0</v>
      </c>
      <c r="AO178" s="1132">
        <f t="shared" si="85"/>
        <v>0</v>
      </c>
      <c r="AP178" s="1132">
        <f t="shared" si="86"/>
        <v>0</v>
      </c>
      <c r="AQ178" s="1132">
        <f t="shared" si="87"/>
        <v>0</v>
      </c>
      <c r="AR178" s="1132">
        <f t="shared" si="88"/>
        <v>0</v>
      </c>
      <c r="AS178" s="1132">
        <f t="shared" si="89"/>
        <v>0</v>
      </c>
      <c r="AT178" s="1132">
        <f t="shared" si="90"/>
        <v>0</v>
      </c>
      <c r="AU178" s="1132">
        <f t="shared" si="91"/>
        <v>0</v>
      </c>
      <c r="AV178" s="1132">
        <f t="shared" si="92"/>
        <v>0</v>
      </c>
      <c r="AW178" s="1132">
        <f t="shared" si="93"/>
        <v>0</v>
      </c>
      <c r="AX178" s="1132">
        <f t="shared" si="94"/>
        <v>0</v>
      </c>
      <c r="AY178" s="1132">
        <f t="shared" si="95"/>
        <v>0</v>
      </c>
      <c r="AZ178" s="1133">
        <f t="shared" si="70"/>
        <v>0</v>
      </c>
      <c r="BA178" s="1133">
        <f t="shared" si="71"/>
        <v>0</v>
      </c>
      <c r="BB178" s="1133">
        <f t="shared" si="107"/>
        <v>0</v>
      </c>
      <c r="BC178" s="1132">
        <f t="shared" si="108"/>
        <v>0</v>
      </c>
      <c r="BD178" s="1132">
        <f t="shared" si="109"/>
        <v>0</v>
      </c>
      <c r="BE178" s="1132">
        <f t="shared" si="110"/>
        <v>0</v>
      </c>
      <c r="BF178" s="1132">
        <f t="shared" si="111"/>
        <v>0</v>
      </c>
      <c r="BG178" s="1132">
        <f t="shared" si="112"/>
        <v>0</v>
      </c>
      <c r="BH178" s="1132">
        <f t="shared" si="113"/>
        <v>0</v>
      </c>
      <c r="BI178" s="1133">
        <f t="shared" si="72"/>
        <v>0</v>
      </c>
      <c r="BJ178" s="1106"/>
    </row>
    <row r="179" spans="1:62" ht="13">
      <c r="A179" s="1134">
        <v>56</v>
      </c>
      <c r="B179" s="1102" t="s">
        <v>534</v>
      </c>
      <c r="C179" s="1124">
        <f>計算表!R63</f>
        <v>0</v>
      </c>
      <c r="D179" s="1125">
        <f t="shared" ref="D179:AE179" si="152">D63</f>
        <v>0.42406377639200349</v>
      </c>
      <c r="E179" s="1125">
        <f t="shared" si="152"/>
        <v>0.11036982666108444</v>
      </c>
      <c r="F179" s="1125">
        <f t="shared" si="152"/>
        <v>4.9319288637993631E-3</v>
      </c>
      <c r="G179" s="1125">
        <f t="shared" si="152"/>
        <v>0</v>
      </c>
      <c r="H179" s="1125">
        <f t="shared" si="152"/>
        <v>1.1874054081628636</v>
      </c>
      <c r="I179" s="1125">
        <f t="shared" si="152"/>
        <v>1.2700976626914484E-3</v>
      </c>
      <c r="J179" s="1125">
        <f t="shared" si="152"/>
        <v>0.20687320704376672</v>
      </c>
      <c r="K179" s="1125">
        <f t="shared" si="152"/>
        <v>2.2625384121351615E-2</v>
      </c>
      <c r="L179" s="1125">
        <f t="shared" si="152"/>
        <v>7.0887330727013295E-2</v>
      </c>
      <c r="M179" s="1125">
        <f t="shared" si="152"/>
        <v>0</v>
      </c>
      <c r="N179" s="1125">
        <f t="shared" si="152"/>
        <v>3.1758775544510606E-2</v>
      </c>
      <c r="O179" s="1125">
        <f t="shared" si="152"/>
        <v>0</v>
      </c>
      <c r="P179" s="1125">
        <f t="shared" si="152"/>
        <v>0</v>
      </c>
      <c r="Q179" s="1125">
        <f t="shared" si="152"/>
        <v>0</v>
      </c>
      <c r="R179" s="1125">
        <f t="shared" si="152"/>
        <v>7.144770890925815E-8</v>
      </c>
      <c r="S179" s="1125">
        <f t="shared" si="152"/>
        <v>8.5277428796525709E-2</v>
      </c>
      <c r="T179" s="1125">
        <f t="shared" si="152"/>
        <v>8.7055250336197723E-3</v>
      </c>
      <c r="U179" s="1125">
        <f t="shared" si="152"/>
        <v>0.75500834986453225</v>
      </c>
      <c r="V179" s="1125">
        <f t="shared" si="152"/>
        <v>0</v>
      </c>
      <c r="W179" s="1125">
        <f t="shared" si="152"/>
        <v>4.9992379211430968E-3</v>
      </c>
      <c r="X179" s="1125">
        <f t="shared" si="152"/>
        <v>6.2948670300059062</v>
      </c>
      <c r="Y179" s="1125">
        <f t="shared" si="152"/>
        <v>6.4965549313571805E-2</v>
      </c>
      <c r="Z179" s="1125">
        <f t="shared" si="152"/>
        <v>1.0356697276865043E-2</v>
      </c>
      <c r="AA179" s="1125">
        <f t="shared" si="152"/>
        <v>2.7763317094603196E-2</v>
      </c>
      <c r="AB179" s="1125">
        <f t="shared" si="152"/>
        <v>0</v>
      </c>
      <c r="AC179" s="1125">
        <f t="shared" si="152"/>
        <v>0</v>
      </c>
      <c r="AD179" s="1125">
        <f t="shared" si="152"/>
        <v>2.6845534942103563E-2</v>
      </c>
      <c r="AE179" s="1125">
        <f t="shared" si="152"/>
        <v>0</v>
      </c>
      <c r="AF179" s="1126">
        <f t="shared" si="69"/>
        <v>0</v>
      </c>
      <c r="AG179" s="1126">
        <f t="shared" si="97"/>
        <v>0</v>
      </c>
      <c r="AH179" s="1126">
        <f t="shared" si="98"/>
        <v>0</v>
      </c>
      <c r="AI179" s="1126">
        <f t="shared" si="99"/>
        <v>0</v>
      </c>
      <c r="AJ179" s="1126">
        <f t="shared" si="100"/>
        <v>0</v>
      </c>
      <c r="AK179" s="1125">
        <f t="shared" si="101"/>
        <v>0</v>
      </c>
      <c r="AL179" s="1125">
        <f t="shared" si="102"/>
        <v>0</v>
      </c>
      <c r="AM179" s="1125">
        <f t="shared" si="103"/>
        <v>0</v>
      </c>
      <c r="AN179" s="1125">
        <f t="shared" si="104"/>
        <v>0</v>
      </c>
      <c r="AO179" s="1125">
        <f t="shared" si="85"/>
        <v>0</v>
      </c>
      <c r="AP179" s="1125">
        <f t="shared" si="86"/>
        <v>0</v>
      </c>
      <c r="AQ179" s="1125">
        <f t="shared" si="87"/>
        <v>0</v>
      </c>
      <c r="AR179" s="1125">
        <f t="shared" si="88"/>
        <v>0</v>
      </c>
      <c r="AS179" s="1125">
        <f t="shared" si="89"/>
        <v>0</v>
      </c>
      <c r="AT179" s="1125">
        <f t="shared" si="90"/>
        <v>0</v>
      </c>
      <c r="AU179" s="1125">
        <f t="shared" si="91"/>
        <v>0</v>
      </c>
      <c r="AV179" s="1125">
        <f t="shared" si="92"/>
        <v>0</v>
      </c>
      <c r="AW179" s="1125">
        <f t="shared" si="93"/>
        <v>0</v>
      </c>
      <c r="AX179" s="1125">
        <f t="shared" si="94"/>
        <v>0</v>
      </c>
      <c r="AY179" s="1125">
        <f t="shared" si="95"/>
        <v>0</v>
      </c>
      <c r="AZ179" s="1126">
        <f t="shared" si="70"/>
        <v>0</v>
      </c>
      <c r="BA179" s="1126">
        <f t="shared" si="71"/>
        <v>0</v>
      </c>
      <c r="BB179" s="1126">
        <f t="shared" si="107"/>
        <v>0</v>
      </c>
      <c r="BC179" s="1125">
        <f t="shared" si="108"/>
        <v>0</v>
      </c>
      <c r="BD179" s="1125">
        <f t="shared" si="109"/>
        <v>0</v>
      </c>
      <c r="BE179" s="1125">
        <f t="shared" si="110"/>
        <v>0</v>
      </c>
      <c r="BF179" s="1125">
        <f t="shared" si="111"/>
        <v>0</v>
      </c>
      <c r="BG179" s="1125">
        <f t="shared" si="112"/>
        <v>0</v>
      </c>
      <c r="BH179" s="1125">
        <f t="shared" si="113"/>
        <v>0</v>
      </c>
      <c r="BI179" s="1126">
        <f t="shared" si="72"/>
        <v>0</v>
      </c>
      <c r="BJ179" s="1106"/>
    </row>
    <row r="180" spans="1:62" ht="13">
      <c r="A180" s="1134">
        <v>57</v>
      </c>
      <c r="B180" s="1102" t="s">
        <v>416</v>
      </c>
      <c r="C180" s="1127">
        <f>計算表!R64</f>
        <v>0</v>
      </c>
      <c r="D180" s="1128">
        <f t="shared" ref="D180:AE180" si="153">D64</f>
        <v>0.42406377639200349</v>
      </c>
      <c r="E180" s="1128">
        <f t="shared" si="153"/>
        <v>0.11036982666108444</v>
      </c>
      <c r="F180" s="1128">
        <f t="shared" si="153"/>
        <v>4.931928863799364E-3</v>
      </c>
      <c r="G180" s="1128">
        <f t="shared" si="153"/>
        <v>0</v>
      </c>
      <c r="H180" s="1128">
        <f t="shared" si="153"/>
        <v>1.1874054081628636</v>
      </c>
      <c r="I180" s="1128">
        <f t="shared" si="153"/>
        <v>1.2700976626914484E-3</v>
      </c>
      <c r="J180" s="1128">
        <f t="shared" si="153"/>
        <v>0.20687320704376672</v>
      </c>
      <c r="K180" s="1128">
        <f t="shared" si="153"/>
        <v>2.2625384121351611E-2</v>
      </c>
      <c r="L180" s="1128">
        <f t="shared" si="153"/>
        <v>7.0887330727013295E-2</v>
      </c>
      <c r="M180" s="1128">
        <f t="shared" si="153"/>
        <v>0</v>
      </c>
      <c r="N180" s="1128">
        <f t="shared" si="153"/>
        <v>3.1758775544510606E-2</v>
      </c>
      <c r="O180" s="1128">
        <f t="shared" si="153"/>
        <v>0</v>
      </c>
      <c r="P180" s="1128">
        <f t="shared" si="153"/>
        <v>0</v>
      </c>
      <c r="Q180" s="1128">
        <f t="shared" si="153"/>
        <v>0</v>
      </c>
      <c r="R180" s="1128">
        <f t="shared" si="153"/>
        <v>7.1447708909258163E-8</v>
      </c>
      <c r="S180" s="1128">
        <f t="shared" si="153"/>
        <v>8.5277428796525709E-2</v>
      </c>
      <c r="T180" s="1128">
        <f t="shared" si="153"/>
        <v>8.705525033619774E-3</v>
      </c>
      <c r="U180" s="1128">
        <f t="shared" si="153"/>
        <v>0.75500834986453225</v>
      </c>
      <c r="V180" s="1128">
        <f t="shared" si="153"/>
        <v>0</v>
      </c>
      <c r="W180" s="1128">
        <f t="shared" si="153"/>
        <v>4.9992379211430968E-3</v>
      </c>
      <c r="X180" s="1128">
        <f t="shared" si="153"/>
        <v>6.7882317323912451</v>
      </c>
      <c r="Y180" s="1128">
        <f t="shared" si="153"/>
        <v>0.25654736468810319</v>
      </c>
      <c r="Z180" s="1128">
        <f t="shared" si="153"/>
        <v>9.5418733110772293E-3</v>
      </c>
      <c r="AA180" s="1128">
        <f t="shared" si="153"/>
        <v>2.5579009150314521E-2</v>
      </c>
      <c r="AB180" s="1128">
        <f t="shared" si="153"/>
        <v>3.356398914728425E-2</v>
      </c>
      <c r="AC180" s="1128">
        <f t="shared" si="153"/>
        <v>0.14502610957457301</v>
      </c>
      <c r="AD180" s="1128">
        <f t="shared" si="153"/>
        <v>4.2836383504854185E-2</v>
      </c>
      <c r="AE180" s="1128">
        <f t="shared" si="153"/>
        <v>0</v>
      </c>
      <c r="AF180" s="1129">
        <f t="shared" si="69"/>
        <v>0</v>
      </c>
      <c r="AG180" s="1129">
        <f t="shared" si="97"/>
        <v>0</v>
      </c>
      <c r="AH180" s="1129">
        <f t="shared" si="98"/>
        <v>0</v>
      </c>
      <c r="AI180" s="1129">
        <f t="shared" si="99"/>
        <v>0</v>
      </c>
      <c r="AJ180" s="1129">
        <f t="shared" si="100"/>
        <v>0</v>
      </c>
      <c r="AK180" s="1128">
        <f t="shared" si="101"/>
        <v>0</v>
      </c>
      <c r="AL180" s="1128">
        <f t="shared" si="102"/>
        <v>0</v>
      </c>
      <c r="AM180" s="1128">
        <f t="shared" si="103"/>
        <v>0</v>
      </c>
      <c r="AN180" s="1128">
        <f t="shared" si="104"/>
        <v>0</v>
      </c>
      <c r="AO180" s="1128">
        <f t="shared" si="85"/>
        <v>0</v>
      </c>
      <c r="AP180" s="1128">
        <f t="shared" si="86"/>
        <v>0</v>
      </c>
      <c r="AQ180" s="1128">
        <f t="shared" si="87"/>
        <v>0</v>
      </c>
      <c r="AR180" s="1128">
        <f t="shared" si="88"/>
        <v>0</v>
      </c>
      <c r="AS180" s="1128">
        <f t="shared" si="89"/>
        <v>0</v>
      </c>
      <c r="AT180" s="1128">
        <f t="shared" si="90"/>
        <v>0</v>
      </c>
      <c r="AU180" s="1128">
        <f t="shared" si="91"/>
        <v>0</v>
      </c>
      <c r="AV180" s="1128">
        <f t="shared" si="92"/>
        <v>0</v>
      </c>
      <c r="AW180" s="1128">
        <f t="shared" si="93"/>
        <v>0</v>
      </c>
      <c r="AX180" s="1128">
        <f t="shared" si="94"/>
        <v>0</v>
      </c>
      <c r="AY180" s="1128">
        <f t="shared" si="95"/>
        <v>0</v>
      </c>
      <c r="AZ180" s="1129">
        <f t="shared" si="70"/>
        <v>0</v>
      </c>
      <c r="BA180" s="1129">
        <f t="shared" si="71"/>
        <v>0</v>
      </c>
      <c r="BB180" s="1129">
        <f t="shared" si="107"/>
        <v>0</v>
      </c>
      <c r="BC180" s="1128">
        <f t="shared" si="108"/>
        <v>0</v>
      </c>
      <c r="BD180" s="1128">
        <f t="shared" si="109"/>
        <v>0</v>
      </c>
      <c r="BE180" s="1128">
        <f t="shared" si="110"/>
        <v>0</v>
      </c>
      <c r="BF180" s="1128">
        <f t="shared" si="111"/>
        <v>0</v>
      </c>
      <c r="BG180" s="1128">
        <f t="shared" si="112"/>
        <v>0</v>
      </c>
      <c r="BH180" s="1128">
        <f t="shared" si="113"/>
        <v>0</v>
      </c>
      <c r="BI180" s="1129">
        <f t="shared" si="72"/>
        <v>0</v>
      </c>
      <c r="BJ180" s="1106"/>
    </row>
    <row r="181" spans="1:62" ht="13">
      <c r="A181" s="1134">
        <v>58</v>
      </c>
      <c r="B181" s="1102" t="s">
        <v>376</v>
      </c>
      <c r="C181" s="1127">
        <f>計算表!R65</f>
        <v>0</v>
      </c>
      <c r="D181" s="1128">
        <f t="shared" ref="D181:AE181" si="154">D65</f>
        <v>0.42406377639200343</v>
      </c>
      <c r="E181" s="1128">
        <f t="shared" si="154"/>
        <v>0.11036982666108444</v>
      </c>
      <c r="F181" s="1128">
        <f t="shared" si="154"/>
        <v>4.9319288637993631E-3</v>
      </c>
      <c r="G181" s="1128">
        <f t="shared" si="154"/>
        <v>0</v>
      </c>
      <c r="H181" s="1128">
        <f t="shared" si="154"/>
        <v>1.1874054081628636</v>
      </c>
      <c r="I181" s="1128">
        <f t="shared" si="154"/>
        <v>1.2700976626914486E-3</v>
      </c>
      <c r="J181" s="1128">
        <f t="shared" si="154"/>
        <v>0.20687320704376672</v>
      </c>
      <c r="K181" s="1128">
        <f t="shared" si="154"/>
        <v>2.2625384121351611E-2</v>
      </c>
      <c r="L181" s="1128">
        <f t="shared" si="154"/>
        <v>7.0887330727013295E-2</v>
      </c>
      <c r="M181" s="1128">
        <f t="shared" si="154"/>
        <v>0</v>
      </c>
      <c r="N181" s="1128">
        <f t="shared" si="154"/>
        <v>3.1758775544510606E-2</v>
      </c>
      <c r="O181" s="1128">
        <f t="shared" si="154"/>
        <v>0</v>
      </c>
      <c r="P181" s="1128">
        <f t="shared" si="154"/>
        <v>0</v>
      </c>
      <c r="Q181" s="1128">
        <f t="shared" si="154"/>
        <v>0</v>
      </c>
      <c r="R181" s="1128">
        <f t="shared" si="154"/>
        <v>7.144770890925815E-8</v>
      </c>
      <c r="S181" s="1128">
        <f t="shared" si="154"/>
        <v>8.5277428796525723E-2</v>
      </c>
      <c r="T181" s="1128">
        <f t="shared" si="154"/>
        <v>8.7055250336197723E-3</v>
      </c>
      <c r="U181" s="1128">
        <f t="shared" si="154"/>
        <v>0.75500834986453225</v>
      </c>
      <c r="V181" s="1128">
        <f t="shared" si="154"/>
        <v>0</v>
      </c>
      <c r="W181" s="1128">
        <f t="shared" si="154"/>
        <v>4.9992379211430968E-3</v>
      </c>
      <c r="X181" s="1128">
        <f t="shared" si="154"/>
        <v>54.650006944948501</v>
      </c>
      <c r="Y181" s="1128">
        <f t="shared" si="154"/>
        <v>1.8932769504198608</v>
      </c>
      <c r="Z181" s="1128">
        <f t="shared" si="154"/>
        <v>7.9709170075448171E-2</v>
      </c>
      <c r="AA181" s="1128">
        <f t="shared" si="154"/>
        <v>0.21367728581733664</v>
      </c>
      <c r="AB181" s="1128">
        <f t="shared" si="154"/>
        <v>0</v>
      </c>
      <c r="AC181" s="1128">
        <f t="shared" si="154"/>
        <v>0</v>
      </c>
      <c r="AD181" s="1128">
        <f t="shared" si="154"/>
        <v>1.599890494527076</v>
      </c>
      <c r="AE181" s="1128">
        <f t="shared" si="154"/>
        <v>0</v>
      </c>
      <c r="AF181" s="1129">
        <f t="shared" si="69"/>
        <v>0</v>
      </c>
      <c r="AG181" s="1129">
        <f t="shared" si="97"/>
        <v>0</v>
      </c>
      <c r="AH181" s="1129">
        <f t="shared" si="98"/>
        <v>0</v>
      </c>
      <c r="AI181" s="1129">
        <f t="shared" si="99"/>
        <v>0</v>
      </c>
      <c r="AJ181" s="1129">
        <f t="shared" si="100"/>
        <v>0</v>
      </c>
      <c r="AK181" s="1128">
        <f t="shared" si="101"/>
        <v>0</v>
      </c>
      <c r="AL181" s="1128">
        <f t="shared" si="102"/>
        <v>0</v>
      </c>
      <c r="AM181" s="1128">
        <f t="shared" si="103"/>
        <v>0</v>
      </c>
      <c r="AN181" s="1128">
        <f t="shared" si="104"/>
        <v>0</v>
      </c>
      <c r="AO181" s="1128">
        <f t="shared" si="85"/>
        <v>0</v>
      </c>
      <c r="AP181" s="1128">
        <f t="shared" si="86"/>
        <v>0</v>
      </c>
      <c r="AQ181" s="1128">
        <f t="shared" si="87"/>
        <v>0</v>
      </c>
      <c r="AR181" s="1128">
        <f t="shared" si="88"/>
        <v>0</v>
      </c>
      <c r="AS181" s="1128">
        <f t="shared" si="89"/>
        <v>0</v>
      </c>
      <c r="AT181" s="1128">
        <f t="shared" si="90"/>
        <v>0</v>
      </c>
      <c r="AU181" s="1128">
        <f t="shared" si="91"/>
        <v>0</v>
      </c>
      <c r="AV181" s="1128">
        <f t="shared" si="92"/>
        <v>0</v>
      </c>
      <c r="AW181" s="1128">
        <f t="shared" si="93"/>
        <v>0</v>
      </c>
      <c r="AX181" s="1128">
        <f t="shared" si="94"/>
        <v>0</v>
      </c>
      <c r="AY181" s="1128">
        <f t="shared" si="95"/>
        <v>0</v>
      </c>
      <c r="AZ181" s="1129">
        <f t="shared" si="70"/>
        <v>0</v>
      </c>
      <c r="BA181" s="1129">
        <f t="shared" si="71"/>
        <v>0</v>
      </c>
      <c r="BB181" s="1129">
        <f t="shared" si="107"/>
        <v>0</v>
      </c>
      <c r="BC181" s="1128">
        <f t="shared" si="108"/>
        <v>0</v>
      </c>
      <c r="BD181" s="1128">
        <f t="shared" si="109"/>
        <v>0</v>
      </c>
      <c r="BE181" s="1128">
        <f t="shared" si="110"/>
        <v>0</v>
      </c>
      <c r="BF181" s="1128">
        <f t="shared" si="111"/>
        <v>0</v>
      </c>
      <c r="BG181" s="1128">
        <f t="shared" si="112"/>
        <v>0</v>
      </c>
      <c r="BH181" s="1128">
        <f t="shared" si="113"/>
        <v>0</v>
      </c>
      <c r="BI181" s="1129">
        <f t="shared" si="72"/>
        <v>0</v>
      </c>
      <c r="BJ181" s="1106"/>
    </row>
    <row r="182" spans="1:62" ht="13">
      <c r="A182" s="1134">
        <v>59</v>
      </c>
      <c r="B182" s="1102" t="s">
        <v>377</v>
      </c>
      <c r="C182" s="1127">
        <f>計算表!R66</f>
        <v>0</v>
      </c>
      <c r="D182" s="1128">
        <f t="shared" ref="D182:AE182" si="155">D66</f>
        <v>0.42406377639200349</v>
      </c>
      <c r="E182" s="1128">
        <f t="shared" si="155"/>
        <v>0.11036982666108444</v>
      </c>
      <c r="F182" s="1128">
        <f t="shared" si="155"/>
        <v>4.9319288637993631E-3</v>
      </c>
      <c r="G182" s="1128">
        <f t="shared" si="155"/>
        <v>0</v>
      </c>
      <c r="H182" s="1128">
        <f t="shared" si="155"/>
        <v>1.1874054081628636</v>
      </c>
      <c r="I182" s="1128">
        <f t="shared" si="155"/>
        <v>1.2700976626914484E-3</v>
      </c>
      <c r="J182" s="1128">
        <f t="shared" si="155"/>
        <v>0.20687320704376672</v>
      </c>
      <c r="K182" s="1128">
        <f t="shared" si="155"/>
        <v>2.2625384121351615E-2</v>
      </c>
      <c r="L182" s="1128">
        <f t="shared" si="155"/>
        <v>7.0887330727013295E-2</v>
      </c>
      <c r="M182" s="1128">
        <f t="shared" si="155"/>
        <v>0</v>
      </c>
      <c r="N182" s="1128">
        <f t="shared" si="155"/>
        <v>3.1758775544510606E-2</v>
      </c>
      <c r="O182" s="1128">
        <f t="shared" si="155"/>
        <v>0</v>
      </c>
      <c r="P182" s="1128">
        <f t="shared" si="155"/>
        <v>0</v>
      </c>
      <c r="Q182" s="1128">
        <f t="shared" si="155"/>
        <v>0</v>
      </c>
      <c r="R182" s="1128">
        <f t="shared" si="155"/>
        <v>7.144770890925815E-8</v>
      </c>
      <c r="S182" s="1128">
        <f t="shared" si="155"/>
        <v>8.5277428796525709E-2</v>
      </c>
      <c r="T182" s="1128">
        <f t="shared" si="155"/>
        <v>8.705525033619774E-3</v>
      </c>
      <c r="U182" s="1128">
        <f t="shared" si="155"/>
        <v>0.75500834986453225</v>
      </c>
      <c r="V182" s="1128">
        <f t="shared" si="155"/>
        <v>0</v>
      </c>
      <c r="W182" s="1128">
        <f t="shared" si="155"/>
        <v>4.9992379211430968E-3</v>
      </c>
      <c r="X182" s="1128">
        <f t="shared" si="155"/>
        <v>21.503556454478996</v>
      </c>
      <c r="Y182" s="1128">
        <f t="shared" si="155"/>
        <v>0.28315929064624429</v>
      </c>
      <c r="Z182" s="1128">
        <f t="shared" si="155"/>
        <v>3.2817701956260083E-2</v>
      </c>
      <c r="AA182" s="1128">
        <f t="shared" si="155"/>
        <v>8.7974789778119844E-2</v>
      </c>
      <c r="AB182" s="1128">
        <f t="shared" si="155"/>
        <v>0</v>
      </c>
      <c r="AC182" s="1128">
        <f t="shared" si="155"/>
        <v>0</v>
      </c>
      <c r="AD182" s="1128">
        <f t="shared" si="155"/>
        <v>0.16236679891186434</v>
      </c>
      <c r="AE182" s="1128">
        <f t="shared" si="155"/>
        <v>0</v>
      </c>
      <c r="AF182" s="1129">
        <f t="shared" si="69"/>
        <v>0</v>
      </c>
      <c r="AG182" s="1129">
        <f t="shared" si="97"/>
        <v>0</v>
      </c>
      <c r="AH182" s="1129">
        <f t="shared" si="98"/>
        <v>0</v>
      </c>
      <c r="AI182" s="1129">
        <f t="shared" si="99"/>
        <v>0</v>
      </c>
      <c r="AJ182" s="1129">
        <f t="shared" si="100"/>
        <v>0</v>
      </c>
      <c r="AK182" s="1128">
        <f t="shared" si="101"/>
        <v>0</v>
      </c>
      <c r="AL182" s="1128">
        <f t="shared" si="102"/>
        <v>0</v>
      </c>
      <c r="AM182" s="1128">
        <f t="shared" si="103"/>
        <v>0</v>
      </c>
      <c r="AN182" s="1128">
        <f t="shared" si="104"/>
        <v>0</v>
      </c>
      <c r="AO182" s="1128">
        <f t="shared" si="85"/>
        <v>0</v>
      </c>
      <c r="AP182" s="1128">
        <f t="shared" si="86"/>
        <v>0</v>
      </c>
      <c r="AQ182" s="1128">
        <f t="shared" si="87"/>
        <v>0</v>
      </c>
      <c r="AR182" s="1128">
        <f t="shared" si="88"/>
        <v>0</v>
      </c>
      <c r="AS182" s="1128">
        <f t="shared" si="89"/>
        <v>0</v>
      </c>
      <c r="AT182" s="1128">
        <f t="shared" si="90"/>
        <v>0</v>
      </c>
      <c r="AU182" s="1128">
        <f t="shared" si="91"/>
        <v>0</v>
      </c>
      <c r="AV182" s="1128">
        <f t="shared" si="92"/>
        <v>0</v>
      </c>
      <c r="AW182" s="1128">
        <f t="shared" si="93"/>
        <v>0</v>
      </c>
      <c r="AX182" s="1128">
        <f t="shared" si="94"/>
        <v>0</v>
      </c>
      <c r="AY182" s="1128">
        <f t="shared" si="95"/>
        <v>0</v>
      </c>
      <c r="AZ182" s="1129">
        <f t="shared" si="70"/>
        <v>0</v>
      </c>
      <c r="BA182" s="1129">
        <f t="shared" si="71"/>
        <v>0</v>
      </c>
      <c r="BB182" s="1129">
        <f t="shared" si="107"/>
        <v>0</v>
      </c>
      <c r="BC182" s="1128">
        <f t="shared" si="108"/>
        <v>0</v>
      </c>
      <c r="BD182" s="1128">
        <f t="shared" si="109"/>
        <v>0</v>
      </c>
      <c r="BE182" s="1128">
        <f t="shared" si="110"/>
        <v>0</v>
      </c>
      <c r="BF182" s="1128">
        <f t="shared" si="111"/>
        <v>0</v>
      </c>
      <c r="BG182" s="1128">
        <f t="shared" si="112"/>
        <v>0</v>
      </c>
      <c r="BH182" s="1128">
        <f t="shared" si="113"/>
        <v>0</v>
      </c>
      <c r="BI182" s="1129">
        <f t="shared" si="72"/>
        <v>0</v>
      </c>
      <c r="BJ182" s="1106"/>
    </row>
    <row r="183" spans="1:62" ht="13">
      <c r="A183" s="1135">
        <v>60</v>
      </c>
      <c r="B183" s="1111" t="s">
        <v>10</v>
      </c>
      <c r="C183" s="1131">
        <f>計算表!R67</f>
        <v>0</v>
      </c>
      <c r="D183" s="1132">
        <f t="shared" ref="D183:AE183" si="156">D67</f>
        <v>0.82358251040867037</v>
      </c>
      <c r="E183" s="1132">
        <f t="shared" si="156"/>
        <v>1.0720657654535797</v>
      </c>
      <c r="F183" s="1132">
        <f t="shared" si="156"/>
        <v>5.7327398906902782E-3</v>
      </c>
      <c r="G183" s="1132">
        <f t="shared" si="156"/>
        <v>0</v>
      </c>
      <c r="H183" s="1132">
        <f t="shared" si="156"/>
        <v>2.1090675701878459</v>
      </c>
      <c r="I183" s="1132">
        <f t="shared" si="156"/>
        <v>6.033957633167792E-2</v>
      </c>
      <c r="J183" s="1132">
        <f t="shared" si="156"/>
        <v>0.38111160861336152</v>
      </c>
      <c r="K183" s="1132">
        <f t="shared" si="156"/>
        <v>1.5107359862863844E-2</v>
      </c>
      <c r="L183" s="1132">
        <f t="shared" si="156"/>
        <v>0.4009021953667532</v>
      </c>
      <c r="M183" s="1132">
        <f t="shared" si="156"/>
        <v>0</v>
      </c>
      <c r="N183" s="1132">
        <f t="shared" si="156"/>
        <v>0.14648988754764519</v>
      </c>
      <c r="O183" s="1132">
        <f t="shared" si="156"/>
        <v>0</v>
      </c>
      <c r="P183" s="1132">
        <f t="shared" si="156"/>
        <v>0</v>
      </c>
      <c r="Q183" s="1132">
        <f t="shared" si="156"/>
        <v>0</v>
      </c>
      <c r="R183" s="1132">
        <f t="shared" si="156"/>
        <v>2.1785724197135581E-6</v>
      </c>
      <c r="S183" s="1132">
        <f t="shared" si="156"/>
        <v>0.11339833838414347</v>
      </c>
      <c r="T183" s="1132">
        <f t="shared" si="156"/>
        <v>0.35339880446473598</v>
      </c>
      <c r="U183" s="1132">
        <f t="shared" si="156"/>
        <v>0.2025266176622752</v>
      </c>
      <c r="V183" s="1132">
        <f t="shared" si="156"/>
        <v>0</v>
      </c>
      <c r="W183" s="1132">
        <f t="shared" si="156"/>
        <v>0.43579100338197008</v>
      </c>
      <c r="X183" s="1132">
        <f t="shared" si="156"/>
        <v>3.2085671484431595</v>
      </c>
      <c r="Y183" s="1132">
        <f t="shared" si="156"/>
        <v>1.4084975120674532E-2</v>
      </c>
      <c r="Z183" s="1132">
        <f t="shared" si="156"/>
        <v>3.8266990682507265E-3</v>
      </c>
      <c r="AA183" s="1132">
        <f t="shared" si="156"/>
        <v>1.0258276052423807E-2</v>
      </c>
      <c r="AB183" s="1132">
        <f t="shared" si="156"/>
        <v>0</v>
      </c>
      <c r="AC183" s="1132">
        <f t="shared" si="156"/>
        <v>0</v>
      </c>
      <c r="AD183" s="1132">
        <f t="shared" si="156"/>
        <v>0</v>
      </c>
      <c r="AE183" s="1132">
        <f t="shared" si="156"/>
        <v>0</v>
      </c>
      <c r="AF183" s="1133">
        <f t="shared" si="69"/>
        <v>0</v>
      </c>
      <c r="AG183" s="1133">
        <f t="shared" si="97"/>
        <v>0</v>
      </c>
      <c r="AH183" s="1133">
        <f t="shared" si="98"/>
        <v>0</v>
      </c>
      <c r="AI183" s="1133">
        <f t="shared" si="99"/>
        <v>0</v>
      </c>
      <c r="AJ183" s="1133">
        <f t="shared" si="100"/>
        <v>0</v>
      </c>
      <c r="AK183" s="1132">
        <f t="shared" si="101"/>
        <v>0</v>
      </c>
      <c r="AL183" s="1132">
        <f t="shared" si="102"/>
        <v>0</v>
      </c>
      <c r="AM183" s="1132">
        <f t="shared" si="103"/>
        <v>0</v>
      </c>
      <c r="AN183" s="1132">
        <f t="shared" si="104"/>
        <v>0</v>
      </c>
      <c r="AO183" s="1132">
        <f t="shared" si="85"/>
        <v>0</v>
      </c>
      <c r="AP183" s="1132">
        <f t="shared" si="86"/>
        <v>0</v>
      </c>
      <c r="AQ183" s="1132">
        <f t="shared" si="87"/>
        <v>0</v>
      </c>
      <c r="AR183" s="1132">
        <f t="shared" si="88"/>
        <v>0</v>
      </c>
      <c r="AS183" s="1132">
        <f t="shared" si="89"/>
        <v>0</v>
      </c>
      <c r="AT183" s="1132">
        <f t="shared" si="90"/>
        <v>0</v>
      </c>
      <c r="AU183" s="1132">
        <f t="shared" si="91"/>
        <v>0</v>
      </c>
      <c r="AV183" s="1132">
        <f t="shared" si="92"/>
        <v>0</v>
      </c>
      <c r="AW183" s="1132">
        <f t="shared" si="93"/>
        <v>0</v>
      </c>
      <c r="AX183" s="1132">
        <f t="shared" si="94"/>
        <v>0</v>
      </c>
      <c r="AY183" s="1132">
        <f t="shared" si="95"/>
        <v>0</v>
      </c>
      <c r="AZ183" s="1133">
        <f t="shared" si="70"/>
        <v>0</v>
      </c>
      <c r="BA183" s="1133">
        <f t="shared" si="71"/>
        <v>0</v>
      </c>
      <c r="BB183" s="1133">
        <f t="shared" si="107"/>
        <v>0</v>
      </c>
      <c r="BC183" s="1132">
        <f t="shared" si="108"/>
        <v>0</v>
      </c>
      <c r="BD183" s="1132">
        <f t="shared" si="109"/>
        <v>0</v>
      </c>
      <c r="BE183" s="1132">
        <f t="shared" si="110"/>
        <v>0</v>
      </c>
      <c r="BF183" s="1132">
        <f t="shared" si="111"/>
        <v>0</v>
      </c>
      <c r="BG183" s="1132">
        <f t="shared" si="112"/>
        <v>0</v>
      </c>
      <c r="BH183" s="1132">
        <f t="shared" si="113"/>
        <v>0</v>
      </c>
      <c r="BI183" s="1133">
        <f t="shared" si="72"/>
        <v>0</v>
      </c>
      <c r="BJ183" s="1106"/>
    </row>
    <row r="184" spans="1:62" ht="13">
      <c r="A184" s="1134">
        <v>61</v>
      </c>
      <c r="B184" s="1102" t="s">
        <v>535</v>
      </c>
      <c r="C184" s="1124">
        <f>計算表!R68</f>
        <v>0</v>
      </c>
      <c r="D184" s="1125">
        <f t="shared" ref="D184:AE184" si="157">D68</f>
        <v>9.8742456143756804E-2</v>
      </c>
      <c r="E184" s="1125">
        <f t="shared" si="157"/>
        <v>0.18738839539041824</v>
      </c>
      <c r="F184" s="1125">
        <f t="shared" si="157"/>
        <v>5.8901397166688137E-2</v>
      </c>
      <c r="G184" s="1125">
        <f t="shared" si="157"/>
        <v>0</v>
      </c>
      <c r="H184" s="1125">
        <f t="shared" si="157"/>
        <v>0.37652415550040469</v>
      </c>
      <c r="I184" s="1125">
        <f t="shared" si="157"/>
        <v>2.0148879015600751E-4</v>
      </c>
      <c r="J184" s="1125">
        <f t="shared" si="157"/>
        <v>0.17272452636773863</v>
      </c>
      <c r="K184" s="1125">
        <f t="shared" si="157"/>
        <v>2.5981264153798846E-3</v>
      </c>
      <c r="L184" s="1125">
        <f t="shared" si="157"/>
        <v>2.0160800955179529E-2</v>
      </c>
      <c r="M184" s="1125">
        <f t="shared" si="157"/>
        <v>0</v>
      </c>
      <c r="N184" s="1125">
        <f t="shared" si="157"/>
        <v>6.3273134056925362E-2</v>
      </c>
      <c r="O184" s="1125">
        <f t="shared" si="157"/>
        <v>0</v>
      </c>
      <c r="P184" s="1125">
        <f t="shared" si="157"/>
        <v>0</v>
      </c>
      <c r="Q184" s="1125">
        <f t="shared" si="157"/>
        <v>0</v>
      </c>
      <c r="R184" s="1125">
        <f t="shared" si="157"/>
        <v>8.5573861337272098E-7</v>
      </c>
      <c r="S184" s="1125">
        <f t="shared" si="157"/>
        <v>0.11158650476816417</v>
      </c>
      <c r="T184" s="1125">
        <f t="shared" si="157"/>
        <v>5.7800419209216849E-3</v>
      </c>
      <c r="U184" s="1125">
        <f t="shared" si="157"/>
        <v>1.9745911086450788E-4</v>
      </c>
      <c r="V184" s="1125">
        <f t="shared" si="157"/>
        <v>0</v>
      </c>
      <c r="W184" s="1125">
        <f t="shared" si="157"/>
        <v>1.2173764614574457E-6</v>
      </c>
      <c r="X184" s="1125">
        <f t="shared" si="157"/>
        <v>14.055100134090759</v>
      </c>
      <c r="Y184" s="1125">
        <f t="shared" si="157"/>
        <v>6.9251821364285579E-2</v>
      </c>
      <c r="Z184" s="1125">
        <f t="shared" si="157"/>
        <v>1.8814792217871249E-2</v>
      </c>
      <c r="AA184" s="1125">
        <f t="shared" si="157"/>
        <v>5.043702914641434E-2</v>
      </c>
      <c r="AB184" s="1125">
        <f t="shared" si="157"/>
        <v>0</v>
      </c>
      <c r="AC184" s="1125">
        <f t="shared" si="157"/>
        <v>0</v>
      </c>
      <c r="AD184" s="1125">
        <f t="shared" si="157"/>
        <v>0</v>
      </c>
      <c r="AE184" s="1125">
        <f t="shared" si="157"/>
        <v>0</v>
      </c>
      <c r="AF184" s="1126">
        <f t="shared" si="69"/>
        <v>0</v>
      </c>
      <c r="AG184" s="1126">
        <f t="shared" si="97"/>
        <v>0</v>
      </c>
      <c r="AH184" s="1126">
        <f t="shared" si="98"/>
        <v>0</v>
      </c>
      <c r="AI184" s="1126">
        <f t="shared" si="99"/>
        <v>0</v>
      </c>
      <c r="AJ184" s="1126">
        <f t="shared" si="100"/>
        <v>0</v>
      </c>
      <c r="AK184" s="1125">
        <f t="shared" si="101"/>
        <v>0</v>
      </c>
      <c r="AL184" s="1125">
        <f t="shared" si="102"/>
        <v>0</v>
      </c>
      <c r="AM184" s="1125">
        <f t="shared" si="103"/>
        <v>0</v>
      </c>
      <c r="AN184" s="1125">
        <f t="shared" si="104"/>
        <v>0</v>
      </c>
      <c r="AO184" s="1125">
        <f t="shared" si="85"/>
        <v>0</v>
      </c>
      <c r="AP184" s="1125">
        <f t="shared" si="86"/>
        <v>0</v>
      </c>
      <c r="AQ184" s="1125">
        <f t="shared" si="87"/>
        <v>0</v>
      </c>
      <c r="AR184" s="1125">
        <f t="shared" si="88"/>
        <v>0</v>
      </c>
      <c r="AS184" s="1125">
        <f t="shared" si="89"/>
        <v>0</v>
      </c>
      <c r="AT184" s="1125">
        <f t="shared" si="90"/>
        <v>0</v>
      </c>
      <c r="AU184" s="1125">
        <f t="shared" si="91"/>
        <v>0</v>
      </c>
      <c r="AV184" s="1125">
        <f t="shared" si="92"/>
        <v>0</v>
      </c>
      <c r="AW184" s="1125">
        <f t="shared" si="93"/>
        <v>0</v>
      </c>
      <c r="AX184" s="1125">
        <f t="shared" si="94"/>
        <v>0</v>
      </c>
      <c r="AY184" s="1125">
        <f t="shared" si="95"/>
        <v>0</v>
      </c>
      <c r="AZ184" s="1126">
        <f t="shared" si="70"/>
        <v>0</v>
      </c>
      <c r="BA184" s="1126">
        <f t="shared" si="71"/>
        <v>0</v>
      </c>
      <c r="BB184" s="1126">
        <f t="shared" si="107"/>
        <v>0</v>
      </c>
      <c r="BC184" s="1125">
        <f t="shared" si="108"/>
        <v>0</v>
      </c>
      <c r="BD184" s="1125">
        <f t="shared" si="109"/>
        <v>0</v>
      </c>
      <c r="BE184" s="1125">
        <f t="shared" si="110"/>
        <v>0</v>
      </c>
      <c r="BF184" s="1125">
        <f t="shared" si="111"/>
        <v>0</v>
      </c>
      <c r="BG184" s="1125">
        <f t="shared" si="112"/>
        <v>0</v>
      </c>
      <c r="BH184" s="1125">
        <f t="shared" si="113"/>
        <v>0</v>
      </c>
      <c r="BI184" s="1126">
        <f t="shared" si="72"/>
        <v>0</v>
      </c>
      <c r="BJ184" s="1106"/>
    </row>
    <row r="185" spans="1:62" ht="13">
      <c r="A185" s="1134">
        <v>62</v>
      </c>
      <c r="B185" s="1102" t="s">
        <v>378</v>
      </c>
      <c r="C185" s="1127">
        <f>計算表!R69</f>
        <v>0</v>
      </c>
      <c r="D185" s="1128">
        <f t="shared" ref="D185:AE185" si="158">D69</f>
        <v>2.0223157457862859</v>
      </c>
      <c r="E185" s="1128">
        <f t="shared" si="158"/>
        <v>0.63349765758508769</v>
      </c>
      <c r="F185" s="1128">
        <f t="shared" si="158"/>
        <v>34.156528331589136</v>
      </c>
      <c r="G185" s="1128">
        <f t="shared" si="158"/>
        <v>0</v>
      </c>
      <c r="H185" s="1128">
        <f t="shared" si="158"/>
        <v>6.1979049566429358</v>
      </c>
      <c r="I185" s="1128">
        <f t="shared" si="158"/>
        <v>2.0459234205452433E-2</v>
      </c>
      <c r="J185" s="1128">
        <f t="shared" si="158"/>
        <v>1.032535057274356E-2</v>
      </c>
      <c r="K185" s="1128">
        <f t="shared" si="158"/>
        <v>1.2523457581761177E-2</v>
      </c>
      <c r="L185" s="1128">
        <f t="shared" si="158"/>
        <v>2.406757410895697E-2</v>
      </c>
      <c r="M185" s="1128">
        <f t="shared" si="158"/>
        <v>5.5070749624658494E-2</v>
      </c>
      <c r="N185" s="1128">
        <f t="shared" si="158"/>
        <v>3.6788128485849185</v>
      </c>
      <c r="O185" s="1128">
        <f t="shared" si="158"/>
        <v>1.1382436916030223E-5</v>
      </c>
      <c r="P185" s="1128">
        <f t="shared" si="158"/>
        <v>0</v>
      </c>
      <c r="Q185" s="1128">
        <f t="shared" si="158"/>
        <v>0</v>
      </c>
      <c r="R185" s="1128">
        <f t="shared" si="158"/>
        <v>1.6190835939725232E-6</v>
      </c>
      <c r="S185" s="1128">
        <f t="shared" si="158"/>
        <v>0.41486049634017569</v>
      </c>
      <c r="T185" s="1128">
        <f t="shared" si="158"/>
        <v>1.9671182612283906</v>
      </c>
      <c r="U185" s="1128">
        <f t="shared" si="158"/>
        <v>1.1876984267297275E-2</v>
      </c>
      <c r="V185" s="1128">
        <f t="shared" si="158"/>
        <v>0</v>
      </c>
      <c r="W185" s="1128">
        <f t="shared" si="158"/>
        <v>2.776998608071493E-3</v>
      </c>
      <c r="X185" s="1128">
        <f t="shared" si="158"/>
        <v>3.6808291511097213</v>
      </c>
      <c r="Y185" s="1128">
        <f t="shared" si="158"/>
        <v>1.4666138412706222E-2</v>
      </c>
      <c r="Z185" s="1128">
        <f t="shared" si="158"/>
        <v>3.9845933498568603E-3</v>
      </c>
      <c r="AA185" s="1128">
        <f t="shared" si="158"/>
        <v>1.068154506284936E-2</v>
      </c>
      <c r="AB185" s="1128">
        <f t="shared" si="158"/>
        <v>0</v>
      </c>
      <c r="AC185" s="1128">
        <f t="shared" si="158"/>
        <v>0</v>
      </c>
      <c r="AD185" s="1128">
        <f t="shared" si="158"/>
        <v>0</v>
      </c>
      <c r="AE185" s="1128">
        <f t="shared" si="158"/>
        <v>0</v>
      </c>
      <c r="AF185" s="1129">
        <f t="shared" si="69"/>
        <v>0</v>
      </c>
      <c r="AG185" s="1129">
        <f t="shared" si="97"/>
        <v>0</v>
      </c>
      <c r="AH185" s="1129">
        <f t="shared" si="98"/>
        <v>0</v>
      </c>
      <c r="AI185" s="1129">
        <f t="shared" si="99"/>
        <v>0</v>
      </c>
      <c r="AJ185" s="1129">
        <f t="shared" si="100"/>
        <v>0</v>
      </c>
      <c r="AK185" s="1128">
        <f t="shared" si="101"/>
        <v>0</v>
      </c>
      <c r="AL185" s="1128">
        <f t="shared" si="102"/>
        <v>0</v>
      </c>
      <c r="AM185" s="1128">
        <f t="shared" si="103"/>
        <v>0</v>
      </c>
      <c r="AN185" s="1128">
        <f t="shared" si="104"/>
        <v>0</v>
      </c>
      <c r="AO185" s="1128">
        <f t="shared" si="85"/>
        <v>0</v>
      </c>
      <c r="AP185" s="1128">
        <f t="shared" si="86"/>
        <v>0</v>
      </c>
      <c r="AQ185" s="1128">
        <f t="shared" si="87"/>
        <v>0</v>
      </c>
      <c r="AR185" s="1128">
        <f t="shared" si="88"/>
        <v>0</v>
      </c>
      <c r="AS185" s="1128">
        <f t="shared" si="89"/>
        <v>0</v>
      </c>
      <c r="AT185" s="1128">
        <f t="shared" si="90"/>
        <v>0</v>
      </c>
      <c r="AU185" s="1128">
        <f t="shared" si="91"/>
        <v>0</v>
      </c>
      <c r="AV185" s="1128">
        <f t="shared" si="92"/>
        <v>0</v>
      </c>
      <c r="AW185" s="1128">
        <f t="shared" si="93"/>
        <v>0</v>
      </c>
      <c r="AX185" s="1128">
        <f t="shared" si="94"/>
        <v>0</v>
      </c>
      <c r="AY185" s="1128">
        <f t="shared" si="95"/>
        <v>0</v>
      </c>
      <c r="AZ185" s="1129">
        <f t="shared" si="70"/>
        <v>0</v>
      </c>
      <c r="BA185" s="1129">
        <f t="shared" si="71"/>
        <v>0</v>
      </c>
      <c r="BB185" s="1129">
        <f t="shared" si="107"/>
        <v>0</v>
      </c>
      <c r="BC185" s="1128">
        <f t="shared" si="108"/>
        <v>0</v>
      </c>
      <c r="BD185" s="1128">
        <f t="shared" si="109"/>
        <v>0</v>
      </c>
      <c r="BE185" s="1128">
        <f t="shared" si="110"/>
        <v>0</v>
      </c>
      <c r="BF185" s="1128">
        <f t="shared" si="111"/>
        <v>0</v>
      </c>
      <c r="BG185" s="1128">
        <f t="shared" si="112"/>
        <v>0</v>
      </c>
      <c r="BH185" s="1128">
        <f t="shared" si="113"/>
        <v>0</v>
      </c>
      <c r="BI185" s="1129">
        <f t="shared" si="72"/>
        <v>0</v>
      </c>
      <c r="BJ185" s="1106"/>
    </row>
    <row r="186" spans="1:62" ht="13">
      <c r="A186" s="1134">
        <v>63</v>
      </c>
      <c r="B186" s="1102" t="s">
        <v>379</v>
      </c>
      <c r="C186" s="1127">
        <f>計算表!R70</f>
        <v>0</v>
      </c>
      <c r="D186" s="1128">
        <f t="shared" ref="D186:AE186" si="159">D70</f>
        <v>2.0223157457862859</v>
      </c>
      <c r="E186" s="1128">
        <f t="shared" si="159"/>
        <v>0.63349765758508769</v>
      </c>
      <c r="F186" s="1128">
        <f t="shared" si="159"/>
        <v>34.156528331589136</v>
      </c>
      <c r="G186" s="1128">
        <f t="shared" si="159"/>
        <v>0</v>
      </c>
      <c r="H186" s="1128">
        <f t="shared" si="159"/>
        <v>6.1979049566429358</v>
      </c>
      <c r="I186" s="1128">
        <f t="shared" si="159"/>
        <v>2.0459234205452433E-2</v>
      </c>
      <c r="J186" s="1128">
        <f t="shared" si="159"/>
        <v>1.032535057274356E-2</v>
      </c>
      <c r="K186" s="1128">
        <f t="shared" si="159"/>
        <v>1.2523457581761177E-2</v>
      </c>
      <c r="L186" s="1128">
        <f t="shared" si="159"/>
        <v>2.406757410895697E-2</v>
      </c>
      <c r="M186" s="1128">
        <f t="shared" si="159"/>
        <v>5.5070749624658494E-2</v>
      </c>
      <c r="N186" s="1128">
        <f t="shared" si="159"/>
        <v>3.6788128485849185</v>
      </c>
      <c r="O186" s="1128">
        <f t="shared" si="159"/>
        <v>1.1382436916030225E-5</v>
      </c>
      <c r="P186" s="1128">
        <f t="shared" si="159"/>
        <v>0</v>
      </c>
      <c r="Q186" s="1128">
        <f t="shared" si="159"/>
        <v>0</v>
      </c>
      <c r="R186" s="1128">
        <f t="shared" si="159"/>
        <v>1.6190835939725232E-6</v>
      </c>
      <c r="S186" s="1128">
        <f t="shared" si="159"/>
        <v>0.41486049634017569</v>
      </c>
      <c r="T186" s="1128">
        <f t="shared" si="159"/>
        <v>1.9671182612283906</v>
      </c>
      <c r="U186" s="1128">
        <f t="shared" si="159"/>
        <v>1.1876984267297275E-2</v>
      </c>
      <c r="V186" s="1128">
        <f t="shared" si="159"/>
        <v>0</v>
      </c>
      <c r="W186" s="1128">
        <f t="shared" si="159"/>
        <v>2.776998608071493E-3</v>
      </c>
      <c r="X186" s="1128">
        <f t="shared" si="159"/>
        <v>8.319946983933372</v>
      </c>
      <c r="Y186" s="1128">
        <f t="shared" si="159"/>
        <v>3.5036840844214205E-2</v>
      </c>
      <c r="Z186" s="1128">
        <f t="shared" si="159"/>
        <v>9.5190403294501957E-3</v>
      </c>
      <c r="AA186" s="1128">
        <f t="shared" si="159"/>
        <v>2.5517800514764013E-2</v>
      </c>
      <c r="AB186" s="1128">
        <f t="shared" si="159"/>
        <v>0</v>
      </c>
      <c r="AC186" s="1128">
        <f t="shared" si="159"/>
        <v>0</v>
      </c>
      <c r="AD186" s="1128">
        <f t="shared" si="159"/>
        <v>0</v>
      </c>
      <c r="AE186" s="1128">
        <f t="shared" si="159"/>
        <v>0</v>
      </c>
      <c r="AF186" s="1129">
        <f t="shared" si="69"/>
        <v>0</v>
      </c>
      <c r="AG186" s="1129">
        <f t="shared" si="97"/>
        <v>0</v>
      </c>
      <c r="AH186" s="1129">
        <f t="shared" si="98"/>
        <v>0</v>
      </c>
      <c r="AI186" s="1129">
        <f t="shared" si="99"/>
        <v>0</v>
      </c>
      <c r="AJ186" s="1129">
        <f t="shared" si="100"/>
        <v>0</v>
      </c>
      <c r="AK186" s="1128">
        <f t="shared" si="101"/>
        <v>0</v>
      </c>
      <c r="AL186" s="1128">
        <f t="shared" si="102"/>
        <v>0</v>
      </c>
      <c r="AM186" s="1128">
        <f t="shared" si="103"/>
        <v>0</v>
      </c>
      <c r="AN186" s="1128">
        <f t="shared" si="104"/>
        <v>0</v>
      </c>
      <c r="AO186" s="1128">
        <f t="shared" si="85"/>
        <v>0</v>
      </c>
      <c r="AP186" s="1128">
        <f t="shared" si="86"/>
        <v>0</v>
      </c>
      <c r="AQ186" s="1128">
        <f t="shared" si="87"/>
        <v>0</v>
      </c>
      <c r="AR186" s="1128">
        <f t="shared" si="88"/>
        <v>0</v>
      </c>
      <c r="AS186" s="1128">
        <f t="shared" si="89"/>
        <v>0</v>
      </c>
      <c r="AT186" s="1128">
        <f t="shared" si="90"/>
        <v>0</v>
      </c>
      <c r="AU186" s="1128">
        <f t="shared" si="91"/>
        <v>0</v>
      </c>
      <c r="AV186" s="1128">
        <f t="shared" si="92"/>
        <v>0</v>
      </c>
      <c r="AW186" s="1128">
        <f t="shared" si="93"/>
        <v>0</v>
      </c>
      <c r="AX186" s="1128">
        <f t="shared" si="94"/>
        <v>0</v>
      </c>
      <c r="AY186" s="1128">
        <f t="shared" si="95"/>
        <v>0</v>
      </c>
      <c r="AZ186" s="1129">
        <f t="shared" si="70"/>
        <v>0</v>
      </c>
      <c r="BA186" s="1129">
        <f t="shared" si="71"/>
        <v>0</v>
      </c>
      <c r="BB186" s="1129">
        <f t="shared" si="107"/>
        <v>0</v>
      </c>
      <c r="BC186" s="1128">
        <f t="shared" si="108"/>
        <v>0</v>
      </c>
      <c r="BD186" s="1128">
        <f t="shared" si="109"/>
        <v>0</v>
      </c>
      <c r="BE186" s="1128">
        <f t="shared" si="110"/>
        <v>0</v>
      </c>
      <c r="BF186" s="1128">
        <f t="shared" si="111"/>
        <v>0</v>
      </c>
      <c r="BG186" s="1128">
        <f t="shared" si="112"/>
        <v>0</v>
      </c>
      <c r="BH186" s="1128">
        <f t="shared" si="113"/>
        <v>0</v>
      </c>
      <c r="BI186" s="1129">
        <f t="shared" si="72"/>
        <v>0</v>
      </c>
      <c r="BJ186" s="1106"/>
    </row>
    <row r="187" spans="1:62" ht="13">
      <c r="A187" s="1134">
        <v>64</v>
      </c>
      <c r="B187" s="1102" t="s">
        <v>536</v>
      </c>
      <c r="C187" s="1127">
        <f>計算表!R71</f>
        <v>0</v>
      </c>
      <c r="D187" s="1128">
        <f t="shared" ref="D187:AE187" si="160">D71</f>
        <v>2.0223157457862859</v>
      </c>
      <c r="E187" s="1128">
        <f t="shared" si="160"/>
        <v>0.63349765758508769</v>
      </c>
      <c r="F187" s="1128">
        <f t="shared" si="160"/>
        <v>34.156528331589136</v>
      </c>
      <c r="G187" s="1128">
        <f t="shared" si="160"/>
        <v>0</v>
      </c>
      <c r="H187" s="1128">
        <f t="shared" si="160"/>
        <v>6.1979049566429358</v>
      </c>
      <c r="I187" s="1128">
        <f t="shared" si="160"/>
        <v>2.0459234205452433E-2</v>
      </c>
      <c r="J187" s="1128">
        <f t="shared" si="160"/>
        <v>1.0325350572743558E-2</v>
      </c>
      <c r="K187" s="1128">
        <f t="shared" si="160"/>
        <v>1.2523457581761177E-2</v>
      </c>
      <c r="L187" s="1128">
        <f t="shared" si="160"/>
        <v>2.406757410895697E-2</v>
      </c>
      <c r="M187" s="1128">
        <f t="shared" si="160"/>
        <v>5.5070749624658508E-2</v>
      </c>
      <c r="N187" s="1128">
        <f t="shared" si="160"/>
        <v>3.6788128485849185</v>
      </c>
      <c r="O187" s="1128">
        <f t="shared" si="160"/>
        <v>1.1382436916030223E-5</v>
      </c>
      <c r="P187" s="1128">
        <f t="shared" si="160"/>
        <v>0</v>
      </c>
      <c r="Q187" s="1128">
        <f t="shared" si="160"/>
        <v>0</v>
      </c>
      <c r="R187" s="1128">
        <f t="shared" si="160"/>
        <v>1.6190835939725232E-6</v>
      </c>
      <c r="S187" s="1128">
        <f t="shared" si="160"/>
        <v>0.41486049634017569</v>
      </c>
      <c r="T187" s="1128">
        <f t="shared" si="160"/>
        <v>1.9671182612283906</v>
      </c>
      <c r="U187" s="1128">
        <f t="shared" si="160"/>
        <v>1.1876984267297273E-2</v>
      </c>
      <c r="V187" s="1128">
        <f t="shared" si="160"/>
        <v>0</v>
      </c>
      <c r="W187" s="1128">
        <f t="shared" si="160"/>
        <v>2.7769986080714935E-3</v>
      </c>
      <c r="X187" s="1128">
        <f t="shared" si="160"/>
        <v>21.976762145519004</v>
      </c>
      <c r="Y187" s="1128">
        <f t="shared" si="160"/>
        <v>9.9120800061420739E-2</v>
      </c>
      <c r="Z187" s="1128">
        <f t="shared" si="160"/>
        <v>2.6929793626865869E-2</v>
      </c>
      <c r="AA187" s="1128">
        <f t="shared" si="160"/>
        <v>7.219100643455488E-2</v>
      </c>
      <c r="AB187" s="1128">
        <f t="shared" si="160"/>
        <v>0</v>
      </c>
      <c r="AC187" s="1128">
        <f t="shared" si="160"/>
        <v>0</v>
      </c>
      <c r="AD187" s="1128">
        <f t="shared" si="160"/>
        <v>0</v>
      </c>
      <c r="AE187" s="1128">
        <f t="shared" si="160"/>
        <v>0</v>
      </c>
      <c r="AF187" s="1129">
        <f t="shared" si="69"/>
        <v>0</v>
      </c>
      <c r="AG187" s="1129">
        <f t="shared" si="97"/>
        <v>0</v>
      </c>
      <c r="AH187" s="1129">
        <f t="shared" si="98"/>
        <v>0</v>
      </c>
      <c r="AI187" s="1129">
        <f t="shared" si="99"/>
        <v>0</v>
      </c>
      <c r="AJ187" s="1129">
        <f t="shared" si="100"/>
        <v>0</v>
      </c>
      <c r="AK187" s="1128">
        <f t="shared" si="101"/>
        <v>0</v>
      </c>
      <c r="AL187" s="1128">
        <f t="shared" si="102"/>
        <v>0</v>
      </c>
      <c r="AM187" s="1128">
        <f t="shared" si="103"/>
        <v>0</v>
      </c>
      <c r="AN187" s="1128">
        <f t="shared" si="104"/>
        <v>0</v>
      </c>
      <c r="AO187" s="1128">
        <f t="shared" si="85"/>
        <v>0</v>
      </c>
      <c r="AP187" s="1128">
        <f t="shared" si="86"/>
        <v>0</v>
      </c>
      <c r="AQ187" s="1128">
        <f t="shared" si="87"/>
        <v>0</v>
      </c>
      <c r="AR187" s="1128">
        <f t="shared" si="88"/>
        <v>0</v>
      </c>
      <c r="AS187" s="1128">
        <f t="shared" si="89"/>
        <v>0</v>
      </c>
      <c r="AT187" s="1128">
        <f t="shared" si="90"/>
        <v>0</v>
      </c>
      <c r="AU187" s="1128">
        <f t="shared" si="91"/>
        <v>0</v>
      </c>
      <c r="AV187" s="1128">
        <f t="shared" si="92"/>
        <v>0</v>
      </c>
      <c r="AW187" s="1128">
        <f t="shared" si="93"/>
        <v>0</v>
      </c>
      <c r="AX187" s="1128">
        <f t="shared" si="94"/>
        <v>0</v>
      </c>
      <c r="AY187" s="1128">
        <f t="shared" si="95"/>
        <v>0</v>
      </c>
      <c r="AZ187" s="1129">
        <f t="shared" si="70"/>
        <v>0</v>
      </c>
      <c r="BA187" s="1129">
        <f t="shared" si="71"/>
        <v>0</v>
      </c>
      <c r="BB187" s="1129">
        <f t="shared" si="107"/>
        <v>0</v>
      </c>
      <c r="BC187" s="1128">
        <f t="shared" si="108"/>
        <v>0</v>
      </c>
      <c r="BD187" s="1128">
        <f t="shared" si="109"/>
        <v>0</v>
      </c>
      <c r="BE187" s="1128">
        <f t="shared" si="110"/>
        <v>0</v>
      </c>
      <c r="BF187" s="1128">
        <f t="shared" si="111"/>
        <v>0</v>
      </c>
      <c r="BG187" s="1128">
        <f t="shared" si="112"/>
        <v>0</v>
      </c>
      <c r="BH187" s="1128">
        <f t="shared" si="113"/>
        <v>0</v>
      </c>
      <c r="BI187" s="1129">
        <f t="shared" si="72"/>
        <v>0</v>
      </c>
      <c r="BJ187" s="1106"/>
    </row>
    <row r="188" spans="1:62" ht="13">
      <c r="A188" s="1135">
        <v>65</v>
      </c>
      <c r="B188" s="1111" t="s">
        <v>537</v>
      </c>
      <c r="C188" s="1131">
        <f>計算表!R72</f>
        <v>0</v>
      </c>
      <c r="D188" s="1132">
        <f t="shared" ref="D188:AE188" si="161">D72</f>
        <v>2.0223157457862864</v>
      </c>
      <c r="E188" s="1132">
        <f t="shared" si="161"/>
        <v>0.63349765758508769</v>
      </c>
      <c r="F188" s="1132">
        <f t="shared" si="161"/>
        <v>34.156528331589136</v>
      </c>
      <c r="G188" s="1132">
        <f t="shared" si="161"/>
        <v>0</v>
      </c>
      <c r="H188" s="1132">
        <f t="shared" si="161"/>
        <v>6.1979049566429367</v>
      </c>
      <c r="I188" s="1132">
        <f t="shared" si="161"/>
        <v>2.0459234205452433E-2</v>
      </c>
      <c r="J188" s="1132">
        <f t="shared" si="161"/>
        <v>1.0325350572743561E-2</v>
      </c>
      <c r="K188" s="1132">
        <f t="shared" si="161"/>
        <v>1.2523457581761177E-2</v>
      </c>
      <c r="L188" s="1132">
        <f t="shared" si="161"/>
        <v>2.406757410895697E-2</v>
      </c>
      <c r="M188" s="1132">
        <f t="shared" si="161"/>
        <v>5.5070749624658494E-2</v>
      </c>
      <c r="N188" s="1132">
        <f t="shared" si="161"/>
        <v>3.678812848584919</v>
      </c>
      <c r="O188" s="1132">
        <f t="shared" si="161"/>
        <v>1.1382436916030223E-5</v>
      </c>
      <c r="P188" s="1132">
        <f t="shared" si="161"/>
        <v>0</v>
      </c>
      <c r="Q188" s="1132">
        <f t="shared" si="161"/>
        <v>0</v>
      </c>
      <c r="R188" s="1132">
        <f t="shared" si="161"/>
        <v>1.6190835939725232E-6</v>
      </c>
      <c r="S188" s="1132">
        <f t="shared" si="161"/>
        <v>0.41486049634017569</v>
      </c>
      <c r="T188" s="1132">
        <f t="shared" si="161"/>
        <v>1.9671182612283911</v>
      </c>
      <c r="U188" s="1132">
        <f t="shared" si="161"/>
        <v>1.1876984267297275E-2</v>
      </c>
      <c r="V188" s="1132">
        <f t="shared" si="161"/>
        <v>0</v>
      </c>
      <c r="W188" s="1132">
        <f t="shared" si="161"/>
        <v>2.776998608071493E-3</v>
      </c>
      <c r="X188" s="1132">
        <f t="shared" si="161"/>
        <v>9.6302827172616876</v>
      </c>
      <c r="Y188" s="1132">
        <f t="shared" si="161"/>
        <v>4.3950885973757868E-2</v>
      </c>
      <c r="Z188" s="1132">
        <f t="shared" si="161"/>
        <v>1.1940866985111055E-2</v>
      </c>
      <c r="AA188" s="1132">
        <f t="shared" si="161"/>
        <v>3.2010018988646811E-2</v>
      </c>
      <c r="AB188" s="1132">
        <f t="shared" si="161"/>
        <v>0</v>
      </c>
      <c r="AC188" s="1132">
        <f t="shared" si="161"/>
        <v>0</v>
      </c>
      <c r="AD188" s="1132">
        <f t="shared" si="161"/>
        <v>0</v>
      </c>
      <c r="AE188" s="1132">
        <f t="shared" si="161"/>
        <v>0</v>
      </c>
      <c r="AF188" s="1133">
        <f t="shared" si="69"/>
        <v>0</v>
      </c>
      <c r="AG188" s="1133">
        <f t="shared" si="97"/>
        <v>0</v>
      </c>
      <c r="AH188" s="1133">
        <f t="shared" si="98"/>
        <v>0</v>
      </c>
      <c r="AI188" s="1133">
        <f t="shared" si="99"/>
        <v>0</v>
      </c>
      <c r="AJ188" s="1133">
        <f t="shared" si="100"/>
        <v>0</v>
      </c>
      <c r="AK188" s="1132">
        <f t="shared" si="101"/>
        <v>0</v>
      </c>
      <c r="AL188" s="1132">
        <f t="shared" si="102"/>
        <v>0</v>
      </c>
      <c r="AM188" s="1132">
        <f t="shared" si="103"/>
        <v>0</v>
      </c>
      <c r="AN188" s="1132">
        <f t="shared" si="104"/>
        <v>0</v>
      </c>
      <c r="AO188" s="1132">
        <f t="shared" si="85"/>
        <v>0</v>
      </c>
      <c r="AP188" s="1132">
        <f t="shared" si="86"/>
        <v>0</v>
      </c>
      <c r="AQ188" s="1132">
        <f t="shared" si="87"/>
        <v>0</v>
      </c>
      <c r="AR188" s="1132">
        <f t="shared" si="88"/>
        <v>0</v>
      </c>
      <c r="AS188" s="1132">
        <f t="shared" si="89"/>
        <v>0</v>
      </c>
      <c r="AT188" s="1132">
        <f t="shared" si="90"/>
        <v>0</v>
      </c>
      <c r="AU188" s="1132">
        <f t="shared" si="91"/>
        <v>0</v>
      </c>
      <c r="AV188" s="1132">
        <f t="shared" si="92"/>
        <v>0</v>
      </c>
      <c r="AW188" s="1132">
        <f t="shared" si="93"/>
        <v>0</v>
      </c>
      <c r="AX188" s="1132">
        <f t="shared" si="94"/>
        <v>0</v>
      </c>
      <c r="AY188" s="1132">
        <f t="shared" si="95"/>
        <v>0</v>
      </c>
      <c r="AZ188" s="1133">
        <f t="shared" si="70"/>
        <v>0</v>
      </c>
      <c r="BA188" s="1133">
        <f t="shared" si="71"/>
        <v>0</v>
      </c>
      <c r="BB188" s="1133">
        <f t="shared" si="107"/>
        <v>0</v>
      </c>
      <c r="BC188" s="1132">
        <f t="shared" si="108"/>
        <v>0</v>
      </c>
      <c r="BD188" s="1132">
        <f t="shared" si="109"/>
        <v>0</v>
      </c>
      <c r="BE188" s="1132">
        <f t="shared" si="110"/>
        <v>0</v>
      </c>
      <c r="BF188" s="1132">
        <f t="shared" si="111"/>
        <v>0</v>
      </c>
      <c r="BG188" s="1132">
        <f t="shared" si="112"/>
        <v>0</v>
      </c>
      <c r="BH188" s="1132">
        <f t="shared" si="113"/>
        <v>0</v>
      </c>
      <c r="BI188" s="1133">
        <f t="shared" si="72"/>
        <v>0</v>
      </c>
      <c r="BJ188" s="1106"/>
    </row>
    <row r="189" spans="1:62" ht="13">
      <c r="A189" s="1134">
        <v>66</v>
      </c>
      <c r="B189" s="1102" t="s">
        <v>380</v>
      </c>
      <c r="C189" s="1124">
        <f>計算表!R73</f>
        <v>0</v>
      </c>
      <c r="D189" s="1125">
        <f t="shared" ref="D189:AE189" si="162">D73</f>
        <v>5.0208992246851789</v>
      </c>
      <c r="E189" s="1125">
        <f t="shared" si="162"/>
        <v>4.0172954206887573E-2</v>
      </c>
      <c r="F189" s="1125">
        <f t="shared" si="162"/>
        <v>1.1726169063227512</v>
      </c>
      <c r="G189" s="1125">
        <f t="shared" si="162"/>
        <v>0</v>
      </c>
      <c r="H189" s="1125">
        <f t="shared" si="162"/>
        <v>3.8966123444547187</v>
      </c>
      <c r="I189" s="1125">
        <f t="shared" si="162"/>
        <v>0.5567098299131974</v>
      </c>
      <c r="J189" s="1125">
        <f t="shared" si="162"/>
        <v>1.9295661637873756E-2</v>
      </c>
      <c r="K189" s="1125">
        <f t="shared" si="162"/>
        <v>1.9840562970134448E-3</v>
      </c>
      <c r="L189" s="1125">
        <f t="shared" si="162"/>
        <v>1.8227152388811969E-2</v>
      </c>
      <c r="M189" s="1125">
        <f t="shared" si="162"/>
        <v>0</v>
      </c>
      <c r="N189" s="1125">
        <f t="shared" si="162"/>
        <v>5.719044007150835E-3</v>
      </c>
      <c r="O189" s="1125">
        <f t="shared" si="162"/>
        <v>0</v>
      </c>
      <c r="P189" s="1125">
        <f t="shared" si="162"/>
        <v>0</v>
      </c>
      <c r="Q189" s="1125">
        <f t="shared" si="162"/>
        <v>0</v>
      </c>
      <c r="R189" s="1125">
        <f t="shared" si="162"/>
        <v>3.6790269141962415E-8</v>
      </c>
      <c r="S189" s="1125">
        <f t="shared" si="162"/>
        <v>3.0582151379693202E-2</v>
      </c>
      <c r="T189" s="1125">
        <f t="shared" si="162"/>
        <v>0.18066809473791362</v>
      </c>
      <c r="U189" s="1125">
        <f t="shared" si="162"/>
        <v>2.3216448685752098E-2</v>
      </c>
      <c r="V189" s="1125">
        <f t="shared" si="162"/>
        <v>0</v>
      </c>
      <c r="W189" s="1125">
        <f t="shared" si="162"/>
        <v>3.0602098686170436</v>
      </c>
      <c r="X189" s="1125">
        <f t="shared" si="162"/>
        <v>0</v>
      </c>
      <c r="Y189" s="1125">
        <f t="shared" si="162"/>
        <v>0</v>
      </c>
      <c r="Z189" s="1125">
        <f t="shared" si="162"/>
        <v>0</v>
      </c>
      <c r="AA189" s="1125">
        <f t="shared" si="162"/>
        <v>0</v>
      </c>
      <c r="AB189" s="1125">
        <f t="shared" si="162"/>
        <v>0</v>
      </c>
      <c r="AC189" s="1125">
        <f t="shared" si="162"/>
        <v>0</v>
      </c>
      <c r="AD189" s="1125">
        <f t="shared" si="162"/>
        <v>0</v>
      </c>
      <c r="AE189" s="1125">
        <f t="shared" si="162"/>
        <v>0</v>
      </c>
      <c r="AF189" s="1126">
        <f t="shared" ref="AF189:AF229" si="163">$C189*D189</f>
        <v>0</v>
      </c>
      <c r="AG189" s="1126">
        <f t="shared" si="97"/>
        <v>0</v>
      </c>
      <c r="AH189" s="1126">
        <f t="shared" si="98"/>
        <v>0</v>
      </c>
      <c r="AI189" s="1126">
        <f t="shared" si="99"/>
        <v>0</v>
      </c>
      <c r="AJ189" s="1126">
        <f t="shared" si="100"/>
        <v>0</v>
      </c>
      <c r="AK189" s="1125">
        <f t="shared" si="101"/>
        <v>0</v>
      </c>
      <c r="AL189" s="1125">
        <f t="shared" si="102"/>
        <v>0</v>
      </c>
      <c r="AM189" s="1125">
        <f t="shared" si="103"/>
        <v>0</v>
      </c>
      <c r="AN189" s="1125">
        <f t="shared" si="104"/>
        <v>0</v>
      </c>
      <c r="AO189" s="1125">
        <f t="shared" si="85"/>
        <v>0</v>
      </c>
      <c r="AP189" s="1125">
        <f t="shared" si="86"/>
        <v>0</v>
      </c>
      <c r="AQ189" s="1125">
        <f t="shared" si="87"/>
        <v>0</v>
      </c>
      <c r="AR189" s="1125">
        <f t="shared" si="88"/>
        <v>0</v>
      </c>
      <c r="AS189" s="1125">
        <f t="shared" si="89"/>
        <v>0</v>
      </c>
      <c r="AT189" s="1125">
        <f t="shared" si="90"/>
        <v>0</v>
      </c>
      <c r="AU189" s="1125">
        <f t="shared" si="91"/>
        <v>0</v>
      </c>
      <c r="AV189" s="1125">
        <f t="shared" si="92"/>
        <v>0</v>
      </c>
      <c r="AW189" s="1125">
        <f t="shared" si="93"/>
        <v>0</v>
      </c>
      <c r="AX189" s="1125">
        <f t="shared" si="94"/>
        <v>0</v>
      </c>
      <c r="AY189" s="1125">
        <f t="shared" si="95"/>
        <v>0</v>
      </c>
      <c r="AZ189" s="1126">
        <f t="shared" ref="AZ189:AZ230" si="164">SUM(AF189:AJ189)</f>
        <v>0</v>
      </c>
      <c r="BA189" s="1126">
        <f t="shared" ref="BA189:BA229" si="165">$C189*X189</f>
        <v>0</v>
      </c>
      <c r="BB189" s="1126">
        <f t="shared" si="107"/>
        <v>0</v>
      </c>
      <c r="BC189" s="1125">
        <f t="shared" si="108"/>
        <v>0</v>
      </c>
      <c r="BD189" s="1125">
        <f t="shared" si="109"/>
        <v>0</v>
      </c>
      <c r="BE189" s="1125">
        <f t="shared" si="110"/>
        <v>0</v>
      </c>
      <c r="BF189" s="1125">
        <f t="shared" si="111"/>
        <v>0</v>
      </c>
      <c r="BG189" s="1125">
        <f t="shared" si="112"/>
        <v>0</v>
      </c>
      <c r="BH189" s="1125">
        <f t="shared" si="113"/>
        <v>0</v>
      </c>
      <c r="BI189" s="1126">
        <f t="shared" ref="BI189:BI231" si="166">BA189+BB189</f>
        <v>0</v>
      </c>
      <c r="BJ189" s="1106"/>
    </row>
    <row r="190" spans="1:62" ht="13">
      <c r="A190" s="1134">
        <v>67</v>
      </c>
      <c r="B190" s="1102" t="s">
        <v>381</v>
      </c>
      <c r="C190" s="1127">
        <f>計算表!R74</f>
        <v>0</v>
      </c>
      <c r="D190" s="1128">
        <f t="shared" ref="D190:AE190" si="167">D74</f>
        <v>2.4310829468333246</v>
      </c>
      <c r="E190" s="1128">
        <f t="shared" si="167"/>
        <v>1.8376684021351078E-2</v>
      </c>
      <c r="F190" s="1128">
        <f t="shared" si="167"/>
        <v>0.38946755822127022</v>
      </c>
      <c r="G190" s="1128">
        <f t="shared" si="167"/>
        <v>0</v>
      </c>
      <c r="H190" s="1128">
        <f t="shared" si="167"/>
        <v>7.6375959074479888E-2</v>
      </c>
      <c r="I190" s="1128">
        <f t="shared" si="167"/>
        <v>1.5151160872073062E-3</v>
      </c>
      <c r="J190" s="1128">
        <f t="shared" si="167"/>
        <v>1.0651710643740906E-2</v>
      </c>
      <c r="K190" s="1128">
        <f t="shared" si="167"/>
        <v>1.171933359976871E-4</v>
      </c>
      <c r="L190" s="1128">
        <f t="shared" si="167"/>
        <v>2.4148244906660324E-4</v>
      </c>
      <c r="M190" s="1128">
        <f t="shared" si="167"/>
        <v>0</v>
      </c>
      <c r="N190" s="1128">
        <f t="shared" si="167"/>
        <v>2.5083205383534123E-3</v>
      </c>
      <c r="O190" s="1128">
        <f t="shared" si="167"/>
        <v>0</v>
      </c>
      <c r="P190" s="1128">
        <f t="shared" si="167"/>
        <v>0</v>
      </c>
      <c r="Q190" s="1128">
        <f t="shared" si="167"/>
        <v>0</v>
      </c>
      <c r="R190" s="1128">
        <f t="shared" si="167"/>
        <v>6.1428240183088603E-8</v>
      </c>
      <c r="S190" s="1128">
        <f t="shared" si="167"/>
        <v>4.415607208334462E-2</v>
      </c>
      <c r="T190" s="1128">
        <f t="shared" si="167"/>
        <v>1.696310303765004E-2</v>
      </c>
      <c r="U190" s="1128">
        <f t="shared" si="167"/>
        <v>2.1316110245633462E-6</v>
      </c>
      <c r="V190" s="1128">
        <f t="shared" si="167"/>
        <v>0</v>
      </c>
      <c r="W190" s="1128">
        <f t="shared" si="167"/>
        <v>2.2076785985455723E-4</v>
      </c>
      <c r="X190" s="1128">
        <f t="shared" si="167"/>
        <v>70.116020570446025</v>
      </c>
      <c r="Y190" s="1128">
        <f t="shared" si="167"/>
        <v>1.2437200605984664</v>
      </c>
      <c r="Z190" s="1128">
        <f t="shared" si="167"/>
        <v>1.094033933816813</v>
      </c>
      <c r="AA190" s="1128">
        <f t="shared" si="167"/>
        <v>0.14968612678165344</v>
      </c>
      <c r="AB190" s="1128">
        <f t="shared" si="167"/>
        <v>0</v>
      </c>
      <c r="AC190" s="1128">
        <f t="shared" si="167"/>
        <v>0</v>
      </c>
      <c r="AD190" s="1128">
        <f t="shared" si="167"/>
        <v>0</v>
      </c>
      <c r="AE190" s="1128">
        <f t="shared" si="167"/>
        <v>0</v>
      </c>
      <c r="AF190" s="1129">
        <f t="shared" si="163"/>
        <v>0</v>
      </c>
      <c r="AG190" s="1129">
        <f t="shared" si="97"/>
        <v>0</v>
      </c>
      <c r="AH190" s="1129">
        <f t="shared" si="98"/>
        <v>0</v>
      </c>
      <c r="AI190" s="1129">
        <f t="shared" si="99"/>
        <v>0</v>
      </c>
      <c r="AJ190" s="1129">
        <f t="shared" si="100"/>
        <v>0</v>
      </c>
      <c r="AK190" s="1128">
        <f t="shared" si="101"/>
        <v>0</v>
      </c>
      <c r="AL190" s="1128">
        <f t="shared" si="102"/>
        <v>0</v>
      </c>
      <c r="AM190" s="1128">
        <f t="shared" si="103"/>
        <v>0</v>
      </c>
      <c r="AN190" s="1128">
        <f t="shared" si="104"/>
        <v>0</v>
      </c>
      <c r="AO190" s="1128">
        <f t="shared" si="85"/>
        <v>0</v>
      </c>
      <c r="AP190" s="1128">
        <f t="shared" si="86"/>
        <v>0</v>
      </c>
      <c r="AQ190" s="1128">
        <f t="shared" si="87"/>
        <v>0</v>
      </c>
      <c r="AR190" s="1128">
        <f t="shared" si="88"/>
        <v>0</v>
      </c>
      <c r="AS190" s="1128">
        <f t="shared" si="89"/>
        <v>0</v>
      </c>
      <c r="AT190" s="1128">
        <f t="shared" si="90"/>
        <v>0</v>
      </c>
      <c r="AU190" s="1128">
        <f t="shared" si="91"/>
        <v>0</v>
      </c>
      <c r="AV190" s="1128">
        <f t="shared" si="92"/>
        <v>0</v>
      </c>
      <c r="AW190" s="1128">
        <f t="shared" si="93"/>
        <v>0</v>
      </c>
      <c r="AX190" s="1128">
        <f t="shared" si="94"/>
        <v>0</v>
      </c>
      <c r="AY190" s="1128">
        <f t="shared" si="95"/>
        <v>0</v>
      </c>
      <c r="AZ190" s="1129">
        <f t="shared" si="164"/>
        <v>0</v>
      </c>
      <c r="BA190" s="1129">
        <f t="shared" si="165"/>
        <v>0</v>
      </c>
      <c r="BB190" s="1129">
        <f t="shared" si="107"/>
        <v>0</v>
      </c>
      <c r="BC190" s="1128">
        <f t="shared" si="108"/>
        <v>0</v>
      </c>
      <c r="BD190" s="1128">
        <f t="shared" si="109"/>
        <v>0</v>
      </c>
      <c r="BE190" s="1128">
        <f t="shared" si="110"/>
        <v>0</v>
      </c>
      <c r="BF190" s="1128">
        <f t="shared" si="111"/>
        <v>0</v>
      </c>
      <c r="BG190" s="1128">
        <f t="shared" si="112"/>
        <v>0</v>
      </c>
      <c r="BH190" s="1128">
        <f t="shared" si="113"/>
        <v>0</v>
      </c>
      <c r="BI190" s="1129">
        <f t="shared" si="166"/>
        <v>0</v>
      </c>
      <c r="BJ190" s="1106"/>
    </row>
    <row r="191" spans="1:62" ht="13">
      <c r="A191" s="1134">
        <v>68</v>
      </c>
      <c r="B191" s="1102" t="s">
        <v>382</v>
      </c>
      <c r="C191" s="1127">
        <f>計算表!R75</f>
        <v>0</v>
      </c>
      <c r="D191" s="1128">
        <f t="shared" ref="D191:AE191" si="168">D75</f>
        <v>2017.4869756023388</v>
      </c>
      <c r="E191" s="1128">
        <f t="shared" si="168"/>
        <v>2.1904473589108481E-2</v>
      </c>
      <c r="F191" s="1128">
        <f t="shared" si="168"/>
        <v>2.0887745422041726</v>
      </c>
      <c r="G191" s="1128">
        <f t="shared" si="168"/>
        <v>0</v>
      </c>
      <c r="H191" s="1128">
        <f t="shared" si="168"/>
        <v>0.59868631366711011</v>
      </c>
      <c r="I191" s="1128">
        <f t="shared" si="168"/>
        <v>8.1743770418136671E-2</v>
      </c>
      <c r="J191" s="1128">
        <f t="shared" si="168"/>
        <v>4.9359681629259758E-2</v>
      </c>
      <c r="K191" s="1128">
        <f t="shared" si="168"/>
        <v>0.13517291643437312</v>
      </c>
      <c r="L191" s="1128">
        <f t="shared" si="168"/>
        <v>4.6666200415327368E-2</v>
      </c>
      <c r="M191" s="1128">
        <f t="shared" si="168"/>
        <v>0</v>
      </c>
      <c r="N191" s="1128">
        <f t="shared" si="168"/>
        <v>3.614557832900002E-3</v>
      </c>
      <c r="O191" s="1128">
        <f t="shared" si="168"/>
        <v>0</v>
      </c>
      <c r="P191" s="1128">
        <f t="shared" si="168"/>
        <v>0</v>
      </c>
      <c r="Q191" s="1128">
        <f t="shared" si="168"/>
        <v>0</v>
      </c>
      <c r="R191" s="1128">
        <f t="shared" si="168"/>
        <v>4.0774272230544057E-8</v>
      </c>
      <c r="S191" s="1128">
        <f t="shared" si="168"/>
        <v>2.2311589449741161E-2</v>
      </c>
      <c r="T191" s="1128">
        <f t="shared" si="168"/>
        <v>0.13843790847444559</v>
      </c>
      <c r="U191" s="1128">
        <f t="shared" si="168"/>
        <v>5.8944283630406075E-2</v>
      </c>
      <c r="V191" s="1128">
        <f t="shared" si="168"/>
        <v>0</v>
      </c>
      <c r="W191" s="1128">
        <f t="shared" si="168"/>
        <v>6.2435364608248084E-2</v>
      </c>
      <c r="X191" s="1128">
        <f t="shared" si="168"/>
        <v>23.108747214408574</v>
      </c>
      <c r="Y191" s="1128">
        <f t="shared" si="168"/>
        <v>72.002073387215788</v>
      </c>
      <c r="Z191" s="1128">
        <f t="shared" si="168"/>
        <v>36.081326359344679</v>
      </c>
      <c r="AA191" s="1128">
        <f t="shared" si="168"/>
        <v>35.920747027871109</v>
      </c>
      <c r="AB191" s="1128">
        <f t="shared" si="168"/>
        <v>0</v>
      </c>
      <c r="AC191" s="1128">
        <f t="shared" si="168"/>
        <v>0</v>
      </c>
      <c r="AD191" s="1128">
        <f t="shared" si="168"/>
        <v>0</v>
      </c>
      <c r="AE191" s="1128">
        <f t="shared" si="168"/>
        <v>0</v>
      </c>
      <c r="AF191" s="1129">
        <f t="shared" si="163"/>
        <v>0</v>
      </c>
      <c r="AG191" s="1129">
        <f t="shared" si="97"/>
        <v>0</v>
      </c>
      <c r="AH191" s="1129">
        <f t="shared" si="98"/>
        <v>0</v>
      </c>
      <c r="AI191" s="1129">
        <f t="shared" si="99"/>
        <v>0</v>
      </c>
      <c r="AJ191" s="1129">
        <f t="shared" si="100"/>
        <v>0</v>
      </c>
      <c r="AK191" s="1128">
        <f t="shared" si="101"/>
        <v>0</v>
      </c>
      <c r="AL191" s="1128">
        <f t="shared" si="102"/>
        <v>0</v>
      </c>
      <c r="AM191" s="1128">
        <f t="shared" si="103"/>
        <v>0</v>
      </c>
      <c r="AN191" s="1128">
        <f t="shared" si="104"/>
        <v>0</v>
      </c>
      <c r="AO191" s="1128">
        <f t="shared" si="85"/>
        <v>0</v>
      </c>
      <c r="AP191" s="1128">
        <f t="shared" si="86"/>
        <v>0</v>
      </c>
      <c r="AQ191" s="1128">
        <f t="shared" si="87"/>
        <v>0</v>
      </c>
      <c r="AR191" s="1128">
        <f t="shared" si="88"/>
        <v>0</v>
      </c>
      <c r="AS191" s="1128">
        <f t="shared" si="89"/>
        <v>0</v>
      </c>
      <c r="AT191" s="1128">
        <f t="shared" si="90"/>
        <v>0</v>
      </c>
      <c r="AU191" s="1128">
        <f t="shared" si="91"/>
        <v>0</v>
      </c>
      <c r="AV191" s="1128">
        <f t="shared" si="92"/>
        <v>0</v>
      </c>
      <c r="AW191" s="1128">
        <f t="shared" si="93"/>
        <v>0</v>
      </c>
      <c r="AX191" s="1128">
        <f t="shared" si="94"/>
        <v>0</v>
      </c>
      <c r="AY191" s="1128">
        <f t="shared" si="95"/>
        <v>0</v>
      </c>
      <c r="AZ191" s="1129">
        <f t="shared" si="164"/>
        <v>0</v>
      </c>
      <c r="BA191" s="1129">
        <f t="shared" si="165"/>
        <v>0</v>
      </c>
      <c r="BB191" s="1129">
        <f t="shared" si="107"/>
        <v>0</v>
      </c>
      <c r="BC191" s="1128">
        <f t="shared" si="108"/>
        <v>0</v>
      </c>
      <c r="BD191" s="1128">
        <f t="shared" si="109"/>
        <v>0</v>
      </c>
      <c r="BE191" s="1128">
        <f t="shared" si="110"/>
        <v>0</v>
      </c>
      <c r="BF191" s="1128">
        <f t="shared" si="111"/>
        <v>0</v>
      </c>
      <c r="BG191" s="1128">
        <f t="shared" si="112"/>
        <v>0</v>
      </c>
      <c r="BH191" s="1128">
        <f t="shared" si="113"/>
        <v>0</v>
      </c>
      <c r="BI191" s="1129">
        <f t="shared" si="166"/>
        <v>0</v>
      </c>
      <c r="BJ191" s="1106"/>
    </row>
    <row r="192" spans="1:62" ht="13">
      <c r="A192" s="1134">
        <v>69</v>
      </c>
      <c r="B192" s="1102" t="s">
        <v>54</v>
      </c>
      <c r="C192" s="1127">
        <f>計算表!R76</f>
        <v>0</v>
      </c>
      <c r="D192" s="1128">
        <f t="shared" ref="D192:AE192" si="169">D76</f>
        <v>0.18661942880759161</v>
      </c>
      <c r="E192" s="1128">
        <f t="shared" si="169"/>
        <v>0.45845580119849227</v>
      </c>
      <c r="F192" s="1128">
        <f t="shared" si="169"/>
        <v>0.69069768972358681</v>
      </c>
      <c r="G192" s="1128">
        <f t="shared" si="169"/>
        <v>0</v>
      </c>
      <c r="H192" s="1128">
        <f t="shared" si="169"/>
        <v>0.54339827397888851</v>
      </c>
      <c r="I192" s="1128">
        <f t="shared" si="169"/>
        <v>9.0646719845955039E-3</v>
      </c>
      <c r="J192" s="1128">
        <f t="shared" si="169"/>
        <v>4.3330790192724344E-2</v>
      </c>
      <c r="K192" s="1128">
        <f t="shared" si="169"/>
        <v>3.8536386222266995E-2</v>
      </c>
      <c r="L192" s="1128">
        <f t="shared" si="169"/>
        <v>2.3872882998721989E-2</v>
      </c>
      <c r="M192" s="1128">
        <f t="shared" si="169"/>
        <v>0</v>
      </c>
      <c r="N192" s="1128">
        <f t="shared" si="169"/>
        <v>0.14127659587972069</v>
      </c>
      <c r="O192" s="1128">
        <f t="shared" si="169"/>
        <v>0</v>
      </c>
      <c r="P192" s="1128">
        <f t="shared" si="169"/>
        <v>0</v>
      </c>
      <c r="Q192" s="1128">
        <f t="shared" si="169"/>
        <v>0</v>
      </c>
      <c r="R192" s="1128">
        <f t="shared" si="169"/>
        <v>3.0355029240021279E-7</v>
      </c>
      <c r="S192" s="1128">
        <f t="shared" si="169"/>
        <v>0.1548780941099018</v>
      </c>
      <c r="T192" s="1128">
        <f t="shared" si="169"/>
        <v>0.13180007030742122</v>
      </c>
      <c r="U192" s="1128">
        <f t="shared" si="169"/>
        <v>0</v>
      </c>
      <c r="V192" s="1128">
        <f t="shared" si="169"/>
        <v>0</v>
      </c>
      <c r="W192" s="1128">
        <f t="shared" si="169"/>
        <v>6.3847873324348421E-4</v>
      </c>
      <c r="X192" s="1128">
        <f t="shared" si="169"/>
        <v>646.82843710162774</v>
      </c>
      <c r="Y192" s="1128">
        <f t="shared" si="169"/>
        <v>123.39458095063142</v>
      </c>
      <c r="Z192" s="1128">
        <f t="shared" si="169"/>
        <v>79.948958406042891</v>
      </c>
      <c r="AA192" s="1128">
        <f t="shared" si="169"/>
        <v>43.445622544588538</v>
      </c>
      <c r="AB192" s="1128">
        <f t="shared" si="169"/>
        <v>0</v>
      </c>
      <c r="AC192" s="1128">
        <f t="shared" si="169"/>
        <v>0</v>
      </c>
      <c r="AD192" s="1128">
        <f t="shared" si="169"/>
        <v>0</v>
      </c>
      <c r="AE192" s="1128">
        <f t="shared" si="169"/>
        <v>0</v>
      </c>
      <c r="AF192" s="1129">
        <f t="shared" si="163"/>
        <v>0</v>
      </c>
      <c r="AG192" s="1129">
        <f t="shared" si="97"/>
        <v>0</v>
      </c>
      <c r="AH192" s="1129">
        <f t="shared" si="98"/>
        <v>0</v>
      </c>
      <c r="AI192" s="1129">
        <f t="shared" si="99"/>
        <v>0</v>
      </c>
      <c r="AJ192" s="1129">
        <f t="shared" si="100"/>
        <v>0</v>
      </c>
      <c r="AK192" s="1128">
        <f t="shared" si="101"/>
        <v>0</v>
      </c>
      <c r="AL192" s="1128">
        <f t="shared" si="102"/>
        <v>0</v>
      </c>
      <c r="AM192" s="1128">
        <f t="shared" si="103"/>
        <v>0</v>
      </c>
      <c r="AN192" s="1128">
        <f t="shared" si="104"/>
        <v>0</v>
      </c>
      <c r="AO192" s="1128">
        <f t="shared" si="85"/>
        <v>0</v>
      </c>
      <c r="AP192" s="1128">
        <f t="shared" si="86"/>
        <v>0</v>
      </c>
      <c r="AQ192" s="1128">
        <f t="shared" si="87"/>
        <v>0</v>
      </c>
      <c r="AR192" s="1128">
        <f t="shared" si="88"/>
        <v>0</v>
      </c>
      <c r="AS192" s="1128">
        <f t="shared" si="89"/>
        <v>0</v>
      </c>
      <c r="AT192" s="1128">
        <f t="shared" si="90"/>
        <v>0</v>
      </c>
      <c r="AU192" s="1128">
        <f t="shared" si="91"/>
        <v>0</v>
      </c>
      <c r="AV192" s="1128">
        <f t="shared" si="92"/>
        <v>0</v>
      </c>
      <c r="AW192" s="1128">
        <f t="shared" si="93"/>
        <v>0</v>
      </c>
      <c r="AX192" s="1128">
        <f t="shared" si="94"/>
        <v>0</v>
      </c>
      <c r="AY192" s="1128">
        <f t="shared" si="95"/>
        <v>0</v>
      </c>
      <c r="AZ192" s="1129">
        <f t="shared" si="164"/>
        <v>0</v>
      </c>
      <c r="BA192" s="1129">
        <f t="shared" si="165"/>
        <v>0</v>
      </c>
      <c r="BB192" s="1129">
        <f t="shared" si="107"/>
        <v>0</v>
      </c>
      <c r="BC192" s="1128">
        <f t="shared" si="108"/>
        <v>0</v>
      </c>
      <c r="BD192" s="1128">
        <f t="shared" si="109"/>
        <v>0</v>
      </c>
      <c r="BE192" s="1128">
        <f t="shared" si="110"/>
        <v>0</v>
      </c>
      <c r="BF192" s="1128">
        <f t="shared" si="111"/>
        <v>0</v>
      </c>
      <c r="BG192" s="1128">
        <f t="shared" si="112"/>
        <v>0</v>
      </c>
      <c r="BH192" s="1128">
        <f t="shared" si="113"/>
        <v>0</v>
      </c>
      <c r="BI192" s="1129">
        <f t="shared" si="166"/>
        <v>0</v>
      </c>
      <c r="BJ192" s="1106"/>
    </row>
    <row r="193" spans="1:62" ht="13">
      <c r="A193" s="1136">
        <v>70</v>
      </c>
      <c r="B193" s="1115" t="s">
        <v>11</v>
      </c>
      <c r="C193" s="1137">
        <f>計算表!R77</f>
        <v>0</v>
      </c>
      <c r="D193" s="1138">
        <f t="shared" ref="D193:AE193" si="170">D77</f>
        <v>9.8742456143756804E-2</v>
      </c>
      <c r="E193" s="1138">
        <f t="shared" si="170"/>
        <v>0.18738839539041821</v>
      </c>
      <c r="F193" s="1138">
        <f t="shared" si="170"/>
        <v>5.8901397166688137E-2</v>
      </c>
      <c r="G193" s="1138">
        <f t="shared" si="170"/>
        <v>0</v>
      </c>
      <c r="H193" s="1138">
        <f t="shared" si="170"/>
        <v>0.37652415550040469</v>
      </c>
      <c r="I193" s="1138">
        <f t="shared" si="170"/>
        <v>2.0148879015600751E-4</v>
      </c>
      <c r="J193" s="1138">
        <f t="shared" si="170"/>
        <v>0.17272452636773863</v>
      </c>
      <c r="K193" s="1138">
        <f t="shared" si="170"/>
        <v>2.5981264153798842E-3</v>
      </c>
      <c r="L193" s="1138">
        <f t="shared" si="170"/>
        <v>2.0160800955179529E-2</v>
      </c>
      <c r="M193" s="1138">
        <f t="shared" si="170"/>
        <v>0</v>
      </c>
      <c r="N193" s="1138">
        <f t="shared" si="170"/>
        <v>6.3273134056925362E-2</v>
      </c>
      <c r="O193" s="1138">
        <f t="shared" si="170"/>
        <v>0</v>
      </c>
      <c r="P193" s="1138">
        <f t="shared" si="170"/>
        <v>0</v>
      </c>
      <c r="Q193" s="1138">
        <f t="shared" si="170"/>
        <v>0</v>
      </c>
      <c r="R193" s="1138">
        <f t="shared" si="170"/>
        <v>8.5573861337272098E-7</v>
      </c>
      <c r="S193" s="1138">
        <f t="shared" si="170"/>
        <v>0.11158650476816417</v>
      </c>
      <c r="T193" s="1138">
        <f t="shared" si="170"/>
        <v>5.7800419209216849E-3</v>
      </c>
      <c r="U193" s="1138">
        <f t="shared" si="170"/>
        <v>1.9745911086450788E-4</v>
      </c>
      <c r="V193" s="1138">
        <f t="shared" si="170"/>
        <v>0</v>
      </c>
      <c r="W193" s="1138">
        <f t="shared" si="170"/>
        <v>1.2173764614574455E-6</v>
      </c>
      <c r="X193" s="1138">
        <f t="shared" si="170"/>
        <v>6.2241457332037751</v>
      </c>
      <c r="Y193" s="1138">
        <f t="shared" si="170"/>
        <v>0.28796199543920969</v>
      </c>
      <c r="Z193" s="1138">
        <f t="shared" si="170"/>
        <v>2.6004861342392171E-2</v>
      </c>
      <c r="AA193" s="1138">
        <f t="shared" si="170"/>
        <v>0.26195713409681753</v>
      </c>
      <c r="AB193" s="1138">
        <f t="shared" si="170"/>
        <v>0</v>
      </c>
      <c r="AC193" s="1138">
        <f t="shared" si="170"/>
        <v>0</v>
      </c>
      <c r="AD193" s="1138">
        <f t="shared" si="170"/>
        <v>0</v>
      </c>
      <c r="AE193" s="1138">
        <f t="shared" si="170"/>
        <v>0</v>
      </c>
      <c r="AF193" s="1139">
        <f t="shared" si="163"/>
        <v>0</v>
      </c>
      <c r="AG193" s="1139">
        <f t="shared" si="97"/>
        <v>0</v>
      </c>
      <c r="AH193" s="1139">
        <f t="shared" si="98"/>
        <v>0</v>
      </c>
      <c r="AI193" s="1139">
        <f t="shared" si="99"/>
        <v>0</v>
      </c>
      <c r="AJ193" s="1139">
        <f t="shared" si="100"/>
        <v>0</v>
      </c>
      <c r="AK193" s="1138">
        <f t="shared" si="101"/>
        <v>0</v>
      </c>
      <c r="AL193" s="1138">
        <f t="shared" si="102"/>
        <v>0</v>
      </c>
      <c r="AM193" s="1138">
        <f t="shared" si="103"/>
        <v>0</v>
      </c>
      <c r="AN193" s="1138">
        <f t="shared" si="104"/>
        <v>0</v>
      </c>
      <c r="AO193" s="1138">
        <f t="shared" si="85"/>
        <v>0</v>
      </c>
      <c r="AP193" s="1138">
        <f t="shared" si="86"/>
        <v>0</v>
      </c>
      <c r="AQ193" s="1138">
        <f t="shared" si="87"/>
        <v>0</v>
      </c>
      <c r="AR193" s="1138">
        <f t="shared" si="88"/>
        <v>0</v>
      </c>
      <c r="AS193" s="1138">
        <f t="shared" si="89"/>
        <v>0</v>
      </c>
      <c r="AT193" s="1138">
        <f t="shared" si="90"/>
        <v>0</v>
      </c>
      <c r="AU193" s="1138">
        <f t="shared" si="91"/>
        <v>0</v>
      </c>
      <c r="AV193" s="1138">
        <f t="shared" si="92"/>
        <v>0</v>
      </c>
      <c r="AW193" s="1138">
        <f t="shared" si="93"/>
        <v>0</v>
      </c>
      <c r="AX193" s="1138">
        <f t="shared" si="94"/>
        <v>0</v>
      </c>
      <c r="AY193" s="1138">
        <f t="shared" si="95"/>
        <v>0</v>
      </c>
      <c r="AZ193" s="1139">
        <f t="shared" si="164"/>
        <v>0</v>
      </c>
      <c r="BA193" s="1139">
        <f t="shared" si="165"/>
        <v>0</v>
      </c>
      <c r="BB193" s="1139">
        <f t="shared" si="107"/>
        <v>0</v>
      </c>
      <c r="BC193" s="1138">
        <f t="shared" si="108"/>
        <v>0</v>
      </c>
      <c r="BD193" s="1138">
        <f t="shared" si="109"/>
        <v>0</v>
      </c>
      <c r="BE193" s="1138">
        <f t="shared" si="110"/>
        <v>0</v>
      </c>
      <c r="BF193" s="1138">
        <f t="shared" si="111"/>
        <v>0</v>
      </c>
      <c r="BG193" s="1138">
        <f t="shared" si="112"/>
        <v>0</v>
      </c>
      <c r="BH193" s="1138">
        <f t="shared" si="113"/>
        <v>0</v>
      </c>
      <c r="BI193" s="1139">
        <f t="shared" si="166"/>
        <v>0</v>
      </c>
      <c r="BJ193" s="1106"/>
    </row>
    <row r="194" spans="1:62" ht="13">
      <c r="A194" s="1101">
        <v>71</v>
      </c>
      <c r="B194" s="1102" t="s">
        <v>12</v>
      </c>
      <c r="C194" s="1124">
        <f>計算表!R78</f>
        <v>0</v>
      </c>
      <c r="D194" s="1125">
        <f t="shared" ref="D194:AE194" si="171">D78</f>
        <v>0</v>
      </c>
      <c r="E194" s="1125">
        <f t="shared" si="171"/>
        <v>0</v>
      </c>
      <c r="F194" s="1125">
        <f t="shared" si="171"/>
        <v>0</v>
      </c>
      <c r="G194" s="1125">
        <f t="shared" si="171"/>
        <v>0</v>
      </c>
      <c r="H194" s="1125">
        <f t="shared" si="171"/>
        <v>0</v>
      </c>
      <c r="I194" s="1125">
        <f t="shared" si="171"/>
        <v>0</v>
      </c>
      <c r="J194" s="1125">
        <f t="shared" si="171"/>
        <v>0</v>
      </c>
      <c r="K194" s="1125">
        <f t="shared" si="171"/>
        <v>0</v>
      </c>
      <c r="L194" s="1125">
        <f t="shared" si="171"/>
        <v>0</v>
      </c>
      <c r="M194" s="1125">
        <f t="shared" si="171"/>
        <v>0</v>
      </c>
      <c r="N194" s="1125">
        <f t="shared" si="171"/>
        <v>0</v>
      </c>
      <c r="O194" s="1125">
        <f t="shared" si="171"/>
        <v>0</v>
      </c>
      <c r="P194" s="1125">
        <f t="shared" si="171"/>
        <v>0</v>
      </c>
      <c r="Q194" s="1125">
        <f t="shared" si="171"/>
        <v>0</v>
      </c>
      <c r="R194" s="1125">
        <f t="shared" si="171"/>
        <v>0</v>
      </c>
      <c r="S194" s="1125">
        <f t="shared" si="171"/>
        <v>0</v>
      </c>
      <c r="T194" s="1125">
        <f t="shared" si="171"/>
        <v>0</v>
      </c>
      <c r="U194" s="1125">
        <f t="shared" si="171"/>
        <v>0</v>
      </c>
      <c r="V194" s="1125">
        <f t="shared" si="171"/>
        <v>0</v>
      </c>
      <c r="W194" s="1125">
        <f t="shared" si="171"/>
        <v>0</v>
      </c>
      <c r="X194" s="1125">
        <f t="shared" si="171"/>
        <v>0.75509476357058491</v>
      </c>
      <c r="Y194" s="1125">
        <f t="shared" si="171"/>
        <v>3.5560422502890756E-3</v>
      </c>
      <c r="Z194" s="1125">
        <f t="shared" si="171"/>
        <v>3.2113399375987271E-4</v>
      </c>
      <c r="AA194" s="1125">
        <f t="shared" si="171"/>
        <v>3.2349082565292031E-3</v>
      </c>
      <c r="AB194" s="1125">
        <f t="shared" si="171"/>
        <v>0</v>
      </c>
      <c r="AC194" s="1125">
        <f t="shared" si="171"/>
        <v>0</v>
      </c>
      <c r="AD194" s="1125">
        <f t="shared" si="171"/>
        <v>0</v>
      </c>
      <c r="AE194" s="1125">
        <f t="shared" si="171"/>
        <v>0</v>
      </c>
      <c r="AF194" s="1126">
        <f t="shared" si="163"/>
        <v>0</v>
      </c>
      <c r="AG194" s="1126">
        <f t="shared" si="97"/>
        <v>0</v>
      </c>
      <c r="AH194" s="1126">
        <f t="shared" si="98"/>
        <v>0</v>
      </c>
      <c r="AI194" s="1126">
        <f t="shared" si="99"/>
        <v>0</v>
      </c>
      <c r="AJ194" s="1126">
        <f t="shared" si="100"/>
        <v>0</v>
      </c>
      <c r="AK194" s="1125">
        <f t="shared" si="101"/>
        <v>0</v>
      </c>
      <c r="AL194" s="1125">
        <f t="shared" si="102"/>
        <v>0</v>
      </c>
      <c r="AM194" s="1125">
        <f t="shared" si="103"/>
        <v>0</v>
      </c>
      <c r="AN194" s="1125">
        <f t="shared" si="104"/>
        <v>0</v>
      </c>
      <c r="AO194" s="1125">
        <f t="shared" si="85"/>
        <v>0</v>
      </c>
      <c r="AP194" s="1125">
        <f t="shared" si="86"/>
        <v>0</v>
      </c>
      <c r="AQ194" s="1125">
        <f t="shared" si="87"/>
        <v>0</v>
      </c>
      <c r="AR194" s="1125">
        <f t="shared" si="88"/>
        <v>0</v>
      </c>
      <c r="AS194" s="1125">
        <f t="shared" si="89"/>
        <v>0</v>
      </c>
      <c r="AT194" s="1125">
        <f t="shared" si="90"/>
        <v>0</v>
      </c>
      <c r="AU194" s="1125">
        <f t="shared" si="91"/>
        <v>0</v>
      </c>
      <c r="AV194" s="1125">
        <f t="shared" si="92"/>
        <v>0</v>
      </c>
      <c r="AW194" s="1125">
        <f t="shared" si="93"/>
        <v>0</v>
      </c>
      <c r="AX194" s="1125">
        <f t="shared" si="94"/>
        <v>0</v>
      </c>
      <c r="AY194" s="1125">
        <f t="shared" si="95"/>
        <v>0</v>
      </c>
      <c r="AZ194" s="1126">
        <f t="shared" si="164"/>
        <v>0</v>
      </c>
      <c r="BA194" s="1126">
        <f t="shared" si="165"/>
        <v>0</v>
      </c>
      <c r="BB194" s="1126">
        <f t="shared" si="107"/>
        <v>0</v>
      </c>
      <c r="BC194" s="1125">
        <f t="shared" si="108"/>
        <v>0</v>
      </c>
      <c r="BD194" s="1125">
        <f t="shared" si="109"/>
        <v>0</v>
      </c>
      <c r="BE194" s="1125">
        <f t="shared" si="110"/>
        <v>0</v>
      </c>
      <c r="BF194" s="1125">
        <f t="shared" si="111"/>
        <v>0</v>
      </c>
      <c r="BG194" s="1125">
        <f t="shared" si="112"/>
        <v>0</v>
      </c>
      <c r="BH194" s="1125">
        <f t="shared" si="113"/>
        <v>0</v>
      </c>
      <c r="BI194" s="1126">
        <f t="shared" si="166"/>
        <v>0</v>
      </c>
      <c r="BJ194" s="1106"/>
    </row>
    <row r="195" spans="1:62" ht="13">
      <c r="A195" s="1101">
        <v>72</v>
      </c>
      <c r="B195" s="1102" t="s">
        <v>383</v>
      </c>
      <c r="C195" s="1127">
        <f>計算表!R79</f>
        <v>0</v>
      </c>
      <c r="D195" s="1128">
        <f t="shared" ref="D195:AE195" si="172">D79</f>
        <v>0</v>
      </c>
      <c r="E195" s="1128">
        <f t="shared" si="172"/>
        <v>0</v>
      </c>
      <c r="F195" s="1128">
        <f t="shared" si="172"/>
        <v>0</v>
      </c>
      <c r="G195" s="1128">
        <f t="shared" si="172"/>
        <v>0</v>
      </c>
      <c r="H195" s="1128">
        <f t="shared" si="172"/>
        <v>0</v>
      </c>
      <c r="I195" s="1128">
        <f t="shared" si="172"/>
        <v>0</v>
      </c>
      <c r="J195" s="1128">
        <f t="shared" si="172"/>
        <v>0</v>
      </c>
      <c r="K195" s="1128">
        <f t="shared" si="172"/>
        <v>0</v>
      </c>
      <c r="L195" s="1128">
        <f t="shared" si="172"/>
        <v>0</v>
      </c>
      <c r="M195" s="1128">
        <f t="shared" si="172"/>
        <v>0</v>
      </c>
      <c r="N195" s="1128">
        <f t="shared" si="172"/>
        <v>0</v>
      </c>
      <c r="O195" s="1128">
        <f t="shared" si="172"/>
        <v>0</v>
      </c>
      <c r="P195" s="1128">
        <f t="shared" si="172"/>
        <v>0</v>
      </c>
      <c r="Q195" s="1128">
        <f t="shared" si="172"/>
        <v>0</v>
      </c>
      <c r="R195" s="1128">
        <f t="shared" si="172"/>
        <v>0</v>
      </c>
      <c r="S195" s="1128">
        <f t="shared" si="172"/>
        <v>0</v>
      </c>
      <c r="T195" s="1128">
        <f t="shared" si="172"/>
        <v>0</v>
      </c>
      <c r="U195" s="1128">
        <f t="shared" si="172"/>
        <v>0</v>
      </c>
      <c r="V195" s="1128">
        <f t="shared" si="172"/>
        <v>0</v>
      </c>
      <c r="W195" s="1128">
        <f t="shared" si="172"/>
        <v>0</v>
      </c>
      <c r="X195" s="1128">
        <f t="shared" si="172"/>
        <v>5.3968820608337209</v>
      </c>
      <c r="Y195" s="1128">
        <f t="shared" si="172"/>
        <v>2.6532910889306146E-2</v>
      </c>
      <c r="Z195" s="1128">
        <f t="shared" si="172"/>
        <v>2.396096289144215E-3</v>
      </c>
      <c r="AA195" s="1128">
        <f t="shared" si="172"/>
        <v>2.4136814600161934E-2</v>
      </c>
      <c r="AB195" s="1128">
        <f t="shared" si="172"/>
        <v>0</v>
      </c>
      <c r="AC195" s="1128">
        <f t="shared" si="172"/>
        <v>0</v>
      </c>
      <c r="AD195" s="1128">
        <f t="shared" si="172"/>
        <v>0</v>
      </c>
      <c r="AE195" s="1128">
        <f t="shared" si="172"/>
        <v>0</v>
      </c>
      <c r="AF195" s="1129">
        <f t="shared" si="163"/>
        <v>0</v>
      </c>
      <c r="AG195" s="1129">
        <f t="shared" si="97"/>
        <v>0</v>
      </c>
      <c r="AH195" s="1129">
        <f t="shared" si="98"/>
        <v>0</v>
      </c>
      <c r="AI195" s="1129">
        <f t="shared" si="99"/>
        <v>0</v>
      </c>
      <c r="AJ195" s="1129">
        <f t="shared" si="100"/>
        <v>0</v>
      </c>
      <c r="AK195" s="1128">
        <f t="shared" si="101"/>
        <v>0</v>
      </c>
      <c r="AL195" s="1128">
        <f t="shared" si="102"/>
        <v>0</v>
      </c>
      <c r="AM195" s="1128">
        <f t="shared" si="103"/>
        <v>0</v>
      </c>
      <c r="AN195" s="1128">
        <f t="shared" si="104"/>
        <v>0</v>
      </c>
      <c r="AO195" s="1128">
        <f t="shared" si="85"/>
        <v>0</v>
      </c>
      <c r="AP195" s="1128">
        <f t="shared" si="86"/>
        <v>0</v>
      </c>
      <c r="AQ195" s="1128">
        <f t="shared" si="87"/>
        <v>0</v>
      </c>
      <c r="AR195" s="1128">
        <f t="shared" si="88"/>
        <v>0</v>
      </c>
      <c r="AS195" s="1128">
        <f t="shared" si="89"/>
        <v>0</v>
      </c>
      <c r="AT195" s="1128">
        <f t="shared" si="90"/>
        <v>0</v>
      </c>
      <c r="AU195" s="1128">
        <f t="shared" si="91"/>
        <v>0</v>
      </c>
      <c r="AV195" s="1128">
        <f t="shared" si="92"/>
        <v>0</v>
      </c>
      <c r="AW195" s="1128">
        <f t="shared" si="93"/>
        <v>0</v>
      </c>
      <c r="AX195" s="1128">
        <f t="shared" si="94"/>
        <v>0</v>
      </c>
      <c r="AY195" s="1128">
        <f t="shared" si="95"/>
        <v>0</v>
      </c>
      <c r="AZ195" s="1129">
        <f t="shared" si="164"/>
        <v>0</v>
      </c>
      <c r="BA195" s="1129">
        <f t="shared" si="165"/>
        <v>0</v>
      </c>
      <c r="BB195" s="1129">
        <f t="shared" si="107"/>
        <v>0</v>
      </c>
      <c r="BC195" s="1128">
        <f t="shared" si="108"/>
        <v>0</v>
      </c>
      <c r="BD195" s="1128">
        <f t="shared" si="109"/>
        <v>0</v>
      </c>
      <c r="BE195" s="1128">
        <f t="shared" si="110"/>
        <v>0</v>
      </c>
      <c r="BF195" s="1128">
        <f t="shared" si="111"/>
        <v>0</v>
      </c>
      <c r="BG195" s="1128">
        <f t="shared" si="112"/>
        <v>0</v>
      </c>
      <c r="BH195" s="1128">
        <f t="shared" si="113"/>
        <v>0</v>
      </c>
      <c r="BI195" s="1129">
        <f t="shared" si="166"/>
        <v>0</v>
      </c>
      <c r="BJ195" s="1106"/>
    </row>
    <row r="196" spans="1:62" ht="13">
      <c r="A196" s="1101">
        <v>73</v>
      </c>
      <c r="B196" s="1102" t="s">
        <v>384</v>
      </c>
      <c r="C196" s="1127">
        <f>計算表!R80</f>
        <v>0</v>
      </c>
      <c r="D196" s="1128">
        <f t="shared" ref="D196:AE196" si="173">D80</f>
        <v>0</v>
      </c>
      <c r="E196" s="1128">
        <f t="shared" si="173"/>
        <v>0</v>
      </c>
      <c r="F196" s="1128">
        <f t="shared" si="173"/>
        <v>0</v>
      </c>
      <c r="G196" s="1128">
        <f t="shared" si="173"/>
        <v>0</v>
      </c>
      <c r="H196" s="1128">
        <f t="shared" si="173"/>
        <v>0</v>
      </c>
      <c r="I196" s="1128">
        <f t="shared" si="173"/>
        <v>0</v>
      </c>
      <c r="J196" s="1128">
        <f t="shared" si="173"/>
        <v>0</v>
      </c>
      <c r="K196" s="1128">
        <f t="shared" si="173"/>
        <v>0</v>
      </c>
      <c r="L196" s="1128">
        <f t="shared" si="173"/>
        <v>0</v>
      </c>
      <c r="M196" s="1128">
        <f t="shared" si="173"/>
        <v>0</v>
      </c>
      <c r="N196" s="1128">
        <f t="shared" si="173"/>
        <v>0</v>
      </c>
      <c r="O196" s="1128">
        <f t="shared" si="173"/>
        <v>0</v>
      </c>
      <c r="P196" s="1128">
        <f t="shared" si="173"/>
        <v>0</v>
      </c>
      <c r="Q196" s="1128">
        <f t="shared" si="173"/>
        <v>0</v>
      </c>
      <c r="R196" s="1128">
        <f t="shared" si="173"/>
        <v>0</v>
      </c>
      <c r="S196" s="1128">
        <f t="shared" si="173"/>
        <v>0</v>
      </c>
      <c r="T196" s="1128">
        <f t="shared" si="173"/>
        <v>0</v>
      </c>
      <c r="U196" s="1128">
        <f t="shared" si="173"/>
        <v>0</v>
      </c>
      <c r="V196" s="1128">
        <f t="shared" si="173"/>
        <v>0</v>
      </c>
      <c r="W196" s="1128">
        <f t="shared" si="173"/>
        <v>0</v>
      </c>
      <c r="X196" s="1128">
        <f t="shared" si="173"/>
        <v>0.88019809312461261</v>
      </c>
      <c r="Y196" s="1128">
        <f t="shared" si="173"/>
        <v>3.7716274317142404E-3</v>
      </c>
      <c r="Z196" s="1128">
        <f t="shared" si="173"/>
        <v>3.406027529684793E-4</v>
      </c>
      <c r="AA196" s="1128">
        <f t="shared" si="173"/>
        <v>3.431024678745761E-3</v>
      </c>
      <c r="AB196" s="1128">
        <f t="shared" si="173"/>
        <v>0</v>
      </c>
      <c r="AC196" s="1128">
        <f t="shared" si="173"/>
        <v>0</v>
      </c>
      <c r="AD196" s="1128">
        <f t="shared" si="173"/>
        <v>0</v>
      </c>
      <c r="AE196" s="1128">
        <f t="shared" si="173"/>
        <v>0</v>
      </c>
      <c r="AF196" s="1129">
        <f t="shared" si="163"/>
        <v>0</v>
      </c>
      <c r="AG196" s="1129">
        <f t="shared" si="97"/>
        <v>0</v>
      </c>
      <c r="AH196" s="1129">
        <f t="shared" si="98"/>
        <v>0</v>
      </c>
      <c r="AI196" s="1129">
        <f t="shared" si="99"/>
        <v>0</v>
      </c>
      <c r="AJ196" s="1129">
        <f t="shared" si="100"/>
        <v>0</v>
      </c>
      <c r="AK196" s="1128">
        <f t="shared" si="101"/>
        <v>0</v>
      </c>
      <c r="AL196" s="1128">
        <f t="shared" si="102"/>
        <v>0</v>
      </c>
      <c r="AM196" s="1128">
        <f t="shared" si="103"/>
        <v>0</v>
      </c>
      <c r="AN196" s="1128">
        <f t="shared" si="104"/>
        <v>0</v>
      </c>
      <c r="AO196" s="1128">
        <f t="shared" si="85"/>
        <v>0</v>
      </c>
      <c r="AP196" s="1128">
        <f t="shared" si="86"/>
        <v>0</v>
      </c>
      <c r="AQ196" s="1128">
        <f t="shared" si="87"/>
        <v>0</v>
      </c>
      <c r="AR196" s="1128">
        <f t="shared" si="88"/>
        <v>0</v>
      </c>
      <c r="AS196" s="1128">
        <f t="shared" si="89"/>
        <v>0</v>
      </c>
      <c r="AT196" s="1128">
        <f t="shared" si="90"/>
        <v>0</v>
      </c>
      <c r="AU196" s="1128">
        <f t="shared" si="91"/>
        <v>0</v>
      </c>
      <c r="AV196" s="1128">
        <f t="shared" si="92"/>
        <v>0</v>
      </c>
      <c r="AW196" s="1128">
        <f t="shared" si="93"/>
        <v>0</v>
      </c>
      <c r="AX196" s="1128">
        <f t="shared" si="94"/>
        <v>0</v>
      </c>
      <c r="AY196" s="1128">
        <f t="shared" si="95"/>
        <v>0</v>
      </c>
      <c r="AZ196" s="1129">
        <f t="shared" si="164"/>
        <v>0</v>
      </c>
      <c r="BA196" s="1129">
        <f t="shared" si="165"/>
        <v>0</v>
      </c>
      <c r="BB196" s="1129">
        <f t="shared" si="107"/>
        <v>0</v>
      </c>
      <c r="BC196" s="1128">
        <f t="shared" si="108"/>
        <v>0</v>
      </c>
      <c r="BD196" s="1128">
        <f t="shared" si="109"/>
        <v>0</v>
      </c>
      <c r="BE196" s="1128">
        <f t="shared" si="110"/>
        <v>0</v>
      </c>
      <c r="BF196" s="1128">
        <f t="shared" si="111"/>
        <v>0</v>
      </c>
      <c r="BG196" s="1128">
        <f t="shared" si="112"/>
        <v>0</v>
      </c>
      <c r="BH196" s="1128">
        <f t="shared" si="113"/>
        <v>0</v>
      </c>
      <c r="BI196" s="1129">
        <f t="shared" si="166"/>
        <v>0</v>
      </c>
      <c r="BJ196" s="1106"/>
    </row>
    <row r="197" spans="1:62" ht="13">
      <c r="A197" s="1101">
        <v>74</v>
      </c>
      <c r="B197" s="1102" t="s">
        <v>538</v>
      </c>
      <c r="C197" s="1127">
        <f>計算表!R81</f>
        <v>0</v>
      </c>
      <c r="D197" s="1128">
        <f t="shared" ref="D197:AE197" si="174">D81</f>
        <v>0</v>
      </c>
      <c r="E197" s="1128">
        <f t="shared" si="174"/>
        <v>0</v>
      </c>
      <c r="F197" s="1128">
        <f t="shared" si="174"/>
        <v>0</v>
      </c>
      <c r="G197" s="1128">
        <f t="shared" si="174"/>
        <v>0</v>
      </c>
      <c r="H197" s="1128">
        <f t="shared" si="174"/>
        <v>0</v>
      </c>
      <c r="I197" s="1128">
        <f t="shared" si="174"/>
        <v>0</v>
      </c>
      <c r="J197" s="1128">
        <f t="shared" si="174"/>
        <v>0</v>
      </c>
      <c r="K197" s="1128">
        <f t="shared" si="174"/>
        <v>0</v>
      </c>
      <c r="L197" s="1128">
        <f t="shared" si="174"/>
        <v>0</v>
      </c>
      <c r="M197" s="1128">
        <f t="shared" si="174"/>
        <v>0</v>
      </c>
      <c r="N197" s="1128">
        <f t="shared" si="174"/>
        <v>0</v>
      </c>
      <c r="O197" s="1128">
        <f t="shared" si="174"/>
        <v>0</v>
      </c>
      <c r="P197" s="1128">
        <f t="shared" si="174"/>
        <v>0</v>
      </c>
      <c r="Q197" s="1128">
        <f t="shared" si="174"/>
        <v>0</v>
      </c>
      <c r="R197" s="1128">
        <f t="shared" si="174"/>
        <v>0</v>
      </c>
      <c r="S197" s="1128">
        <f t="shared" si="174"/>
        <v>0</v>
      </c>
      <c r="T197" s="1128">
        <f t="shared" si="174"/>
        <v>0</v>
      </c>
      <c r="U197" s="1128">
        <f t="shared" si="174"/>
        <v>0</v>
      </c>
      <c r="V197" s="1128">
        <f t="shared" si="174"/>
        <v>0</v>
      </c>
      <c r="W197" s="1128">
        <f t="shared" si="174"/>
        <v>0</v>
      </c>
      <c r="X197" s="1128">
        <f t="shared" si="174"/>
        <v>2.5409291827651169E-5</v>
      </c>
      <c r="Y197" s="1128">
        <f t="shared" si="174"/>
        <v>3.262596128609914E-7</v>
      </c>
      <c r="Z197" s="1128">
        <f t="shared" si="174"/>
        <v>2.946338797636134E-8</v>
      </c>
      <c r="AA197" s="1128">
        <f t="shared" si="174"/>
        <v>2.9679622488463001E-7</v>
      </c>
      <c r="AB197" s="1128">
        <f t="shared" si="174"/>
        <v>0</v>
      </c>
      <c r="AC197" s="1128">
        <f t="shared" si="174"/>
        <v>0</v>
      </c>
      <c r="AD197" s="1128">
        <f t="shared" si="174"/>
        <v>0</v>
      </c>
      <c r="AE197" s="1128">
        <f t="shared" si="174"/>
        <v>0</v>
      </c>
      <c r="AF197" s="1129">
        <f t="shared" si="163"/>
        <v>0</v>
      </c>
      <c r="AG197" s="1129">
        <f t="shared" si="97"/>
        <v>0</v>
      </c>
      <c r="AH197" s="1129">
        <f t="shared" si="98"/>
        <v>0</v>
      </c>
      <c r="AI197" s="1129">
        <f t="shared" si="99"/>
        <v>0</v>
      </c>
      <c r="AJ197" s="1129">
        <f t="shared" si="100"/>
        <v>0</v>
      </c>
      <c r="AK197" s="1128">
        <f t="shared" si="101"/>
        <v>0</v>
      </c>
      <c r="AL197" s="1128">
        <f t="shared" si="102"/>
        <v>0</v>
      </c>
      <c r="AM197" s="1128">
        <f t="shared" si="103"/>
        <v>0</v>
      </c>
      <c r="AN197" s="1128">
        <f t="shared" si="104"/>
        <v>0</v>
      </c>
      <c r="AO197" s="1128">
        <f t="shared" si="85"/>
        <v>0</v>
      </c>
      <c r="AP197" s="1128">
        <f t="shared" si="86"/>
        <v>0</v>
      </c>
      <c r="AQ197" s="1128">
        <f t="shared" si="87"/>
        <v>0</v>
      </c>
      <c r="AR197" s="1128">
        <f t="shared" si="88"/>
        <v>0</v>
      </c>
      <c r="AS197" s="1128">
        <f t="shared" si="89"/>
        <v>0</v>
      </c>
      <c r="AT197" s="1128">
        <f t="shared" si="90"/>
        <v>0</v>
      </c>
      <c r="AU197" s="1128">
        <f t="shared" si="91"/>
        <v>0</v>
      </c>
      <c r="AV197" s="1128">
        <f t="shared" si="92"/>
        <v>0</v>
      </c>
      <c r="AW197" s="1128">
        <f t="shared" si="93"/>
        <v>0</v>
      </c>
      <c r="AX197" s="1128">
        <f t="shared" si="94"/>
        <v>0</v>
      </c>
      <c r="AY197" s="1128">
        <f t="shared" si="95"/>
        <v>0</v>
      </c>
      <c r="AZ197" s="1129">
        <f t="shared" si="164"/>
        <v>0</v>
      </c>
      <c r="BA197" s="1129">
        <f t="shared" si="165"/>
        <v>0</v>
      </c>
      <c r="BB197" s="1129">
        <f t="shared" si="107"/>
        <v>0</v>
      </c>
      <c r="BC197" s="1128">
        <f t="shared" si="108"/>
        <v>0</v>
      </c>
      <c r="BD197" s="1128">
        <f t="shared" si="109"/>
        <v>0</v>
      </c>
      <c r="BE197" s="1128">
        <f t="shared" si="110"/>
        <v>0</v>
      </c>
      <c r="BF197" s="1128">
        <f t="shared" si="111"/>
        <v>0</v>
      </c>
      <c r="BG197" s="1128">
        <f t="shared" si="112"/>
        <v>0</v>
      </c>
      <c r="BH197" s="1128">
        <f t="shared" si="113"/>
        <v>0</v>
      </c>
      <c r="BI197" s="1129">
        <f t="shared" si="166"/>
        <v>0</v>
      </c>
      <c r="BJ197" s="1106"/>
    </row>
    <row r="198" spans="1:62" ht="13">
      <c r="A198" s="1130">
        <v>75</v>
      </c>
      <c r="B198" s="1111" t="s">
        <v>385</v>
      </c>
      <c r="C198" s="1131">
        <f>計算表!R82</f>
        <v>0</v>
      </c>
      <c r="D198" s="1132">
        <f t="shared" ref="D198:AE198" si="175">D82</f>
        <v>2.6063319679396204</v>
      </c>
      <c r="E198" s="1132">
        <f t="shared" si="175"/>
        <v>5.5262800715649693E-2</v>
      </c>
      <c r="F198" s="1132">
        <f t="shared" si="175"/>
        <v>0.12222204722999515</v>
      </c>
      <c r="G198" s="1132">
        <f t="shared" si="175"/>
        <v>0</v>
      </c>
      <c r="H198" s="1132">
        <f t="shared" si="175"/>
        <v>0.25934359939284041</v>
      </c>
      <c r="I198" s="1132">
        <f t="shared" si="175"/>
        <v>1.3433746336964539E-3</v>
      </c>
      <c r="J198" s="1132">
        <f t="shared" si="175"/>
        <v>2.9864547185288755E-2</v>
      </c>
      <c r="K198" s="1132">
        <f t="shared" si="175"/>
        <v>5.2590312928842229E-4</v>
      </c>
      <c r="L198" s="1132">
        <f t="shared" si="175"/>
        <v>6.4175890881395595E-3</v>
      </c>
      <c r="M198" s="1132">
        <f t="shared" si="175"/>
        <v>0</v>
      </c>
      <c r="N198" s="1132">
        <f t="shared" si="175"/>
        <v>1.5165952470892478E-2</v>
      </c>
      <c r="O198" s="1132">
        <f t="shared" si="175"/>
        <v>0</v>
      </c>
      <c r="P198" s="1132">
        <f t="shared" si="175"/>
        <v>0</v>
      </c>
      <c r="Q198" s="1132">
        <f t="shared" si="175"/>
        <v>0</v>
      </c>
      <c r="R198" s="1132">
        <f t="shared" si="175"/>
        <v>1.6744145783029466E-7</v>
      </c>
      <c r="S198" s="1132">
        <f t="shared" si="175"/>
        <v>0.16791735297804414</v>
      </c>
      <c r="T198" s="1132">
        <f t="shared" si="175"/>
        <v>3.4949950177112957E-2</v>
      </c>
      <c r="U198" s="1132">
        <f t="shared" si="175"/>
        <v>3.158762288919815E-3</v>
      </c>
      <c r="V198" s="1132">
        <f t="shared" si="175"/>
        <v>0</v>
      </c>
      <c r="W198" s="1132">
        <f t="shared" si="175"/>
        <v>0</v>
      </c>
      <c r="X198" s="1132">
        <f t="shared" si="175"/>
        <v>9.1007763389413032</v>
      </c>
      <c r="Y198" s="1132">
        <f t="shared" si="175"/>
        <v>1.204961426496389</v>
      </c>
      <c r="Z198" s="1132">
        <f t="shared" si="175"/>
        <v>1.2381906498594152E-2</v>
      </c>
      <c r="AA198" s="1132">
        <f t="shared" si="175"/>
        <v>1.0148822447585459</v>
      </c>
      <c r="AB198" s="1132">
        <f t="shared" si="175"/>
        <v>0</v>
      </c>
      <c r="AC198" s="1132">
        <f t="shared" si="175"/>
        <v>0.17769727523924894</v>
      </c>
      <c r="AD198" s="1132">
        <f t="shared" si="175"/>
        <v>0</v>
      </c>
      <c r="AE198" s="1132">
        <f t="shared" si="175"/>
        <v>0</v>
      </c>
      <c r="AF198" s="1133">
        <f t="shared" si="163"/>
        <v>0</v>
      </c>
      <c r="AG198" s="1133">
        <f t="shared" si="97"/>
        <v>0</v>
      </c>
      <c r="AH198" s="1133">
        <f t="shared" si="98"/>
        <v>0</v>
      </c>
      <c r="AI198" s="1133">
        <f t="shared" si="99"/>
        <v>0</v>
      </c>
      <c r="AJ198" s="1133">
        <f t="shared" si="100"/>
        <v>0</v>
      </c>
      <c r="AK198" s="1132">
        <f t="shared" si="101"/>
        <v>0</v>
      </c>
      <c r="AL198" s="1132">
        <f t="shared" si="102"/>
        <v>0</v>
      </c>
      <c r="AM198" s="1132">
        <f t="shared" si="103"/>
        <v>0</v>
      </c>
      <c r="AN198" s="1132">
        <f t="shared" si="104"/>
        <v>0</v>
      </c>
      <c r="AO198" s="1132">
        <f t="shared" si="85"/>
        <v>0</v>
      </c>
      <c r="AP198" s="1132">
        <f t="shared" si="86"/>
        <v>0</v>
      </c>
      <c r="AQ198" s="1132">
        <f t="shared" si="87"/>
        <v>0</v>
      </c>
      <c r="AR198" s="1132">
        <f t="shared" si="88"/>
        <v>0</v>
      </c>
      <c r="AS198" s="1132">
        <f t="shared" si="89"/>
        <v>0</v>
      </c>
      <c r="AT198" s="1132">
        <f t="shared" si="90"/>
        <v>0</v>
      </c>
      <c r="AU198" s="1132">
        <f t="shared" si="91"/>
        <v>0</v>
      </c>
      <c r="AV198" s="1132">
        <f t="shared" si="92"/>
        <v>0</v>
      </c>
      <c r="AW198" s="1132">
        <f t="shared" si="93"/>
        <v>0</v>
      </c>
      <c r="AX198" s="1132">
        <f t="shared" si="94"/>
        <v>0</v>
      </c>
      <c r="AY198" s="1132">
        <f t="shared" si="95"/>
        <v>0</v>
      </c>
      <c r="AZ198" s="1133">
        <f t="shared" si="164"/>
        <v>0</v>
      </c>
      <c r="BA198" s="1133">
        <f t="shared" si="165"/>
        <v>0</v>
      </c>
      <c r="BB198" s="1133">
        <f t="shared" si="107"/>
        <v>0</v>
      </c>
      <c r="BC198" s="1132">
        <f t="shared" si="108"/>
        <v>0</v>
      </c>
      <c r="BD198" s="1132">
        <f t="shared" si="109"/>
        <v>0</v>
      </c>
      <c r="BE198" s="1132">
        <f t="shared" si="110"/>
        <v>0</v>
      </c>
      <c r="BF198" s="1132">
        <f t="shared" si="111"/>
        <v>0</v>
      </c>
      <c r="BG198" s="1132">
        <f t="shared" si="112"/>
        <v>0</v>
      </c>
      <c r="BH198" s="1132">
        <f t="shared" si="113"/>
        <v>0</v>
      </c>
      <c r="BI198" s="1133">
        <f t="shared" si="166"/>
        <v>0</v>
      </c>
      <c r="BJ198" s="1106"/>
    </row>
    <row r="199" spans="1:62" ht="13">
      <c r="A199" s="1101">
        <v>76</v>
      </c>
      <c r="B199" s="1102" t="s">
        <v>539</v>
      </c>
      <c r="C199" s="1124">
        <f>計算表!R83</f>
        <v>0</v>
      </c>
      <c r="D199" s="1125">
        <f t="shared" ref="D199:AE199" si="176">D83</f>
        <v>0.22293907756857817</v>
      </c>
      <c r="E199" s="1125">
        <f t="shared" si="176"/>
        <v>0.38386981438822104</v>
      </c>
      <c r="F199" s="1125">
        <f t="shared" si="176"/>
        <v>0.14077857014073278</v>
      </c>
      <c r="G199" s="1125">
        <f t="shared" si="176"/>
        <v>0</v>
      </c>
      <c r="H199" s="1125">
        <f t="shared" si="176"/>
        <v>0.68756962009742773</v>
      </c>
      <c r="I199" s="1125">
        <f t="shared" si="176"/>
        <v>0</v>
      </c>
      <c r="J199" s="1125">
        <f t="shared" si="176"/>
        <v>0.1506679144649492</v>
      </c>
      <c r="K199" s="1125">
        <f t="shared" si="176"/>
        <v>5.965002346133794E-3</v>
      </c>
      <c r="L199" s="1125">
        <f t="shared" si="176"/>
        <v>1.4824908597002829E-2</v>
      </c>
      <c r="M199" s="1125">
        <f t="shared" si="176"/>
        <v>0</v>
      </c>
      <c r="N199" s="1125">
        <f t="shared" si="176"/>
        <v>0.18202181044674035</v>
      </c>
      <c r="O199" s="1125">
        <f t="shared" si="176"/>
        <v>0</v>
      </c>
      <c r="P199" s="1125">
        <f t="shared" si="176"/>
        <v>0</v>
      </c>
      <c r="Q199" s="1125">
        <f t="shared" si="176"/>
        <v>0</v>
      </c>
      <c r="R199" s="1125">
        <f t="shared" si="176"/>
        <v>3.6458471648027522E-8</v>
      </c>
      <c r="S199" s="1125">
        <f t="shared" si="176"/>
        <v>0.19368764700522501</v>
      </c>
      <c r="T199" s="1125">
        <f t="shared" si="176"/>
        <v>0.14040230077890498</v>
      </c>
      <c r="U199" s="1125">
        <f t="shared" si="176"/>
        <v>0</v>
      </c>
      <c r="V199" s="1125">
        <f t="shared" si="176"/>
        <v>0</v>
      </c>
      <c r="W199" s="1125">
        <f t="shared" si="176"/>
        <v>0</v>
      </c>
      <c r="X199" s="1125">
        <f t="shared" si="176"/>
        <v>323.14493908346964</v>
      </c>
      <c r="Y199" s="1125">
        <f t="shared" si="176"/>
        <v>4.6470968405028721</v>
      </c>
      <c r="Z199" s="1125">
        <f t="shared" si="176"/>
        <v>0.30358086830789227</v>
      </c>
      <c r="AA199" s="1125">
        <f t="shared" si="176"/>
        <v>3.837577355616796</v>
      </c>
      <c r="AB199" s="1125">
        <f t="shared" si="176"/>
        <v>0.50593861657818417</v>
      </c>
      <c r="AC199" s="1125">
        <f t="shared" si="176"/>
        <v>0</v>
      </c>
      <c r="AD199" s="1125">
        <f t="shared" si="176"/>
        <v>0</v>
      </c>
      <c r="AE199" s="1125">
        <f t="shared" si="176"/>
        <v>0</v>
      </c>
      <c r="AF199" s="1126">
        <f t="shared" si="163"/>
        <v>0</v>
      </c>
      <c r="AG199" s="1126">
        <f t="shared" si="97"/>
        <v>0</v>
      </c>
      <c r="AH199" s="1126">
        <f t="shared" si="98"/>
        <v>0</v>
      </c>
      <c r="AI199" s="1126">
        <f t="shared" si="99"/>
        <v>0</v>
      </c>
      <c r="AJ199" s="1126">
        <f t="shared" si="100"/>
        <v>0</v>
      </c>
      <c r="AK199" s="1125">
        <f t="shared" si="101"/>
        <v>0</v>
      </c>
      <c r="AL199" s="1125">
        <f t="shared" si="102"/>
        <v>0</v>
      </c>
      <c r="AM199" s="1125">
        <f t="shared" si="103"/>
        <v>0</v>
      </c>
      <c r="AN199" s="1125">
        <f t="shared" si="104"/>
        <v>0</v>
      </c>
      <c r="AO199" s="1125">
        <f t="shared" si="85"/>
        <v>0</v>
      </c>
      <c r="AP199" s="1125">
        <f t="shared" si="86"/>
        <v>0</v>
      </c>
      <c r="AQ199" s="1125">
        <f t="shared" si="87"/>
        <v>0</v>
      </c>
      <c r="AR199" s="1125">
        <f t="shared" si="88"/>
        <v>0</v>
      </c>
      <c r="AS199" s="1125">
        <f t="shared" si="89"/>
        <v>0</v>
      </c>
      <c r="AT199" s="1125">
        <f t="shared" si="90"/>
        <v>0</v>
      </c>
      <c r="AU199" s="1125">
        <f t="shared" si="91"/>
        <v>0</v>
      </c>
      <c r="AV199" s="1125">
        <f t="shared" si="92"/>
        <v>0</v>
      </c>
      <c r="AW199" s="1125">
        <f t="shared" si="93"/>
        <v>0</v>
      </c>
      <c r="AX199" s="1125">
        <f t="shared" si="94"/>
        <v>0</v>
      </c>
      <c r="AY199" s="1125">
        <f t="shared" si="95"/>
        <v>0</v>
      </c>
      <c r="AZ199" s="1126">
        <f t="shared" si="164"/>
        <v>0</v>
      </c>
      <c r="BA199" s="1126">
        <f t="shared" si="165"/>
        <v>0</v>
      </c>
      <c r="BB199" s="1126">
        <f t="shared" si="107"/>
        <v>0</v>
      </c>
      <c r="BC199" s="1125">
        <f t="shared" si="108"/>
        <v>0</v>
      </c>
      <c r="BD199" s="1125">
        <f t="shared" si="109"/>
        <v>0</v>
      </c>
      <c r="BE199" s="1125">
        <f t="shared" si="110"/>
        <v>0</v>
      </c>
      <c r="BF199" s="1125">
        <f t="shared" si="111"/>
        <v>0</v>
      </c>
      <c r="BG199" s="1125">
        <f t="shared" si="112"/>
        <v>0</v>
      </c>
      <c r="BH199" s="1125">
        <f t="shared" si="113"/>
        <v>0</v>
      </c>
      <c r="BI199" s="1126">
        <f t="shared" si="166"/>
        <v>0</v>
      </c>
      <c r="BJ199" s="1106"/>
    </row>
    <row r="200" spans="1:62" ht="13">
      <c r="A200" s="1101">
        <v>77</v>
      </c>
      <c r="B200" s="1102" t="s">
        <v>386</v>
      </c>
      <c r="C200" s="1127">
        <f>計算表!R84</f>
        <v>0</v>
      </c>
      <c r="D200" s="1128">
        <f t="shared" ref="D200:AE200" si="177">D84</f>
        <v>0</v>
      </c>
      <c r="E200" s="1128">
        <f t="shared" si="177"/>
        <v>0</v>
      </c>
      <c r="F200" s="1128">
        <f t="shared" si="177"/>
        <v>0</v>
      </c>
      <c r="G200" s="1128">
        <f t="shared" si="177"/>
        <v>0</v>
      </c>
      <c r="H200" s="1128">
        <f t="shared" si="177"/>
        <v>0</v>
      </c>
      <c r="I200" s="1128">
        <f t="shared" si="177"/>
        <v>0</v>
      </c>
      <c r="J200" s="1128">
        <f t="shared" si="177"/>
        <v>0</v>
      </c>
      <c r="K200" s="1128">
        <f t="shared" si="177"/>
        <v>0</v>
      </c>
      <c r="L200" s="1128">
        <f t="shared" si="177"/>
        <v>0</v>
      </c>
      <c r="M200" s="1128">
        <f t="shared" si="177"/>
        <v>0</v>
      </c>
      <c r="N200" s="1128">
        <f t="shared" si="177"/>
        <v>0</v>
      </c>
      <c r="O200" s="1128">
        <f t="shared" si="177"/>
        <v>0</v>
      </c>
      <c r="P200" s="1128">
        <f t="shared" si="177"/>
        <v>0</v>
      </c>
      <c r="Q200" s="1128">
        <f t="shared" si="177"/>
        <v>0</v>
      </c>
      <c r="R200" s="1128">
        <f t="shared" si="177"/>
        <v>0</v>
      </c>
      <c r="S200" s="1128">
        <f t="shared" si="177"/>
        <v>0</v>
      </c>
      <c r="T200" s="1128">
        <f t="shared" si="177"/>
        <v>0</v>
      </c>
      <c r="U200" s="1128">
        <f t="shared" si="177"/>
        <v>0</v>
      </c>
      <c r="V200" s="1128">
        <f t="shared" si="177"/>
        <v>0</v>
      </c>
      <c r="W200" s="1128">
        <f t="shared" si="177"/>
        <v>0</v>
      </c>
      <c r="X200" s="1128">
        <f t="shared" si="177"/>
        <v>765.21683358769405</v>
      </c>
      <c r="Y200" s="1128">
        <f t="shared" si="177"/>
        <v>24.959450966190104</v>
      </c>
      <c r="Z200" s="1128">
        <f t="shared" si="177"/>
        <v>0.72350589779340513</v>
      </c>
      <c r="AA200" s="1128">
        <f t="shared" si="177"/>
        <v>9.1458656980031741</v>
      </c>
      <c r="AB200" s="1128">
        <f t="shared" si="177"/>
        <v>15.090079370393529</v>
      </c>
      <c r="AC200" s="1128">
        <f t="shared" si="177"/>
        <v>0</v>
      </c>
      <c r="AD200" s="1128">
        <f t="shared" si="177"/>
        <v>0</v>
      </c>
      <c r="AE200" s="1128">
        <f t="shared" si="177"/>
        <v>0</v>
      </c>
      <c r="AF200" s="1129">
        <f t="shared" si="163"/>
        <v>0</v>
      </c>
      <c r="AG200" s="1129">
        <f t="shared" si="97"/>
        <v>0</v>
      </c>
      <c r="AH200" s="1129">
        <f t="shared" si="98"/>
        <v>0</v>
      </c>
      <c r="AI200" s="1129">
        <f t="shared" si="99"/>
        <v>0</v>
      </c>
      <c r="AJ200" s="1129">
        <f t="shared" si="100"/>
        <v>0</v>
      </c>
      <c r="AK200" s="1128">
        <f t="shared" si="101"/>
        <v>0</v>
      </c>
      <c r="AL200" s="1128">
        <f t="shared" si="102"/>
        <v>0</v>
      </c>
      <c r="AM200" s="1128">
        <f t="shared" si="103"/>
        <v>0</v>
      </c>
      <c r="AN200" s="1128">
        <f t="shared" si="104"/>
        <v>0</v>
      </c>
      <c r="AO200" s="1128">
        <f t="shared" si="85"/>
        <v>0</v>
      </c>
      <c r="AP200" s="1128">
        <f t="shared" si="86"/>
        <v>0</v>
      </c>
      <c r="AQ200" s="1128">
        <f t="shared" si="87"/>
        <v>0</v>
      </c>
      <c r="AR200" s="1128">
        <f t="shared" si="88"/>
        <v>0</v>
      </c>
      <c r="AS200" s="1128">
        <f t="shared" si="89"/>
        <v>0</v>
      </c>
      <c r="AT200" s="1128">
        <f t="shared" si="90"/>
        <v>0</v>
      </c>
      <c r="AU200" s="1128">
        <f t="shared" si="91"/>
        <v>0</v>
      </c>
      <c r="AV200" s="1128">
        <f t="shared" si="92"/>
        <v>0</v>
      </c>
      <c r="AW200" s="1128">
        <f t="shared" si="93"/>
        <v>0</v>
      </c>
      <c r="AX200" s="1128">
        <f t="shared" si="94"/>
        <v>0</v>
      </c>
      <c r="AY200" s="1128">
        <f t="shared" si="95"/>
        <v>0</v>
      </c>
      <c r="AZ200" s="1129">
        <f t="shared" si="164"/>
        <v>0</v>
      </c>
      <c r="BA200" s="1129">
        <f t="shared" si="165"/>
        <v>0</v>
      </c>
      <c r="BB200" s="1129">
        <f t="shared" si="107"/>
        <v>0</v>
      </c>
      <c r="BC200" s="1128">
        <f t="shared" si="108"/>
        <v>0</v>
      </c>
      <c r="BD200" s="1128">
        <f t="shared" si="109"/>
        <v>0</v>
      </c>
      <c r="BE200" s="1128">
        <f t="shared" si="110"/>
        <v>0</v>
      </c>
      <c r="BF200" s="1128">
        <f t="shared" si="111"/>
        <v>0</v>
      </c>
      <c r="BG200" s="1128">
        <f t="shared" si="112"/>
        <v>0</v>
      </c>
      <c r="BH200" s="1128">
        <f t="shared" si="113"/>
        <v>0</v>
      </c>
      <c r="BI200" s="1129">
        <f t="shared" si="166"/>
        <v>0</v>
      </c>
      <c r="BJ200" s="1106"/>
    </row>
    <row r="201" spans="1:62" ht="13">
      <c r="A201" s="1101">
        <v>78</v>
      </c>
      <c r="B201" s="1102" t="s">
        <v>387</v>
      </c>
      <c r="C201" s="1127">
        <f>計算表!R85</f>
        <v>0</v>
      </c>
      <c r="D201" s="1128">
        <f t="shared" ref="D201:AE201" si="178">D85</f>
        <v>0.28413450438736781</v>
      </c>
      <c r="E201" s="1128">
        <f t="shared" si="178"/>
        <v>6.2033906141064528E-2</v>
      </c>
      <c r="F201" s="1128">
        <f t="shared" si="178"/>
        <v>1.3531473520147212</v>
      </c>
      <c r="G201" s="1128">
        <f t="shared" si="178"/>
        <v>0</v>
      </c>
      <c r="H201" s="1128">
        <f t="shared" si="178"/>
        <v>7.5220073985859282E-2</v>
      </c>
      <c r="I201" s="1128">
        <f t="shared" si="178"/>
        <v>2.2056368753296709E-4</v>
      </c>
      <c r="J201" s="1128">
        <f t="shared" si="178"/>
        <v>5.6855230027489361E-3</v>
      </c>
      <c r="K201" s="1128">
        <f t="shared" si="178"/>
        <v>2.9689766920882785E-3</v>
      </c>
      <c r="L201" s="1128">
        <f t="shared" si="178"/>
        <v>4.6856222703819967E-3</v>
      </c>
      <c r="M201" s="1128">
        <f t="shared" si="178"/>
        <v>0</v>
      </c>
      <c r="N201" s="1128">
        <f t="shared" si="178"/>
        <v>1.4551118826675475E-2</v>
      </c>
      <c r="O201" s="1128">
        <f t="shared" si="178"/>
        <v>0</v>
      </c>
      <c r="P201" s="1128">
        <f t="shared" si="178"/>
        <v>0</v>
      </c>
      <c r="Q201" s="1128">
        <f t="shared" si="178"/>
        <v>0</v>
      </c>
      <c r="R201" s="1128">
        <f t="shared" si="178"/>
        <v>0</v>
      </c>
      <c r="S201" s="1128">
        <f t="shared" si="178"/>
        <v>3.1629985590782846E-2</v>
      </c>
      <c r="T201" s="1128">
        <f t="shared" si="178"/>
        <v>1.5478283915648785E-2</v>
      </c>
      <c r="U201" s="1128">
        <f t="shared" si="178"/>
        <v>0</v>
      </c>
      <c r="V201" s="1128">
        <f t="shared" si="178"/>
        <v>0</v>
      </c>
      <c r="W201" s="1128">
        <f t="shared" si="178"/>
        <v>0</v>
      </c>
      <c r="X201" s="1128">
        <f t="shared" si="178"/>
        <v>1310.4166090610629</v>
      </c>
      <c r="Y201" s="1128">
        <f t="shared" si="178"/>
        <v>11.76407961470464</v>
      </c>
      <c r="Z201" s="1128">
        <f t="shared" si="178"/>
        <v>2.6701866829744554</v>
      </c>
      <c r="AA201" s="1128">
        <f t="shared" si="178"/>
        <v>9.0938929317301831</v>
      </c>
      <c r="AB201" s="1128">
        <f t="shared" si="178"/>
        <v>0</v>
      </c>
      <c r="AC201" s="1128">
        <f t="shared" si="178"/>
        <v>0</v>
      </c>
      <c r="AD201" s="1128">
        <f t="shared" si="178"/>
        <v>0</v>
      </c>
      <c r="AE201" s="1128">
        <f t="shared" si="178"/>
        <v>0</v>
      </c>
      <c r="AF201" s="1129">
        <f t="shared" si="163"/>
        <v>0</v>
      </c>
      <c r="AG201" s="1129">
        <f t="shared" si="97"/>
        <v>0</v>
      </c>
      <c r="AH201" s="1129">
        <f t="shared" si="98"/>
        <v>0</v>
      </c>
      <c r="AI201" s="1129">
        <f t="shared" si="99"/>
        <v>0</v>
      </c>
      <c r="AJ201" s="1129">
        <f t="shared" si="100"/>
        <v>0</v>
      </c>
      <c r="AK201" s="1128">
        <f t="shared" si="101"/>
        <v>0</v>
      </c>
      <c r="AL201" s="1128">
        <f t="shared" si="102"/>
        <v>0</v>
      </c>
      <c r="AM201" s="1128">
        <f t="shared" si="103"/>
        <v>0</v>
      </c>
      <c r="AN201" s="1128">
        <f t="shared" si="104"/>
        <v>0</v>
      </c>
      <c r="AO201" s="1128">
        <f t="shared" ref="AO201:AO230" si="179">$C201*M201</f>
        <v>0</v>
      </c>
      <c r="AP201" s="1128">
        <f t="shared" ref="AP201:AP230" si="180">$C201*N201</f>
        <v>0</v>
      </c>
      <c r="AQ201" s="1128">
        <f t="shared" ref="AQ201:AQ230" si="181">$C201*O201</f>
        <v>0</v>
      </c>
      <c r="AR201" s="1128">
        <f t="shared" ref="AR201:AR230" si="182">$C201*P201</f>
        <v>0</v>
      </c>
      <c r="AS201" s="1128">
        <f t="shared" ref="AS201:AS230" si="183">$C201*Q201</f>
        <v>0</v>
      </c>
      <c r="AT201" s="1128">
        <f t="shared" ref="AT201:AT230" si="184">$C201*R201</f>
        <v>0</v>
      </c>
      <c r="AU201" s="1128">
        <f t="shared" ref="AU201:AU230" si="185">$C201*S201</f>
        <v>0</v>
      </c>
      <c r="AV201" s="1128">
        <f t="shared" ref="AV201:AV230" si="186">$C201*T201</f>
        <v>0</v>
      </c>
      <c r="AW201" s="1128">
        <f t="shared" ref="AW201:AW230" si="187">$C201*U201</f>
        <v>0</v>
      </c>
      <c r="AX201" s="1128">
        <f t="shared" ref="AX201:AX230" si="188">$C201*V201</f>
        <v>0</v>
      </c>
      <c r="AY201" s="1128">
        <f t="shared" ref="AY201:AY229" si="189">$C201*W201</f>
        <v>0</v>
      </c>
      <c r="AZ201" s="1129">
        <f t="shared" si="164"/>
        <v>0</v>
      </c>
      <c r="BA201" s="1129">
        <f t="shared" si="165"/>
        <v>0</v>
      </c>
      <c r="BB201" s="1129">
        <f t="shared" si="107"/>
        <v>0</v>
      </c>
      <c r="BC201" s="1128">
        <f t="shared" si="108"/>
        <v>0</v>
      </c>
      <c r="BD201" s="1128">
        <f t="shared" si="109"/>
        <v>0</v>
      </c>
      <c r="BE201" s="1128">
        <f t="shared" si="110"/>
        <v>0</v>
      </c>
      <c r="BF201" s="1128">
        <f t="shared" si="111"/>
        <v>0</v>
      </c>
      <c r="BG201" s="1128">
        <f t="shared" si="112"/>
        <v>0</v>
      </c>
      <c r="BH201" s="1128">
        <f t="shared" si="113"/>
        <v>0</v>
      </c>
      <c r="BI201" s="1129">
        <f t="shared" si="166"/>
        <v>0</v>
      </c>
      <c r="BJ201" s="1106"/>
    </row>
    <row r="202" spans="1:62" ht="13">
      <c r="A202" s="1101">
        <v>79</v>
      </c>
      <c r="B202" s="1102" t="s">
        <v>388</v>
      </c>
      <c r="C202" s="1127">
        <f>計算表!R86</f>
        <v>0</v>
      </c>
      <c r="D202" s="1128">
        <f t="shared" ref="D202:AE202" si="190">D86</f>
        <v>0</v>
      </c>
      <c r="E202" s="1128">
        <f t="shared" si="190"/>
        <v>0</v>
      </c>
      <c r="F202" s="1128">
        <f t="shared" si="190"/>
        <v>0</v>
      </c>
      <c r="G202" s="1128">
        <f t="shared" si="190"/>
        <v>0</v>
      </c>
      <c r="H202" s="1128">
        <f t="shared" si="190"/>
        <v>0</v>
      </c>
      <c r="I202" s="1128">
        <f t="shared" si="190"/>
        <v>0</v>
      </c>
      <c r="J202" s="1128">
        <f t="shared" si="190"/>
        <v>0</v>
      </c>
      <c r="K202" s="1128">
        <f t="shared" si="190"/>
        <v>0</v>
      </c>
      <c r="L202" s="1128">
        <f t="shared" si="190"/>
        <v>0</v>
      </c>
      <c r="M202" s="1128">
        <f t="shared" si="190"/>
        <v>0</v>
      </c>
      <c r="N202" s="1128">
        <f t="shared" si="190"/>
        <v>0</v>
      </c>
      <c r="O202" s="1128">
        <f t="shared" si="190"/>
        <v>0</v>
      </c>
      <c r="P202" s="1128">
        <f t="shared" si="190"/>
        <v>0</v>
      </c>
      <c r="Q202" s="1128">
        <f t="shared" si="190"/>
        <v>0</v>
      </c>
      <c r="R202" s="1128">
        <f t="shared" si="190"/>
        <v>0</v>
      </c>
      <c r="S202" s="1128">
        <f t="shared" si="190"/>
        <v>0</v>
      </c>
      <c r="T202" s="1128">
        <f t="shared" si="190"/>
        <v>0</v>
      </c>
      <c r="U202" s="1128">
        <f t="shared" si="190"/>
        <v>0</v>
      </c>
      <c r="V202" s="1128">
        <f t="shared" si="190"/>
        <v>0</v>
      </c>
      <c r="W202" s="1128">
        <f t="shared" si="190"/>
        <v>0</v>
      </c>
      <c r="X202" s="1128">
        <f t="shared" si="190"/>
        <v>0</v>
      </c>
      <c r="Y202" s="1128">
        <f t="shared" si="190"/>
        <v>0</v>
      </c>
      <c r="Z202" s="1128">
        <f t="shared" si="190"/>
        <v>0</v>
      </c>
      <c r="AA202" s="1128">
        <f t="shared" si="190"/>
        <v>0</v>
      </c>
      <c r="AB202" s="1128">
        <f t="shared" si="190"/>
        <v>0</v>
      </c>
      <c r="AC202" s="1128">
        <f t="shared" si="190"/>
        <v>0</v>
      </c>
      <c r="AD202" s="1128">
        <f t="shared" si="190"/>
        <v>0</v>
      </c>
      <c r="AE202" s="1128">
        <f t="shared" si="190"/>
        <v>0</v>
      </c>
      <c r="AF202" s="1129">
        <f t="shared" si="163"/>
        <v>0</v>
      </c>
      <c r="AG202" s="1129">
        <f t="shared" ref="AG202:AG230" si="191">$C202*E202</f>
        <v>0</v>
      </c>
      <c r="AH202" s="1129">
        <f t="shared" ref="AH202:AH230" si="192">$C202*F202</f>
        <v>0</v>
      </c>
      <c r="AI202" s="1129">
        <f t="shared" ref="AI202:AI230" si="193">$C202*G202</f>
        <v>0</v>
      </c>
      <c r="AJ202" s="1129">
        <f t="shared" ref="AJ202:AJ230" si="194">$C202*H202</f>
        <v>0</v>
      </c>
      <c r="AK202" s="1128">
        <f t="shared" ref="AK202:AK230" si="195">$C202*I202</f>
        <v>0</v>
      </c>
      <c r="AL202" s="1128">
        <f t="shared" ref="AL202:AL230" si="196">$C202*J202</f>
        <v>0</v>
      </c>
      <c r="AM202" s="1128">
        <f t="shared" ref="AM202:AM230" si="197">$C202*K202</f>
        <v>0</v>
      </c>
      <c r="AN202" s="1128">
        <f t="shared" ref="AN202:AN230" si="198">$C202*L202</f>
        <v>0</v>
      </c>
      <c r="AO202" s="1128">
        <f t="shared" si="179"/>
        <v>0</v>
      </c>
      <c r="AP202" s="1128">
        <f t="shared" si="180"/>
        <v>0</v>
      </c>
      <c r="AQ202" s="1128">
        <f t="shared" si="181"/>
        <v>0</v>
      </c>
      <c r="AR202" s="1128">
        <f t="shared" si="182"/>
        <v>0</v>
      </c>
      <c r="AS202" s="1128">
        <f t="shared" si="183"/>
        <v>0</v>
      </c>
      <c r="AT202" s="1128">
        <f t="shared" si="184"/>
        <v>0</v>
      </c>
      <c r="AU202" s="1128">
        <f t="shared" si="185"/>
        <v>0</v>
      </c>
      <c r="AV202" s="1128">
        <f t="shared" si="186"/>
        <v>0</v>
      </c>
      <c r="AW202" s="1128">
        <f t="shared" si="187"/>
        <v>0</v>
      </c>
      <c r="AX202" s="1128">
        <f t="shared" si="188"/>
        <v>0</v>
      </c>
      <c r="AY202" s="1128">
        <f t="shared" si="189"/>
        <v>0</v>
      </c>
      <c r="AZ202" s="1129">
        <f t="shared" si="164"/>
        <v>0</v>
      </c>
      <c r="BA202" s="1129">
        <f t="shared" si="165"/>
        <v>0</v>
      </c>
      <c r="BB202" s="1129">
        <f t="shared" si="107"/>
        <v>0</v>
      </c>
      <c r="BC202" s="1128">
        <f t="shared" si="108"/>
        <v>0</v>
      </c>
      <c r="BD202" s="1128">
        <f t="shared" si="109"/>
        <v>0</v>
      </c>
      <c r="BE202" s="1128">
        <f t="shared" si="110"/>
        <v>0</v>
      </c>
      <c r="BF202" s="1128">
        <f t="shared" si="111"/>
        <v>0</v>
      </c>
      <c r="BG202" s="1128">
        <f t="shared" si="112"/>
        <v>0</v>
      </c>
      <c r="BH202" s="1128">
        <f t="shared" si="113"/>
        <v>0</v>
      </c>
      <c r="BI202" s="1129">
        <f t="shared" si="166"/>
        <v>0</v>
      </c>
      <c r="BJ202" s="1106"/>
    </row>
    <row r="203" spans="1:62" ht="13">
      <c r="A203" s="1130">
        <v>80</v>
      </c>
      <c r="B203" s="1111" t="s">
        <v>540</v>
      </c>
      <c r="C203" s="1131">
        <f>計算表!R87</f>
        <v>0</v>
      </c>
      <c r="D203" s="1132">
        <f t="shared" ref="D203:AE203" si="199">D87</f>
        <v>0.28413450438736781</v>
      </c>
      <c r="E203" s="1132">
        <f t="shared" si="199"/>
        <v>6.2033906141064528E-2</v>
      </c>
      <c r="F203" s="1132">
        <f t="shared" si="199"/>
        <v>1.353147352014721</v>
      </c>
      <c r="G203" s="1132">
        <f t="shared" si="199"/>
        <v>0</v>
      </c>
      <c r="H203" s="1132">
        <f t="shared" si="199"/>
        <v>7.5220073985859282E-2</v>
      </c>
      <c r="I203" s="1132">
        <f t="shared" si="199"/>
        <v>2.2056368753296709E-4</v>
      </c>
      <c r="J203" s="1132">
        <f t="shared" si="199"/>
        <v>5.6855230027489352E-3</v>
      </c>
      <c r="K203" s="1132">
        <f t="shared" si="199"/>
        <v>2.9689766920882785E-3</v>
      </c>
      <c r="L203" s="1132">
        <f t="shared" si="199"/>
        <v>4.6856222703819967E-3</v>
      </c>
      <c r="M203" s="1132">
        <f t="shared" si="199"/>
        <v>0</v>
      </c>
      <c r="N203" s="1132">
        <f t="shared" si="199"/>
        <v>1.4551118826675475E-2</v>
      </c>
      <c r="O203" s="1132">
        <f t="shared" si="199"/>
        <v>0</v>
      </c>
      <c r="P203" s="1132">
        <f t="shared" si="199"/>
        <v>0</v>
      </c>
      <c r="Q203" s="1132">
        <f t="shared" si="199"/>
        <v>0</v>
      </c>
      <c r="R203" s="1132">
        <f t="shared" si="199"/>
        <v>0</v>
      </c>
      <c r="S203" s="1132">
        <f t="shared" si="199"/>
        <v>3.1629985590782846E-2</v>
      </c>
      <c r="T203" s="1132">
        <f t="shared" si="199"/>
        <v>1.5478283915648785E-2</v>
      </c>
      <c r="U203" s="1132">
        <f t="shared" si="199"/>
        <v>0</v>
      </c>
      <c r="V203" s="1132">
        <f t="shared" si="199"/>
        <v>0</v>
      </c>
      <c r="W203" s="1132">
        <f t="shared" si="199"/>
        <v>0</v>
      </c>
      <c r="X203" s="1132">
        <f t="shared" si="199"/>
        <v>116.9875445130709</v>
      </c>
      <c r="Y203" s="1132">
        <f t="shared" si="199"/>
        <v>0.45218110427726227</v>
      </c>
      <c r="Z203" s="1132">
        <f t="shared" si="199"/>
        <v>4.0834926499397559E-2</v>
      </c>
      <c r="AA203" s="1132">
        <f t="shared" si="199"/>
        <v>0.41134617777786475</v>
      </c>
      <c r="AB203" s="1132">
        <f t="shared" si="199"/>
        <v>0</v>
      </c>
      <c r="AC203" s="1132">
        <f t="shared" si="199"/>
        <v>0</v>
      </c>
      <c r="AD203" s="1132">
        <f t="shared" si="199"/>
        <v>0</v>
      </c>
      <c r="AE203" s="1132">
        <f t="shared" si="199"/>
        <v>0</v>
      </c>
      <c r="AF203" s="1133">
        <f t="shared" si="163"/>
        <v>0</v>
      </c>
      <c r="AG203" s="1133">
        <f t="shared" si="191"/>
        <v>0</v>
      </c>
      <c r="AH203" s="1133">
        <f t="shared" si="192"/>
        <v>0</v>
      </c>
      <c r="AI203" s="1133">
        <f t="shared" si="193"/>
        <v>0</v>
      </c>
      <c r="AJ203" s="1133">
        <f t="shared" si="194"/>
        <v>0</v>
      </c>
      <c r="AK203" s="1132">
        <f t="shared" si="195"/>
        <v>0</v>
      </c>
      <c r="AL203" s="1132">
        <f t="shared" si="196"/>
        <v>0</v>
      </c>
      <c r="AM203" s="1132">
        <f t="shared" si="197"/>
        <v>0</v>
      </c>
      <c r="AN203" s="1132">
        <f t="shared" si="198"/>
        <v>0</v>
      </c>
      <c r="AO203" s="1132">
        <f t="shared" si="179"/>
        <v>0</v>
      </c>
      <c r="AP203" s="1132">
        <f t="shared" si="180"/>
        <v>0</v>
      </c>
      <c r="AQ203" s="1132">
        <f t="shared" si="181"/>
        <v>0</v>
      </c>
      <c r="AR203" s="1132">
        <f t="shared" si="182"/>
        <v>0</v>
      </c>
      <c r="AS203" s="1132">
        <f t="shared" si="183"/>
        <v>0</v>
      </c>
      <c r="AT203" s="1132">
        <f t="shared" si="184"/>
        <v>0</v>
      </c>
      <c r="AU203" s="1132">
        <f t="shared" si="185"/>
        <v>0</v>
      </c>
      <c r="AV203" s="1132">
        <f t="shared" si="186"/>
        <v>0</v>
      </c>
      <c r="AW203" s="1132">
        <f t="shared" si="187"/>
        <v>0</v>
      </c>
      <c r="AX203" s="1132">
        <f t="shared" si="188"/>
        <v>0</v>
      </c>
      <c r="AY203" s="1132">
        <f t="shared" si="189"/>
        <v>0</v>
      </c>
      <c r="AZ203" s="1133">
        <f t="shared" si="164"/>
        <v>0</v>
      </c>
      <c r="BA203" s="1133">
        <f t="shared" si="165"/>
        <v>0</v>
      </c>
      <c r="BB203" s="1133">
        <f t="shared" si="107"/>
        <v>0</v>
      </c>
      <c r="BC203" s="1132">
        <f t="shared" si="108"/>
        <v>0</v>
      </c>
      <c r="BD203" s="1132">
        <f t="shared" si="109"/>
        <v>0</v>
      </c>
      <c r="BE203" s="1132">
        <f t="shared" si="110"/>
        <v>0</v>
      </c>
      <c r="BF203" s="1132">
        <f t="shared" si="111"/>
        <v>0</v>
      </c>
      <c r="BG203" s="1132">
        <f t="shared" si="112"/>
        <v>0</v>
      </c>
      <c r="BH203" s="1132">
        <f t="shared" si="113"/>
        <v>0</v>
      </c>
      <c r="BI203" s="1133">
        <f t="shared" si="166"/>
        <v>0</v>
      </c>
      <c r="BJ203" s="1106"/>
    </row>
    <row r="204" spans="1:62" ht="13">
      <c r="A204" s="1101">
        <v>81</v>
      </c>
      <c r="B204" s="1102" t="s">
        <v>389</v>
      </c>
      <c r="C204" s="1124">
        <f>計算表!R88</f>
        <v>0</v>
      </c>
      <c r="D204" s="1125">
        <f t="shared" ref="D204:AE204" si="200">D88</f>
        <v>0.28413450438736781</v>
      </c>
      <c r="E204" s="1125">
        <f t="shared" si="200"/>
        <v>6.2033906141064514E-2</v>
      </c>
      <c r="F204" s="1125">
        <f t="shared" si="200"/>
        <v>1.3531473520147212</v>
      </c>
      <c r="G204" s="1125">
        <f t="shared" si="200"/>
        <v>0</v>
      </c>
      <c r="H204" s="1125">
        <f t="shared" si="200"/>
        <v>7.5220073985859282E-2</v>
      </c>
      <c r="I204" s="1125">
        <f t="shared" si="200"/>
        <v>2.2056368753296709E-4</v>
      </c>
      <c r="J204" s="1125">
        <f t="shared" si="200"/>
        <v>5.6855230027489352E-3</v>
      </c>
      <c r="K204" s="1125">
        <f t="shared" si="200"/>
        <v>2.9689766920882785E-3</v>
      </c>
      <c r="L204" s="1125">
        <f t="shared" si="200"/>
        <v>4.6856222703819967E-3</v>
      </c>
      <c r="M204" s="1125">
        <f t="shared" si="200"/>
        <v>0</v>
      </c>
      <c r="N204" s="1125">
        <f t="shared" si="200"/>
        <v>1.4551118826675475E-2</v>
      </c>
      <c r="O204" s="1125">
        <f t="shared" si="200"/>
        <v>0</v>
      </c>
      <c r="P204" s="1125">
        <f t="shared" si="200"/>
        <v>0</v>
      </c>
      <c r="Q204" s="1125">
        <f t="shared" si="200"/>
        <v>0</v>
      </c>
      <c r="R204" s="1125">
        <f t="shared" si="200"/>
        <v>0</v>
      </c>
      <c r="S204" s="1125">
        <f t="shared" si="200"/>
        <v>3.1629985590782846E-2</v>
      </c>
      <c r="T204" s="1125">
        <f t="shared" si="200"/>
        <v>1.5478283915648785E-2</v>
      </c>
      <c r="U204" s="1125">
        <f t="shared" si="200"/>
        <v>0</v>
      </c>
      <c r="V204" s="1125">
        <f t="shared" si="200"/>
        <v>0</v>
      </c>
      <c r="W204" s="1125">
        <f t="shared" si="200"/>
        <v>0</v>
      </c>
      <c r="X204" s="1125">
        <f t="shared" si="200"/>
        <v>17.673138124175146</v>
      </c>
      <c r="Y204" s="1125">
        <f t="shared" si="200"/>
        <v>6.9564072686301132E-2</v>
      </c>
      <c r="Z204" s="1125">
        <f t="shared" si="200"/>
        <v>6.2820931000293814E-3</v>
      </c>
      <c r="AA204" s="1125">
        <f t="shared" si="200"/>
        <v>6.3281979586271742E-2</v>
      </c>
      <c r="AB204" s="1125">
        <f t="shared" si="200"/>
        <v>0</v>
      </c>
      <c r="AC204" s="1125">
        <f t="shared" si="200"/>
        <v>0</v>
      </c>
      <c r="AD204" s="1125">
        <f t="shared" si="200"/>
        <v>0</v>
      </c>
      <c r="AE204" s="1125">
        <f t="shared" si="200"/>
        <v>0</v>
      </c>
      <c r="AF204" s="1126">
        <f t="shared" si="163"/>
        <v>0</v>
      </c>
      <c r="AG204" s="1126">
        <f t="shared" si="191"/>
        <v>0</v>
      </c>
      <c r="AH204" s="1126">
        <f t="shared" si="192"/>
        <v>0</v>
      </c>
      <c r="AI204" s="1126">
        <f t="shared" si="193"/>
        <v>0</v>
      </c>
      <c r="AJ204" s="1126">
        <f t="shared" si="194"/>
        <v>0</v>
      </c>
      <c r="AK204" s="1125">
        <f t="shared" si="195"/>
        <v>0</v>
      </c>
      <c r="AL204" s="1125">
        <f t="shared" si="196"/>
        <v>0</v>
      </c>
      <c r="AM204" s="1125">
        <f t="shared" si="197"/>
        <v>0</v>
      </c>
      <c r="AN204" s="1125">
        <f t="shared" si="198"/>
        <v>0</v>
      </c>
      <c r="AO204" s="1125">
        <f t="shared" si="179"/>
        <v>0</v>
      </c>
      <c r="AP204" s="1125">
        <f t="shared" si="180"/>
        <v>0</v>
      </c>
      <c r="AQ204" s="1125">
        <f t="shared" si="181"/>
        <v>0</v>
      </c>
      <c r="AR204" s="1125">
        <f t="shared" si="182"/>
        <v>0</v>
      </c>
      <c r="AS204" s="1125">
        <f t="shared" si="183"/>
        <v>0</v>
      </c>
      <c r="AT204" s="1125">
        <f t="shared" si="184"/>
        <v>0</v>
      </c>
      <c r="AU204" s="1125">
        <f t="shared" si="185"/>
        <v>0</v>
      </c>
      <c r="AV204" s="1125">
        <f t="shared" si="186"/>
        <v>0</v>
      </c>
      <c r="AW204" s="1125">
        <f t="shared" si="187"/>
        <v>0</v>
      </c>
      <c r="AX204" s="1125">
        <f t="shared" si="188"/>
        <v>0</v>
      </c>
      <c r="AY204" s="1125">
        <f t="shared" si="189"/>
        <v>0</v>
      </c>
      <c r="AZ204" s="1126">
        <f t="shared" si="164"/>
        <v>0</v>
      </c>
      <c r="BA204" s="1126">
        <f t="shared" si="165"/>
        <v>0</v>
      </c>
      <c r="BB204" s="1126">
        <f t="shared" ref="BB204:BB230" si="201">$C204*Y204</f>
        <v>0</v>
      </c>
      <c r="BC204" s="1125">
        <f t="shared" ref="BC204:BC230" si="202">$C204*Z204</f>
        <v>0</v>
      </c>
      <c r="BD204" s="1125">
        <f t="shared" ref="BD204:BD230" si="203">$C204*AA204</f>
        <v>0</v>
      </c>
      <c r="BE204" s="1125">
        <f t="shared" ref="BE204:BE230" si="204">$C204*AB204</f>
        <v>0</v>
      </c>
      <c r="BF204" s="1125">
        <f t="shared" ref="BF204:BF230" si="205">$C204*AC204</f>
        <v>0</v>
      </c>
      <c r="BG204" s="1125">
        <f t="shared" ref="BG204:BG230" si="206">$C204*AD204</f>
        <v>0</v>
      </c>
      <c r="BH204" s="1125">
        <f t="shared" ref="BH204:BH229" si="207">$C204*AE204</f>
        <v>0</v>
      </c>
      <c r="BI204" s="1126">
        <f t="shared" si="166"/>
        <v>0</v>
      </c>
      <c r="BJ204" s="1106"/>
    </row>
    <row r="205" spans="1:62" ht="13">
      <c r="A205" s="1134">
        <v>82</v>
      </c>
      <c r="B205" s="1102" t="s">
        <v>541</v>
      </c>
      <c r="C205" s="1127">
        <f>計算表!R89</f>
        <v>0</v>
      </c>
      <c r="D205" s="1128">
        <f t="shared" ref="D205:AE205" si="208">D89</f>
        <v>0.28413450438736781</v>
      </c>
      <c r="E205" s="1128">
        <f t="shared" si="208"/>
        <v>6.2033906141064528E-2</v>
      </c>
      <c r="F205" s="1128">
        <f t="shared" si="208"/>
        <v>1.3531473520147212</v>
      </c>
      <c r="G205" s="1128">
        <f t="shared" si="208"/>
        <v>0</v>
      </c>
      <c r="H205" s="1128">
        <f t="shared" si="208"/>
        <v>7.5220073985859295E-2</v>
      </c>
      <c r="I205" s="1128">
        <f t="shared" si="208"/>
        <v>2.2056368753296709E-4</v>
      </c>
      <c r="J205" s="1128">
        <f t="shared" si="208"/>
        <v>5.6855230027489352E-3</v>
      </c>
      <c r="K205" s="1128">
        <f t="shared" si="208"/>
        <v>2.9689766920882785E-3</v>
      </c>
      <c r="L205" s="1128">
        <f t="shared" si="208"/>
        <v>4.6856222703819958E-3</v>
      </c>
      <c r="M205" s="1128">
        <f t="shared" si="208"/>
        <v>0</v>
      </c>
      <c r="N205" s="1128">
        <f t="shared" si="208"/>
        <v>1.4551118826675478E-2</v>
      </c>
      <c r="O205" s="1128">
        <f t="shared" si="208"/>
        <v>0</v>
      </c>
      <c r="P205" s="1128">
        <f t="shared" si="208"/>
        <v>0</v>
      </c>
      <c r="Q205" s="1128">
        <f t="shared" si="208"/>
        <v>0</v>
      </c>
      <c r="R205" s="1128">
        <f t="shared" si="208"/>
        <v>0</v>
      </c>
      <c r="S205" s="1128">
        <f t="shared" si="208"/>
        <v>3.1629985590782853E-2</v>
      </c>
      <c r="T205" s="1128">
        <f t="shared" si="208"/>
        <v>1.5478283915648785E-2</v>
      </c>
      <c r="U205" s="1128">
        <f t="shared" si="208"/>
        <v>0</v>
      </c>
      <c r="V205" s="1128">
        <f t="shared" si="208"/>
        <v>0</v>
      </c>
      <c r="W205" s="1128">
        <f t="shared" si="208"/>
        <v>0</v>
      </c>
      <c r="X205" s="1128">
        <f t="shared" si="208"/>
        <v>6.9831628101187952</v>
      </c>
      <c r="Y205" s="1128">
        <f t="shared" si="208"/>
        <v>2.7801959197016307E-2</v>
      </c>
      <c r="Z205" s="1128">
        <f t="shared" si="208"/>
        <v>2.5106996944597852E-3</v>
      </c>
      <c r="AA205" s="1128">
        <f t="shared" si="208"/>
        <v>2.5291259502556521E-2</v>
      </c>
      <c r="AB205" s="1128">
        <f t="shared" si="208"/>
        <v>0</v>
      </c>
      <c r="AC205" s="1128">
        <f t="shared" si="208"/>
        <v>0</v>
      </c>
      <c r="AD205" s="1128">
        <f t="shared" si="208"/>
        <v>0</v>
      </c>
      <c r="AE205" s="1128">
        <f t="shared" si="208"/>
        <v>0</v>
      </c>
      <c r="AF205" s="1129">
        <f t="shared" si="163"/>
        <v>0</v>
      </c>
      <c r="AG205" s="1129">
        <f t="shared" si="191"/>
        <v>0</v>
      </c>
      <c r="AH205" s="1129">
        <f t="shared" si="192"/>
        <v>0</v>
      </c>
      <c r="AI205" s="1129">
        <f t="shared" si="193"/>
        <v>0</v>
      </c>
      <c r="AJ205" s="1129">
        <f t="shared" si="194"/>
        <v>0</v>
      </c>
      <c r="AK205" s="1128">
        <f t="shared" si="195"/>
        <v>0</v>
      </c>
      <c r="AL205" s="1128">
        <f t="shared" si="196"/>
        <v>0</v>
      </c>
      <c r="AM205" s="1128">
        <f t="shared" si="197"/>
        <v>0</v>
      </c>
      <c r="AN205" s="1128">
        <f t="shared" si="198"/>
        <v>0</v>
      </c>
      <c r="AO205" s="1128">
        <f t="shared" si="179"/>
        <v>0</v>
      </c>
      <c r="AP205" s="1128">
        <f t="shared" si="180"/>
        <v>0</v>
      </c>
      <c r="AQ205" s="1128">
        <f t="shared" si="181"/>
        <v>0</v>
      </c>
      <c r="AR205" s="1128">
        <f t="shared" si="182"/>
        <v>0</v>
      </c>
      <c r="AS205" s="1128">
        <f t="shared" si="183"/>
        <v>0</v>
      </c>
      <c r="AT205" s="1128">
        <f t="shared" si="184"/>
        <v>0</v>
      </c>
      <c r="AU205" s="1128">
        <f t="shared" si="185"/>
        <v>0</v>
      </c>
      <c r="AV205" s="1128">
        <f t="shared" si="186"/>
        <v>0</v>
      </c>
      <c r="AW205" s="1128">
        <f t="shared" si="187"/>
        <v>0</v>
      </c>
      <c r="AX205" s="1128">
        <f t="shared" si="188"/>
        <v>0</v>
      </c>
      <c r="AY205" s="1128">
        <f t="shared" si="189"/>
        <v>0</v>
      </c>
      <c r="AZ205" s="1129">
        <f t="shared" si="164"/>
        <v>0</v>
      </c>
      <c r="BA205" s="1129">
        <f t="shared" si="165"/>
        <v>0</v>
      </c>
      <c r="BB205" s="1129">
        <f t="shared" si="201"/>
        <v>0</v>
      </c>
      <c r="BC205" s="1128">
        <f t="shared" si="202"/>
        <v>0</v>
      </c>
      <c r="BD205" s="1128">
        <f t="shared" si="203"/>
        <v>0</v>
      </c>
      <c r="BE205" s="1128">
        <f t="shared" si="204"/>
        <v>0</v>
      </c>
      <c r="BF205" s="1128">
        <f t="shared" si="205"/>
        <v>0</v>
      </c>
      <c r="BG205" s="1128">
        <f t="shared" si="206"/>
        <v>0</v>
      </c>
      <c r="BH205" s="1128">
        <f t="shared" si="207"/>
        <v>0</v>
      </c>
      <c r="BI205" s="1129">
        <f t="shared" si="166"/>
        <v>0</v>
      </c>
      <c r="BJ205" s="1106"/>
    </row>
    <row r="206" spans="1:62" ht="13">
      <c r="A206" s="1134">
        <v>83</v>
      </c>
      <c r="B206" s="1102" t="s">
        <v>542</v>
      </c>
      <c r="C206" s="1127">
        <f>計算表!R90</f>
        <v>0</v>
      </c>
      <c r="D206" s="1128">
        <f t="shared" ref="D206:AE206" si="209">D90</f>
        <v>0.28413450438736781</v>
      </c>
      <c r="E206" s="1128">
        <f t="shared" si="209"/>
        <v>6.2033906141064528E-2</v>
      </c>
      <c r="F206" s="1128">
        <f t="shared" si="209"/>
        <v>1.353147352014721</v>
      </c>
      <c r="G206" s="1128">
        <f t="shared" si="209"/>
        <v>0</v>
      </c>
      <c r="H206" s="1128">
        <f t="shared" si="209"/>
        <v>7.5220073985859282E-2</v>
      </c>
      <c r="I206" s="1128">
        <f t="shared" si="209"/>
        <v>2.2056368753296709E-4</v>
      </c>
      <c r="J206" s="1128">
        <f t="shared" si="209"/>
        <v>5.6855230027489352E-3</v>
      </c>
      <c r="K206" s="1128">
        <f t="shared" si="209"/>
        <v>2.9689766920882785E-3</v>
      </c>
      <c r="L206" s="1128">
        <f t="shared" si="209"/>
        <v>4.6856222703819967E-3</v>
      </c>
      <c r="M206" s="1128">
        <f t="shared" si="209"/>
        <v>0</v>
      </c>
      <c r="N206" s="1128">
        <f t="shared" si="209"/>
        <v>1.4551118826675475E-2</v>
      </c>
      <c r="O206" s="1128">
        <f t="shared" si="209"/>
        <v>0</v>
      </c>
      <c r="P206" s="1128">
        <f t="shared" si="209"/>
        <v>0</v>
      </c>
      <c r="Q206" s="1128">
        <f t="shared" si="209"/>
        <v>0</v>
      </c>
      <c r="R206" s="1128">
        <f t="shared" si="209"/>
        <v>0</v>
      </c>
      <c r="S206" s="1128">
        <f t="shared" si="209"/>
        <v>3.1629985590782846E-2</v>
      </c>
      <c r="T206" s="1128">
        <f t="shared" si="209"/>
        <v>1.5478283915648785E-2</v>
      </c>
      <c r="U206" s="1128">
        <f t="shared" si="209"/>
        <v>0</v>
      </c>
      <c r="V206" s="1128">
        <f t="shared" si="209"/>
        <v>0</v>
      </c>
      <c r="W206" s="1128">
        <f t="shared" si="209"/>
        <v>0</v>
      </c>
      <c r="X206" s="1128">
        <f t="shared" si="209"/>
        <v>9.7781220334525276</v>
      </c>
      <c r="Y206" s="1128">
        <f t="shared" si="209"/>
        <v>4.120130802178805E-2</v>
      </c>
      <c r="Z206" s="1128">
        <f t="shared" si="209"/>
        <v>3.7207489849401809E-3</v>
      </c>
      <c r="AA206" s="1128">
        <f t="shared" si="209"/>
        <v>3.7480559036847869E-2</v>
      </c>
      <c r="AB206" s="1128">
        <f t="shared" si="209"/>
        <v>0</v>
      </c>
      <c r="AC206" s="1128">
        <f t="shared" si="209"/>
        <v>0</v>
      </c>
      <c r="AD206" s="1128">
        <f t="shared" si="209"/>
        <v>0</v>
      </c>
      <c r="AE206" s="1128">
        <f t="shared" si="209"/>
        <v>0</v>
      </c>
      <c r="AF206" s="1129">
        <f t="shared" si="163"/>
        <v>0</v>
      </c>
      <c r="AG206" s="1129">
        <f t="shared" si="191"/>
        <v>0</v>
      </c>
      <c r="AH206" s="1129">
        <f t="shared" si="192"/>
        <v>0</v>
      </c>
      <c r="AI206" s="1129">
        <f t="shared" si="193"/>
        <v>0</v>
      </c>
      <c r="AJ206" s="1129">
        <f t="shared" si="194"/>
        <v>0</v>
      </c>
      <c r="AK206" s="1128">
        <f t="shared" si="195"/>
        <v>0</v>
      </c>
      <c r="AL206" s="1128">
        <f t="shared" si="196"/>
        <v>0</v>
      </c>
      <c r="AM206" s="1128">
        <f t="shared" si="197"/>
        <v>0</v>
      </c>
      <c r="AN206" s="1128">
        <f t="shared" si="198"/>
        <v>0</v>
      </c>
      <c r="AO206" s="1128">
        <f t="shared" si="179"/>
        <v>0</v>
      </c>
      <c r="AP206" s="1128">
        <f t="shared" si="180"/>
        <v>0</v>
      </c>
      <c r="AQ206" s="1128">
        <f t="shared" si="181"/>
        <v>0</v>
      </c>
      <c r="AR206" s="1128">
        <f t="shared" si="182"/>
        <v>0</v>
      </c>
      <c r="AS206" s="1128">
        <f t="shared" si="183"/>
        <v>0</v>
      </c>
      <c r="AT206" s="1128">
        <f t="shared" si="184"/>
        <v>0</v>
      </c>
      <c r="AU206" s="1128">
        <f t="shared" si="185"/>
        <v>0</v>
      </c>
      <c r="AV206" s="1128">
        <f t="shared" si="186"/>
        <v>0</v>
      </c>
      <c r="AW206" s="1128">
        <f t="shared" si="187"/>
        <v>0</v>
      </c>
      <c r="AX206" s="1128">
        <f t="shared" si="188"/>
        <v>0</v>
      </c>
      <c r="AY206" s="1128">
        <f t="shared" si="189"/>
        <v>0</v>
      </c>
      <c r="AZ206" s="1129">
        <f t="shared" si="164"/>
        <v>0</v>
      </c>
      <c r="BA206" s="1129">
        <f t="shared" si="165"/>
        <v>0</v>
      </c>
      <c r="BB206" s="1129">
        <f t="shared" si="201"/>
        <v>0</v>
      </c>
      <c r="BC206" s="1128">
        <f t="shared" si="202"/>
        <v>0</v>
      </c>
      <c r="BD206" s="1128">
        <f t="shared" si="203"/>
        <v>0</v>
      </c>
      <c r="BE206" s="1128">
        <f t="shared" si="204"/>
        <v>0</v>
      </c>
      <c r="BF206" s="1128">
        <f t="shared" si="205"/>
        <v>0</v>
      </c>
      <c r="BG206" s="1128">
        <f t="shared" si="206"/>
        <v>0</v>
      </c>
      <c r="BH206" s="1128">
        <f t="shared" si="207"/>
        <v>0</v>
      </c>
      <c r="BI206" s="1129">
        <f t="shared" si="166"/>
        <v>0</v>
      </c>
      <c r="BJ206" s="1106"/>
    </row>
    <row r="207" spans="1:62" ht="13">
      <c r="A207" s="1134">
        <v>84</v>
      </c>
      <c r="B207" s="1102" t="s">
        <v>543</v>
      </c>
      <c r="C207" s="1127">
        <f>計算表!R91</f>
        <v>0</v>
      </c>
      <c r="D207" s="1128">
        <f t="shared" ref="D207:AE207" si="210">D91</f>
        <v>9.2349864688696489E-6</v>
      </c>
      <c r="E207" s="1128">
        <f t="shared" si="210"/>
        <v>1.8024202964462418E-3</v>
      </c>
      <c r="F207" s="1128">
        <f t="shared" si="210"/>
        <v>5.7448301833423115E-2</v>
      </c>
      <c r="G207" s="1128">
        <f t="shared" si="210"/>
        <v>0</v>
      </c>
      <c r="H207" s="1128">
        <f t="shared" si="210"/>
        <v>6.3442554174418806E-3</v>
      </c>
      <c r="I207" s="1128">
        <f t="shared" si="210"/>
        <v>0</v>
      </c>
      <c r="J207" s="1128">
        <f t="shared" si="210"/>
        <v>9.1778924070044511E-6</v>
      </c>
      <c r="K207" s="1128">
        <f t="shared" si="210"/>
        <v>0</v>
      </c>
      <c r="L207" s="1128">
        <f t="shared" si="210"/>
        <v>0</v>
      </c>
      <c r="M207" s="1128">
        <f t="shared" si="210"/>
        <v>0</v>
      </c>
      <c r="N207" s="1128">
        <f t="shared" si="210"/>
        <v>0</v>
      </c>
      <c r="O207" s="1128">
        <f t="shared" si="210"/>
        <v>0</v>
      </c>
      <c r="P207" s="1128">
        <f t="shared" si="210"/>
        <v>0</v>
      </c>
      <c r="Q207" s="1128">
        <f t="shared" si="210"/>
        <v>0</v>
      </c>
      <c r="R207" s="1128">
        <f t="shared" si="210"/>
        <v>0</v>
      </c>
      <c r="S207" s="1128">
        <f t="shared" si="210"/>
        <v>6.2240604334675145E-3</v>
      </c>
      <c r="T207" s="1128">
        <f t="shared" si="210"/>
        <v>1.1101709156736227E-4</v>
      </c>
      <c r="U207" s="1128">
        <f t="shared" si="210"/>
        <v>0</v>
      </c>
      <c r="V207" s="1128">
        <f t="shared" si="210"/>
        <v>0</v>
      </c>
      <c r="W207" s="1128">
        <f t="shared" si="210"/>
        <v>0</v>
      </c>
      <c r="X207" s="1128">
        <f t="shared" si="210"/>
        <v>0.538545842225301</v>
      </c>
      <c r="Y207" s="1128">
        <f t="shared" si="210"/>
        <v>2.6967063766487488E-3</v>
      </c>
      <c r="Z207" s="1128">
        <f t="shared" si="210"/>
        <v>2.4353031482135214E-4</v>
      </c>
      <c r="AA207" s="1128">
        <f t="shared" si="210"/>
        <v>2.4531760618273966E-3</v>
      </c>
      <c r="AB207" s="1128">
        <f t="shared" si="210"/>
        <v>0</v>
      </c>
      <c r="AC207" s="1128">
        <f t="shared" si="210"/>
        <v>0</v>
      </c>
      <c r="AD207" s="1128">
        <f t="shared" si="210"/>
        <v>0</v>
      </c>
      <c r="AE207" s="1128">
        <f t="shared" si="210"/>
        <v>0</v>
      </c>
      <c r="AF207" s="1129">
        <f t="shared" si="163"/>
        <v>0</v>
      </c>
      <c r="AG207" s="1129">
        <f t="shared" si="191"/>
        <v>0</v>
      </c>
      <c r="AH207" s="1129">
        <f t="shared" si="192"/>
        <v>0</v>
      </c>
      <c r="AI207" s="1129">
        <f t="shared" si="193"/>
        <v>0</v>
      </c>
      <c r="AJ207" s="1129">
        <f t="shared" si="194"/>
        <v>0</v>
      </c>
      <c r="AK207" s="1128">
        <f t="shared" si="195"/>
        <v>0</v>
      </c>
      <c r="AL207" s="1128">
        <f t="shared" si="196"/>
        <v>0</v>
      </c>
      <c r="AM207" s="1128">
        <f t="shared" si="197"/>
        <v>0</v>
      </c>
      <c r="AN207" s="1128">
        <f t="shared" si="198"/>
        <v>0</v>
      </c>
      <c r="AO207" s="1128">
        <f t="shared" si="179"/>
        <v>0</v>
      </c>
      <c r="AP207" s="1128">
        <f t="shared" si="180"/>
        <v>0</v>
      </c>
      <c r="AQ207" s="1128">
        <f t="shared" si="181"/>
        <v>0</v>
      </c>
      <c r="AR207" s="1128">
        <f t="shared" si="182"/>
        <v>0</v>
      </c>
      <c r="AS207" s="1128">
        <f t="shared" si="183"/>
        <v>0</v>
      </c>
      <c r="AT207" s="1128">
        <f t="shared" si="184"/>
        <v>0</v>
      </c>
      <c r="AU207" s="1128">
        <f t="shared" si="185"/>
        <v>0</v>
      </c>
      <c r="AV207" s="1128">
        <f t="shared" si="186"/>
        <v>0</v>
      </c>
      <c r="AW207" s="1128">
        <f t="shared" si="187"/>
        <v>0</v>
      </c>
      <c r="AX207" s="1128">
        <f t="shared" si="188"/>
        <v>0</v>
      </c>
      <c r="AY207" s="1128">
        <f t="shared" si="189"/>
        <v>0</v>
      </c>
      <c r="AZ207" s="1129">
        <f t="shared" si="164"/>
        <v>0</v>
      </c>
      <c r="BA207" s="1129">
        <f t="shared" si="165"/>
        <v>0</v>
      </c>
      <c r="BB207" s="1129">
        <f t="shared" si="201"/>
        <v>0</v>
      </c>
      <c r="BC207" s="1128">
        <f t="shared" si="202"/>
        <v>0</v>
      </c>
      <c r="BD207" s="1128">
        <f t="shared" si="203"/>
        <v>0</v>
      </c>
      <c r="BE207" s="1128">
        <f t="shared" si="204"/>
        <v>0</v>
      </c>
      <c r="BF207" s="1128">
        <f t="shared" si="205"/>
        <v>0</v>
      </c>
      <c r="BG207" s="1128">
        <f t="shared" si="206"/>
        <v>0</v>
      </c>
      <c r="BH207" s="1128">
        <f t="shared" si="207"/>
        <v>0</v>
      </c>
      <c r="BI207" s="1129">
        <f t="shared" si="166"/>
        <v>0</v>
      </c>
      <c r="BJ207" s="1106"/>
    </row>
    <row r="208" spans="1:62" ht="13">
      <c r="A208" s="1135">
        <v>85</v>
      </c>
      <c r="B208" s="1111" t="s">
        <v>390</v>
      </c>
      <c r="C208" s="1131">
        <f>計算表!R92</f>
        <v>0</v>
      </c>
      <c r="D208" s="1132">
        <f t="shared" ref="D208:AE208" si="211">D92</f>
        <v>0.17998650065906827</v>
      </c>
      <c r="E208" s="1132">
        <f t="shared" si="211"/>
        <v>8.6933509262750383E-3</v>
      </c>
      <c r="F208" s="1132">
        <f t="shared" si="211"/>
        <v>0.18484573441380903</v>
      </c>
      <c r="G208" s="1132">
        <f t="shared" si="211"/>
        <v>0</v>
      </c>
      <c r="H208" s="1132">
        <f t="shared" si="211"/>
        <v>4.7025894025577157E-2</v>
      </c>
      <c r="I208" s="1132">
        <f t="shared" si="211"/>
        <v>0</v>
      </c>
      <c r="J208" s="1132">
        <f t="shared" si="211"/>
        <v>0</v>
      </c>
      <c r="K208" s="1132">
        <f t="shared" si="211"/>
        <v>0</v>
      </c>
      <c r="L208" s="1132">
        <f t="shared" si="211"/>
        <v>7.4984323760640389E-6</v>
      </c>
      <c r="M208" s="1132">
        <f t="shared" si="211"/>
        <v>0</v>
      </c>
      <c r="N208" s="1132">
        <f t="shared" si="211"/>
        <v>3.2455089875724932E-3</v>
      </c>
      <c r="O208" s="1132">
        <f t="shared" si="211"/>
        <v>0</v>
      </c>
      <c r="P208" s="1132">
        <f t="shared" si="211"/>
        <v>0</v>
      </c>
      <c r="Q208" s="1132">
        <f t="shared" si="211"/>
        <v>0</v>
      </c>
      <c r="R208" s="1132">
        <f t="shared" si="211"/>
        <v>0</v>
      </c>
      <c r="S208" s="1132">
        <f t="shared" si="211"/>
        <v>1.8839323416789705E-2</v>
      </c>
      <c r="T208" s="1132">
        <f t="shared" si="211"/>
        <v>2.4933563188838895E-2</v>
      </c>
      <c r="U208" s="1132">
        <f t="shared" si="211"/>
        <v>0</v>
      </c>
      <c r="V208" s="1132">
        <f t="shared" si="211"/>
        <v>0</v>
      </c>
      <c r="W208" s="1132">
        <f t="shared" si="211"/>
        <v>0</v>
      </c>
      <c r="X208" s="1132">
        <f t="shared" si="211"/>
        <v>0.86517808720005118</v>
      </c>
      <c r="Y208" s="1132">
        <f t="shared" si="211"/>
        <v>4.1279203607005686E-3</v>
      </c>
      <c r="Z208" s="1132">
        <f t="shared" si="211"/>
        <v>3.7277834683958173E-4</v>
      </c>
      <c r="AA208" s="1132">
        <f t="shared" si="211"/>
        <v>3.755142013860987E-3</v>
      </c>
      <c r="AB208" s="1132">
        <f t="shared" si="211"/>
        <v>0</v>
      </c>
      <c r="AC208" s="1132">
        <f t="shared" si="211"/>
        <v>0</v>
      </c>
      <c r="AD208" s="1132">
        <f t="shared" si="211"/>
        <v>0</v>
      </c>
      <c r="AE208" s="1132">
        <f t="shared" si="211"/>
        <v>0</v>
      </c>
      <c r="AF208" s="1133">
        <f t="shared" si="163"/>
        <v>0</v>
      </c>
      <c r="AG208" s="1133">
        <f t="shared" si="191"/>
        <v>0</v>
      </c>
      <c r="AH208" s="1133">
        <f t="shared" si="192"/>
        <v>0</v>
      </c>
      <c r="AI208" s="1133">
        <f t="shared" si="193"/>
        <v>0</v>
      </c>
      <c r="AJ208" s="1133">
        <f t="shared" si="194"/>
        <v>0</v>
      </c>
      <c r="AK208" s="1132">
        <f t="shared" si="195"/>
        <v>0</v>
      </c>
      <c r="AL208" s="1132">
        <f t="shared" si="196"/>
        <v>0</v>
      </c>
      <c r="AM208" s="1132">
        <f t="shared" si="197"/>
        <v>0</v>
      </c>
      <c r="AN208" s="1132">
        <f t="shared" si="198"/>
        <v>0</v>
      </c>
      <c r="AO208" s="1132">
        <f t="shared" si="179"/>
        <v>0</v>
      </c>
      <c r="AP208" s="1132">
        <f t="shared" si="180"/>
        <v>0</v>
      </c>
      <c r="AQ208" s="1132">
        <f t="shared" si="181"/>
        <v>0</v>
      </c>
      <c r="AR208" s="1132">
        <f t="shared" si="182"/>
        <v>0</v>
      </c>
      <c r="AS208" s="1132">
        <f t="shared" si="183"/>
        <v>0</v>
      </c>
      <c r="AT208" s="1132">
        <f t="shared" si="184"/>
        <v>0</v>
      </c>
      <c r="AU208" s="1132">
        <f t="shared" si="185"/>
        <v>0</v>
      </c>
      <c r="AV208" s="1132">
        <f t="shared" si="186"/>
        <v>0</v>
      </c>
      <c r="AW208" s="1132">
        <f t="shared" si="187"/>
        <v>0</v>
      </c>
      <c r="AX208" s="1132">
        <f t="shared" si="188"/>
        <v>0</v>
      </c>
      <c r="AY208" s="1132">
        <f t="shared" si="189"/>
        <v>0</v>
      </c>
      <c r="AZ208" s="1133">
        <f t="shared" si="164"/>
        <v>0</v>
      </c>
      <c r="BA208" s="1133">
        <f t="shared" si="165"/>
        <v>0</v>
      </c>
      <c r="BB208" s="1133">
        <f t="shared" si="201"/>
        <v>0</v>
      </c>
      <c r="BC208" s="1132">
        <f t="shared" si="202"/>
        <v>0</v>
      </c>
      <c r="BD208" s="1132">
        <f t="shared" si="203"/>
        <v>0</v>
      </c>
      <c r="BE208" s="1132">
        <f t="shared" si="204"/>
        <v>0</v>
      </c>
      <c r="BF208" s="1132">
        <f t="shared" si="205"/>
        <v>0</v>
      </c>
      <c r="BG208" s="1132">
        <f t="shared" si="206"/>
        <v>0</v>
      </c>
      <c r="BH208" s="1132">
        <f t="shared" si="207"/>
        <v>0</v>
      </c>
      <c r="BI208" s="1133">
        <f t="shared" si="166"/>
        <v>0</v>
      </c>
      <c r="BJ208" s="1106"/>
    </row>
    <row r="209" spans="1:62" ht="13">
      <c r="A209" s="1134">
        <v>86</v>
      </c>
      <c r="B209" s="1102" t="s">
        <v>544</v>
      </c>
      <c r="C209" s="1124">
        <f>計算表!R93</f>
        <v>0</v>
      </c>
      <c r="D209" s="1125">
        <f t="shared" ref="D209:AE209" si="212">D93</f>
        <v>0.29396220284240976</v>
      </c>
      <c r="E209" s="1125">
        <f t="shared" si="212"/>
        <v>1.6291028605616225E-3</v>
      </c>
      <c r="F209" s="1125">
        <f t="shared" si="212"/>
        <v>0</v>
      </c>
      <c r="G209" s="1125">
        <f t="shared" si="212"/>
        <v>0</v>
      </c>
      <c r="H209" s="1125">
        <f t="shared" si="212"/>
        <v>6.3013416855766001E-3</v>
      </c>
      <c r="I209" s="1125">
        <f t="shared" si="212"/>
        <v>0</v>
      </c>
      <c r="J209" s="1125">
        <f t="shared" si="212"/>
        <v>5.2047189200259895E-4</v>
      </c>
      <c r="K209" s="1125">
        <f t="shared" si="212"/>
        <v>1.6050015072289608E-5</v>
      </c>
      <c r="L209" s="1125">
        <f t="shared" si="212"/>
        <v>6.5860853009685658E-4</v>
      </c>
      <c r="M209" s="1125">
        <f t="shared" si="212"/>
        <v>0</v>
      </c>
      <c r="N209" s="1125">
        <f t="shared" si="212"/>
        <v>1.6019844867915124E-5</v>
      </c>
      <c r="O209" s="1125">
        <f t="shared" si="212"/>
        <v>0</v>
      </c>
      <c r="P209" s="1125">
        <f t="shared" si="212"/>
        <v>0</v>
      </c>
      <c r="Q209" s="1125">
        <f t="shared" si="212"/>
        <v>0</v>
      </c>
      <c r="R209" s="1125">
        <f t="shared" si="212"/>
        <v>0</v>
      </c>
      <c r="S209" s="1125">
        <f t="shared" si="212"/>
        <v>4.4993024325356793E-3</v>
      </c>
      <c r="T209" s="1125">
        <f t="shared" si="212"/>
        <v>5.9088897100126E-4</v>
      </c>
      <c r="U209" s="1125">
        <f t="shared" si="212"/>
        <v>0</v>
      </c>
      <c r="V209" s="1125">
        <f t="shared" si="212"/>
        <v>0</v>
      </c>
      <c r="W209" s="1125">
        <f t="shared" si="212"/>
        <v>0</v>
      </c>
      <c r="X209" s="1125">
        <f t="shared" si="212"/>
        <v>1.0062154549009121</v>
      </c>
      <c r="Y209" s="1125">
        <f t="shared" si="212"/>
        <v>4.9672269644078391E-3</v>
      </c>
      <c r="Z209" s="1125">
        <f t="shared" si="212"/>
        <v>4.485732510243226E-4</v>
      </c>
      <c r="AA209" s="1125">
        <f t="shared" si="212"/>
        <v>4.5186537133835164E-3</v>
      </c>
      <c r="AB209" s="1125">
        <f t="shared" si="212"/>
        <v>0</v>
      </c>
      <c r="AC209" s="1125">
        <f t="shared" si="212"/>
        <v>0</v>
      </c>
      <c r="AD209" s="1125">
        <f t="shared" si="212"/>
        <v>0</v>
      </c>
      <c r="AE209" s="1125">
        <f t="shared" si="212"/>
        <v>0</v>
      </c>
      <c r="AF209" s="1126">
        <f t="shared" si="163"/>
        <v>0</v>
      </c>
      <c r="AG209" s="1126">
        <f t="shared" si="191"/>
        <v>0</v>
      </c>
      <c r="AH209" s="1126">
        <f t="shared" si="192"/>
        <v>0</v>
      </c>
      <c r="AI209" s="1126">
        <f t="shared" si="193"/>
        <v>0</v>
      </c>
      <c r="AJ209" s="1126">
        <f t="shared" si="194"/>
        <v>0</v>
      </c>
      <c r="AK209" s="1125">
        <f t="shared" si="195"/>
        <v>0</v>
      </c>
      <c r="AL209" s="1125">
        <f t="shared" si="196"/>
        <v>0</v>
      </c>
      <c r="AM209" s="1125">
        <f t="shared" si="197"/>
        <v>0</v>
      </c>
      <c r="AN209" s="1125">
        <f t="shared" si="198"/>
        <v>0</v>
      </c>
      <c r="AO209" s="1125">
        <f t="shared" si="179"/>
        <v>0</v>
      </c>
      <c r="AP209" s="1125">
        <f t="shared" si="180"/>
        <v>0</v>
      </c>
      <c r="AQ209" s="1125">
        <f t="shared" si="181"/>
        <v>0</v>
      </c>
      <c r="AR209" s="1125">
        <f t="shared" si="182"/>
        <v>0</v>
      </c>
      <c r="AS209" s="1125">
        <f t="shared" si="183"/>
        <v>0</v>
      </c>
      <c r="AT209" s="1125">
        <f t="shared" si="184"/>
        <v>0</v>
      </c>
      <c r="AU209" s="1125">
        <f t="shared" si="185"/>
        <v>0</v>
      </c>
      <c r="AV209" s="1125">
        <f t="shared" si="186"/>
        <v>0</v>
      </c>
      <c r="AW209" s="1125">
        <f t="shared" si="187"/>
        <v>0</v>
      </c>
      <c r="AX209" s="1125">
        <f t="shared" si="188"/>
        <v>0</v>
      </c>
      <c r="AY209" s="1125">
        <f t="shared" si="189"/>
        <v>0</v>
      </c>
      <c r="AZ209" s="1126">
        <f t="shared" si="164"/>
        <v>0</v>
      </c>
      <c r="BA209" s="1126">
        <f t="shared" si="165"/>
        <v>0</v>
      </c>
      <c r="BB209" s="1126">
        <f t="shared" si="201"/>
        <v>0</v>
      </c>
      <c r="BC209" s="1125">
        <f t="shared" si="202"/>
        <v>0</v>
      </c>
      <c r="BD209" s="1125">
        <f t="shared" si="203"/>
        <v>0</v>
      </c>
      <c r="BE209" s="1125">
        <f t="shared" si="204"/>
        <v>0</v>
      </c>
      <c r="BF209" s="1125">
        <f t="shared" si="205"/>
        <v>0</v>
      </c>
      <c r="BG209" s="1125">
        <f t="shared" si="206"/>
        <v>0</v>
      </c>
      <c r="BH209" s="1125">
        <f t="shared" si="207"/>
        <v>0</v>
      </c>
      <c r="BI209" s="1126">
        <f t="shared" si="166"/>
        <v>0</v>
      </c>
      <c r="BJ209" s="1106"/>
    </row>
    <row r="210" spans="1:62" ht="13">
      <c r="A210" s="1134">
        <v>87</v>
      </c>
      <c r="B210" s="1102" t="s">
        <v>545</v>
      </c>
      <c r="C210" s="1127">
        <f>計算表!R94</f>
        <v>0</v>
      </c>
      <c r="D210" s="1128">
        <f t="shared" ref="D210:AE210" si="213">D94</f>
        <v>0</v>
      </c>
      <c r="E210" s="1128">
        <f t="shared" si="213"/>
        <v>9.5962331852462936E-4</v>
      </c>
      <c r="F210" s="1128">
        <f t="shared" si="213"/>
        <v>0</v>
      </c>
      <c r="G210" s="1128">
        <f t="shared" si="213"/>
        <v>0</v>
      </c>
      <c r="H210" s="1128">
        <f t="shared" si="213"/>
        <v>8.8154149900820603E-3</v>
      </c>
      <c r="I210" s="1128">
        <f t="shared" si="213"/>
        <v>0</v>
      </c>
      <c r="J210" s="1128">
        <f t="shared" si="213"/>
        <v>2.2225241757373792E-4</v>
      </c>
      <c r="K210" s="1128">
        <f t="shared" si="213"/>
        <v>0</v>
      </c>
      <c r="L210" s="1128">
        <f t="shared" si="213"/>
        <v>8.5832904399640846E-3</v>
      </c>
      <c r="M210" s="1128">
        <f t="shared" si="213"/>
        <v>0</v>
      </c>
      <c r="N210" s="1128">
        <f t="shared" si="213"/>
        <v>0</v>
      </c>
      <c r="O210" s="1128">
        <f t="shared" si="213"/>
        <v>0</v>
      </c>
      <c r="P210" s="1128">
        <f t="shared" si="213"/>
        <v>0</v>
      </c>
      <c r="Q210" s="1128">
        <f t="shared" si="213"/>
        <v>0</v>
      </c>
      <c r="R210" s="1128">
        <f t="shared" si="213"/>
        <v>0</v>
      </c>
      <c r="S210" s="1128">
        <f t="shared" si="213"/>
        <v>9.8721325442375447E-6</v>
      </c>
      <c r="T210" s="1128">
        <f t="shared" si="213"/>
        <v>0</v>
      </c>
      <c r="U210" s="1128">
        <f t="shared" si="213"/>
        <v>0</v>
      </c>
      <c r="V210" s="1128">
        <f t="shared" si="213"/>
        <v>0</v>
      </c>
      <c r="W210" s="1128">
        <f t="shared" si="213"/>
        <v>0</v>
      </c>
      <c r="X210" s="1128">
        <f t="shared" si="213"/>
        <v>0.74742167782891067</v>
      </c>
      <c r="Y210" s="1128">
        <f t="shared" si="213"/>
        <v>3.7578747908355785E-3</v>
      </c>
      <c r="Z210" s="1128">
        <f t="shared" si="213"/>
        <v>3.3936079908287775E-4</v>
      </c>
      <c r="AA210" s="1128">
        <f t="shared" si="213"/>
        <v>3.4185139917527006E-3</v>
      </c>
      <c r="AB210" s="1128">
        <f t="shared" si="213"/>
        <v>0</v>
      </c>
      <c r="AC210" s="1128">
        <f t="shared" si="213"/>
        <v>0</v>
      </c>
      <c r="AD210" s="1128">
        <f t="shared" si="213"/>
        <v>0</v>
      </c>
      <c r="AE210" s="1128">
        <f t="shared" si="213"/>
        <v>0</v>
      </c>
      <c r="AF210" s="1129">
        <f t="shared" si="163"/>
        <v>0</v>
      </c>
      <c r="AG210" s="1129">
        <f t="shared" si="191"/>
        <v>0</v>
      </c>
      <c r="AH210" s="1129">
        <f t="shared" si="192"/>
        <v>0</v>
      </c>
      <c r="AI210" s="1129">
        <f t="shared" si="193"/>
        <v>0</v>
      </c>
      <c r="AJ210" s="1129">
        <f t="shared" si="194"/>
        <v>0</v>
      </c>
      <c r="AK210" s="1128">
        <f t="shared" si="195"/>
        <v>0</v>
      </c>
      <c r="AL210" s="1128">
        <f t="shared" si="196"/>
        <v>0</v>
      </c>
      <c r="AM210" s="1128">
        <f t="shared" si="197"/>
        <v>0</v>
      </c>
      <c r="AN210" s="1128">
        <f t="shared" si="198"/>
        <v>0</v>
      </c>
      <c r="AO210" s="1128">
        <f t="shared" si="179"/>
        <v>0</v>
      </c>
      <c r="AP210" s="1128">
        <f t="shared" si="180"/>
        <v>0</v>
      </c>
      <c r="AQ210" s="1128">
        <f t="shared" si="181"/>
        <v>0</v>
      </c>
      <c r="AR210" s="1128">
        <f t="shared" si="182"/>
        <v>0</v>
      </c>
      <c r="AS210" s="1128">
        <f t="shared" si="183"/>
        <v>0</v>
      </c>
      <c r="AT210" s="1128">
        <f t="shared" si="184"/>
        <v>0</v>
      </c>
      <c r="AU210" s="1128">
        <f t="shared" si="185"/>
        <v>0</v>
      </c>
      <c r="AV210" s="1128">
        <f t="shared" si="186"/>
        <v>0</v>
      </c>
      <c r="AW210" s="1128">
        <f t="shared" si="187"/>
        <v>0</v>
      </c>
      <c r="AX210" s="1128">
        <f t="shared" si="188"/>
        <v>0</v>
      </c>
      <c r="AY210" s="1128">
        <f t="shared" si="189"/>
        <v>0</v>
      </c>
      <c r="AZ210" s="1129">
        <f t="shared" si="164"/>
        <v>0</v>
      </c>
      <c r="BA210" s="1129">
        <f t="shared" si="165"/>
        <v>0</v>
      </c>
      <c r="BB210" s="1129">
        <f t="shared" si="201"/>
        <v>0</v>
      </c>
      <c r="BC210" s="1128">
        <f t="shared" si="202"/>
        <v>0</v>
      </c>
      <c r="BD210" s="1128">
        <f t="shared" si="203"/>
        <v>0</v>
      </c>
      <c r="BE210" s="1128">
        <f t="shared" si="204"/>
        <v>0</v>
      </c>
      <c r="BF210" s="1128">
        <f t="shared" si="205"/>
        <v>0</v>
      </c>
      <c r="BG210" s="1128">
        <f t="shared" si="206"/>
        <v>0</v>
      </c>
      <c r="BH210" s="1128">
        <f t="shared" si="207"/>
        <v>0</v>
      </c>
      <c r="BI210" s="1129">
        <f t="shared" si="166"/>
        <v>0</v>
      </c>
      <c r="BJ210" s="1106"/>
    </row>
    <row r="211" spans="1:62" ht="13">
      <c r="A211" s="1134">
        <v>88</v>
      </c>
      <c r="B211" s="1102" t="s">
        <v>546</v>
      </c>
      <c r="C211" s="1127">
        <f>計算表!R95</f>
        <v>0</v>
      </c>
      <c r="D211" s="1128">
        <f t="shared" ref="D211:AE211" si="214">D95</f>
        <v>4.0340569393817584E-3</v>
      </c>
      <c r="E211" s="1128">
        <f t="shared" si="214"/>
        <v>1.7573006027741436E-3</v>
      </c>
      <c r="F211" s="1128">
        <f t="shared" si="214"/>
        <v>0</v>
      </c>
      <c r="G211" s="1128">
        <f t="shared" si="214"/>
        <v>0</v>
      </c>
      <c r="H211" s="1128">
        <f t="shared" si="214"/>
        <v>4.2012828885233992E-2</v>
      </c>
      <c r="I211" s="1128">
        <f t="shared" si="214"/>
        <v>0</v>
      </c>
      <c r="J211" s="1128">
        <f t="shared" si="214"/>
        <v>1.7315862598449182E-3</v>
      </c>
      <c r="K211" s="1128">
        <f t="shared" si="214"/>
        <v>7.4435714683180297E-3</v>
      </c>
      <c r="L211" s="1128">
        <f t="shared" si="214"/>
        <v>3.1036263835447528E-3</v>
      </c>
      <c r="M211" s="1128">
        <f t="shared" si="214"/>
        <v>2.8073746927171662E-2</v>
      </c>
      <c r="N211" s="1128">
        <f t="shared" si="214"/>
        <v>0</v>
      </c>
      <c r="O211" s="1128">
        <f t="shared" si="214"/>
        <v>0</v>
      </c>
      <c r="P211" s="1128">
        <f t="shared" si="214"/>
        <v>0</v>
      </c>
      <c r="Q211" s="1128">
        <f t="shared" si="214"/>
        <v>0</v>
      </c>
      <c r="R211" s="1128">
        <f t="shared" si="214"/>
        <v>0</v>
      </c>
      <c r="S211" s="1128">
        <f t="shared" si="214"/>
        <v>1.0689486794149077E-3</v>
      </c>
      <c r="T211" s="1128">
        <f t="shared" si="214"/>
        <v>5.9134916693972411E-4</v>
      </c>
      <c r="U211" s="1128">
        <f t="shared" si="214"/>
        <v>0</v>
      </c>
      <c r="V211" s="1128">
        <f t="shared" si="214"/>
        <v>0</v>
      </c>
      <c r="W211" s="1128">
        <f t="shared" si="214"/>
        <v>0</v>
      </c>
      <c r="X211" s="1128">
        <f t="shared" si="214"/>
        <v>1.6114634725425694</v>
      </c>
      <c r="Y211" s="1128">
        <f t="shared" si="214"/>
        <v>6.0477386791280875E-3</v>
      </c>
      <c r="Z211" s="1128">
        <f t="shared" si="214"/>
        <v>5.4615056249305845E-4</v>
      </c>
      <c r="AA211" s="1128">
        <f t="shared" si="214"/>
        <v>5.5015881166350297E-3</v>
      </c>
      <c r="AB211" s="1128">
        <f t="shared" si="214"/>
        <v>0</v>
      </c>
      <c r="AC211" s="1128">
        <f t="shared" si="214"/>
        <v>0</v>
      </c>
      <c r="AD211" s="1128">
        <f t="shared" si="214"/>
        <v>0</v>
      </c>
      <c r="AE211" s="1128">
        <f t="shared" si="214"/>
        <v>0</v>
      </c>
      <c r="AF211" s="1129">
        <f t="shared" si="163"/>
        <v>0</v>
      </c>
      <c r="AG211" s="1129">
        <f t="shared" si="191"/>
        <v>0</v>
      </c>
      <c r="AH211" s="1129">
        <f t="shared" si="192"/>
        <v>0</v>
      </c>
      <c r="AI211" s="1129">
        <f t="shared" si="193"/>
        <v>0</v>
      </c>
      <c r="AJ211" s="1129">
        <f t="shared" si="194"/>
        <v>0</v>
      </c>
      <c r="AK211" s="1128">
        <f t="shared" si="195"/>
        <v>0</v>
      </c>
      <c r="AL211" s="1128">
        <f t="shared" si="196"/>
        <v>0</v>
      </c>
      <c r="AM211" s="1128">
        <f t="shared" si="197"/>
        <v>0</v>
      </c>
      <c r="AN211" s="1128">
        <f t="shared" si="198"/>
        <v>0</v>
      </c>
      <c r="AO211" s="1128">
        <f t="shared" si="179"/>
        <v>0</v>
      </c>
      <c r="AP211" s="1128">
        <f t="shared" si="180"/>
        <v>0</v>
      </c>
      <c r="AQ211" s="1128">
        <f t="shared" si="181"/>
        <v>0</v>
      </c>
      <c r="AR211" s="1128">
        <f t="shared" si="182"/>
        <v>0</v>
      </c>
      <c r="AS211" s="1128">
        <f t="shared" si="183"/>
        <v>0</v>
      </c>
      <c r="AT211" s="1128">
        <f t="shared" si="184"/>
        <v>0</v>
      </c>
      <c r="AU211" s="1128">
        <f t="shared" si="185"/>
        <v>0</v>
      </c>
      <c r="AV211" s="1128">
        <f t="shared" si="186"/>
        <v>0</v>
      </c>
      <c r="AW211" s="1128">
        <f t="shared" si="187"/>
        <v>0</v>
      </c>
      <c r="AX211" s="1128">
        <f t="shared" si="188"/>
        <v>0</v>
      </c>
      <c r="AY211" s="1128">
        <f t="shared" si="189"/>
        <v>0</v>
      </c>
      <c r="AZ211" s="1129">
        <f t="shared" si="164"/>
        <v>0</v>
      </c>
      <c r="BA211" s="1129">
        <f t="shared" si="165"/>
        <v>0</v>
      </c>
      <c r="BB211" s="1129">
        <f t="shared" si="201"/>
        <v>0</v>
      </c>
      <c r="BC211" s="1128">
        <f t="shared" si="202"/>
        <v>0</v>
      </c>
      <c r="BD211" s="1128">
        <f t="shared" si="203"/>
        <v>0</v>
      </c>
      <c r="BE211" s="1128">
        <f t="shared" si="204"/>
        <v>0</v>
      </c>
      <c r="BF211" s="1128">
        <f t="shared" si="205"/>
        <v>0</v>
      </c>
      <c r="BG211" s="1128">
        <f t="shared" si="206"/>
        <v>0</v>
      </c>
      <c r="BH211" s="1128">
        <f t="shared" si="207"/>
        <v>0</v>
      </c>
      <c r="BI211" s="1129">
        <f t="shared" si="166"/>
        <v>0</v>
      </c>
      <c r="BJ211" s="1106"/>
    </row>
    <row r="212" spans="1:62" ht="13">
      <c r="A212" s="1134">
        <v>89</v>
      </c>
      <c r="B212" s="1102" t="s">
        <v>13</v>
      </c>
      <c r="C212" s="1127">
        <f>計算表!R96</f>
        <v>0</v>
      </c>
      <c r="D212" s="1128">
        <f t="shared" ref="D212:AE212" si="215">D96</f>
        <v>0.37724343975656371</v>
      </c>
      <c r="E212" s="1128">
        <f t="shared" si="215"/>
        <v>3.8067834495580173E-3</v>
      </c>
      <c r="F212" s="1128">
        <f t="shared" si="215"/>
        <v>4.9784924135799482E-3</v>
      </c>
      <c r="G212" s="1128">
        <f t="shared" si="215"/>
        <v>0</v>
      </c>
      <c r="H212" s="1128">
        <f t="shared" si="215"/>
        <v>2.8381660311215154E-2</v>
      </c>
      <c r="I212" s="1128">
        <f t="shared" si="215"/>
        <v>1.7281309063831652E-3</v>
      </c>
      <c r="J212" s="1128">
        <f t="shared" si="215"/>
        <v>1.1286098371622122E-3</v>
      </c>
      <c r="K212" s="1128">
        <f t="shared" si="215"/>
        <v>2.74508957228749E-3</v>
      </c>
      <c r="L212" s="1128">
        <f t="shared" si="215"/>
        <v>1.8591615647162369E-3</v>
      </c>
      <c r="M212" s="1128">
        <f t="shared" si="215"/>
        <v>0</v>
      </c>
      <c r="N212" s="1128">
        <f t="shared" si="215"/>
        <v>1.230432572226871E-3</v>
      </c>
      <c r="O212" s="1128">
        <f t="shared" si="215"/>
        <v>0</v>
      </c>
      <c r="P212" s="1128">
        <f t="shared" si="215"/>
        <v>0</v>
      </c>
      <c r="Q212" s="1128">
        <f t="shared" si="215"/>
        <v>0</v>
      </c>
      <c r="R212" s="1128">
        <f t="shared" si="215"/>
        <v>2.9935970465836762E-8</v>
      </c>
      <c r="S212" s="1128">
        <f t="shared" si="215"/>
        <v>7.2357888377610853E-3</v>
      </c>
      <c r="T212" s="1128">
        <f t="shared" si="215"/>
        <v>3.0234031363345392E-3</v>
      </c>
      <c r="U212" s="1128">
        <f t="shared" si="215"/>
        <v>1.2489015238590392E-5</v>
      </c>
      <c r="V212" s="1128">
        <f t="shared" si="215"/>
        <v>0</v>
      </c>
      <c r="W212" s="1128">
        <f t="shared" si="215"/>
        <v>9.4185249331344943E-3</v>
      </c>
      <c r="X212" s="1128">
        <f t="shared" si="215"/>
        <v>12.953131492333684</v>
      </c>
      <c r="Y212" s="1128">
        <f t="shared" si="215"/>
        <v>0.10131616333041113</v>
      </c>
      <c r="Z212" s="1128">
        <f t="shared" si="215"/>
        <v>4.6798381321568848E-3</v>
      </c>
      <c r="AA212" s="1128">
        <f t="shared" si="215"/>
        <v>4.7141838942950882E-2</v>
      </c>
      <c r="AB212" s="1128">
        <f t="shared" si="215"/>
        <v>0</v>
      </c>
      <c r="AC212" s="1128">
        <f t="shared" si="215"/>
        <v>0</v>
      </c>
      <c r="AD212" s="1128">
        <f t="shared" si="215"/>
        <v>4.9494486255303373E-2</v>
      </c>
      <c r="AE212" s="1128">
        <f t="shared" si="215"/>
        <v>0</v>
      </c>
      <c r="AF212" s="1129">
        <f t="shared" si="163"/>
        <v>0</v>
      </c>
      <c r="AG212" s="1129">
        <f t="shared" si="191"/>
        <v>0</v>
      </c>
      <c r="AH212" s="1129">
        <f t="shared" si="192"/>
        <v>0</v>
      </c>
      <c r="AI212" s="1129">
        <f t="shared" si="193"/>
        <v>0</v>
      </c>
      <c r="AJ212" s="1129">
        <f t="shared" si="194"/>
        <v>0</v>
      </c>
      <c r="AK212" s="1128">
        <f t="shared" si="195"/>
        <v>0</v>
      </c>
      <c r="AL212" s="1128">
        <f t="shared" si="196"/>
        <v>0</v>
      </c>
      <c r="AM212" s="1128">
        <f t="shared" si="197"/>
        <v>0</v>
      </c>
      <c r="AN212" s="1128">
        <f t="shared" si="198"/>
        <v>0</v>
      </c>
      <c r="AO212" s="1128">
        <f t="shared" si="179"/>
        <v>0</v>
      </c>
      <c r="AP212" s="1128">
        <f t="shared" si="180"/>
        <v>0</v>
      </c>
      <c r="AQ212" s="1128">
        <f t="shared" si="181"/>
        <v>0</v>
      </c>
      <c r="AR212" s="1128">
        <f t="shared" si="182"/>
        <v>0</v>
      </c>
      <c r="AS212" s="1128">
        <f t="shared" si="183"/>
        <v>0</v>
      </c>
      <c r="AT212" s="1128">
        <f t="shared" si="184"/>
        <v>0</v>
      </c>
      <c r="AU212" s="1128">
        <f t="shared" si="185"/>
        <v>0</v>
      </c>
      <c r="AV212" s="1128">
        <f t="shared" si="186"/>
        <v>0</v>
      </c>
      <c r="AW212" s="1128">
        <f t="shared" si="187"/>
        <v>0</v>
      </c>
      <c r="AX212" s="1128">
        <f t="shared" si="188"/>
        <v>0</v>
      </c>
      <c r="AY212" s="1128">
        <f t="shared" si="189"/>
        <v>0</v>
      </c>
      <c r="AZ212" s="1129">
        <f t="shared" si="164"/>
        <v>0</v>
      </c>
      <c r="BA212" s="1129">
        <f t="shared" si="165"/>
        <v>0</v>
      </c>
      <c r="BB212" s="1129">
        <f t="shared" si="201"/>
        <v>0</v>
      </c>
      <c r="BC212" s="1128">
        <f t="shared" si="202"/>
        <v>0</v>
      </c>
      <c r="BD212" s="1128">
        <f t="shared" si="203"/>
        <v>0</v>
      </c>
      <c r="BE212" s="1128">
        <f t="shared" si="204"/>
        <v>0</v>
      </c>
      <c r="BF212" s="1128">
        <f t="shared" si="205"/>
        <v>0</v>
      </c>
      <c r="BG212" s="1128">
        <f t="shared" si="206"/>
        <v>0</v>
      </c>
      <c r="BH212" s="1128">
        <f t="shared" si="207"/>
        <v>0</v>
      </c>
      <c r="BI212" s="1129">
        <f t="shared" si="166"/>
        <v>0</v>
      </c>
      <c r="BJ212" s="1106"/>
    </row>
    <row r="213" spans="1:62" ht="13">
      <c r="A213" s="1135">
        <v>90</v>
      </c>
      <c r="B213" s="1111" t="s">
        <v>391</v>
      </c>
      <c r="C213" s="1131">
        <f>計算表!R97</f>
        <v>0</v>
      </c>
      <c r="D213" s="1132">
        <f t="shared" ref="D213:AE213" si="216">D97</f>
        <v>2.6110118023074773E-2</v>
      </c>
      <c r="E213" s="1132">
        <f t="shared" si="216"/>
        <v>2.064716726334604E-2</v>
      </c>
      <c r="F213" s="1132">
        <f t="shared" si="216"/>
        <v>3.1781422125997196E-3</v>
      </c>
      <c r="G213" s="1132">
        <f t="shared" si="216"/>
        <v>0</v>
      </c>
      <c r="H213" s="1132">
        <f t="shared" si="216"/>
        <v>3.7935378508000238E-2</v>
      </c>
      <c r="I213" s="1132">
        <f t="shared" si="216"/>
        <v>2.8814800467917484E-5</v>
      </c>
      <c r="J213" s="1132">
        <f t="shared" si="216"/>
        <v>9.7120809884598596E-4</v>
      </c>
      <c r="K213" s="1132">
        <f t="shared" si="216"/>
        <v>1.5388148234400237E-3</v>
      </c>
      <c r="L213" s="1132">
        <f t="shared" si="216"/>
        <v>1.8581462229970269E-3</v>
      </c>
      <c r="M213" s="1132">
        <f t="shared" si="216"/>
        <v>0</v>
      </c>
      <c r="N213" s="1132">
        <f t="shared" si="216"/>
        <v>3.6674970335964824E-3</v>
      </c>
      <c r="O213" s="1132">
        <f t="shared" si="216"/>
        <v>0</v>
      </c>
      <c r="P213" s="1132">
        <f t="shared" si="216"/>
        <v>0</v>
      </c>
      <c r="Q213" s="1132">
        <f t="shared" si="216"/>
        <v>0</v>
      </c>
      <c r="R213" s="1132">
        <f t="shared" si="216"/>
        <v>1.3928037536398342E-7</v>
      </c>
      <c r="S213" s="1132">
        <f t="shared" si="216"/>
        <v>2.3392704023522073E-2</v>
      </c>
      <c r="T213" s="1132">
        <f t="shared" si="216"/>
        <v>6.4367236668673366E-3</v>
      </c>
      <c r="U213" s="1132">
        <f t="shared" si="216"/>
        <v>4.1217124907415467E-5</v>
      </c>
      <c r="V213" s="1132">
        <f t="shared" si="216"/>
        <v>0</v>
      </c>
      <c r="W213" s="1132">
        <f t="shared" si="216"/>
        <v>1.1343298061197036E-7</v>
      </c>
      <c r="X213" s="1132">
        <f t="shared" si="216"/>
        <v>18.240257069341009</v>
      </c>
      <c r="Y213" s="1132">
        <f t="shared" si="216"/>
        <v>0.19871510529625805</v>
      </c>
      <c r="Z213" s="1132">
        <f t="shared" si="216"/>
        <v>7.654557091585937E-3</v>
      </c>
      <c r="AA213" s="1132">
        <f t="shared" si="216"/>
        <v>7.7107345895498988E-2</v>
      </c>
      <c r="AB213" s="1132">
        <f t="shared" si="216"/>
        <v>0</v>
      </c>
      <c r="AC213" s="1132">
        <f t="shared" si="216"/>
        <v>0</v>
      </c>
      <c r="AD213" s="1132">
        <f t="shared" si="216"/>
        <v>0.11395320230917312</v>
      </c>
      <c r="AE213" s="1132">
        <f t="shared" si="216"/>
        <v>0</v>
      </c>
      <c r="AF213" s="1133">
        <f t="shared" si="163"/>
        <v>0</v>
      </c>
      <c r="AG213" s="1133">
        <f t="shared" si="191"/>
        <v>0</v>
      </c>
      <c r="AH213" s="1133">
        <f t="shared" si="192"/>
        <v>0</v>
      </c>
      <c r="AI213" s="1133">
        <f t="shared" si="193"/>
        <v>0</v>
      </c>
      <c r="AJ213" s="1133">
        <f t="shared" si="194"/>
        <v>0</v>
      </c>
      <c r="AK213" s="1132">
        <f t="shared" si="195"/>
        <v>0</v>
      </c>
      <c r="AL213" s="1132">
        <f t="shared" si="196"/>
        <v>0</v>
      </c>
      <c r="AM213" s="1132">
        <f t="shared" si="197"/>
        <v>0</v>
      </c>
      <c r="AN213" s="1132">
        <f t="shared" si="198"/>
        <v>0</v>
      </c>
      <c r="AO213" s="1132">
        <f t="shared" si="179"/>
        <v>0</v>
      </c>
      <c r="AP213" s="1132">
        <f t="shared" si="180"/>
        <v>0</v>
      </c>
      <c r="AQ213" s="1132">
        <f t="shared" si="181"/>
        <v>0</v>
      </c>
      <c r="AR213" s="1132">
        <f t="shared" si="182"/>
        <v>0</v>
      </c>
      <c r="AS213" s="1132">
        <f t="shared" si="183"/>
        <v>0</v>
      </c>
      <c r="AT213" s="1132">
        <f t="shared" si="184"/>
        <v>0</v>
      </c>
      <c r="AU213" s="1132">
        <f t="shared" si="185"/>
        <v>0</v>
      </c>
      <c r="AV213" s="1132">
        <f t="shared" si="186"/>
        <v>0</v>
      </c>
      <c r="AW213" s="1132">
        <f t="shared" si="187"/>
        <v>0</v>
      </c>
      <c r="AX213" s="1132">
        <f t="shared" si="188"/>
        <v>0</v>
      </c>
      <c r="AY213" s="1132">
        <f t="shared" si="189"/>
        <v>0</v>
      </c>
      <c r="AZ213" s="1133">
        <f t="shared" si="164"/>
        <v>0</v>
      </c>
      <c r="BA213" s="1133">
        <f t="shared" si="165"/>
        <v>0</v>
      </c>
      <c r="BB213" s="1133">
        <f t="shared" si="201"/>
        <v>0</v>
      </c>
      <c r="BC213" s="1132">
        <f t="shared" si="202"/>
        <v>0</v>
      </c>
      <c r="BD213" s="1132">
        <f t="shared" si="203"/>
        <v>0</v>
      </c>
      <c r="BE213" s="1132">
        <f t="shared" si="204"/>
        <v>0</v>
      </c>
      <c r="BF213" s="1132">
        <f t="shared" si="205"/>
        <v>0</v>
      </c>
      <c r="BG213" s="1132">
        <f t="shared" si="206"/>
        <v>0</v>
      </c>
      <c r="BH213" s="1132">
        <f t="shared" si="207"/>
        <v>0</v>
      </c>
      <c r="BI213" s="1133">
        <f t="shared" si="166"/>
        <v>0</v>
      </c>
      <c r="BJ213" s="1106"/>
    </row>
    <row r="214" spans="1:62" ht="13">
      <c r="A214" s="1134">
        <v>91</v>
      </c>
      <c r="B214" s="1102" t="s">
        <v>392</v>
      </c>
      <c r="C214" s="1124">
        <f>計算表!R98</f>
        <v>0</v>
      </c>
      <c r="D214" s="1125">
        <f t="shared" ref="D214:AE214" si="217">D98</f>
        <v>6.5695113704230812E-2</v>
      </c>
      <c r="E214" s="1125">
        <f t="shared" si="217"/>
        <v>2.859830506000572E-2</v>
      </c>
      <c r="F214" s="1125">
        <f t="shared" si="217"/>
        <v>1.5188259114561233E-2</v>
      </c>
      <c r="G214" s="1125">
        <f t="shared" si="217"/>
        <v>0</v>
      </c>
      <c r="H214" s="1125">
        <f t="shared" si="217"/>
        <v>0.1067858423844437</v>
      </c>
      <c r="I214" s="1125">
        <f t="shared" si="217"/>
        <v>2.3224496150095291E-4</v>
      </c>
      <c r="J214" s="1125">
        <f t="shared" si="217"/>
        <v>7.8112800433567829E-3</v>
      </c>
      <c r="K214" s="1125">
        <f t="shared" si="217"/>
        <v>1.8572428204447867E-2</v>
      </c>
      <c r="L214" s="1125">
        <f t="shared" si="217"/>
        <v>1.7227832686573918E-2</v>
      </c>
      <c r="M214" s="1125">
        <f t="shared" si="217"/>
        <v>0</v>
      </c>
      <c r="N214" s="1125">
        <f t="shared" si="217"/>
        <v>6.0673970464074833E-3</v>
      </c>
      <c r="O214" s="1125">
        <f t="shared" si="217"/>
        <v>0</v>
      </c>
      <c r="P214" s="1125">
        <f t="shared" si="217"/>
        <v>0</v>
      </c>
      <c r="Q214" s="1125">
        <f t="shared" si="217"/>
        <v>0</v>
      </c>
      <c r="R214" s="1125">
        <f t="shared" si="217"/>
        <v>5.7325473731942267E-9</v>
      </c>
      <c r="S214" s="1125">
        <f t="shared" si="217"/>
        <v>3.8580263126724898E-2</v>
      </c>
      <c r="T214" s="1125">
        <f t="shared" si="217"/>
        <v>1.6031680382959237E-2</v>
      </c>
      <c r="U214" s="1125">
        <f t="shared" si="217"/>
        <v>2.259690814915487E-3</v>
      </c>
      <c r="V214" s="1125">
        <f t="shared" si="217"/>
        <v>0</v>
      </c>
      <c r="W214" s="1125">
        <f t="shared" si="217"/>
        <v>3.0193850097294012E-6</v>
      </c>
      <c r="X214" s="1125">
        <f t="shared" si="217"/>
        <v>9.784246580047876</v>
      </c>
      <c r="Y214" s="1125">
        <f t="shared" si="217"/>
        <v>1.5198297061600192</v>
      </c>
      <c r="Z214" s="1125">
        <f t="shared" si="217"/>
        <v>3.5780537732197056E-3</v>
      </c>
      <c r="AA214" s="1125">
        <f t="shared" si="217"/>
        <v>3.6043134386915247E-2</v>
      </c>
      <c r="AB214" s="1125">
        <f t="shared" si="217"/>
        <v>0</v>
      </c>
      <c r="AC214" s="1125">
        <f t="shared" si="217"/>
        <v>0</v>
      </c>
      <c r="AD214" s="1125">
        <f t="shared" si="217"/>
        <v>1.4802085179998841</v>
      </c>
      <c r="AE214" s="1125">
        <f t="shared" si="217"/>
        <v>0</v>
      </c>
      <c r="AF214" s="1126">
        <f t="shared" si="163"/>
        <v>0</v>
      </c>
      <c r="AG214" s="1126">
        <f t="shared" si="191"/>
        <v>0</v>
      </c>
      <c r="AH214" s="1126">
        <f t="shared" si="192"/>
        <v>0</v>
      </c>
      <c r="AI214" s="1126">
        <f t="shared" si="193"/>
        <v>0</v>
      </c>
      <c r="AJ214" s="1126">
        <f t="shared" si="194"/>
        <v>0</v>
      </c>
      <c r="AK214" s="1125">
        <f t="shared" si="195"/>
        <v>0</v>
      </c>
      <c r="AL214" s="1125">
        <f t="shared" si="196"/>
        <v>0</v>
      </c>
      <c r="AM214" s="1125">
        <f t="shared" si="197"/>
        <v>0</v>
      </c>
      <c r="AN214" s="1125">
        <f t="shared" si="198"/>
        <v>0</v>
      </c>
      <c r="AO214" s="1125">
        <f t="shared" si="179"/>
        <v>0</v>
      </c>
      <c r="AP214" s="1125">
        <f t="shared" si="180"/>
        <v>0</v>
      </c>
      <c r="AQ214" s="1125">
        <f t="shared" si="181"/>
        <v>0</v>
      </c>
      <c r="AR214" s="1125">
        <f t="shared" si="182"/>
        <v>0</v>
      </c>
      <c r="AS214" s="1125">
        <f t="shared" si="183"/>
        <v>0</v>
      </c>
      <c r="AT214" s="1125">
        <f t="shared" si="184"/>
        <v>0</v>
      </c>
      <c r="AU214" s="1125">
        <f t="shared" si="185"/>
        <v>0</v>
      </c>
      <c r="AV214" s="1125">
        <f t="shared" si="186"/>
        <v>0</v>
      </c>
      <c r="AW214" s="1125">
        <f t="shared" si="187"/>
        <v>0</v>
      </c>
      <c r="AX214" s="1125">
        <f t="shared" si="188"/>
        <v>0</v>
      </c>
      <c r="AY214" s="1125">
        <f t="shared" si="189"/>
        <v>0</v>
      </c>
      <c r="AZ214" s="1126">
        <f t="shared" si="164"/>
        <v>0</v>
      </c>
      <c r="BA214" s="1126">
        <f t="shared" si="165"/>
        <v>0</v>
      </c>
      <c r="BB214" s="1126">
        <f t="shared" si="201"/>
        <v>0</v>
      </c>
      <c r="BC214" s="1125">
        <f t="shared" si="202"/>
        <v>0</v>
      </c>
      <c r="BD214" s="1125">
        <f t="shared" si="203"/>
        <v>0</v>
      </c>
      <c r="BE214" s="1125">
        <f t="shared" si="204"/>
        <v>0</v>
      </c>
      <c r="BF214" s="1125">
        <f t="shared" si="205"/>
        <v>0</v>
      </c>
      <c r="BG214" s="1125">
        <f t="shared" si="206"/>
        <v>0</v>
      </c>
      <c r="BH214" s="1125">
        <f t="shared" si="207"/>
        <v>0</v>
      </c>
      <c r="BI214" s="1126">
        <f t="shared" si="166"/>
        <v>0</v>
      </c>
      <c r="BJ214" s="1106"/>
    </row>
    <row r="215" spans="1:62" ht="13">
      <c r="A215" s="1134">
        <v>92</v>
      </c>
      <c r="B215" s="1102" t="s">
        <v>547</v>
      </c>
      <c r="C215" s="1127">
        <f>計算表!R99</f>
        <v>0</v>
      </c>
      <c r="D215" s="1128">
        <f t="shared" ref="D215:AE215" si="218">D99</f>
        <v>6.8217577055341108E-2</v>
      </c>
      <c r="E215" s="1128">
        <f t="shared" si="218"/>
        <v>0.12161031332154765</v>
      </c>
      <c r="F215" s="1128">
        <f t="shared" si="218"/>
        <v>4.2795089267892369E-2</v>
      </c>
      <c r="G215" s="1128">
        <f t="shared" si="218"/>
        <v>0</v>
      </c>
      <c r="H215" s="1128">
        <f t="shared" si="218"/>
        <v>0.29097777699419525</v>
      </c>
      <c r="I215" s="1128">
        <f t="shared" si="218"/>
        <v>4.5106417981597823E-4</v>
      </c>
      <c r="J215" s="1128">
        <f t="shared" si="218"/>
        <v>5.8286176134657024E-2</v>
      </c>
      <c r="K215" s="1128">
        <f t="shared" si="218"/>
        <v>1.1107609275128652E-2</v>
      </c>
      <c r="L215" s="1128">
        <f t="shared" si="218"/>
        <v>2.045709223627384E-2</v>
      </c>
      <c r="M215" s="1128">
        <f t="shared" si="218"/>
        <v>0</v>
      </c>
      <c r="N215" s="1128">
        <f t="shared" si="218"/>
        <v>1.6694274264326913E-2</v>
      </c>
      <c r="O215" s="1128">
        <f t="shared" si="218"/>
        <v>0</v>
      </c>
      <c r="P215" s="1128">
        <f t="shared" si="218"/>
        <v>0</v>
      </c>
      <c r="Q215" s="1128">
        <f t="shared" si="218"/>
        <v>0</v>
      </c>
      <c r="R215" s="1128">
        <f t="shared" si="218"/>
        <v>4.733765468929436E-7</v>
      </c>
      <c r="S215" s="1128">
        <f t="shared" si="218"/>
        <v>9.1027363633553765E-2</v>
      </c>
      <c r="T215" s="1128">
        <f t="shared" si="218"/>
        <v>9.2803646802538817E-2</v>
      </c>
      <c r="U215" s="1128">
        <f t="shared" si="218"/>
        <v>2.9728801452785482E-5</v>
      </c>
      <c r="V215" s="1128">
        <f t="shared" si="218"/>
        <v>0</v>
      </c>
      <c r="W215" s="1128">
        <f t="shared" si="218"/>
        <v>1.2034828990057554E-4</v>
      </c>
      <c r="X215" s="1128">
        <f t="shared" si="218"/>
        <v>8.6239048011439348</v>
      </c>
      <c r="Y215" s="1128">
        <f t="shared" si="218"/>
        <v>0.75063512341384009</v>
      </c>
      <c r="Z215" s="1128">
        <f t="shared" si="218"/>
        <v>3.5565162136021759E-3</v>
      </c>
      <c r="AA215" s="1128">
        <f t="shared" si="218"/>
        <v>0.33706101714231407</v>
      </c>
      <c r="AB215" s="1128">
        <f t="shared" si="218"/>
        <v>0.35482159695933307</v>
      </c>
      <c r="AC215" s="1128">
        <f t="shared" si="218"/>
        <v>0</v>
      </c>
      <c r="AD215" s="1128">
        <f t="shared" si="218"/>
        <v>5.5195993098590843E-2</v>
      </c>
      <c r="AE215" s="1128">
        <f t="shared" si="218"/>
        <v>0</v>
      </c>
      <c r="AF215" s="1129">
        <f t="shared" si="163"/>
        <v>0</v>
      </c>
      <c r="AG215" s="1129">
        <f t="shared" si="191"/>
        <v>0</v>
      </c>
      <c r="AH215" s="1129">
        <f t="shared" si="192"/>
        <v>0</v>
      </c>
      <c r="AI215" s="1129">
        <f t="shared" si="193"/>
        <v>0</v>
      </c>
      <c r="AJ215" s="1129">
        <f t="shared" si="194"/>
        <v>0</v>
      </c>
      <c r="AK215" s="1128">
        <f t="shared" si="195"/>
        <v>0</v>
      </c>
      <c r="AL215" s="1128">
        <f t="shared" si="196"/>
        <v>0</v>
      </c>
      <c r="AM215" s="1128">
        <f t="shared" si="197"/>
        <v>0</v>
      </c>
      <c r="AN215" s="1128">
        <f t="shared" si="198"/>
        <v>0</v>
      </c>
      <c r="AO215" s="1128">
        <f t="shared" si="179"/>
        <v>0</v>
      </c>
      <c r="AP215" s="1128">
        <f t="shared" si="180"/>
        <v>0</v>
      </c>
      <c r="AQ215" s="1128">
        <f t="shared" si="181"/>
        <v>0</v>
      </c>
      <c r="AR215" s="1128">
        <f t="shared" si="182"/>
        <v>0</v>
      </c>
      <c r="AS215" s="1128">
        <f t="shared" si="183"/>
        <v>0</v>
      </c>
      <c r="AT215" s="1128">
        <f t="shared" si="184"/>
        <v>0</v>
      </c>
      <c r="AU215" s="1128">
        <f t="shared" si="185"/>
        <v>0</v>
      </c>
      <c r="AV215" s="1128">
        <f t="shared" si="186"/>
        <v>0</v>
      </c>
      <c r="AW215" s="1128">
        <f t="shared" si="187"/>
        <v>0</v>
      </c>
      <c r="AX215" s="1128">
        <f t="shared" si="188"/>
        <v>0</v>
      </c>
      <c r="AY215" s="1128">
        <f t="shared" si="189"/>
        <v>0</v>
      </c>
      <c r="AZ215" s="1129">
        <f t="shared" si="164"/>
        <v>0</v>
      </c>
      <c r="BA215" s="1129">
        <f t="shared" si="165"/>
        <v>0</v>
      </c>
      <c r="BB215" s="1129">
        <f t="shared" si="201"/>
        <v>0</v>
      </c>
      <c r="BC215" s="1128">
        <f t="shared" si="202"/>
        <v>0</v>
      </c>
      <c r="BD215" s="1128">
        <f t="shared" si="203"/>
        <v>0</v>
      </c>
      <c r="BE215" s="1128">
        <f t="shared" si="204"/>
        <v>0</v>
      </c>
      <c r="BF215" s="1128">
        <f t="shared" si="205"/>
        <v>0</v>
      </c>
      <c r="BG215" s="1128">
        <f t="shared" si="206"/>
        <v>0</v>
      </c>
      <c r="BH215" s="1128">
        <f t="shared" si="207"/>
        <v>0</v>
      </c>
      <c r="BI215" s="1129">
        <f t="shared" si="166"/>
        <v>0</v>
      </c>
      <c r="BJ215" s="1106"/>
    </row>
    <row r="216" spans="1:62" ht="13">
      <c r="A216" s="1134">
        <v>93</v>
      </c>
      <c r="B216" s="1102" t="s">
        <v>548</v>
      </c>
      <c r="C216" s="1127">
        <f>計算表!R100</f>
        <v>0</v>
      </c>
      <c r="D216" s="1128">
        <f t="shared" ref="D216:AE216" si="219">D100</f>
        <v>0.12104924325217423</v>
      </c>
      <c r="E216" s="1128">
        <f t="shared" si="219"/>
        <v>6.3186118666932162E-2</v>
      </c>
      <c r="F216" s="1128">
        <f t="shared" si="219"/>
        <v>0.17549085066073439</v>
      </c>
      <c r="G216" s="1128">
        <f t="shared" si="219"/>
        <v>0</v>
      </c>
      <c r="H216" s="1128">
        <f t="shared" si="219"/>
        <v>0.11775479270862825</v>
      </c>
      <c r="I216" s="1128">
        <f t="shared" si="219"/>
        <v>8.5794021861843647E-3</v>
      </c>
      <c r="J216" s="1128">
        <f t="shared" si="219"/>
        <v>1.4597012093299692E-2</v>
      </c>
      <c r="K216" s="1128">
        <f t="shared" si="219"/>
        <v>1.1701765486652606E-2</v>
      </c>
      <c r="L216" s="1128">
        <f t="shared" si="219"/>
        <v>1.3911188511754659E-2</v>
      </c>
      <c r="M216" s="1128">
        <f t="shared" si="219"/>
        <v>0</v>
      </c>
      <c r="N216" s="1128">
        <f t="shared" si="219"/>
        <v>3.2638262560252995E-3</v>
      </c>
      <c r="O216" s="1128">
        <f t="shared" si="219"/>
        <v>0</v>
      </c>
      <c r="P216" s="1128">
        <f t="shared" si="219"/>
        <v>0</v>
      </c>
      <c r="Q216" s="1128">
        <f t="shared" si="219"/>
        <v>0</v>
      </c>
      <c r="R216" s="1128">
        <f t="shared" si="219"/>
        <v>4.6225798044081716E-7</v>
      </c>
      <c r="S216" s="1128">
        <f t="shared" si="219"/>
        <v>1.8880590918543872E-2</v>
      </c>
      <c r="T216" s="1128">
        <f t="shared" si="219"/>
        <v>4.6820544998187302E-2</v>
      </c>
      <c r="U216" s="1128">
        <f t="shared" si="219"/>
        <v>0</v>
      </c>
      <c r="V216" s="1128">
        <f t="shared" si="219"/>
        <v>0</v>
      </c>
      <c r="W216" s="1128">
        <f t="shared" si="219"/>
        <v>0</v>
      </c>
      <c r="X216" s="1128">
        <f t="shared" si="219"/>
        <v>7.8050179613862598</v>
      </c>
      <c r="Y216" s="1128">
        <f t="shared" si="219"/>
        <v>3.3292060298654197E-2</v>
      </c>
      <c r="Z216" s="1128">
        <f t="shared" si="219"/>
        <v>3.0064919176177444E-3</v>
      </c>
      <c r="AA216" s="1128">
        <f t="shared" si="219"/>
        <v>3.0285568381036448E-2</v>
      </c>
      <c r="AB216" s="1128">
        <f t="shared" si="219"/>
        <v>0</v>
      </c>
      <c r="AC216" s="1128">
        <f t="shared" si="219"/>
        <v>0</v>
      </c>
      <c r="AD216" s="1128">
        <f t="shared" si="219"/>
        <v>0</v>
      </c>
      <c r="AE216" s="1128">
        <f t="shared" si="219"/>
        <v>0</v>
      </c>
      <c r="AF216" s="1129">
        <f t="shared" si="163"/>
        <v>0</v>
      </c>
      <c r="AG216" s="1129">
        <f t="shared" si="191"/>
        <v>0</v>
      </c>
      <c r="AH216" s="1129">
        <f t="shared" si="192"/>
        <v>0</v>
      </c>
      <c r="AI216" s="1129">
        <f t="shared" si="193"/>
        <v>0</v>
      </c>
      <c r="AJ216" s="1129">
        <f t="shared" si="194"/>
        <v>0</v>
      </c>
      <c r="AK216" s="1128">
        <f t="shared" si="195"/>
        <v>0</v>
      </c>
      <c r="AL216" s="1128">
        <f t="shared" si="196"/>
        <v>0</v>
      </c>
      <c r="AM216" s="1128">
        <f t="shared" si="197"/>
        <v>0</v>
      </c>
      <c r="AN216" s="1128">
        <f t="shared" si="198"/>
        <v>0</v>
      </c>
      <c r="AO216" s="1128">
        <f t="shared" si="179"/>
        <v>0</v>
      </c>
      <c r="AP216" s="1128">
        <f t="shared" si="180"/>
        <v>0</v>
      </c>
      <c r="AQ216" s="1128">
        <f t="shared" si="181"/>
        <v>0</v>
      </c>
      <c r="AR216" s="1128">
        <f t="shared" si="182"/>
        <v>0</v>
      </c>
      <c r="AS216" s="1128">
        <f t="shared" si="183"/>
        <v>0</v>
      </c>
      <c r="AT216" s="1128">
        <f t="shared" si="184"/>
        <v>0</v>
      </c>
      <c r="AU216" s="1128">
        <f t="shared" si="185"/>
        <v>0</v>
      </c>
      <c r="AV216" s="1128">
        <f t="shared" si="186"/>
        <v>0</v>
      </c>
      <c r="AW216" s="1128">
        <f t="shared" si="187"/>
        <v>0</v>
      </c>
      <c r="AX216" s="1128">
        <f t="shared" si="188"/>
        <v>0</v>
      </c>
      <c r="AY216" s="1128">
        <f t="shared" si="189"/>
        <v>0</v>
      </c>
      <c r="AZ216" s="1129">
        <f t="shared" si="164"/>
        <v>0</v>
      </c>
      <c r="BA216" s="1129">
        <f t="shared" si="165"/>
        <v>0</v>
      </c>
      <c r="BB216" s="1129">
        <f t="shared" si="201"/>
        <v>0</v>
      </c>
      <c r="BC216" s="1128">
        <f t="shared" si="202"/>
        <v>0</v>
      </c>
      <c r="BD216" s="1128">
        <f t="shared" si="203"/>
        <v>0</v>
      </c>
      <c r="BE216" s="1128">
        <f t="shared" si="204"/>
        <v>0</v>
      </c>
      <c r="BF216" s="1128">
        <f t="shared" si="205"/>
        <v>0</v>
      </c>
      <c r="BG216" s="1128">
        <f t="shared" si="206"/>
        <v>0</v>
      </c>
      <c r="BH216" s="1128">
        <f t="shared" si="207"/>
        <v>0</v>
      </c>
      <c r="BI216" s="1129">
        <f t="shared" si="166"/>
        <v>0</v>
      </c>
      <c r="BJ216" s="1106"/>
    </row>
    <row r="217" spans="1:62" ht="13">
      <c r="A217" s="1134">
        <v>94</v>
      </c>
      <c r="B217" s="1102" t="s">
        <v>549</v>
      </c>
      <c r="C217" s="1127">
        <f>計算表!R101</f>
        <v>0</v>
      </c>
      <c r="D217" s="1128">
        <f t="shared" ref="D217:AE217" si="220">D101</f>
        <v>0.12178523383353822</v>
      </c>
      <c r="E217" s="1128">
        <f t="shared" si="220"/>
        <v>6.0458503489152181E-2</v>
      </c>
      <c r="F217" s="1128">
        <f t="shared" si="220"/>
        <v>0.16457463552005075</v>
      </c>
      <c r="G217" s="1128">
        <f t="shared" si="220"/>
        <v>0</v>
      </c>
      <c r="H217" s="1128">
        <f t="shared" si="220"/>
        <v>0.11139776685322406</v>
      </c>
      <c r="I217" s="1128">
        <f t="shared" si="220"/>
        <v>8.5794021861843647E-3</v>
      </c>
      <c r="J217" s="1128">
        <f t="shared" si="220"/>
        <v>1.3538731371276442E-2</v>
      </c>
      <c r="K217" s="1128">
        <f t="shared" si="220"/>
        <v>1.1701765486652608E-2</v>
      </c>
      <c r="L217" s="1128">
        <f t="shared" si="220"/>
        <v>1.3191007123539931E-2</v>
      </c>
      <c r="M217" s="1128">
        <f t="shared" si="220"/>
        <v>0</v>
      </c>
      <c r="N217" s="1128">
        <f t="shared" si="220"/>
        <v>3.0434698320463763E-3</v>
      </c>
      <c r="O217" s="1128">
        <f t="shared" si="220"/>
        <v>0</v>
      </c>
      <c r="P217" s="1128">
        <f t="shared" si="220"/>
        <v>0</v>
      </c>
      <c r="Q217" s="1128">
        <f t="shared" si="220"/>
        <v>0</v>
      </c>
      <c r="R217" s="1128">
        <f t="shared" si="220"/>
        <v>4.6225798044081706E-7</v>
      </c>
      <c r="S217" s="1128">
        <f t="shared" si="220"/>
        <v>1.7802005562280742E-2</v>
      </c>
      <c r="T217" s="1128">
        <f t="shared" si="220"/>
        <v>4.3540923033263158E-2</v>
      </c>
      <c r="U217" s="1128">
        <f t="shared" si="220"/>
        <v>0</v>
      </c>
      <c r="V217" s="1128">
        <f t="shared" si="220"/>
        <v>0</v>
      </c>
      <c r="W217" s="1128">
        <f t="shared" si="220"/>
        <v>0</v>
      </c>
      <c r="X217" s="1128">
        <f t="shared" si="220"/>
        <v>17.818626552121831</v>
      </c>
      <c r="Y217" s="1128">
        <f t="shared" si="220"/>
        <v>8.2844479857010878E-2</v>
      </c>
      <c r="Z217" s="1128">
        <f t="shared" si="220"/>
        <v>7.4814011771875159E-3</v>
      </c>
      <c r="AA217" s="1128">
        <f t="shared" si="220"/>
        <v>7.5363078679823364E-2</v>
      </c>
      <c r="AB217" s="1128">
        <f t="shared" si="220"/>
        <v>0</v>
      </c>
      <c r="AC217" s="1128">
        <f t="shared" si="220"/>
        <v>0</v>
      </c>
      <c r="AD217" s="1128">
        <f t="shared" si="220"/>
        <v>0</v>
      </c>
      <c r="AE217" s="1128">
        <f t="shared" si="220"/>
        <v>0</v>
      </c>
      <c r="AF217" s="1129">
        <f t="shared" si="163"/>
        <v>0</v>
      </c>
      <c r="AG217" s="1129">
        <f t="shared" si="191"/>
        <v>0</v>
      </c>
      <c r="AH217" s="1129">
        <f t="shared" si="192"/>
        <v>0</v>
      </c>
      <c r="AI217" s="1129">
        <f t="shared" si="193"/>
        <v>0</v>
      </c>
      <c r="AJ217" s="1129">
        <f t="shared" si="194"/>
        <v>0</v>
      </c>
      <c r="AK217" s="1128">
        <f t="shared" si="195"/>
        <v>0</v>
      </c>
      <c r="AL217" s="1128">
        <f t="shared" si="196"/>
        <v>0</v>
      </c>
      <c r="AM217" s="1128">
        <f t="shared" si="197"/>
        <v>0</v>
      </c>
      <c r="AN217" s="1128">
        <f t="shared" si="198"/>
        <v>0</v>
      </c>
      <c r="AO217" s="1128">
        <f t="shared" si="179"/>
        <v>0</v>
      </c>
      <c r="AP217" s="1128">
        <f t="shared" si="180"/>
        <v>0</v>
      </c>
      <c r="AQ217" s="1128">
        <f t="shared" si="181"/>
        <v>0</v>
      </c>
      <c r="AR217" s="1128">
        <f t="shared" si="182"/>
        <v>0</v>
      </c>
      <c r="AS217" s="1128">
        <f t="shared" si="183"/>
        <v>0</v>
      </c>
      <c r="AT217" s="1128">
        <f t="shared" si="184"/>
        <v>0</v>
      </c>
      <c r="AU217" s="1128">
        <f t="shared" si="185"/>
        <v>0</v>
      </c>
      <c r="AV217" s="1128">
        <f t="shared" si="186"/>
        <v>0</v>
      </c>
      <c r="AW217" s="1128">
        <f t="shared" si="187"/>
        <v>0</v>
      </c>
      <c r="AX217" s="1128">
        <f t="shared" si="188"/>
        <v>0</v>
      </c>
      <c r="AY217" s="1128">
        <f t="shared" si="189"/>
        <v>0</v>
      </c>
      <c r="AZ217" s="1129">
        <f t="shared" si="164"/>
        <v>0</v>
      </c>
      <c r="BA217" s="1129">
        <f t="shared" si="165"/>
        <v>0</v>
      </c>
      <c r="BB217" s="1129">
        <f t="shared" si="201"/>
        <v>0</v>
      </c>
      <c r="BC217" s="1128">
        <f t="shared" si="202"/>
        <v>0</v>
      </c>
      <c r="BD217" s="1128">
        <f t="shared" si="203"/>
        <v>0</v>
      </c>
      <c r="BE217" s="1128">
        <f t="shared" si="204"/>
        <v>0</v>
      </c>
      <c r="BF217" s="1128">
        <f t="shared" si="205"/>
        <v>0</v>
      </c>
      <c r="BG217" s="1128">
        <f t="shared" si="206"/>
        <v>0</v>
      </c>
      <c r="BH217" s="1128">
        <f t="shared" si="207"/>
        <v>0</v>
      </c>
      <c r="BI217" s="1129">
        <f t="shared" si="166"/>
        <v>0</v>
      </c>
      <c r="BJ217" s="1106"/>
    </row>
    <row r="218" spans="1:62" ht="13">
      <c r="A218" s="1135">
        <v>95</v>
      </c>
      <c r="B218" s="1111" t="s">
        <v>550</v>
      </c>
      <c r="C218" s="1131">
        <f>計算表!R102</f>
        <v>0</v>
      </c>
      <c r="D218" s="1132">
        <f t="shared" ref="D218:AE218" si="221">D102</f>
        <v>0.12104924325217423</v>
      </c>
      <c r="E218" s="1132">
        <f t="shared" si="221"/>
        <v>6.3186118666932162E-2</v>
      </c>
      <c r="F218" s="1132">
        <f t="shared" si="221"/>
        <v>0.17549085066073436</v>
      </c>
      <c r="G218" s="1132">
        <f t="shared" si="221"/>
        <v>0</v>
      </c>
      <c r="H218" s="1132">
        <f t="shared" si="221"/>
        <v>0.11775479270862825</v>
      </c>
      <c r="I218" s="1132">
        <f t="shared" si="221"/>
        <v>8.5794021861843647E-3</v>
      </c>
      <c r="J218" s="1132">
        <f t="shared" si="221"/>
        <v>1.4597012093299694E-2</v>
      </c>
      <c r="K218" s="1132">
        <f t="shared" si="221"/>
        <v>1.1701765486652606E-2</v>
      </c>
      <c r="L218" s="1132">
        <f t="shared" si="221"/>
        <v>1.3911188511754659E-2</v>
      </c>
      <c r="M218" s="1132">
        <f t="shared" si="221"/>
        <v>0</v>
      </c>
      <c r="N218" s="1132">
        <f t="shared" si="221"/>
        <v>3.2638262560252995E-3</v>
      </c>
      <c r="O218" s="1132">
        <f t="shared" si="221"/>
        <v>0</v>
      </c>
      <c r="P218" s="1132">
        <f t="shared" si="221"/>
        <v>0</v>
      </c>
      <c r="Q218" s="1132">
        <f t="shared" si="221"/>
        <v>0</v>
      </c>
      <c r="R218" s="1132">
        <f t="shared" si="221"/>
        <v>4.6225798044081716E-7</v>
      </c>
      <c r="S218" s="1132">
        <f t="shared" si="221"/>
        <v>1.8880590918543876E-2</v>
      </c>
      <c r="T218" s="1132">
        <f t="shared" si="221"/>
        <v>4.6820544998187295E-2</v>
      </c>
      <c r="U218" s="1132">
        <f t="shared" si="221"/>
        <v>0</v>
      </c>
      <c r="V218" s="1132">
        <f t="shared" si="221"/>
        <v>0</v>
      </c>
      <c r="W218" s="1132">
        <f t="shared" si="221"/>
        <v>0</v>
      </c>
      <c r="X218" s="1132">
        <f t="shared" si="221"/>
        <v>32.555368935044044</v>
      </c>
      <c r="Y218" s="1132">
        <f t="shared" si="221"/>
        <v>0.13817322020166278</v>
      </c>
      <c r="Z218" s="1132">
        <f t="shared" si="221"/>
        <v>1.2477950179139524E-2</v>
      </c>
      <c r="AA218" s="1132">
        <f t="shared" si="221"/>
        <v>0.12569527002252326</v>
      </c>
      <c r="AB218" s="1132">
        <f t="shared" si="221"/>
        <v>0</v>
      </c>
      <c r="AC218" s="1132">
        <f t="shared" si="221"/>
        <v>0</v>
      </c>
      <c r="AD218" s="1132">
        <f t="shared" si="221"/>
        <v>0</v>
      </c>
      <c r="AE218" s="1132">
        <f t="shared" si="221"/>
        <v>0</v>
      </c>
      <c r="AF218" s="1133">
        <f t="shared" si="163"/>
        <v>0</v>
      </c>
      <c r="AG218" s="1133">
        <f t="shared" si="191"/>
        <v>0</v>
      </c>
      <c r="AH218" s="1133">
        <f t="shared" si="192"/>
        <v>0</v>
      </c>
      <c r="AI218" s="1133">
        <f t="shared" si="193"/>
        <v>0</v>
      </c>
      <c r="AJ218" s="1133">
        <f t="shared" si="194"/>
        <v>0</v>
      </c>
      <c r="AK218" s="1132">
        <f t="shared" si="195"/>
        <v>0</v>
      </c>
      <c r="AL218" s="1132">
        <f t="shared" si="196"/>
        <v>0</v>
      </c>
      <c r="AM218" s="1132">
        <f t="shared" si="197"/>
        <v>0</v>
      </c>
      <c r="AN218" s="1132">
        <f t="shared" si="198"/>
        <v>0</v>
      </c>
      <c r="AO218" s="1132">
        <f t="shared" si="179"/>
        <v>0</v>
      </c>
      <c r="AP218" s="1132">
        <f t="shared" si="180"/>
        <v>0</v>
      </c>
      <c r="AQ218" s="1132">
        <f t="shared" si="181"/>
        <v>0</v>
      </c>
      <c r="AR218" s="1132">
        <f t="shared" si="182"/>
        <v>0</v>
      </c>
      <c r="AS218" s="1132">
        <f t="shared" si="183"/>
        <v>0</v>
      </c>
      <c r="AT218" s="1132">
        <f t="shared" si="184"/>
        <v>0</v>
      </c>
      <c r="AU218" s="1132">
        <f t="shared" si="185"/>
        <v>0</v>
      </c>
      <c r="AV218" s="1132">
        <f t="shared" si="186"/>
        <v>0</v>
      </c>
      <c r="AW218" s="1132">
        <f t="shared" si="187"/>
        <v>0</v>
      </c>
      <c r="AX218" s="1132">
        <f t="shared" si="188"/>
        <v>0</v>
      </c>
      <c r="AY218" s="1132">
        <f t="shared" si="189"/>
        <v>0</v>
      </c>
      <c r="AZ218" s="1133">
        <f t="shared" si="164"/>
        <v>0</v>
      </c>
      <c r="BA218" s="1133">
        <f t="shared" si="165"/>
        <v>0</v>
      </c>
      <c r="BB218" s="1133">
        <f t="shared" si="201"/>
        <v>0</v>
      </c>
      <c r="BC218" s="1132">
        <f t="shared" si="202"/>
        <v>0</v>
      </c>
      <c r="BD218" s="1132">
        <f t="shared" si="203"/>
        <v>0</v>
      </c>
      <c r="BE218" s="1132">
        <f t="shared" si="204"/>
        <v>0</v>
      </c>
      <c r="BF218" s="1132">
        <f t="shared" si="205"/>
        <v>0</v>
      </c>
      <c r="BG218" s="1132">
        <f t="shared" si="206"/>
        <v>0</v>
      </c>
      <c r="BH218" s="1132">
        <f t="shared" si="207"/>
        <v>0</v>
      </c>
      <c r="BI218" s="1133">
        <f t="shared" si="166"/>
        <v>0</v>
      </c>
      <c r="BJ218" s="1106"/>
    </row>
    <row r="219" spans="1:62" ht="13">
      <c r="A219" s="1134">
        <v>96</v>
      </c>
      <c r="B219" s="1102" t="s">
        <v>551</v>
      </c>
      <c r="C219" s="1124">
        <f>計算表!R103</f>
        <v>0</v>
      </c>
      <c r="D219" s="1125">
        <f t="shared" ref="D219:AE219" si="222">D103</f>
        <v>9.5254295924870613E-2</v>
      </c>
      <c r="E219" s="1125">
        <f t="shared" si="222"/>
        <v>5.2922968066078206E-2</v>
      </c>
      <c r="F219" s="1125">
        <f t="shared" si="222"/>
        <v>8.9402809849482914E-2</v>
      </c>
      <c r="G219" s="1125">
        <f t="shared" si="222"/>
        <v>0</v>
      </c>
      <c r="H219" s="1125">
        <f t="shared" si="222"/>
        <v>0.16566757343314439</v>
      </c>
      <c r="I219" s="1125">
        <f t="shared" si="222"/>
        <v>2.5554213135576008E-2</v>
      </c>
      <c r="J219" s="1125">
        <f t="shared" si="222"/>
        <v>4.0291814893071865E-3</v>
      </c>
      <c r="K219" s="1125">
        <f t="shared" si="222"/>
        <v>3.8536386222267002E-2</v>
      </c>
      <c r="L219" s="1125">
        <f t="shared" si="222"/>
        <v>8.4111087289014397E-3</v>
      </c>
      <c r="M219" s="1125">
        <f t="shared" si="222"/>
        <v>0</v>
      </c>
      <c r="N219" s="1125">
        <f t="shared" si="222"/>
        <v>2.1947676663361455E-2</v>
      </c>
      <c r="O219" s="1125">
        <f t="shared" si="222"/>
        <v>0</v>
      </c>
      <c r="P219" s="1125">
        <f t="shared" si="222"/>
        <v>0</v>
      </c>
      <c r="Q219" s="1125">
        <f t="shared" si="222"/>
        <v>0</v>
      </c>
      <c r="R219" s="1125">
        <f t="shared" si="222"/>
        <v>3.0355029240021284E-7</v>
      </c>
      <c r="S219" s="1125">
        <f t="shared" si="222"/>
        <v>4.4188770399505153E-2</v>
      </c>
      <c r="T219" s="1125">
        <f t="shared" si="222"/>
        <v>1.6300660528882082E-2</v>
      </c>
      <c r="U219" s="1125">
        <f t="shared" si="222"/>
        <v>0</v>
      </c>
      <c r="V219" s="1125">
        <f t="shared" si="222"/>
        <v>0</v>
      </c>
      <c r="W219" s="1125">
        <f t="shared" si="222"/>
        <v>6.6992727150516759E-3</v>
      </c>
      <c r="X219" s="1125">
        <f t="shared" si="222"/>
        <v>15.865857196589022</v>
      </c>
      <c r="Y219" s="1125">
        <f t="shared" si="222"/>
        <v>7.1020827817588589E-2</v>
      </c>
      <c r="Z219" s="1125">
        <f t="shared" si="222"/>
        <v>6.4136476655586565E-3</v>
      </c>
      <c r="AA219" s="1125">
        <f t="shared" si="222"/>
        <v>6.460718015202993E-2</v>
      </c>
      <c r="AB219" s="1125">
        <f t="shared" si="222"/>
        <v>0</v>
      </c>
      <c r="AC219" s="1125">
        <f t="shared" si="222"/>
        <v>0</v>
      </c>
      <c r="AD219" s="1125">
        <f t="shared" si="222"/>
        <v>0</v>
      </c>
      <c r="AE219" s="1125">
        <f t="shared" si="222"/>
        <v>0</v>
      </c>
      <c r="AF219" s="1126">
        <f t="shared" si="163"/>
        <v>0</v>
      </c>
      <c r="AG219" s="1126">
        <f t="shared" si="191"/>
        <v>0</v>
      </c>
      <c r="AH219" s="1126">
        <f t="shared" si="192"/>
        <v>0</v>
      </c>
      <c r="AI219" s="1126">
        <f t="shared" si="193"/>
        <v>0</v>
      </c>
      <c r="AJ219" s="1126">
        <f t="shared" si="194"/>
        <v>0</v>
      </c>
      <c r="AK219" s="1125">
        <f t="shared" si="195"/>
        <v>0</v>
      </c>
      <c r="AL219" s="1125">
        <f t="shared" si="196"/>
        <v>0</v>
      </c>
      <c r="AM219" s="1125">
        <f t="shared" si="197"/>
        <v>0</v>
      </c>
      <c r="AN219" s="1125">
        <f t="shared" si="198"/>
        <v>0</v>
      </c>
      <c r="AO219" s="1125">
        <f t="shared" si="179"/>
        <v>0</v>
      </c>
      <c r="AP219" s="1125">
        <f t="shared" si="180"/>
        <v>0</v>
      </c>
      <c r="AQ219" s="1125">
        <f t="shared" si="181"/>
        <v>0</v>
      </c>
      <c r="AR219" s="1125">
        <f t="shared" si="182"/>
        <v>0</v>
      </c>
      <c r="AS219" s="1125">
        <f t="shared" si="183"/>
        <v>0</v>
      </c>
      <c r="AT219" s="1125">
        <f t="shared" si="184"/>
        <v>0</v>
      </c>
      <c r="AU219" s="1125">
        <f t="shared" si="185"/>
        <v>0</v>
      </c>
      <c r="AV219" s="1125">
        <f t="shared" si="186"/>
        <v>0</v>
      </c>
      <c r="AW219" s="1125">
        <f t="shared" si="187"/>
        <v>0</v>
      </c>
      <c r="AX219" s="1125">
        <f t="shared" si="188"/>
        <v>0</v>
      </c>
      <c r="AY219" s="1125">
        <f t="shared" si="189"/>
        <v>0</v>
      </c>
      <c r="AZ219" s="1126">
        <f t="shared" si="164"/>
        <v>0</v>
      </c>
      <c r="BA219" s="1126">
        <f t="shared" si="165"/>
        <v>0</v>
      </c>
      <c r="BB219" s="1126">
        <f t="shared" si="201"/>
        <v>0</v>
      </c>
      <c r="BC219" s="1125">
        <f t="shared" si="202"/>
        <v>0</v>
      </c>
      <c r="BD219" s="1125">
        <f t="shared" si="203"/>
        <v>0</v>
      </c>
      <c r="BE219" s="1125">
        <f t="shared" si="204"/>
        <v>0</v>
      </c>
      <c r="BF219" s="1125">
        <f t="shared" si="205"/>
        <v>0</v>
      </c>
      <c r="BG219" s="1125">
        <f t="shared" si="206"/>
        <v>0</v>
      </c>
      <c r="BH219" s="1125">
        <f t="shared" si="207"/>
        <v>0</v>
      </c>
      <c r="BI219" s="1126">
        <f t="shared" si="166"/>
        <v>0</v>
      </c>
      <c r="BJ219" s="1106"/>
    </row>
    <row r="220" spans="1:62" ht="13">
      <c r="A220" s="1134">
        <v>97</v>
      </c>
      <c r="B220" s="1102" t="s">
        <v>394</v>
      </c>
      <c r="C220" s="1127">
        <f>計算表!R104</f>
        <v>0</v>
      </c>
      <c r="D220" s="1128">
        <f t="shared" ref="D220:AE220" si="223">D104</f>
        <v>0.14564230263025033</v>
      </c>
      <c r="E220" s="1128">
        <f t="shared" si="223"/>
        <v>3.9294349820179625E-2</v>
      </c>
      <c r="F220" s="1128">
        <f t="shared" si="223"/>
        <v>0.16264514141221503</v>
      </c>
      <c r="G220" s="1128">
        <f t="shared" si="223"/>
        <v>0</v>
      </c>
      <c r="H220" s="1128">
        <f t="shared" si="223"/>
        <v>0.1781051251486114</v>
      </c>
      <c r="I220" s="1128">
        <f t="shared" si="223"/>
        <v>1.9368669645048724E-5</v>
      </c>
      <c r="J220" s="1128">
        <f t="shared" si="223"/>
        <v>2.5145704200121009E-3</v>
      </c>
      <c r="K220" s="1128">
        <f t="shared" si="223"/>
        <v>0</v>
      </c>
      <c r="L220" s="1128">
        <f t="shared" si="223"/>
        <v>2.5612147365672126E-3</v>
      </c>
      <c r="M220" s="1128">
        <f t="shared" si="223"/>
        <v>0</v>
      </c>
      <c r="N220" s="1128">
        <f t="shared" si="223"/>
        <v>5.8808821202770471E-2</v>
      </c>
      <c r="O220" s="1128">
        <f t="shared" si="223"/>
        <v>0</v>
      </c>
      <c r="P220" s="1128">
        <f t="shared" si="223"/>
        <v>0</v>
      </c>
      <c r="Q220" s="1128">
        <f t="shared" si="223"/>
        <v>0</v>
      </c>
      <c r="R220" s="1128">
        <f t="shared" si="223"/>
        <v>2.9484180910082934E-6</v>
      </c>
      <c r="S220" s="1128">
        <f t="shared" si="223"/>
        <v>7.3725455349539559E-2</v>
      </c>
      <c r="T220" s="1128">
        <f t="shared" si="223"/>
        <v>4.026216105139245E-2</v>
      </c>
      <c r="U220" s="1128">
        <f t="shared" si="223"/>
        <v>0</v>
      </c>
      <c r="V220" s="1128">
        <f t="shared" si="223"/>
        <v>0</v>
      </c>
      <c r="W220" s="1128">
        <f t="shared" si="223"/>
        <v>2.1058530059355388E-4</v>
      </c>
      <c r="X220" s="1128">
        <f t="shared" si="223"/>
        <v>9.0599183383274475</v>
      </c>
      <c r="Y220" s="1128">
        <f t="shared" si="223"/>
        <v>3.527737848432537E-2</v>
      </c>
      <c r="Z220" s="1128">
        <f t="shared" si="223"/>
        <v>3.1857792019003919E-3</v>
      </c>
      <c r="AA220" s="1128">
        <f t="shared" si="223"/>
        <v>3.2091599282424978E-2</v>
      </c>
      <c r="AB220" s="1128">
        <f t="shared" si="223"/>
        <v>0</v>
      </c>
      <c r="AC220" s="1128">
        <f t="shared" si="223"/>
        <v>0</v>
      </c>
      <c r="AD220" s="1128">
        <f t="shared" si="223"/>
        <v>0</v>
      </c>
      <c r="AE220" s="1128">
        <f t="shared" si="223"/>
        <v>0</v>
      </c>
      <c r="AF220" s="1129">
        <f t="shared" si="163"/>
        <v>0</v>
      </c>
      <c r="AG220" s="1129">
        <f t="shared" si="191"/>
        <v>0</v>
      </c>
      <c r="AH220" s="1129">
        <f t="shared" si="192"/>
        <v>0</v>
      </c>
      <c r="AI220" s="1129">
        <f t="shared" si="193"/>
        <v>0</v>
      </c>
      <c r="AJ220" s="1129">
        <f t="shared" si="194"/>
        <v>0</v>
      </c>
      <c r="AK220" s="1128">
        <f t="shared" si="195"/>
        <v>0</v>
      </c>
      <c r="AL220" s="1128">
        <f t="shared" si="196"/>
        <v>0</v>
      </c>
      <c r="AM220" s="1128">
        <f t="shared" si="197"/>
        <v>0</v>
      </c>
      <c r="AN220" s="1128">
        <f t="shared" si="198"/>
        <v>0</v>
      </c>
      <c r="AO220" s="1128">
        <f t="shared" si="179"/>
        <v>0</v>
      </c>
      <c r="AP220" s="1128">
        <f t="shared" si="180"/>
        <v>0</v>
      </c>
      <c r="AQ220" s="1128">
        <f t="shared" si="181"/>
        <v>0</v>
      </c>
      <c r="AR220" s="1128">
        <f t="shared" si="182"/>
        <v>0</v>
      </c>
      <c r="AS220" s="1128">
        <f t="shared" si="183"/>
        <v>0</v>
      </c>
      <c r="AT220" s="1128">
        <f t="shared" si="184"/>
        <v>0</v>
      </c>
      <c r="AU220" s="1128">
        <f t="shared" si="185"/>
        <v>0</v>
      </c>
      <c r="AV220" s="1128">
        <f t="shared" si="186"/>
        <v>0</v>
      </c>
      <c r="AW220" s="1128">
        <f t="shared" si="187"/>
        <v>0</v>
      </c>
      <c r="AX220" s="1128">
        <f t="shared" si="188"/>
        <v>0</v>
      </c>
      <c r="AY220" s="1128">
        <f t="shared" si="189"/>
        <v>0</v>
      </c>
      <c r="AZ220" s="1129">
        <f t="shared" si="164"/>
        <v>0</v>
      </c>
      <c r="BA220" s="1129">
        <f t="shared" si="165"/>
        <v>0</v>
      </c>
      <c r="BB220" s="1129">
        <f t="shared" si="201"/>
        <v>0</v>
      </c>
      <c r="BC220" s="1128">
        <f t="shared" si="202"/>
        <v>0</v>
      </c>
      <c r="BD220" s="1128">
        <f t="shared" si="203"/>
        <v>0</v>
      </c>
      <c r="BE220" s="1128">
        <f t="shared" si="204"/>
        <v>0</v>
      </c>
      <c r="BF220" s="1128">
        <f t="shared" si="205"/>
        <v>0</v>
      </c>
      <c r="BG220" s="1128">
        <f t="shared" si="206"/>
        <v>0</v>
      </c>
      <c r="BH220" s="1128">
        <f t="shared" si="207"/>
        <v>0</v>
      </c>
      <c r="BI220" s="1129">
        <f t="shared" si="166"/>
        <v>0</v>
      </c>
      <c r="BJ220" s="1106"/>
    </row>
    <row r="221" spans="1:62" ht="13">
      <c r="A221" s="1134">
        <v>98</v>
      </c>
      <c r="B221" s="1102" t="s">
        <v>393</v>
      </c>
      <c r="C221" s="1127">
        <f>計算表!R105</f>
        <v>0</v>
      </c>
      <c r="D221" s="1128">
        <f t="shared" ref="D221:AE221" si="224">D105</f>
        <v>0</v>
      </c>
      <c r="E221" s="1128">
        <f t="shared" si="224"/>
        <v>0</v>
      </c>
      <c r="F221" s="1128">
        <f t="shared" si="224"/>
        <v>0</v>
      </c>
      <c r="G221" s="1128">
        <f t="shared" si="224"/>
        <v>0</v>
      </c>
      <c r="H221" s="1128">
        <f t="shared" si="224"/>
        <v>0</v>
      </c>
      <c r="I221" s="1128">
        <f t="shared" si="224"/>
        <v>0</v>
      </c>
      <c r="J221" s="1128">
        <f t="shared" si="224"/>
        <v>0</v>
      </c>
      <c r="K221" s="1128">
        <f t="shared" si="224"/>
        <v>0</v>
      </c>
      <c r="L221" s="1128">
        <f t="shared" si="224"/>
        <v>0</v>
      </c>
      <c r="M221" s="1128">
        <f t="shared" si="224"/>
        <v>0</v>
      </c>
      <c r="N221" s="1128">
        <f t="shared" si="224"/>
        <v>0</v>
      </c>
      <c r="O221" s="1128">
        <f t="shared" si="224"/>
        <v>0</v>
      </c>
      <c r="P221" s="1128">
        <f t="shared" si="224"/>
        <v>0</v>
      </c>
      <c r="Q221" s="1128">
        <f t="shared" si="224"/>
        <v>0</v>
      </c>
      <c r="R221" s="1128">
        <f t="shared" si="224"/>
        <v>0</v>
      </c>
      <c r="S221" s="1128">
        <f t="shared" si="224"/>
        <v>0</v>
      </c>
      <c r="T221" s="1128">
        <f t="shared" si="224"/>
        <v>0</v>
      </c>
      <c r="U221" s="1128">
        <f t="shared" si="224"/>
        <v>0</v>
      </c>
      <c r="V221" s="1128">
        <f t="shared" si="224"/>
        <v>0</v>
      </c>
      <c r="W221" s="1128">
        <f t="shared" si="224"/>
        <v>0</v>
      </c>
      <c r="X221" s="1128">
        <f t="shared" si="224"/>
        <v>0.34347762959747147</v>
      </c>
      <c r="Y221" s="1128">
        <f t="shared" si="224"/>
        <v>1.527792052665767E-3</v>
      </c>
      <c r="Z221" s="1128">
        <f t="shared" si="224"/>
        <v>1.3796966654917211E-4</v>
      </c>
      <c r="AA221" s="1128">
        <f t="shared" si="224"/>
        <v>1.3898223861165948E-3</v>
      </c>
      <c r="AB221" s="1128">
        <f t="shared" si="224"/>
        <v>0</v>
      </c>
      <c r="AC221" s="1128">
        <f t="shared" si="224"/>
        <v>0</v>
      </c>
      <c r="AD221" s="1128">
        <f t="shared" si="224"/>
        <v>0</v>
      </c>
      <c r="AE221" s="1128">
        <f t="shared" si="224"/>
        <v>0</v>
      </c>
      <c r="AF221" s="1129">
        <f t="shared" si="163"/>
        <v>0</v>
      </c>
      <c r="AG221" s="1129">
        <f t="shared" si="191"/>
        <v>0</v>
      </c>
      <c r="AH221" s="1129">
        <f t="shared" si="192"/>
        <v>0</v>
      </c>
      <c r="AI221" s="1129">
        <f t="shared" si="193"/>
        <v>0</v>
      </c>
      <c r="AJ221" s="1129">
        <f t="shared" si="194"/>
        <v>0</v>
      </c>
      <c r="AK221" s="1128">
        <f t="shared" si="195"/>
        <v>0</v>
      </c>
      <c r="AL221" s="1128">
        <f t="shared" si="196"/>
        <v>0</v>
      </c>
      <c r="AM221" s="1128">
        <f t="shared" si="197"/>
        <v>0</v>
      </c>
      <c r="AN221" s="1128">
        <f t="shared" si="198"/>
        <v>0</v>
      </c>
      <c r="AO221" s="1128">
        <f t="shared" si="179"/>
        <v>0</v>
      </c>
      <c r="AP221" s="1128">
        <f t="shared" si="180"/>
        <v>0</v>
      </c>
      <c r="AQ221" s="1128">
        <f t="shared" si="181"/>
        <v>0</v>
      </c>
      <c r="AR221" s="1128">
        <f t="shared" si="182"/>
        <v>0</v>
      </c>
      <c r="AS221" s="1128">
        <f t="shared" si="183"/>
        <v>0</v>
      </c>
      <c r="AT221" s="1128">
        <f t="shared" si="184"/>
        <v>0</v>
      </c>
      <c r="AU221" s="1128">
        <f t="shared" si="185"/>
        <v>0</v>
      </c>
      <c r="AV221" s="1128">
        <f t="shared" si="186"/>
        <v>0</v>
      </c>
      <c r="AW221" s="1128">
        <f t="shared" si="187"/>
        <v>0</v>
      </c>
      <c r="AX221" s="1128">
        <f t="shared" si="188"/>
        <v>0</v>
      </c>
      <c r="AY221" s="1128">
        <f t="shared" si="189"/>
        <v>0</v>
      </c>
      <c r="AZ221" s="1129">
        <f t="shared" si="164"/>
        <v>0</v>
      </c>
      <c r="BA221" s="1129">
        <f t="shared" si="165"/>
        <v>0</v>
      </c>
      <c r="BB221" s="1129">
        <f t="shared" si="201"/>
        <v>0</v>
      </c>
      <c r="BC221" s="1128">
        <f t="shared" si="202"/>
        <v>0</v>
      </c>
      <c r="BD221" s="1128">
        <f t="shared" si="203"/>
        <v>0</v>
      </c>
      <c r="BE221" s="1128">
        <f t="shared" si="204"/>
        <v>0</v>
      </c>
      <c r="BF221" s="1128">
        <f t="shared" si="205"/>
        <v>0</v>
      </c>
      <c r="BG221" s="1128">
        <f t="shared" si="206"/>
        <v>0</v>
      </c>
      <c r="BH221" s="1128">
        <f t="shared" si="207"/>
        <v>0</v>
      </c>
      <c r="BI221" s="1129">
        <f t="shared" si="166"/>
        <v>0</v>
      </c>
      <c r="BJ221" s="1106"/>
    </row>
    <row r="222" spans="1:62" ht="13">
      <c r="A222" s="1134">
        <v>99</v>
      </c>
      <c r="B222" s="1102" t="s">
        <v>417</v>
      </c>
      <c r="C222" s="1127">
        <f>計算表!R106</f>
        <v>0</v>
      </c>
      <c r="D222" s="1128">
        <f t="shared" ref="D222:AE222" si="225">D106</f>
        <v>1.295918813434622</v>
      </c>
      <c r="E222" s="1128">
        <f t="shared" si="225"/>
        <v>0.24270007798125856</v>
      </c>
      <c r="F222" s="1128">
        <f t="shared" si="225"/>
        <v>4.1024851214633541E-2</v>
      </c>
      <c r="G222" s="1128">
        <f t="shared" si="225"/>
        <v>0</v>
      </c>
      <c r="H222" s="1128">
        <f t="shared" si="225"/>
        <v>0.48944713817793128</v>
      </c>
      <c r="I222" s="1128">
        <f t="shared" si="225"/>
        <v>1.1653119109311371E-2</v>
      </c>
      <c r="J222" s="1128">
        <f t="shared" si="225"/>
        <v>9.0876281524743474E-2</v>
      </c>
      <c r="K222" s="1128">
        <f t="shared" si="225"/>
        <v>1.9551331322055301E-2</v>
      </c>
      <c r="L222" s="1128">
        <f t="shared" si="225"/>
        <v>0.14209805327912917</v>
      </c>
      <c r="M222" s="1128">
        <f t="shared" si="225"/>
        <v>0</v>
      </c>
      <c r="N222" s="1128">
        <f t="shared" si="225"/>
        <v>2.6475641300974666E-2</v>
      </c>
      <c r="O222" s="1128">
        <f t="shared" si="225"/>
        <v>0</v>
      </c>
      <c r="P222" s="1128">
        <f t="shared" si="225"/>
        <v>0</v>
      </c>
      <c r="Q222" s="1128">
        <f t="shared" si="225"/>
        <v>0</v>
      </c>
      <c r="R222" s="1128">
        <f t="shared" si="225"/>
        <v>1.0219235110996949E-6</v>
      </c>
      <c r="S222" s="1128">
        <f t="shared" si="225"/>
        <v>0.16795998971863402</v>
      </c>
      <c r="T222" s="1128">
        <f t="shared" si="225"/>
        <v>2.8321448344543095E-2</v>
      </c>
      <c r="U222" s="1128">
        <f t="shared" si="225"/>
        <v>0</v>
      </c>
      <c r="V222" s="1128">
        <f t="shared" si="225"/>
        <v>0</v>
      </c>
      <c r="W222" s="1128">
        <f t="shared" si="225"/>
        <v>2.5102516550290764E-3</v>
      </c>
      <c r="X222" s="1128">
        <f t="shared" si="225"/>
        <v>5.7743432761884348</v>
      </c>
      <c r="Y222" s="1128">
        <f t="shared" si="225"/>
        <v>2.0506534275573574E-2</v>
      </c>
      <c r="Z222" s="1128">
        <f t="shared" si="225"/>
        <v>1.8518748615974198E-3</v>
      </c>
      <c r="AA222" s="1128">
        <f t="shared" si="225"/>
        <v>1.8654659413976156E-2</v>
      </c>
      <c r="AB222" s="1128">
        <f t="shared" si="225"/>
        <v>0</v>
      </c>
      <c r="AC222" s="1128">
        <f t="shared" si="225"/>
        <v>0</v>
      </c>
      <c r="AD222" s="1128">
        <f t="shared" si="225"/>
        <v>0</v>
      </c>
      <c r="AE222" s="1128">
        <f t="shared" si="225"/>
        <v>0</v>
      </c>
      <c r="AF222" s="1129">
        <f t="shared" si="163"/>
        <v>0</v>
      </c>
      <c r="AG222" s="1129">
        <f t="shared" si="191"/>
        <v>0</v>
      </c>
      <c r="AH222" s="1129">
        <f t="shared" si="192"/>
        <v>0</v>
      </c>
      <c r="AI222" s="1129">
        <f t="shared" si="193"/>
        <v>0</v>
      </c>
      <c r="AJ222" s="1129">
        <f t="shared" si="194"/>
        <v>0</v>
      </c>
      <c r="AK222" s="1128">
        <f t="shared" si="195"/>
        <v>0</v>
      </c>
      <c r="AL222" s="1128">
        <f t="shared" si="196"/>
        <v>0</v>
      </c>
      <c r="AM222" s="1128">
        <f t="shared" si="197"/>
        <v>0</v>
      </c>
      <c r="AN222" s="1128">
        <f t="shared" si="198"/>
        <v>0</v>
      </c>
      <c r="AO222" s="1128">
        <f t="shared" si="179"/>
        <v>0</v>
      </c>
      <c r="AP222" s="1128">
        <f t="shared" si="180"/>
        <v>0</v>
      </c>
      <c r="AQ222" s="1128">
        <f t="shared" si="181"/>
        <v>0</v>
      </c>
      <c r="AR222" s="1128">
        <f t="shared" si="182"/>
        <v>0</v>
      </c>
      <c r="AS222" s="1128">
        <f t="shared" si="183"/>
        <v>0</v>
      </c>
      <c r="AT222" s="1128">
        <f t="shared" si="184"/>
        <v>0</v>
      </c>
      <c r="AU222" s="1128">
        <f t="shared" si="185"/>
        <v>0</v>
      </c>
      <c r="AV222" s="1128">
        <f t="shared" si="186"/>
        <v>0</v>
      </c>
      <c r="AW222" s="1128">
        <f t="shared" si="187"/>
        <v>0</v>
      </c>
      <c r="AX222" s="1128">
        <f t="shared" si="188"/>
        <v>0</v>
      </c>
      <c r="AY222" s="1128">
        <f t="shared" si="189"/>
        <v>0</v>
      </c>
      <c r="AZ222" s="1129">
        <f t="shared" si="164"/>
        <v>0</v>
      </c>
      <c r="BA222" s="1129">
        <f t="shared" si="165"/>
        <v>0</v>
      </c>
      <c r="BB222" s="1129">
        <f t="shared" si="201"/>
        <v>0</v>
      </c>
      <c r="BC222" s="1128">
        <f t="shared" si="202"/>
        <v>0</v>
      </c>
      <c r="BD222" s="1128">
        <f t="shared" si="203"/>
        <v>0</v>
      </c>
      <c r="BE222" s="1128">
        <f t="shared" si="204"/>
        <v>0</v>
      </c>
      <c r="BF222" s="1128">
        <f t="shared" si="205"/>
        <v>0</v>
      </c>
      <c r="BG222" s="1128">
        <f t="shared" si="206"/>
        <v>0</v>
      </c>
      <c r="BH222" s="1128">
        <f t="shared" si="207"/>
        <v>0</v>
      </c>
      <c r="BI222" s="1129">
        <f t="shared" si="166"/>
        <v>0</v>
      </c>
      <c r="BJ222" s="1106"/>
    </row>
    <row r="223" spans="1:62" ht="13">
      <c r="A223" s="1135">
        <v>100</v>
      </c>
      <c r="B223" s="1111" t="s">
        <v>552</v>
      </c>
      <c r="C223" s="1131">
        <f>計算表!R107</f>
        <v>0</v>
      </c>
      <c r="D223" s="1132">
        <f t="shared" ref="D223:AE223" si="226">D107</f>
        <v>7.7048017399750493E-2</v>
      </c>
      <c r="E223" s="1132">
        <f t="shared" si="226"/>
        <v>4.2807620641254263E-2</v>
      </c>
      <c r="F223" s="1132">
        <f t="shared" si="226"/>
        <v>7.2314945819373033E-2</v>
      </c>
      <c r="G223" s="1132">
        <f t="shared" si="226"/>
        <v>0</v>
      </c>
      <c r="H223" s="1132">
        <f t="shared" si="226"/>
        <v>0.13400296497408276</v>
      </c>
      <c r="I223" s="1132">
        <f t="shared" si="226"/>
        <v>2.066994920480766E-2</v>
      </c>
      <c r="J223" s="1132">
        <f t="shared" si="226"/>
        <v>3.2590702863390499E-3</v>
      </c>
      <c r="K223" s="1132">
        <f t="shared" si="226"/>
        <v>3.1170795262804474E-2</v>
      </c>
      <c r="L223" s="1132">
        <f t="shared" si="226"/>
        <v>6.8034648243763375E-3</v>
      </c>
      <c r="M223" s="1132">
        <f t="shared" si="226"/>
        <v>0</v>
      </c>
      <c r="N223" s="1132">
        <f t="shared" si="226"/>
        <v>1.7752742351657545E-2</v>
      </c>
      <c r="O223" s="1132">
        <f t="shared" si="226"/>
        <v>0</v>
      </c>
      <c r="P223" s="1132">
        <f t="shared" si="226"/>
        <v>0</v>
      </c>
      <c r="Q223" s="1132">
        <f t="shared" si="226"/>
        <v>0</v>
      </c>
      <c r="R223" s="1132">
        <f t="shared" si="226"/>
        <v>2.4553168949983725E-7</v>
      </c>
      <c r="S223" s="1132">
        <f t="shared" si="226"/>
        <v>3.5742819970030419E-2</v>
      </c>
      <c r="T223" s="1132">
        <f t="shared" si="226"/>
        <v>1.3185059674865668E-2</v>
      </c>
      <c r="U223" s="1132">
        <f t="shared" si="226"/>
        <v>0</v>
      </c>
      <c r="V223" s="1132">
        <f t="shared" si="226"/>
        <v>0</v>
      </c>
      <c r="W223" s="1132">
        <f t="shared" si="226"/>
        <v>5.4188178675121153E-3</v>
      </c>
      <c r="X223" s="1132">
        <f t="shared" si="226"/>
        <v>1.812503988701393</v>
      </c>
      <c r="Y223" s="1132">
        <f t="shared" si="226"/>
        <v>7.9174291233893249E-3</v>
      </c>
      <c r="Z223" s="1132">
        <f t="shared" si="226"/>
        <v>7.1499590155264727E-4</v>
      </c>
      <c r="AA223" s="1132">
        <f t="shared" si="226"/>
        <v>7.2024332218366778E-3</v>
      </c>
      <c r="AB223" s="1132">
        <f t="shared" si="226"/>
        <v>0</v>
      </c>
      <c r="AC223" s="1132">
        <f t="shared" si="226"/>
        <v>0</v>
      </c>
      <c r="AD223" s="1132">
        <f t="shared" si="226"/>
        <v>0</v>
      </c>
      <c r="AE223" s="1132">
        <f t="shared" si="226"/>
        <v>0</v>
      </c>
      <c r="AF223" s="1133">
        <f t="shared" si="163"/>
        <v>0</v>
      </c>
      <c r="AG223" s="1133">
        <f t="shared" si="191"/>
        <v>0</v>
      </c>
      <c r="AH223" s="1133">
        <f t="shared" si="192"/>
        <v>0</v>
      </c>
      <c r="AI223" s="1133">
        <f t="shared" si="193"/>
        <v>0</v>
      </c>
      <c r="AJ223" s="1133">
        <f t="shared" si="194"/>
        <v>0</v>
      </c>
      <c r="AK223" s="1132">
        <f t="shared" si="195"/>
        <v>0</v>
      </c>
      <c r="AL223" s="1132">
        <f t="shared" si="196"/>
        <v>0</v>
      </c>
      <c r="AM223" s="1132">
        <f t="shared" si="197"/>
        <v>0</v>
      </c>
      <c r="AN223" s="1132">
        <f t="shared" si="198"/>
        <v>0</v>
      </c>
      <c r="AO223" s="1132">
        <f t="shared" si="179"/>
        <v>0</v>
      </c>
      <c r="AP223" s="1132">
        <f t="shared" si="180"/>
        <v>0</v>
      </c>
      <c r="AQ223" s="1132">
        <f t="shared" si="181"/>
        <v>0</v>
      </c>
      <c r="AR223" s="1132">
        <f t="shared" si="182"/>
        <v>0</v>
      </c>
      <c r="AS223" s="1132">
        <f t="shared" si="183"/>
        <v>0</v>
      </c>
      <c r="AT223" s="1132">
        <f t="shared" si="184"/>
        <v>0</v>
      </c>
      <c r="AU223" s="1132">
        <f t="shared" si="185"/>
        <v>0</v>
      </c>
      <c r="AV223" s="1132">
        <f t="shared" si="186"/>
        <v>0</v>
      </c>
      <c r="AW223" s="1132">
        <f t="shared" si="187"/>
        <v>0</v>
      </c>
      <c r="AX223" s="1132">
        <f t="shared" si="188"/>
        <v>0</v>
      </c>
      <c r="AY223" s="1132">
        <f t="shared" si="189"/>
        <v>0</v>
      </c>
      <c r="AZ223" s="1133">
        <f t="shared" si="164"/>
        <v>0</v>
      </c>
      <c r="BA223" s="1133">
        <f t="shared" si="165"/>
        <v>0</v>
      </c>
      <c r="BB223" s="1133">
        <f t="shared" si="201"/>
        <v>0</v>
      </c>
      <c r="BC223" s="1132">
        <f t="shared" si="202"/>
        <v>0</v>
      </c>
      <c r="BD223" s="1132">
        <f t="shared" si="203"/>
        <v>0</v>
      </c>
      <c r="BE223" s="1132">
        <f t="shared" si="204"/>
        <v>0</v>
      </c>
      <c r="BF223" s="1132">
        <f t="shared" si="205"/>
        <v>0</v>
      </c>
      <c r="BG223" s="1132">
        <f t="shared" si="206"/>
        <v>0</v>
      </c>
      <c r="BH223" s="1132">
        <f t="shared" si="207"/>
        <v>0</v>
      </c>
      <c r="BI223" s="1133">
        <f t="shared" si="166"/>
        <v>0</v>
      </c>
      <c r="BJ223" s="1106"/>
    </row>
    <row r="224" spans="1:62" ht="13">
      <c r="A224" s="1134">
        <v>101</v>
      </c>
      <c r="B224" s="1102" t="s">
        <v>553</v>
      </c>
      <c r="C224" s="1124">
        <f>計算表!R108</f>
        <v>0</v>
      </c>
      <c r="D224" s="1125">
        <f t="shared" ref="D224:AE224" si="227">D108</f>
        <v>0.18280478858971486</v>
      </c>
      <c r="E224" s="1125">
        <f t="shared" si="227"/>
        <v>4.254512281994717E-2</v>
      </c>
      <c r="F224" s="1125">
        <f t="shared" si="227"/>
        <v>1.1873994739547216E-2</v>
      </c>
      <c r="G224" s="1125">
        <f t="shared" si="227"/>
        <v>0</v>
      </c>
      <c r="H224" s="1125">
        <f t="shared" si="227"/>
        <v>3.8713402563328364E-2</v>
      </c>
      <c r="I224" s="1125">
        <f t="shared" si="227"/>
        <v>4.3552264253396528E-5</v>
      </c>
      <c r="J224" s="1125">
        <f t="shared" si="227"/>
        <v>5.7165897432380833E-3</v>
      </c>
      <c r="K224" s="1125">
        <f t="shared" si="227"/>
        <v>0</v>
      </c>
      <c r="L224" s="1125">
        <f t="shared" si="227"/>
        <v>0</v>
      </c>
      <c r="M224" s="1125">
        <f t="shared" si="227"/>
        <v>0</v>
      </c>
      <c r="N224" s="1125">
        <f t="shared" si="227"/>
        <v>4.3806092793771272E-4</v>
      </c>
      <c r="O224" s="1125">
        <f t="shared" si="227"/>
        <v>0</v>
      </c>
      <c r="P224" s="1125">
        <f t="shared" si="227"/>
        <v>0</v>
      </c>
      <c r="Q224" s="1125">
        <f t="shared" si="227"/>
        <v>0</v>
      </c>
      <c r="R224" s="1125">
        <f t="shared" si="227"/>
        <v>4.1165927224327222E-6</v>
      </c>
      <c r="S224" s="1125">
        <f t="shared" si="227"/>
        <v>2.4769032823588045E-2</v>
      </c>
      <c r="T224" s="1125">
        <f t="shared" si="227"/>
        <v>7.7420502115887E-3</v>
      </c>
      <c r="U224" s="1125">
        <f t="shared" si="227"/>
        <v>0</v>
      </c>
      <c r="V224" s="1125">
        <f t="shared" si="227"/>
        <v>0</v>
      </c>
      <c r="W224" s="1125">
        <f t="shared" si="227"/>
        <v>0</v>
      </c>
      <c r="X224" s="1125">
        <f t="shared" si="227"/>
        <v>69.16942022429113</v>
      </c>
      <c r="Y224" s="1125">
        <f t="shared" si="227"/>
        <v>0.29444643774623436</v>
      </c>
      <c r="Z224" s="1125">
        <f t="shared" si="227"/>
        <v>2.6590449113513579E-2</v>
      </c>
      <c r="AA224" s="1125">
        <f t="shared" si="227"/>
        <v>0.26785598863272081</v>
      </c>
      <c r="AB224" s="1125">
        <f t="shared" si="227"/>
        <v>0</v>
      </c>
      <c r="AC224" s="1125">
        <f t="shared" si="227"/>
        <v>0</v>
      </c>
      <c r="AD224" s="1125">
        <f t="shared" si="227"/>
        <v>0</v>
      </c>
      <c r="AE224" s="1125">
        <f t="shared" si="227"/>
        <v>0</v>
      </c>
      <c r="AF224" s="1126">
        <f t="shared" si="163"/>
        <v>0</v>
      </c>
      <c r="AG224" s="1126">
        <f t="shared" si="191"/>
        <v>0</v>
      </c>
      <c r="AH224" s="1126">
        <f t="shared" si="192"/>
        <v>0</v>
      </c>
      <c r="AI224" s="1126">
        <f t="shared" si="193"/>
        <v>0</v>
      </c>
      <c r="AJ224" s="1126">
        <f t="shared" si="194"/>
        <v>0</v>
      </c>
      <c r="AK224" s="1125">
        <f t="shared" si="195"/>
        <v>0</v>
      </c>
      <c r="AL224" s="1125">
        <f t="shared" si="196"/>
        <v>0</v>
      </c>
      <c r="AM224" s="1125">
        <f t="shared" si="197"/>
        <v>0</v>
      </c>
      <c r="AN224" s="1125">
        <f t="shared" si="198"/>
        <v>0</v>
      </c>
      <c r="AO224" s="1125">
        <f t="shared" si="179"/>
        <v>0</v>
      </c>
      <c r="AP224" s="1125">
        <f t="shared" si="180"/>
        <v>0</v>
      </c>
      <c r="AQ224" s="1125">
        <f t="shared" si="181"/>
        <v>0</v>
      </c>
      <c r="AR224" s="1125">
        <f t="shared" si="182"/>
        <v>0</v>
      </c>
      <c r="AS224" s="1125">
        <f t="shared" si="183"/>
        <v>0</v>
      </c>
      <c r="AT224" s="1125">
        <f t="shared" si="184"/>
        <v>0</v>
      </c>
      <c r="AU224" s="1125">
        <f t="shared" si="185"/>
        <v>0</v>
      </c>
      <c r="AV224" s="1125">
        <f t="shared" si="186"/>
        <v>0</v>
      </c>
      <c r="AW224" s="1125">
        <f t="shared" si="187"/>
        <v>0</v>
      </c>
      <c r="AX224" s="1125">
        <f t="shared" si="188"/>
        <v>0</v>
      </c>
      <c r="AY224" s="1125">
        <f t="shared" si="189"/>
        <v>0</v>
      </c>
      <c r="AZ224" s="1126">
        <f t="shared" si="164"/>
        <v>0</v>
      </c>
      <c r="BA224" s="1126">
        <f t="shared" si="165"/>
        <v>0</v>
      </c>
      <c r="BB224" s="1126">
        <f t="shared" si="201"/>
        <v>0</v>
      </c>
      <c r="BC224" s="1125">
        <f t="shared" si="202"/>
        <v>0</v>
      </c>
      <c r="BD224" s="1125">
        <f t="shared" si="203"/>
        <v>0</v>
      </c>
      <c r="BE224" s="1125">
        <f t="shared" si="204"/>
        <v>0</v>
      </c>
      <c r="BF224" s="1125">
        <f t="shared" si="205"/>
        <v>0</v>
      </c>
      <c r="BG224" s="1125">
        <f t="shared" si="206"/>
        <v>0</v>
      </c>
      <c r="BH224" s="1125">
        <f t="shared" si="207"/>
        <v>0</v>
      </c>
      <c r="BI224" s="1126">
        <f t="shared" si="166"/>
        <v>0</v>
      </c>
      <c r="BJ224" s="1106"/>
    </row>
    <row r="225" spans="1:62" ht="13">
      <c r="A225" s="1134">
        <v>102</v>
      </c>
      <c r="B225" s="1102" t="s">
        <v>554</v>
      </c>
      <c r="C225" s="1127">
        <f>計算表!R109</f>
        <v>0</v>
      </c>
      <c r="D225" s="1128">
        <f t="shared" ref="D225:AE225" si="228">D109</f>
        <v>0.20383872108701881</v>
      </c>
      <c r="E225" s="1128">
        <f t="shared" si="228"/>
        <v>1.923375645613357E-2</v>
      </c>
      <c r="F225" s="1128">
        <f t="shared" si="228"/>
        <v>2.1569522121074425E-3</v>
      </c>
      <c r="G225" s="1128">
        <f t="shared" si="228"/>
        <v>0</v>
      </c>
      <c r="H225" s="1128">
        <f t="shared" si="228"/>
        <v>3.8717219063633478E-2</v>
      </c>
      <c r="I225" s="1128">
        <f t="shared" si="228"/>
        <v>6.6036100239395385E-6</v>
      </c>
      <c r="J225" s="1128">
        <f t="shared" si="228"/>
        <v>2.3693787060650371E-2</v>
      </c>
      <c r="K225" s="1128">
        <f t="shared" si="228"/>
        <v>9.4796253677222454E-9</v>
      </c>
      <c r="L225" s="1128">
        <f t="shared" si="228"/>
        <v>0</v>
      </c>
      <c r="M225" s="1128">
        <f t="shared" si="228"/>
        <v>0</v>
      </c>
      <c r="N225" s="1128">
        <f t="shared" si="228"/>
        <v>3.4915048033970015E-4</v>
      </c>
      <c r="O225" s="1128">
        <f t="shared" si="228"/>
        <v>0</v>
      </c>
      <c r="P225" s="1128">
        <f t="shared" si="228"/>
        <v>0</v>
      </c>
      <c r="Q225" s="1128">
        <f t="shared" si="228"/>
        <v>0</v>
      </c>
      <c r="R225" s="1128">
        <f t="shared" si="228"/>
        <v>6.2417817838743576E-7</v>
      </c>
      <c r="S225" s="1128">
        <f t="shared" si="228"/>
        <v>1.2012713225422932E-2</v>
      </c>
      <c r="T225" s="1128">
        <f t="shared" si="228"/>
        <v>2.654331029392784E-3</v>
      </c>
      <c r="U225" s="1128">
        <f t="shared" si="228"/>
        <v>0</v>
      </c>
      <c r="V225" s="1128">
        <f t="shared" si="228"/>
        <v>0</v>
      </c>
      <c r="W225" s="1128">
        <f t="shared" si="228"/>
        <v>0</v>
      </c>
      <c r="X225" s="1128">
        <f t="shared" si="228"/>
        <v>25.00125952652385</v>
      </c>
      <c r="Y225" s="1128">
        <f t="shared" si="228"/>
        <v>0.11467659135816692</v>
      </c>
      <c r="Z225" s="1128">
        <f t="shared" si="228"/>
        <v>1.0356050120220976E-2</v>
      </c>
      <c r="AA225" s="1128">
        <f t="shared" si="228"/>
        <v>0.10432054123794596</v>
      </c>
      <c r="AB225" s="1128">
        <f t="shared" si="228"/>
        <v>0</v>
      </c>
      <c r="AC225" s="1128">
        <f t="shared" si="228"/>
        <v>0</v>
      </c>
      <c r="AD225" s="1128">
        <f t="shared" si="228"/>
        <v>0</v>
      </c>
      <c r="AE225" s="1128">
        <f t="shared" si="228"/>
        <v>0</v>
      </c>
      <c r="AF225" s="1129">
        <f t="shared" si="163"/>
        <v>0</v>
      </c>
      <c r="AG225" s="1129">
        <f t="shared" si="191"/>
        <v>0</v>
      </c>
      <c r="AH225" s="1129">
        <f t="shared" si="192"/>
        <v>0</v>
      </c>
      <c r="AI225" s="1129">
        <f t="shared" si="193"/>
        <v>0</v>
      </c>
      <c r="AJ225" s="1129">
        <f t="shared" si="194"/>
        <v>0</v>
      </c>
      <c r="AK225" s="1128">
        <f t="shared" si="195"/>
        <v>0</v>
      </c>
      <c r="AL225" s="1128">
        <f t="shared" si="196"/>
        <v>0</v>
      </c>
      <c r="AM225" s="1128">
        <f t="shared" si="197"/>
        <v>0</v>
      </c>
      <c r="AN225" s="1128">
        <f t="shared" si="198"/>
        <v>0</v>
      </c>
      <c r="AO225" s="1128">
        <f t="shared" si="179"/>
        <v>0</v>
      </c>
      <c r="AP225" s="1128">
        <f t="shared" si="180"/>
        <v>0</v>
      </c>
      <c r="AQ225" s="1128">
        <f t="shared" si="181"/>
        <v>0</v>
      </c>
      <c r="AR225" s="1128">
        <f t="shared" si="182"/>
        <v>0</v>
      </c>
      <c r="AS225" s="1128">
        <f t="shared" si="183"/>
        <v>0</v>
      </c>
      <c r="AT225" s="1128">
        <f t="shared" si="184"/>
        <v>0</v>
      </c>
      <c r="AU225" s="1128">
        <f t="shared" si="185"/>
        <v>0</v>
      </c>
      <c r="AV225" s="1128">
        <f t="shared" si="186"/>
        <v>0</v>
      </c>
      <c r="AW225" s="1128">
        <f t="shared" si="187"/>
        <v>0</v>
      </c>
      <c r="AX225" s="1128">
        <f t="shared" si="188"/>
        <v>0</v>
      </c>
      <c r="AY225" s="1128">
        <f t="shared" si="189"/>
        <v>0</v>
      </c>
      <c r="AZ225" s="1129">
        <f t="shared" si="164"/>
        <v>0</v>
      </c>
      <c r="BA225" s="1129">
        <f t="shared" si="165"/>
        <v>0</v>
      </c>
      <c r="BB225" s="1129">
        <f t="shared" si="201"/>
        <v>0</v>
      </c>
      <c r="BC225" s="1128">
        <f t="shared" si="202"/>
        <v>0</v>
      </c>
      <c r="BD225" s="1128">
        <f t="shared" si="203"/>
        <v>0</v>
      </c>
      <c r="BE225" s="1128">
        <f t="shared" si="204"/>
        <v>0</v>
      </c>
      <c r="BF225" s="1128">
        <f t="shared" si="205"/>
        <v>0</v>
      </c>
      <c r="BG225" s="1128">
        <f t="shared" si="206"/>
        <v>0</v>
      </c>
      <c r="BH225" s="1128">
        <f t="shared" si="207"/>
        <v>0</v>
      </c>
      <c r="BI225" s="1129">
        <f t="shared" si="166"/>
        <v>0</v>
      </c>
      <c r="BJ225" s="1106"/>
    </row>
    <row r="226" spans="1:62" ht="13">
      <c r="A226" s="1134">
        <v>103</v>
      </c>
      <c r="B226" s="1102" t="s">
        <v>555</v>
      </c>
      <c r="C226" s="1127">
        <f>計算表!R110</f>
        <v>0</v>
      </c>
      <c r="D226" s="1128">
        <f t="shared" ref="D226:AE226" si="229">D110</f>
        <v>0.73095581645980179</v>
      </c>
      <c r="E226" s="1128">
        <f t="shared" si="229"/>
        <v>4.6469648633487709E-2</v>
      </c>
      <c r="F226" s="1128">
        <f t="shared" si="229"/>
        <v>6.5202629393008589E-4</v>
      </c>
      <c r="G226" s="1128">
        <f t="shared" si="229"/>
        <v>0</v>
      </c>
      <c r="H226" s="1128">
        <f t="shared" si="229"/>
        <v>4.0344839622875238E-2</v>
      </c>
      <c r="I226" s="1128">
        <f t="shared" si="229"/>
        <v>4.324927590200916E-3</v>
      </c>
      <c r="J226" s="1128">
        <f t="shared" si="229"/>
        <v>1.0092404570320066E-2</v>
      </c>
      <c r="K226" s="1128">
        <f t="shared" si="229"/>
        <v>1.4443972011855474E-3</v>
      </c>
      <c r="L226" s="1128">
        <f t="shared" si="229"/>
        <v>4.7560053828283907E-6</v>
      </c>
      <c r="M226" s="1128">
        <f t="shared" si="229"/>
        <v>0</v>
      </c>
      <c r="N226" s="1128">
        <f t="shared" si="229"/>
        <v>1.4780202819858698E-3</v>
      </c>
      <c r="O226" s="1128">
        <f t="shared" si="229"/>
        <v>0</v>
      </c>
      <c r="P226" s="1128">
        <f t="shared" si="229"/>
        <v>0</v>
      </c>
      <c r="Q226" s="1128">
        <f t="shared" si="229"/>
        <v>0</v>
      </c>
      <c r="R226" s="1128">
        <f t="shared" si="229"/>
        <v>1.1711331993031164E-8</v>
      </c>
      <c r="S226" s="1128">
        <f t="shared" si="229"/>
        <v>1.844953259066168E-2</v>
      </c>
      <c r="T226" s="1128">
        <f t="shared" si="229"/>
        <v>1.4524564934550225E-3</v>
      </c>
      <c r="U226" s="1128">
        <f t="shared" si="229"/>
        <v>3.0983331783513142E-3</v>
      </c>
      <c r="V226" s="1128">
        <f t="shared" si="229"/>
        <v>0</v>
      </c>
      <c r="W226" s="1128">
        <f t="shared" si="229"/>
        <v>0</v>
      </c>
      <c r="X226" s="1128">
        <f t="shared" si="229"/>
        <v>91.23442369522698</v>
      </c>
      <c r="Y226" s="1128">
        <f t="shared" si="229"/>
        <v>2.8329150338867231</v>
      </c>
      <c r="Z226" s="1128">
        <f t="shared" si="229"/>
        <v>3.5371786368570461E-2</v>
      </c>
      <c r="AA226" s="1128">
        <f t="shared" si="229"/>
        <v>0.35631383159465946</v>
      </c>
      <c r="AB226" s="1128">
        <f t="shared" si="229"/>
        <v>2.4412294159234933</v>
      </c>
      <c r="AC226" s="1128">
        <f t="shared" si="229"/>
        <v>0</v>
      </c>
      <c r="AD226" s="1128">
        <f t="shared" si="229"/>
        <v>0</v>
      </c>
      <c r="AE226" s="1128">
        <f t="shared" si="229"/>
        <v>0</v>
      </c>
      <c r="AF226" s="1129">
        <f t="shared" si="163"/>
        <v>0</v>
      </c>
      <c r="AG226" s="1129">
        <f t="shared" si="191"/>
        <v>0</v>
      </c>
      <c r="AH226" s="1129">
        <f t="shared" si="192"/>
        <v>0</v>
      </c>
      <c r="AI226" s="1129">
        <f t="shared" si="193"/>
        <v>0</v>
      </c>
      <c r="AJ226" s="1129">
        <f t="shared" si="194"/>
        <v>0</v>
      </c>
      <c r="AK226" s="1128">
        <f t="shared" si="195"/>
        <v>0</v>
      </c>
      <c r="AL226" s="1128">
        <f t="shared" si="196"/>
        <v>0</v>
      </c>
      <c r="AM226" s="1128">
        <f t="shared" si="197"/>
        <v>0</v>
      </c>
      <c r="AN226" s="1128">
        <f t="shared" si="198"/>
        <v>0</v>
      </c>
      <c r="AO226" s="1128">
        <f t="shared" si="179"/>
        <v>0</v>
      </c>
      <c r="AP226" s="1128">
        <f t="shared" si="180"/>
        <v>0</v>
      </c>
      <c r="AQ226" s="1128">
        <f t="shared" si="181"/>
        <v>0</v>
      </c>
      <c r="AR226" s="1128">
        <f t="shared" si="182"/>
        <v>0</v>
      </c>
      <c r="AS226" s="1128">
        <f t="shared" si="183"/>
        <v>0</v>
      </c>
      <c r="AT226" s="1128">
        <f t="shared" si="184"/>
        <v>0</v>
      </c>
      <c r="AU226" s="1128">
        <f t="shared" si="185"/>
        <v>0</v>
      </c>
      <c r="AV226" s="1128">
        <f t="shared" si="186"/>
        <v>0</v>
      </c>
      <c r="AW226" s="1128">
        <f t="shared" si="187"/>
        <v>0</v>
      </c>
      <c r="AX226" s="1128">
        <f t="shared" si="188"/>
        <v>0</v>
      </c>
      <c r="AY226" s="1128">
        <f t="shared" si="189"/>
        <v>0</v>
      </c>
      <c r="AZ226" s="1129">
        <f t="shared" si="164"/>
        <v>0</v>
      </c>
      <c r="BA226" s="1129">
        <f t="shared" si="165"/>
        <v>0</v>
      </c>
      <c r="BB226" s="1129">
        <f t="shared" si="201"/>
        <v>0</v>
      </c>
      <c r="BC226" s="1128">
        <f t="shared" si="202"/>
        <v>0</v>
      </c>
      <c r="BD226" s="1128">
        <f t="shared" si="203"/>
        <v>0</v>
      </c>
      <c r="BE226" s="1128">
        <f t="shared" si="204"/>
        <v>0</v>
      </c>
      <c r="BF226" s="1128">
        <f t="shared" si="205"/>
        <v>0</v>
      </c>
      <c r="BG226" s="1128">
        <f t="shared" si="206"/>
        <v>0</v>
      </c>
      <c r="BH226" s="1128">
        <f t="shared" si="207"/>
        <v>0</v>
      </c>
      <c r="BI226" s="1129">
        <f t="shared" si="166"/>
        <v>0</v>
      </c>
      <c r="BJ226" s="1106"/>
    </row>
    <row r="227" spans="1:62" ht="13">
      <c r="A227" s="1134">
        <v>104</v>
      </c>
      <c r="B227" s="1102" t="s">
        <v>556</v>
      </c>
      <c r="C227" s="1127">
        <f>計算表!R111</f>
        <v>0</v>
      </c>
      <c r="D227" s="1128">
        <f t="shared" ref="D227:AE227" si="230">D111</f>
        <v>0</v>
      </c>
      <c r="E227" s="1128">
        <f t="shared" si="230"/>
        <v>0</v>
      </c>
      <c r="F227" s="1128">
        <f t="shared" si="230"/>
        <v>0</v>
      </c>
      <c r="G227" s="1128">
        <f t="shared" si="230"/>
        <v>0</v>
      </c>
      <c r="H227" s="1128">
        <f t="shared" si="230"/>
        <v>0</v>
      </c>
      <c r="I227" s="1128">
        <f t="shared" si="230"/>
        <v>0</v>
      </c>
      <c r="J227" s="1128">
        <f t="shared" si="230"/>
        <v>0</v>
      </c>
      <c r="K227" s="1128">
        <f t="shared" si="230"/>
        <v>0</v>
      </c>
      <c r="L227" s="1128">
        <f t="shared" si="230"/>
        <v>0</v>
      </c>
      <c r="M227" s="1128">
        <f t="shared" si="230"/>
        <v>0</v>
      </c>
      <c r="N227" s="1128">
        <f t="shared" si="230"/>
        <v>0</v>
      </c>
      <c r="O227" s="1128">
        <f t="shared" si="230"/>
        <v>0</v>
      </c>
      <c r="P227" s="1128">
        <f t="shared" si="230"/>
        <v>0</v>
      </c>
      <c r="Q227" s="1128">
        <f t="shared" si="230"/>
        <v>0</v>
      </c>
      <c r="R227" s="1128">
        <f t="shared" si="230"/>
        <v>0</v>
      </c>
      <c r="S227" s="1128">
        <f t="shared" si="230"/>
        <v>0</v>
      </c>
      <c r="T227" s="1128">
        <f t="shared" si="230"/>
        <v>0</v>
      </c>
      <c r="U227" s="1128">
        <f t="shared" si="230"/>
        <v>0</v>
      </c>
      <c r="V227" s="1128">
        <f t="shared" si="230"/>
        <v>0</v>
      </c>
      <c r="W227" s="1128">
        <f t="shared" si="230"/>
        <v>0</v>
      </c>
      <c r="X227" s="1128">
        <f t="shared" si="230"/>
        <v>22.826391012784107</v>
      </c>
      <c r="Y227" s="1128">
        <f t="shared" si="230"/>
        <v>9.780756049085268E-2</v>
      </c>
      <c r="Z227" s="1128">
        <f t="shared" si="230"/>
        <v>8.8326657304998394E-3</v>
      </c>
      <c r="AA227" s="1128">
        <f t="shared" si="230"/>
        <v>8.8974894760352835E-2</v>
      </c>
      <c r="AB227" s="1128">
        <f t="shared" si="230"/>
        <v>0</v>
      </c>
      <c r="AC227" s="1128">
        <f t="shared" si="230"/>
        <v>0</v>
      </c>
      <c r="AD227" s="1128">
        <f t="shared" si="230"/>
        <v>0</v>
      </c>
      <c r="AE227" s="1128">
        <f t="shared" si="230"/>
        <v>0</v>
      </c>
      <c r="AF227" s="1129">
        <f t="shared" si="163"/>
        <v>0</v>
      </c>
      <c r="AG227" s="1129">
        <f t="shared" si="191"/>
        <v>0</v>
      </c>
      <c r="AH227" s="1129">
        <f t="shared" si="192"/>
        <v>0</v>
      </c>
      <c r="AI227" s="1129">
        <f t="shared" si="193"/>
        <v>0</v>
      </c>
      <c r="AJ227" s="1129">
        <f t="shared" si="194"/>
        <v>0</v>
      </c>
      <c r="AK227" s="1128">
        <f t="shared" si="195"/>
        <v>0</v>
      </c>
      <c r="AL227" s="1128">
        <f t="shared" si="196"/>
        <v>0</v>
      </c>
      <c r="AM227" s="1128">
        <f t="shared" si="197"/>
        <v>0</v>
      </c>
      <c r="AN227" s="1128">
        <f t="shared" si="198"/>
        <v>0</v>
      </c>
      <c r="AO227" s="1128">
        <f t="shared" si="179"/>
        <v>0</v>
      </c>
      <c r="AP227" s="1128">
        <f t="shared" si="180"/>
        <v>0</v>
      </c>
      <c r="AQ227" s="1128">
        <f t="shared" si="181"/>
        <v>0</v>
      </c>
      <c r="AR227" s="1128">
        <f t="shared" si="182"/>
        <v>0</v>
      </c>
      <c r="AS227" s="1128">
        <f t="shared" si="183"/>
        <v>0</v>
      </c>
      <c r="AT227" s="1128">
        <f t="shared" si="184"/>
        <v>0</v>
      </c>
      <c r="AU227" s="1128">
        <f t="shared" si="185"/>
        <v>0</v>
      </c>
      <c r="AV227" s="1128">
        <f t="shared" si="186"/>
        <v>0</v>
      </c>
      <c r="AW227" s="1128">
        <f t="shared" si="187"/>
        <v>0</v>
      </c>
      <c r="AX227" s="1128">
        <f t="shared" si="188"/>
        <v>0</v>
      </c>
      <c r="AY227" s="1128">
        <f t="shared" si="189"/>
        <v>0</v>
      </c>
      <c r="AZ227" s="1129">
        <f t="shared" si="164"/>
        <v>0</v>
      </c>
      <c r="BA227" s="1129">
        <f t="shared" si="165"/>
        <v>0</v>
      </c>
      <c r="BB227" s="1129">
        <f t="shared" si="201"/>
        <v>0</v>
      </c>
      <c r="BC227" s="1128">
        <f t="shared" si="202"/>
        <v>0</v>
      </c>
      <c r="BD227" s="1128">
        <f t="shared" si="203"/>
        <v>0</v>
      </c>
      <c r="BE227" s="1128">
        <f t="shared" si="204"/>
        <v>0</v>
      </c>
      <c r="BF227" s="1128">
        <f t="shared" si="205"/>
        <v>0</v>
      </c>
      <c r="BG227" s="1128">
        <f t="shared" si="206"/>
        <v>0</v>
      </c>
      <c r="BH227" s="1128">
        <f t="shared" si="207"/>
        <v>0</v>
      </c>
      <c r="BI227" s="1129">
        <f t="shared" si="166"/>
        <v>0</v>
      </c>
      <c r="BJ227" s="1106"/>
    </row>
    <row r="228" spans="1:62" ht="13">
      <c r="A228" s="1136">
        <v>105</v>
      </c>
      <c r="B228" s="1115" t="s">
        <v>395</v>
      </c>
      <c r="C228" s="1137">
        <f>計算表!R112</f>
        <v>0</v>
      </c>
      <c r="D228" s="1138">
        <f t="shared" ref="D228:AE228" si="231">D112</f>
        <v>7.8720605499791544E-3</v>
      </c>
      <c r="E228" s="1138">
        <f t="shared" si="231"/>
        <v>7.0881881620126564E-3</v>
      </c>
      <c r="F228" s="1138">
        <f t="shared" si="231"/>
        <v>2.347560953834385E-3</v>
      </c>
      <c r="G228" s="1138">
        <f t="shared" si="231"/>
        <v>0</v>
      </c>
      <c r="H228" s="1138">
        <f t="shared" si="231"/>
        <v>6.2909297051106691E-2</v>
      </c>
      <c r="I228" s="1138">
        <f t="shared" si="231"/>
        <v>4.3408928989329955E-4</v>
      </c>
      <c r="J228" s="1138">
        <f t="shared" si="231"/>
        <v>3.1074212080317375E-4</v>
      </c>
      <c r="K228" s="1138">
        <f t="shared" si="231"/>
        <v>4.2146938527971967E-2</v>
      </c>
      <c r="L228" s="1138">
        <f t="shared" si="231"/>
        <v>8.5324280782128926E-3</v>
      </c>
      <c r="M228" s="1138">
        <f t="shared" si="231"/>
        <v>0</v>
      </c>
      <c r="N228" s="1138">
        <f t="shared" si="231"/>
        <v>1.5334136114687081E-3</v>
      </c>
      <c r="O228" s="1138">
        <f t="shared" si="231"/>
        <v>0</v>
      </c>
      <c r="P228" s="1138">
        <f t="shared" si="231"/>
        <v>0</v>
      </c>
      <c r="Q228" s="1138">
        <f t="shared" si="231"/>
        <v>0</v>
      </c>
      <c r="R228" s="1138">
        <f t="shared" si="231"/>
        <v>1.0407099781560958E-8</v>
      </c>
      <c r="S228" s="1138">
        <f t="shared" si="231"/>
        <v>7.6351853516632073E-3</v>
      </c>
      <c r="T228" s="1138">
        <f t="shared" si="231"/>
        <v>2.1923351150579737E-3</v>
      </c>
      <c r="U228" s="1138">
        <f t="shared" si="231"/>
        <v>1.2509961043061402E-5</v>
      </c>
      <c r="V228" s="1138">
        <f t="shared" si="231"/>
        <v>0</v>
      </c>
      <c r="W228" s="1138">
        <f t="shared" si="231"/>
        <v>1.1164458789263646E-4</v>
      </c>
      <c r="X228" s="1138">
        <f t="shared" si="231"/>
        <v>15.500905050315653</v>
      </c>
      <c r="Y228" s="1138">
        <f t="shared" si="231"/>
        <v>6.8335537657460144E-2</v>
      </c>
      <c r="Z228" s="1138">
        <f t="shared" si="231"/>
        <v>6.1711483101429456E-3</v>
      </c>
      <c r="AA228" s="1138">
        <f t="shared" si="231"/>
        <v>6.2164389347317203E-2</v>
      </c>
      <c r="AB228" s="1138">
        <f t="shared" si="231"/>
        <v>0</v>
      </c>
      <c r="AC228" s="1138">
        <f t="shared" si="231"/>
        <v>0</v>
      </c>
      <c r="AD228" s="1138">
        <f t="shared" si="231"/>
        <v>0</v>
      </c>
      <c r="AE228" s="1138">
        <f t="shared" si="231"/>
        <v>0</v>
      </c>
      <c r="AF228" s="1139">
        <f t="shared" si="163"/>
        <v>0</v>
      </c>
      <c r="AG228" s="1139">
        <f t="shared" si="191"/>
        <v>0</v>
      </c>
      <c r="AH228" s="1139">
        <f t="shared" si="192"/>
        <v>0</v>
      </c>
      <c r="AI228" s="1139">
        <f t="shared" si="193"/>
        <v>0</v>
      </c>
      <c r="AJ228" s="1139">
        <f t="shared" si="194"/>
        <v>0</v>
      </c>
      <c r="AK228" s="1138">
        <f t="shared" si="195"/>
        <v>0</v>
      </c>
      <c r="AL228" s="1138">
        <f t="shared" si="196"/>
        <v>0</v>
      </c>
      <c r="AM228" s="1138">
        <f t="shared" si="197"/>
        <v>0</v>
      </c>
      <c r="AN228" s="1138">
        <f t="shared" si="198"/>
        <v>0</v>
      </c>
      <c r="AO228" s="1138">
        <f t="shared" si="179"/>
        <v>0</v>
      </c>
      <c r="AP228" s="1138">
        <f t="shared" si="180"/>
        <v>0</v>
      </c>
      <c r="AQ228" s="1138">
        <f t="shared" si="181"/>
        <v>0</v>
      </c>
      <c r="AR228" s="1138">
        <f t="shared" si="182"/>
        <v>0</v>
      </c>
      <c r="AS228" s="1138">
        <f t="shared" si="183"/>
        <v>0</v>
      </c>
      <c r="AT228" s="1138">
        <f t="shared" si="184"/>
        <v>0</v>
      </c>
      <c r="AU228" s="1138">
        <f t="shared" si="185"/>
        <v>0</v>
      </c>
      <c r="AV228" s="1138">
        <f t="shared" si="186"/>
        <v>0</v>
      </c>
      <c r="AW228" s="1138">
        <f t="shared" si="187"/>
        <v>0</v>
      </c>
      <c r="AX228" s="1138">
        <f t="shared" si="188"/>
        <v>0</v>
      </c>
      <c r="AY228" s="1138">
        <f t="shared" si="189"/>
        <v>0</v>
      </c>
      <c r="AZ228" s="1139">
        <f t="shared" si="164"/>
        <v>0</v>
      </c>
      <c r="BA228" s="1139">
        <f t="shared" si="165"/>
        <v>0</v>
      </c>
      <c r="BB228" s="1139">
        <f t="shared" si="201"/>
        <v>0</v>
      </c>
      <c r="BC228" s="1138">
        <f t="shared" si="202"/>
        <v>0</v>
      </c>
      <c r="BD228" s="1138">
        <f t="shared" si="203"/>
        <v>0</v>
      </c>
      <c r="BE228" s="1138">
        <f t="shared" si="204"/>
        <v>0</v>
      </c>
      <c r="BF228" s="1138">
        <f t="shared" si="205"/>
        <v>0</v>
      </c>
      <c r="BG228" s="1138">
        <f t="shared" si="206"/>
        <v>0</v>
      </c>
      <c r="BH228" s="1138">
        <f t="shared" si="207"/>
        <v>0</v>
      </c>
      <c r="BI228" s="1139">
        <f t="shared" si="166"/>
        <v>0</v>
      </c>
      <c r="BJ228" s="1106"/>
    </row>
    <row r="229" spans="1:62" ht="13">
      <c r="A229" s="1134">
        <v>106</v>
      </c>
      <c r="B229" s="1102" t="s">
        <v>557</v>
      </c>
      <c r="C229" s="1127">
        <f>計算表!R113</f>
        <v>0</v>
      </c>
      <c r="D229" s="1128">
        <f t="shared" ref="D229:AE229" si="232">D113</f>
        <v>0</v>
      </c>
      <c r="E229" s="1128">
        <f t="shared" si="232"/>
        <v>0</v>
      </c>
      <c r="F229" s="1128">
        <f t="shared" si="232"/>
        <v>0</v>
      </c>
      <c r="G229" s="1128">
        <f t="shared" si="232"/>
        <v>0</v>
      </c>
      <c r="H229" s="1128">
        <f t="shared" si="232"/>
        <v>0</v>
      </c>
      <c r="I229" s="1128">
        <f t="shared" si="232"/>
        <v>0</v>
      </c>
      <c r="J229" s="1128">
        <f t="shared" si="232"/>
        <v>0</v>
      </c>
      <c r="K229" s="1128">
        <f t="shared" si="232"/>
        <v>0</v>
      </c>
      <c r="L229" s="1128">
        <f t="shared" si="232"/>
        <v>0</v>
      </c>
      <c r="M229" s="1128">
        <f t="shared" si="232"/>
        <v>0</v>
      </c>
      <c r="N229" s="1128">
        <f t="shared" si="232"/>
        <v>0</v>
      </c>
      <c r="O229" s="1128">
        <f t="shared" si="232"/>
        <v>0</v>
      </c>
      <c r="P229" s="1128">
        <f t="shared" si="232"/>
        <v>0</v>
      </c>
      <c r="Q229" s="1128">
        <f t="shared" si="232"/>
        <v>0</v>
      </c>
      <c r="R229" s="1128">
        <f t="shared" si="232"/>
        <v>0</v>
      </c>
      <c r="S229" s="1128">
        <f t="shared" si="232"/>
        <v>0</v>
      </c>
      <c r="T229" s="1128">
        <f t="shared" si="232"/>
        <v>0</v>
      </c>
      <c r="U229" s="1128">
        <f t="shared" si="232"/>
        <v>0</v>
      </c>
      <c r="V229" s="1128">
        <f t="shared" si="232"/>
        <v>0</v>
      </c>
      <c r="W229" s="1128">
        <f t="shared" si="232"/>
        <v>0</v>
      </c>
      <c r="X229" s="1128">
        <f t="shared" si="232"/>
        <v>0</v>
      </c>
      <c r="Y229" s="1128">
        <f t="shared" si="232"/>
        <v>0</v>
      </c>
      <c r="Z229" s="1128">
        <f t="shared" si="232"/>
        <v>0</v>
      </c>
      <c r="AA229" s="1128">
        <f t="shared" si="232"/>
        <v>0</v>
      </c>
      <c r="AB229" s="1128">
        <f t="shared" si="232"/>
        <v>0</v>
      </c>
      <c r="AC229" s="1128">
        <f t="shared" si="232"/>
        <v>0</v>
      </c>
      <c r="AD229" s="1128">
        <f t="shared" si="232"/>
        <v>0</v>
      </c>
      <c r="AE229" s="1128">
        <f t="shared" si="232"/>
        <v>0</v>
      </c>
      <c r="AF229" s="1129">
        <f t="shared" si="163"/>
        <v>0</v>
      </c>
      <c r="AG229" s="1129">
        <f t="shared" si="191"/>
        <v>0</v>
      </c>
      <c r="AH229" s="1129">
        <f t="shared" si="192"/>
        <v>0</v>
      </c>
      <c r="AI229" s="1129">
        <f t="shared" si="193"/>
        <v>0</v>
      </c>
      <c r="AJ229" s="1129">
        <f t="shared" si="194"/>
        <v>0</v>
      </c>
      <c r="AK229" s="1128">
        <f t="shared" si="195"/>
        <v>0</v>
      </c>
      <c r="AL229" s="1128">
        <f t="shared" si="196"/>
        <v>0</v>
      </c>
      <c r="AM229" s="1128">
        <f t="shared" si="197"/>
        <v>0</v>
      </c>
      <c r="AN229" s="1128">
        <f t="shared" si="198"/>
        <v>0</v>
      </c>
      <c r="AO229" s="1128">
        <f t="shared" si="179"/>
        <v>0</v>
      </c>
      <c r="AP229" s="1128">
        <f t="shared" si="180"/>
        <v>0</v>
      </c>
      <c r="AQ229" s="1128">
        <f t="shared" si="181"/>
        <v>0</v>
      </c>
      <c r="AR229" s="1128">
        <f t="shared" si="182"/>
        <v>0</v>
      </c>
      <c r="AS229" s="1128">
        <f t="shared" si="183"/>
        <v>0</v>
      </c>
      <c r="AT229" s="1128">
        <f t="shared" si="184"/>
        <v>0</v>
      </c>
      <c r="AU229" s="1128">
        <f t="shared" si="185"/>
        <v>0</v>
      </c>
      <c r="AV229" s="1128">
        <f t="shared" si="186"/>
        <v>0</v>
      </c>
      <c r="AW229" s="1128">
        <f t="shared" si="187"/>
        <v>0</v>
      </c>
      <c r="AX229" s="1128">
        <f t="shared" si="188"/>
        <v>0</v>
      </c>
      <c r="AY229" s="1128">
        <f t="shared" si="189"/>
        <v>0</v>
      </c>
      <c r="AZ229" s="1129">
        <f t="shared" si="164"/>
        <v>0</v>
      </c>
      <c r="BA229" s="1129">
        <f t="shared" si="165"/>
        <v>0</v>
      </c>
      <c r="BB229" s="1129">
        <f t="shared" si="201"/>
        <v>0</v>
      </c>
      <c r="BC229" s="1128">
        <f t="shared" si="202"/>
        <v>0</v>
      </c>
      <c r="BD229" s="1128">
        <f t="shared" si="203"/>
        <v>0</v>
      </c>
      <c r="BE229" s="1128">
        <f t="shared" si="204"/>
        <v>0</v>
      </c>
      <c r="BF229" s="1128">
        <f t="shared" si="205"/>
        <v>0</v>
      </c>
      <c r="BG229" s="1128">
        <f t="shared" si="206"/>
        <v>0</v>
      </c>
      <c r="BH229" s="1128">
        <f t="shared" si="207"/>
        <v>0</v>
      </c>
      <c r="BI229" s="1129">
        <f t="shared" si="166"/>
        <v>0</v>
      </c>
      <c r="BJ229" s="1106"/>
    </row>
    <row r="230" spans="1:62" ht="13">
      <c r="A230" s="1134">
        <v>107</v>
      </c>
      <c r="B230" s="1102" t="s">
        <v>558</v>
      </c>
      <c r="C230" s="1127">
        <f>計算表!R114</f>
        <v>0</v>
      </c>
      <c r="D230" s="1128">
        <f t="shared" ref="D230:AD230" si="233">D114</f>
        <v>0</v>
      </c>
      <c r="E230" s="1128">
        <f t="shared" si="233"/>
        <v>0</v>
      </c>
      <c r="F230" s="1128">
        <f t="shared" si="233"/>
        <v>0</v>
      </c>
      <c r="G230" s="1128">
        <f t="shared" si="233"/>
        <v>0</v>
      </c>
      <c r="H230" s="1128">
        <f t="shared" si="233"/>
        <v>0</v>
      </c>
      <c r="I230" s="1128">
        <f t="shared" si="233"/>
        <v>0</v>
      </c>
      <c r="J230" s="1128">
        <f t="shared" si="233"/>
        <v>0</v>
      </c>
      <c r="K230" s="1128">
        <f t="shared" si="233"/>
        <v>0</v>
      </c>
      <c r="L230" s="1128">
        <f t="shared" si="233"/>
        <v>0</v>
      </c>
      <c r="M230" s="1128">
        <f t="shared" si="233"/>
        <v>0</v>
      </c>
      <c r="N230" s="1128">
        <f t="shared" si="233"/>
        <v>0</v>
      </c>
      <c r="O230" s="1128">
        <f t="shared" si="233"/>
        <v>0</v>
      </c>
      <c r="P230" s="1128">
        <f t="shared" si="233"/>
        <v>0</v>
      </c>
      <c r="Q230" s="1128">
        <f t="shared" si="233"/>
        <v>0</v>
      </c>
      <c r="R230" s="1128">
        <f t="shared" si="233"/>
        <v>0</v>
      </c>
      <c r="S230" s="1128">
        <f t="shared" si="233"/>
        <v>0</v>
      </c>
      <c r="T230" s="1128">
        <f t="shared" si="233"/>
        <v>0</v>
      </c>
      <c r="U230" s="1128">
        <f t="shared" si="233"/>
        <v>0</v>
      </c>
      <c r="V230" s="1128">
        <f t="shared" si="233"/>
        <v>0</v>
      </c>
      <c r="W230" s="1128">
        <f t="shared" si="233"/>
        <v>0</v>
      </c>
      <c r="X230" s="1128">
        <f t="shared" si="233"/>
        <v>71.839808304979471</v>
      </c>
      <c r="Y230" s="1128">
        <f t="shared" si="233"/>
        <v>0.27992473805676715</v>
      </c>
      <c r="Z230" s="1128">
        <f t="shared" si="233"/>
        <v>2.5279044161257726E-2</v>
      </c>
      <c r="AA230" s="1128">
        <f t="shared" si="233"/>
        <v>0.2546456938955094</v>
      </c>
      <c r="AB230" s="1128">
        <f t="shared" si="233"/>
        <v>0</v>
      </c>
      <c r="AC230" s="1128">
        <f t="shared" si="233"/>
        <v>0</v>
      </c>
      <c r="AD230" s="1128">
        <f t="shared" si="233"/>
        <v>0</v>
      </c>
      <c r="AE230" s="1128">
        <f>AE114</f>
        <v>0</v>
      </c>
      <c r="AF230" s="1129">
        <f>$C230*D230</f>
        <v>0</v>
      </c>
      <c r="AG230" s="1129">
        <f t="shared" si="191"/>
        <v>0</v>
      </c>
      <c r="AH230" s="1129">
        <f t="shared" si="192"/>
        <v>0</v>
      </c>
      <c r="AI230" s="1129">
        <f t="shared" si="193"/>
        <v>0</v>
      </c>
      <c r="AJ230" s="1129">
        <f t="shared" si="194"/>
        <v>0</v>
      </c>
      <c r="AK230" s="1128">
        <f t="shared" si="195"/>
        <v>0</v>
      </c>
      <c r="AL230" s="1128">
        <f t="shared" si="196"/>
        <v>0</v>
      </c>
      <c r="AM230" s="1128">
        <f t="shared" si="197"/>
        <v>0</v>
      </c>
      <c r="AN230" s="1128">
        <f t="shared" si="198"/>
        <v>0</v>
      </c>
      <c r="AO230" s="1128">
        <f t="shared" si="179"/>
        <v>0</v>
      </c>
      <c r="AP230" s="1128">
        <f t="shared" si="180"/>
        <v>0</v>
      </c>
      <c r="AQ230" s="1128">
        <f t="shared" si="181"/>
        <v>0</v>
      </c>
      <c r="AR230" s="1128">
        <f t="shared" si="182"/>
        <v>0</v>
      </c>
      <c r="AS230" s="1128">
        <f t="shared" si="183"/>
        <v>0</v>
      </c>
      <c r="AT230" s="1128">
        <f t="shared" si="184"/>
        <v>0</v>
      </c>
      <c r="AU230" s="1128">
        <f t="shared" si="185"/>
        <v>0</v>
      </c>
      <c r="AV230" s="1128">
        <f t="shared" si="186"/>
        <v>0</v>
      </c>
      <c r="AW230" s="1128">
        <f t="shared" si="187"/>
        <v>0</v>
      </c>
      <c r="AX230" s="1128">
        <f t="shared" si="188"/>
        <v>0</v>
      </c>
      <c r="AY230" s="1128">
        <f>$C230*W230</f>
        <v>0</v>
      </c>
      <c r="AZ230" s="1129">
        <f t="shared" si="164"/>
        <v>0</v>
      </c>
      <c r="BA230" s="1129">
        <f>$C230*X230</f>
        <v>0</v>
      </c>
      <c r="BB230" s="1129">
        <f t="shared" si="201"/>
        <v>0</v>
      </c>
      <c r="BC230" s="1128">
        <f t="shared" si="202"/>
        <v>0</v>
      </c>
      <c r="BD230" s="1128">
        <f t="shared" si="203"/>
        <v>0</v>
      </c>
      <c r="BE230" s="1128">
        <f t="shared" si="204"/>
        <v>0</v>
      </c>
      <c r="BF230" s="1128">
        <f t="shared" si="205"/>
        <v>0</v>
      </c>
      <c r="BG230" s="1128">
        <f t="shared" si="206"/>
        <v>0</v>
      </c>
      <c r="BH230" s="1128">
        <f>$C230*AE230</f>
        <v>0</v>
      </c>
      <c r="BI230" s="1129">
        <f t="shared" si="166"/>
        <v>0</v>
      </c>
      <c r="BJ230" s="1106"/>
    </row>
    <row r="231" spans="1:62" ht="13.5" thickBot="1">
      <c r="A231" s="1391" t="s">
        <v>14</v>
      </c>
      <c r="B231" s="1392"/>
      <c r="C231" s="1140">
        <f>計算表!R115</f>
        <v>0</v>
      </c>
      <c r="D231" s="1120"/>
      <c r="E231" s="1120"/>
      <c r="F231" s="1120"/>
      <c r="G231" s="1120"/>
      <c r="H231" s="1120"/>
      <c r="I231" s="1120"/>
      <c r="J231" s="1120"/>
      <c r="K231" s="1120"/>
      <c r="L231" s="1120"/>
      <c r="M231" s="1120"/>
      <c r="N231" s="1120"/>
      <c r="O231" s="1120"/>
      <c r="P231" s="1120"/>
      <c r="Q231" s="1120"/>
      <c r="R231" s="1120"/>
      <c r="S231" s="1120"/>
      <c r="T231" s="1120"/>
      <c r="U231" s="1120"/>
      <c r="V231" s="1120"/>
      <c r="W231" s="1120"/>
      <c r="X231" s="1120"/>
      <c r="Y231" s="1120"/>
      <c r="Z231" s="1120"/>
      <c r="AA231" s="1120"/>
      <c r="AB231" s="1120"/>
      <c r="AC231" s="1120"/>
      <c r="AD231" s="1120"/>
      <c r="AE231" s="1120"/>
      <c r="AF231" s="1141">
        <f t="shared" ref="AF231:AL231" si="234">SUM(AF124:AF230)</f>
        <v>0</v>
      </c>
      <c r="AG231" s="1141">
        <f t="shared" si="234"/>
        <v>0</v>
      </c>
      <c r="AH231" s="1141">
        <f t="shared" si="234"/>
        <v>0</v>
      </c>
      <c r="AI231" s="1141">
        <f t="shared" si="234"/>
        <v>0</v>
      </c>
      <c r="AJ231" s="1141">
        <f t="shared" si="234"/>
        <v>0</v>
      </c>
      <c r="AK231" s="1141">
        <f t="shared" si="234"/>
        <v>0</v>
      </c>
      <c r="AL231" s="1141">
        <f t="shared" si="234"/>
        <v>0</v>
      </c>
      <c r="AM231" s="1141">
        <f t="shared" ref="AM231:AX231" si="235">SUM(AM124:AM230)</f>
        <v>0</v>
      </c>
      <c r="AN231" s="1141">
        <f t="shared" si="235"/>
        <v>0</v>
      </c>
      <c r="AO231" s="1141">
        <f t="shared" si="235"/>
        <v>0</v>
      </c>
      <c r="AP231" s="1141">
        <f t="shared" si="235"/>
        <v>0</v>
      </c>
      <c r="AQ231" s="1141">
        <f t="shared" si="235"/>
        <v>0</v>
      </c>
      <c r="AR231" s="1141">
        <f t="shared" si="235"/>
        <v>0</v>
      </c>
      <c r="AS231" s="1141">
        <f t="shared" si="235"/>
        <v>0</v>
      </c>
      <c r="AT231" s="1141">
        <f t="shared" si="235"/>
        <v>0</v>
      </c>
      <c r="AU231" s="1141">
        <f t="shared" si="235"/>
        <v>0</v>
      </c>
      <c r="AV231" s="1141">
        <f t="shared" si="235"/>
        <v>0</v>
      </c>
      <c r="AW231" s="1141">
        <f t="shared" si="235"/>
        <v>0</v>
      </c>
      <c r="AX231" s="1141">
        <f t="shared" si="235"/>
        <v>0</v>
      </c>
      <c r="AY231" s="1141">
        <f>SUM(AY124:AY230)</f>
        <v>0</v>
      </c>
      <c r="AZ231" s="1141">
        <f>SUM(AF231:AJ231)</f>
        <v>0</v>
      </c>
      <c r="BA231" s="1141">
        <f>SUM(BA124:BA230)</f>
        <v>0</v>
      </c>
      <c r="BB231" s="1141">
        <f>SUM(BB124:BB230)</f>
        <v>0</v>
      </c>
      <c r="BC231" s="1141">
        <f t="shared" ref="BC231:BG231" si="236">SUM(BC124:BC230)</f>
        <v>0</v>
      </c>
      <c r="BD231" s="1141">
        <f t="shared" si="236"/>
        <v>0</v>
      </c>
      <c r="BE231" s="1141">
        <f t="shared" si="236"/>
        <v>0</v>
      </c>
      <c r="BF231" s="1141">
        <f t="shared" si="236"/>
        <v>0</v>
      </c>
      <c r="BG231" s="1141">
        <f t="shared" si="236"/>
        <v>0</v>
      </c>
      <c r="BH231" s="1141">
        <f>SUM(BH124:BH230)</f>
        <v>0</v>
      </c>
      <c r="BI231" s="1141">
        <f t="shared" si="166"/>
        <v>0</v>
      </c>
    </row>
    <row r="232" spans="1:62" ht="11.5" thickTop="1"/>
    <row r="234" spans="1:62" ht="11.5" thickBot="1"/>
    <row r="235" spans="1:62" ht="14.25" customHeight="1" thickTop="1">
      <c r="A235" s="1408"/>
      <c r="B235" s="1409"/>
      <c r="C235" s="1414" t="s">
        <v>969</v>
      </c>
      <c r="D235" s="1415"/>
      <c r="E235" s="1415"/>
      <c r="F235" s="1415"/>
      <c r="G235" s="1415"/>
      <c r="H235" s="1415"/>
      <c r="I235" s="1415"/>
      <c r="J235" s="1415"/>
      <c r="K235" s="1415"/>
      <c r="L235" s="1415"/>
      <c r="M235" s="1415"/>
      <c r="N235" s="1415"/>
      <c r="O235" s="1415"/>
      <c r="P235" s="1415"/>
      <c r="Q235" s="1415"/>
      <c r="R235" s="1415"/>
      <c r="S235" s="1415"/>
      <c r="T235" s="1415"/>
      <c r="U235" s="1415"/>
      <c r="V235" s="1415"/>
      <c r="W235" s="1415"/>
      <c r="X235" s="1415"/>
      <c r="Y235" s="1415"/>
      <c r="Z235" s="1415"/>
      <c r="AA235" s="1415"/>
      <c r="AB235" s="1415"/>
      <c r="AC235" s="1415"/>
      <c r="AD235" s="1415"/>
      <c r="AE235" s="1415"/>
      <c r="AF235" s="1415"/>
      <c r="AG235" s="1415"/>
      <c r="AH235" s="1415"/>
      <c r="AI235" s="1415"/>
      <c r="AJ235" s="1415"/>
      <c r="AK235" s="1415"/>
      <c r="AL235" s="1415"/>
      <c r="AM235" s="1415"/>
      <c r="AN235" s="1415"/>
      <c r="AO235" s="1415"/>
      <c r="AP235" s="1415"/>
      <c r="AQ235" s="1415"/>
      <c r="AR235" s="1415"/>
      <c r="AS235" s="1415"/>
      <c r="AT235" s="1415"/>
      <c r="AU235" s="1415"/>
      <c r="AV235" s="1415"/>
      <c r="AW235" s="1415"/>
      <c r="AX235" s="1415"/>
      <c r="AY235" s="1415"/>
      <c r="AZ235" s="1415"/>
      <c r="BA235" s="1415"/>
      <c r="BB235" s="1415"/>
      <c r="BC235" s="1415"/>
      <c r="BD235" s="1415"/>
      <c r="BE235" s="1415"/>
      <c r="BF235" s="1415"/>
      <c r="BG235" s="1415"/>
      <c r="BH235" s="1415"/>
      <c r="BI235" s="1415"/>
    </row>
    <row r="236" spans="1:62" ht="20.25" customHeight="1">
      <c r="A236" s="1410"/>
      <c r="B236" s="1411"/>
      <c r="C236" s="1142" t="s">
        <v>19</v>
      </c>
      <c r="D236" s="1416" t="s">
        <v>963</v>
      </c>
      <c r="E236" s="1417"/>
      <c r="F236" s="1417"/>
      <c r="G236" s="1417"/>
      <c r="H236" s="1417"/>
      <c r="I236" s="1417"/>
      <c r="J236" s="1417"/>
      <c r="K236" s="1417"/>
      <c r="L236" s="1417"/>
      <c r="M236" s="1417"/>
      <c r="N236" s="1417"/>
      <c r="O236" s="1417"/>
      <c r="P236" s="1417"/>
      <c r="Q236" s="1417"/>
      <c r="R236" s="1417"/>
      <c r="S236" s="1417"/>
      <c r="T236" s="1417"/>
      <c r="U236" s="1417"/>
      <c r="V236" s="1417"/>
      <c r="W236" s="1418"/>
      <c r="X236" s="1416" t="s">
        <v>964</v>
      </c>
      <c r="Y236" s="1417"/>
      <c r="Z236" s="1417"/>
      <c r="AA236" s="1417"/>
      <c r="AB236" s="1417"/>
      <c r="AC236" s="1417"/>
      <c r="AD236" s="1417"/>
      <c r="AE236" s="1418"/>
      <c r="AF236" s="1416" t="s">
        <v>941</v>
      </c>
      <c r="AG236" s="1417"/>
      <c r="AH236" s="1417"/>
      <c r="AI236" s="1417"/>
      <c r="AJ236" s="1417"/>
      <c r="AK236" s="1417"/>
      <c r="AL236" s="1417"/>
      <c r="AM236" s="1417"/>
      <c r="AN236" s="1417"/>
      <c r="AO236" s="1417"/>
      <c r="AP236" s="1417"/>
      <c r="AQ236" s="1417"/>
      <c r="AR236" s="1417"/>
      <c r="AS236" s="1417"/>
      <c r="AT236" s="1417"/>
      <c r="AU236" s="1417"/>
      <c r="AV236" s="1417"/>
      <c r="AW236" s="1417"/>
      <c r="AX236" s="1417"/>
      <c r="AY236" s="1417"/>
      <c r="AZ236" s="1418"/>
      <c r="BA236" s="1405" t="s">
        <v>942</v>
      </c>
      <c r="BB236" s="1405"/>
      <c r="BC236" s="1405"/>
      <c r="BD236" s="1405"/>
      <c r="BE236" s="1405"/>
      <c r="BF236" s="1405"/>
      <c r="BG236" s="1405"/>
      <c r="BH236" s="1405"/>
      <c r="BI236" s="1405"/>
    </row>
    <row r="237" spans="1:62" ht="11.25" customHeight="1">
      <c r="A237" s="1410"/>
      <c r="B237" s="1411"/>
      <c r="C237" s="1143"/>
      <c r="D237" s="1406" t="s">
        <v>894</v>
      </c>
      <c r="E237" s="1406" t="s">
        <v>896</v>
      </c>
      <c r="F237" s="1406" t="s">
        <v>898</v>
      </c>
      <c r="G237" s="1406" t="s">
        <v>900</v>
      </c>
      <c r="H237" s="1406" t="s">
        <v>902</v>
      </c>
      <c r="I237" s="1406" t="s">
        <v>943</v>
      </c>
      <c r="J237" s="1406" t="s">
        <v>944</v>
      </c>
      <c r="K237" s="1405" t="s">
        <v>945</v>
      </c>
      <c r="L237" s="1405" t="s">
        <v>946</v>
      </c>
      <c r="M237" s="1405" t="s">
        <v>947</v>
      </c>
      <c r="N237" s="1405" t="s">
        <v>948</v>
      </c>
      <c r="O237" s="1405" t="s">
        <v>949</v>
      </c>
      <c r="P237" s="1405" t="s">
        <v>950</v>
      </c>
      <c r="Q237" s="1405" t="s">
        <v>951</v>
      </c>
      <c r="R237" s="1405" t="s">
        <v>913</v>
      </c>
      <c r="S237" s="1405" t="s">
        <v>952</v>
      </c>
      <c r="T237" s="1405" t="s">
        <v>953</v>
      </c>
      <c r="U237" s="1405" t="s">
        <v>954</v>
      </c>
      <c r="V237" s="1405" t="s">
        <v>955</v>
      </c>
      <c r="W237" s="1405" t="s">
        <v>918</v>
      </c>
      <c r="X237" s="1405" t="s">
        <v>965</v>
      </c>
      <c r="Y237" s="1405" t="s">
        <v>902</v>
      </c>
      <c r="Z237" s="1405" t="s">
        <v>924</v>
      </c>
      <c r="AA237" s="1405" t="s">
        <v>925</v>
      </c>
      <c r="AB237" s="1405" t="s">
        <v>926</v>
      </c>
      <c r="AC237" s="1405" t="s">
        <v>927</v>
      </c>
      <c r="AD237" s="1405" t="s">
        <v>928</v>
      </c>
      <c r="AE237" s="1405" t="s">
        <v>929</v>
      </c>
      <c r="AF237" s="1405" t="s">
        <v>894</v>
      </c>
      <c r="AG237" s="1405" t="s">
        <v>896</v>
      </c>
      <c r="AH237" s="1405" t="s">
        <v>898</v>
      </c>
      <c r="AI237" s="1405" t="s">
        <v>900</v>
      </c>
      <c r="AJ237" s="1405" t="s">
        <v>902</v>
      </c>
      <c r="AK237" s="1406" t="s">
        <v>943</v>
      </c>
      <c r="AL237" s="1406" t="s">
        <v>944</v>
      </c>
      <c r="AM237" s="1405" t="s">
        <v>945</v>
      </c>
      <c r="AN237" s="1405" t="s">
        <v>946</v>
      </c>
      <c r="AO237" s="1405" t="s">
        <v>947</v>
      </c>
      <c r="AP237" s="1405" t="s">
        <v>948</v>
      </c>
      <c r="AQ237" s="1405" t="s">
        <v>949</v>
      </c>
      <c r="AR237" s="1405" t="s">
        <v>950</v>
      </c>
      <c r="AS237" s="1405" t="s">
        <v>951</v>
      </c>
      <c r="AT237" s="1405" t="s">
        <v>913</v>
      </c>
      <c r="AU237" s="1405" t="s">
        <v>952</v>
      </c>
      <c r="AV237" s="1405" t="s">
        <v>953</v>
      </c>
      <c r="AW237" s="1405" t="s">
        <v>954</v>
      </c>
      <c r="AX237" s="1405" t="s">
        <v>955</v>
      </c>
      <c r="AY237" s="1405" t="s">
        <v>918</v>
      </c>
      <c r="AZ237" s="1406" t="s">
        <v>956</v>
      </c>
      <c r="BA237" s="1405" t="s">
        <v>965</v>
      </c>
      <c r="BB237" s="1405" t="s">
        <v>902</v>
      </c>
      <c r="BC237" s="1405" t="s">
        <v>924</v>
      </c>
      <c r="BD237" s="1405" t="s">
        <v>925</v>
      </c>
      <c r="BE237" s="1405" t="s">
        <v>926</v>
      </c>
      <c r="BF237" s="1405" t="s">
        <v>927</v>
      </c>
      <c r="BG237" s="1405" t="s">
        <v>928</v>
      </c>
      <c r="BH237" s="1405" t="s">
        <v>929</v>
      </c>
      <c r="BI237" s="1405" t="s">
        <v>956</v>
      </c>
    </row>
    <row r="238" spans="1:62">
      <c r="A238" s="1410"/>
      <c r="B238" s="1411"/>
      <c r="C238" s="1143" t="s">
        <v>35</v>
      </c>
      <c r="D238" s="1407"/>
      <c r="E238" s="1407"/>
      <c r="F238" s="1407"/>
      <c r="G238" s="1407"/>
      <c r="H238" s="1407"/>
      <c r="I238" s="1407"/>
      <c r="J238" s="1407"/>
      <c r="K238" s="1405"/>
      <c r="L238" s="1405"/>
      <c r="M238" s="1405"/>
      <c r="N238" s="1405"/>
      <c r="O238" s="1405"/>
      <c r="P238" s="1405"/>
      <c r="Q238" s="1405"/>
      <c r="R238" s="1405"/>
      <c r="S238" s="1405"/>
      <c r="T238" s="1405"/>
      <c r="U238" s="1405"/>
      <c r="V238" s="1405"/>
      <c r="W238" s="1405"/>
      <c r="X238" s="1405"/>
      <c r="Y238" s="1405"/>
      <c r="Z238" s="1405"/>
      <c r="AA238" s="1405"/>
      <c r="AB238" s="1405"/>
      <c r="AC238" s="1405"/>
      <c r="AD238" s="1405"/>
      <c r="AE238" s="1405"/>
      <c r="AF238" s="1405"/>
      <c r="AG238" s="1405"/>
      <c r="AH238" s="1405"/>
      <c r="AI238" s="1405"/>
      <c r="AJ238" s="1405"/>
      <c r="AK238" s="1407"/>
      <c r="AL238" s="1407"/>
      <c r="AM238" s="1405"/>
      <c r="AN238" s="1405"/>
      <c r="AO238" s="1405"/>
      <c r="AP238" s="1405"/>
      <c r="AQ238" s="1405"/>
      <c r="AR238" s="1405"/>
      <c r="AS238" s="1405"/>
      <c r="AT238" s="1405"/>
      <c r="AU238" s="1405"/>
      <c r="AV238" s="1405"/>
      <c r="AW238" s="1405"/>
      <c r="AX238" s="1405"/>
      <c r="AY238" s="1405"/>
      <c r="AZ238" s="1407"/>
      <c r="BA238" s="1405"/>
      <c r="BB238" s="1405"/>
      <c r="BC238" s="1405"/>
      <c r="BD238" s="1405"/>
      <c r="BE238" s="1405"/>
      <c r="BF238" s="1405"/>
      <c r="BG238" s="1405"/>
      <c r="BH238" s="1405"/>
      <c r="BI238" s="1405"/>
    </row>
    <row r="239" spans="1:62">
      <c r="A239" s="1412"/>
      <c r="B239" s="1413"/>
      <c r="C239" s="1144" t="s">
        <v>970</v>
      </c>
      <c r="D239" s="1401" t="s">
        <v>957</v>
      </c>
      <c r="E239" s="1402"/>
      <c r="F239" s="1402"/>
      <c r="G239" s="1402"/>
      <c r="H239" s="1402"/>
      <c r="I239" s="1402"/>
      <c r="J239" s="1402"/>
      <c r="K239" s="1402"/>
      <c r="L239" s="1402"/>
      <c r="M239" s="1402"/>
      <c r="N239" s="1402"/>
      <c r="O239" s="1402"/>
      <c r="P239" s="1402"/>
      <c r="Q239" s="1402"/>
      <c r="R239" s="1402"/>
      <c r="S239" s="1402"/>
      <c r="T239" s="1402"/>
      <c r="U239" s="1402"/>
      <c r="V239" s="1402"/>
      <c r="W239" s="1403"/>
      <c r="X239" s="1404" t="s">
        <v>958</v>
      </c>
      <c r="Y239" s="1404"/>
      <c r="Z239" s="1404"/>
      <c r="AA239" s="1404"/>
      <c r="AB239" s="1404"/>
      <c r="AC239" s="1404"/>
      <c r="AD239" s="1404"/>
      <c r="AE239" s="1145"/>
      <c r="AF239" s="1401" t="s">
        <v>967</v>
      </c>
      <c r="AG239" s="1402"/>
      <c r="AH239" s="1402"/>
      <c r="AI239" s="1402"/>
      <c r="AJ239" s="1402"/>
      <c r="AK239" s="1402"/>
      <c r="AL239" s="1402"/>
      <c r="AM239" s="1402"/>
      <c r="AN239" s="1402"/>
      <c r="AO239" s="1402"/>
      <c r="AP239" s="1402"/>
      <c r="AQ239" s="1402"/>
      <c r="AR239" s="1402"/>
      <c r="AS239" s="1402"/>
      <c r="AT239" s="1402"/>
      <c r="AU239" s="1402"/>
      <c r="AV239" s="1402"/>
      <c r="AW239" s="1402"/>
      <c r="AX239" s="1402"/>
      <c r="AY239" s="1403"/>
      <c r="AZ239" s="1145"/>
      <c r="BA239" s="1404" t="s">
        <v>971</v>
      </c>
      <c r="BB239" s="1404"/>
      <c r="BC239" s="1404"/>
      <c r="BD239" s="1404"/>
      <c r="BE239" s="1404"/>
      <c r="BF239" s="1404"/>
      <c r="BG239" s="1404"/>
      <c r="BH239" s="1404"/>
      <c r="BI239" s="1404"/>
    </row>
    <row r="240" spans="1:62" ht="13">
      <c r="A240" s="1101" t="s">
        <v>961</v>
      </c>
      <c r="B240" s="1102" t="s">
        <v>351</v>
      </c>
      <c r="C240" s="1146">
        <f>計算表!K123</f>
        <v>0</v>
      </c>
      <c r="D240" s="1147">
        <f t="shared" ref="D240:AD240" si="237">D124</f>
        <v>0</v>
      </c>
      <c r="E240" s="1147">
        <f t="shared" si="237"/>
        <v>0.93702977351973715</v>
      </c>
      <c r="F240" s="1147">
        <f t="shared" si="237"/>
        <v>1.4170684970077799E-7</v>
      </c>
      <c r="G240" s="1147">
        <f t="shared" si="237"/>
        <v>0</v>
      </c>
      <c r="H240" s="1147">
        <f t="shared" si="237"/>
        <v>8.2246257507780293E-3</v>
      </c>
      <c r="I240" s="1147">
        <f t="shared" si="237"/>
        <v>0</v>
      </c>
      <c r="J240" s="1147">
        <f t="shared" si="237"/>
        <v>1.5200127229911194E-7</v>
      </c>
      <c r="K240" s="1147">
        <f t="shared" si="237"/>
        <v>0</v>
      </c>
      <c r="L240" s="1147">
        <f t="shared" si="237"/>
        <v>0</v>
      </c>
      <c r="M240" s="1147">
        <f t="shared" si="237"/>
        <v>0</v>
      </c>
      <c r="N240" s="1147">
        <f t="shared" si="237"/>
        <v>5.7990182113534067E-4</v>
      </c>
      <c r="O240" s="1147">
        <f t="shared" si="237"/>
        <v>0</v>
      </c>
      <c r="P240" s="1147">
        <f t="shared" si="237"/>
        <v>0</v>
      </c>
      <c r="Q240" s="1147">
        <f t="shared" si="237"/>
        <v>0</v>
      </c>
      <c r="R240" s="1147">
        <f t="shared" si="237"/>
        <v>0</v>
      </c>
      <c r="S240" s="1147">
        <f t="shared" si="237"/>
        <v>3.2683234665393396E-7</v>
      </c>
      <c r="T240" s="1147">
        <f t="shared" si="237"/>
        <v>7.6442450960237359E-3</v>
      </c>
      <c r="U240" s="1147">
        <f t="shared" si="237"/>
        <v>0</v>
      </c>
      <c r="V240" s="1147">
        <f t="shared" si="237"/>
        <v>0</v>
      </c>
      <c r="W240" s="1147">
        <f t="shared" si="237"/>
        <v>0</v>
      </c>
      <c r="X240" s="1147">
        <f t="shared" si="237"/>
        <v>171.58403431966966</v>
      </c>
      <c r="Y240" s="1147">
        <f t="shared" si="237"/>
        <v>171.42248718182736</v>
      </c>
      <c r="Z240" s="1147">
        <f t="shared" si="237"/>
        <v>88.111964976537152</v>
      </c>
      <c r="AA240" s="1147">
        <f t="shared" si="237"/>
        <v>83.310522205290226</v>
      </c>
      <c r="AB240" s="1147">
        <f t="shared" si="237"/>
        <v>0</v>
      </c>
      <c r="AC240" s="1147">
        <f t="shared" si="237"/>
        <v>0</v>
      </c>
      <c r="AD240" s="1147">
        <f t="shared" si="237"/>
        <v>0</v>
      </c>
      <c r="AE240" s="1147">
        <f>AE124</f>
        <v>0</v>
      </c>
      <c r="AF240" s="1148">
        <f>$C240*D240</f>
        <v>0</v>
      </c>
      <c r="AG240" s="1148">
        <f t="shared" ref="AG240:AV255" si="238">$C240*E240</f>
        <v>0</v>
      </c>
      <c r="AH240" s="1148">
        <f t="shared" si="238"/>
        <v>0</v>
      </c>
      <c r="AI240" s="1148">
        <f t="shared" si="238"/>
        <v>0</v>
      </c>
      <c r="AJ240" s="1148">
        <f t="shared" si="238"/>
        <v>0</v>
      </c>
      <c r="AK240" s="1147">
        <f t="shared" si="238"/>
        <v>0</v>
      </c>
      <c r="AL240" s="1147">
        <f t="shared" si="238"/>
        <v>0</v>
      </c>
      <c r="AM240" s="1147">
        <f t="shared" si="238"/>
        <v>0</v>
      </c>
      <c r="AN240" s="1147">
        <f t="shared" si="238"/>
        <v>0</v>
      </c>
      <c r="AO240" s="1147">
        <f t="shared" si="238"/>
        <v>0</v>
      </c>
      <c r="AP240" s="1147">
        <f t="shared" si="238"/>
        <v>0</v>
      </c>
      <c r="AQ240" s="1147">
        <f t="shared" si="238"/>
        <v>0</v>
      </c>
      <c r="AR240" s="1147">
        <f t="shared" si="238"/>
        <v>0</v>
      </c>
      <c r="AS240" s="1147">
        <f t="shared" si="238"/>
        <v>0</v>
      </c>
      <c r="AT240" s="1147">
        <f t="shared" si="238"/>
        <v>0</v>
      </c>
      <c r="AU240" s="1147">
        <f t="shared" si="238"/>
        <v>0</v>
      </c>
      <c r="AV240" s="1147">
        <f t="shared" si="238"/>
        <v>0</v>
      </c>
      <c r="AW240" s="1147">
        <f t="shared" ref="AW240:AY255" si="239">$C240*U240</f>
        <v>0</v>
      </c>
      <c r="AX240" s="1147">
        <f t="shared" si="239"/>
        <v>0</v>
      </c>
      <c r="AY240" s="1147">
        <f>$C240*W240</f>
        <v>0</v>
      </c>
      <c r="AZ240" s="1148">
        <f>SUM(AF240:AJ240)</f>
        <v>0</v>
      </c>
      <c r="BA240" s="1148">
        <f>$C240*X240</f>
        <v>0</v>
      </c>
      <c r="BB240" s="1148">
        <f t="shared" ref="BB240:BH255" si="240">$C240*Y240</f>
        <v>0</v>
      </c>
      <c r="BC240" s="1147">
        <f t="shared" si="240"/>
        <v>0</v>
      </c>
      <c r="BD240" s="1147">
        <f t="shared" si="240"/>
        <v>0</v>
      </c>
      <c r="BE240" s="1147">
        <f t="shared" si="240"/>
        <v>0</v>
      </c>
      <c r="BF240" s="1147">
        <f t="shared" si="240"/>
        <v>0</v>
      </c>
      <c r="BG240" s="1147">
        <f t="shared" si="240"/>
        <v>0</v>
      </c>
      <c r="BH240" s="1147">
        <f>$C240*AE240</f>
        <v>0</v>
      </c>
      <c r="BI240" s="1148">
        <f>BA240+BB240</f>
        <v>0</v>
      </c>
      <c r="BJ240" s="1106"/>
    </row>
    <row r="241" spans="1:62" ht="13">
      <c r="A241" s="1101" t="s">
        <v>1</v>
      </c>
      <c r="B241" s="1102" t="s">
        <v>352</v>
      </c>
      <c r="C241" s="1149">
        <f>計算表!K124</f>
        <v>0</v>
      </c>
      <c r="D241" s="1150">
        <f t="shared" ref="D241:AE241" si="241">D125</f>
        <v>4.7195647152910788E-3</v>
      </c>
      <c r="E241" s="1150">
        <f t="shared" si="241"/>
        <v>0.61384068328006913</v>
      </c>
      <c r="F241" s="1150">
        <f t="shared" si="241"/>
        <v>2.471720630271159E-4</v>
      </c>
      <c r="G241" s="1150">
        <f t="shared" si="241"/>
        <v>3214.9586452267044</v>
      </c>
      <c r="H241" s="1150">
        <f t="shared" si="241"/>
        <v>2.8254937335548975</v>
      </c>
      <c r="I241" s="1150">
        <f t="shared" si="241"/>
        <v>1.3505349719292024E-4</v>
      </c>
      <c r="J241" s="1150">
        <f t="shared" si="241"/>
        <v>2.6440973189203586E-4</v>
      </c>
      <c r="K241" s="1150">
        <f t="shared" si="241"/>
        <v>0</v>
      </c>
      <c r="L241" s="1150">
        <f t="shared" si="241"/>
        <v>0</v>
      </c>
      <c r="M241" s="1150">
        <f t="shared" si="241"/>
        <v>0</v>
      </c>
      <c r="N241" s="1150">
        <f t="shared" si="241"/>
        <v>0.62575303460589027</v>
      </c>
      <c r="O241" s="1150">
        <f t="shared" si="241"/>
        <v>0</v>
      </c>
      <c r="P241" s="1150">
        <f t="shared" si="241"/>
        <v>0</v>
      </c>
      <c r="Q241" s="1150">
        <f t="shared" si="241"/>
        <v>0</v>
      </c>
      <c r="R241" s="1150">
        <f t="shared" si="241"/>
        <v>0</v>
      </c>
      <c r="S241" s="1150">
        <f t="shared" si="241"/>
        <v>1.1048408497579673E-3</v>
      </c>
      <c r="T241" s="1150">
        <f t="shared" si="241"/>
        <v>1.4761316472710348E-3</v>
      </c>
      <c r="U241" s="1150">
        <f t="shared" si="241"/>
        <v>0</v>
      </c>
      <c r="V241" s="1150">
        <f t="shared" si="241"/>
        <v>2.1967602632228931</v>
      </c>
      <c r="W241" s="1150">
        <f t="shared" si="241"/>
        <v>0</v>
      </c>
      <c r="X241" s="1150">
        <f t="shared" si="241"/>
        <v>18.432277633784437</v>
      </c>
      <c r="Y241" s="1150">
        <f t="shared" si="241"/>
        <v>369.53278115154274</v>
      </c>
      <c r="Z241" s="1150">
        <f t="shared" si="241"/>
        <v>235.16519857132008</v>
      </c>
      <c r="AA241" s="1150">
        <f t="shared" si="241"/>
        <v>134.3675825802226</v>
      </c>
      <c r="AB241" s="1150">
        <f t="shared" si="241"/>
        <v>0</v>
      </c>
      <c r="AC241" s="1150">
        <f t="shared" si="241"/>
        <v>0</v>
      </c>
      <c r="AD241" s="1150">
        <f t="shared" si="241"/>
        <v>0</v>
      </c>
      <c r="AE241" s="1150">
        <f t="shared" si="241"/>
        <v>0</v>
      </c>
      <c r="AF241" s="1151">
        <f t="shared" ref="AF241:AF304" si="242">$C241*D241</f>
        <v>0</v>
      </c>
      <c r="AG241" s="1151">
        <f t="shared" si="238"/>
        <v>0</v>
      </c>
      <c r="AH241" s="1151">
        <f t="shared" si="238"/>
        <v>0</v>
      </c>
      <c r="AI241" s="1151">
        <f t="shared" si="238"/>
        <v>0</v>
      </c>
      <c r="AJ241" s="1151">
        <f t="shared" si="238"/>
        <v>0</v>
      </c>
      <c r="AK241" s="1150">
        <f t="shared" si="238"/>
        <v>0</v>
      </c>
      <c r="AL241" s="1150">
        <f t="shared" si="238"/>
        <v>0</v>
      </c>
      <c r="AM241" s="1150">
        <f t="shared" si="238"/>
        <v>0</v>
      </c>
      <c r="AN241" s="1150">
        <f t="shared" si="238"/>
        <v>0</v>
      </c>
      <c r="AO241" s="1150">
        <f t="shared" si="238"/>
        <v>0</v>
      </c>
      <c r="AP241" s="1150">
        <f t="shared" si="238"/>
        <v>0</v>
      </c>
      <c r="AQ241" s="1150">
        <f t="shared" si="238"/>
        <v>0</v>
      </c>
      <c r="AR241" s="1150">
        <f t="shared" si="238"/>
        <v>0</v>
      </c>
      <c r="AS241" s="1150">
        <f t="shared" si="238"/>
        <v>0</v>
      </c>
      <c r="AT241" s="1150">
        <f t="shared" si="238"/>
        <v>0</v>
      </c>
      <c r="AU241" s="1150">
        <f t="shared" si="238"/>
        <v>0</v>
      </c>
      <c r="AV241" s="1150">
        <f t="shared" si="238"/>
        <v>0</v>
      </c>
      <c r="AW241" s="1150">
        <f t="shared" si="239"/>
        <v>0</v>
      </c>
      <c r="AX241" s="1150">
        <f t="shared" si="239"/>
        <v>0</v>
      </c>
      <c r="AY241" s="1150">
        <f t="shared" si="239"/>
        <v>0</v>
      </c>
      <c r="AZ241" s="1151">
        <f t="shared" ref="AZ241:AZ304" si="243">SUM(AF241:AJ241)</f>
        <v>0</v>
      </c>
      <c r="BA241" s="1151">
        <f t="shared" ref="BA241:BA304" si="244">$C241*X241</f>
        <v>0</v>
      </c>
      <c r="BB241" s="1151">
        <f t="shared" si="240"/>
        <v>0</v>
      </c>
      <c r="BC241" s="1150">
        <f t="shared" si="240"/>
        <v>0</v>
      </c>
      <c r="BD241" s="1150">
        <f t="shared" si="240"/>
        <v>0</v>
      </c>
      <c r="BE241" s="1150">
        <f t="shared" si="240"/>
        <v>0</v>
      </c>
      <c r="BF241" s="1150">
        <f t="shared" si="240"/>
        <v>0</v>
      </c>
      <c r="BG241" s="1150">
        <f t="shared" si="240"/>
        <v>0</v>
      </c>
      <c r="BH241" s="1150">
        <f t="shared" si="240"/>
        <v>0</v>
      </c>
      <c r="BI241" s="1151">
        <f>BA241+BB241</f>
        <v>0</v>
      </c>
      <c r="BJ241" s="1106"/>
    </row>
    <row r="242" spans="1:62" ht="13">
      <c r="A242" s="1101" t="s">
        <v>2</v>
      </c>
      <c r="B242" s="1102" t="s">
        <v>353</v>
      </c>
      <c r="C242" s="1149">
        <f>計算表!K125</f>
        <v>0</v>
      </c>
      <c r="D242" s="1150">
        <f t="shared" ref="D242:AE242" si="245">D126</f>
        <v>0</v>
      </c>
      <c r="E242" s="1150">
        <f t="shared" si="245"/>
        <v>0</v>
      </c>
      <c r="F242" s="1150">
        <f t="shared" si="245"/>
        <v>0</v>
      </c>
      <c r="G242" s="1150">
        <f t="shared" si="245"/>
        <v>0</v>
      </c>
      <c r="H242" s="1150">
        <f t="shared" si="245"/>
        <v>0</v>
      </c>
      <c r="I242" s="1150">
        <f t="shared" si="245"/>
        <v>0</v>
      </c>
      <c r="J242" s="1150">
        <f t="shared" si="245"/>
        <v>0</v>
      </c>
      <c r="K242" s="1150">
        <f t="shared" si="245"/>
        <v>0</v>
      </c>
      <c r="L242" s="1150">
        <f t="shared" si="245"/>
        <v>0</v>
      </c>
      <c r="M242" s="1150">
        <f t="shared" si="245"/>
        <v>0</v>
      </c>
      <c r="N242" s="1150">
        <f t="shared" si="245"/>
        <v>0</v>
      </c>
      <c r="O242" s="1150">
        <f t="shared" si="245"/>
        <v>0</v>
      </c>
      <c r="P242" s="1150">
        <f t="shared" si="245"/>
        <v>0</v>
      </c>
      <c r="Q242" s="1150">
        <f t="shared" si="245"/>
        <v>0</v>
      </c>
      <c r="R242" s="1150">
        <f t="shared" si="245"/>
        <v>0</v>
      </c>
      <c r="S242" s="1150">
        <f t="shared" si="245"/>
        <v>0</v>
      </c>
      <c r="T242" s="1150">
        <f t="shared" si="245"/>
        <v>0</v>
      </c>
      <c r="U242" s="1150">
        <f t="shared" si="245"/>
        <v>0</v>
      </c>
      <c r="V242" s="1150">
        <f t="shared" si="245"/>
        <v>0</v>
      </c>
      <c r="W242" s="1150">
        <f t="shared" si="245"/>
        <v>0</v>
      </c>
      <c r="X242" s="1150">
        <f t="shared" si="245"/>
        <v>59.94480065439631</v>
      </c>
      <c r="Y242" s="1150">
        <f t="shared" si="245"/>
        <v>0.23192914370846265</v>
      </c>
      <c r="Z242" s="1150">
        <f t="shared" si="245"/>
        <v>2.094472645322238E-2</v>
      </c>
      <c r="AA242" s="1150">
        <f t="shared" si="245"/>
        <v>0.21098441725524025</v>
      </c>
      <c r="AB242" s="1150">
        <f t="shared" si="245"/>
        <v>0</v>
      </c>
      <c r="AC242" s="1150">
        <f t="shared" si="245"/>
        <v>0</v>
      </c>
      <c r="AD242" s="1150">
        <f t="shared" si="245"/>
        <v>0</v>
      </c>
      <c r="AE242" s="1150">
        <f t="shared" si="245"/>
        <v>0</v>
      </c>
      <c r="AF242" s="1151">
        <f t="shared" si="242"/>
        <v>0</v>
      </c>
      <c r="AG242" s="1151">
        <f t="shared" si="238"/>
        <v>0</v>
      </c>
      <c r="AH242" s="1151">
        <f t="shared" si="238"/>
        <v>0</v>
      </c>
      <c r="AI242" s="1151">
        <f t="shared" si="238"/>
        <v>0</v>
      </c>
      <c r="AJ242" s="1151">
        <f t="shared" si="238"/>
        <v>0</v>
      </c>
      <c r="AK242" s="1150">
        <f t="shared" si="238"/>
        <v>0</v>
      </c>
      <c r="AL242" s="1150">
        <f t="shared" si="238"/>
        <v>0</v>
      </c>
      <c r="AM242" s="1150">
        <f t="shared" si="238"/>
        <v>0</v>
      </c>
      <c r="AN242" s="1150">
        <f t="shared" si="238"/>
        <v>0</v>
      </c>
      <c r="AO242" s="1150">
        <f t="shared" si="238"/>
        <v>0</v>
      </c>
      <c r="AP242" s="1150">
        <f t="shared" si="238"/>
        <v>0</v>
      </c>
      <c r="AQ242" s="1150">
        <f t="shared" si="238"/>
        <v>0</v>
      </c>
      <c r="AR242" s="1150">
        <f t="shared" si="238"/>
        <v>0</v>
      </c>
      <c r="AS242" s="1150">
        <f t="shared" si="238"/>
        <v>0</v>
      </c>
      <c r="AT242" s="1150">
        <f t="shared" si="238"/>
        <v>0</v>
      </c>
      <c r="AU242" s="1150">
        <f t="shared" si="238"/>
        <v>0</v>
      </c>
      <c r="AV242" s="1150">
        <f t="shared" si="238"/>
        <v>0</v>
      </c>
      <c r="AW242" s="1150">
        <f t="shared" si="239"/>
        <v>0</v>
      </c>
      <c r="AX242" s="1150">
        <f t="shared" si="239"/>
        <v>0</v>
      </c>
      <c r="AY242" s="1150">
        <f t="shared" si="239"/>
        <v>0</v>
      </c>
      <c r="AZ242" s="1151">
        <f t="shared" si="243"/>
        <v>0</v>
      </c>
      <c r="BA242" s="1151">
        <f t="shared" si="244"/>
        <v>0</v>
      </c>
      <c r="BB242" s="1151">
        <f t="shared" si="240"/>
        <v>0</v>
      </c>
      <c r="BC242" s="1150">
        <f t="shared" si="240"/>
        <v>0</v>
      </c>
      <c r="BD242" s="1150">
        <f t="shared" si="240"/>
        <v>0</v>
      </c>
      <c r="BE242" s="1150">
        <f t="shared" si="240"/>
        <v>0</v>
      </c>
      <c r="BF242" s="1150">
        <f t="shared" si="240"/>
        <v>0</v>
      </c>
      <c r="BG242" s="1150">
        <f t="shared" si="240"/>
        <v>0</v>
      </c>
      <c r="BH242" s="1150">
        <f t="shared" si="240"/>
        <v>0</v>
      </c>
      <c r="BI242" s="1151">
        <f t="shared" ref="BI242:BI304" si="246">BA242+BB242</f>
        <v>0</v>
      </c>
      <c r="BJ242" s="1106"/>
    </row>
    <row r="243" spans="1:62" ht="13">
      <c r="A243" s="1101" t="s">
        <v>3</v>
      </c>
      <c r="B243" s="1102" t="s">
        <v>354</v>
      </c>
      <c r="C243" s="1149">
        <f>計算表!K126</f>
        <v>0</v>
      </c>
      <c r="D243" s="1150">
        <f t="shared" ref="D243:AE243" si="247">D127</f>
        <v>2.9337935192295678E-2</v>
      </c>
      <c r="E243" s="1150">
        <f t="shared" si="247"/>
        <v>5.5654500349805479E-2</v>
      </c>
      <c r="F243" s="1150">
        <f t="shared" si="247"/>
        <v>6.1226401610979392E-2</v>
      </c>
      <c r="G243" s="1150">
        <f t="shared" si="247"/>
        <v>0</v>
      </c>
      <c r="H243" s="1150">
        <f t="shared" si="247"/>
        <v>1.2007328521184921</v>
      </c>
      <c r="I243" s="1150">
        <f t="shared" si="247"/>
        <v>0</v>
      </c>
      <c r="J243" s="1150">
        <f t="shared" si="247"/>
        <v>1.373161917044895E-3</v>
      </c>
      <c r="K243" s="1150">
        <f t="shared" si="247"/>
        <v>0</v>
      </c>
      <c r="L243" s="1150">
        <f t="shared" si="247"/>
        <v>0</v>
      </c>
      <c r="M243" s="1150">
        <f t="shared" si="247"/>
        <v>0</v>
      </c>
      <c r="N243" s="1150">
        <f t="shared" si="247"/>
        <v>1.172488115335053</v>
      </c>
      <c r="O243" s="1150">
        <f t="shared" si="247"/>
        <v>0</v>
      </c>
      <c r="P243" s="1150">
        <f t="shared" si="247"/>
        <v>0</v>
      </c>
      <c r="Q243" s="1150">
        <f t="shared" si="247"/>
        <v>0</v>
      </c>
      <c r="R243" s="1150">
        <f t="shared" si="247"/>
        <v>0</v>
      </c>
      <c r="S243" s="1150">
        <f t="shared" si="247"/>
        <v>2.0667361334973777E-2</v>
      </c>
      <c r="T243" s="1150">
        <f t="shared" si="247"/>
        <v>6.2042135314204017E-3</v>
      </c>
      <c r="U243" s="1150">
        <f t="shared" si="247"/>
        <v>0</v>
      </c>
      <c r="V243" s="1150">
        <f t="shared" si="247"/>
        <v>0</v>
      </c>
      <c r="W243" s="1150">
        <f t="shared" si="247"/>
        <v>0</v>
      </c>
      <c r="X243" s="1150">
        <f t="shared" si="247"/>
        <v>115.08353356346295</v>
      </c>
      <c r="Y243" s="1150">
        <f t="shared" si="247"/>
        <v>5.3442090531810145</v>
      </c>
      <c r="Z243" s="1150">
        <f t="shared" si="247"/>
        <v>4.7198450730723627</v>
      </c>
      <c r="AA243" s="1150">
        <f t="shared" si="247"/>
        <v>0.62436398010865168</v>
      </c>
      <c r="AB243" s="1150">
        <f t="shared" si="247"/>
        <v>0</v>
      </c>
      <c r="AC243" s="1150">
        <f t="shared" si="247"/>
        <v>0</v>
      </c>
      <c r="AD243" s="1150">
        <f t="shared" si="247"/>
        <v>0</v>
      </c>
      <c r="AE243" s="1150">
        <f t="shared" si="247"/>
        <v>0</v>
      </c>
      <c r="AF243" s="1151">
        <f t="shared" si="242"/>
        <v>0</v>
      </c>
      <c r="AG243" s="1151">
        <f t="shared" si="238"/>
        <v>0</v>
      </c>
      <c r="AH243" s="1151">
        <f t="shared" si="238"/>
        <v>0</v>
      </c>
      <c r="AI243" s="1151">
        <f t="shared" si="238"/>
        <v>0</v>
      </c>
      <c r="AJ243" s="1151">
        <f t="shared" si="238"/>
        <v>0</v>
      </c>
      <c r="AK243" s="1150">
        <f t="shared" si="238"/>
        <v>0</v>
      </c>
      <c r="AL243" s="1150">
        <f t="shared" si="238"/>
        <v>0</v>
      </c>
      <c r="AM243" s="1150">
        <f t="shared" si="238"/>
        <v>0</v>
      </c>
      <c r="AN243" s="1150">
        <f t="shared" si="238"/>
        <v>0</v>
      </c>
      <c r="AO243" s="1150">
        <f t="shared" si="238"/>
        <v>0</v>
      </c>
      <c r="AP243" s="1150">
        <f t="shared" si="238"/>
        <v>0</v>
      </c>
      <c r="AQ243" s="1150">
        <f t="shared" si="238"/>
        <v>0</v>
      </c>
      <c r="AR243" s="1150">
        <f t="shared" si="238"/>
        <v>0</v>
      </c>
      <c r="AS243" s="1150">
        <f t="shared" si="238"/>
        <v>0</v>
      </c>
      <c r="AT243" s="1150">
        <f t="shared" si="238"/>
        <v>0</v>
      </c>
      <c r="AU243" s="1150">
        <f t="shared" si="238"/>
        <v>0</v>
      </c>
      <c r="AV243" s="1150">
        <f t="shared" si="238"/>
        <v>0</v>
      </c>
      <c r="AW243" s="1150">
        <f t="shared" si="239"/>
        <v>0</v>
      </c>
      <c r="AX243" s="1150">
        <f t="shared" si="239"/>
        <v>0</v>
      </c>
      <c r="AY243" s="1150">
        <f t="shared" si="239"/>
        <v>0</v>
      </c>
      <c r="AZ243" s="1151">
        <f t="shared" si="243"/>
        <v>0</v>
      </c>
      <c r="BA243" s="1151">
        <f t="shared" si="244"/>
        <v>0</v>
      </c>
      <c r="BB243" s="1151">
        <f t="shared" si="240"/>
        <v>0</v>
      </c>
      <c r="BC243" s="1150">
        <f t="shared" si="240"/>
        <v>0</v>
      </c>
      <c r="BD243" s="1150">
        <f t="shared" si="240"/>
        <v>0</v>
      </c>
      <c r="BE243" s="1150">
        <f t="shared" si="240"/>
        <v>0</v>
      </c>
      <c r="BF243" s="1150">
        <f t="shared" si="240"/>
        <v>0</v>
      </c>
      <c r="BG243" s="1150">
        <f t="shared" si="240"/>
        <v>0</v>
      </c>
      <c r="BH243" s="1150">
        <f t="shared" si="240"/>
        <v>0</v>
      </c>
      <c r="BI243" s="1151">
        <f t="shared" si="246"/>
        <v>0</v>
      </c>
      <c r="BJ243" s="1106"/>
    </row>
    <row r="244" spans="1:62" ht="13">
      <c r="A244" s="1130" t="s">
        <v>4</v>
      </c>
      <c r="B244" s="1111" t="s">
        <v>355</v>
      </c>
      <c r="C244" s="1152">
        <f>計算表!K127</f>
        <v>0</v>
      </c>
      <c r="D244" s="1153">
        <f t="shared" ref="D244:AE244" si="248">D128</f>
        <v>3.0621972068322744E-2</v>
      </c>
      <c r="E244" s="1153">
        <f t="shared" si="248"/>
        <v>3.9063635047781233E-3</v>
      </c>
      <c r="F244" s="1153">
        <f t="shared" si="248"/>
        <v>0</v>
      </c>
      <c r="G244" s="1153">
        <f t="shared" si="248"/>
        <v>0</v>
      </c>
      <c r="H244" s="1153">
        <f t="shared" si="248"/>
        <v>1.0583369647816844E-2</v>
      </c>
      <c r="I244" s="1153">
        <f t="shared" si="248"/>
        <v>0</v>
      </c>
      <c r="J244" s="1153">
        <f t="shared" si="248"/>
        <v>0</v>
      </c>
      <c r="K244" s="1153">
        <f t="shared" si="248"/>
        <v>0</v>
      </c>
      <c r="L244" s="1153">
        <f t="shared" si="248"/>
        <v>0</v>
      </c>
      <c r="M244" s="1153">
        <f t="shared" si="248"/>
        <v>0</v>
      </c>
      <c r="N244" s="1153">
        <f t="shared" si="248"/>
        <v>0</v>
      </c>
      <c r="O244" s="1153">
        <f t="shared" si="248"/>
        <v>0</v>
      </c>
      <c r="P244" s="1153">
        <f t="shared" si="248"/>
        <v>0</v>
      </c>
      <c r="Q244" s="1153">
        <f t="shared" si="248"/>
        <v>0</v>
      </c>
      <c r="R244" s="1153">
        <f t="shared" si="248"/>
        <v>0</v>
      </c>
      <c r="S244" s="1153">
        <f t="shared" si="248"/>
        <v>1.0583369647816844E-2</v>
      </c>
      <c r="T244" s="1153">
        <f t="shared" si="248"/>
        <v>0</v>
      </c>
      <c r="U244" s="1153">
        <f t="shared" si="248"/>
        <v>0</v>
      </c>
      <c r="V244" s="1153">
        <f t="shared" si="248"/>
        <v>0</v>
      </c>
      <c r="W244" s="1153">
        <f t="shared" si="248"/>
        <v>0</v>
      </c>
      <c r="X244" s="1153">
        <f t="shared" si="248"/>
        <v>172.97271212491748</v>
      </c>
      <c r="Y244" s="1153">
        <f t="shared" si="248"/>
        <v>1.0863054550833497</v>
      </c>
      <c r="Z244" s="1153">
        <f t="shared" si="248"/>
        <v>0.17107610594031844</v>
      </c>
      <c r="AA244" s="1153">
        <f t="shared" si="248"/>
        <v>0.91522934914303133</v>
      </c>
      <c r="AB244" s="1153">
        <f t="shared" si="248"/>
        <v>0</v>
      </c>
      <c r="AC244" s="1153">
        <f t="shared" si="248"/>
        <v>0</v>
      </c>
      <c r="AD244" s="1153">
        <f t="shared" si="248"/>
        <v>0</v>
      </c>
      <c r="AE244" s="1153">
        <f t="shared" si="248"/>
        <v>0</v>
      </c>
      <c r="AF244" s="1154">
        <f t="shared" si="242"/>
        <v>0</v>
      </c>
      <c r="AG244" s="1154">
        <f t="shared" si="238"/>
        <v>0</v>
      </c>
      <c r="AH244" s="1154">
        <f t="shared" si="238"/>
        <v>0</v>
      </c>
      <c r="AI244" s="1154">
        <f t="shared" si="238"/>
        <v>0</v>
      </c>
      <c r="AJ244" s="1154">
        <f t="shared" si="238"/>
        <v>0</v>
      </c>
      <c r="AK244" s="1153">
        <f t="shared" si="238"/>
        <v>0</v>
      </c>
      <c r="AL244" s="1153">
        <f t="shared" si="238"/>
        <v>0</v>
      </c>
      <c r="AM244" s="1153">
        <f t="shared" si="238"/>
        <v>0</v>
      </c>
      <c r="AN244" s="1153">
        <f t="shared" si="238"/>
        <v>0</v>
      </c>
      <c r="AO244" s="1153">
        <f t="shared" si="238"/>
        <v>0</v>
      </c>
      <c r="AP244" s="1153">
        <f t="shared" si="238"/>
        <v>0</v>
      </c>
      <c r="AQ244" s="1153">
        <f t="shared" si="238"/>
        <v>0</v>
      </c>
      <c r="AR244" s="1153">
        <f t="shared" si="238"/>
        <v>0</v>
      </c>
      <c r="AS244" s="1153">
        <f t="shared" si="238"/>
        <v>0</v>
      </c>
      <c r="AT244" s="1153">
        <f t="shared" si="238"/>
        <v>0</v>
      </c>
      <c r="AU244" s="1153">
        <f t="shared" si="238"/>
        <v>0</v>
      </c>
      <c r="AV244" s="1153">
        <f t="shared" si="238"/>
        <v>0</v>
      </c>
      <c r="AW244" s="1153">
        <f t="shared" si="239"/>
        <v>0</v>
      </c>
      <c r="AX244" s="1153">
        <f t="shared" si="239"/>
        <v>0</v>
      </c>
      <c r="AY244" s="1153">
        <f t="shared" si="239"/>
        <v>0</v>
      </c>
      <c r="AZ244" s="1154">
        <f t="shared" si="243"/>
        <v>0</v>
      </c>
      <c r="BA244" s="1154">
        <f t="shared" si="244"/>
        <v>0</v>
      </c>
      <c r="BB244" s="1154">
        <f t="shared" si="240"/>
        <v>0</v>
      </c>
      <c r="BC244" s="1153">
        <f t="shared" si="240"/>
        <v>0</v>
      </c>
      <c r="BD244" s="1153">
        <f t="shared" si="240"/>
        <v>0</v>
      </c>
      <c r="BE244" s="1153">
        <f t="shared" si="240"/>
        <v>0</v>
      </c>
      <c r="BF244" s="1153">
        <f t="shared" si="240"/>
        <v>0</v>
      </c>
      <c r="BG244" s="1153">
        <f t="shared" si="240"/>
        <v>0</v>
      </c>
      <c r="BH244" s="1153">
        <f t="shared" si="240"/>
        <v>0</v>
      </c>
      <c r="BI244" s="1154">
        <f t="shared" si="246"/>
        <v>0</v>
      </c>
      <c r="BJ244" s="1106"/>
    </row>
    <row r="245" spans="1:62" ht="13">
      <c r="A245" s="1101" t="s">
        <v>5</v>
      </c>
      <c r="B245" s="1102" t="s">
        <v>407</v>
      </c>
      <c r="C245" s="1146">
        <f>計算表!K128</f>
        <v>0</v>
      </c>
      <c r="D245" s="1147">
        <f t="shared" ref="D245:AE245" si="249">D129</f>
        <v>0</v>
      </c>
      <c r="E245" s="1147">
        <f t="shared" si="249"/>
        <v>0</v>
      </c>
      <c r="F245" s="1147">
        <f t="shared" si="249"/>
        <v>0</v>
      </c>
      <c r="G245" s="1147">
        <f t="shared" si="249"/>
        <v>0</v>
      </c>
      <c r="H245" s="1147">
        <f t="shared" si="249"/>
        <v>0</v>
      </c>
      <c r="I245" s="1147">
        <f t="shared" si="249"/>
        <v>0</v>
      </c>
      <c r="J245" s="1147">
        <f t="shared" si="249"/>
        <v>0</v>
      </c>
      <c r="K245" s="1147">
        <f t="shared" si="249"/>
        <v>0</v>
      </c>
      <c r="L245" s="1147">
        <f t="shared" si="249"/>
        <v>0</v>
      </c>
      <c r="M245" s="1147">
        <f t="shared" si="249"/>
        <v>0</v>
      </c>
      <c r="N245" s="1147">
        <f t="shared" si="249"/>
        <v>0</v>
      </c>
      <c r="O245" s="1147">
        <f t="shared" si="249"/>
        <v>0</v>
      </c>
      <c r="P245" s="1147">
        <f t="shared" si="249"/>
        <v>0</v>
      </c>
      <c r="Q245" s="1147">
        <f t="shared" si="249"/>
        <v>0</v>
      </c>
      <c r="R245" s="1147">
        <f t="shared" si="249"/>
        <v>0</v>
      </c>
      <c r="S245" s="1147">
        <f t="shared" si="249"/>
        <v>0</v>
      </c>
      <c r="T245" s="1147">
        <f t="shared" si="249"/>
        <v>0</v>
      </c>
      <c r="U245" s="1147">
        <f t="shared" si="249"/>
        <v>0</v>
      </c>
      <c r="V245" s="1147">
        <f t="shared" si="249"/>
        <v>0</v>
      </c>
      <c r="W245" s="1147">
        <f t="shared" si="249"/>
        <v>0</v>
      </c>
      <c r="X245" s="1147">
        <f t="shared" si="249"/>
        <v>0</v>
      </c>
      <c r="Y245" s="1147">
        <f t="shared" si="249"/>
        <v>0</v>
      </c>
      <c r="Z245" s="1147">
        <f t="shared" si="249"/>
        <v>0</v>
      </c>
      <c r="AA245" s="1147">
        <f t="shared" si="249"/>
        <v>0</v>
      </c>
      <c r="AB245" s="1147">
        <f t="shared" si="249"/>
        <v>0</v>
      </c>
      <c r="AC245" s="1147">
        <f t="shared" si="249"/>
        <v>0</v>
      </c>
      <c r="AD245" s="1147">
        <f t="shared" si="249"/>
        <v>0</v>
      </c>
      <c r="AE245" s="1147">
        <f t="shared" si="249"/>
        <v>0</v>
      </c>
      <c r="AF245" s="1148">
        <f t="shared" si="242"/>
        <v>0</v>
      </c>
      <c r="AG245" s="1148">
        <f t="shared" si="238"/>
        <v>0</v>
      </c>
      <c r="AH245" s="1148">
        <f t="shared" si="238"/>
        <v>0</v>
      </c>
      <c r="AI245" s="1148">
        <f t="shared" si="238"/>
        <v>0</v>
      </c>
      <c r="AJ245" s="1148">
        <f t="shared" si="238"/>
        <v>0</v>
      </c>
      <c r="AK245" s="1147">
        <f t="shared" si="238"/>
        <v>0</v>
      </c>
      <c r="AL245" s="1147">
        <f t="shared" si="238"/>
        <v>0</v>
      </c>
      <c r="AM245" s="1147">
        <f t="shared" si="238"/>
        <v>0</v>
      </c>
      <c r="AN245" s="1147">
        <f t="shared" si="238"/>
        <v>0</v>
      </c>
      <c r="AO245" s="1147">
        <f t="shared" si="238"/>
        <v>0</v>
      </c>
      <c r="AP245" s="1147">
        <f t="shared" si="238"/>
        <v>0</v>
      </c>
      <c r="AQ245" s="1147">
        <f t="shared" si="238"/>
        <v>0</v>
      </c>
      <c r="AR245" s="1147">
        <f t="shared" si="238"/>
        <v>0</v>
      </c>
      <c r="AS245" s="1147">
        <f t="shared" si="238"/>
        <v>0</v>
      </c>
      <c r="AT245" s="1147">
        <f t="shared" si="238"/>
        <v>0</v>
      </c>
      <c r="AU245" s="1147">
        <f t="shared" si="238"/>
        <v>0</v>
      </c>
      <c r="AV245" s="1147">
        <f t="shared" si="238"/>
        <v>0</v>
      </c>
      <c r="AW245" s="1147">
        <f t="shared" si="239"/>
        <v>0</v>
      </c>
      <c r="AX245" s="1147">
        <f t="shared" si="239"/>
        <v>0</v>
      </c>
      <c r="AY245" s="1147">
        <f t="shared" si="239"/>
        <v>0</v>
      </c>
      <c r="AZ245" s="1148">
        <f t="shared" si="243"/>
        <v>0</v>
      </c>
      <c r="BA245" s="1148">
        <f t="shared" si="244"/>
        <v>0</v>
      </c>
      <c r="BB245" s="1148">
        <f t="shared" si="240"/>
        <v>0</v>
      </c>
      <c r="BC245" s="1147">
        <f t="shared" si="240"/>
        <v>0</v>
      </c>
      <c r="BD245" s="1147">
        <f t="shared" si="240"/>
        <v>0</v>
      </c>
      <c r="BE245" s="1147">
        <f t="shared" si="240"/>
        <v>0</v>
      </c>
      <c r="BF245" s="1147">
        <f t="shared" si="240"/>
        <v>0</v>
      </c>
      <c r="BG245" s="1147">
        <f t="shared" si="240"/>
        <v>0</v>
      </c>
      <c r="BH245" s="1147">
        <f t="shared" si="240"/>
        <v>0</v>
      </c>
      <c r="BI245" s="1148">
        <f t="shared" si="246"/>
        <v>0</v>
      </c>
      <c r="BJ245" s="1106"/>
    </row>
    <row r="246" spans="1:62" ht="13">
      <c r="A246" s="1101" t="s">
        <v>6</v>
      </c>
      <c r="B246" s="1102" t="s">
        <v>507</v>
      </c>
      <c r="C246" s="1149">
        <f>計算表!K129</f>
        <v>0</v>
      </c>
      <c r="D246" s="1150">
        <f t="shared" ref="D246:AE246" si="250">D130</f>
        <v>711.76121016741229</v>
      </c>
      <c r="E246" s="1150">
        <f t="shared" si="250"/>
        <v>1.3382076265792118</v>
      </c>
      <c r="F246" s="1150">
        <f t="shared" si="250"/>
        <v>3.8373618874882989</v>
      </c>
      <c r="G246" s="1150">
        <f t="shared" si="250"/>
        <v>0</v>
      </c>
      <c r="H246" s="1150">
        <f t="shared" si="250"/>
        <v>17.056621835959952</v>
      </c>
      <c r="I246" s="1150">
        <f t="shared" si="250"/>
        <v>0.11619822387038603</v>
      </c>
      <c r="J246" s="1150">
        <f t="shared" si="250"/>
        <v>0.66648831337739989</v>
      </c>
      <c r="K246" s="1150">
        <f t="shared" si="250"/>
        <v>0.14175152809842759</v>
      </c>
      <c r="L246" s="1150">
        <f t="shared" si="250"/>
        <v>0.3275000050119089</v>
      </c>
      <c r="M246" s="1150">
        <f t="shared" si="250"/>
        <v>0</v>
      </c>
      <c r="N246" s="1150">
        <f t="shared" si="250"/>
        <v>0.28806578278674627</v>
      </c>
      <c r="O246" s="1150">
        <f t="shared" si="250"/>
        <v>0</v>
      </c>
      <c r="P246" s="1150">
        <f t="shared" si="250"/>
        <v>0</v>
      </c>
      <c r="Q246" s="1150">
        <f t="shared" si="250"/>
        <v>0</v>
      </c>
      <c r="R246" s="1150">
        <f t="shared" si="250"/>
        <v>1.5437274533002463E-5</v>
      </c>
      <c r="S246" s="1150">
        <f t="shared" si="250"/>
        <v>1.0767725285209331</v>
      </c>
      <c r="T246" s="1150">
        <f t="shared" si="250"/>
        <v>4.9838818453480105</v>
      </c>
      <c r="U246" s="1150">
        <f t="shared" si="250"/>
        <v>7.9253669744453177</v>
      </c>
      <c r="V246" s="1150">
        <f t="shared" si="250"/>
        <v>0</v>
      </c>
      <c r="W246" s="1150">
        <f t="shared" si="250"/>
        <v>1.5305811972262895</v>
      </c>
      <c r="X246" s="1150">
        <f t="shared" si="250"/>
        <v>259.53422850175417</v>
      </c>
      <c r="Y246" s="1150">
        <f t="shared" si="250"/>
        <v>0.61545442602965428</v>
      </c>
      <c r="Z246" s="1150">
        <f t="shared" si="250"/>
        <v>0.1672107233744034</v>
      </c>
      <c r="AA246" s="1150">
        <f t="shared" si="250"/>
        <v>0.44824370265525082</v>
      </c>
      <c r="AB246" s="1150">
        <f t="shared" si="250"/>
        <v>0</v>
      </c>
      <c r="AC246" s="1150">
        <f t="shared" si="250"/>
        <v>0</v>
      </c>
      <c r="AD246" s="1150">
        <f t="shared" si="250"/>
        <v>0</v>
      </c>
      <c r="AE246" s="1150">
        <f t="shared" si="250"/>
        <v>0</v>
      </c>
      <c r="AF246" s="1151">
        <f t="shared" si="242"/>
        <v>0</v>
      </c>
      <c r="AG246" s="1151">
        <f t="shared" si="238"/>
        <v>0</v>
      </c>
      <c r="AH246" s="1151">
        <f t="shared" si="238"/>
        <v>0</v>
      </c>
      <c r="AI246" s="1151">
        <f t="shared" si="238"/>
        <v>0</v>
      </c>
      <c r="AJ246" s="1151">
        <f t="shared" si="238"/>
        <v>0</v>
      </c>
      <c r="AK246" s="1150">
        <f t="shared" si="238"/>
        <v>0</v>
      </c>
      <c r="AL246" s="1150">
        <f t="shared" si="238"/>
        <v>0</v>
      </c>
      <c r="AM246" s="1150">
        <f t="shared" si="238"/>
        <v>0</v>
      </c>
      <c r="AN246" s="1150">
        <f t="shared" si="238"/>
        <v>0</v>
      </c>
      <c r="AO246" s="1150">
        <f t="shared" si="238"/>
        <v>0</v>
      </c>
      <c r="AP246" s="1150">
        <f t="shared" si="238"/>
        <v>0</v>
      </c>
      <c r="AQ246" s="1150">
        <f t="shared" si="238"/>
        <v>0</v>
      </c>
      <c r="AR246" s="1150">
        <f t="shared" si="238"/>
        <v>0</v>
      </c>
      <c r="AS246" s="1150">
        <f t="shared" si="238"/>
        <v>0</v>
      </c>
      <c r="AT246" s="1150">
        <f t="shared" si="238"/>
        <v>0</v>
      </c>
      <c r="AU246" s="1150">
        <f t="shared" si="238"/>
        <v>0</v>
      </c>
      <c r="AV246" s="1150">
        <f t="shared" si="238"/>
        <v>0</v>
      </c>
      <c r="AW246" s="1150">
        <f t="shared" si="239"/>
        <v>0</v>
      </c>
      <c r="AX246" s="1150">
        <f t="shared" si="239"/>
        <v>0</v>
      </c>
      <c r="AY246" s="1150">
        <f t="shared" si="239"/>
        <v>0</v>
      </c>
      <c r="AZ246" s="1151">
        <f t="shared" si="243"/>
        <v>0</v>
      </c>
      <c r="BA246" s="1151">
        <f t="shared" si="244"/>
        <v>0</v>
      </c>
      <c r="BB246" s="1151">
        <f t="shared" si="240"/>
        <v>0</v>
      </c>
      <c r="BC246" s="1150">
        <f t="shared" si="240"/>
        <v>0</v>
      </c>
      <c r="BD246" s="1150">
        <f t="shared" si="240"/>
        <v>0</v>
      </c>
      <c r="BE246" s="1150">
        <f t="shared" si="240"/>
        <v>0</v>
      </c>
      <c r="BF246" s="1150">
        <f t="shared" si="240"/>
        <v>0</v>
      </c>
      <c r="BG246" s="1150">
        <f t="shared" si="240"/>
        <v>0</v>
      </c>
      <c r="BH246" s="1150">
        <f t="shared" si="240"/>
        <v>0</v>
      </c>
      <c r="BI246" s="1151">
        <f t="shared" si="246"/>
        <v>0</v>
      </c>
      <c r="BJ246" s="1106"/>
    </row>
    <row r="247" spans="1:62" ht="13">
      <c r="A247" s="1101" t="s">
        <v>7</v>
      </c>
      <c r="B247" s="1102" t="s">
        <v>356</v>
      </c>
      <c r="C247" s="1149">
        <f>計算表!K130</f>
        <v>0</v>
      </c>
      <c r="D247" s="1150">
        <f t="shared" ref="D247:AE247" si="251">D131</f>
        <v>28.912661162398823</v>
      </c>
      <c r="E247" s="1150">
        <f t="shared" si="251"/>
        <v>0.80768444082066837</v>
      </c>
      <c r="F247" s="1150">
        <f t="shared" si="251"/>
        <v>3.1918955316411195E-2</v>
      </c>
      <c r="G247" s="1150">
        <f t="shared" si="251"/>
        <v>0</v>
      </c>
      <c r="H247" s="1150">
        <f t="shared" si="251"/>
        <v>9.9204721531628195</v>
      </c>
      <c r="I247" s="1150">
        <f t="shared" si="251"/>
        <v>6.7341417096544696E-3</v>
      </c>
      <c r="J247" s="1150">
        <f t="shared" si="251"/>
        <v>0.11589438698945892</v>
      </c>
      <c r="K247" s="1150">
        <f t="shared" si="251"/>
        <v>1.0330679302115739E-2</v>
      </c>
      <c r="L247" s="1150">
        <f t="shared" si="251"/>
        <v>7.5133392392690873E-2</v>
      </c>
      <c r="M247" s="1150">
        <f t="shared" si="251"/>
        <v>0</v>
      </c>
      <c r="N247" s="1150">
        <f t="shared" si="251"/>
        <v>5.1329731274387051E-2</v>
      </c>
      <c r="O247" s="1150">
        <f t="shared" si="251"/>
        <v>0</v>
      </c>
      <c r="P247" s="1150">
        <f t="shared" si="251"/>
        <v>9.3708975594852593</v>
      </c>
      <c r="Q247" s="1150">
        <f t="shared" si="251"/>
        <v>3.9639921340972182E-5</v>
      </c>
      <c r="R247" s="1150">
        <f t="shared" si="251"/>
        <v>1.8065822864903196E-7</v>
      </c>
      <c r="S247" s="1150">
        <f t="shared" si="251"/>
        <v>0.1112909639356696</v>
      </c>
      <c r="T247" s="1150">
        <f t="shared" si="251"/>
        <v>1.9539237677862729E-2</v>
      </c>
      <c r="U247" s="1150">
        <f t="shared" si="251"/>
        <v>9.3775669528686587E-2</v>
      </c>
      <c r="V247" s="1150">
        <f t="shared" si="251"/>
        <v>0</v>
      </c>
      <c r="W247" s="1150">
        <f t="shared" si="251"/>
        <v>6.550657028746322E-2</v>
      </c>
      <c r="X247" s="1150">
        <f t="shared" si="251"/>
        <v>27.521699190317232</v>
      </c>
      <c r="Y247" s="1150">
        <f t="shared" si="251"/>
        <v>0.26655873477502162</v>
      </c>
      <c r="Z247" s="1150">
        <f t="shared" si="251"/>
        <v>0.19405357480776619</v>
      </c>
      <c r="AA247" s="1150">
        <f t="shared" si="251"/>
        <v>7.2505159967255442E-2</v>
      </c>
      <c r="AB247" s="1150">
        <f t="shared" si="251"/>
        <v>0</v>
      </c>
      <c r="AC247" s="1150">
        <f t="shared" si="251"/>
        <v>0</v>
      </c>
      <c r="AD247" s="1150">
        <f t="shared" si="251"/>
        <v>0</v>
      </c>
      <c r="AE247" s="1150">
        <f t="shared" si="251"/>
        <v>0</v>
      </c>
      <c r="AF247" s="1151">
        <f t="shared" si="242"/>
        <v>0</v>
      </c>
      <c r="AG247" s="1151">
        <f t="shared" si="238"/>
        <v>0</v>
      </c>
      <c r="AH247" s="1151">
        <f t="shared" si="238"/>
        <v>0</v>
      </c>
      <c r="AI247" s="1151">
        <f t="shared" si="238"/>
        <v>0</v>
      </c>
      <c r="AJ247" s="1151">
        <f t="shared" si="238"/>
        <v>0</v>
      </c>
      <c r="AK247" s="1150">
        <f t="shared" si="238"/>
        <v>0</v>
      </c>
      <c r="AL247" s="1150">
        <f t="shared" si="238"/>
        <v>0</v>
      </c>
      <c r="AM247" s="1150">
        <f t="shared" si="238"/>
        <v>0</v>
      </c>
      <c r="AN247" s="1150">
        <f t="shared" si="238"/>
        <v>0</v>
      </c>
      <c r="AO247" s="1150">
        <f t="shared" si="238"/>
        <v>0</v>
      </c>
      <c r="AP247" s="1150">
        <f t="shared" si="238"/>
        <v>0</v>
      </c>
      <c r="AQ247" s="1150">
        <f t="shared" si="238"/>
        <v>0</v>
      </c>
      <c r="AR247" s="1150">
        <f t="shared" si="238"/>
        <v>0</v>
      </c>
      <c r="AS247" s="1150">
        <f t="shared" si="238"/>
        <v>0</v>
      </c>
      <c r="AT247" s="1150">
        <f t="shared" si="238"/>
        <v>0</v>
      </c>
      <c r="AU247" s="1150">
        <f t="shared" si="238"/>
        <v>0</v>
      </c>
      <c r="AV247" s="1150">
        <f t="shared" si="238"/>
        <v>0</v>
      </c>
      <c r="AW247" s="1150">
        <f t="shared" si="239"/>
        <v>0</v>
      </c>
      <c r="AX247" s="1150">
        <f t="shared" si="239"/>
        <v>0</v>
      </c>
      <c r="AY247" s="1150">
        <f t="shared" si="239"/>
        <v>0</v>
      </c>
      <c r="AZ247" s="1151">
        <f t="shared" si="243"/>
        <v>0</v>
      </c>
      <c r="BA247" s="1151">
        <f t="shared" si="244"/>
        <v>0</v>
      </c>
      <c r="BB247" s="1151">
        <f t="shared" si="240"/>
        <v>0</v>
      </c>
      <c r="BC247" s="1150">
        <f t="shared" si="240"/>
        <v>0</v>
      </c>
      <c r="BD247" s="1150">
        <f t="shared" si="240"/>
        <v>0</v>
      </c>
      <c r="BE247" s="1150">
        <f t="shared" si="240"/>
        <v>0</v>
      </c>
      <c r="BF247" s="1150">
        <f t="shared" si="240"/>
        <v>0</v>
      </c>
      <c r="BG247" s="1150">
        <f t="shared" si="240"/>
        <v>0</v>
      </c>
      <c r="BH247" s="1150">
        <f t="shared" si="240"/>
        <v>0</v>
      </c>
      <c r="BI247" s="1151">
        <f t="shared" si="246"/>
        <v>0</v>
      </c>
      <c r="BJ247" s="1106"/>
    </row>
    <row r="248" spans="1:62" ht="13">
      <c r="A248" s="1101" t="s">
        <v>8</v>
      </c>
      <c r="B248" s="1102" t="s">
        <v>508</v>
      </c>
      <c r="C248" s="1149">
        <f>計算表!K131</f>
        <v>0</v>
      </c>
      <c r="D248" s="1150">
        <f t="shared" ref="D248:AE248" si="252">D132</f>
        <v>9.6804869226058674</v>
      </c>
      <c r="E248" s="1150">
        <f t="shared" si="252"/>
        <v>0.19195184452968256</v>
      </c>
      <c r="F248" s="1150">
        <f t="shared" si="252"/>
        <v>1.3271549318014397E-2</v>
      </c>
      <c r="G248" s="1150">
        <f t="shared" si="252"/>
        <v>0</v>
      </c>
      <c r="H248" s="1150">
        <f t="shared" si="252"/>
        <v>11.316819461860964</v>
      </c>
      <c r="I248" s="1150">
        <f t="shared" si="252"/>
        <v>6.0614661888305744E-4</v>
      </c>
      <c r="J248" s="1150">
        <f t="shared" si="252"/>
        <v>2.7006681888911241E-2</v>
      </c>
      <c r="K248" s="1150">
        <f t="shared" si="252"/>
        <v>0.33837023377350584</v>
      </c>
      <c r="L248" s="1150">
        <f t="shared" si="252"/>
        <v>2.9349370644014095E-2</v>
      </c>
      <c r="M248" s="1150">
        <f t="shared" si="252"/>
        <v>0</v>
      </c>
      <c r="N248" s="1150">
        <f t="shared" si="252"/>
        <v>4.6736453850277783E-2</v>
      </c>
      <c r="O248" s="1150">
        <f t="shared" si="252"/>
        <v>0</v>
      </c>
      <c r="P248" s="1150">
        <f t="shared" si="252"/>
        <v>10.73297308455413</v>
      </c>
      <c r="Q248" s="1150">
        <f t="shared" si="252"/>
        <v>0</v>
      </c>
      <c r="R248" s="1150">
        <f t="shared" si="252"/>
        <v>9.9517869527586137E-8</v>
      </c>
      <c r="S248" s="1150">
        <f t="shared" si="252"/>
        <v>4.929180334260231E-2</v>
      </c>
      <c r="T248" s="1150">
        <f t="shared" si="252"/>
        <v>3.4342385918713303E-2</v>
      </c>
      <c r="U248" s="1150">
        <f t="shared" si="252"/>
        <v>3.4482277566417842E-2</v>
      </c>
      <c r="V248" s="1150">
        <f t="shared" si="252"/>
        <v>0</v>
      </c>
      <c r="W248" s="1150">
        <f t="shared" si="252"/>
        <v>2.3660924185639424E-2</v>
      </c>
      <c r="X248" s="1150">
        <f t="shared" si="252"/>
        <v>29.379578036835525</v>
      </c>
      <c r="Y248" s="1150">
        <f t="shared" si="252"/>
        <v>0.32909421447346349</v>
      </c>
      <c r="Z248" s="1150">
        <f t="shared" si="252"/>
        <v>0.19953685960426537</v>
      </c>
      <c r="AA248" s="1150">
        <f t="shared" si="252"/>
        <v>0.12955735486919809</v>
      </c>
      <c r="AB248" s="1150">
        <f t="shared" si="252"/>
        <v>0</v>
      </c>
      <c r="AC248" s="1150">
        <f t="shared" si="252"/>
        <v>0</v>
      </c>
      <c r="AD248" s="1150">
        <f t="shared" si="252"/>
        <v>0</v>
      </c>
      <c r="AE248" s="1150">
        <f t="shared" si="252"/>
        <v>0</v>
      </c>
      <c r="AF248" s="1151">
        <f t="shared" si="242"/>
        <v>0</v>
      </c>
      <c r="AG248" s="1151">
        <f t="shared" si="238"/>
        <v>0</v>
      </c>
      <c r="AH248" s="1151">
        <f t="shared" si="238"/>
        <v>0</v>
      </c>
      <c r="AI248" s="1151">
        <f t="shared" si="238"/>
        <v>0</v>
      </c>
      <c r="AJ248" s="1151">
        <f t="shared" si="238"/>
        <v>0</v>
      </c>
      <c r="AK248" s="1150">
        <f t="shared" si="238"/>
        <v>0</v>
      </c>
      <c r="AL248" s="1150">
        <f t="shared" si="238"/>
        <v>0</v>
      </c>
      <c r="AM248" s="1150">
        <f t="shared" si="238"/>
        <v>0</v>
      </c>
      <c r="AN248" s="1150">
        <f t="shared" si="238"/>
        <v>0</v>
      </c>
      <c r="AO248" s="1150">
        <f t="shared" si="238"/>
        <v>0</v>
      </c>
      <c r="AP248" s="1150">
        <f t="shared" si="238"/>
        <v>0</v>
      </c>
      <c r="AQ248" s="1150">
        <f t="shared" si="238"/>
        <v>0</v>
      </c>
      <c r="AR248" s="1150">
        <f t="shared" si="238"/>
        <v>0</v>
      </c>
      <c r="AS248" s="1150">
        <f t="shared" si="238"/>
        <v>0</v>
      </c>
      <c r="AT248" s="1150">
        <f t="shared" si="238"/>
        <v>0</v>
      </c>
      <c r="AU248" s="1150">
        <f t="shared" si="238"/>
        <v>0</v>
      </c>
      <c r="AV248" s="1150">
        <f t="shared" si="238"/>
        <v>0</v>
      </c>
      <c r="AW248" s="1150">
        <f t="shared" si="239"/>
        <v>0</v>
      </c>
      <c r="AX248" s="1150">
        <f t="shared" si="239"/>
        <v>0</v>
      </c>
      <c r="AY248" s="1150">
        <f t="shared" si="239"/>
        <v>0</v>
      </c>
      <c r="AZ248" s="1151">
        <f t="shared" si="243"/>
        <v>0</v>
      </c>
      <c r="BA248" s="1151">
        <f t="shared" si="244"/>
        <v>0</v>
      </c>
      <c r="BB248" s="1151">
        <f t="shared" si="240"/>
        <v>0</v>
      </c>
      <c r="BC248" s="1150">
        <f t="shared" si="240"/>
        <v>0</v>
      </c>
      <c r="BD248" s="1150">
        <f t="shared" si="240"/>
        <v>0</v>
      </c>
      <c r="BE248" s="1150">
        <f t="shared" si="240"/>
        <v>0</v>
      </c>
      <c r="BF248" s="1150">
        <f t="shared" si="240"/>
        <v>0</v>
      </c>
      <c r="BG248" s="1150">
        <f t="shared" si="240"/>
        <v>0</v>
      </c>
      <c r="BH248" s="1150">
        <f t="shared" si="240"/>
        <v>0</v>
      </c>
      <c r="BI248" s="1151">
        <f t="shared" si="246"/>
        <v>0</v>
      </c>
      <c r="BJ248" s="1106"/>
    </row>
    <row r="249" spans="1:62" ht="13">
      <c r="A249" s="1130" t="s">
        <v>9</v>
      </c>
      <c r="B249" s="1111" t="s">
        <v>415</v>
      </c>
      <c r="C249" s="1152">
        <f>計算表!K132</f>
        <v>0</v>
      </c>
      <c r="D249" s="1153">
        <f t="shared" ref="D249:AE249" si="253">D133</f>
        <v>9.6804869226058674</v>
      </c>
      <c r="E249" s="1153">
        <f t="shared" si="253"/>
        <v>0.19195184452968256</v>
      </c>
      <c r="F249" s="1153">
        <f t="shared" si="253"/>
        <v>1.3271549318014397E-2</v>
      </c>
      <c r="G249" s="1153">
        <f t="shared" si="253"/>
        <v>0</v>
      </c>
      <c r="H249" s="1153">
        <f t="shared" si="253"/>
        <v>11.316819461860964</v>
      </c>
      <c r="I249" s="1153">
        <f t="shared" si="253"/>
        <v>6.0614661888305755E-4</v>
      </c>
      <c r="J249" s="1153">
        <f t="shared" si="253"/>
        <v>2.7006681888911234E-2</v>
      </c>
      <c r="K249" s="1153">
        <f t="shared" si="253"/>
        <v>0.33837023377350584</v>
      </c>
      <c r="L249" s="1153">
        <f t="shared" si="253"/>
        <v>2.9349370644014092E-2</v>
      </c>
      <c r="M249" s="1153">
        <f t="shared" si="253"/>
        <v>0</v>
      </c>
      <c r="N249" s="1153">
        <f t="shared" si="253"/>
        <v>4.6736453850277783E-2</v>
      </c>
      <c r="O249" s="1153">
        <f t="shared" si="253"/>
        <v>0</v>
      </c>
      <c r="P249" s="1153">
        <f t="shared" si="253"/>
        <v>10.732973084554132</v>
      </c>
      <c r="Q249" s="1153">
        <f t="shared" si="253"/>
        <v>0</v>
      </c>
      <c r="R249" s="1153">
        <f t="shared" si="253"/>
        <v>9.9517869527586137E-8</v>
      </c>
      <c r="S249" s="1153">
        <f t="shared" si="253"/>
        <v>4.929180334260231E-2</v>
      </c>
      <c r="T249" s="1153">
        <f t="shared" si="253"/>
        <v>3.4342385918713296E-2</v>
      </c>
      <c r="U249" s="1153">
        <f t="shared" si="253"/>
        <v>3.4482277566417842E-2</v>
      </c>
      <c r="V249" s="1153">
        <f t="shared" si="253"/>
        <v>0</v>
      </c>
      <c r="W249" s="1153">
        <f t="shared" si="253"/>
        <v>2.3660924185639427E-2</v>
      </c>
      <c r="X249" s="1153">
        <f t="shared" si="253"/>
        <v>24.327904955402797</v>
      </c>
      <c r="Y249" s="1153">
        <f t="shared" si="253"/>
        <v>0.11948789412497933</v>
      </c>
      <c r="Z249" s="1153">
        <f t="shared" si="253"/>
        <v>5.9792026449285038E-2</v>
      </c>
      <c r="AA249" s="1153">
        <f t="shared" si="253"/>
        <v>5.9695867675694292E-2</v>
      </c>
      <c r="AB249" s="1153">
        <f t="shared" si="253"/>
        <v>0</v>
      </c>
      <c r="AC249" s="1153">
        <f t="shared" si="253"/>
        <v>0</v>
      </c>
      <c r="AD249" s="1153">
        <f t="shared" si="253"/>
        <v>0</v>
      </c>
      <c r="AE249" s="1153">
        <f t="shared" si="253"/>
        <v>0</v>
      </c>
      <c r="AF249" s="1154">
        <f t="shared" si="242"/>
        <v>0</v>
      </c>
      <c r="AG249" s="1154">
        <f t="shared" si="238"/>
        <v>0</v>
      </c>
      <c r="AH249" s="1154">
        <f t="shared" si="238"/>
        <v>0</v>
      </c>
      <c r="AI249" s="1154">
        <f t="shared" si="238"/>
        <v>0</v>
      </c>
      <c r="AJ249" s="1154">
        <f t="shared" si="238"/>
        <v>0</v>
      </c>
      <c r="AK249" s="1153">
        <f t="shared" si="238"/>
        <v>0</v>
      </c>
      <c r="AL249" s="1153">
        <f t="shared" si="238"/>
        <v>0</v>
      </c>
      <c r="AM249" s="1153">
        <f t="shared" si="238"/>
        <v>0</v>
      </c>
      <c r="AN249" s="1153">
        <f t="shared" si="238"/>
        <v>0</v>
      </c>
      <c r="AO249" s="1153">
        <f t="shared" si="238"/>
        <v>0</v>
      </c>
      <c r="AP249" s="1153">
        <f t="shared" si="238"/>
        <v>0</v>
      </c>
      <c r="AQ249" s="1153">
        <f t="shared" si="238"/>
        <v>0</v>
      </c>
      <c r="AR249" s="1153">
        <f t="shared" si="238"/>
        <v>0</v>
      </c>
      <c r="AS249" s="1153">
        <f t="shared" si="238"/>
        <v>0</v>
      </c>
      <c r="AT249" s="1153">
        <f t="shared" si="238"/>
        <v>0</v>
      </c>
      <c r="AU249" s="1153">
        <f t="shared" si="238"/>
        <v>0</v>
      </c>
      <c r="AV249" s="1153">
        <f t="shared" si="238"/>
        <v>0</v>
      </c>
      <c r="AW249" s="1153">
        <f t="shared" si="239"/>
        <v>0</v>
      </c>
      <c r="AX249" s="1153">
        <f t="shared" si="239"/>
        <v>0</v>
      </c>
      <c r="AY249" s="1153">
        <f t="shared" si="239"/>
        <v>0</v>
      </c>
      <c r="AZ249" s="1154">
        <f t="shared" si="243"/>
        <v>0</v>
      </c>
      <c r="BA249" s="1154">
        <f t="shared" si="244"/>
        <v>0</v>
      </c>
      <c r="BB249" s="1154">
        <f t="shared" si="240"/>
        <v>0</v>
      </c>
      <c r="BC249" s="1153">
        <f t="shared" si="240"/>
        <v>0</v>
      </c>
      <c r="BD249" s="1153">
        <f t="shared" si="240"/>
        <v>0</v>
      </c>
      <c r="BE249" s="1153">
        <f t="shared" si="240"/>
        <v>0</v>
      </c>
      <c r="BF249" s="1153">
        <f t="shared" si="240"/>
        <v>0</v>
      </c>
      <c r="BG249" s="1153">
        <f t="shared" si="240"/>
        <v>0</v>
      </c>
      <c r="BH249" s="1153">
        <f t="shared" si="240"/>
        <v>0</v>
      </c>
      <c r="BI249" s="1154">
        <f t="shared" si="246"/>
        <v>0</v>
      </c>
      <c r="BJ249" s="1106"/>
    </row>
    <row r="250" spans="1:62" ht="13">
      <c r="A250" s="1101">
        <v>11</v>
      </c>
      <c r="B250" s="1102" t="s">
        <v>357</v>
      </c>
      <c r="C250" s="1146">
        <f>計算表!K133</f>
        <v>0</v>
      </c>
      <c r="D250" s="1147">
        <f t="shared" ref="D250:AE250" si="254">D134</f>
        <v>0</v>
      </c>
      <c r="E250" s="1147">
        <f t="shared" si="254"/>
        <v>0</v>
      </c>
      <c r="F250" s="1147">
        <f t="shared" si="254"/>
        <v>0</v>
      </c>
      <c r="G250" s="1147">
        <f t="shared" si="254"/>
        <v>0</v>
      </c>
      <c r="H250" s="1147">
        <f t="shared" si="254"/>
        <v>0</v>
      </c>
      <c r="I250" s="1147">
        <f t="shared" si="254"/>
        <v>0</v>
      </c>
      <c r="J250" s="1147">
        <f t="shared" si="254"/>
        <v>0</v>
      </c>
      <c r="K250" s="1147">
        <f t="shared" si="254"/>
        <v>0</v>
      </c>
      <c r="L250" s="1147">
        <f t="shared" si="254"/>
        <v>0</v>
      </c>
      <c r="M250" s="1147">
        <f t="shared" si="254"/>
        <v>0</v>
      </c>
      <c r="N250" s="1147">
        <f t="shared" si="254"/>
        <v>0</v>
      </c>
      <c r="O250" s="1147">
        <f t="shared" si="254"/>
        <v>0</v>
      </c>
      <c r="P250" s="1147">
        <f t="shared" si="254"/>
        <v>0</v>
      </c>
      <c r="Q250" s="1147">
        <f t="shared" si="254"/>
        <v>0</v>
      </c>
      <c r="R250" s="1147">
        <f t="shared" si="254"/>
        <v>0</v>
      </c>
      <c r="S250" s="1147">
        <f t="shared" si="254"/>
        <v>0</v>
      </c>
      <c r="T250" s="1147">
        <f t="shared" si="254"/>
        <v>0</v>
      </c>
      <c r="U250" s="1147">
        <f t="shared" si="254"/>
        <v>0</v>
      </c>
      <c r="V250" s="1147">
        <f t="shared" si="254"/>
        <v>0</v>
      </c>
      <c r="W250" s="1147">
        <f t="shared" si="254"/>
        <v>0</v>
      </c>
      <c r="X250" s="1147">
        <f t="shared" si="254"/>
        <v>0</v>
      </c>
      <c r="Y250" s="1147">
        <f t="shared" si="254"/>
        <v>0</v>
      </c>
      <c r="Z250" s="1147">
        <f t="shared" si="254"/>
        <v>0</v>
      </c>
      <c r="AA250" s="1147">
        <f t="shared" si="254"/>
        <v>0</v>
      </c>
      <c r="AB250" s="1147">
        <f t="shared" si="254"/>
        <v>0</v>
      </c>
      <c r="AC250" s="1147">
        <f t="shared" si="254"/>
        <v>0</v>
      </c>
      <c r="AD250" s="1147">
        <f t="shared" si="254"/>
        <v>0</v>
      </c>
      <c r="AE250" s="1147">
        <f t="shared" si="254"/>
        <v>0</v>
      </c>
      <c r="AF250" s="1148">
        <f t="shared" si="242"/>
        <v>0</v>
      </c>
      <c r="AG250" s="1148">
        <f t="shared" si="238"/>
        <v>0</v>
      </c>
      <c r="AH250" s="1148">
        <f t="shared" si="238"/>
        <v>0</v>
      </c>
      <c r="AI250" s="1148">
        <f t="shared" si="238"/>
        <v>0</v>
      </c>
      <c r="AJ250" s="1148">
        <f t="shared" si="238"/>
        <v>0</v>
      </c>
      <c r="AK250" s="1147">
        <f t="shared" si="238"/>
        <v>0</v>
      </c>
      <c r="AL250" s="1147">
        <f t="shared" si="238"/>
        <v>0</v>
      </c>
      <c r="AM250" s="1147">
        <f t="shared" si="238"/>
        <v>0</v>
      </c>
      <c r="AN250" s="1147">
        <f t="shared" si="238"/>
        <v>0</v>
      </c>
      <c r="AO250" s="1147">
        <f t="shared" si="238"/>
        <v>0</v>
      </c>
      <c r="AP250" s="1147">
        <f t="shared" si="238"/>
        <v>0</v>
      </c>
      <c r="AQ250" s="1147">
        <f t="shared" si="238"/>
        <v>0</v>
      </c>
      <c r="AR250" s="1147">
        <f t="shared" si="238"/>
        <v>0</v>
      </c>
      <c r="AS250" s="1147">
        <f t="shared" si="238"/>
        <v>0</v>
      </c>
      <c r="AT250" s="1147">
        <f t="shared" si="238"/>
        <v>0</v>
      </c>
      <c r="AU250" s="1147">
        <f t="shared" si="238"/>
        <v>0</v>
      </c>
      <c r="AV250" s="1147">
        <f t="shared" si="238"/>
        <v>0</v>
      </c>
      <c r="AW250" s="1147">
        <f t="shared" si="239"/>
        <v>0</v>
      </c>
      <c r="AX250" s="1147">
        <f t="shared" si="239"/>
        <v>0</v>
      </c>
      <c r="AY250" s="1147">
        <f t="shared" si="239"/>
        <v>0</v>
      </c>
      <c r="AZ250" s="1148">
        <f t="shared" si="243"/>
        <v>0</v>
      </c>
      <c r="BA250" s="1148">
        <f t="shared" si="244"/>
        <v>0</v>
      </c>
      <c r="BB250" s="1148">
        <f t="shared" si="240"/>
        <v>0</v>
      </c>
      <c r="BC250" s="1147">
        <f t="shared" si="240"/>
        <v>0</v>
      </c>
      <c r="BD250" s="1147">
        <f t="shared" si="240"/>
        <v>0</v>
      </c>
      <c r="BE250" s="1147">
        <f t="shared" si="240"/>
        <v>0</v>
      </c>
      <c r="BF250" s="1147">
        <f t="shared" si="240"/>
        <v>0</v>
      </c>
      <c r="BG250" s="1147">
        <f t="shared" si="240"/>
        <v>0</v>
      </c>
      <c r="BH250" s="1147">
        <f t="shared" si="240"/>
        <v>0</v>
      </c>
      <c r="BI250" s="1148">
        <f t="shared" si="246"/>
        <v>0</v>
      </c>
      <c r="BJ250" s="1106"/>
    </row>
    <row r="251" spans="1:62" ht="13">
      <c r="A251" s="1134">
        <v>12</v>
      </c>
      <c r="B251" s="1102" t="s">
        <v>358</v>
      </c>
      <c r="C251" s="1149">
        <f>計算表!K134</f>
        <v>0</v>
      </c>
      <c r="D251" s="1150">
        <f t="shared" ref="D251:AE251" si="255">D135</f>
        <v>3.6593406645982149</v>
      </c>
      <c r="E251" s="1150">
        <f t="shared" si="255"/>
        <v>2.0501543341925959</v>
      </c>
      <c r="F251" s="1150">
        <f t="shared" si="255"/>
        <v>1.7633287158548477E-2</v>
      </c>
      <c r="G251" s="1150">
        <f t="shared" si="255"/>
        <v>0</v>
      </c>
      <c r="H251" s="1150">
        <f t="shared" si="255"/>
        <v>1.6596700627333976</v>
      </c>
      <c r="I251" s="1150">
        <f t="shared" si="255"/>
        <v>0.45410912784117846</v>
      </c>
      <c r="J251" s="1150">
        <f t="shared" si="255"/>
        <v>0.27862013916632944</v>
      </c>
      <c r="K251" s="1150">
        <f t="shared" si="255"/>
        <v>0.14697566127046843</v>
      </c>
      <c r="L251" s="1150">
        <f t="shared" si="255"/>
        <v>6.3682102125832127E-2</v>
      </c>
      <c r="M251" s="1150">
        <f t="shared" si="255"/>
        <v>0</v>
      </c>
      <c r="N251" s="1150">
        <f t="shared" si="255"/>
        <v>4.3259434956422205E-2</v>
      </c>
      <c r="O251" s="1150">
        <f t="shared" si="255"/>
        <v>3.5829642332240412E-4</v>
      </c>
      <c r="P251" s="1150">
        <f t="shared" si="255"/>
        <v>0</v>
      </c>
      <c r="Q251" s="1150">
        <f t="shared" si="255"/>
        <v>0</v>
      </c>
      <c r="R251" s="1150">
        <f t="shared" si="255"/>
        <v>1.1976461646894077E-6</v>
      </c>
      <c r="S251" s="1150">
        <f t="shared" si="255"/>
        <v>9.494796104014902E-2</v>
      </c>
      <c r="T251" s="1150">
        <f t="shared" si="255"/>
        <v>1.0910227067452757E-2</v>
      </c>
      <c r="U251" s="1150">
        <f t="shared" si="255"/>
        <v>4.0194481489886696E-3</v>
      </c>
      <c r="V251" s="1150">
        <f t="shared" si="255"/>
        <v>0</v>
      </c>
      <c r="W251" s="1150">
        <f t="shared" si="255"/>
        <v>0.56278646704708923</v>
      </c>
      <c r="X251" s="1150">
        <f t="shared" si="255"/>
        <v>132.48815828591432</v>
      </c>
      <c r="Y251" s="1150">
        <f t="shared" si="255"/>
        <v>3.4742702428659835</v>
      </c>
      <c r="Z251" s="1150">
        <f t="shared" si="255"/>
        <v>1.6287816152765575</v>
      </c>
      <c r="AA251" s="1150">
        <f t="shared" si="255"/>
        <v>1.8454886275894262</v>
      </c>
      <c r="AB251" s="1150">
        <f t="shared" si="255"/>
        <v>0</v>
      </c>
      <c r="AC251" s="1150">
        <f t="shared" si="255"/>
        <v>0</v>
      </c>
      <c r="AD251" s="1150">
        <f t="shared" si="255"/>
        <v>0</v>
      </c>
      <c r="AE251" s="1150">
        <f t="shared" si="255"/>
        <v>0</v>
      </c>
      <c r="AF251" s="1151">
        <f t="shared" si="242"/>
        <v>0</v>
      </c>
      <c r="AG251" s="1151">
        <f t="shared" si="238"/>
        <v>0</v>
      </c>
      <c r="AH251" s="1151">
        <f t="shared" si="238"/>
        <v>0</v>
      </c>
      <c r="AI251" s="1151">
        <f t="shared" si="238"/>
        <v>0</v>
      </c>
      <c r="AJ251" s="1151">
        <f t="shared" si="238"/>
        <v>0</v>
      </c>
      <c r="AK251" s="1150">
        <f t="shared" si="238"/>
        <v>0</v>
      </c>
      <c r="AL251" s="1150">
        <f t="shared" si="238"/>
        <v>0</v>
      </c>
      <c r="AM251" s="1150">
        <f t="shared" si="238"/>
        <v>0</v>
      </c>
      <c r="AN251" s="1150">
        <f t="shared" si="238"/>
        <v>0</v>
      </c>
      <c r="AO251" s="1150">
        <f t="shared" si="238"/>
        <v>0</v>
      </c>
      <c r="AP251" s="1150">
        <f t="shared" si="238"/>
        <v>0</v>
      </c>
      <c r="AQ251" s="1150">
        <f t="shared" si="238"/>
        <v>0</v>
      </c>
      <c r="AR251" s="1150">
        <f t="shared" si="238"/>
        <v>0</v>
      </c>
      <c r="AS251" s="1150">
        <f t="shared" si="238"/>
        <v>0</v>
      </c>
      <c r="AT251" s="1150">
        <f t="shared" si="238"/>
        <v>0</v>
      </c>
      <c r="AU251" s="1150">
        <f t="shared" si="238"/>
        <v>0</v>
      </c>
      <c r="AV251" s="1150">
        <f t="shared" si="238"/>
        <v>0</v>
      </c>
      <c r="AW251" s="1150">
        <f t="shared" si="239"/>
        <v>0</v>
      </c>
      <c r="AX251" s="1150">
        <f t="shared" si="239"/>
        <v>0</v>
      </c>
      <c r="AY251" s="1150">
        <f t="shared" si="239"/>
        <v>0</v>
      </c>
      <c r="AZ251" s="1151">
        <f t="shared" si="243"/>
        <v>0</v>
      </c>
      <c r="BA251" s="1151">
        <f t="shared" si="244"/>
        <v>0</v>
      </c>
      <c r="BB251" s="1151">
        <f t="shared" si="240"/>
        <v>0</v>
      </c>
      <c r="BC251" s="1150">
        <f t="shared" si="240"/>
        <v>0</v>
      </c>
      <c r="BD251" s="1150">
        <f t="shared" si="240"/>
        <v>0</v>
      </c>
      <c r="BE251" s="1150">
        <f t="shared" si="240"/>
        <v>0</v>
      </c>
      <c r="BF251" s="1150">
        <f t="shared" si="240"/>
        <v>0</v>
      </c>
      <c r="BG251" s="1150">
        <f t="shared" si="240"/>
        <v>0</v>
      </c>
      <c r="BH251" s="1150">
        <f t="shared" si="240"/>
        <v>0</v>
      </c>
      <c r="BI251" s="1151">
        <f t="shared" si="246"/>
        <v>0</v>
      </c>
      <c r="BJ251" s="1106"/>
    </row>
    <row r="252" spans="1:62" ht="13">
      <c r="A252" s="1134">
        <v>13</v>
      </c>
      <c r="B252" s="1102" t="s">
        <v>509</v>
      </c>
      <c r="C252" s="1149">
        <f>計算表!K135</f>
        <v>0</v>
      </c>
      <c r="D252" s="1150">
        <f t="shared" ref="D252:AE252" si="256">D136</f>
        <v>3.6593406645982149</v>
      </c>
      <c r="E252" s="1150">
        <f t="shared" si="256"/>
        <v>2.0501543341925959</v>
      </c>
      <c r="F252" s="1150">
        <f t="shared" si="256"/>
        <v>1.7633287158548474E-2</v>
      </c>
      <c r="G252" s="1150">
        <f t="shared" si="256"/>
        <v>0</v>
      </c>
      <c r="H252" s="1150">
        <f t="shared" si="256"/>
        <v>1.6596700627333976</v>
      </c>
      <c r="I252" s="1150">
        <f t="shared" si="256"/>
        <v>0.45410912784117841</v>
      </c>
      <c r="J252" s="1150">
        <f t="shared" si="256"/>
        <v>0.27862013916632944</v>
      </c>
      <c r="K252" s="1150">
        <f t="shared" si="256"/>
        <v>0.14697566127046846</v>
      </c>
      <c r="L252" s="1150">
        <f t="shared" si="256"/>
        <v>6.3682102125832127E-2</v>
      </c>
      <c r="M252" s="1150">
        <f t="shared" si="256"/>
        <v>0</v>
      </c>
      <c r="N252" s="1150">
        <f t="shared" si="256"/>
        <v>4.3259434956422205E-2</v>
      </c>
      <c r="O252" s="1150">
        <f t="shared" si="256"/>
        <v>3.5829642332240412E-4</v>
      </c>
      <c r="P252" s="1150">
        <f t="shared" si="256"/>
        <v>0</v>
      </c>
      <c r="Q252" s="1150">
        <f t="shared" si="256"/>
        <v>0</v>
      </c>
      <c r="R252" s="1150">
        <f t="shared" si="256"/>
        <v>1.1976461646894077E-6</v>
      </c>
      <c r="S252" s="1150">
        <f t="shared" si="256"/>
        <v>9.4947961040149007E-2</v>
      </c>
      <c r="T252" s="1150">
        <f t="shared" si="256"/>
        <v>1.0910227067452758E-2</v>
      </c>
      <c r="U252" s="1150">
        <f t="shared" si="256"/>
        <v>4.0194481489886705E-3</v>
      </c>
      <c r="V252" s="1150">
        <f t="shared" si="256"/>
        <v>0</v>
      </c>
      <c r="W252" s="1150">
        <f t="shared" si="256"/>
        <v>0.56278646704708934</v>
      </c>
      <c r="X252" s="1150">
        <f t="shared" si="256"/>
        <v>12.809042485967618</v>
      </c>
      <c r="Y252" s="1150">
        <f t="shared" si="256"/>
        <v>0.20059469672544217</v>
      </c>
      <c r="Z252" s="1150">
        <f t="shared" si="256"/>
        <v>8.742381265521984E-2</v>
      </c>
      <c r="AA252" s="1150">
        <f t="shared" si="256"/>
        <v>0.11317088407022233</v>
      </c>
      <c r="AB252" s="1150">
        <f t="shared" si="256"/>
        <v>0</v>
      </c>
      <c r="AC252" s="1150">
        <f t="shared" si="256"/>
        <v>0</v>
      </c>
      <c r="AD252" s="1150">
        <f t="shared" si="256"/>
        <v>0</v>
      </c>
      <c r="AE252" s="1150">
        <f t="shared" si="256"/>
        <v>0</v>
      </c>
      <c r="AF252" s="1151">
        <f t="shared" si="242"/>
        <v>0</v>
      </c>
      <c r="AG252" s="1151">
        <f t="shared" si="238"/>
        <v>0</v>
      </c>
      <c r="AH252" s="1151">
        <f t="shared" si="238"/>
        <v>0</v>
      </c>
      <c r="AI252" s="1151">
        <f t="shared" si="238"/>
        <v>0</v>
      </c>
      <c r="AJ252" s="1151">
        <f t="shared" si="238"/>
        <v>0</v>
      </c>
      <c r="AK252" s="1150">
        <f t="shared" si="238"/>
        <v>0</v>
      </c>
      <c r="AL252" s="1150">
        <f t="shared" si="238"/>
        <v>0</v>
      </c>
      <c r="AM252" s="1150">
        <f t="shared" si="238"/>
        <v>0</v>
      </c>
      <c r="AN252" s="1150">
        <f t="shared" si="238"/>
        <v>0</v>
      </c>
      <c r="AO252" s="1150">
        <f t="shared" si="238"/>
        <v>0</v>
      </c>
      <c r="AP252" s="1150">
        <f t="shared" si="238"/>
        <v>0</v>
      </c>
      <c r="AQ252" s="1150">
        <f t="shared" si="238"/>
        <v>0</v>
      </c>
      <c r="AR252" s="1150">
        <f t="shared" si="238"/>
        <v>0</v>
      </c>
      <c r="AS252" s="1150">
        <f t="shared" si="238"/>
        <v>0</v>
      </c>
      <c r="AT252" s="1150">
        <f t="shared" si="238"/>
        <v>0</v>
      </c>
      <c r="AU252" s="1150">
        <f t="shared" si="238"/>
        <v>0</v>
      </c>
      <c r="AV252" s="1150">
        <f t="shared" si="238"/>
        <v>0</v>
      </c>
      <c r="AW252" s="1150">
        <f t="shared" si="239"/>
        <v>0</v>
      </c>
      <c r="AX252" s="1150">
        <f t="shared" si="239"/>
        <v>0</v>
      </c>
      <c r="AY252" s="1150">
        <f t="shared" si="239"/>
        <v>0</v>
      </c>
      <c r="AZ252" s="1151">
        <f t="shared" si="243"/>
        <v>0</v>
      </c>
      <c r="BA252" s="1151">
        <f t="shared" si="244"/>
        <v>0</v>
      </c>
      <c r="BB252" s="1151">
        <f t="shared" si="240"/>
        <v>0</v>
      </c>
      <c r="BC252" s="1150">
        <f t="shared" si="240"/>
        <v>0</v>
      </c>
      <c r="BD252" s="1150">
        <f t="shared" si="240"/>
        <v>0</v>
      </c>
      <c r="BE252" s="1150">
        <f t="shared" si="240"/>
        <v>0</v>
      </c>
      <c r="BF252" s="1150">
        <f t="shared" si="240"/>
        <v>0</v>
      </c>
      <c r="BG252" s="1150">
        <f t="shared" si="240"/>
        <v>0</v>
      </c>
      <c r="BH252" s="1150">
        <f t="shared" si="240"/>
        <v>0</v>
      </c>
      <c r="BI252" s="1151">
        <f t="shared" si="246"/>
        <v>0</v>
      </c>
      <c r="BJ252" s="1106"/>
    </row>
    <row r="253" spans="1:62" ht="13">
      <c r="A253" s="1134">
        <v>14</v>
      </c>
      <c r="B253" s="1102" t="s">
        <v>510</v>
      </c>
      <c r="C253" s="1149">
        <f>計算表!K136</f>
        <v>0</v>
      </c>
      <c r="D253" s="1150">
        <f t="shared" ref="D253:AE253" si="257">D137</f>
        <v>0.21426205902545528</v>
      </c>
      <c r="E253" s="1150">
        <f t="shared" si="257"/>
        <v>0.24033133849818192</v>
      </c>
      <c r="F253" s="1150">
        <f t="shared" si="257"/>
        <v>2.1142129543405357E-3</v>
      </c>
      <c r="G253" s="1150">
        <f t="shared" si="257"/>
        <v>0</v>
      </c>
      <c r="H253" s="1150">
        <f t="shared" si="257"/>
        <v>7.0074166007076819</v>
      </c>
      <c r="I253" s="1150">
        <f t="shared" si="257"/>
        <v>0.17710611988432048</v>
      </c>
      <c r="J253" s="1150">
        <f t="shared" si="257"/>
        <v>4.3562605405863021E-2</v>
      </c>
      <c r="K253" s="1150">
        <f t="shared" si="257"/>
        <v>1.689438715005829E-3</v>
      </c>
      <c r="L253" s="1150">
        <f t="shared" si="257"/>
        <v>2.1063259261436904E-2</v>
      </c>
      <c r="M253" s="1150">
        <f t="shared" si="257"/>
        <v>0</v>
      </c>
      <c r="N253" s="1150">
        <f t="shared" si="257"/>
        <v>6.2710975504215494</v>
      </c>
      <c r="O253" s="1150">
        <f t="shared" si="257"/>
        <v>0</v>
      </c>
      <c r="P253" s="1150">
        <f t="shared" si="257"/>
        <v>0</v>
      </c>
      <c r="Q253" s="1150">
        <f t="shared" si="257"/>
        <v>0</v>
      </c>
      <c r="R253" s="1150">
        <f t="shared" si="257"/>
        <v>5.7553253343686117E-8</v>
      </c>
      <c r="S253" s="1150">
        <f t="shared" si="257"/>
        <v>0.10480607175938608</v>
      </c>
      <c r="T253" s="1150">
        <f t="shared" si="257"/>
        <v>0.26857545171780667</v>
      </c>
      <c r="U253" s="1150">
        <f t="shared" si="257"/>
        <v>3.4246613358703208E-2</v>
      </c>
      <c r="V253" s="1150">
        <f t="shared" si="257"/>
        <v>0</v>
      </c>
      <c r="W253" s="1150">
        <f t="shared" si="257"/>
        <v>8.5269432630356315E-2</v>
      </c>
      <c r="X253" s="1150">
        <f t="shared" si="257"/>
        <v>13.204132267428752</v>
      </c>
      <c r="Y253" s="1150">
        <f t="shared" si="257"/>
        <v>8.0861073789786964E-2</v>
      </c>
      <c r="Z253" s="1150">
        <f t="shared" si="257"/>
        <v>2.1968870592815951E-2</v>
      </c>
      <c r="AA253" s="1150">
        <f t="shared" si="257"/>
        <v>5.8892203196971013E-2</v>
      </c>
      <c r="AB253" s="1150">
        <f t="shared" si="257"/>
        <v>0</v>
      </c>
      <c r="AC253" s="1150">
        <f t="shared" si="257"/>
        <v>0</v>
      </c>
      <c r="AD253" s="1150">
        <f t="shared" si="257"/>
        <v>0</v>
      </c>
      <c r="AE253" s="1150">
        <f t="shared" si="257"/>
        <v>0</v>
      </c>
      <c r="AF253" s="1151">
        <f t="shared" si="242"/>
        <v>0</v>
      </c>
      <c r="AG253" s="1151">
        <f t="shared" si="238"/>
        <v>0</v>
      </c>
      <c r="AH253" s="1151">
        <f t="shared" si="238"/>
        <v>0</v>
      </c>
      <c r="AI253" s="1151">
        <f t="shared" si="238"/>
        <v>0</v>
      </c>
      <c r="AJ253" s="1151">
        <f t="shared" si="238"/>
        <v>0</v>
      </c>
      <c r="AK253" s="1150">
        <f t="shared" si="238"/>
        <v>0</v>
      </c>
      <c r="AL253" s="1150">
        <f t="shared" si="238"/>
        <v>0</v>
      </c>
      <c r="AM253" s="1150">
        <f t="shared" si="238"/>
        <v>0</v>
      </c>
      <c r="AN253" s="1150">
        <f t="shared" si="238"/>
        <v>0</v>
      </c>
      <c r="AO253" s="1150">
        <f t="shared" si="238"/>
        <v>0</v>
      </c>
      <c r="AP253" s="1150">
        <f t="shared" si="238"/>
        <v>0</v>
      </c>
      <c r="AQ253" s="1150">
        <f t="shared" si="238"/>
        <v>0</v>
      </c>
      <c r="AR253" s="1150">
        <f t="shared" si="238"/>
        <v>0</v>
      </c>
      <c r="AS253" s="1150">
        <f t="shared" si="238"/>
        <v>0</v>
      </c>
      <c r="AT253" s="1150">
        <f t="shared" si="238"/>
        <v>0</v>
      </c>
      <c r="AU253" s="1150">
        <f t="shared" si="238"/>
        <v>0</v>
      </c>
      <c r="AV253" s="1150">
        <f t="shared" si="238"/>
        <v>0</v>
      </c>
      <c r="AW253" s="1150">
        <f t="shared" si="239"/>
        <v>0</v>
      </c>
      <c r="AX253" s="1150">
        <f t="shared" si="239"/>
        <v>0</v>
      </c>
      <c r="AY253" s="1150">
        <f t="shared" si="239"/>
        <v>0</v>
      </c>
      <c r="AZ253" s="1151">
        <f t="shared" si="243"/>
        <v>0</v>
      </c>
      <c r="BA253" s="1151">
        <f t="shared" si="244"/>
        <v>0</v>
      </c>
      <c r="BB253" s="1151">
        <f t="shared" si="240"/>
        <v>0</v>
      </c>
      <c r="BC253" s="1150">
        <f t="shared" si="240"/>
        <v>0</v>
      </c>
      <c r="BD253" s="1150">
        <f t="shared" si="240"/>
        <v>0</v>
      </c>
      <c r="BE253" s="1150">
        <f t="shared" si="240"/>
        <v>0</v>
      </c>
      <c r="BF253" s="1150">
        <f t="shared" si="240"/>
        <v>0</v>
      </c>
      <c r="BG253" s="1150">
        <f t="shared" si="240"/>
        <v>0</v>
      </c>
      <c r="BH253" s="1150">
        <f t="shared" si="240"/>
        <v>0</v>
      </c>
      <c r="BI253" s="1151">
        <f t="shared" si="246"/>
        <v>0</v>
      </c>
      <c r="BJ253" s="1106"/>
    </row>
    <row r="254" spans="1:62" ht="13">
      <c r="A254" s="1135">
        <v>15</v>
      </c>
      <c r="B254" s="1111" t="s">
        <v>359</v>
      </c>
      <c r="C254" s="1152">
        <f>計算表!K137</f>
        <v>0</v>
      </c>
      <c r="D254" s="1153">
        <f t="shared" ref="D254:AE254" si="258">D138</f>
        <v>0.19731016304198815</v>
      </c>
      <c r="E254" s="1153">
        <f t="shared" si="258"/>
        <v>0.37373219438758171</v>
      </c>
      <c r="F254" s="1153">
        <f t="shared" si="258"/>
        <v>2.1276541518207924E-4</v>
      </c>
      <c r="G254" s="1153">
        <f t="shared" si="258"/>
        <v>0</v>
      </c>
      <c r="H254" s="1153">
        <f t="shared" si="258"/>
        <v>2.241748388369297</v>
      </c>
      <c r="I254" s="1153">
        <f t="shared" si="258"/>
        <v>3.1795022769404895E-3</v>
      </c>
      <c r="J254" s="1153">
        <f t="shared" si="258"/>
        <v>6.0562568050145711E-2</v>
      </c>
      <c r="K254" s="1153">
        <f t="shared" si="258"/>
        <v>2.6143595984888229E-3</v>
      </c>
      <c r="L254" s="1153">
        <f t="shared" si="258"/>
        <v>6.070960155945352E-2</v>
      </c>
      <c r="M254" s="1153">
        <f t="shared" si="258"/>
        <v>0</v>
      </c>
      <c r="N254" s="1153">
        <f t="shared" si="258"/>
        <v>1.8481513764331721</v>
      </c>
      <c r="O254" s="1153">
        <f t="shared" si="258"/>
        <v>0</v>
      </c>
      <c r="P254" s="1153">
        <f t="shared" si="258"/>
        <v>0</v>
      </c>
      <c r="Q254" s="1153">
        <f t="shared" si="258"/>
        <v>0</v>
      </c>
      <c r="R254" s="1153">
        <f t="shared" si="258"/>
        <v>8.1738137269031145E-8</v>
      </c>
      <c r="S254" s="1153">
        <f t="shared" si="258"/>
        <v>0.14989096738628405</v>
      </c>
      <c r="T254" s="1153">
        <f t="shared" si="258"/>
        <v>7.1378029096561227E-2</v>
      </c>
      <c r="U254" s="1153">
        <f t="shared" si="258"/>
        <v>3.5352474674262689E-2</v>
      </c>
      <c r="V254" s="1153">
        <f t="shared" si="258"/>
        <v>0</v>
      </c>
      <c r="W254" s="1153">
        <f t="shared" si="258"/>
        <v>9.9094275558510112E-3</v>
      </c>
      <c r="X254" s="1153">
        <f t="shared" si="258"/>
        <v>8.5047726735979516</v>
      </c>
      <c r="Y254" s="1153">
        <f t="shared" si="258"/>
        <v>3.3968758510188733E-2</v>
      </c>
      <c r="Z254" s="1153">
        <f t="shared" si="258"/>
        <v>9.2288566665461001E-3</v>
      </c>
      <c r="AA254" s="1153">
        <f t="shared" si="258"/>
        <v>2.473990184364263E-2</v>
      </c>
      <c r="AB254" s="1153">
        <f t="shared" si="258"/>
        <v>0</v>
      </c>
      <c r="AC254" s="1153">
        <f t="shared" si="258"/>
        <v>0</v>
      </c>
      <c r="AD254" s="1153">
        <f t="shared" si="258"/>
        <v>0</v>
      </c>
      <c r="AE254" s="1153">
        <f t="shared" si="258"/>
        <v>0</v>
      </c>
      <c r="AF254" s="1154">
        <f t="shared" si="242"/>
        <v>0</v>
      </c>
      <c r="AG254" s="1154">
        <f t="shared" si="238"/>
        <v>0</v>
      </c>
      <c r="AH254" s="1154">
        <f t="shared" si="238"/>
        <v>0</v>
      </c>
      <c r="AI254" s="1154">
        <f t="shared" si="238"/>
        <v>0</v>
      </c>
      <c r="AJ254" s="1154">
        <f t="shared" si="238"/>
        <v>0</v>
      </c>
      <c r="AK254" s="1153">
        <f t="shared" si="238"/>
        <v>0</v>
      </c>
      <c r="AL254" s="1153">
        <f t="shared" si="238"/>
        <v>0</v>
      </c>
      <c r="AM254" s="1153">
        <f t="shared" si="238"/>
        <v>0</v>
      </c>
      <c r="AN254" s="1153">
        <f t="shared" si="238"/>
        <v>0</v>
      </c>
      <c r="AO254" s="1153">
        <f t="shared" si="238"/>
        <v>0</v>
      </c>
      <c r="AP254" s="1153">
        <f t="shared" si="238"/>
        <v>0</v>
      </c>
      <c r="AQ254" s="1153">
        <f t="shared" si="238"/>
        <v>0</v>
      </c>
      <c r="AR254" s="1153">
        <f t="shared" si="238"/>
        <v>0</v>
      </c>
      <c r="AS254" s="1153">
        <f t="shared" si="238"/>
        <v>0</v>
      </c>
      <c r="AT254" s="1153">
        <f t="shared" si="238"/>
        <v>0</v>
      </c>
      <c r="AU254" s="1153">
        <f t="shared" si="238"/>
        <v>0</v>
      </c>
      <c r="AV254" s="1153">
        <f t="shared" si="238"/>
        <v>0</v>
      </c>
      <c r="AW254" s="1153">
        <f t="shared" si="239"/>
        <v>0</v>
      </c>
      <c r="AX254" s="1153">
        <f t="shared" si="239"/>
        <v>0</v>
      </c>
      <c r="AY254" s="1153">
        <f t="shared" si="239"/>
        <v>0</v>
      </c>
      <c r="AZ254" s="1154">
        <f t="shared" si="243"/>
        <v>0</v>
      </c>
      <c r="BA254" s="1154">
        <f t="shared" si="244"/>
        <v>0</v>
      </c>
      <c r="BB254" s="1154">
        <f t="shared" si="240"/>
        <v>0</v>
      </c>
      <c r="BC254" s="1153">
        <f t="shared" si="240"/>
        <v>0</v>
      </c>
      <c r="BD254" s="1153">
        <f t="shared" si="240"/>
        <v>0</v>
      </c>
      <c r="BE254" s="1153">
        <f t="shared" si="240"/>
        <v>0</v>
      </c>
      <c r="BF254" s="1153">
        <f t="shared" si="240"/>
        <v>0</v>
      </c>
      <c r="BG254" s="1153">
        <f t="shared" si="240"/>
        <v>0</v>
      </c>
      <c r="BH254" s="1153">
        <f t="shared" si="240"/>
        <v>0</v>
      </c>
      <c r="BI254" s="1154">
        <f t="shared" si="246"/>
        <v>0</v>
      </c>
      <c r="BJ254" s="1106"/>
    </row>
    <row r="255" spans="1:62" ht="13">
      <c r="A255" s="1134">
        <v>16</v>
      </c>
      <c r="B255" s="1102" t="s">
        <v>360</v>
      </c>
      <c r="C255" s="1146">
        <f>計算表!K138</f>
        <v>0</v>
      </c>
      <c r="D255" s="1147">
        <f t="shared" ref="D255:AE255" si="259">D139</f>
        <v>2.6097792462586691</v>
      </c>
      <c r="E255" s="1147">
        <f t="shared" si="259"/>
        <v>1.2786772385793752</v>
      </c>
      <c r="F255" s="1147">
        <f t="shared" si="259"/>
        <v>9.0763336535471376E-2</v>
      </c>
      <c r="G255" s="1147">
        <f t="shared" si="259"/>
        <v>0</v>
      </c>
      <c r="H255" s="1147">
        <f t="shared" si="259"/>
        <v>3.7686729318166057</v>
      </c>
      <c r="I255" s="1147">
        <f t="shared" si="259"/>
        <v>0.23436137289431719</v>
      </c>
      <c r="J255" s="1147">
        <f t="shared" si="259"/>
        <v>0.20441812903333029</v>
      </c>
      <c r="K255" s="1147">
        <f t="shared" si="259"/>
        <v>7.5166139127081671E-2</v>
      </c>
      <c r="L255" s="1147">
        <f t="shared" si="259"/>
        <v>0.15527767788407032</v>
      </c>
      <c r="M255" s="1147">
        <f t="shared" si="259"/>
        <v>0.95988551872532524</v>
      </c>
      <c r="N255" s="1147">
        <f t="shared" si="259"/>
        <v>0.58063599189669968</v>
      </c>
      <c r="O255" s="1147">
        <f t="shared" si="259"/>
        <v>0</v>
      </c>
      <c r="P255" s="1147">
        <f t="shared" si="259"/>
        <v>0</v>
      </c>
      <c r="Q255" s="1147">
        <f t="shared" si="259"/>
        <v>0</v>
      </c>
      <c r="R255" s="1147">
        <f t="shared" si="259"/>
        <v>3.7389413283937638E-7</v>
      </c>
      <c r="S255" s="1147">
        <f t="shared" si="259"/>
        <v>1.5713167742589001E-2</v>
      </c>
      <c r="T255" s="1147">
        <f t="shared" si="259"/>
        <v>0.13954287295463141</v>
      </c>
      <c r="U255" s="1147">
        <f t="shared" si="259"/>
        <v>0.93028013793689401</v>
      </c>
      <c r="V255" s="1147">
        <f t="shared" si="259"/>
        <v>0</v>
      </c>
      <c r="W255" s="1147">
        <f t="shared" si="259"/>
        <v>0.47339154972753467</v>
      </c>
      <c r="X255" s="1147">
        <f t="shared" si="259"/>
        <v>26.33361984746962</v>
      </c>
      <c r="Y255" s="1147">
        <f t="shared" si="259"/>
        <v>1.2943128699904074</v>
      </c>
      <c r="Z255" s="1147">
        <f t="shared" si="259"/>
        <v>0.39457857859136064</v>
      </c>
      <c r="AA255" s="1147">
        <f t="shared" si="259"/>
        <v>0.89973429139904681</v>
      </c>
      <c r="AB255" s="1147">
        <f t="shared" si="259"/>
        <v>0</v>
      </c>
      <c r="AC255" s="1147">
        <f t="shared" si="259"/>
        <v>0</v>
      </c>
      <c r="AD255" s="1147">
        <f t="shared" si="259"/>
        <v>0</v>
      </c>
      <c r="AE255" s="1147">
        <f t="shared" si="259"/>
        <v>0</v>
      </c>
      <c r="AF255" s="1148">
        <f t="shared" si="242"/>
        <v>0</v>
      </c>
      <c r="AG255" s="1148">
        <f t="shared" si="238"/>
        <v>0</v>
      </c>
      <c r="AH255" s="1148">
        <f t="shared" si="238"/>
        <v>0</v>
      </c>
      <c r="AI255" s="1148">
        <f t="shared" si="238"/>
        <v>0</v>
      </c>
      <c r="AJ255" s="1148">
        <f t="shared" si="238"/>
        <v>0</v>
      </c>
      <c r="AK255" s="1147">
        <f t="shared" si="238"/>
        <v>0</v>
      </c>
      <c r="AL255" s="1147">
        <f t="shared" si="238"/>
        <v>0</v>
      </c>
      <c r="AM255" s="1147">
        <f t="shared" si="238"/>
        <v>0</v>
      </c>
      <c r="AN255" s="1147">
        <f t="shared" si="238"/>
        <v>0</v>
      </c>
      <c r="AO255" s="1147">
        <f t="shared" si="238"/>
        <v>0</v>
      </c>
      <c r="AP255" s="1147">
        <f t="shared" si="238"/>
        <v>0</v>
      </c>
      <c r="AQ255" s="1147">
        <f t="shared" si="238"/>
        <v>0</v>
      </c>
      <c r="AR255" s="1147">
        <f t="shared" si="238"/>
        <v>0</v>
      </c>
      <c r="AS255" s="1147">
        <f t="shared" si="238"/>
        <v>0</v>
      </c>
      <c r="AT255" s="1147">
        <f t="shared" si="238"/>
        <v>0</v>
      </c>
      <c r="AU255" s="1147">
        <f t="shared" si="238"/>
        <v>0</v>
      </c>
      <c r="AV255" s="1147">
        <f t="shared" ref="AV255:AY346" si="260">$C255*T255</f>
        <v>0</v>
      </c>
      <c r="AW255" s="1147">
        <f t="shared" si="239"/>
        <v>0</v>
      </c>
      <c r="AX255" s="1147">
        <f t="shared" si="239"/>
        <v>0</v>
      </c>
      <c r="AY255" s="1147">
        <f t="shared" si="239"/>
        <v>0</v>
      </c>
      <c r="AZ255" s="1148">
        <f t="shared" si="243"/>
        <v>0</v>
      </c>
      <c r="BA255" s="1148">
        <f t="shared" si="244"/>
        <v>0</v>
      </c>
      <c r="BB255" s="1148">
        <f t="shared" si="240"/>
        <v>0</v>
      </c>
      <c r="BC255" s="1147">
        <f t="shared" si="240"/>
        <v>0</v>
      </c>
      <c r="BD255" s="1147">
        <f t="shared" si="240"/>
        <v>0</v>
      </c>
      <c r="BE255" s="1147">
        <f t="shared" si="240"/>
        <v>0</v>
      </c>
      <c r="BF255" s="1147">
        <f t="shared" si="240"/>
        <v>0</v>
      </c>
      <c r="BG255" s="1147">
        <f t="shared" si="240"/>
        <v>0</v>
      </c>
      <c r="BH255" s="1147">
        <f t="shared" si="240"/>
        <v>0</v>
      </c>
      <c r="BI255" s="1148">
        <f t="shared" si="246"/>
        <v>0</v>
      </c>
      <c r="BJ255" s="1106"/>
    </row>
    <row r="256" spans="1:62" ht="13">
      <c r="A256" s="1134">
        <v>17</v>
      </c>
      <c r="B256" s="1102" t="s">
        <v>361</v>
      </c>
      <c r="C256" s="1149">
        <f>計算表!K139</f>
        <v>0</v>
      </c>
      <c r="D256" s="1150">
        <f t="shared" ref="D256:AE256" si="261">D140</f>
        <v>2.6097792462586695</v>
      </c>
      <c r="E256" s="1150">
        <f t="shared" si="261"/>
        <v>1.2786772385793752</v>
      </c>
      <c r="F256" s="1150">
        <f t="shared" si="261"/>
        <v>9.0763336535471376E-2</v>
      </c>
      <c r="G256" s="1150">
        <f t="shared" si="261"/>
        <v>0</v>
      </c>
      <c r="H256" s="1150">
        <f t="shared" si="261"/>
        <v>3.7686729318166057</v>
      </c>
      <c r="I256" s="1150">
        <f t="shared" si="261"/>
        <v>0.23436137289431716</v>
      </c>
      <c r="J256" s="1150">
        <f t="shared" si="261"/>
        <v>0.20441812903333029</v>
      </c>
      <c r="K256" s="1150">
        <f t="shared" si="261"/>
        <v>7.5166139127081671E-2</v>
      </c>
      <c r="L256" s="1150">
        <f t="shared" si="261"/>
        <v>0.15527767788407029</v>
      </c>
      <c r="M256" s="1150">
        <f t="shared" si="261"/>
        <v>0.95988551872532524</v>
      </c>
      <c r="N256" s="1150">
        <f t="shared" si="261"/>
        <v>0.58063599189669968</v>
      </c>
      <c r="O256" s="1150">
        <f t="shared" si="261"/>
        <v>0</v>
      </c>
      <c r="P256" s="1150">
        <f t="shared" si="261"/>
        <v>0</v>
      </c>
      <c r="Q256" s="1150">
        <f t="shared" si="261"/>
        <v>0</v>
      </c>
      <c r="R256" s="1150">
        <f t="shared" si="261"/>
        <v>3.7389413283937627E-7</v>
      </c>
      <c r="S256" s="1150">
        <f t="shared" si="261"/>
        <v>1.5713167742588997E-2</v>
      </c>
      <c r="T256" s="1150">
        <f t="shared" si="261"/>
        <v>0.13954287295463141</v>
      </c>
      <c r="U256" s="1150">
        <f t="shared" si="261"/>
        <v>0.93028013793689424</v>
      </c>
      <c r="V256" s="1150">
        <f t="shared" si="261"/>
        <v>0</v>
      </c>
      <c r="W256" s="1150">
        <f t="shared" si="261"/>
        <v>0.47339154972753467</v>
      </c>
      <c r="X256" s="1150">
        <f t="shared" si="261"/>
        <v>22.402353657449826</v>
      </c>
      <c r="Y256" s="1150">
        <f t="shared" si="261"/>
        <v>1.2063767339005442</v>
      </c>
      <c r="Z256" s="1150">
        <f t="shared" si="261"/>
        <v>0.35104633662890899</v>
      </c>
      <c r="AA256" s="1150">
        <f t="shared" si="261"/>
        <v>0.85533039727163518</v>
      </c>
      <c r="AB256" s="1150">
        <f t="shared" si="261"/>
        <v>0</v>
      </c>
      <c r="AC256" s="1150">
        <f t="shared" si="261"/>
        <v>0</v>
      </c>
      <c r="AD256" s="1150">
        <f t="shared" si="261"/>
        <v>0</v>
      </c>
      <c r="AE256" s="1150">
        <f t="shared" si="261"/>
        <v>0</v>
      </c>
      <c r="AF256" s="1151">
        <f t="shared" si="242"/>
        <v>0</v>
      </c>
      <c r="AG256" s="1151">
        <f t="shared" ref="AG256:AU270" si="262">$C256*E256</f>
        <v>0</v>
      </c>
      <c r="AH256" s="1151">
        <f t="shared" si="262"/>
        <v>0</v>
      </c>
      <c r="AI256" s="1151">
        <f t="shared" si="262"/>
        <v>0</v>
      </c>
      <c r="AJ256" s="1151">
        <f t="shared" si="262"/>
        <v>0</v>
      </c>
      <c r="AK256" s="1150">
        <f t="shared" si="262"/>
        <v>0</v>
      </c>
      <c r="AL256" s="1150">
        <f t="shared" si="262"/>
        <v>0</v>
      </c>
      <c r="AM256" s="1150">
        <f t="shared" si="262"/>
        <v>0</v>
      </c>
      <c r="AN256" s="1150">
        <f t="shared" si="262"/>
        <v>0</v>
      </c>
      <c r="AO256" s="1150">
        <f t="shared" si="262"/>
        <v>0</v>
      </c>
      <c r="AP256" s="1150">
        <f t="shared" si="262"/>
        <v>0</v>
      </c>
      <c r="AQ256" s="1150">
        <f t="shared" si="262"/>
        <v>0</v>
      </c>
      <c r="AR256" s="1150">
        <f t="shared" si="262"/>
        <v>0</v>
      </c>
      <c r="AS256" s="1150">
        <f t="shared" si="262"/>
        <v>0</v>
      </c>
      <c r="AT256" s="1150">
        <f t="shared" si="262"/>
        <v>0</v>
      </c>
      <c r="AU256" s="1150">
        <f t="shared" si="262"/>
        <v>0</v>
      </c>
      <c r="AV256" s="1150">
        <f t="shared" si="260"/>
        <v>0</v>
      </c>
      <c r="AW256" s="1150">
        <f t="shared" si="260"/>
        <v>0</v>
      </c>
      <c r="AX256" s="1150">
        <f t="shared" si="260"/>
        <v>0</v>
      </c>
      <c r="AY256" s="1150">
        <f t="shared" si="260"/>
        <v>0</v>
      </c>
      <c r="AZ256" s="1151">
        <f t="shared" si="243"/>
        <v>0</v>
      </c>
      <c r="BA256" s="1151">
        <f t="shared" si="244"/>
        <v>0</v>
      </c>
      <c r="BB256" s="1151">
        <f t="shared" ref="BB256:BB319" si="263">$C256*Y256</f>
        <v>0</v>
      </c>
      <c r="BC256" s="1150">
        <f t="shared" ref="BC256:BC319" si="264">$C256*Z256</f>
        <v>0</v>
      </c>
      <c r="BD256" s="1150">
        <f t="shared" ref="BD256:BD319" si="265">$C256*AA256</f>
        <v>0</v>
      </c>
      <c r="BE256" s="1150">
        <f t="shared" ref="BE256:BE319" si="266">$C256*AB256</f>
        <v>0</v>
      </c>
      <c r="BF256" s="1150">
        <f t="shared" ref="BF256:BF319" si="267">$C256*AC256</f>
        <v>0</v>
      </c>
      <c r="BG256" s="1150">
        <f t="shared" ref="BG256:BG319" si="268">$C256*AD256</f>
        <v>0</v>
      </c>
      <c r="BH256" s="1150">
        <f t="shared" ref="BH256:BH319" si="269">$C256*AE256</f>
        <v>0</v>
      </c>
      <c r="BI256" s="1151">
        <f t="shared" si="246"/>
        <v>0</v>
      </c>
      <c r="BJ256" s="1106"/>
    </row>
    <row r="257" spans="1:62" ht="13">
      <c r="A257" s="1134">
        <v>18</v>
      </c>
      <c r="B257" s="1102" t="s">
        <v>511</v>
      </c>
      <c r="C257" s="1149">
        <f>計算表!K140</f>
        <v>0</v>
      </c>
      <c r="D257" s="1150">
        <f t="shared" ref="D257:AE257" si="270">D141</f>
        <v>0.11772019749133331</v>
      </c>
      <c r="E257" s="1150">
        <f t="shared" si="270"/>
        <v>0.62733978932415579</v>
      </c>
      <c r="F257" s="1150">
        <f t="shared" si="270"/>
        <v>1.4094206097828139E-4</v>
      </c>
      <c r="G257" s="1150">
        <f t="shared" si="270"/>
        <v>0</v>
      </c>
      <c r="H257" s="1150">
        <f t="shared" si="270"/>
        <v>1.4535654729458745</v>
      </c>
      <c r="I257" s="1150">
        <f t="shared" si="270"/>
        <v>2.0653568767673991E-3</v>
      </c>
      <c r="J257" s="1150">
        <f t="shared" si="270"/>
        <v>0.28398336211919178</v>
      </c>
      <c r="K257" s="1150">
        <f t="shared" si="270"/>
        <v>1.2608311142663857E-2</v>
      </c>
      <c r="L257" s="1150">
        <f t="shared" si="270"/>
        <v>0.29482042328524366</v>
      </c>
      <c r="M257" s="1150">
        <f t="shared" si="270"/>
        <v>0.6113725278234543</v>
      </c>
      <c r="N257" s="1150">
        <f t="shared" si="270"/>
        <v>1.1956420673389128E-2</v>
      </c>
      <c r="O257" s="1150">
        <f t="shared" si="270"/>
        <v>0</v>
      </c>
      <c r="P257" s="1150">
        <f t="shared" si="270"/>
        <v>0</v>
      </c>
      <c r="Q257" s="1150">
        <f t="shared" si="270"/>
        <v>0</v>
      </c>
      <c r="R257" s="1150">
        <f t="shared" si="270"/>
        <v>4.032128014943439E-7</v>
      </c>
      <c r="S257" s="1150">
        <f t="shared" si="270"/>
        <v>9.5246727060679062E-2</v>
      </c>
      <c r="T257" s="1150">
        <f t="shared" si="270"/>
        <v>4.498185184165511E-3</v>
      </c>
      <c r="U257" s="1150">
        <f t="shared" si="270"/>
        <v>2.6490097195857515E-2</v>
      </c>
      <c r="V257" s="1150">
        <f t="shared" si="270"/>
        <v>0</v>
      </c>
      <c r="W257" s="1150">
        <f t="shared" si="270"/>
        <v>0.11052365837166053</v>
      </c>
      <c r="X257" s="1150">
        <f t="shared" si="270"/>
        <v>22.618414021412462</v>
      </c>
      <c r="Y257" s="1150">
        <f t="shared" si="270"/>
        <v>0.1145921822551193</v>
      </c>
      <c r="Z257" s="1150">
        <f t="shared" si="270"/>
        <v>1.0789267043117508E-2</v>
      </c>
      <c r="AA257" s="1150">
        <f t="shared" si="270"/>
        <v>0.1038029152120018</v>
      </c>
      <c r="AB257" s="1150">
        <f t="shared" si="270"/>
        <v>0</v>
      </c>
      <c r="AC257" s="1150">
        <f t="shared" si="270"/>
        <v>0</v>
      </c>
      <c r="AD257" s="1150">
        <f t="shared" si="270"/>
        <v>0</v>
      </c>
      <c r="AE257" s="1150">
        <f t="shared" si="270"/>
        <v>0</v>
      </c>
      <c r="AF257" s="1151">
        <f t="shared" si="242"/>
        <v>0</v>
      </c>
      <c r="AG257" s="1151">
        <f t="shared" si="262"/>
        <v>0</v>
      </c>
      <c r="AH257" s="1151">
        <f t="shared" si="262"/>
        <v>0</v>
      </c>
      <c r="AI257" s="1151">
        <f t="shared" si="262"/>
        <v>0</v>
      </c>
      <c r="AJ257" s="1151">
        <f t="shared" si="262"/>
        <v>0</v>
      </c>
      <c r="AK257" s="1150">
        <f t="shared" si="262"/>
        <v>0</v>
      </c>
      <c r="AL257" s="1150">
        <f t="shared" si="262"/>
        <v>0</v>
      </c>
      <c r="AM257" s="1150">
        <f t="shared" si="262"/>
        <v>0</v>
      </c>
      <c r="AN257" s="1150">
        <f t="shared" si="262"/>
        <v>0</v>
      </c>
      <c r="AO257" s="1150">
        <f t="shared" si="262"/>
        <v>0</v>
      </c>
      <c r="AP257" s="1150">
        <f t="shared" si="262"/>
        <v>0</v>
      </c>
      <c r="AQ257" s="1150">
        <f t="shared" si="262"/>
        <v>0</v>
      </c>
      <c r="AR257" s="1150">
        <f t="shared" si="262"/>
        <v>0</v>
      </c>
      <c r="AS257" s="1150">
        <f t="shared" si="262"/>
        <v>0</v>
      </c>
      <c r="AT257" s="1150">
        <f t="shared" si="262"/>
        <v>0</v>
      </c>
      <c r="AU257" s="1150">
        <f t="shared" si="262"/>
        <v>0</v>
      </c>
      <c r="AV257" s="1150">
        <f t="shared" si="260"/>
        <v>0</v>
      </c>
      <c r="AW257" s="1150">
        <f t="shared" si="260"/>
        <v>0</v>
      </c>
      <c r="AX257" s="1150">
        <f t="shared" si="260"/>
        <v>0</v>
      </c>
      <c r="AY257" s="1150">
        <f t="shared" si="260"/>
        <v>0</v>
      </c>
      <c r="AZ257" s="1151">
        <f t="shared" si="243"/>
        <v>0</v>
      </c>
      <c r="BA257" s="1151">
        <f t="shared" si="244"/>
        <v>0</v>
      </c>
      <c r="BB257" s="1151">
        <f t="shared" si="263"/>
        <v>0</v>
      </c>
      <c r="BC257" s="1150">
        <f t="shared" si="264"/>
        <v>0</v>
      </c>
      <c r="BD257" s="1150">
        <f t="shared" si="265"/>
        <v>0</v>
      </c>
      <c r="BE257" s="1150">
        <f t="shared" si="266"/>
        <v>0</v>
      </c>
      <c r="BF257" s="1150">
        <f t="shared" si="267"/>
        <v>0</v>
      </c>
      <c r="BG257" s="1150">
        <f t="shared" si="268"/>
        <v>0</v>
      </c>
      <c r="BH257" s="1150">
        <f t="shared" si="269"/>
        <v>0</v>
      </c>
      <c r="BI257" s="1151">
        <f t="shared" si="246"/>
        <v>0</v>
      </c>
      <c r="BJ257" s="1106"/>
    </row>
    <row r="258" spans="1:62" ht="13">
      <c r="A258" s="1134">
        <v>19</v>
      </c>
      <c r="B258" s="1102" t="s">
        <v>362</v>
      </c>
      <c r="C258" s="1149">
        <f>計算表!K141</f>
        <v>0</v>
      </c>
      <c r="D258" s="1150">
        <f t="shared" ref="D258:AE258" si="271">D142</f>
        <v>14.270235512080928</v>
      </c>
      <c r="E258" s="1150">
        <f t="shared" si="271"/>
        <v>0.23044096276179654</v>
      </c>
      <c r="F258" s="1150">
        <f t="shared" si="271"/>
        <v>7.8986412096492709E-2</v>
      </c>
      <c r="G258" s="1150">
        <f t="shared" si="271"/>
        <v>0</v>
      </c>
      <c r="H258" s="1150">
        <f t="shared" si="271"/>
        <v>3.5570010362009645</v>
      </c>
      <c r="I258" s="1150">
        <f t="shared" si="271"/>
        <v>4.3605872778084448E-2</v>
      </c>
      <c r="J258" s="1150">
        <f t="shared" si="271"/>
        <v>1.5620503509284223</v>
      </c>
      <c r="K258" s="1150">
        <f t="shared" si="271"/>
        <v>0.26170784937007308</v>
      </c>
      <c r="L258" s="1150">
        <f t="shared" si="271"/>
        <v>0.80941962922628907</v>
      </c>
      <c r="M258" s="1150">
        <f t="shared" si="271"/>
        <v>0</v>
      </c>
      <c r="N258" s="1150">
        <f t="shared" si="271"/>
        <v>9.3715854873019325E-2</v>
      </c>
      <c r="O258" s="1150">
        <f t="shared" si="271"/>
        <v>0</v>
      </c>
      <c r="P258" s="1150">
        <f t="shared" si="271"/>
        <v>0.40015385090602879</v>
      </c>
      <c r="Q258" s="1150">
        <f t="shared" si="271"/>
        <v>0</v>
      </c>
      <c r="R258" s="1150">
        <f t="shared" si="271"/>
        <v>4.6515552729870245E-7</v>
      </c>
      <c r="S258" s="1150">
        <f t="shared" si="271"/>
        <v>4.1876497264248129E-2</v>
      </c>
      <c r="T258" s="1150">
        <f t="shared" si="271"/>
        <v>8.2773514793387432E-2</v>
      </c>
      <c r="U258" s="1150">
        <f t="shared" si="271"/>
        <v>7.9070877540226833E-2</v>
      </c>
      <c r="V258" s="1150">
        <f t="shared" si="271"/>
        <v>0</v>
      </c>
      <c r="W258" s="1150">
        <f t="shared" si="271"/>
        <v>0.18262627336565646</v>
      </c>
      <c r="X258" s="1150">
        <f t="shared" si="271"/>
        <v>1133.5100694717398</v>
      </c>
      <c r="Y258" s="1150">
        <f t="shared" si="271"/>
        <v>5.9893291053706843</v>
      </c>
      <c r="Z258" s="1150">
        <f t="shared" si="271"/>
        <v>0.26588812624631947</v>
      </c>
      <c r="AA258" s="1150">
        <f t="shared" si="271"/>
        <v>5.7234409791243648</v>
      </c>
      <c r="AB258" s="1150">
        <f t="shared" si="271"/>
        <v>0</v>
      </c>
      <c r="AC258" s="1150">
        <f t="shared" si="271"/>
        <v>0</v>
      </c>
      <c r="AD258" s="1150">
        <f t="shared" si="271"/>
        <v>0</v>
      </c>
      <c r="AE258" s="1150">
        <f t="shared" si="271"/>
        <v>0</v>
      </c>
      <c r="AF258" s="1151">
        <f t="shared" si="242"/>
        <v>0</v>
      </c>
      <c r="AG258" s="1151">
        <f t="shared" si="262"/>
        <v>0</v>
      </c>
      <c r="AH258" s="1151">
        <f t="shared" si="262"/>
        <v>0</v>
      </c>
      <c r="AI258" s="1151">
        <f t="shared" si="262"/>
        <v>0</v>
      </c>
      <c r="AJ258" s="1151">
        <f t="shared" si="262"/>
        <v>0</v>
      </c>
      <c r="AK258" s="1150">
        <f t="shared" si="262"/>
        <v>0</v>
      </c>
      <c r="AL258" s="1150">
        <f t="shared" si="262"/>
        <v>0</v>
      </c>
      <c r="AM258" s="1150">
        <f t="shared" si="262"/>
        <v>0</v>
      </c>
      <c r="AN258" s="1150">
        <f t="shared" si="262"/>
        <v>0</v>
      </c>
      <c r="AO258" s="1150">
        <f t="shared" si="262"/>
        <v>0</v>
      </c>
      <c r="AP258" s="1150">
        <f t="shared" si="262"/>
        <v>0</v>
      </c>
      <c r="AQ258" s="1150">
        <f t="shared" si="262"/>
        <v>0</v>
      </c>
      <c r="AR258" s="1150">
        <f t="shared" si="262"/>
        <v>0</v>
      </c>
      <c r="AS258" s="1150">
        <f t="shared" si="262"/>
        <v>0</v>
      </c>
      <c r="AT258" s="1150">
        <f t="shared" si="262"/>
        <v>0</v>
      </c>
      <c r="AU258" s="1150">
        <f t="shared" si="262"/>
        <v>0</v>
      </c>
      <c r="AV258" s="1150">
        <f t="shared" si="260"/>
        <v>0</v>
      </c>
      <c r="AW258" s="1150">
        <f t="shared" si="260"/>
        <v>0</v>
      </c>
      <c r="AX258" s="1150">
        <f t="shared" si="260"/>
        <v>0</v>
      </c>
      <c r="AY258" s="1150">
        <f t="shared" si="260"/>
        <v>0</v>
      </c>
      <c r="AZ258" s="1151">
        <f t="shared" si="243"/>
        <v>0</v>
      </c>
      <c r="BA258" s="1151">
        <f t="shared" si="244"/>
        <v>0</v>
      </c>
      <c r="BB258" s="1151">
        <f t="shared" si="263"/>
        <v>0</v>
      </c>
      <c r="BC258" s="1150">
        <f t="shared" si="264"/>
        <v>0</v>
      </c>
      <c r="BD258" s="1150">
        <f t="shared" si="265"/>
        <v>0</v>
      </c>
      <c r="BE258" s="1150">
        <f t="shared" si="266"/>
        <v>0</v>
      </c>
      <c r="BF258" s="1150">
        <f t="shared" si="267"/>
        <v>0</v>
      </c>
      <c r="BG258" s="1150">
        <f t="shared" si="268"/>
        <v>0</v>
      </c>
      <c r="BH258" s="1150">
        <f t="shared" si="269"/>
        <v>0</v>
      </c>
      <c r="BI258" s="1151">
        <f t="shared" si="246"/>
        <v>0</v>
      </c>
      <c r="BJ258" s="1106"/>
    </row>
    <row r="259" spans="1:62" ht="13">
      <c r="A259" s="1135">
        <v>20</v>
      </c>
      <c r="B259" s="1111" t="s">
        <v>512</v>
      </c>
      <c r="C259" s="1152">
        <f>計算表!K142</f>
        <v>0</v>
      </c>
      <c r="D259" s="1153">
        <f t="shared" ref="D259:AE259" si="272">D143</f>
        <v>14.270235512080928</v>
      </c>
      <c r="E259" s="1153">
        <f t="shared" si="272"/>
        <v>0.23044096276179654</v>
      </c>
      <c r="F259" s="1153">
        <f t="shared" si="272"/>
        <v>7.8986412096492722E-2</v>
      </c>
      <c r="G259" s="1153">
        <f t="shared" si="272"/>
        <v>0</v>
      </c>
      <c r="H259" s="1153">
        <f t="shared" si="272"/>
        <v>3.5570010362009645</v>
      </c>
      <c r="I259" s="1153">
        <f t="shared" si="272"/>
        <v>4.3605872778084448E-2</v>
      </c>
      <c r="J259" s="1153">
        <f t="shared" si="272"/>
        <v>1.5620503509284223</v>
      </c>
      <c r="K259" s="1153">
        <f t="shared" si="272"/>
        <v>0.26170784937007308</v>
      </c>
      <c r="L259" s="1153">
        <f t="shared" si="272"/>
        <v>0.80941962922628885</v>
      </c>
      <c r="M259" s="1153">
        <f t="shared" si="272"/>
        <v>0</v>
      </c>
      <c r="N259" s="1153">
        <f t="shared" si="272"/>
        <v>9.3715854873019325E-2</v>
      </c>
      <c r="O259" s="1153">
        <f t="shared" si="272"/>
        <v>0</v>
      </c>
      <c r="P259" s="1153">
        <f t="shared" si="272"/>
        <v>0.40015385090602879</v>
      </c>
      <c r="Q259" s="1153">
        <f t="shared" si="272"/>
        <v>0</v>
      </c>
      <c r="R259" s="1153">
        <f t="shared" si="272"/>
        <v>4.6515552729870245E-7</v>
      </c>
      <c r="S259" s="1153">
        <f t="shared" si="272"/>
        <v>4.1876497264248129E-2</v>
      </c>
      <c r="T259" s="1153">
        <f t="shared" si="272"/>
        <v>8.2773514793387418E-2</v>
      </c>
      <c r="U259" s="1153">
        <f t="shared" si="272"/>
        <v>7.9070877540226847E-2</v>
      </c>
      <c r="V259" s="1153">
        <f t="shared" si="272"/>
        <v>0</v>
      </c>
      <c r="W259" s="1153">
        <f t="shared" si="272"/>
        <v>0.18262627336565651</v>
      </c>
      <c r="X259" s="1153">
        <f t="shared" si="272"/>
        <v>91.452363212915671</v>
      </c>
      <c r="Y259" s="1153">
        <f t="shared" si="272"/>
        <v>9.7814393061428966</v>
      </c>
      <c r="Z259" s="1153">
        <f t="shared" si="272"/>
        <v>0.17933632598093771</v>
      </c>
      <c r="AA259" s="1153">
        <f t="shared" si="272"/>
        <v>9.6021029801619591</v>
      </c>
      <c r="AB259" s="1153">
        <f t="shared" si="272"/>
        <v>0</v>
      </c>
      <c r="AC259" s="1153">
        <f t="shared" si="272"/>
        <v>0</v>
      </c>
      <c r="AD259" s="1153">
        <f t="shared" si="272"/>
        <v>0</v>
      </c>
      <c r="AE259" s="1153">
        <f t="shared" si="272"/>
        <v>0</v>
      </c>
      <c r="AF259" s="1154">
        <f t="shared" si="242"/>
        <v>0</v>
      </c>
      <c r="AG259" s="1154">
        <f t="shared" si="262"/>
        <v>0</v>
      </c>
      <c r="AH259" s="1154">
        <f t="shared" si="262"/>
        <v>0</v>
      </c>
      <c r="AI259" s="1154">
        <f t="shared" si="262"/>
        <v>0</v>
      </c>
      <c r="AJ259" s="1154">
        <f t="shared" si="262"/>
        <v>0</v>
      </c>
      <c r="AK259" s="1153">
        <f t="shared" si="262"/>
        <v>0</v>
      </c>
      <c r="AL259" s="1153">
        <f t="shared" si="262"/>
        <v>0</v>
      </c>
      <c r="AM259" s="1153">
        <f t="shared" si="262"/>
        <v>0</v>
      </c>
      <c r="AN259" s="1153">
        <f t="shared" si="262"/>
        <v>0</v>
      </c>
      <c r="AO259" s="1153">
        <f t="shared" si="262"/>
        <v>0</v>
      </c>
      <c r="AP259" s="1153">
        <f t="shared" si="262"/>
        <v>0</v>
      </c>
      <c r="AQ259" s="1153">
        <f t="shared" si="262"/>
        <v>0</v>
      </c>
      <c r="AR259" s="1153">
        <f t="shared" si="262"/>
        <v>0</v>
      </c>
      <c r="AS259" s="1153">
        <f t="shared" si="262"/>
        <v>0</v>
      </c>
      <c r="AT259" s="1153">
        <f t="shared" si="262"/>
        <v>0</v>
      </c>
      <c r="AU259" s="1153">
        <f t="shared" si="262"/>
        <v>0</v>
      </c>
      <c r="AV259" s="1153">
        <f t="shared" si="260"/>
        <v>0</v>
      </c>
      <c r="AW259" s="1153">
        <f t="shared" si="260"/>
        <v>0</v>
      </c>
      <c r="AX259" s="1153">
        <f t="shared" si="260"/>
        <v>0</v>
      </c>
      <c r="AY259" s="1153">
        <f t="shared" si="260"/>
        <v>0</v>
      </c>
      <c r="AZ259" s="1154">
        <f t="shared" si="243"/>
        <v>0</v>
      </c>
      <c r="BA259" s="1154">
        <f t="shared" si="244"/>
        <v>0</v>
      </c>
      <c r="BB259" s="1154">
        <f t="shared" si="263"/>
        <v>0</v>
      </c>
      <c r="BC259" s="1153">
        <f t="shared" si="264"/>
        <v>0</v>
      </c>
      <c r="BD259" s="1153">
        <f t="shared" si="265"/>
        <v>0</v>
      </c>
      <c r="BE259" s="1153">
        <f t="shared" si="266"/>
        <v>0</v>
      </c>
      <c r="BF259" s="1153">
        <f t="shared" si="267"/>
        <v>0</v>
      </c>
      <c r="BG259" s="1153">
        <f t="shared" si="268"/>
        <v>0</v>
      </c>
      <c r="BH259" s="1153">
        <f t="shared" si="269"/>
        <v>0</v>
      </c>
      <c r="BI259" s="1154">
        <f t="shared" si="246"/>
        <v>0</v>
      </c>
      <c r="BJ259" s="1106"/>
    </row>
    <row r="260" spans="1:62" ht="13">
      <c r="A260" s="1134">
        <v>21</v>
      </c>
      <c r="B260" s="1102" t="s">
        <v>513</v>
      </c>
      <c r="C260" s="1146">
        <f>計算表!K143</f>
        <v>0</v>
      </c>
      <c r="D260" s="1147">
        <f t="shared" ref="D260:AE260" si="273">D144</f>
        <v>0</v>
      </c>
      <c r="E260" s="1147">
        <f t="shared" si="273"/>
        <v>0</v>
      </c>
      <c r="F260" s="1147">
        <f t="shared" si="273"/>
        <v>0</v>
      </c>
      <c r="G260" s="1147">
        <f t="shared" si="273"/>
        <v>0</v>
      </c>
      <c r="H260" s="1147">
        <f t="shared" si="273"/>
        <v>0</v>
      </c>
      <c r="I260" s="1147">
        <f t="shared" si="273"/>
        <v>0</v>
      </c>
      <c r="J260" s="1147">
        <f t="shared" si="273"/>
        <v>0</v>
      </c>
      <c r="K260" s="1147">
        <f t="shared" si="273"/>
        <v>0</v>
      </c>
      <c r="L260" s="1147">
        <f t="shared" si="273"/>
        <v>0</v>
      </c>
      <c r="M260" s="1147">
        <f t="shared" si="273"/>
        <v>0</v>
      </c>
      <c r="N260" s="1147">
        <f t="shared" si="273"/>
        <v>0</v>
      </c>
      <c r="O260" s="1147">
        <f t="shared" si="273"/>
        <v>0</v>
      </c>
      <c r="P260" s="1147">
        <f t="shared" si="273"/>
        <v>0</v>
      </c>
      <c r="Q260" s="1147">
        <f t="shared" si="273"/>
        <v>0</v>
      </c>
      <c r="R260" s="1147">
        <f t="shared" si="273"/>
        <v>0</v>
      </c>
      <c r="S260" s="1147">
        <f t="shared" si="273"/>
        <v>0</v>
      </c>
      <c r="T260" s="1147">
        <f t="shared" si="273"/>
        <v>0</v>
      </c>
      <c r="U260" s="1147">
        <f t="shared" si="273"/>
        <v>0</v>
      </c>
      <c r="V260" s="1147">
        <f t="shared" si="273"/>
        <v>0</v>
      </c>
      <c r="W260" s="1147">
        <f t="shared" si="273"/>
        <v>0</v>
      </c>
      <c r="X260" s="1147">
        <f t="shared" si="273"/>
        <v>0</v>
      </c>
      <c r="Y260" s="1147">
        <f t="shared" si="273"/>
        <v>0</v>
      </c>
      <c r="Z260" s="1147">
        <f t="shared" si="273"/>
        <v>0</v>
      </c>
      <c r="AA260" s="1147">
        <f t="shared" si="273"/>
        <v>0</v>
      </c>
      <c r="AB260" s="1147">
        <f t="shared" si="273"/>
        <v>0</v>
      </c>
      <c r="AC260" s="1147">
        <f t="shared" si="273"/>
        <v>0</v>
      </c>
      <c r="AD260" s="1147">
        <f t="shared" si="273"/>
        <v>0</v>
      </c>
      <c r="AE260" s="1147">
        <f t="shared" si="273"/>
        <v>0</v>
      </c>
      <c r="AF260" s="1148">
        <f t="shared" si="242"/>
        <v>0</v>
      </c>
      <c r="AG260" s="1148">
        <f t="shared" si="262"/>
        <v>0</v>
      </c>
      <c r="AH260" s="1148">
        <f t="shared" si="262"/>
        <v>0</v>
      </c>
      <c r="AI260" s="1148">
        <f t="shared" si="262"/>
        <v>0</v>
      </c>
      <c r="AJ260" s="1148">
        <f t="shared" si="262"/>
        <v>0</v>
      </c>
      <c r="AK260" s="1147">
        <f t="shared" si="262"/>
        <v>0</v>
      </c>
      <c r="AL260" s="1147">
        <f t="shared" si="262"/>
        <v>0</v>
      </c>
      <c r="AM260" s="1147">
        <f t="shared" si="262"/>
        <v>0</v>
      </c>
      <c r="AN260" s="1147">
        <f t="shared" si="262"/>
        <v>0</v>
      </c>
      <c r="AO260" s="1147">
        <f t="shared" si="262"/>
        <v>0</v>
      </c>
      <c r="AP260" s="1147">
        <f t="shared" si="262"/>
        <v>0</v>
      </c>
      <c r="AQ260" s="1147">
        <f t="shared" si="262"/>
        <v>0</v>
      </c>
      <c r="AR260" s="1147">
        <f t="shared" si="262"/>
        <v>0</v>
      </c>
      <c r="AS260" s="1147">
        <f t="shared" si="262"/>
        <v>0</v>
      </c>
      <c r="AT260" s="1147">
        <f t="shared" si="262"/>
        <v>0</v>
      </c>
      <c r="AU260" s="1147">
        <f t="shared" si="262"/>
        <v>0</v>
      </c>
      <c r="AV260" s="1147">
        <f t="shared" si="260"/>
        <v>0</v>
      </c>
      <c r="AW260" s="1147">
        <f t="shared" si="260"/>
        <v>0</v>
      </c>
      <c r="AX260" s="1147">
        <f t="shared" si="260"/>
        <v>0</v>
      </c>
      <c r="AY260" s="1147">
        <f t="shared" si="260"/>
        <v>0</v>
      </c>
      <c r="AZ260" s="1148">
        <f t="shared" si="243"/>
        <v>0</v>
      </c>
      <c r="BA260" s="1148">
        <f t="shared" si="244"/>
        <v>0</v>
      </c>
      <c r="BB260" s="1148">
        <f t="shared" si="263"/>
        <v>0</v>
      </c>
      <c r="BC260" s="1147">
        <f t="shared" si="264"/>
        <v>0</v>
      </c>
      <c r="BD260" s="1147">
        <f t="shared" si="265"/>
        <v>0</v>
      </c>
      <c r="BE260" s="1147">
        <f t="shared" si="266"/>
        <v>0</v>
      </c>
      <c r="BF260" s="1147">
        <f t="shared" si="267"/>
        <v>0</v>
      </c>
      <c r="BG260" s="1147">
        <f t="shared" si="268"/>
        <v>0</v>
      </c>
      <c r="BH260" s="1147">
        <f t="shared" si="269"/>
        <v>0</v>
      </c>
      <c r="BI260" s="1148">
        <f t="shared" si="246"/>
        <v>0</v>
      </c>
      <c r="BJ260" s="1106"/>
    </row>
    <row r="261" spans="1:62" ht="13">
      <c r="A261" s="1134">
        <v>22</v>
      </c>
      <c r="B261" s="1102" t="s">
        <v>514</v>
      </c>
      <c r="C261" s="1149">
        <f>計算表!K144</f>
        <v>0</v>
      </c>
      <c r="D261" s="1150">
        <f t="shared" ref="D261:AE261" si="274">D145</f>
        <v>14.270235512080928</v>
      </c>
      <c r="E261" s="1150">
        <f t="shared" si="274"/>
        <v>0.23044096276179657</v>
      </c>
      <c r="F261" s="1150">
        <f t="shared" si="274"/>
        <v>7.8986412096492722E-2</v>
      </c>
      <c r="G261" s="1150">
        <f t="shared" si="274"/>
        <v>0</v>
      </c>
      <c r="H261" s="1150">
        <f t="shared" si="274"/>
        <v>3.5570010362009645</v>
      </c>
      <c r="I261" s="1150">
        <f t="shared" si="274"/>
        <v>4.3605872778084448E-2</v>
      </c>
      <c r="J261" s="1150">
        <f t="shared" si="274"/>
        <v>1.5620503509284223</v>
      </c>
      <c r="K261" s="1150">
        <f t="shared" si="274"/>
        <v>0.26170784937007308</v>
      </c>
      <c r="L261" s="1150">
        <f t="shared" si="274"/>
        <v>0.80941962922628907</v>
      </c>
      <c r="M261" s="1150">
        <f t="shared" si="274"/>
        <v>0</v>
      </c>
      <c r="N261" s="1150">
        <f t="shared" si="274"/>
        <v>9.3715854873019325E-2</v>
      </c>
      <c r="O261" s="1150">
        <f t="shared" si="274"/>
        <v>0</v>
      </c>
      <c r="P261" s="1150">
        <f t="shared" si="274"/>
        <v>0.40015385090602879</v>
      </c>
      <c r="Q261" s="1150">
        <f t="shared" si="274"/>
        <v>0</v>
      </c>
      <c r="R261" s="1150">
        <f t="shared" si="274"/>
        <v>4.6515552729870245E-7</v>
      </c>
      <c r="S261" s="1150">
        <f t="shared" si="274"/>
        <v>4.1876497264248129E-2</v>
      </c>
      <c r="T261" s="1150">
        <f t="shared" si="274"/>
        <v>8.2773514793387432E-2</v>
      </c>
      <c r="U261" s="1150">
        <f t="shared" si="274"/>
        <v>7.9070877540226847E-2</v>
      </c>
      <c r="V261" s="1150">
        <f t="shared" si="274"/>
        <v>0</v>
      </c>
      <c r="W261" s="1150">
        <f t="shared" si="274"/>
        <v>0.18262627336565646</v>
      </c>
      <c r="X261" s="1150">
        <f t="shared" si="274"/>
        <v>319.67436066064079</v>
      </c>
      <c r="Y261" s="1150">
        <f t="shared" si="274"/>
        <v>15.372586467624528</v>
      </c>
      <c r="Z261" s="1150">
        <f t="shared" si="274"/>
        <v>0.25216352316297053</v>
      </c>
      <c r="AA261" s="1150">
        <f t="shared" si="274"/>
        <v>15.120422944461556</v>
      </c>
      <c r="AB261" s="1150">
        <f t="shared" si="274"/>
        <v>0</v>
      </c>
      <c r="AC261" s="1150">
        <f t="shared" si="274"/>
        <v>0</v>
      </c>
      <c r="AD261" s="1150">
        <f t="shared" si="274"/>
        <v>0</v>
      </c>
      <c r="AE261" s="1150">
        <f t="shared" si="274"/>
        <v>0</v>
      </c>
      <c r="AF261" s="1151">
        <f t="shared" si="242"/>
        <v>0</v>
      </c>
      <c r="AG261" s="1151">
        <f t="shared" si="262"/>
        <v>0</v>
      </c>
      <c r="AH261" s="1151">
        <f t="shared" si="262"/>
        <v>0</v>
      </c>
      <c r="AI261" s="1151">
        <f t="shared" si="262"/>
        <v>0</v>
      </c>
      <c r="AJ261" s="1151">
        <f t="shared" si="262"/>
        <v>0</v>
      </c>
      <c r="AK261" s="1150">
        <f t="shared" si="262"/>
        <v>0</v>
      </c>
      <c r="AL261" s="1150">
        <f t="shared" si="262"/>
        <v>0</v>
      </c>
      <c r="AM261" s="1150">
        <f t="shared" si="262"/>
        <v>0</v>
      </c>
      <c r="AN261" s="1150">
        <f t="shared" si="262"/>
        <v>0</v>
      </c>
      <c r="AO261" s="1150">
        <f t="shared" si="262"/>
        <v>0</v>
      </c>
      <c r="AP261" s="1150">
        <f t="shared" si="262"/>
        <v>0</v>
      </c>
      <c r="AQ261" s="1150">
        <f t="shared" si="262"/>
        <v>0</v>
      </c>
      <c r="AR261" s="1150">
        <f t="shared" si="262"/>
        <v>0</v>
      </c>
      <c r="AS261" s="1150">
        <f t="shared" si="262"/>
        <v>0</v>
      </c>
      <c r="AT261" s="1150">
        <f t="shared" si="262"/>
        <v>0</v>
      </c>
      <c r="AU261" s="1150">
        <f t="shared" si="262"/>
        <v>0</v>
      </c>
      <c r="AV261" s="1150">
        <f t="shared" si="260"/>
        <v>0</v>
      </c>
      <c r="AW261" s="1150">
        <f t="shared" si="260"/>
        <v>0</v>
      </c>
      <c r="AX261" s="1150">
        <f t="shared" si="260"/>
        <v>0</v>
      </c>
      <c r="AY261" s="1150">
        <f t="shared" si="260"/>
        <v>0</v>
      </c>
      <c r="AZ261" s="1151">
        <f t="shared" si="243"/>
        <v>0</v>
      </c>
      <c r="BA261" s="1151">
        <f t="shared" si="244"/>
        <v>0</v>
      </c>
      <c r="BB261" s="1151">
        <f t="shared" si="263"/>
        <v>0</v>
      </c>
      <c r="BC261" s="1150">
        <f t="shared" si="264"/>
        <v>0</v>
      </c>
      <c r="BD261" s="1150">
        <f t="shared" si="265"/>
        <v>0</v>
      </c>
      <c r="BE261" s="1150">
        <f t="shared" si="266"/>
        <v>0</v>
      </c>
      <c r="BF261" s="1150">
        <f t="shared" si="267"/>
        <v>0</v>
      </c>
      <c r="BG261" s="1150">
        <f t="shared" si="268"/>
        <v>0</v>
      </c>
      <c r="BH261" s="1150">
        <f t="shared" si="269"/>
        <v>0</v>
      </c>
      <c r="BI261" s="1151">
        <f t="shared" si="246"/>
        <v>0</v>
      </c>
      <c r="BJ261" s="1106"/>
    </row>
    <row r="262" spans="1:62" ht="13">
      <c r="A262" s="1134">
        <v>23</v>
      </c>
      <c r="B262" s="1102" t="s">
        <v>363</v>
      </c>
      <c r="C262" s="1149">
        <f>計算表!K145</f>
        <v>0</v>
      </c>
      <c r="D262" s="1150">
        <f t="shared" ref="D262:AE262" si="275">D146</f>
        <v>14.270235512080928</v>
      </c>
      <c r="E262" s="1150">
        <f t="shared" si="275"/>
        <v>0.23044096276179654</v>
      </c>
      <c r="F262" s="1150">
        <f t="shared" si="275"/>
        <v>7.8986412096492722E-2</v>
      </c>
      <c r="G262" s="1150">
        <f t="shared" si="275"/>
        <v>0</v>
      </c>
      <c r="H262" s="1150">
        <f t="shared" si="275"/>
        <v>3.5570010362009645</v>
      </c>
      <c r="I262" s="1150">
        <f t="shared" si="275"/>
        <v>4.3605872778084448E-2</v>
      </c>
      <c r="J262" s="1150">
        <f t="shared" si="275"/>
        <v>1.5620503509284223</v>
      </c>
      <c r="K262" s="1150">
        <f t="shared" si="275"/>
        <v>0.26170784937007308</v>
      </c>
      <c r="L262" s="1150">
        <f t="shared" si="275"/>
        <v>0.80941962922628907</v>
      </c>
      <c r="M262" s="1150">
        <f t="shared" si="275"/>
        <v>0</v>
      </c>
      <c r="N262" s="1150">
        <f t="shared" si="275"/>
        <v>9.3715854873019311E-2</v>
      </c>
      <c r="O262" s="1150">
        <f t="shared" si="275"/>
        <v>0</v>
      </c>
      <c r="P262" s="1150">
        <f t="shared" si="275"/>
        <v>0.40015385090602879</v>
      </c>
      <c r="Q262" s="1150">
        <f t="shared" si="275"/>
        <v>0</v>
      </c>
      <c r="R262" s="1150">
        <f t="shared" si="275"/>
        <v>4.6515552729870245E-7</v>
      </c>
      <c r="S262" s="1150">
        <f t="shared" si="275"/>
        <v>4.1876497264248122E-2</v>
      </c>
      <c r="T262" s="1150">
        <f t="shared" si="275"/>
        <v>8.2773514793387432E-2</v>
      </c>
      <c r="U262" s="1150">
        <f t="shared" si="275"/>
        <v>7.9070877540226833E-2</v>
      </c>
      <c r="V262" s="1150">
        <f t="shared" si="275"/>
        <v>0</v>
      </c>
      <c r="W262" s="1150">
        <f t="shared" si="275"/>
        <v>0.18262627336565648</v>
      </c>
      <c r="X262" s="1150">
        <f t="shared" si="275"/>
        <v>22.730425080569113</v>
      </c>
      <c r="Y262" s="1150">
        <f t="shared" si="275"/>
        <v>9.6676905353655727</v>
      </c>
      <c r="Z262" s="1150">
        <f t="shared" si="275"/>
        <v>9.4869746979127076E-2</v>
      </c>
      <c r="AA262" s="1150">
        <f t="shared" si="275"/>
        <v>2.6960045828661858</v>
      </c>
      <c r="AB262" s="1150">
        <f t="shared" si="275"/>
        <v>6.8768162055202602</v>
      </c>
      <c r="AC262" s="1150">
        <f t="shared" si="275"/>
        <v>0</v>
      </c>
      <c r="AD262" s="1150">
        <f t="shared" si="275"/>
        <v>0</v>
      </c>
      <c r="AE262" s="1150">
        <f t="shared" si="275"/>
        <v>0</v>
      </c>
      <c r="AF262" s="1151">
        <f t="shared" si="242"/>
        <v>0</v>
      </c>
      <c r="AG262" s="1151">
        <f t="shared" si="262"/>
        <v>0</v>
      </c>
      <c r="AH262" s="1151">
        <f t="shared" si="262"/>
        <v>0</v>
      </c>
      <c r="AI262" s="1151">
        <f t="shared" si="262"/>
        <v>0</v>
      </c>
      <c r="AJ262" s="1151">
        <f t="shared" si="262"/>
        <v>0</v>
      </c>
      <c r="AK262" s="1150">
        <f t="shared" si="262"/>
        <v>0</v>
      </c>
      <c r="AL262" s="1150">
        <f t="shared" si="262"/>
        <v>0</v>
      </c>
      <c r="AM262" s="1150">
        <f t="shared" si="262"/>
        <v>0</v>
      </c>
      <c r="AN262" s="1150">
        <f t="shared" si="262"/>
        <v>0</v>
      </c>
      <c r="AO262" s="1150">
        <f t="shared" si="262"/>
        <v>0</v>
      </c>
      <c r="AP262" s="1150">
        <f t="shared" si="262"/>
        <v>0</v>
      </c>
      <c r="AQ262" s="1150">
        <f t="shared" si="262"/>
        <v>0</v>
      </c>
      <c r="AR262" s="1150">
        <f t="shared" si="262"/>
        <v>0</v>
      </c>
      <c r="AS262" s="1150">
        <f t="shared" si="262"/>
        <v>0</v>
      </c>
      <c r="AT262" s="1150">
        <f t="shared" si="262"/>
        <v>0</v>
      </c>
      <c r="AU262" s="1150">
        <f t="shared" si="262"/>
        <v>0</v>
      </c>
      <c r="AV262" s="1150">
        <f t="shared" si="260"/>
        <v>0</v>
      </c>
      <c r="AW262" s="1150">
        <f t="shared" si="260"/>
        <v>0</v>
      </c>
      <c r="AX262" s="1150">
        <f t="shared" si="260"/>
        <v>0</v>
      </c>
      <c r="AY262" s="1150">
        <f t="shared" si="260"/>
        <v>0</v>
      </c>
      <c r="AZ262" s="1151">
        <f t="shared" si="243"/>
        <v>0</v>
      </c>
      <c r="BA262" s="1151">
        <f t="shared" si="244"/>
        <v>0</v>
      </c>
      <c r="BB262" s="1151">
        <f t="shared" si="263"/>
        <v>0</v>
      </c>
      <c r="BC262" s="1150">
        <f t="shared" si="264"/>
        <v>0</v>
      </c>
      <c r="BD262" s="1150">
        <f t="shared" si="265"/>
        <v>0</v>
      </c>
      <c r="BE262" s="1150">
        <f t="shared" si="266"/>
        <v>0</v>
      </c>
      <c r="BF262" s="1150">
        <f t="shared" si="267"/>
        <v>0</v>
      </c>
      <c r="BG262" s="1150">
        <f t="shared" si="268"/>
        <v>0</v>
      </c>
      <c r="BH262" s="1150">
        <f t="shared" si="269"/>
        <v>0</v>
      </c>
      <c r="BI262" s="1151">
        <f t="shared" si="246"/>
        <v>0</v>
      </c>
      <c r="BJ262" s="1106"/>
    </row>
    <row r="263" spans="1:62" ht="13">
      <c r="A263" s="1134">
        <v>24</v>
      </c>
      <c r="B263" s="1102" t="s">
        <v>364</v>
      </c>
      <c r="C263" s="1149">
        <f>計算表!K146</f>
        <v>0</v>
      </c>
      <c r="D263" s="1150">
        <f t="shared" ref="D263:AE263" si="276">D147</f>
        <v>8.7719942877992487</v>
      </c>
      <c r="E263" s="1150">
        <f t="shared" si="276"/>
        <v>0.51674497459454771</v>
      </c>
      <c r="F263" s="1150">
        <f t="shared" si="276"/>
        <v>6.4385512148419193E-3</v>
      </c>
      <c r="G263" s="1150">
        <f t="shared" si="276"/>
        <v>0</v>
      </c>
      <c r="H263" s="1150">
        <f t="shared" si="276"/>
        <v>0.48846698437044211</v>
      </c>
      <c r="I263" s="1150">
        <f t="shared" si="276"/>
        <v>8.1888183126826872E-2</v>
      </c>
      <c r="J263" s="1150">
        <f t="shared" si="276"/>
        <v>0.22861899464955321</v>
      </c>
      <c r="K263" s="1150">
        <f t="shared" si="276"/>
        <v>4.5695181367596781E-2</v>
      </c>
      <c r="L263" s="1150">
        <f t="shared" si="276"/>
        <v>1.9726069250309768E-2</v>
      </c>
      <c r="M263" s="1150">
        <f t="shared" si="276"/>
        <v>0</v>
      </c>
      <c r="N263" s="1150">
        <f t="shared" si="276"/>
        <v>4.3259434956422205E-2</v>
      </c>
      <c r="O263" s="1150">
        <f t="shared" si="276"/>
        <v>3.5829642332240418E-4</v>
      </c>
      <c r="P263" s="1150">
        <f t="shared" si="276"/>
        <v>0</v>
      </c>
      <c r="Q263" s="1150">
        <f t="shared" si="276"/>
        <v>0</v>
      </c>
      <c r="R263" s="1150">
        <f t="shared" si="276"/>
        <v>1.1976461646894077E-6</v>
      </c>
      <c r="S263" s="1150">
        <f t="shared" si="276"/>
        <v>3.9574814326672472E-3</v>
      </c>
      <c r="T263" s="1150">
        <f t="shared" si="276"/>
        <v>4.2028229675853722E-3</v>
      </c>
      <c r="U263" s="1150">
        <f t="shared" si="276"/>
        <v>4.2826579160340717E-4</v>
      </c>
      <c r="V263" s="1150">
        <f t="shared" si="276"/>
        <v>0</v>
      </c>
      <c r="W263" s="1150">
        <f t="shared" si="276"/>
        <v>6.0331056758390164E-2</v>
      </c>
      <c r="X263" s="1150">
        <f t="shared" si="276"/>
        <v>728.76448695849115</v>
      </c>
      <c r="Y263" s="1150">
        <f t="shared" si="276"/>
        <v>4.8086186450368507</v>
      </c>
      <c r="Z263" s="1150">
        <f t="shared" si="276"/>
        <v>0.22646619059898285</v>
      </c>
      <c r="AA263" s="1150">
        <f t="shared" si="276"/>
        <v>4.5821524544378676</v>
      </c>
      <c r="AB263" s="1150">
        <f t="shared" si="276"/>
        <v>0</v>
      </c>
      <c r="AC263" s="1150">
        <f t="shared" si="276"/>
        <v>0</v>
      </c>
      <c r="AD263" s="1150">
        <f t="shared" si="276"/>
        <v>0</v>
      </c>
      <c r="AE263" s="1150">
        <f t="shared" si="276"/>
        <v>0</v>
      </c>
      <c r="AF263" s="1151">
        <f t="shared" si="242"/>
        <v>0</v>
      </c>
      <c r="AG263" s="1151">
        <f t="shared" si="262"/>
        <v>0</v>
      </c>
      <c r="AH263" s="1151">
        <f t="shared" si="262"/>
        <v>0</v>
      </c>
      <c r="AI263" s="1151">
        <f t="shared" si="262"/>
        <v>0</v>
      </c>
      <c r="AJ263" s="1151">
        <f t="shared" si="262"/>
        <v>0</v>
      </c>
      <c r="AK263" s="1150">
        <f t="shared" si="262"/>
        <v>0</v>
      </c>
      <c r="AL263" s="1150">
        <f t="shared" si="262"/>
        <v>0</v>
      </c>
      <c r="AM263" s="1150">
        <f t="shared" si="262"/>
        <v>0</v>
      </c>
      <c r="AN263" s="1150">
        <f t="shared" si="262"/>
        <v>0</v>
      </c>
      <c r="AO263" s="1150">
        <f t="shared" si="262"/>
        <v>0</v>
      </c>
      <c r="AP263" s="1150">
        <f t="shared" si="262"/>
        <v>0</v>
      </c>
      <c r="AQ263" s="1150">
        <f t="shared" si="262"/>
        <v>0</v>
      </c>
      <c r="AR263" s="1150">
        <f t="shared" si="262"/>
        <v>0</v>
      </c>
      <c r="AS263" s="1150">
        <f t="shared" si="262"/>
        <v>0</v>
      </c>
      <c r="AT263" s="1150">
        <f t="shared" si="262"/>
        <v>0</v>
      </c>
      <c r="AU263" s="1150">
        <f t="shared" si="262"/>
        <v>0</v>
      </c>
      <c r="AV263" s="1150">
        <f t="shared" si="260"/>
        <v>0</v>
      </c>
      <c r="AW263" s="1150">
        <f t="shared" si="260"/>
        <v>0</v>
      </c>
      <c r="AX263" s="1150">
        <f t="shared" si="260"/>
        <v>0</v>
      </c>
      <c r="AY263" s="1150">
        <f t="shared" si="260"/>
        <v>0</v>
      </c>
      <c r="AZ263" s="1151">
        <f t="shared" si="243"/>
        <v>0</v>
      </c>
      <c r="BA263" s="1151">
        <f t="shared" si="244"/>
        <v>0</v>
      </c>
      <c r="BB263" s="1151">
        <f t="shared" si="263"/>
        <v>0</v>
      </c>
      <c r="BC263" s="1150">
        <f t="shared" si="264"/>
        <v>0</v>
      </c>
      <c r="BD263" s="1150">
        <f t="shared" si="265"/>
        <v>0</v>
      </c>
      <c r="BE263" s="1150">
        <f t="shared" si="266"/>
        <v>0</v>
      </c>
      <c r="BF263" s="1150">
        <f t="shared" si="267"/>
        <v>0</v>
      </c>
      <c r="BG263" s="1150">
        <f t="shared" si="268"/>
        <v>0</v>
      </c>
      <c r="BH263" s="1150">
        <f t="shared" si="269"/>
        <v>0</v>
      </c>
      <c r="BI263" s="1151">
        <f t="shared" si="246"/>
        <v>0</v>
      </c>
      <c r="BJ263" s="1106"/>
    </row>
    <row r="264" spans="1:62" ht="13">
      <c r="A264" s="1135">
        <v>25</v>
      </c>
      <c r="B264" s="1111" t="s">
        <v>515</v>
      </c>
      <c r="C264" s="1152">
        <f>計算表!K147</f>
        <v>0</v>
      </c>
      <c r="D264" s="1153">
        <f t="shared" ref="D264:AE264" si="277">D148</f>
        <v>14.270235512080928</v>
      </c>
      <c r="E264" s="1153">
        <f t="shared" si="277"/>
        <v>0.23044096276179654</v>
      </c>
      <c r="F264" s="1153">
        <f t="shared" si="277"/>
        <v>7.8986412096492722E-2</v>
      </c>
      <c r="G264" s="1153">
        <f t="shared" si="277"/>
        <v>0</v>
      </c>
      <c r="H264" s="1153">
        <f t="shared" si="277"/>
        <v>3.5570010362009636</v>
      </c>
      <c r="I264" s="1153">
        <f t="shared" si="277"/>
        <v>4.3605872778084448E-2</v>
      </c>
      <c r="J264" s="1153">
        <f t="shared" si="277"/>
        <v>1.5620503509284223</v>
      </c>
      <c r="K264" s="1153">
        <f t="shared" si="277"/>
        <v>0.26170784937007308</v>
      </c>
      <c r="L264" s="1153">
        <f t="shared" si="277"/>
        <v>0.80941962922628907</v>
      </c>
      <c r="M264" s="1153">
        <f t="shared" si="277"/>
        <v>0</v>
      </c>
      <c r="N264" s="1153">
        <f t="shared" si="277"/>
        <v>9.3715854873019311E-2</v>
      </c>
      <c r="O264" s="1153">
        <f t="shared" si="277"/>
        <v>0</v>
      </c>
      <c r="P264" s="1153">
        <f t="shared" si="277"/>
        <v>0.40015385090602879</v>
      </c>
      <c r="Q264" s="1153">
        <f t="shared" si="277"/>
        <v>0</v>
      </c>
      <c r="R264" s="1153">
        <f t="shared" si="277"/>
        <v>4.6515552729870245E-7</v>
      </c>
      <c r="S264" s="1153">
        <f t="shared" si="277"/>
        <v>4.1876497264248129E-2</v>
      </c>
      <c r="T264" s="1153">
        <f t="shared" si="277"/>
        <v>8.2773514793387432E-2</v>
      </c>
      <c r="U264" s="1153">
        <f t="shared" si="277"/>
        <v>7.9070877540226833E-2</v>
      </c>
      <c r="V264" s="1153">
        <f t="shared" si="277"/>
        <v>0</v>
      </c>
      <c r="W264" s="1153">
        <f t="shared" si="277"/>
        <v>0.18262627336565651</v>
      </c>
      <c r="X264" s="1153">
        <f t="shared" si="277"/>
        <v>17.577604753749938</v>
      </c>
      <c r="Y264" s="1153">
        <f t="shared" si="277"/>
        <v>1.9114207031200481</v>
      </c>
      <c r="Z264" s="1153">
        <f t="shared" si="277"/>
        <v>2.7146180171145423E-2</v>
      </c>
      <c r="AA264" s="1153">
        <f t="shared" si="277"/>
        <v>0.72283577477637606</v>
      </c>
      <c r="AB264" s="1153">
        <f t="shared" si="277"/>
        <v>1.1614387481725263</v>
      </c>
      <c r="AC264" s="1153">
        <f t="shared" si="277"/>
        <v>0</v>
      </c>
      <c r="AD264" s="1153">
        <f t="shared" si="277"/>
        <v>0</v>
      </c>
      <c r="AE264" s="1153">
        <f t="shared" si="277"/>
        <v>0</v>
      </c>
      <c r="AF264" s="1154">
        <f t="shared" si="242"/>
        <v>0</v>
      </c>
      <c r="AG264" s="1154">
        <f t="shared" si="262"/>
        <v>0</v>
      </c>
      <c r="AH264" s="1154">
        <f t="shared" si="262"/>
        <v>0</v>
      </c>
      <c r="AI264" s="1154">
        <f t="shared" si="262"/>
        <v>0</v>
      </c>
      <c r="AJ264" s="1154">
        <f t="shared" si="262"/>
        <v>0</v>
      </c>
      <c r="AK264" s="1153">
        <f t="shared" si="262"/>
        <v>0</v>
      </c>
      <c r="AL264" s="1153">
        <f t="shared" si="262"/>
        <v>0</v>
      </c>
      <c r="AM264" s="1153">
        <f t="shared" si="262"/>
        <v>0</v>
      </c>
      <c r="AN264" s="1153">
        <f t="shared" si="262"/>
        <v>0</v>
      </c>
      <c r="AO264" s="1153">
        <f t="shared" si="262"/>
        <v>0</v>
      </c>
      <c r="AP264" s="1153">
        <f t="shared" si="262"/>
        <v>0</v>
      </c>
      <c r="AQ264" s="1153">
        <f t="shared" si="262"/>
        <v>0</v>
      </c>
      <c r="AR264" s="1153">
        <f t="shared" si="262"/>
        <v>0</v>
      </c>
      <c r="AS264" s="1153">
        <f t="shared" si="262"/>
        <v>0</v>
      </c>
      <c r="AT264" s="1153">
        <f t="shared" si="262"/>
        <v>0</v>
      </c>
      <c r="AU264" s="1153">
        <f t="shared" si="262"/>
        <v>0</v>
      </c>
      <c r="AV264" s="1153">
        <f t="shared" si="260"/>
        <v>0</v>
      </c>
      <c r="AW264" s="1153">
        <f t="shared" si="260"/>
        <v>0</v>
      </c>
      <c r="AX264" s="1153">
        <f t="shared" si="260"/>
        <v>0</v>
      </c>
      <c r="AY264" s="1153">
        <f t="shared" si="260"/>
        <v>0</v>
      </c>
      <c r="AZ264" s="1154">
        <f t="shared" si="243"/>
        <v>0</v>
      </c>
      <c r="BA264" s="1154">
        <f t="shared" si="244"/>
        <v>0</v>
      </c>
      <c r="BB264" s="1154">
        <f t="shared" si="263"/>
        <v>0</v>
      </c>
      <c r="BC264" s="1153">
        <f t="shared" si="264"/>
        <v>0</v>
      </c>
      <c r="BD264" s="1153">
        <f t="shared" si="265"/>
        <v>0</v>
      </c>
      <c r="BE264" s="1153">
        <f t="shared" si="266"/>
        <v>0</v>
      </c>
      <c r="BF264" s="1153">
        <f t="shared" si="267"/>
        <v>0</v>
      </c>
      <c r="BG264" s="1153">
        <f t="shared" si="268"/>
        <v>0</v>
      </c>
      <c r="BH264" s="1153">
        <f t="shared" si="269"/>
        <v>0</v>
      </c>
      <c r="BI264" s="1154">
        <f t="shared" si="246"/>
        <v>0</v>
      </c>
      <c r="BJ264" s="1106"/>
    </row>
    <row r="265" spans="1:62" ht="13">
      <c r="A265" s="1134">
        <v>26</v>
      </c>
      <c r="B265" s="1102" t="s">
        <v>516</v>
      </c>
      <c r="C265" s="1146">
        <f>計算表!K148</f>
        <v>0</v>
      </c>
      <c r="D265" s="1147">
        <f t="shared" ref="D265:AE265" si="278">D149</f>
        <v>14.270235512080928</v>
      </c>
      <c r="E265" s="1147">
        <f t="shared" si="278"/>
        <v>0.23044096276179649</v>
      </c>
      <c r="F265" s="1147">
        <f t="shared" si="278"/>
        <v>7.8986412096492722E-2</v>
      </c>
      <c r="G265" s="1147">
        <f t="shared" si="278"/>
        <v>0</v>
      </c>
      <c r="H265" s="1147">
        <f t="shared" si="278"/>
        <v>3.5570010362009645</v>
      </c>
      <c r="I265" s="1147">
        <f t="shared" si="278"/>
        <v>4.3605872778084448E-2</v>
      </c>
      <c r="J265" s="1147">
        <f t="shared" si="278"/>
        <v>1.5620503509284223</v>
      </c>
      <c r="K265" s="1147">
        <f t="shared" si="278"/>
        <v>0.26170784937007308</v>
      </c>
      <c r="L265" s="1147">
        <f t="shared" si="278"/>
        <v>0.80941962922628907</v>
      </c>
      <c r="M265" s="1147">
        <f t="shared" si="278"/>
        <v>0</v>
      </c>
      <c r="N265" s="1147">
        <f t="shared" si="278"/>
        <v>9.3715854873019311E-2</v>
      </c>
      <c r="O265" s="1147">
        <f t="shared" si="278"/>
        <v>0</v>
      </c>
      <c r="P265" s="1147">
        <f t="shared" si="278"/>
        <v>0.40015385090602879</v>
      </c>
      <c r="Q265" s="1147">
        <f t="shared" si="278"/>
        <v>0</v>
      </c>
      <c r="R265" s="1147">
        <f t="shared" si="278"/>
        <v>4.6515552729870256E-7</v>
      </c>
      <c r="S265" s="1147">
        <f t="shared" si="278"/>
        <v>4.1876497264248136E-2</v>
      </c>
      <c r="T265" s="1147">
        <f t="shared" si="278"/>
        <v>8.2773514793387445E-2</v>
      </c>
      <c r="U265" s="1147">
        <f t="shared" si="278"/>
        <v>7.9070877540226833E-2</v>
      </c>
      <c r="V265" s="1147">
        <f t="shared" si="278"/>
        <v>0</v>
      </c>
      <c r="W265" s="1147">
        <f t="shared" si="278"/>
        <v>0.18262627336565648</v>
      </c>
      <c r="X265" s="1147">
        <f t="shared" si="278"/>
        <v>21.598596323593931</v>
      </c>
      <c r="Y265" s="1147">
        <f t="shared" si="278"/>
        <v>7.6183591033728835</v>
      </c>
      <c r="Z265" s="1147">
        <f t="shared" si="278"/>
        <v>2.3052329927042259E-2</v>
      </c>
      <c r="AA265" s="1147">
        <f t="shared" si="278"/>
        <v>0.60709123662444231</v>
      </c>
      <c r="AB265" s="1147">
        <f t="shared" si="278"/>
        <v>6.9882155368213992</v>
      </c>
      <c r="AC265" s="1147">
        <f t="shared" si="278"/>
        <v>0</v>
      </c>
      <c r="AD265" s="1147">
        <f t="shared" si="278"/>
        <v>0</v>
      </c>
      <c r="AE265" s="1147">
        <f t="shared" si="278"/>
        <v>0</v>
      </c>
      <c r="AF265" s="1148">
        <f t="shared" si="242"/>
        <v>0</v>
      </c>
      <c r="AG265" s="1148">
        <f t="shared" si="262"/>
        <v>0</v>
      </c>
      <c r="AH265" s="1148">
        <f t="shared" si="262"/>
        <v>0</v>
      </c>
      <c r="AI265" s="1148">
        <f t="shared" si="262"/>
        <v>0</v>
      </c>
      <c r="AJ265" s="1148">
        <f t="shared" si="262"/>
        <v>0</v>
      </c>
      <c r="AK265" s="1147">
        <f t="shared" si="262"/>
        <v>0</v>
      </c>
      <c r="AL265" s="1147">
        <f t="shared" si="262"/>
        <v>0</v>
      </c>
      <c r="AM265" s="1147">
        <f t="shared" si="262"/>
        <v>0</v>
      </c>
      <c r="AN265" s="1147">
        <f t="shared" si="262"/>
        <v>0</v>
      </c>
      <c r="AO265" s="1147">
        <f t="shared" si="262"/>
        <v>0</v>
      </c>
      <c r="AP265" s="1147">
        <f t="shared" si="262"/>
        <v>0</v>
      </c>
      <c r="AQ265" s="1147">
        <f t="shared" si="262"/>
        <v>0</v>
      </c>
      <c r="AR265" s="1147">
        <f t="shared" si="262"/>
        <v>0</v>
      </c>
      <c r="AS265" s="1147">
        <f t="shared" si="262"/>
        <v>0</v>
      </c>
      <c r="AT265" s="1147">
        <f t="shared" si="262"/>
        <v>0</v>
      </c>
      <c r="AU265" s="1147">
        <f t="shared" si="262"/>
        <v>0</v>
      </c>
      <c r="AV265" s="1147">
        <f t="shared" si="260"/>
        <v>0</v>
      </c>
      <c r="AW265" s="1147">
        <f t="shared" si="260"/>
        <v>0</v>
      </c>
      <c r="AX265" s="1147">
        <f t="shared" si="260"/>
        <v>0</v>
      </c>
      <c r="AY265" s="1147">
        <f t="shared" si="260"/>
        <v>0</v>
      </c>
      <c r="AZ265" s="1148">
        <f t="shared" si="243"/>
        <v>0</v>
      </c>
      <c r="BA265" s="1148">
        <f t="shared" si="244"/>
        <v>0</v>
      </c>
      <c r="BB265" s="1148">
        <f t="shared" si="263"/>
        <v>0</v>
      </c>
      <c r="BC265" s="1147">
        <f t="shared" si="264"/>
        <v>0</v>
      </c>
      <c r="BD265" s="1147">
        <f t="shared" si="265"/>
        <v>0</v>
      </c>
      <c r="BE265" s="1147">
        <f t="shared" si="266"/>
        <v>0</v>
      </c>
      <c r="BF265" s="1147">
        <f t="shared" si="267"/>
        <v>0</v>
      </c>
      <c r="BG265" s="1147">
        <f t="shared" si="268"/>
        <v>0</v>
      </c>
      <c r="BH265" s="1147">
        <f t="shared" si="269"/>
        <v>0</v>
      </c>
      <c r="BI265" s="1148">
        <f t="shared" si="246"/>
        <v>0</v>
      </c>
      <c r="BJ265" s="1106"/>
    </row>
    <row r="266" spans="1:62" ht="13">
      <c r="A266" s="1134">
        <v>27</v>
      </c>
      <c r="B266" s="1102" t="s">
        <v>365</v>
      </c>
      <c r="C266" s="1149">
        <f>計算表!K149</f>
        <v>0</v>
      </c>
      <c r="D266" s="1150">
        <f t="shared" ref="D266:AE266" si="279">D150</f>
        <v>2.3494724500148818</v>
      </c>
      <c r="E266" s="1150">
        <f t="shared" si="279"/>
        <v>0.17127203025180873</v>
      </c>
      <c r="F266" s="1150">
        <f t="shared" si="279"/>
        <v>2.2999388956454885</v>
      </c>
      <c r="G266" s="1150">
        <f t="shared" si="279"/>
        <v>0</v>
      </c>
      <c r="H266" s="1150">
        <f t="shared" si="279"/>
        <v>2.4922822197277776</v>
      </c>
      <c r="I266" s="1150">
        <f t="shared" si="279"/>
        <v>5.8612308960852982E-2</v>
      </c>
      <c r="J266" s="1150">
        <f t="shared" si="279"/>
        <v>0.59541856313157449</v>
      </c>
      <c r="K266" s="1150">
        <f t="shared" si="279"/>
        <v>0.20555577293904104</v>
      </c>
      <c r="L266" s="1150">
        <f t="shared" si="279"/>
        <v>0.22130787010856628</v>
      </c>
      <c r="M266" s="1150">
        <f t="shared" si="279"/>
        <v>0</v>
      </c>
      <c r="N266" s="1150">
        <f t="shared" si="279"/>
        <v>1.9096444167565327E-2</v>
      </c>
      <c r="O266" s="1150">
        <f t="shared" si="279"/>
        <v>0</v>
      </c>
      <c r="P266" s="1150">
        <f t="shared" si="279"/>
        <v>0</v>
      </c>
      <c r="Q266" s="1150">
        <f t="shared" si="279"/>
        <v>0</v>
      </c>
      <c r="R266" s="1150">
        <f t="shared" si="279"/>
        <v>1.4699110402850098E-6</v>
      </c>
      <c r="S266" s="1150">
        <f t="shared" si="279"/>
        <v>0.33353718573277541</v>
      </c>
      <c r="T266" s="1150">
        <f t="shared" si="279"/>
        <v>0.18280302227792003</v>
      </c>
      <c r="U266" s="1150">
        <f t="shared" si="279"/>
        <v>0.40496669372845873</v>
      </c>
      <c r="V266" s="1150">
        <f t="shared" si="279"/>
        <v>0</v>
      </c>
      <c r="W266" s="1150">
        <f t="shared" si="279"/>
        <v>0.47098288876998312</v>
      </c>
      <c r="X266" s="1150">
        <f t="shared" si="279"/>
        <v>215.40249520996389</v>
      </c>
      <c r="Y266" s="1150">
        <f t="shared" si="279"/>
        <v>2.4188168357953042</v>
      </c>
      <c r="Z266" s="1150">
        <f t="shared" si="279"/>
        <v>9.8871707079002599E-2</v>
      </c>
      <c r="AA266" s="1150">
        <f t="shared" si="279"/>
        <v>2.3199451287163013</v>
      </c>
      <c r="AB266" s="1150">
        <f t="shared" si="279"/>
        <v>0</v>
      </c>
      <c r="AC266" s="1150">
        <f t="shared" si="279"/>
        <v>0</v>
      </c>
      <c r="AD266" s="1150">
        <f t="shared" si="279"/>
        <v>0</v>
      </c>
      <c r="AE266" s="1150">
        <f t="shared" si="279"/>
        <v>0</v>
      </c>
      <c r="AF266" s="1151">
        <f t="shared" si="242"/>
        <v>0</v>
      </c>
      <c r="AG266" s="1151">
        <f t="shared" si="262"/>
        <v>0</v>
      </c>
      <c r="AH266" s="1151">
        <f t="shared" si="262"/>
        <v>0</v>
      </c>
      <c r="AI266" s="1151">
        <f t="shared" si="262"/>
        <v>0</v>
      </c>
      <c r="AJ266" s="1151">
        <f t="shared" si="262"/>
        <v>0</v>
      </c>
      <c r="AK266" s="1150">
        <f t="shared" si="262"/>
        <v>0</v>
      </c>
      <c r="AL266" s="1150">
        <f t="shared" si="262"/>
        <v>0</v>
      </c>
      <c r="AM266" s="1150">
        <f t="shared" si="262"/>
        <v>0</v>
      </c>
      <c r="AN266" s="1150">
        <f t="shared" si="262"/>
        <v>0</v>
      </c>
      <c r="AO266" s="1150">
        <f t="shared" si="262"/>
        <v>0</v>
      </c>
      <c r="AP266" s="1150">
        <f t="shared" si="262"/>
        <v>0</v>
      </c>
      <c r="AQ266" s="1150">
        <f t="shared" si="262"/>
        <v>0</v>
      </c>
      <c r="AR266" s="1150">
        <f t="shared" si="262"/>
        <v>0</v>
      </c>
      <c r="AS266" s="1150">
        <f t="shared" si="262"/>
        <v>0</v>
      </c>
      <c r="AT266" s="1150">
        <f t="shared" si="262"/>
        <v>0</v>
      </c>
      <c r="AU266" s="1150">
        <f t="shared" si="262"/>
        <v>0</v>
      </c>
      <c r="AV266" s="1150">
        <f t="shared" si="260"/>
        <v>0</v>
      </c>
      <c r="AW266" s="1150">
        <f t="shared" si="260"/>
        <v>0</v>
      </c>
      <c r="AX266" s="1150">
        <f t="shared" si="260"/>
        <v>0</v>
      </c>
      <c r="AY266" s="1150">
        <f t="shared" si="260"/>
        <v>0</v>
      </c>
      <c r="AZ266" s="1151">
        <f t="shared" si="243"/>
        <v>0</v>
      </c>
      <c r="BA266" s="1151">
        <f t="shared" si="244"/>
        <v>0</v>
      </c>
      <c r="BB266" s="1151">
        <f t="shared" si="263"/>
        <v>0</v>
      </c>
      <c r="BC266" s="1150">
        <f t="shared" si="264"/>
        <v>0</v>
      </c>
      <c r="BD266" s="1150">
        <f t="shared" si="265"/>
        <v>0</v>
      </c>
      <c r="BE266" s="1150">
        <f t="shared" si="266"/>
        <v>0</v>
      </c>
      <c r="BF266" s="1150">
        <f t="shared" si="267"/>
        <v>0</v>
      </c>
      <c r="BG266" s="1150">
        <f t="shared" si="268"/>
        <v>0</v>
      </c>
      <c r="BH266" s="1150">
        <f t="shared" si="269"/>
        <v>0</v>
      </c>
      <c r="BI266" s="1151">
        <f t="shared" si="246"/>
        <v>0</v>
      </c>
      <c r="BJ266" s="1106"/>
    </row>
    <row r="267" spans="1:62" ht="13">
      <c r="A267" s="1134">
        <v>28</v>
      </c>
      <c r="B267" s="1102" t="s">
        <v>53</v>
      </c>
      <c r="C267" s="1149">
        <f>計算表!K150</f>
        <v>0</v>
      </c>
      <c r="D267" s="1150">
        <f t="shared" ref="D267:AE267" si="280">D151</f>
        <v>2.3494724500148818</v>
      </c>
      <c r="E267" s="1150">
        <f t="shared" si="280"/>
        <v>0.17127203025180876</v>
      </c>
      <c r="F267" s="1150">
        <f t="shared" si="280"/>
        <v>2.2999388956454885</v>
      </c>
      <c r="G267" s="1150">
        <f t="shared" si="280"/>
        <v>0</v>
      </c>
      <c r="H267" s="1150">
        <f t="shared" si="280"/>
        <v>2.4922822197277776</v>
      </c>
      <c r="I267" s="1150">
        <f t="shared" si="280"/>
        <v>5.8612308960852982E-2</v>
      </c>
      <c r="J267" s="1150">
        <f t="shared" si="280"/>
        <v>0.59541856313157449</v>
      </c>
      <c r="K267" s="1150">
        <f t="shared" si="280"/>
        <v>0.20555577293904104</v>
      </c>
      <c r="L267" s="1150">
        <f t="shared" si="280"/>
        <v>0.22130787010856628</v>
      </c>
      <c r="M267" s="1150">
        <f t="shared" si="280"/>
        <v>0</v>
      </c>
      <c r="N267" s="1150">
        <f t="shared" si="280"/>
        <v>1.9096444167565327E-2</v>
      </c>
      <c r="O267" s="1150">
        <f t="shared" si="280"/>
        <v>0</v>
      </c>
      <c r="P267" s="1150">
        <f t="shared" si="280"/>
        <v>0</v>
      </c>
      <c r="Q267" s="1150">
        <f t="shared" si="280"/>
        <v>0</v>
      </c>
      <c r="R267" s="1150">
        <f t="shared" si="280"/>
        <v>1.46991104028501E-6</v>
      </c>
      <c r="S267" s="1150">
        <f t="shared" si="280"/>
        <v>0.33353718573277541</v>
      </c>
      <c r="T267" s="1150">
        <f t="shared" si="280"/>
        <v>0.18280302227792003</v>
      </c>
      <c r="U267" s="1150">
        <f t="shared" si="280"/>
        <v>0.40496669372845873</v>
      </c>
      <c r="V267" s="1150">
        <f t="shared" si="280"/>
        <v>0</v>
      </c>
      <c r="W267" s="1150">
        <f t="shared" si="280"/>
        <v>0.47098288876998312</v>
      </c>
      <c r="X267" s="1150">
        <f t="shared" si="280"/>
        <v>256.68405345168924</v>
      </c>
      <c r="Y267" s="1150">
        <f t="shared" si="280"/>
        <v>2.155173147074096E-5</v>
      </c>
      <c r="Z267" s="1150">
        <f t="shared" si="280"/>
        <v>1.1032054456628114E-5</v>
      </c>
      <c r="AA267" s="1150">
        <f t="shared" si="280"/>
        <v>1.0519677014112842E-5</v>
      </c>
      <c r="AB267" s="1150">
        <f t="shared" si="280"/>
        <v>0</v>
      </c>
      <c r="AC267" s="1150">
        <f t="shared" si="280"/>
        <v>0</v>
      </c>
      <c r="AD267" s="1150">
        <f t="shared" si="280"/>
        <v>0</v>
      </c>
      <c r="AE267" s="1150">
        <f t="shared" si="280"/>
        <v>0</v>
      </c>
      <c r="AF267" s="1151">
        <f t="shared" si="242"/>
        <v>0</v>
      </c>
      <c r="AG267" s="1151">
        <f t="shared" si="262"/>
        <v>0</v>
      </c>
      <c r="AH267" s="1151">
        <f t="shared" si="262"/>
        <v>0</v>
      </c>
      <c r="AI267" s="1151">
        <f t="shared" si="262"/>
        <v>0</v>
      </c>
      <c r="AJ267" s="1151">
        <f t="shared" si="262"/>
        <v>0</v>
      </c>
      <c r="AK267" s="1150">
        <f t="shared" si="262"/>
        <v>0</v>
      </c>
      <c r="AL267" s="1150">
        <f t="shared" si="262"/>
        <v>0</v>
      </c>
      <c r="AM267" s="1150">
        <f t="shared" si="262"/>
        <v>0</v>
      </c>
      <c r="AN267" s="1150">
        <f t="shared" si="262"/>
        <v>0</v>
      </c>
      <c r="AO267" s="1150">
        <f t="shared" si="262"/>
        <v>0</v>
      </c>
      <c r="AP267" s="1150">
        <f t="shared" si="262"/>
        <v>0</v>
      </c>
      <c r="AQ267" s="1150">
        <f t="shared" si="262"/>
        <v>0</v>
      </c>
      <c r="AR267" s="1150">
        <f t="shared" si="262"/>
        <v>0</v>
      </c>
      <c r="AS267" s="1150">
        <f t="shared" si="262"/>
        <v>0</v>
      </c>
      <c r="AT267" s="1150">
        <f t="shared" si="262"/>
        <v>0</v>
      </c>
      <c r="AU267" s="1150">
        <f t="shared" si="262"/>
        <v>0</v>
      </c>
      <c r="AV267" s="1150">
        <f t="shared" si="260"/>
        <v>0</v>
      </c>
      <c r="AW267" s="1150">
        <f t="shared" si="260"/>
        <v>0</v>
      </c>
      <c r="AX267" s="1150">
        <f t="shared" si="260"/>
        <v>0</v>
      </c>
      <c r="AY267" s="1150">
        <f t="shared" si="260"/>
        <v>0</v>
      </c>
      <c r="AZ267" s="1151">
        <f t="shared" si="243"/>
        <v>0</v>
      </c>
      <c r="BA267" s="1151">
        <f t="shared" si="244"/>
        <v>0</v>
      </c>
      <c r="BB267" s="1151">
        <f t="shared" si="263"/>
        <v>0</v>
      </c>
      <c r="BC267" s="1150">
        <f t="shared" si="264"/>
        <v>0</v>
      </c>
      <c r="BD267" s="1150">
        <f t="shared" si="265"/>
        <v>0</v>
      </c>
      <c r="BE267" s="1150">
        <f t="shared" si="266"/>
        <v>0</v>
      </c>
      <c r="BF267" s="1150">
        <f t="shared" si="267"/>
        <v>0</v>
      </c>
      <c r="BG267" s="1150">
        <f t="shared" si="268"/>
        <v>0</v>
      </c>
      <c r="BH267" s="1150">
        <f t="shared" si="269"/>
        <v>0</v>
      </c>
      <c r="BI267" s="1151">
        <f t="shared" si="246"/>
        <v>0</v>
      </c>
      <c r="BJ267" s="1106"/>
    </row>
    <row r="268" spans="1:62" ht="13">
      <c r="A268" s="1134">
        <v>29</v>
      </c>
      <c r="B268" s="1102" t="s">
        <v>366</v>
      </c>
      <c r="C268" s="1149">
        <f>計算表!K151</f>
        <v>0</v>
      </c>
      <c r="D268" s="1150">
        <f t="shared" ref="D268:AE268" si="281">D152</f>
        <v>0.49509701831053693</v>
      </c>
      <c r="E268" s="1150">
        <f t="shared" si="281"/>
        <v>1.3727356653211267</v>
      </c>
      <c r="F268" s="1150">
        <f t="shared" si="281"/>
        <v>3.9471240918718432E-4</v>
      </c>
      <c r="G268" s="1150">
        <f t="shared" si="281"/>
        <v>0</v>
      </c>
      <c r="H268" s="1150">
        <f t="shared" si="281"/>
        <v>0.64513822919389452</v>
      </c>
      <c r="I268" s="1150">
        <f t="shared" si="281"/>
        <v>1.184854670020878E-2</v>
      </c>
      <c r="J268" s="1150">
        <f t="shared" si="281"/>
        <v>0.25836877117821538</v>
      </c>
      <c r="K268" s="1150">
        <f t="shared" si="281"/>
        <v>1.9903797959731021E-2</v>
      </c>
      <c r="L268" s="1150">
        <f t="shared" si="281"/>
        <v>0.16564801597221299</v>
      </c>
      <c r="M268" s="1150">
        <f t="shared" si="281"/>
        <v>0</v>
      </c>
      <c r="N268" s="1150">
        <f t="shared" si="281"/>
        <v>3.5006012227360092E-2</v>
      </c>
      <c r="O268" s="1150">
        <f t="shared" si="281"/>
        <v>0</v>
      </c>
      <c r="P268" s="1150">
        <f t="shared" si="281"/>
        <v>0</v>
      </c>
      <c r="Q268" s="1150">
        <f t="shared" si="281"/>
        <v>0</v>
      </c>
      <c r="R268" s="1150">
        <f t="shared" si="281"/>
        <v>1.0139011299932208E-6</v>
      </c>
      <c r="S268" s="1150">
        <f t="shared" si="281"/>
        <v>6.6170226492328607E-2</v>
      </c>
      <c r="T268" s="1150">
        <f t="shared" si="281"/>
        <v>4.5828448959695886E-2</v>
      </c>
      <c r="U268" s="1150">
        <f t="shared" si="281"/>
        <v>2.2872839552405634E-2</v>
      </c>
      <c r="V268" s="1150">
        <f t="shared" si="281"/>
        <v>0</v>
      </c>
      <c r="W268" s="1150">
        <f t="shared" si="281"/>
        <v>1.949055625060607E-2</v>
      </c>
      <c r="X268" s="1150">
        <f t="shared" si="281"/>
        <v>13.669365002133215</v>
      </c>
      <c r="Y268" s="1150">
        <f t="shared" si="281"/>
        <v>23.034991542623271</v>
      </c>
      <c r="Z268" s="1150">
        <f t="shared" si="281"/>
        <v>3.5030786840850016E-2</v>
      </c>
      <c r="AA268" s="1150">
        <f t="shared" si="281"/>
        <v>5.8657601149125459E-2</v>
      </c>
      <c r="AB268" s="1150">
        <f t="shared" si="281"/>
        <v>22.941303154633292</v>
      </c>
      <c r="AC268" s="1150">
        <f t="shared" si="281"/>
        <v>0</v>
      </c>
      <c r="AD268" s="1150">
        <f t="shared" si="281"/>
        <v>0</v>
      </c>
      <c r="AE268" s="1150">
        <f t="shared" si="281"/>
        <v>0</v>
      </c>
      <c r="AF268" s="1151">
        <f t="shared" si="242"/>
        <v>0</v>
      </c>
      <c r="AG268" s="1151">
        <f t="shared" si="262"/>
        <v>0</v>
      </c>
      <c r="AH268" s="1151">
        <f t="shared" si="262"/>
        <v>0</v>
      </c>
      <c r="AI268" s="1151">
        <f t="shared" si="262"/>
        <v>0</v>
      </c>
      <c r="AJ268" s="1151">
        <f t="shared" si="262"/>
        <v>0</v>
      </c>
      <c r="AK268" s="1150">
        <f t="shared" si="262"/>
        <v>0</v>
      </c>
      <c r="AL268" s="1150">
        <f t="shared" si="262"/>
        <v>0</v>
      </c>
      <c r="AM268" s="1150">
        <f t="shared" si="262"/>
        <v>0</v>
      </c>
      <c r="AN268" s="1150">
        <f t="shared" si="262"/>
        <v>0</v>
      </c>
      <c r="AO268" s="1150">
        <f t="shared" si="262"/>
        <v>0</v>
      </c>
      <c r="AP268" s="1150">
        <f t="shared" si="262"/>
        <v>0</v>
      </c>
      <c r="AQ268" s="1150">
        <f t="shared" si="262"/>
        <v>0</v>
      </c>
      <c r="AR268" s="1150">
        <f t="shared" si="262"/>
        <v>0</v>
      </c>
      <c r="AS268" s="1150">
        <f t="shared" si="262"/>
        <v>0</v>
      </c>
      <c r="AT268" s="1150">
        <f t="shared" si="262"/>
        <v>0</v>
      </c>
      <c r="AU268" s="1150">
        <f t="shared" si="262"/>
        <v>0</v>
      </c>
      <c r="AV268" s="1150">
        <f t="shared" si="260"/>
        <v>0</v>
      </c>
      <c r="AW268" s="1150">
        <f t="shared" si="260"/>
        <v>0</v>
      </c>
      <c r="AX268" s="1150">
        <f t="shared" si="260"/>
        <v>0</v>
      </c>
      <c r="AY268" s="1150">
        <f t="shared" si="260"/>
        <v>0</v>
      </c>
      <c r="AZ268" s="1151">
        <f t="shared" si="243"/>
        <v>0</v>
      </c>
      <c r="BA268" s="1151">
        <f t="shared" si="244"/>
        <v>0</v>
      </c>
      <c r="BB268" s="1151">
        <f t="shared" si="263"/>
        <v>0</v>
      </c>
      <c r="BC268" s="1150">
        <f t="shared" si="264"/>
        <v>0</v>
      </c>
      <c r="BD268" s="1150">
        <f t="shared" si="265"/>
        <v>0</v>
      </c>
      <c r="BE268" s="1150">
        <f t="shared" si="266"/>
        <v>0</v>
      </c>
      <c r="BF268" s="1150">
        <f t="shared" si="267"/>
        <v>0</v>
      </c>
      <c r="BG268" s="1150">
        <f t="shared" si="268"/>
        <v>0</v>
      </c>
      <c r="BH268" s="1150">
        <f t="shared" si="269"/>
        <v>0</v>
      </c>
      <c r="BI268" s="1151">
        <f t="shared" si="246"/>
        <v>0</v>
      </c>
      <c r="BJ268" s="1106"/>
    </row>
    <row r="269" spans="1:62" ht="13">
      <c r="A269" s="1135">
        <v>30</v>
      </c>
      <c r="B269" s="1111" t="s">
        <v>367</v>
      </c>
      <c r="C269" s="1152">
        <f>計算表!K152</f>
        <v>0</v>
      </c>
      <c r="D269" s="1153">
        <f t="shared" ref="D269:AE269" si="282">D153</f>
        <v>0.52203378054640559</v>
      </c>
      <c r="E269" s="1153">
        <f t="shared" si="282"/>
        <v>1.3788062641009526</v>
      </c>
      <c r="F269" s="1153">
        <f t="shared" si="282"/>
        <v>1.2464284800779403E-4</v>
      </c>
      <c r="G269" s="1153">
        <f t="shared" si="282"/>
        <v>0</v>
      </c>
      <c r="H269" s="1153">
        <f t="shared" si="282"/>
        <v>0.31642102993024501</v>
      </c>
      <c r="I269" s="1153">
        <f t="shared" si="282"/>
        <v>1.5110630641823432E-3</v>
      </c>
      <c r="J269" s="1153">
        <f t="shared" si="282"/>
        <v>0.14930645626572733</v>
      </c>
      <c r="K269" s="1153">
        <f t="shared" si="282"/>
        <v>7.1658119701857278E-4</v>
      </c>
      <c r="L269" s="1153">
        <f t="shared" si="282"/>
        <v>4.1045469836722283E-2</v>
      </c>
      <c r="M269" s="1153">
        <f t="shared" si="282"/>
        <v>0</v>
      </c>
      <c r="N269" s="1153">
        <f t="shared" si="282"/>
        <v>2.7760254925124062E-2</v>
      </c>
      <c r="O269" s="1153">
        <f t="shared" si="282"/>
        <v>0</v>
      </c>
      <c r="P269" s="1153">
        <f t="shared" si="282"/>
        <v>0</v>
      </c>
      <c r="Q269" s="1153">
        <f t="shared" si="282"/>
        <v>0</v>
      </c>
      <c r="R269" s="1153">
        <f t="shared" si="282"/>
        <v>2.4339603078042909E-4</v>
      </c>
      <c r="S269" s="1153">
        <f t="shared" si="282"/>
        <v>5.7124112703671445E-2</v>
      </c>
      <c r="T269" s="1153">
        <f t="shared" si="282"/>
        <v>2.8432145297484356E-2</v>
      </c>
      <c r="U269" s="1153">
        <f t="shared" si="282"/>
        <v>7.6563490441717312E-3</v>
      </c>
      <c r="V269" s="1153">
        <f t="shared" si="282"/>
        <v>0</v>
      </c>
      <c r="W269" s="1153">
        <f t="shared" si="282"/>
        <v>2.6252015653624905E-3</v>
      </c>
      <c r="X269" s="1153">
        <f t="shared" si="282"/>
        <v>18.175846281763864</v>
      </c>
      <c r="Y269" s="1153">
        <f t="shared" si="282"/>
        <v>9.236317759652736E-2</v>
      </c>
      <c r="Z269" s="1153">
        <f t="shared" si="282"/>
        <v>2.5209756830553598E-2</v>
      </c>
      <c r="AA269" s="1153">
        <f t="shared" si="282"/>
        <v>6.7153420765973776E-2</v>
      </c>
      <c r="AB269" s="1153">
        <f t="shared" si="282"/>
        <v>0</v>
      </c>
      <c r="AC269" s="1153">
        <f t="shared" si="282"/>
        <v>0</v>
      </c>
      <c r="AD269" s="1153">
        <f t="shared" si="282"/>
        <v>0</v>
      </c>
      <c r="AE269" s="1153">
        <f t="shared" si="282"/>
        <v>0</v>
      </c>
      <c r="AF269" s="1154">
        <f t="shared" si="242"/>
        <v>0</v>
      </c>
      <c r="AG269" s="1154">
        <f t="shared" si="262"/>
        <v>0</v>
      </c>
      <c r="AH269" s="1154">
        <f t="shared" si="262"/>
        <v>0</v>
      </c>
      <c r="AI269" s="1154">
        <f t="shared" si="262"/>
        <v>0</v>
      </c>
      <c r="AJ269" s="1154">
        <f t="shared" si="262"/>
        <v>0</v>
      </c>
      <c r="AK269" s="1153">
        <f t="shared" si="262"/>
        <v>0</v>
      </c>
      <c r="AL269" s="1153">
        <f t="shared" si="262"/>
        <v>0</v>
      </c>
      <c r="AM269" s="1153">
        <f t="shared" si="262"/>
        <v>0</v>
      </c>
      <c r="AN269" s="1153">
        <f t="shared" si="262"/>
        <v>0</v>
      </c>
      <c r="AO269" s="1153">
        <f t="shared" si="262"/>
        <v>0</v>
      </c>
      <c r="AP269" s="1153">
        <f t="shared" si="262"/>
        <v>0</v>
      </c>
      <c r="AQ269" s="1153">
        <f t="shared" si="262"/>
        <v>0</v>
      </c>
      <c r="AR269" s="1153">
        <f t="shared" si="262"/>
        <v>0</v>
      </c>
      <c r="AS269" s="1153">
        <f t="shared" si="262"/>
        <v>0</v>
      </c>
      <c r="AT269" s="1153">
        <f t="shared" si="262"/>
        <v>0</v>
      </c>
      <c r="AU269" s="1153">
        <f t="shared" si="262"/>
        <v>0</v>
      </c>
      <c r="AV269" s="1153">
        <f t="shared" si="260"/>
        <v>0</v>
      </c>
      <c r="AW269" s="1153">
        <f t="shared" si="260"/>
        <v>0</v>
      </c>
      <c r="AX269" s="1153">
        <f t="shared" si="260"/>
        <v>0</v>
      </c>
      <c r="AY269" s="1153">
        <f t="shared" si="260"/>
        <v>0</v>
      </c>
      <c r="AZ269" s="1154">
        <f t="shared" si="243"/>
        <v>0</v>
      </c>
      <c r="BA269" s="1154">
        <f t="shared" si="244"/>
        <v>0</v>
      </c>
      <c r="BB269" s="1154">
        <f t="shared" si="263"/>
        <v>0</v>
      </c>
      <c r="BC269" s="1153">
        <f t="shared" si="264"/>
        <v>0</v>
      </c>
      <c r="BD269" s="1153">
        <f t="shared" si="265"/>
        <v>0</v>
      </c>
      <c r="BE269" s="1153">
        <f t="shared" si="266"/>
        <v>0</v>
      </c>
      <c r="BF269" s="1153">
        <f t="shared" si="267"/>
        <v>0</v>
      </c>
      <c r="BG269" s="1153">
        <f t="shared" si="268"/>
        <v>0</v>
      </c>
      <c r="BH269" s="1153">
        <f t="shared" si="269"/>
        <v>0</v>
      </c>
      <c r="BI269" s="1154">
        <f t="shared" si="246"/>
        <v>0</v>
      </c>
      <c r="BJ269" s="1106"/>
    </row>
    <row r="270" spans="1:62" ht="13">
      <c r="A270" s="1134">
        <v>31</v>
      </c>
      <c r="B270" s="1102" t="s">
        <v>517</v>
      </c>
      <c r="C270" s="1146">
        <f>計算表!K153</f>
        <v>0</v>
      </c>
      <c r="D270" s="1147">
        <f t="shared" ref="D270:AE270" si="283">D154</f>
        <v>2.9857528133028857</v>
      </c>
      <c r="E270" s="1147">
        <f t="shared" si="283"/>
        <v>0.14670076432584198</v>
      </c>
      <c r="F270" s="1147">
        <f t="shared" si="283"/>
        <v>4.3557608881096045E-5</v>
      </c>
      <c r="G270" s="1147">
        <f t="shared" si="283"/>
        <v>0</v>
      </c>
      <c r="H270" s="1147">
        <f t="shared" si="283"/>
        <v>0.12453190670607686</v>
      </c>
      <c r="I270" s="1147">
        <f t="shared" si="283"/>
        <v>4.29268916820976E-5</v>
      </c>
      <c r="J270" s="1147">
        <f t="shared" si="283"/>
        <v>3.8134001047670854E-2</v>
      </c>
      <c r="K270" s="1147">
        <f t="shared" si="283"/>
        <v>5.7801803174345218E-4</v>
      </c>
      <c r="L270" s="1147">
        <f t="shared" si="283"/>
        <v>8.1124907574349914E-3</v>
      </c>
      <c r="M270" s="1147">
        <f t="shared" si="283"/>
        <v>0</v>
      </c>
      <c r="N270" s="1147">
        <f t="shared" si="283"/>
        <v>2.1733266594088883E-2</v>
      </c>
      <c r="O270" s="1147">
        <f t="shared" si="283"/>
        <v>0</v>
      </c>
      <c r="P270" s="1147">
        <f t="shared" si="283"/>
        <v>0</v>
      </c>
      <c r="Q270" s="1147">
        <f t="shared" si="283"/>
        <v>0</v>
      </c>
      <c r="R270" s="1147">
        <f t="shared" si="283"/>
        <v>1.4810828613725842E-8</v>
      </c>
      <c r="S270" s="1147">
        <f t="shared" si="283"/>
        <v>1.891005197192322E-2</v>
      </c>
      <c r="T270" s="1147">
        <f t="shared" si="283"/>
        <v>1.2300041385284015E-3</v>
      </c>
      <c r="U270" s="1147">
        <f t="shared" si="283"/>
        <v>2.6694113173418816E-2</v>
      </c>
      <c r="V270" s="1147">
        <f t="shared" si="283"/>
        <v>0</v>
      </c>
      <c r="W270" s="1147">
        <f t="shared" si="283"/>
        <v>9.0970192887575418E-3</v>
      </c>
      <c r="X270" s="1147">
        <f t="shared" si="283"/>
        <v>9.5206456142475986</v>
      </c>
      <c r="Y270" s="1147">
        <f t="shared" si="283"/>
        <v>6.3972291376355392E-2</v>
      </c>
      <c r="Z270" s="1147">
        <f t="shared" si="283"/>
        <v>2.6483607614773478E-2</v>
      </c>
      <c r="AA270" s="1147">
        <f t="shared" si="283"/>
        <v>3.7488683761581917E-2</v>
      </c>
      <c r="AB270" s="1147">
        <f t="shared" si="283"/>
        <v>0</v>
      </c>
      <c r="AC270" s="1147">
        <f t="shared" si="283"/>
        <v>0</v>
      </c>
      <c r="AD270" s="1147">
        <f t="shared" si="283"/>
        <v>0</v>
      </c>
      <c r="AE270" s="1147">
        <f t="shared" si="283"/>
        <v>0</v>
      </c>
      <c r="AF270" s="1148">
        <f t="shared" si="242"/>
        <v>0</v>
      </c>
      <c r="AG270" s="1148">
        <f t="shared" si="262"/>
        <v>0</v>
      </c>
      <c r="AH270" s="1148">
        <f t="shared" si="262"/>
        <v>0</v>
      </c>
      <c r="AI270" s="1148">
        <f t="shared" si="262"/>
        <v>0</v>
      </c>
      <c r="AJ270" s="1148">
        <f t="shared" si="262"/>
        <v>0</v>
      </c>
      <c r="AK270" s="1147">
        <f t="shared" si="262"/>
        <v>0</v>
      </c>
      <c r="AL270" s="1147">
        <f t="shared" si="262"/>
        <v>0</v>
      </c>
      <c r="AM270" s="1147">
        <f t="shared" si="262"/>
        <v>0</v>
      </c>
      <c r="AN270" s="1147">
        <f t="shared" si="262"/>
        <v>0</v>
      </c>
      <c r="AO270" s="1147">
        <f t="shared" si="262"/>
        <v>0</v>
      </c>
      <c r="AP270" s="1147">
        <f t="shared" si="262"/>
        <v>0</v>
      </c>
      <c r="AQ270" s="1147">
        <f t="shared" si="262"/>
        <v>0</v>
      </c>
      <c r="AR270" s="1147">
        <f t="shared" si="262"/>
        <v>0</v>
      </c>
      <c r="AS270" s="1147">
        <f t="shared" si="262"/>
        <v>0</v>
      </c>
      <c r="AT270" s="1147">
        <f t="shared" si="262"/>
        <v>0</v>
      </c>
      <c r="AU270" s="1147">
        <f t="shared" si="262"/>
        <v>0</v>
      </c>
      <c r="AV270" s="1147">
        <f t="shared" si="260"/>
        <v>0</v>
      </c>
      <c r="AW270" s="1147">
        <f t="shared" si="260"/>
        <v>0</v>
      </c>
      <c r="AX270" s="1147">
        <f t="shared" si="260"/>
        <v>0</v>
      </c>
      <c r="AY270" s="1147">
        <f t="shared" si="260"/>
        <v>0</v>
      </c>
      <c r="AZ270" s="1148">
        <f t="shared" si="243"/>
        <v>0</v>
      </c>
      <c r="BA270" s="1148">
        <f t="shared" si="244"/>
        <v>0</v>
      </c>
      <c r="BB270" s="1148">
        <f t="shared" si="263"/>
        <v>0</v>
      </c>
      <c r="BC270" s="1147">
        <f t="shared" si="264"/>
        <v>0</v>
      </c>
      <c r="BD270" s="1147">
        <f t="shared" si="265"/>
        <v>0</v>
      </c>
      <c r="BE270" s="1147">
        <f t="shared" si="266"/>
        <v>0</v>
      </c>
      <c r="BF270" s="1147">
        <f t="shared" si="267"/>
        <v>0</v>
      </c>
      <c r="BG270" s="1147">
        <f t="shared" si="268"/>
        <v>0</v>
      </c>
      <c r="BH270" s="1147">
        <f t="shared" si="269"/>
        <v>0</v>
      </c>
      <c r="BI270" s="1148">
        <f t="shared" si="246"/>
        <v>0</v>
      </c>
      <c r="BJ270" s="1106"/>
    </row>
    <row r="271" spans="1:62" ht="13">
      <c r="A271" s="1134">
        <v>32</v>
      </c>
      <c r="B271" s="1102" t="s">
        <v>368</v>
      </c>
      <c r="C271" s="1149">
        <f>計算表!K154</f>
        <v>0</v>
      </c>
      <c r="D271" s="1150">
        <f t="shared" ref="D271:AE271" si="284">D155</f>
        <v>11.446692628867106</v>
      </c>
      <c r="E271" s="1150">
        <f t="shared" si="284"/>
        <v>0.73421790797038489</v>
      </c>
      <c r="F271" s="1150">
        <f t="shared" si="284"/>
        <v>0.18684565137299405</v>
      </c>
      <c r="G271" s="1150">
        <f t="shared" si="284"/>
        <v>0</v>
      </c>
      <c r="H271" s="1150">
        <f t="shared" si="284"/>
        <v>94.912679165602881</v>
      </c>
      <c r="I271" s="1150">
        <f t="shared" si="284"/>
        <v>0.14893117702633593</v>
      </c>
      <c r="J271" s="1150">
        <f t="shared" si="284"/>
        <v>0.35372648765431508</v>
      </c>
      <c r="K271" s="1150">
        <f t="shared" si="284"/>
        <v>0.29489252243119063</v>
      </c>
      <c r="L271" s="1150">
        <f t="shared" si="284"/>
        <v>0.70852177796714599</v>
      </c>
      <c r="M271" s="1150">
        <f t="shared" si="284"/>
        <v>0</v>
      </c>
      <c r="N271" s="1150">
        <f t="shared" si="284"/>
        <v>0.28691126834201203</v>
      </c>
      <c r="O271" s="1150">
        <f t="shared" si="284"/>
        <v>0</v>
      </c>
      <c r="P271" s="1150">
        <f t="shared" si="284"/>
        <v>0</v>
      </c>
      <c r="Q271" s="1150">
        <f t="shared" si="284"/>
        <v>0</v>
      </c>
      <c r="R271" s="1150">
        <f t="shared" si="284"/>
        <v>1.3688005645713454E-6</v>
      </c>
      <c r="S271" s="1150">
        <f t="shared" si="284"/>
        <v>6.1589393181593372E-2</v>
      </c>
      <c r="T271" s="1150">
        <f t="shared" si="284"/>
        <v>87.472926430783573</v>
      </c>
      <c r="U271" s="1150">
        <f t="shared" si="284"/>
        <v>5.5615243509792531</v>
      </c>
      <c r="V271" s="1150">
        <f t="shared" si="284"/>
        <v>0</v>
      </c>
      <c r="W271" s="1150">
        <f t="shared" si="284"/>
        <v>2.3654388436895601E-2</v>
      </c>
      <c r="X271" s="1150">
        <f t="shared" si="284"/>
        <v>174.72166434152504</v>
      </c>
      <c r="Y271" s="1150">
        <f t="shared" si="284"/>
        <v>0.81245450679113351</v>
      </c>
      <c r="Z271" s="1150">
        <f t="shared" si="284"/>
        <v>0.22073300644813934</v>
      </c>
      <c r="AA271" s="1150">
        <f t="shared" si="284"/>
        <v>0.5917215003429942</v>
      </c>
      <c r="AB271" s="1150">
        <f t="shared" si="284"/>
        <v>0</v>
      </c>
      <c r="AC271" s="1150">
        <f t="shared" si="284"/>
        <v>0</v>
      </c>
      <c r="AD271" s="1150">
        <f t="shared" si="284"/>
        <v>0</v>
      </c>
      <c r="AE271" s="1150">
        <f t="shared" si="284"/>
        <v>0</v>
      </c>
      <c r="AF271" s="1151">
        <f t="shared" si="242"/>
        <v>0</v>
      </c>
      <c r="AG271" s="1151">
        <f t="shared" ref="AG271:AU346" si="285">$C271*E271</f>
        <v>0</v>
      </c>
      <c r="AH271" s="1151">
        <f t="shared" si="285"/>
        <v>0</v>
      </c>
      <c r="AI271" s="1151">
        <f t="shared" si="285"/>
        <v>0</v>
      </c>
      <c r="AJ271" s="1151">
        <f t="shared" si="285"/>
        <v>0</v>
      </c>
      <c r="AK271" s="1150">
        <f t="shared" si="285"/>
        <v>0</v>
      </c>
      <c r="AL271" s="1150">
        <f t="shared" si="285"/>
        <v>0</v>
      </c>
      <c r="AM271" s="1150">
        <f t="shared" si="285"/>
        <v>0</v>
      </c>
      <c r="AN271" s="1150">
        <f t="shared" si="285"/>
        <v>0</v>
      </c>
      <c r="AO271" s="1150">
        <f t="shared" si="285"/>
        <v>0</v>
      </c>
      <c r="AP271" s="1150">
        <f t="shared" si="285"/>
        <v>0</v>
      </c>
      <c r="AQ271" s="1150">
        <f t="shared" si="285"/>
        <v>0</v>
      </c>
      <c r="AR271" s="1150">
        <f t="shared" si="285"/>
        <v>0</v>
      </c>
      <c r="AS271" s="1150">
        <f t="shared" si="285"/>
        <v>0</v>
      </c>
      <c r="AT271" s="1150">
        <f t="shared" si="285"/>
        <v>0</v>
      </c>
      <c r="AU271" s="1150">
        <f t="shared" si="285"/>
        <v>0</v>
      </c>
      <c r="AV271" s="1150">
        <f t="shared" si="260"/>
        <v>0</v>
      </c>
      <c r="AW271" s="1150">
        <f t="shared" si="260"/>
        <v>0</v>
      </c>
      <c r="AX271" s="1150">
        <f t="shared" si="260"/>
        <v>0</v>
      </c>
      <c r="AY271" s="1150">
        <f t="shared" si="260"/>
        <v>0</v>
      </c>
      <c r="AZ271" s="1151">
        <f t="shared" si="243"/>
        <v>0</v>
      </c>
      <c r="BA271" s="1151">
        <f t="shared" si="244"/>
        <v>0</v>
      </c>
      <c r="BB271" s="1151">
        <f t="shared" si="263"/>
        <v>0</v>
      </c>
      <c r="BC271" s="1150">
        <f t="shared" si="264"/>
        <v>0</v>
      </c>
      <c r="BD271" s="1150">
        <f t="shared" si="265"/>
        <v>0</v>
      </c>
      <c r="BE271" s="1150">
        <f t="shared" si="266"/>
        <v>0</v>
      </c>
      <c r="BF271" s="1150">
        <f t="shared" si="267"/>
        <v>0</v>
      </c>
      <c r="BG271" s="1150">
        <f t="shared" si="268"/>
        <v>0</v>
      </c>
      <c r="BH271" s="1150">
        <f t="shared" si="269"/>
        <v>0</v>
      </c>
      <c r="BI271" s="1151">
        <f t="shared" si="246"/>
        <v>0</v>
      </c>
      <c r="BJ271" s="1106"/>
    </row>
    <row r="272" spans="1:62" ht="13">
      <c r="A272" s="1134">
        <v>33</v>
      </c>
      <c r="B272" s="1102" t="s">
        <v>369</v>
      </c>
      <c r="C272" s="1149">
        <f>計算表!K155</f>
        <v>0</v>
      </c>
      <c r="D272" s="1150">
        <f t="shared" ref="D272:AE272" si="286">D156</f>
        <v>11.446692628867106</v>
      </c>
      <c r="E272" s="1150">
        <f t="shared" si="286"/>
        <v>0.73421790797038489</v>
      </c>
      <c r="F272" s="1150">
        <f t="shared" si="286"/>
        <v>0.18684565137299405</v>
      </c>
      <c r="G272" s="1150">
        <f t="shared" si="286"/>
        <v>0</v>
      </c>
      <c r="H272" s="1150">
        <f t="shared" si="286"/>
        <v>94.912679165602881</v>
      </c>
      <c r="I272" s="1150">
        <f t="shared" si="286"/>
        <v>0.1489311770263359</v>
      </c>
      <c r="J272" s="1150">
        <f t="shared" si="286"/>
        <v>0.35372648765431508</v>
      </c>
      <c r="K272" s="1150">
        <f t="shared" si="286"/>
        <v>0.29489252243119063</v>
      </c>
      <c r="L272" s="1150">
        <f t="shared" si="286"/>
        <v>0.70852177796714599</v>
      </c>
      <c r="M272" s="1150">
        <f t="shared" si="286"/>
        <v>0</v>
      </c>
      <c r="N272" s="1150">
        <f t="shared" si="286"/>
        <v>0.28691126834201208</v>
      </c>
      <c r="O272" s="1150">
        <f t="shared" si="286"/>
        <v>0</v>
      </c>
      <c r="P272" s="1150">
        <f t="shared" si="286"/>
        <v>0</v>
      </c>
      <c r="Q272" s="1150">
        <f t="shared" si="286"/>
        <v>0</v>
      </c>
      <c r="R272" s="1150">
        <f t="shared" si="286"/>
        <v>1.3688005645713454E-6</v>
      </c>
      <c r="S272" s="1150">
        <f t="shared" si="286"/>
        <v>6.1589393181593372E-2</v>
      </c>
      <c r="T272" s="1150">
        <f t="shared" si="286"/>
        <v>87.472926430783588</v>
      </c>
      <c r="U272" s="1150">
        <f t="shared" si="286"/>
        <v>5.5615243509792531</v>
      </c>
      <c r="V272" s="1150">
        <f t="shared" si="286"/>
        <v>0</v>
      </c>
      <c r="W272" s="1150">
        <f t="shared" si="286"/>
        <v>2.3654388436895601E-2</v>
      </c>
      <c r="X272" s="1150">
        <f t="shared" si="286"/>
        <v>80.968539288579592</v>
      </c>
      <c r="Y272" s="1150">
        <f t="shared" si="286"/>
        <v>0.31419768207497834</v>
      </c>
      <c r="Z272" s="1150">
        <f t="shared" si="286"/>
        <v>8.5363301457168431E-2</v>
      </c>
      <c r="AA272" s="1150">
        <f t="shared" si="286"/>
        <v>0.22883438061780986</v>
      </c>
      <c r="AB272" s="1150">
        <f t="shared" si="286"/>
        <v>0</v>
      </c>
      <c r="AC272" s="1150">
        <f t="shared" si="286"/>
        <v>0</v>
      </c>
      <c r="AD272" s="1150">
        <f t="shared" si="286"/>
        <v>0</v>
      </c>
      <c r="AE272" s="1150">
        <f t="shared" si="286"/>
        <v>0</v>
      </c>
      <c r="AF272" s="1151">
        <f t="shared" si="242"/>
        <v>0</v>
      </c>
      <c r="AG272" s="1151">
        <f t="shared" si="285"/>
        <v>0</v>
      </c>
      <c r="AH272" s="1151">
        <f t="shared" si="285"/>
        <v>0</v>
      </c>
      <c r="AI272" s="1151">
        <f t="shared" si="285"/>
        <v>0</v>
      </c>
      <c r="AJ272" s="1151">
        <f t="shared" si="285"/>
        <v>0</v>
      </c>
      <c r="AK272" s="1150">
        <f t="shared" si="285"/>
        <v>0</v>
      </c>
      <c r="AL272" s="1150">
        <f t="shared" si="285"/>
        <v>0</v>
      </c>
      <c r="AM272" s="1150">
        <f t="shared" si="285"/>
        <v>0</v>
      </c>
      <c r="AN272" s="1150">
        <f t="shared" si="285"/>
        <v>0</v>
      </c>
      <c r="AO272" s="1150">
        <f t="shared" si="285"/>
        <v>0</v>
      </c>
      <c r="AP272" s="1150">
        <f t="shared" si="285"/>
        <v>0</v>
      </c>
      <c r="AQ272" s="1150">
        <f t="shared" si="285"/>
        <v>0</v>
      </c>
      <c r="AR272" s="1150">
        <f t="shared" si="285"/>
        <v>0</v>
      </c>
      <c r="AS272" s="1150">
        <f t="shared" si="285"/>
        <v>0</v>
      </c>
      <c r="AT272" s="1150">
        <f t="shared" si="285"/>
        <v>0</v>
      </c>
      <c r="AU272" s="1150">
        <f t="shared" si="285"/>
        <v>0</v>
      </c>
      <c r="AV272" s="1150">
        <f t="shared" si="260"/>
        <v>0</v>
      </c>
      <c r="AW272" s="1150">
        <f t="shared" si="260"/>
        <v>0</v>
      </c>
      <c r="AX272" s="1150">
        <f t="shared" si="260"/>
        <v>0</v>
      </c>
      <c r="AY272" s="1150">
        <f t="shared" si="260"/>
        <v>0</v>
      </c>
      <c r="AZ272" s="1151">
        <f t="shared" si="243"/>
        <v>0</v>
      </c>
      <c r="BA272" s="1151">
        <f t="shared" si="244"/>
        <v>0</v>
      </c>
      <c r="BB272" s="1151">
        <f t="shared" si="263"/>
        <v>0</v>
      </c>
      <c r="BC272" s="1150">
        <f t="shared" si="264"/>
        <v>0</v>
      </c>
      <c r="BD272" s="1150">
        <f t="shared" si="265"/>
        <v>0</v>
      </c>
      <c r="BE272" s="1150">
        <f t="shared" si="266"/>
        <v>0</v>
      </c>
      <c r="BF272" s="1150">
        <f t="shared" si="267"/>
        <v>0</v>
      </c>
      <c r="BG272" s="1150">
        <f t="shared" si="268"/>
        <v>0</v>
      </c>
      <c r="BH272" s="1150">
        <f t="shared" si="269"/>
        <v>0</v>
      </c>
      <c r="BI272" s="1151">
        <f t="shared" si="246"/>
        <v>0</v>
      </c>
      <c r="BJ272" s="1106"/>
    </row>
    <row r="273" spans="1:62" ht="13">
      <c r="A273" s="1134">
        <v>34</v>
      </c>
      <c r="B273" s="1102" t="s">
        <v>370</v>
      </c>
      <c r="C273" s="1149">
        <f>計算表!K156</f>
        <v>0</v>
      </c>
      <c r="D273" s="1150">
        <f t="shared" ref="D273:AE273" si="287">D157</f>
        <v>11.446692628867108</v>
      </c>
      <c r="E273" s="1150">
        <f t="shared" si="287"/>
        <v>0.73421790797038478</v>
      </c>
      <c r="F273" s="1150">
        <f t="shared" si="287"/>
        <v>0.18684565137299405</v>
      </c>
      <c r="G273" s="1150">
        <f t="shared" si="287"/>
        <v>0</v>
      </c>
      <c r="H273" s="1150">
        <f t="shared" si="287"/>
        <v>94.912679165602881</v>
      </c>
      <c r="I273" s="1150">
        <f t="shared" si="287"/>
        <v>0.14893117702633593</v>
      </c>
      <c r="J273" s="1150">
        <f t="shared" si="287"/>
        <v>0.35372648765431508</v>
      </c>
      <c r="K273" s="1150">
        <f t="shared" si="287"/>
        <v>0.29489252243119063</v>
      </c>
      <c r="L273" s="1150">
        <f t="shared" si="287"/>
        <v>0.70852177796714599</v>
      </c>
      <c r="M273" s="1150">
        <f t="shared" si="287"/>
        <v>0</v>
      </c>
      <c r="N273" s="1150">
        <f t="shared" si="287"/>
        <v>0.28691126834201208</v>
      </c>
      <c r="O273" s="1150">
        <f t="shared" si="287"/>
        <v>0</v>
      </c>
      <c r="P273" s="1150">
        <f t="shared" si="287"/>
        <v>0</v>
      </c>
      <c r="Q273" s="1150">
        <f t="shared" si="287"/>
        <v>0</v>
      </c>
      <c r="R273" s="1150">
        <f t="shared" si="287"/>
        <v>1.3688005645713454E-6</v>
      </c>
      <c r="S273" s="1150">
        <f t="shared" si="287"/>
        <v>6.1589393181593372E-2</v>
      </c>
      <c r="T273" s="1150">
        <f t="shared" si="287"/>
        <v>87.472926430783573</v>
      </c>
      <c r="U273" s="1150">
        <f t="shared" si="287"/>
        <v>5.561524350979254</v>
      </c>
      <c r="V273" s="1150">
        <f t="shared" si="287"/>
        <v>0</v>
      </c>
      <c r="W273" s="1150">
        <f t="shared" si="287"/>
        <v>2.3654388436895601E-2</v>
      </c>
      <c r="X273" s="1150">
        <f t="shared" si="287"/>
        <v>414.07109584776202</v>
      </c>
      <c r="Y273" s="1150">
        <f t="shared" si="287"/>
        <v>1.7591462920325567</v>
      </c>
      <c r="Z273" s="1150">
        <f t="shared" si="287"/>
        <v>0.47793648330671112</v>
      </c>
      <c r="AA273" s="1150">
        <f t="shared" si="287"/>
        <v>1.2812098087258459</v>
      </c>
      <c r="AB273" s="1150">
        <f t="shared" si="287"/>
        <v>0</v>
      </c>
      <c r="AC273" s="1150">
        <f t="shared" si="287"/>
        <v>0</v>
      </c>
      <c r="AD273" s="1150">
        <f t="shared" si="287"/>
        <v>0</v>
      </c>
      <c r="AE273" s="1150">
        <f t="shared" si="287"/>
        <v>0</v>
      </c>
      <c r="AF273" s="1151">
        <f t="shared" si="242"/>
        <v>0</v>
      </c>
      <c r="AG273" s="1151">
        <f t="shared" si="285"/>
        <v>0</v>
      </c>
      <c r="AH273" s="1151">
        <f t="shared" si="285"/>
        <v>0</v>
      </c>
      <c r="AI273" s="1151">
        <f t="shared" si="285"/>
        <v>0</v>
      </c>
      <c r="AJ273" s="1151">
        <f t="shared" si="285"/>
        <v>0</v>
      </c>
      <c r="AK273" s="1150">
        <f t="shared" si="285"/>
        <v>0</v>
      </c>
      <c r="AL273" s="1150">
        <f t="shared" si="285"/>
        <v>0</v>
      </c>
      <c r="AM273" s="1150">
        <f t="shared" si="285"/>
        <v>0</v>
      </c>
      <c r="AN273" s="1150">
        <f t="shared" si="285"/>
        <v>0</v>
      </c>
      <c r="AO273" s="1150">
        <f t="shared" si="285"/>
        <v>0</v>
      </c>
      <c r="AP273" s="1150">
        <f t="shared" si="285"/>
        <v>0</v>
      </c>
      <c r="AQ273" s="1150">
        <f t="shared" si="285"/>
        <v>0</v>
      </c>
      <c r="AR273" s="1150">
        <f t="shared" si="285"/>
        <v>0</v>
      </c>
      <c r="AS273" s="1150">
        <f t="shared" si="285"/>
        <v>0</v>
      </c>
      <c r="AT273" s="1150">
        <f t="shared" si="285"/>
        <v>0</v>
      </c>
      <c r="AU273" s="1150">
        <f t="shared" si="285"/>
        <v>0</v>
      </c>
      <c r="AV273" s="1150">
        <f t="shared" si="260"/>
        <v>0</v>
      </c>
      <c r="AW273" s="1150">
        <f t="shared" si="260"/>
        <v>0</v>
      </c>
      <c r="AX273" s="1150">
        <f t="shared" si="260"/>
        <v>0</v>
      </c>
      <c r="AY273" s="1150">
        <f t="shared" si="260"/>
        <v>0</v>
      </c>
      <c r="AZ273" s="1151">
        <f t="shared" si="243"/>
        <v>0</v>
      </c>
      <c r="BA273" s="1151">
        <f t="shared" si="244"/>
        <v>0</v>
      </c>
      <c r="BB273" s="1151">
        <f t="shared" si="263"/>
        <v>0</v>
      </c>
      <c r="BC273" s="1150">
        <f t="shared" si="264"/>
        <v>0</v>
      </c>
      <c r="BD273" s="1150">
        <f t="shared" si="265"/>
        <v>0</v>
      </c>
      <c r="BE273" s="1150">
        <f t="shared" si="266"/>
        <v>0</v>
      </c>
      <c r="BF273" s="1150">
        <f t="shared" si="267"/>
        <v>0</v>
      </c>
      <c r="BG273" s="1150">
        <f t="shared" si="268"/>
        <v>0</v>
      </c>
      <c r="BH273" s="1150">
        <f t="shared" si="269"/>
        <v>0</v>
      </c>
      <c r="BI273" s="1151">
        <f t="shared" si="246"/>
        <v>0</v>
      </c>
      <c r="BJ273" s="1106"/>
    </row>
    <row r="274" spans="1:62" ht="13">
      <c r="A274" s="1155">
        <v>35</v>
      </c>
      <c r="B274" s="1156" t="s">
        <v>518</v>
      </c>
      <c r="C274" s="1157">
        <f>計算表!K157</f>
        <v>0</v>
      </c>
      <c r="D274" s="1158">
        <f t="shared" ref="D274:AE274" si="288">D158</f>
        <v>11.446692628867106</v>
      </c>
      <c r="E274" s="1158">
        <f t="shared" si="288"/>
        <v>0.73421790797038489</v>
      </c>
      <c r="F274" s="1158">
        <f t="shared" si="288"/>
        <v>0.18684565137299405</v>
      </c>
      <c r="G274" s="1158">
        <f t="shared" si="288"/>
        <v>0</v>
      </c>
      <c r="H274" s="1158">
        <f t="shared" si="288"/>
        <v>94.912679165602881</v>
      </c>
      <c r="I274" s="1158">
        <f t="shared" si="288"/>
        <v>0.1489311770263359</v>
      </c>
      <c r="J274" s="1158">
        <f t="shared" si="288"/>
        <v>0.35372648765431508</v>
      </c>
      <c r="K274" s="1158">
        <f t="shared" si="288"/>
        <v>0.29489252243119063</v>
      </c>
      <c r="L274" s="1158">
        <f t="shared" si="288"/>
        <v>0.70852177796714599</v>
      </c>
      <c r="M274" s="1158">
        <f t="shared" si="288"/>
        <v>0</v>
      </c>
      <c r="N274" s="1158">
        <f t="shared" si="288"/>
        <v>0.28691126834201208</v>
      </c>
      <c r="O274" s="1158">
        <f t="shared" si="288"/>
        <v>0</v>
      </c>
      <c r="P274" s="1158">
        <f t="shared" si="288"/>
        <v>0</v>
      </c>
      <c r="Q274" s="1158">
        <f t="shared" si="288"/>
        <v>0</v>
      </c>
      <c r="R274" s="1158">
        <f t="shared" si="288"/>
        <v>1.3688005645713452E-6</v>
      </c>
      <c r="S274" s="1158">
        <f t="shared" si="288"/>
        <v>6.1589393181593372E-2</v>
      </c>
      <c r="T274" s="1158">
        <f t="shared" si="288"/>
        <v>87.472926430783573</v>
      </c>
      <c r="U274" s="1158">
        <f t="shared" si="288"/>
        <v>5.5615243509792531</v>
      </c>
      <c r="V274" s="1158">
        <f t="shared" si="288"/>
        <v>0</v>
      </c>
      <c r="W274" s="1158">
        <f t="shared" si="288"/>
        <v>2.3654388436895601E-2</v>
      </c>
      <c r="X274" s="1158">
        <f t="shared" si="288"/>
        <v>743.97962743372045</v>
      </c>
      <c r="Y274" s="1158">
        <f t="shared" si="288"/>
        <v>0.37081134958071793</v>
      </c>
      <c r="Z274" s="1158">
        <f t="shared" si="288"/>
        <v>0.10074447656314865</v>
      </c>
      <c r="AA274" s="1158">
        <f t="shared" si="288"/>
        <v>0.27006687301756921</v>
      </c>
      <c r="AB274" s="1158">
        <f t="shared" si="288"/>
        <v>0</v>
      </c>
      <c r="AC274" s="1158">
        <f t="shared" si="288"/>
        <v>0</v>
      </c>
      <c r="AD274" s="1158">
        <f t="shared" si="288"/>
        <v>0</v>
      </c>
      <c r="AE274" s="1158">
        <f t="shared" si="288"/>
        <v>0</v>
      </c>
      <c r="AF274" s="1159">
        <f t="shared" si="242"/>
        <v>0</v>
      </c>
      <c r="AG274" s="1159">
        <f t="shared" si="285"/>
        <v>0</v>
      </c>
      <c r="AH274" s="1159">
        <f t="shared" si="285"/>
        <v>0</v>
      </c>
      <c r="AI274" s="1159">
        <f t="shared" si="285"/>
        <v>0</v>
      </c>
      <c r="AJ274" s="1159">
        <f t="shared" si="285"/>
        <v>0</v>
      </c>
      <c r="AK274" s="1158">
        <f t="shared" si="285"/>
        <v>0</v>
      </c>
      <c r="AL274" s="1158">
        <f t="shared" si="285"/>
        <v>0</v>
      </c>
      <c r="AM274" s="1158">
        <f t="shared" si="285"/>
        <v>0</v>
      </c>
      <c r="AN274" s="1158">
        <f t="shared" si="285"/>
        <v>0</v>
      </c>
      <c r="AO274" s="1158">
        <f t="shared" si="285"/>
        <v>0</v>
      </c>
      <c r="AP274" s="1158">
        <f t="shared" si="285"/>
        <v>0</v>
      </c>
      <c r="AQ274" s="1158">
        <f t="shared" si="285"/>
        <v>0</v>
      </c>
      <c r="AR274" s="1158">
        <f t="shared" si="285"/>
        <v>0</v>
      </c>
      <c r="AS274" s="1158">
        <f t="shared" si="285"/>
        <v>0</v>
      </c>
      <c r="AT274" s="1158">
        <f t="shared" si="285"/>
        <v>0</v>
      </c>
      <c r="AU274" s="1158">
        <f t="shared" si="285"/>
        <v>0</v>
      </c>
      <c r="AV274" s="1158">
        <f t="shared" si="260"/>
        <v>0</v>
      </c>
      <c r="AW274" s="1158">
        <f t="shared" si="260"/>
        <v>0</v>
      </c>
      <c r="AX274" s="1158">
        <f t="shared" si="260"/>
        <v>0</v>
      </c>
      <c r="AY274" s="1158">
        <f t="shared" si="260"/>
        <v>0</v>
      </c>
      <c r="AZ274" s="1159">
        <f t="shared" si="243"/>
        <v>0</v>
      </c>
      <c r="BA274" s="1159">
        <f t="shared" si="244"/>
        <v>0</v>
      </c>
      <c r="BB274" s="1159">
        <f t="shared" si="263"/>
        <v>0</v>
      </c>
      <c r="BC274" s="1158">
        <f t="shared" si="264"/>
        <v>0</v>
      </c>
      <c r="BD274" s="1158">
        <f t="shared" si="265"/>
        <v>0</v>
      </c>
      <c r="BE274" s="1158">
        <f t="shared" si="266"/>
        <v>0</v>
      </c>
      <c r="BF274" s="1158">
        <f t="shared" si="267"/>
        <v>0</v>
      </c>
      <c r="BG274" s="1158">
        <f t="shared" si="268"/>
        <v>0</v>
      </c>
      <c r="BH274" s="1158">
        <f t="shared" si="269"/>
        <v>0</v>
      </c>
      <c r="BI274" s="1159">
        <f t="shared" si="246"/>
        <v>0</v>
      </c>
      <c r="BJ274" s="1106"/>
    </row>
    <row r="275" spans="1:62" ht="13">
      <c r="A275" s="1101">
        <v>36</v>
      </c>
      <c r="B275" s="1102" t="s">
        <v>371</v>
      </c>
      <c r="C275" s="1146">
        <f>計算表!K158</f>
        <v>0</v>
      </c>
      <c r="D275" s="1147">
        <f t="shared" ref="D275:AE275" si="289">D159</f>
        <v>13.333566203128445</v>
      </c>
      <c r="E275" s="1147">
        <f t="shared" si="289"/>
        <v>0.27620024153886191</v>
      </c>
      <c r="F275" s="1147">
        <f t="shared" si="289"/>
        <v>0.3990719238762564</v>
      </c>
      <c r="G275" s="1147">
        <f t="shared" si="289"/>
        <v>0</v>
      </c>
      <c r="H275" s="1147">
        <f t="shared" si="289"/>
        <v>37.510615123036168</v>
      </c>
      <c r="I275" s="1147">
        <f t="shared" si="289"/>
        <v>1.4054262305910727E-2</v>
      </c>
      <c r="J275" s="1147">
        <f t="shared" si="289"/>
        <v>0.55046374569579615</v>
      </c>
      <c r="K275" s="1147">
        <f t="shared" si="289"/>
        <v>0.43474269320248188</v>
      </c>
      <c r="L275" s="1147">
        <f t="shared" si="289"/>
        <v>0.27165738966813086</v>
      </c>
      <c r="M275" s="1147">
        <f t="shared" si="289"/>
        <v>0</v>
      </c>
      <c r="N275" s="1147">
        <f t="shared" si="289"/>
        <v>0.15159084366252801</v>
      </c>
      <c r="O275" s="1147">
        <f t="shared" si="289"/>
        <v>0</v>
      </c>
      <c r="P275" s="1147">
        <f t="shared" si="289"/>
        <v>0</v>
      </c>
      <c r="Q275" s="1147">
        <f t="shared" si="289"/>
        <v>0</v>
      </c>
      <c r="R275" s="1147">
        <f t="shared" si="289"/>
        <v>2.090840798910072E-6</v>
      </c>
      <c r="S275" s="1147">
        <f t="shared" si="289"/>
        <v>0.74172969825562007</v>
      </c>
      <c r="T275" s="1147">
        <f t="shared" si="289"/>
        <v>1.7243015232761369</v>
      </c>
      <c r="U275" s="1147">
        <f t="shared" si="289"/>
        <v>31.532272742360025</v>
      </c>
      <c r="V275" s="1147">
        <f t="shared" si="289"/>
        <v>0</v>
      </c>
      <c r="W275" s="1147">
        <f t="shared" si="289"/>
        <v>2.0898001337687377</v>
      </c>
      <c r="X275" s="1147">
        <f t="shared" si="289"/>
        <v>3845.229588465616</v>
      </c>
      <c r="Y275" s="1147">
        <f t="shared" si="289"/>
        <v>9.7941945426340791</v>
      </c>
      <c r="Z275" s="1147">
        <f t="shared" si="289"/>
        <v>2.9591901931436735</v>
      </c>
      <c r="AA275" s="1147">
        <f t="shared" si="289"/>
        <v>6.835004349490406</v>
      </c>
      <c r="AB275" s="1147">
        <f t="shared" si="289"/>
        <v>0</v>
      </c>
      <c r="AC275" s="1147">
        <f t="shared" si="289"/>
        <v>0</v>
      </c>
      <c r="AD275" s="1147">
        <f t="shared" si="289"/>
        <v>0</v>
      </c>
      <c r="AE275" s="1147">
        <f t="shared" si="289"/>
        <v>0</v>
      </c>
      <c r="AF275" s="1148">
        <f t="shared" si="242"/>
        <v>0</v>
      </c>
      <c r="AG275" s="1148">
        <f t="shared" si="285"/>
        <v>0</v>
      </c>
      <c r="AH275" s="1148">
        <f t="shared" si="285"/>
        <v>0</v>
      </c>
      <c r="AI275" s="1148">
        <f t="shared" si="285"/>
        <v>0</v>
      </c>
      <c r="AJ275" s="1148">
        <f t="shared" si="285"/>
        <v>0</v>
      </c>
      <c r="AK275" s="1147">
        <f t="shared" si="285"/>
        <v>0</v>
      </c>
      <c r="AL275" s="1147">
        <f t="shared" si="285"/>
        <v>0</v>
      </c>
      <c r="AM275" s="1147">
        <f t="shared" si="285"/>
        <v>0</v>
      </c>
      <c r="AN275" s="1147">
        <f t="shared" si="285"/>
        <v>0</v>
      </c>
      <c r="AO275" s="1147">
        <f t="shared" si="285"/>
        <v>0</v>
      </c>
      <c r="AP275" s="1147">
        <f t="shared" si="285"/>
        <v>0</v>
      </c>
      <c r="AQ275" s="1147">
        <f t="shared" si="285"/>
        <v>0</v>
      </c>
      <c r="AR275" s="1147">
        <f t="shared" si="285"/>
        <v>0</v>
      </c>
      <c r="AS275" s="1147">
        <f t="shared" si="285"/>
        <v>0</v>
      </c>
      <c r="AT275" s="1147">
        <f t="shared" si="285"/>
        <v>0</v>
      </c>
      <c r="AU275" s="1147">
        <f t="shared" si="285"/>
        <v>0</v>
      </c>
      <c r="AV275" s="1147">
        <f t="shared" si="260"/>
        <v>0</v>
      </c>
      <c r="AW275" s="1147">
        <f t="shared" si="260"/>
        <v>0</v>
      </c>
      <c r="AX275" s="1147">
        <f t="shared" si="260"/>
        <v>0</v>
      </c>
      <c r="AY275" s="1147">
        <f>$C275*W275</f>
        <v>0</v>
      </c>
      <c r="AZ275" s="1148">
        <f t="shared" si="243"/>
        <v>0</v>
      </c>
      <c r="BA275" s="1148">
        <f t="shared" si="244"/>
        <v>0</v>
      </c>
      <c r="BB275" s="1148">
        <f t="shared" si="263"/>
        <v>0</v>
      </c>
      <c r="BC275" s="1147">
        <f t="shared" si="264"/>
        <v>0</v>
      </c>
      <c r="BD275" s="1147">
        <f t="shared" si="265"/>
        <v>0</v>
      </c>
      <c r="BE275" s="1147">
        <f t="shared" si="266"/>
        <v>0</v>
      </c>
      <c r="BF275" s="1147">
        <f t="shared" si="267"/>
        <v>0</v>
      </c>
      <c r="BG275" s="1147">
        <f t="shared" si="268"/>
        <v>0</v>
      </c>
      <c r="BH275" s="1147">
        <f t="shared" si="269"/>
        <v>0</v>
      </c>
      <c r="BI275" s="1148">
        <f t="shared" si="246"/>
        <v>0</v>
      </c>
      <c r="BJ275" s="1106"/>
    </row>
    <row r="276" spans="1:62" ht="13">
      <c r="A276" s="1101">
        <v>37</v>
      </c>
      <c r="B276" s="1102" t="s">
        <v>372</v>
      </c>
      <c r="C276" s="1149">
        <f>計算表!K159</f>
        <v>0</v>
      </c>
      <c r="D276" s="1150">
        <f t="shared" ref="D276:AE276" si="290">D160</f>
        <v>13.333566203128445</v>
      </c>
      <c r="E276" s="1150">
        <f t="shared" si="290"/>
        <v>0.27620024153886191</v>
      </c>
      <c r="F276" s="1150">
        <f t="shared" si="290"/>
        <v>0.3990719238762564</v>
      </c>
      <c r="G276" s="1150">
        <f t="shared" si="290"/>
        <v>0</v>
      </c>
      <c r="H276" s="1150">
        <f t="shared" si="290"/>
        <v>37.51061512303616</v>
      </c>
      <c r="I276" s="1150">
        <f t="shared" si="290"/>
        <v>1.4054262305910725E-2</v>
      </c>
      <c r="J276" s="1150">
        <f t="shared" si="290"/>
        <v>0.55046374569579626</v>
      </c>
      <c r="K276" s="1150">
        <f t="shared" si="290"/>
        <v>0.43474269320248188</v>
      </c>
      <c r="L276" s="1150">
        <f t="shared" si="290"/>
        <v>0.27165738966813086</v>
      </c>
      <c r="M276" s="1150">
        <f t="shared" si="290"/>
        <v>0</v>
      </c>
      <c r="N276" s="1150">
        <f t="shared" si="290"/>
        <v>0.15159084366252798</v>
      </c>
      <c r="O276" s="1150">
        <f t="shared" si="290"/>
        <v>0</v>
      </c>
      <c r="P276" s="1150">
        <f t="shared" si="290"/>
        <v>0</v>
      </c>
      <c r="Q276" s="1150">
        <f t="shared" si="290"/>
        <v>0</v>
      </c>
      <c r="R276" s="1150">
        <f t="shared" si="290"/>
        <v>2.090840798910072E-6</v>
      </c>
      <c r="S276" s="1150">
        <f t="shared" si="290"/>
        <v>0.7417296982556203</v>
      </c>
      <c r="T276" s="1150">
        <f t="shared" si="290"/>
        <v>1.7243015232761374</v>
      </c>
      <c r="U276" s="1150">
        <f t="shared" si="290"/>
        <v>31.532272742360018</v>
      </c>
      <c r="V276" s="1150">
        <f t="shared" si="290"/>
        <v>0</v>
      </c>
      <c r="W276" s="1150">
        <f t="shared" si="290"/>
        <v>2.0898001337687377</v>
      </c>
      <c r="X276" s="1150">
        <f t="shared" si="290"/>
        <v>120.2799291030905</v>
      </c>
      <c r="Y276" s="1150">
        <f t="shared" si="290"/>
        <v>1.0703889547219891</v>
      </c>
      <c r="Z276" s="1150">
        <f t="shared" si="290"/>
        <v>0.151996692046904</v>
      </c>
      <c r="AA276" s="1150">
        <f t="shared" si="290"/>
        <v>0.918392262675085</v>
      </c>
      <c r="AB276" s="1150">
        <f t="shared" si="290"/>
        <v>0</v>
      </c>
      <c r="AC276" s="1150">
        <f t="shared" si="290"/>
        <v>0</v>
      </c>
      <c r="AD276" s="1150">
        <f t="shared" si="290"/>
        <v>0</v>
      </c>
      <c r="AE276" s="1150">
        <f t="shared" si="290"/>
        <v>0</v>
      </c>
      <c r="AF276" s="1151">
        <f t="shared" si="242"/>
        <v>0</v>
      </c>
      <c r="AG276" s="1151">
        <f t="shared" si="285"/>
        <v>0</v>
      </c>
      <c r="AH276" s="1151">
        <f t="shared" si="285"/>
        <v>0</v>
      </c>
      <c r="AI276" s="1151">
        <f t="shared" si="285"/>
        <v>0</v>
      </c>
      <c r="AJ276" s="1151">
        <f t="shared" si="285"/>
        <v>0</v>
      </c>
      <c r="AK276" s="1150">
        <f t="shared" si="285"/>
        <v>0</v>
      </c>
      <c r="AL276" s="1150">
        <f t="shared" si="285"/>
        <v>0</v>
      </c>
      <c r="AM276" s="1150">
        <f t="shared" si="285"/>
        <v>0</v>
      </c>
      <c r="AN276" s="1150">
        <f t="shared" si="285"/>
        <v>0</v>
      </c>
      <c r="AO276" s="1150">
        <f t="shared" si="285"/>
        <v>0</v>
      </c>
      <c r="AP276" s="1150">
        <f t="shared" si="285"/>
        <v>0</v>
      </c>
      <c r="AQ276" s="1150">
        <f t="shared" si="285"/>
        <v>0</v>
      </c>
      <c r="AR276" s="1150">
        <f t="shared" si="285"/>
        <v>0</v>
      </c>
      <c r="AS276" s="1150">
        <f t="shared" si="285"/>
        <v>0</v>
      </c>
      <c r="AT276" s="1150">
        <f t="shared" si="285"/>
        <v>0</v>
      </c>
      <c r="AU276" s="1150">
        <f t="shared" si="285"/>
        <v>0</v>
      </c>
      <c r="AV276" s="1150">
        <f t="shared" si="260"/>
        <v>0</v>
      </c>
      <c r="AW276" s="1150">
        <f t="shared" si="260"/>
        <v>0</v>
      </c>
      <c r="AX276" s="1150">
        <f t="shared" si="260"/>
        <v>0</v>
      </c>
      <c r="AY276" s="1150">
        <f t="shared" ref="AY276:AY309" si="291">$C276*W276</f>
        <v>0</v>
      </c>
      <c r="AZ276" s="1151">
        <f t="shared" si="243"/>
        <v>0</v>
      </c>
      <c r="BA276" s="1151">
        <f t="shared" si="244"/>
        <v>0</v>
      </c>
      <c r="BB276" s="1151">
        <f t="shared" si="263"/>
        <v>0</v>
      </c>
      <c r="BC276" s="1150">
        <f t="shared" si="264"/>
        <v>0</v>
      </c>
      <c r="BD276" s="1150">
        <f t="shared" si="265"/>
        <v>0</v>
      </c>
      <c r="BE276" s="1150">
        <f t="shared" si="266"/>
        <v>0</v>
      </c>
      <c r="BF276" s="1150">
        <f t="shared" si="267"/>
        <v>0</v>
      </c>
      <c r="BG276" s="1150">
        <f t="shared" si="268"/>
        <v>0</v>
      </c>
      <c r="BH276" s="1150">
        <f t="shared" si="269"/>
        <v>0</v>
      </c>
      <c r="BI276" s="1151">
        <f t="shared" si="246"/>
        <v>0</v>
      </c>
      <c r="BJ276" s="1106"/>
    </row>
    <row r="277" spans="1:62" ht="13">
      <c r="A277" s="1101">
        <v>38</v>
      </c>
      <c r="B277" s="1102" t="s">
        <v>519</v>
      </c>
      <c r="C277" s="1149">
        <f>計算表!K160</f>
        <v>0</v>
      </c>
      <c r="D277" s="1150">
        <f t="shared" ref="D277:AE277" si="292">D161</f>
        <v>13.333566203128445</v>
      </c>
      <c r="E277" s="1150">
        <f t="shared" si="292"/>
        <v>0.27620024153886191</v>
      </c>
      <c r="F277" s="1150">
        <f t="shared" si="292"/>
        <v>0.3990719238762564</v>
      </c>
      <c r="G277" s="1150">
        <f t="shared" si="292"/>
        <v>0</v>
      </c>
      <c r="H277" s="1150">
        <f t="shared" si="292"/>
        <v>37.510615123036168</v>
      </c>
      <c r="I277" s="1150">
        <f t="shared" si="292"/>
        <v>1.4054262305910727E-2</v>
      </c>
      <c r="J277" s="1150">
        <f t="shared" si="292"/>
        <v>0.55046374569579615</v>
      </c>
      <c r="K277" s="1150">
        <f t="shared" si="292"/>
        <v>0.43474269320248199</v>
      </c>
      <c r="L277" s="1150">
        <f t="shared" si="292"/>
        <v>0.27165738966813086</v>
      </c>
      <c r="M277" s="1150">
        <f t="shared" si="292"/>
        <v>0</v>
      </c>
      <c r="N277" s="1150">
        <f t="shared" si="292"/>
        <v>0.15159084366252798</v>
      </c>
      <c r="O277" s="1150">
        <f t="shared" si="292"/>
        <v>0</v>
      </c>
      <c r="P277" s="1150">
        <f t="shared" si="292"/>
        <v>0</v>
      </c>
      <c r="Q277" s="1150">
        <f t="shared" si="292"/>
        <v>0</v>
      </c>
      <c r="R277" s="1150">
        <f t="shared" si="292"/>
        <v>2.090840798910072E-6</v>
      </c>
      <c r="S277" s="1150">
        <f t="shared" si="292"/>
        <v>0.74172969825562018</v>
      </c>
      <c r="T277" s="1150">
        <f t="shared" si="292"/>
        <v>1.7243015232761374</v>
      </c>
      <c r="U277" s="1150">
        <f t="shared" si="292"/>
        <v>31.532272742360025</v>
      </c>
      <c r="V277" s="1150">
        <f t="shared" si="292"/>
        <v>0</v>
      </c>
      <c r="W277" s="1150">
        <f t="shared" si="292"/>
        <v>2.0898001337687377</v>
      </c>
      <c r="X277" s="1150">
        <f t="shared" si="292"/>
        <v>180.26419255832079</v>
      </c>
      <c r="Y277" s="1150">
        <f t="shared" si="292"/>
        <v>0.93686448689699631</v>
      </c>
      <c r="Z277" s="1150">
        <f t="shared" si="292"/>
        <v>0.22230398267884241</v>
      </c>
      <c r="AA277" s="1150">
        <f t="shared" si="292"/>
        <v>0.71456050421815387</v>
      </c>
      <c r="AB277" s="1150">
        <f t="shared" si="292"/>
        <v>0</v>
      </c>
      <c r="AC277" s="1150">
        <f t="shared" si="292"/>
        <v>0</v>
      </c>
      <c r="AD277" s="1150">
        <f t="shared" si="292"/>
        <v>0</v>
      </c>
      <c r="AE277" s="1150">
        <f t="shared" si="292"/>
        <v>0</v>
      </c>
      <c r="AF277" s="1151">
        <f t="shared" si="242"/>
        <v>0</v>
      </c>
      <c r="AG277" s="1151">
        <f t="shared" si="285"/>
        <v>0</v>
      </c>
      <c r="AH277" s="1151">
        <f t="shared" si="285"/>
        <v>0</v>
      </c>
      <c r="AI277" s="1151">
        <f t="shared" si="285"/>
        <v>0</v>
      </c>
      <c r="AJ277" s="1151">
        <f t="shared" si="285"/>
        <v>0</v>
      </c>
      <c r="AK277" s="1150">
        <f t="shared" si="285"/>
        <v>0</v>
      </c>
      <c r="AL277" s="1150">
        <f t="shared" si="285"/>
        <v>0</v>
      </c>
      <c r="AM277" s="1150">
        <f t="shared" si="285"/>
        <v>0</v>
      </c>
      <c r="AN277" s="1150">
        <f t="shared" si="285"/>
        <v>0</v>
      </c>
      <c r="AO277" s="1150">
        <f t="shared" si="285"/>
        <v>0</v>
      </c>
      <c r="AP277" s="1150">
        <f t="shared" si="285"/>
        <v>0</v>
      </c>
      <c r="AQ277" s="1150">
        <f t="shared" si="285"/>
        <v>0</v>
      </c>
      <c r="AR277" s="1150">
        <f t="shared" si="285"/>
        <v>0</v>
      </c>
      <c r="AS277" s="1150">
        <f t="shared" si="285"/>
        <v>0</v>
      </c>
      <c r="AT277" s="1150">
        <f t="shared" si="285"/>
        <v>0</v>
      </c>
      <c r="AU277" s="1150">
        <f t="shared" si="285"/>
        <v>0</v>
      </c>
      <c r="AV277" s="1150">
        <f t="shared" si="260"/>
        <v>0</v>
      </c>
      <c r="AW277" s="1150">
        <f t="shared" si="260"/>
        <v>0</v>
      </c>
      <c r="AX277" s="1150">
        <f t="shared" si="260"/>
        <v>0</v>
      </c>
      <c r="AY277" s="1150">
        <f t="shared" si="291"/>
        <v>0</v>
      </c>
      <c r="AZ277" s="1151">
        <f t="shared" si="243"/>
        <v>0</v>
      </c>
      <c r="BA277" s="1151">
        <f t="shared" si="244"/>
        <v>0</v>
      </c>
      <c r="BB277" s="1151">
        <f t="shared" si="263"/>
        <v>0</v>
      </c>
      <c r="BC277" s="1150">
        <f t="shared" si="264"/>
        <v>0</v>
      </c>
      <c r="BD277" s="1150">
        <f t="shared" si="265"/>
        <v>0</v>
      </c>
      <c r="BE277" s="1150">
        <f t="shared" si="266"/>
        <v>0</v>
      </c>
      <c r="BF277" s="1150">
        <f t="shared" si="267"/>
        <v>0</v>
      </c>
      <c r="BG277" s="1150">
        <f t="shared" si="268"/>
        <v>0</v>
      </c>
      <c r="BH277" s="1150">
        <f t="shared" si="269"/>
        <v>0</v>
      </c>
      <c r="BI277" s="1151">
        <f t="shared" si="246"/>
        <v>0</v>
      </c>
      <c r="BJ277" s="1106"/>
    </row>
    <row r="278" spans="1:62" ht="13">
      <c r="A278" s="1101">
        <v>39</v>
      </c>
      <c r="B278" s="1102" t="s">
        <v>520</v>
      </c>
      <c r="C278" s="1149">
        <f>計算表!K161</f>
        <v>0</v>
      </c>
      <c r="D278" s="1150">
        <f t="shared" ref="D278:AE278" si="293">D162</f>
        <v>13.333566203128445</v>
      </c>
      <c r="E278" s="1150">
        <f t="shared" si="293"/>
        <v>0.27620024153886191</v>
      </c>
      <c r="F278" s="1150">
        <f t="shared" si="293"/>
        <v>0.3990719238762564</v>
      </c>
      <c r="G278" s="1150">
        <f t="shared" si="293"/>
        <v>0</v>
      </c>
      <c r="H278" s="1150">
        <f t="shared" si="293"/>
        <v>37.510615123036175</v>
      </c>
      <c r="I278" s="1150">
        <f t="shared" si="293"/>
        <v>1.4054262305910727E-2</v>
      </c>
      <c r="J278" s="1150">
        <f t="shared" si="293"/>
        <v>0.55046374569579604</v>
      </c>
      <c r="K278" s="1150">
        <f t="shared" si="293"/>
        <v>0.43474269320248199</v>
      </c>
      <c r="L278" s="1150">
        <f t="shared" si="293"/>
        <v>0.27165738966813091</v>
      </c>
      <c r="M278" s="1150">
        <f t="shared" si="293"/>
        <v>0</v>
      </c>
      <c r="N278" s="1150">
        <f t="shared" si="293"/>
        <v>0.15159084366252798</v>
      </c>
      <c r="O278" s="1150">
        <f t="shared" si="293"/>
        <v>0</v>
      </c>
      <c r="P278" s="1150">
        <f t="shared" si="293"/>
        <v>0</v>
      </c>
      <c r="Q278" s="1150">
        <f t="shared" si="293"/>
        <v>0</v>
      </c>
      <c r="R278" s="1150">
        <f t="shared" si="293"/>
        <v>2.090840798910072E-6</v>
      </c>
      <c r="S278" s="1150">
        <f t="shared" si="293"/>
        <v>0.74172969825561996</v>
      </c>
      <c r="T278" s="1150">
        <f t="shared" si="293"/>
        <v>1.7243015232761369</v>
      </c>
      <c r="U278" s="1150">
        <f t="shared" si="293"/>
        <v>31.532272742360028</v>
      </c>
      <c r="V278" s="1150">
        <f t="shared" si="293"/>
        <v>0</v>
      </c>
      <c r="W278" s="1150">
        <f t="shared" si="293"/>
        <v>2.0898001337687377</v>
      </c>
      <c r="X278" s="1150">
        <f t="shared" si="293"/>
        <v>125.20455761448923</v>
      </c>
      <c r="Y278" s="1150">
        <f t="shared" si="293"/>
        <v>0.49001747526453143</v>
      </c>
      <c r="Z278" s="1150">
        <f t="shared" si="293"/>
        <v>0.14503401937137497</v>
      </c>
      <c r="AA278" s="1150">
        <f t="shared" si="293"/>
        <v>0.34498345589315643</v>
      </c>
      <c r="AB278" s="1150">
        <f t="shared" si="293"/>
        <v>0</v>
      </c>
      <c r="AC278" s="1150">
        <f t="shared" si="293"/>
        <v>0</v>
      </c>
      <c r="AD278" s="1150">
        <f t="shared" si="293"/>
        <v>0</v>
      </c>
      <c r="AE278" s="1150">
        <f t="shared" si="293"/>
        <v>0</v>
      </c>
      <c r="AF278" s="1151">
        <f t="shared" si="242"/>
        <v>0</v>
      </c>
      <c r="AG278" s="1151">
        <f t="shared" si="285"/>
        <v>0</v>
      </c>
      <c r="AH278" s="1151">
        <f t="shared" si="285"/>
        <v>0</v>
      </c>
      <c r="AI278" s="1151">
        <f t="shared" si="285"/>
        <v>0</v>
      </c>
      <c r="AJ278" s="1151">
        <f t="shared" si="285"/>
        <v>0</v>
      </c>
      <c r="AK278" s="1150">
        <f t="shared" si="285"/>
        <v>0</v>
      </c>
      <c r="AL278" s="1150">
        <f t="shared" si="285"/>
        <v>0</v>
      </c>
      <c r="AM278" s="1150">
        <f t="shared" si="285"/>
        <v>0</v>
      </c>
      <c r="AN278" s="1150">
        <f t="shared" si="285"/>
        <v>0</v>
      </c>
      <c r="AO278" s="1150">
        <f t="shared" si="285"/>
        <v>0</v>
      </c>
      <c r="AP278" s="1150">
        <f t="shared" si="285"/>
        <v>0</v>
      </c>
      <c r="AQ278" s="1150">
        <f t="shared" si="285"/>
        <v>0</v>
      </c>
      <c r="AR278" s="1150">
        <f t="shared" si="285"/>
        <v>0</v>
      </c>
      <c r="AS278" s="1150">
        <f t="shared" si="285"/>
        <v>0</v>
      </c>
      <c r="AT278" s="1150">
        <f t="shared" si="285"/>
        <v>0</v>
      </c>
      <c r="AU278" s="1150">
        <f t="shared" si="285"/>
        <v>0</v>
      </c>
      <c r="AV278" s="1150">
        <f t="shared" si="260"/>
        <v>0</v>
      </c>
      <c r="AW278" s="1150">
        <f t="shared" si="260"/>
        <v>0</v>
      </c>
      <c r="AX278" s="1150">
        <f t="shared" si="260"/>
        <v>0</v>
      </c>
      <c r="AY278" s="1150">
        <f t="shared" si="291"/>
        <v>0</v>
      </c>
      <c r="AZ278" s="1151">
        <f t="shared" si="243"/>
        <v>0</v>
      </c>
      <c r="BA278" s="1151">
        <f t="shared" si="244"/>
        <v>0</v>
      </c>
      <c r="BB278" s="1151">
        <f t="shared" si="263"/>
        <v>0</v>
      </c>
      <c r="BC278" s="1150">
        <f t="shared" si="264"/>
        <v>0</v>
      </c>
      <c r="BD278" s="1150">
        <f t="shared" si="265"/>
        <v>0</v>
      </c>
      <c r="BE278" s="1150">
        <f t="shared" si="266"/>
        <v>0</v>
      </c>
      <c r="BF278" s="1150">
        <f t="shared" si="267"/>
        <v>0</v>
      </c>
      <c r="BG278" s="1150">
        <f t="shared" si="268"/>
        <v>0</v>
      </c>
      <c r="BH278" s="1150">
        <f t="shared" si="269"/>
        <v>0</v>
      </c>
      <c r="BI278" s="1151">
        <f t="shared" si="246"/>
        <v>0</v>
      </c>
      <c r="BJ278" s="1106"/>
    </row>
    <row r="279" spans="1:62" ht="13">
      <c r="A279" s="1130">
        <v>40</v>
      </c>
      <c r="B279" s="1111" t="s">
        <v>373</v>
      </c>
      <c r="C279" s="1152">
        <f>計算表!K162</f>
        <v>0</v>
      </c>
      <c r="D279" s="1153">
        <f t="shared" ref="D279:AE279" si="294">D163</f>
        <v>3.0990252893875589</v>
      </c>
      <c r="E279" s="1153">
        <f t="shared" si="294"/>
        <v>0.14042594325352542</v>
      </c>
      <c r="F279" s="1153">
        <f t="shared" si="294"/>
        <v>1.9347539831085458E-2</v>
      </c>
      <c r="G279" s="1153">
        <f t="shared" si="294"/>
        <v>0</v>
      </c>
      <c r="H279" s="1153">
        <f t="shared" si="294"/>
        <v>2.9539055252079645</v>
      </c>
      <c r="I279" s="1153">
        <f t="shared" si="294"/>
        <v>7.4208062697727934E-4</v>
      </c>
      <c r="J279" s="1153">
        <f t="shared" si="294"/>
        <v>0.1157087256981591</v>
      </c>
      <c r="K279" s="1153">
        <f t="shared" si="294"/>
        <v>0.18766568893846469</v>
      </c>
      <c r="L279" s="1153">
        <f t="shared" si="294"/>
        <v>0.30783379514808684</v>
      </c>
      <c r="M279" s="1153">
        <f t="shared" si="294"/>
        <v>0</v>
      </c>
      <c r="N279" s="1153">
        <f t="shared" si="294"/>
        <v>8.732534289049862E-2</v>
      </c>
      <c r="O279" s="1153">
        <f t="shared" si="294"/>
        <v>0</v>
      </c>
      <c r="P279" s="1153">
        <f t="shared" si="294"/>
        <v>0</v>
      </c>
      <c r="Q279" s="1153">
        <f t="shared" si="294"/>
        <v>0</v>
      </c>
      <c r="R279" s="1153">
        <f t="shared" si="294"/>
        <v>5.0844572515571518E-7</v>
      </c>
      <c r="S279" s="1153">
        <f t="shared" si="294"/>
        <v>5.0401520277614624E-2</v>
      </c>
      <c r="T279" s="1153">
        <f t="shared" si="294"/>
        <v>0.25165475225159872</v>
      </c>
      <c r="U279" s="1153">
        <f t="shared" si="294"/>
        <v>1.9366395485631442</v>
      </c>
      <c r="V279" s="1153">
        <f t="shared" si="294"/>
        <v>0</v>
      </c>
      <c r="W279" s="1153">
        <f t="shared" si="294"/>
        <v>1.5933562367694873E-2</v>
      </c>
      <c r="X279" s="1153">
        <f t="shared" si="294"/>
        <v>219.231693769158</v>
      </c>
      <c r="Y279" s="1153">
        <f t="shared" si="294"/>
        <v>1.7121027060024461</v>
      </c>
      <c r="Z279" s="1153">
        <f t="shared" si="294"/>
        <v>0.48996946938026037</v>
      </c>
      <c r="AA279" s="1153">
        <f t="shared" si="294"/>
        <v>1.2221332366221855</v>
      </c>
      <c r="AB279" s="1153">
        <f t="shared" si="294"/>
        <v>0</v>
      </c>
      <c r="AC279" s="1153">
        <f t="shared" si="294"/>
        <v>0</v>
      </c>
      <c r="AD279" s="1153">
        <f t="shared" si="294"/>
        <v>0</v>
      </c>
      <c r="AE279" s="1153">
        <f t="shared" si="294"/>
        <v>0</v>
      </c>
      <c r="AF279" s="1154">
        <f t="shared" si="242"/>
        <v>0</v>
      </c>
      <c r="AG279" s="1154">
        <f t="shared" si="285"/>
        <v>0</v>
      </c>
      <c r="AH279" s="1154">
        <f t="shared" si="285"/>
        <v>0</v>
      </c>
      <c r="AI279" s="1154">
        <f t="shared" si="285"/>
        <v>0</v>
      </c>
      <c r="AJ279" s="1154">
        <f t="shared" si="285"/>
        <v>0</v>
      </c>
      <c r="AK279" s="1153">
        <f t="shared" si="285"/>
        <v>0</v>
      </c>
      <c r="AL279" s="1153">
        <f t="shared" si="285"/>
        <v>0</v>
      </c>
      <c r="AM279" s="1153">
        <f t="shared" si="285"/>
        <v>0</v>
      </c>
      <c r="AN279" s="1153">
        <f t="shared" si="285"/>
        <v>0</v>
      </c>
      <c r="AO279" s="1153">
        <f t="shared" si="285"/>
        <v>0</v>
      </c>
      <c r="AP279" s="1153">
        <f t="shared" si="285"/>
        <v>0</v>
      </c>
      <c r="AQ279" s="1153">
        <f t="shared" si="285"/>
        <v>0</v>
      </c>
      <c r="AR279" s="1153">
        <f t="shared" si="285"/>
        <v>0</v>
      </c>
      <c r="AS279" s="1153">
        <f t="shared" si="285"/>
        <v>0</v>
      </c>
      <c r="AT279" s="1153">
        <f t="shared" si="285"/>
        <v>0</v>
      </c>
      <c r="AU279" s="1153">
        <f t="shared" si="285"/>
        <v>0</v>
      </c>
      <c r="AV279" s="1153">
        <f t="shared" si="260"/>
        <v>0</v>
      </c>
      <c r="AW279" s="1153">
        <f t="shared" si="260"/>
        <v>0</v>
      </c>
      <c r="AX279" s="1153">
        <f t="shared" si="260"/>
        <v>0</v>
      </c>
      <c r="AY279" s="1153">
        <f t="shared" si="291"/>
        <v>0</v>
      </c>
      <c r="AZ279" s="1154">
        <f t="shared" si="243"/>
        <v>0</v>
      </c>
      <c r="BA279" s="1154">
        <f t="shared" si="244"/>
        <v>0</v>
      </c>
      <c r="BB279" s="1154">
        <f t="shared" si="263"/>
        <v>0</v>
      </c>
      <c r="BC279" s="1153">
        <f t="shared" si="264"/>
        <v>0</v>
      </c>
      <c r="BD279" s="1153">
        <f t="shared" si="265"/>
        <v>0</v>
      </c>
      <c r="BE279" s="1153">
        <f t="shared" si="266"/>
        <v>0</v>
      </c>
      <c r="BF279" s="1153">
        <f t="shared" si="267"/>
        <v>0</v>
      </c>
      <c r="BG279" s="1153">
        <f t="shared" si="268"/>
        <v>0</v>
      </c>
      <c r="BH279" s="1153">
        <f t="shared" si="269"/>
        <v>0</v>
      </c>
      <c r="BI279" s="1154">
        <f t="shared" si="246"/>
        <v>0</v>
      </c>
      <c r="BJ279" s="1106"/>
    </row>
    <row r="280" spans="1:62" ht="13">
      <c r="A280" s="1101">
        <v>41</v>
      </c>
      <c r="B280" s="1102" t="s">
        <v>374</v>
      </c>
      <c r="C280" s="1146">
        <f>計算表!K163</f>
        <v>0</v>
      </c>
      <c r="D280" s="1147">
        <f t="shared" ref="D280:AE280" si="295">D164</f>
        <v>3.0990252893875585</v>
      </c>
      <c r="E280" s="1147">
        <f t="shared" si="295"/>
        <v>0.14042594325352542</v>
      </c>
      <c r="F280" s="1147">
        <f t="shared" si="295"/>
        <v>1.9347539831085458E-2</v>
      </c>
      <c r="G280" s="1147">
        <f t="shared" si="295"/>
        <v>0</v>
      </c>
      <c r="H280" s="1147">
        <f t="shared" si="295"/>
        <v>2.953905525207964</v>
      </c>
      <c r="I280" s="1147">
        <f t="shared" si="295"/>
        <v>7.4208062697727934E-4</v>
      </c>
      <c r="J280" s="1147">
        <f t="shared" si="295"/>
        <v>0.1157087256981591</v>
      </c>
      <c r="K280" s="1147">
        <f t="shared" si="295"/>
        <v>0.18766568893846464</v>
      </c>
      <c r="L280" s="1147">
        <f t="shared" si="295"/>
        <v>0.3078337951480869</v>
      </c>
      <c r="M280" s="1147">
        <f t="shared" si="295"/>
        <v>0</v>
      </c>
      <c r="N280" s="1147">
        <f t="shared" si="295"/>
        <v>8.7325342890498633E-2</v>
      </c>
      <c r="O280" s="1147">
        <f t="shared" si="295"/>
        <v>0</v>
      </c>
      <c r="P280" s="1147">
        <f t="shared" si="295"/>
        <v>0</v>
      </c>
      <c r="Q280" s="1147">
        <f t="shared" si="295"/>
        <v>0</v>
      </c>
      <c r="R280" s="1147">
        <f t="shared" si="295"/>
        <v>5.0844572515571518E-7</v>
      </c>
      <c r="S280" s="1147">
        <f t="shared" si="295"/>
        <v>5.0401520277614624E-2</v>
      </c>
      <c r="T280" s="1147">
        <f t="shared" si="295"/>
        <v>0.25165475225159872</v>
      </c>
      <c r="U280" s="1147">
        <f t="shared" si="295"/>
        <v>1.936639548563144</v>
      </c>
      <c r="V280" s="1147">
        <f t="shared" si="295"/>
        <v>0</v>
      </c>
      <c r="W280" s="1147">
        <f t="shared" si="295"/>
        <v>1.5933562367694873E-2</v>
      </c>
      <c r="X280" s="1147">
        <f t="shared" si="295"/>
        <v>33.565644516978168</v>
      </c>
      <c r="Y280" s="1147">
        <f t="shared" si="295"/>
        <v>5.9983756113113609</v>
      </c>
      <c r="Z280" s="1147">
        <f t="shared" si="295"/>
        <v>4.7023548286932344E-2</v>
      </c>
      <c r="AA280" s="1147">
        <f t="shared" si="295"/>
        <v>0.12605656485874137</v>
      </c>
      <c r="AB280" s="1147">
        <f t="shared" si="295"/>
        <v>2.1839321926374253E-2</v>
      </c>
      <c r="AC280" s="1147">
        <f t="shared" si="295"/>
        <v>0</v>
      </c>
      <c r="AD280" s="1147">
        <f t="shared" si="295"/>
        <v>5.8034561762393126</v>
      </c>
      <c r="AE280" s="1147">
        <f t="shared" si="295"/>
        <v>0</v>
      </c>
      <c r="AF280" s="1148">
        <f t="shared" si="242"/>
        <v>0</v>
      </c>
      <c r="AG280" s="1148">
        <f t="shared" si="285"/>
        <v>0</v>
      </c>
      <c r="AH280" s="1148">
        <f t="shared" si="285"/>
        <v>0</v>
      </c>
      <c r="AI280" s="1148">
        <f t="shared" si="285"/>
        <v>0</v>
      </c>
      <c r="AJ280" s="1148">
        <f t="shared" si="285"/>
        <v>0</v>
      </c>
      <c r="AK280" s="1147">
        <f t="shared" si="285"/>
        <v>0</v>
      </c>
      <c r="AL280" s="1147">
        <f t="shared" si="285"/>
        <v>0</v>
      </c>
      <c r="AM280" s="1147">
        <f t="shared" si="285"/>
        <v>0</v>
      </c>
      <c r="AN280" s="1147">
        <f t="shared" si="285"/>
        <v>0</v>
      </c>
      <c r="AO280" s="1147">
        <f t="shared" si="285"/>
        <v>0</v>
      </c>
      <c r="AP280" s="1147">
        <f t="shared" si="285"/>
        <v>0</v>
      </c>
      <c r="AQ280" s="1147">
        <f t="shared" si="285"/>
        <v>0</v>
      </c>
      <c r="AR280" s="1147">
        <f t="shared" si="285"/>
        <v>0</v>
      </c>
      <c r="AS280" s="1147">
        <f t="shared" si="285"/>
        <v>0</v>
      </c>
      <c r="AT280" s="1147">
        <f t="shared" si="285"/>
        <v>0</v>
      </c>
      <c r="AU280" s="1147">
        <f t="shared" si="285"/>
        <v>0</v>
      </c>
      <c r="AV280" s="1147">
        <f t="shared" si="260"/>
        <v>0</v>
      </c>
      <c r="AW280" s="1147">
        <f t="shared" si="260"/>
        <v>0</v>
      </c>
      <c r="AX280" s="1147">
        <f t="shared" si="260"/>
        <v>0</v>
      </c>
      <c r="AY280" s="1147">
        <f t="shared" si="291"/>
        <v>0</v>
      </c>
      <c r="AZ280" s="1148">
        <f t="shared" si="243"/>
        <v>0</v>
      </c>
      <c r="BA280" s="1148">
        <f t="shared" si="244"/>
        <v>0</v>
      </c>
      <c r="BB280" s="1148">
        <f t="shared" si="263"/>
        <v>0</v>
      </c>
      <c r="BC280" s="1147">
        <f t="shared" si="264"/>
        <v>0</v>
      </c>
      <c r="BD280" s="1147">
        <f t="shared" si="265"/>
        <v>0</v>
      </c>
      <c r="BE280" s="1147">
        <f t="shared" si="266"/>
        <v>0</v>
      </c>
      <c r="BF280" s="1147">
        <f t="shared" si="267"/>
        <v>0</v>
      </c>
      <c r="BG280" s="1147">
        <f t="shared" si="268"/>
        <v>0</v>
      </c>
      <c r="BH280" s="1147">
        <f t="shared" si="269"/>
        <v>0</v>
      </c>
      <c r="BI280" s="1148">
        <f t="shared" si="246"/>
        <v>0</v>
      </c>
      <c r="BJ280" s="1106"/>
    </row>
    <row r="281" spans="1:62" ht="13">
      <c r="A281" s="1101">
        <v>42</v>
      </c>
      <c r="B281" s="1102" t="s">
        <v>521</v>
      </c>
      <c r="C281" s="1149">
        <f>計算表!K164</f>
        <v>0</v>
      </c>
      <c r="D281" s="1150">
        <f t="shared" ref="D281:AE281" si="296">D165</f>
        <v>4.4797252751955581</v>
      </c>
      <c r="E281" s="1150">
        <f t="shared" si="296"/>
        <v>0.39049310920981145</v>
      </c>
      <c r="F281" s="1150">
        <f t="shared" si="296"/>
        <v>0.12528264758616234</v>
      </c>
      <c r="G281" s="1150">
        <f t="shared" si="296"/>
        <v>0</v>
      </c>
      <c r="H281" s="1150">
        <f t="shared" si="296"/>
        <v>2.8664811083960409</v>
      </c>
      <c r="I281" s="1150">
        <f t="shared" si="296"/>
        <v>6.5968897937658255E-3</v>
      </c>
      <c r="J281" s="1150">
        <f t="shared" si="296"/>
        <v>0.29605099687243702</v>
      </c>
      <c r="K281" s="1150">
        <f t="shared" si="296"/>
        <v>0.44263361676859064</v>
      </c>
      <c r="L281" s="1150">
        <f t="shared" si="296"/>
        <v>0.80500997438145605</v>
      </c>
      <c r="M281" s="1150">
        <f t="shared" si="296"/>
        <v>0</v>
      </c>
      <c r="N281" s="1150">
        <f t="shared" si="296"/>
        <v>0.21972789953507163</v>
      </c>
      <c r="O281" s="1150">
        <f t="shared" si="296"/>
        <v>0</v>
      </c>
      <c r="P281" s="1150">
        <f t="shared" si="296"/>
        <v>0</v>
      </c>
      <c r="Q281" s="1150">
        <f t="shared" si="296"/>
        <v>0</v>
      </c>
      <c r="R281" s="1150">
        <f t="shared" si="296"/>
        <v>9.1768059862351959E-6</v>
      </c>
      <c r="S281" s="1150">
        <f t="shared" si="296"/>
        <v>0.57845302569554113</v>
      </c>
      <c r="T281" s="1150">
        <f t="shared" si="296"/>
        <v>0.32818495018703531</v>
      </c>
      <c r="U281" s="1150">
        <f t="shared" si="296"/>
        <v>8.2142671446160428E-2</v>
      </c>
      <c r="V281" s="1150">
        <f t="shared" si="296"/>
        <v>0</v>
      </c>
      <c r="W281" s="1150">
        <f t="shared" si="296"/>
        <v>0.1076719069099963</v>
      </c>
      <c r="X281" s="1150">
        <f t="shared" si="296"/>
        <v>14.248400952042264</v>
      </c>
      <c r="Y281" s="1150">
        <f t="shared" si="296"/>
        <v>7.1617753484408089E-2</v>
      </c>
      <c r="Z281" s="1150">
        <f t="shared" si="296"/>
        <v>1.9457584282610352E-2</v>
      </c>
      <c r="AA281" s="1150">
        <f t="shared" si="296"/>
        <v>5.2160169201797731E-2</v>
      </c>
      <c r="AB281" s="1150">
        <f t="shared" si="296"/>
        <v>0</v>
      </c>
      <c r="AC281" s="1150">
        <f t="shared" si="296"/>
        <v>0</v>
      </c>
      <c r="AD281" s="1150">
        <f t="shared" si="296"/>
        <v>0</v>
      </c>
      <c r="AE281" s="1150">
        <f t="shared" si="296"/>
        <v>0</v>
      </c>
      <c r="AF281" s="1151">
        <f t="shared" si="242"/>
        <v>0</v>
      </c>
      <c r="AG281" s="1151">
        <f t="shared" si="285"/>
        <v>0</v>
      </c>
      <c r="AH281" s="1151">
        <f t="shared" si="285"/>
        <v>0</v>
      </c>
      <c r="AI281" s="1151">
        <f t="shared" si="285"/>
        <v>0</v>
      </c>
      <c r="AJ281" s="1151">
        <f t="shared" si="285"/>
        <v>0</v>
      </c>
      <c r="AK281" s="1150">
        <f t="shared" si="285"/>
        <v>0</v>
      </c>
      <c r="AL281" s="1150">
        <f t="shared" si="285"/>
        <v>0</v>
      </c>
      <c r="AM281" s="1150">
        <f t="shared" si="285"/>
        <v>0</v>
      </c>
      <c r="AN281" s="1150">
        <f t="shared" si="285"/>
        <v>0</v>
      </c>
      <c r="AO281" s="1150">
        <f t="shared" si="285"/>
        <v>0</v>
      </c>
      <c r="AP281" s="1150">
        <f t="shared" si="285"/>
        <v>0</v>
      </c>
      <c r="AQ281" s="1150">
        <f t="shared" si="285"/>
        <v>0</v>
      </c>
      <c r="AR281" s="1150">
        <f t="shared" si="285"/>
        <v>0</v>
      </c>
      <c r="AS281" s="1150">
        <f t="shared" si="285"/>
        <v>0</v>
      </c>
      <c r="AT281" s="1150">
        <f t="shared" si="285"/>
        <v>0</v>
      </c>
      <c r="AU281" s="1150">
        <f t="shared" si="285"/>
        <v>0</v>
      </c>
      <c r="AV281" s="1150">
        <f t="shared" si="260"/>
        <v>0</v>
      </c>
      <c r="AW281" s="1150">
        <f t="shared" si="260"/>
        <v>0</v>
      </c>
      <c r="AX281" s="1150">
        <f t="shared" si="260"/>
        <v>0</v>
      </c>
      <c r="AY281" s="1150">
        <f t="shared" si="291"/>
        <v>0</v>
      </c>
      <c r="AZ281" s="1151">
        <f t="shared" si="243"/>
        <v>0</v>
      </c>
      <c r="BA281" s="1151">
        <f t="shared" si="244"/>
        <v>0</v>
      </c>
      <c r="BB281" s="1151">
        <f t="shared" si="263"/>
        <v>0</v>
      </c>
      <c r="BC281" s="1150">
        <f t="shared" si="264"/>
        <v>0</v>
      </c>
      <c r="BD281" s="1150">
        <f t="shared" si="265"/>
        <v>0</v>
      </c>
      <c r="BE281" s="1150">
        <f t="shared" si="266"/>
        <v>0</v>
      </c>
      <c r="BF281" s="1150">
        <f t="shared" si="267"/>
        <v>0</v>
      </c>
      <c r="BG281" s="1150">
        <f t="shared" si="268"/>
        <v>0</v>
      </c>
      <c r="BH281" s="1150">
        <f t="shared" si="269"/>
        <v>0</v>
      </c>
      <c r="BI281" s="1151">
        <f t="shared" si="246"/>
        <v>0</v>
      </c>
      <c r="BJ281" s="1106"/>
    </row>
    <row r="282" spans="1:62" ht="13">
      <c r="A282" s="1101">
        <v>43</v>
      </c>
      <c r="B282" s="1102" t="s">
        <v>375</v>
      </c>
      <c r="C282" s="1149">
        <f>計算表!K165</f>
        <v>0</v>
      </c>
      <c r="D282" s="1150">
        <f t="shared" ref="D282:AE282" si="297">D166</f>
        <v>4.4797252751955581</v>
      </c>
      <c r="E282" s="1150">
        <f t="shared" si="297"/>
        <v>0.39049310920981145</v>
      </c>
      <c r="F282" s="1150">
        <f t="shared" si="297"/>
        <v>0.12528264758616237</v>
      </c>
      <c r="G282" s="1150">
        <f t="shared" si="297"/>
        <v>0</v>
      </c>
      <c r="H282" s="1150">
        <f t="shared" si="297"/>
        <v>2.8664811083960409</v>
      </c>
      <c r="I282" s="1150">
        <f t="shared" si="297"/>
        <v>6.5968897937658255E-3</v>
      </c>
      <c r="J282" s="1150">
        <f t="shared" si="297"/>
        <v>0.29605099687243697</v>
      </c>
      <c r="K282" s="1150">
        <f t="shared" si="297"/>
        <v>0.44263361676859064</v>
      </c>
      <c r="L282" s="1150">
        <f t="shared" si="297"/>
        <v>0.80500997438145616</v>
      </c>
      <c r="M282" s="1150">
        <f t="shared" si="297"/>
        <v>0</v>
      </c>
      <c r="N282" s="1150">
        <f t="shared" si="297"/>
        <v>0.21972789953507169</v>
      </c>
      <c r="O282" s="1150">
        <f t="shared" si="297"/>
        <v>0</v>
      </c>
      <c r="P282" s="1150">
        <f t="shared" si="297"/>
        <v>0</v>
      </c>
      <c r="Q282" s="1150">
        <f t="shared" si="297"/>
        <v>0</v>
      </c>
      <c r="R282" s="1150">
        <f t="shared" si="297"/>
        <v>9.1768059862351942E-6</v>
      </c>
      <c r="S282" s="1150">
        <f t="shared" si="297"/>
        <v>0.57845302569554113</v>
      </c>
      <c r="T282" s="1150">
        <f t="shared" si="297"/>
        <v>0.32818495018703531</v>
      </c>
      <c r="U282" s="1150">
        <f t="shared" si="297"/>
        <v>8.2142671446160428E-2</v>
      </c>
      <c r="V282" s="1150">
        <f t="shared" si="297"/>
        <v>0</v>
      </c>
      <c r="W282" s="1150">
        <f t="shared" si="297"/>
        <v>0.1076719069099963</v>
      </c>
      <c r="X282" s="1150">
        <f t="shared" si="297"/>
        <v>19.119184658779048</v>
      </c>
      <c r="Y282" s="1150">
        <f t="shared" si="297"/>
        <v>9.941355249790404E-2</v>
      </c>
      <c r="Z282" s="1150">
        <f t="shared" si="297"/>
        <v>2.7009330542360616E-2</v>
      </c>
      <c r="AA282" s="1150">
        <f t="shared" si="297"/>
        <v>7.2404221955543427E-2</v>
      </c>
      <c r="AB282" s="1150">
        <f t="shared" si="297"/>
        <v>0</v>
      </c>
      <c r="AC282" s="1150">
        <f t="shared" si="297"/>
        <v>0</v>
      </c>
      <c r="AD282" s="1150">
        <f t="shared" si="297"/>
        <v>0</v>
      </c>
      <c r="AE282" s="1150">
        <f t="shared" si="297"/>
        <v>0</v>
      </c>
      <c r="AF282" s="1151">
        <f t="shared" si="242"/>
        <v>0</v>
      </c>
      <c r="AG282" s="1151">
        <f t="shared" si="285"/>
        <v>0</v>
      </c>
      <c r="AH282" s="1151">
        <f t="shared" si="285"/>
        <v>0</v>
      </c>
      <c r="AI282" s="1151">
        <f t="shared" si="285"/>
        <v>0</v>
      </c>
      <c r="AJ282" s="1151">
        <f t="shared" si="285"/>
        <v>0</v>
      </c>
      <c r="AK282" s="1150">
        <f t="shared" si="285"/>
        <v>0</v>
      </c>
      <c r="AL282" s="1150">
        <f t="shared" si="285"/>
        <v>0</v>
      </c>
      <c r="AM282" s="1150">
        <f t="shared" si="285"/>
        <v>0</v>
      </c>
      <c r="AN282" s="1150">
        <f t="shared" si="285"/>
        <v>0</v>
      </c>
      <c r="AO282" s="1150">
        <f t="shared" si="285"/>
        <v>0</v>
      </c>
      <c r="AP282" s="1150">
        <f t="shared" si="285"/>
        <v>0</v>
      </c>
      <c r="AQ282" s="1150">
        <f t="shared" si="285"/>
        <v>0</v>
      </c>
      <c r="AR282" s="1150">
        <f t="shared" si="285"/>
        <v>0</v>
      </c>
      <c r="AS282" s="1150">
        <f t="shared" si="285"/>
        <v>0</v>
      </c>
      <c r="AT282" s="1150">
        <f t="shared" si="285"/>
        <v>0</v>
      </c>
      <c r="AU282" s="1150">
        <f t="shared" si="285"/>
        <v>0</v>
      </c>
      <c r="AV282" s="1150">
        <f t="shared" si="260"/>
        <v>0</v>
      </c>
      <c r="AW282" s="1150">
        <f t="shared" si="260"/>
        <v>0</v>
      </c>
      <c r="AX282" s="1150">
        <f t="shared" si="260"/>
        <v>0</v>
      </c>
      <c r="AY282" s="1150">
        <f t="shared" si="291"/>
        <v>0</v>
      </c>
      <c r="AZ282" s="1151">
        <f t="shared" si="243"/>
        <v>0</v>
      </c>
      <c r="BA282" s="1151">
        <f t="shared" si="244"/>
        <v>0</v>
      </c>
      <c r="BB282" s="1151">
        <f t="shared" si="263"/>
        <v>0</v>
      </c>
      <c r="BC282" s="1150">
        <f t="shared" si="264"/>
        <v>0</v>
      </c>
      <c r="BD282" s="1150">
        <f t="shared" si="265"/>
        <v>0</v>
      </c>
      <c r="BE282" s="1150">
        <f t="shared" si="266"/>
        <v>0</v>
      </c>
      <c r="BF282" s="1150">
        <f t="shared" si="267"/>
        <v>0</v>
      </c>
      <c r="BG282" s="1150">
        <f t="shared" si="268"/>
        <v>0</v>
      </c>
      <c r="BH282" s="1150">
        <f t="shared" si="269"/>
        <v>0</v>
      </c>
      <c r="BI282" s="1151">
        <f t="shared" si="246"/>
        <v>0</v>
      </c>
      <c r="BJ282" s="1106"/>
    </row>
    <row r="283" spans="1:62" ht="13">
      <c r="A283" s="1101">
        <v>44</v>
      </c>
      <c r="B283" s="1102" t="s">
        <v>522</v>
      </c>
      <c r="C283" s="1149">
        <f>計算表!K166</f>
        <v>0</v>
      </c>
      <c r="D283" s="1150">
        <f t="shared" ref="D283:AE283" si="298">D167</f>
        <v>0.25810099909260548</v>
      </c>
      <c r="E283" s="1150">
        <f t="shared" si="298"/>
        <v>7.8293827415393716E-2</v>
      </c>
      <c r="F283" s="1150">
        <f t="shared" si="298"/>
        <v>7.1626576084378279E-2</v>
      </c>
      <c r="G283" s="1150">
        <f t="shared" si="298"/>
        <v>0</v>
      </c>
      <c r="H283" s="1150">
        <f t="shared" si="298"/>
        <v>1.5482870141031086</v>
      </c>
      <c r="I283" s="1150">
        <f t="shared" si="298"/>
        <v>7.7194667915791776E-4</v>
      </c>
      <c r="J283" s="1150">
        <f t="shared" si="298"/>
        <v>0.54567686722421016</v>
      </c>
      <c r="K283" s="1150">
        <f t="shared" si="298"/>
        <v>5.4867649603783798E-2</v>
      </c>
      <c r="L283" s="1150">
        <f t="shared" si="298"/>
        <v>8.6972390403992836E-2</v>
      </c>
      <c r="M283" s="1150">
        <f t="shared" si="298"/>
        <v>0</v>
      </c>
      <c r="N283" s="1150">
        <f t="shared" si="298"/>
        <v>0.27196642308225916</v>
      </c>
      <c r="O283" s="1150">
        <f t="shared" si="298"/>
        <v>0</v>
      </c>
      <c r="P283" s="1150">
        <f t="shared" si="298"/>
        <v>0</v>
      </c>
      <c r="Q283" s="1150">
        <f t="shared" si="298"/>
        <v>0</v>
      </c>
      <c r="R283" s="1150">
        <f t="shared" si="298"/>
        <v>9.6958102779899421E-7</v>
      </c>
      <c r="S283" s="1150">
        <f t="shared" si="298"/>
        <v>0.47924441750803903</v>
      </c>
      <c r="T283" s="1150">
        <f t="shared" si="298"/>
        <v>3.3748851333237781E-2</v>
      </c>
      <c r="U283" s="1150">
        <f t="shared" si="298"/>
        <v>7.2435744087324352E-2</v>
      </c>
      <c r="V283" s="1150">
        <f t="shared" si="298"/>
        <v>0</v>
      </c>
      <c r="W283" s="1150">
        <f t="shared" si="298"/>
        <v>2.6017546000758163E-3</v>
      </c>
      <c r="X283" s="1150">
        <f t="shared" si="298"/>
        <v>5.3618342016841343</v>
      </c>
      <c r="Y283" s="1150">
        <f t="shared" si="298"/>
        <v>905.39520702837615</v>
      </c>
      <c r="Z283" s="1150">
        <f t="shared" si="298"/>
        <v>8.0842521853552972E-3</v>
      </c>
      <c r="AA283" s="1150">
        <f t="shared" si="298"/>
        <v>2.1671547491894774E-2</v>
      </c>
      <c r="AB283" s="1150">
        <f t="shared" si="298"/>
        <v>904.40200192928057</v>
      </c>
      <c r="AC283" s="1150">
        <f t="shared" si="298"/>
        <v>0</v>
      </c>
      <c r="AD283" s="1150">
        <f t="shared" si="298"/>
        <v>0.96344929941838631</v>
      </c>
      <c r="AE283" s="1150">
        <f t="shared" si="298"/>
        <v>0</v>
      </c>
      <c r="AF283" s="1151">
        <f t="shared" si="242"/>
        <v>0</v>
      </c>
      <c r="AG283" s="1151">
        <f t="shared" si="285"/>
        <v>0</v>
      </c>
      <c r="AH283" s="1151">
        <f t="shared" si="285"/>
        <v>0</v>
      </c>
      <c r="AI283" s="1151">
        <f t="shared" si="285"/>
        <v>0</v>
      </c>
      <c r="AJ283" s="1151">
        <f t="shared" si="285"/>
        <v>0</v>
      </c>
      <c r="AK283" s="1150">
        <f t="shared" si="285"/>
        <v>0</v>
      </c>
      <c r="AL283" s="1150">
        <f t="shared" si="285"/>
        <v>0</v>
      </c>
      <c r="AM283" s="1150">
        <f t="shared" si="285"/>
        <v>0</v>
      </c>
      <c r="AN283" s="1150">
        <f t="shared" si="285"/>
        <v>0</v>
      </c>
      <c r="AO283" s="1150">
        <f t="shared" si="285"/>
        <v>0</v>
      </c>
      <c r="AP283" s="1150">
        <f t="shared" si="285"/>
        <v>0</v>
      </c>
      <c r="AQ283" s="1150">
        <f t="shared" si="285"/>
        <v>0</v>
      </c>
      <c r="AR283" s="1150">
        <f t="shared" si="285"/>
        <v>0</v>
      </c>
      <c r="AS283" s="1150">
        <f t="shared" si="285"/>
        <v>0</v>
      </c>
      <c r="AT283" s="1150">
        <f t="shared" si="285"/>
        <v>0</v>
      </c>
      <c r="AU283" s="1150">
        <f t="shared" si="285"/>
        <v>0</v>
      </c>
      <c r="AV283" s="1150">
        <f t="shared" si="260"/>
        <v>0</v>
      </c>
      <c r="AW283" s="1150">
        <f t="shared" si="260"/>
        <v>0</v>
      </c>
      <c r="AX283" s="1150">
        <f t="shared" si="260"/>
        <v>0</v>
      </c>
      <c r="AY283" s="1150">
        <f t="shared" si="291"/>
        <v>0</v>
      </c>
      <c r="AZ283" s="1151">
        <f t="shared" si="243"/>
        <v>0</v>
      </c>
      <c r="BA283" s="1151">
        <f t="shared" si="244"/>
        <v>0</v>
      </c>
      <c r="BB283" s="1151">
        <f t="shared" si="263"/>
        <v>0</v>
      </c>
      <c r="BC283" s="1150">
        <f t="shared" si="264"/>
        <v>0</v>
      </c>
      <c r="BD283" s="1150">
        <f t="shared" si="265"/>
        <v>0</v>
      </c>
      <c r="BE283" s="1150">
        <f t="shared" si="266"/>
        <v>0</v>
      </c>
      <c r="BF283" s="1150">
        <f t="shared" si="267"/>
        <v>0</v>
      </c>
      <c r="BG283" s="1150">
        <f t="shared" si="268"/>
        <v>0</v>
      </c>
      <c r="BH283" s="1150">
        <f t="shared" si="269"/>
        <v>0</v>
      </c>
      <c r="BI283" s="1151">
        <f t="shared" si="246"/>
        <v>0</v>
      </c>
      <c r="BJ283" s="1106"/>
    </row>
    <row r="284" spans="1:62" ht="13">
      <c r="A284" s="1130">
        <v>45</v>
      </c>
      <c r="B284" s="1111" t="s">
        <v>523</v>
      </c>
      <c r="C284" s="1152">
        <f>計算表!K167</f>
        <v>0</v>
      </c>
      <c r="D284" s="1153">
        <f t="shared" ref="D284:AE284" si="299">D168</f>
        <v>0.16482392036758026</v>
      </c>
      <c r="E284" s="1153">
        <f t="shared" si="299"/>
        <v>0.16052068487556095</v>
      </c>
      <c r="F284" s="1153">
        <f t="shared" si="299"/>
        <v>5.3714654027820941E-2</v>
      </c>
      <c r="G284" s="1153">
        <f t="shared" si="299"/>
        <v>0</v>
      </c>
      <c r="H284" s="1153">
        <f t="shared" si="299"/>
        <v>1.0042209334268482</v>
      </c>
      <c r="I284" s="1153">
        <f t="shared" si="299"/>
        <v>2.7623095120059183E-3</v>
      </c>
      <c r="J284" s="1153">
        <f t="shared" si="299"/>
        <v>0.20118743627486629</v>
      </c>
      <c r="K284" s="1153">
        <f t="shared" si="299"/>
        <v>4.6583312664759909E-2</v>
      </c>
      <c r="L284" s="1153">
        <f t="shared" si="299"/>
        <v>7.7644337963834215E-2</v>
      </c>
      <c r="M284" s="1153">
        <f t="shared" si="299"/>
        <v>0</v>
      </c>
      <c r="N284" s="1153">
        <f t="shared" si="299"/>
        <v>0.25189872073238961</v>
      </c>
      <c r="O284" s="1153">
        <f t="shared" si="299"/>
        <v>0</v>
      </c>
      <c r="P284" s="1153">
        <f t="shared" si="299"/>
        <v>0</v>
      </c>
      <c r="Q284" s="1153">
        <f t="shared" si="299"/>
        <v>0</v>
      </c>
      <c r="R284" s="1153">
        <f t="shared" si="299"/>
        <v>3.5445059984973826E-5</v>
      </c>
      <c r="S284" s="1153">
        <f t="shared" si="299"/>
        <v>0.3497997202578435</v>
      </c>
      <c r="T284" s="1153">
        <f t="shared" si="299"/>
        <v>1.5040474257407854E-2</v>
      </c>
      <c r="U284" s="1153">
        <f t="shared" si="299"/>
        <v>4.4706140992329446E-2</v>
      </c>
      <c r="V284" s="1153">
        <f t="shared" si="299"/>
        <v>0</v>
      </c>
      <c r="W284" s="1153">
        <f t="shared" si="299"/>
        <v>1.4563035711426354E-2</v>
      </c>
      <c r="X284" s="1153">
        <f t="shared" si="299"/>
        <v>3.6208458364806315</v>
      </c>
      <c r="Y284" s="1153">
        <f t="shared" si="299"/>
        <v>0.91934089302636635</v>
      </c>
      <c r="Z284" s="1153">
        <f t="shared" si="299"/>
        <v>5.1437980361838153E-3</v>
      </c>
      <c r="AA284" s="1153">
        <f t="shared" si="299"/>
        <v>1.3789038351847679E-2</v>
      </c>
      <c r="AB284" s="1153">
        <f t="shared" si="299"/>
        <v>0</v>
      </c>
      <c r="AC284" s="1153">
        <f t="shared" si="299"/>
        <v>0</v>
      </c>
      <c r="AD284" s="1153">
        <f t="shared" si="299"/>
        <v>0.90040805663833479</v>
      </c>
      <c r="AE284" s="1153">
        <f t="shared" si="299"/>
        <v>0</v>
      </c>
      <c r="AF284" s="1154">
        <f t="shared" si="242"/>
        <v>0</v>
      </c>
      <c r="AG284" s="1154">
        <f t="shared" si="285"/>
        <v>0</v>
      </c>
      <c r="AH284" s="1154">
        <f t="shared" si="285"/>
        <v>0</v>
      </c>
      <c r="AI284" s="1154">
        <f t="shared" si="285"/>
        <v>0</v>
      </c>
      <c r="AJ284" s="1154">
        <f t="shared" si="285"/>
        <v>0</v>
      </c>
      <c r="AK284" s="1153">
        <f t="shared" si="285"/>
        <v>0</v>
      </c>
      <c r="AL284" s="1153">
        <f t="shared" si="285"/>
        <v>0</v>
      </c>
      <c r="AM284" s="1153">
        <f t="shared" si="285"/>
        <v>0</v>
      </c>
      <c r="AN284" s="1153">
        <f t="shared" si="285"/>
        <v>0</v>
      </c>
      <c r="AO284" s="1153">
        <f t="shared" si="285"/>
        <v>0</v>
      </c>
      <c r="AP284" s="1153">
        <f t="shared" si="285"/>
        <v>0</v>
      </c>
      <c r="AQ284" s="1153">
        <f t="shared" si="285"/>
        <v>0</v>
      </c>
      <c r="AR284" s="1153">
        <f t="shared" si="285"/>
        <v>0</v>
      </c>
      <c r="AS284" s="1153">
        <f t="shared" si="285"/>
        <v>0</v>
      </c>
      <c r="AT284" s="1153">
        <f t="shared" si="285"/>
        <v>0</v>
      </c>
      <c r="AU284" s="1153">
        <f t="shared" si="285"/>
        <v>0</v>
      </c>
      <c r="AV284" s="1153">
        <f t="shared" si="260"/>
        <v>0</v>
      </c>
      <c r="AW284" s="1153">
        <f t="shared" si="260"/>
        <v>0</v>
      </c>
      <c r="AX284" s="1153">
        <f t="shared" si="260"/>
        <v>0</v>
      </c>
      <c r="AY284" s="1153">
        <f t="shared" si="291"/>
        <v>0</v>
      </c>
      <c r="AZ284" s="1154">
        <f t="shared" si="243"/>
        <v>0</v>
      </c>
      <c r="BA284" s="1154">
        <f t="shared" si="244"/>
        <v>0</v>
      </c>
      <c r="BB284" s="1154">
        <f t="shared" si="263"/>
        <v>0</v>
      </c>
      <c r="BC284" s="1153">
        <f t="shared" si="264"/>
        <v>0</v>
      </c>
      <c r="BD284" s="1153">
        <f t="shared" si="265"/>
        <v>0</v>
      </c>
      <c r="BE284" s="1153">
        <f t="shared" si="266"/>
        <v>0</v>
      </c>
      <c r="BF284" s="1153">
        <f t="shared" si="267"/>
        <v>0</v>
      </c>
      <c r="BG284" s="1153">
        <f t="shared" si="268"/>
        <v>0</v>
      </c>
      <c r="BH284" s="1153">
        <f t="shared" si="269"/>
        <v>0</v>
      </c>
      <c r="BI284" s="1154">
        <f t="shared" si="246"/>
        <v>0</v>
      </c>
      <c r="BJ284" s="1106"/>
    </row>
    <row r="285" spans="1:62" ht="13">
      <c r="A285" s="1101">
        <v>46</v>
      </c>
      <c r="B285" s="1102" t="s">
        <v>524</v>
      </c>
      <c r="C285" s="1146">
        <f>計算表!K168</f>
        <v>0</v>
      </c>
      <c r="D285" s="1147">
        <f t="shared" ref="D285:AE285" si="300">D169</f>
        <v>0.77017174101636099</v>
      </c>
      <c r="E285" s="1147">
        <f t="shared" si="300"/>
        <v>0.43589397042717137</v>
      </c>
      <c r="F285" s="1147">
        <f t="shared" si="300"/>
        <v>2.5292018501459318E-2</v>
      </c>
      <c r="G285" s="1147">
        <f t="shared" si="300"/>
        <v>0</v>
      </c>
      <c r="H285" s="1147">
        <f t="shared" si="300"/>
        <v>0.82373560695041315</v>
      </c>
      <c r="I285" s="1147">
        <f t="shared" si="300"/>
        <v>6.1502950285540888E-3</v>
      </c>
      <c r="J285" s="1147">
        <f t="shared" si="300"/>
        <v>0.11159797083061353</v>
      </c>
      <c r="K285" s="1147">
        <f t="shared" si="300"/>
        <v>7.6371495361854919E-2</v>
      </c>
      <c r="L285" s="1147">
        <f t="shared" si="300"/>
        <v>0.17050357877177444</v>
      </c>
      <c r="M285" s="1147">
        <f t="shared" si="300"/>
        <v>0</v>
      </c>
      <c r="N285" s="1147">
        <f t="shared" si="300"/>
        <v>8.9040286990469494E-2</v>
      </c>
      <c r="O285" s="1147">
        <f t="shared" si="300"/>
        <v>0</v>
      </c>
      <c r="P285" s="1147">
        <f t="shared" si="300"/>
        <v>0</v>
      </c>
      <c r="Q285" s="1147">
        <f t="shared" si="300"/>
        <v>0</v>
      </c>
      <c r="R285" s="1147">
        <f t="shared" si="300"/>
        <v>1.820826910875906E-6</v>
      </c>
      <c r="S285" s="1147">
        <f t="shared" si="300"/>
        <v>0.10154848327269161</v>
      </c>
      <c r="T285" s="1147">
        <f t="shared" si="300"/>
        <v>2.4237536030438152E-2</v>
      </c>
      <c r="U285" s="1147">
        <f t="shared" si="300"/>
        <v>9.4605558740950599E-2</v>
      </c>
      <c r="V285" s="1147">
        <f t="shared" si="300"/>
        <v>0</v>
      </c>
      <c r="W285" s="1147">
        <f t="shared" si="300"/>
        <v>0.14967858109615531</v>
      </c>
      <c r="X285" s="1147">
        <f t="shared" si="300"/>
        <v>3.1489664482752615</v>
      </c>
      <c r="Y285" s="1147">
        <f t="shared" si="300"/>
        <v>0.52024926588668274</v>
      </c>
      <c r="Z285" s="1147">
        <f t="shared" si="300"/>
        <v>4.5591298294326062E-3</v>
      </c>
      <c r="AA285" s="1147">
        <f t="shared" si="300"/>
        <v>1.2221711588765893E-2</v>
      </c>
      <c r="AB285" s="1147">
        <f t="shared" si="300"/>
        <v>1.9391035303262312E-2</v>
      </c>
      <c r="AC285" s="1147">
        <f t="shared" si="300"/>
        <v>0</v>
      </c>
      <c r="AD285" s="1147">
        <f t="shared" si="300"/>
        <v>0.48407738916522197</v>
      </c>
      <c r="AE285" s="1147">
        <f t="shared" si="300"/>
        <v>0</v>
      </c>
      <c r="AF285" s="1148">
        <f t="shared" si="242"/>
        <v>0</v>
      </c>
      <c r="AG285" s="1148">
        <f t="shared" si="285"/>
        <v>0</v>
      </c>
      <c r="AH285" s="1148">
        <f t="shared" si="285"/>
        <v>0</v>
      </c>
      <c r="AI285" s="1148">
        <f t="shared" si="285"/>
        <v>0</v>
      </c>
      <c r="AJ285" s="1148">
        <f t="shared" si="285"/>
        <v>0</v>
      </c>
      <c r="AK285" s="1147">
        <f t="shared" si="285"/>
        <v>0</v>
      </c>
      <c r="AL285" s="1147">
        <f t="shared" si="285"/>
        <v>0</v>
      </c>
      <c r="AM285" s="1147">
        <f t="shared" si="285"/>
        <v>0</v>
      </c>
      <c r="AN285" s="1147">
        <f t="shared" si="285"/>
        <v>0</v>
      </c>
      <c r="AO285" s="1147">
        <f t="shared" si="285"/>
        <v>0</v>
      </c>
      <c r="AP285" s="1147">
        <f t="shared" si="285"/>
        <v>0</v>
      </c>
      <c r="AQ285" s="1147">
        <f t="shared" ref="AG285:AV300" si="301">$C285*O285</f>
        <v>0</v>
      </c>
      <c r="AR285" s="1147">
        <f t="shared" si="301"/>
        <v>0</v>
      </c>
      <c r="AS285" s="1147">
        <f t="shared" si="301"/>
        <v>0</v>
      </c>
      <c r="AT285" s="1147">
        <f t="shared" si="301"/>
        <v>0</v>
      </c>
      <c r="AU285" s="1147">
        <f t="shared" si="301"/>
        <v>0</v>
      </c>
      <c r="AV285" s="1147">
        <f t="shared" si="301"/>
        <v>0</v>
      </c>
      <c r="AW285" s="1147">
        <f t="shared" si="260"/>
        <v>0</v>
      </c>
      <c r="AX285" s="1147">
        <f t="shared" si="260"/>
        <v>0</v>
      </c>
      <c r="AY285" s="1147">
        <f t="shared" si="291"/>
        <v>0</v>
      </c>
      <c r="AZ285" s="1148">
        <f t="shared" si="243"/>
        <v>0</v>
      </c>
      <c r="BA285" s="1148">
        <f t="shared" si="244"/>
        <v>0</v>
      </c>
      <c r="BB285" s="1148">
        <f t="shared" si="263"/>
        <v>0</v>
      </c>
      <c r="BC285" s="1147">
        <f t="shared" si="264"/>
        <v>0</v>
      </c>
      <c r="BD285" s="1147">
        <f t="shared" si="265"/>
        <v>0</v>
      </c>
      <c r="BE285" s="1147">
        <f t="shared" si="266"/>
        <v>0</v>
      </c>
      <c r="BF285" s="1147">
        <f t="shared" si="267"/>
        <v>0</v>
      </c>
      <c r="BG285" s="1147">
        <f t="shared" si="268"/>
        <v>0</v>
      </c>
      <c r="BH285" s="1147">
        <f t="shared" si="269"/>
        <v>0</v>
      </c>
      <c r="BI285" s="1148">
        <f t="shared" si="246"/>
        <v>0</v>
      </c>
      <c r="BJ285" s="1106"/>
    </row>
    <row r="286" spans="1:62" ht="13">
      <c r="A286" s="1134">
        <v>47</v>
      </c>
      <c r="B286" s="1102" t="s">
        <v>525</v>
      </c>
      <c r="C286" s="1149">
        <f>計算表!K169</f>
        <v>0</v>
      </c>
      <c r="D286" s="1150">
        <f t="shared" ref="D286:AE286" si="302">D170</f>
        <v>3.2291567350342616</v>
      </c>
      <c r="E286" s="1150">
        <f t="shared" si="302"/>
        <v>0.57156898417889923</v>
      </c>
      <c r="F286" s="1150">
        <f t="shared" si="302"/>
        <v>9.5216055289354343E-3</v>
      </c>
      <c r="G286" s="1150">
        <f t="shared" si="302"/>
        <v>0</v>
      </c>
      <c r="H286" s="1150">
        <f t="shared" si="302"/>
        <v>1.5626064142407785</v>
      </c>
      <c r="I286" s="1150">
        <f t="shared" si="302"/>
        <v>2.0261493935659373E-4</v>
      </c>
      <c r="J286" s="1150">
        <f t="shared" si="302"/>
        <v>0.35738474596610847</v>
      </c>
      <c r="K286" s="1150">
        <f t="shared" si="302"/>
        <v>0.33353516268778699</v>
      </c>
      <c r="L286" s="1150">
        <f t="shared" si="302"/>
        <v>0.59831729121369004</v>
      </c>
      <c r="M286" s="1150">
        <f t="shared" si="302"/>
        <v>0</v>
      </c>
      <c r="N286" s="1150">
        <f t="shared" si="302"/>
        <v>4.0860521971420385E-2</v>
      </c>
      <c r="O286" s="1150">
        <f t="shared" si="302"/>
        <v>0</v>
      </c>
      <c r="P286" s="1150">
        <f t="shared" si="302"/>
        <v>0</v>
      </c>
      <c r="Q286" s="1150">
        <f t="shared" si="302"/>
        <v>0</v>
      </c>
      <c r="R286" s="1150">
        <f t="shared" si="302"/>
        <v>9.7407189653769732E-8</v>
      </c>
      <c r="S286" s="1150">
        <f t="shared" si="302"/>
        <v>4.1656150549876925E-2</v>
      </c>
      <c r="T286" s="1150">
        <f t="shared" si="302"/>
        <v>8.4484686876712817E-2</v>
      </c>
      <c r="U286" s="1150">
        <f t="shared" si="302"/>
        <v>6.5086184406951436E-2</v>
      </c>
      <c r="V286" s="1150">
        <f t="shared" si="302"/>
        <v>0</v>
      </c>
      <c r="W286" s="1150">
        <f t="shared" si="302"/>
        <v>4.1078958221685162E-2</v>
      </c>
      <c r="X286" s="1150">
        <f t="shared" si="302"/>
        <v>9.5895133194786482</v>
      </c>
      <c r="Y286" s="1150">
        <f t="shared" si="302"/>
        <v>164.05180001397838</v>
      </c>
      <c r="Z286" s="1150">
        <f t="shared" si="302"/>
        <v>1.4895960358588315E-2</v>
      </c>
      <c r="AA286" s="1150">
        <f t="shared" si="302"/>
        <v>5.7304343325565821</v>
      </c>
      <c r="AB286" s="1150">
        <f t="shared" si="302"/>
        <v>7.2137378584760325</v>
      </c>
      <c r="AC286" s="1150">
        <f t="shared" si="302"/>
        <v>113.88498697147547</v>
      </c>
      <c r="AD286" s="1150">
        <f t="shared" si="302"/>
        <v>12.451567680511712</v>
      </c>
      <c r="AE286" s="1150">
        <f t="shared" si="302"/>
        <v>24.756177210599965</v>
      </c>
      <c r="AF286" s="1151">
        <f t="shared" si="242"/>
        <v>0</v>
      </c>
      <c r="AG286" s="1151">
        <f t="shared" si="301"/>
        <v>0</v>
      </c>
      <c r="AH286" s="1151">
        <f t="shared" si="301"/>
        <v>0</v>
      </c>
      <c r="AI286" s="1151">
        <f t="shared" si="301"/>
        <v>0</v>
      </c>
      <c r="AJ286" s="1151">
        <f t="shared" si="301"/>
        <v>0</v>
      </c>
      <c r="AK286" s="1150">
        <f t="shared" si="301"/>
        <v>0</v>
      </c>
      <c r="AL286" s="1150">
        <f t="shared" si="301"/>
        <v>0</v>
      </c>
      <c r="AM286" s="1150">
        <f t="shared" si="301"/>
        <v>0</v>
      </c>
      <c r="AN286" s="1150">
        <f t="shared" si="301"/>
        <v>0</v>
      </c>
      <c r="AO286" s="1150">
        <f t="shared" si="301"/>
        <v>0</v>
      </c>
      <c r="AP286" s="1150">
        <f t="shared" si="301"/>
        <v>0</v>
      </c>
      <c r="AQ286" s="1150">
        <f t="shared" si="301"/>
        <v>0</v>
      </c>
      <c r="AR286" s="1150">
        <f t="shared" si="301"/>
        <v>0</v>
      </c>
      <c r="AS286" s="1150">
        <f t="shared" si="301"/>
        <v>0</v>
      </c>
      <c r="AT286" s="1150">
        <f t="shared" si="301"/>
        <v>0</v>
      </c>
      <c r="AU286" s="1150">
        <f t="shared" si="301"/>
        <v>0</v>
      </c>
      <c r="AV286" s="1150">
        <f t="shared" si="301"/>
        <v>0</v>
      </c>
      <c r="AW286" s="1150">
        <f t="shared" si="260"/>
        <v>0</v>
      </c>
      <c r="AX286" s="1150">
        <f t="shared" si="260"/>
        <v>0</v>
      </c>
      <c r="AY286" s="1150">
        <f t="shared" si="291"/>
        <v>0</v>
      </c>
      <c r="AZ286" s="1151">
        <f t="shared" si="243"/>
        <v>0</v>
      </c>
      <c r="BA286" s="1151">
        <f t="shared" si="244"/>
        <v>0</v>
      </c>
      <c r="BB286" s="1151">
        <f t="shared" si="263"/>
        <v>0</v>
      </c>
      <c r="BC286" s="1150">
        <f t="shared" si="264"/>
        <v>0</v>
      </c>
      <c r="BD286" s="1150">
        <f t="shared" si="265"/>
        <v>0</v>
      </c>
      <c r="BE286" s="1150">
        <f t="shared" si="266"/>
        <v>0</v>
      </c>
      <c r="BF286" s="1150">
        <f t="shared" si="267"/>
        <v>0</v>
      </c>
      <c r="BG286" s="1150">
        <f t="shared" si="268"/>
        <v>0</v>
      </c>
      <c r="BH286" s="1150">
        <f t="shared" si="269"/>
        <v>0</v>
      </c>
      <c r="BI286" s="1151">
        <f t="shared" si="246"/>
        <v>0</v>
      </c>
      <c r="BJ286" s="1106"/>
    </row>
    <row r="287" spans="1:62" ht="13">
      <c r="A287" s="1134">
        <v>48</v>
      </c>
      <c r="B287" s="1102" t="s">
        <v>526</v>
      </c>
      <c r="C287" s="1149">
        <f>計算表!K170</f>
        <v>0</v>
      </c>
      <c r="D287" s="1150">
        <f t="shared" ref="D287:AE287" si="303">D171</f>
        <v>3.2291567350342625</v>
      </c>
      <c r="E287" s="1150">
        <f t="shared" si="303"/>
        <v>0.57156898417889912</v>
      </c>
      <c r="F287" s="1150">
        <f t="shared" si="303"/>
        <v>9.5216055289354343E-3</v>
      </c>
      <c r="G287" s="1150">
        <f t="shared" si="303"/>
        <v>0</v>
      </c>
      <c r="H287" s="1150">
        <f t="shared" si="303"/>
        <v>1.562606414240779</v>
      </c>
      <c r="I287" s="1150">
        <f t="shared" si="303"/>
        <v>2.026149393565937E-4</v>
      </c>
      <c r="J287" s="1150">
        <f t="shared" si="303"/>
        <v>0.35738474596610847</v>
      </c>
      <c r="K287" s="1150">
        <f t="shared" si="303"/>
        <v>0.33353516268778699</v>
      </c>
      <c r="L287" s="1150">
        <f t="shared" si="303"/>
        <v>0.59831729121369004</v>
      </c>
      <c r="M287" s="1150">
        <f t="shared" si="303"/>
        <v>0</v>
      </c>
      <c r="N287" s="1150">
        <f t="shared" si="303"/>
        <v>4.0860521971420372E-2</v>
      </c>
      <c r="O287" s="1150">
        <f t="shared" si="303"/>
        <v>0</v>
      </c>
      <c r="P287" s="1150">
        <f t="shared" si="303"/>
        <v>0</v>
      </c>
      <c r="Q287" s="1150">
        <f t="shared" si="303"/>
        <v>0</v>
      </c>
      <c r="R287" s="1150">
        <f t="shared" si="303"/>
        <v>9.7407189653769732E-8</v>
      </c>
      <c r="S287" s="1150">
        <f t="shared" si="303"/>
        <v>4.1656150549876925E-2</v>
      </c>
      <c r="T287" s="1150">
        <f t="shared" si="303"/>
        <v>8.4484686876712831E-2</v>
      </c>
      <c r="U287" s="1150">
        <f t="shared" si="303"/>
        <v>6.508618440695145E-2</v>
      </c>
      <c r="V287" s="1150">
        <f t="shared" si="303"/>
        <v>0</v>
      </c>
      <c r="W287" s="1150">
        <f t="shared" si="303"/>
        <v>4.1078958221685155E-2</v>
      </c>
      <c r="X287" s="1150">
        <f t="shared" si="303"/>
        <v>5.7946970340084238</v>
      </c>
      <c r="Y287" s="1150">
        <f t="shared" si="303"/>
        <v>1.9523495160930986</v>
      </c>
      <c r="Z287" s="1150">
        <f t="shared" si="303"/>
        <v>8.6404587384957109E-3</v>
      </c>
      <c r="AA287" s="1150">
        <f t="shared" si="303"/>
        <v>2.3162576773925483E-2</v>
      </c>
      <c r="AB287" s="1150">
        <f t="shared" si="303"/>
        <v>0</v>
      </c>
      <c r="AC287" s="1150">
        <f t="shared" si="303"/>
        <v>1.5996626939950804</v>
      </c>
      <c r="AD287" s="1150">
        <f t="shared" si="303"/>
        <v>0.32088378658559691</v>
      </c>
      <c r="AE287" s="1150">
        <f t="shared" si="303"/>
        <v>0</v>
      </c>
      <c r="AF287" s="1151">
        <f t="shared" si="242"/>
        <v>0</v>
      </c>
      <c r="AG287" s="1151">
        <f t="shared" si="301"/>
        <v>0</v>
      </c>
      <c r="AH287" s="1151">
        <f t="shared" si="301"/>
        <v>0</v>
      </c>
      <c r="AI287" s="1151">
        <f t="shared" si="301"/>
        <v>0</v>
      </c>
      <c r="AJ287" s="1151">
        <f t="shared" si="301"/>
        <v>0</v>
      </c>
      <c r="AK287" s="1150">
        <f t="shared" si="301"/>
        <v>0</v>
      </c>
      <c r="AL287" s="1150">
        <f t="shared" si="301"/>
        <v>0</v>
      </c>
      <c r="AM287" s="1150">
        <f t="shared" si="301"/>
        <v>0</v>
      </c>
      <c r="AN287" s="1150">
        <f t="shared" si="301"/>
        <v>0</v>
      </c>
      <c r="AO287" s="1150">
        <f t="shared" si="301"/>
        <v>0</v>
      </c>
      <c r="AP287" s="1150">
        <f t="shared" si="301"/>
        <v>0</v>
      </c>
      <c r="AQ287" s="1150">
        <f t="shared" si="301"/>
        <v>0</v>
      </c>
      <c r="AR287" s="1150">
        <f t="shared" si="301"/>
        <v>0</v>
      </c>
      <c r="AS287" s="1150">
        <f t="shared" si="301"/>
        <v>0</v>
      </c>
      <c r="AT287" s="1150">
        <f t="shared" si="301"/>
        <v>0</v>
      </c>
      <c r="AU287" s="1150">
        <f t="shared" si="301"/>
        <v>0</v>
      </c>
      <c r="AV287" s="1150">
        <f t="shared" si="301"/>
        <v>0</v>
      </c>
      <c r="AW287" s="1150">
        <f t="shared" si="260"/>
        <v>0</v>
      </c>
      <c r="AX287" s="1150">
        <f t="shared" si="260"/>
        <v>0</v>
      </c>
      <c r="AY287" s="1150">
        <f t="shared" si="291"/>
        <v>0</v>
      </c>
      <c r="AZ287" s="1151">
        <f t="shared" si="243"/>
        <v>0</v>
      </c>
      <c r="BA287" s="1151">
        <f t="shared" si="244"/>
        <v>0</v>
      </c>
      <c r="BB287" s="1151">
        <f t="shared" si="263"/>
        <v>0</v>
      </c>
      <c r="BC287" s="1150">
        <f t="shared" si="264"/>
        <v>0</v>
      </c>
      <c r="BD287" s="1150">
        <f t="shared" si="265"/>
        <v>0</v>
      </c>
      <c r="BE287" s="1150">
        <f t="shared" si="266"/>
        <v>0</v>
      </c>
      <c r="BF287" s="1150">
        <f t="shared" si="267"/>
        <v>0</v>
      </c>
      <c r="BG287" s="1150">
        <f t="shared" si="268"/>
        <v>0</v>
      </c>
      <c r="BH287" s="1150">
        <f t="shared" si="269"/>
        <v>0</v>
      </c>
      <c r="BI287" s="1151">
        <f t="shared" si="246"/>
        <v>0</v>
      </c>
      <c r="BJ287" s="1106"/>
    </row>
    <row r="288" spans="1:62" ht="13">
      <c r="A288" s="1134">
        <v>49</v>
      </c>
      <c r="B288" s="1102" t="s">
        <v>527</v>
      </c>
      <c r="C288" s="1149">
        <f>計算表!K171</f>
        <v>0</v>
      </c>
      <c r="D288" s="1150">
        <f t="shared" ref="D288:AE288" si="304">D172</f>
        <v>4.4085428170544004E-3</v>
      </c>
      <c r="E288" s="1150">
        <f t="shared" si="304"/>
        <v>0.30861367471802437</v>
      </c>
      <c r="F288" s="1150">
        <f t="shared" si="304"/>
        <v>1.1366507061029117E-2</v>
      </c>
      <c r="G288" s="1150">
        <f t="shared" si="304"/>
        <v>0</v>
      </c>
      <c r="H288" s="1150">
        <f t="shared" si="304"/>
        <v>0.6684191761799837</v>
      </c>
      <c r="I288" s="1150">
        <f t="shared" si="304"/>
        <v>1.5551627010565786E-3</v>
      </c>
      <c r="J288" s="1150">
        <f t="shared" si="304"/>
        <v>0.13311662867130028</v>
      </c>
      <c r="K288" s="1150">
        <f t="shared" si="304"/>
        <v>8.6670830048082806E-2</v>
      </c>
      <c r="L288" s="1150">
        <f t="shared" si="304"/>
        <v>8.2896680982632615E-2</v>
      </c>
      <c r="M288" s="1150">
        <f t="shared" si="304"/>
        <v>0</v>
      </c>
      <c r="N288" s="1150">
        <f t="shared" si="304"/>
        <v>9.5012447514680076E-2</v>
      </c>
      <c r="O288" s="1150">
        <f t="shared" si="304"/>
        <v>0</v>
      </c>
      <c r="P288" s="1150">
        <f t="shared" si="304"/>
        <v>0</v>
      </c>
      <c r="Q288" s="1150">
        <f t="shared" si="304"/>
        <v>0</v>
      </c>
      <c r="R288" s="1150">
        <f t="shared" si="304"/>
        <v>1.5314470581705467E-8</v>
      </c>
      <c r="S288" s="1150">
        <f t="shared" si="304"/>
        <v>6.093424510480612E-2</v>
      </c>
      <c r="T288" s="1150">
        <f t="shared" si="304"/>
        <v>0.16293861854374245</v>
      </c>
      <c r="U288" s="1150">
        <f t="shared" si="304"/>
        <v>3.5318307004463485E-2</v>
      </c>
      <c r="V288" s="1150">
        <f t="shared" si="304"/>
        <v>0</v>
      </c>
      <c r="W288" s="1150">
        <f t="shared" si="304"/>
        <v>9.9762402947487141E-3</v>
      </c>
      <c r="X288" s="1150">
        <f t="shared" si="304"/>
        <v>4.592206120652861</v>
      </c>
      <c r="Y288" s="1150">
        <f t="shared" si="304"/>
        <v>2.3940747984831168</v>
      </c>
      <c r="Z288" s="1150">
        <f t="shared" si="304"/>
        <v>6.6207156256128654E-3</v>
      </c>
      <c r="AA288" s="1150">
        <f t="shared" si="304"/>
        <v>1.7748228261695809E-2</v>
      </c>
      <c r="AB288" s="1150">
        <f t="shared" si="304"/>
        <v>0</v>
      </c>
      <c r="AC288" s="1150">
        <f t="shared" si="304"/>
        <v>0</v>
      </c>
      <c r="AD288" s="1150">
        <f t="shared" si="304"/>
        <v>2.3697058545958085</v>
      </c>
      <c r="AE288" s="1150">
        <f t="shared" si="304"/>
        <v>0</v>
      </c>
      <c r="AF288" s="1151">
        <f t="shared" si="242"/>
        <v>0</v>
      </c>
      <c r="AG288" s="1151">
        <f t="shared" si="301"/>
        <v>0</v>
      </c>
      <c r="AH288" s="1151">
        <f t="shared" si="301"/>
        <v>0</v>
      </c>
      <c r="AI288" s="1151">
        <f t="shared" si="301"/>
        <v>0</v>
      </c>
      <c r="AJ288" s="1151">
        <f t="shared" si="301"/>
        <v>0</v>
      </c>
      <c r="AK288" s="1150">
        <f t="shared" si="301"/>
        <v>0</v>
      </c>
      <c r="AL288" s="1150">
        <f t="shared" si="301"/>
        <v>0</v>
      </c>
      <c r="AM288" s="1150">
        <f t="shared" si="301"/>
        <v>0</v>
      </c>
      <c r="AN288" s="1150">
        <f t="shared" si="301"/>
        <v>0</v>
      </c>
      <c r="AO288" s="1150">
        <f t="shared" si="301"/>
        <v>0</v>
      </c>
      <c r="AP288" s="1150">
        <f t="shared" si="301"/>
        <v>0</v>
      </c>
      <c r="AQ288" s="1150">
        <f t="shared" si="301"/>
        <v>0</v>
      </c>
      <c r="AR288" s="1150">
        <f t="shared" si="301"/>
        <v>0</v>
      </c>
      <c r="AS288" s="1150">
        <f t="shared" si="301"/>
        <v>0</v>
      </c>
      <c r="AT288" s="1150">
        <f t="shared" si="301"/>
        <v>0</v>
      </c>
      <c r="AU288" s="1150">
        <f t="shared" si="301"/>
        <v>0</v>
      </c>
      <c r="AV288" s="1150">
        <f t="shared" si="301"/>
        <v>0</v>
      </c>
      <c r="AW288" s="1150">
        <f t="shared" si="260"/>
        <v>0</v>
      </c>
      <c r="AX288" s="1150">
        <f t="shared" si="260"/>
        <v>0</v>
      </c>
      <c r="AY288" s="1150">
        <f t="shared" si="291"/>
        <v>0</v>
      </c>
      <c r="AZ288" s="1151">
        <f t="shared" si="243"/>
        <v>0</v>
      </c>
      <c r="BA288" s="1151">
        <f t="shared" si="244"/>
        <v>0</v>
      </c>
      <c r="BB288" s="1151">
        <f t="shared" si="263"/>
        <v>0</v>
      </c>
      <c r="BC288" s="1150">
        <f t="shared" si="264"/>
        <v>0</v>
      </c>
      <c r="BD288" s="1150">
        <f t="shared" si="265"/>
        <v>0</v>
      </c>
      <c r="BE288" s="1150">
        <f t="shared" si="266"/>
        <v>0</v>
      </c>
      <c r="BF288" s="1150">
        <f t="shared" si="267"/>
        <v>0</v>
      </c>
      <c r="BG288" s="1150">
        <f t="shared" si="268"/>
        <v>0</v>
      </c>
      <c r="BH288" s="1150">
        <f t="shared" si="269"/>
        <v>0</v>
      </c>
      <c r="BI288" s="1151">
        <f t="shared" si="246"/>
        <v>0</v>
      </c>
      <c r="BJ288" s="1106"/>
    </row>
    <row r="289" spans="1:62" ht="13">
      <c r="A289" s="1135">
        <v>50</v>
      </c>
      <c r="B289" s="1111" t="s">
        <v>528</v>
      </c>
      <c r="C289" s="1152">
        <f>計算表!K172</f>
        <v>0</v>
      </c>
      <c r="D289" s="1153">
        <f t="shared" ref="D289:AE289" si="305">D173</f>
        <v>4.4085428170544004E-3</v>
      </c>
      <c r="E289" s="1153">
        <f t="shared" si="305"/>
        <v>0.30861367471802442</v>
      </c>
      <c r="F289" s="1153">
        <f t="shared" si="305"/>
        <v>1.1366507061029117E-2</v>
      </c>
      <c r="G289" s="1153">
        <f t="shared" si="305"/>
        <v>0</v>
      </c>
      <c r="H289" s="1153">
        <f t="shared" si="305"/>
        <v>0.6684191761799837</v>
      </c>
      <c r="I289" s="1153">
        <f t="shared" si="305"/>
        <v>1.5551627010565786E-3</v>
      </c>
      <c r="J289" s="1153">
        <f t="shared" si="305"/>
        <v>0.13311662867130028</v>
      </c>
      <c r="K289" s="1153">
        <f t="shared" si="305"/>
        <v>8.6670830048082778E-2</v>
      </c>
      <c r="L289" s="1153">
        <f t="shared" si="305"/>
        <v>8.2896680982632615E-2</v>
      </c>
      <c r="M289" s="1153">
        <f t="shared" si="305"/>
        <v>0</v>
      </c>
      <c r="N289" s="1153">
        <f t="shared" si="305"/>
        <v>9.5012447514680076E-2</v>
      </c>
      <c r="O289" s="1153">
        <f t="shared" si="305"/>
        <v>0</v>
      </c>
      <c r="P289" s="1153">
        <f t="shared" si="305"/>
        <v>0</v>
      </c>
      <c r="Q289" s="1153">
        <f t="shared" si="305"/>
        <v>0</v>
      </c>
      <c r="R289" s="1153">
        <f t="shared" si="305"/>
        <v>1.5314470581705467E-8</v>
      </c>
      <c r="S289" s="1153">
        <f t="shared" si="305"/>
        <v>6.093424510480612E-2</v>
      </c>
      <c r="T289" s="1153">
        <f t="shared" si="305"/>
        <v>0.16293861854374245</v>
      </c>
      <c r="U289" s="1153">
        <f t="shared" si="305"/>
        <v>3.5318307004463492E-2</v>
      </c>
      <c r="V289" s="1153">
        <f t="shared" si="305"/>
        <v>0</v>
      </c>
      <c r="W289" s="1153">
        <f t="shared" si="305"/>
        <v>9.9762402947487176E-3</v>
      </c>
      <c r="X289" s="1153">
        <f t="shared" si="305"/>
        <v>0.83503129159338885</v>
      </c>
      <c r="Y289" s="1153">
        <f t="shared" si="305"/>
        <v>1.3705759281633343</v>
      </c>
      <c r="Z289" s="1153">
        <f t="shared" si="305"/>
        <v>1.0668623377225305E-3</v>
      </c>
      <c r="AA289" s="1153">
        <f t="shared" si="305"/>
        <v>2.8599500967016861E-3</v>
      </c>
      <c r="AB289" s="1153">
        <f t="shared" si="305"/>
        <v>1.3535353040716592E-3</v>
      </c>
      <c r="AC289" s="1153">
        <f t="shared" si="305"/>
        <v>0</v>
      </c>
      <c r="AD289" s="1153">
        <f t="shared" si="305"/>
        <v>1.3652955804248386</v>
      </c>
      <c r="AE289" s="1153">
        <f t="shared" si="305"/>
        <v>0</v>
      </c>
      <c r="AF289" s="1154">
        <f t="shared" si="242"/>
        <v>0</v>
      </c>
      <c r="AG289" s="1154">
        <f t="shared" si="301"/>
        <v>0</v>
      </c>
      <c r="AH289" s="1154">
        <f t="shared" si="301"/>
        <v>0</v>
      </c>
      <c r="AI289" s="1154">
        <f t="shared" si="301"/>
        <v>0</v>
      </c>
      <c r="AJ289" s="1154">
        <f t="shared" si="301"/>
        <v>0</v>
      </c>
      <c r="AK289" s="1153">
        <f t="shared" si="301"/>
        <v>0</v>
      </c>
      <c r="AL289" s="1153">
        <f t="shared" si="301"/>
        <v>0</v>
      </c>
      <c r="AM289" s="1153">
        <f t="shared" si="301"/>
        <v>0</v>
      </c>
      <c r="AN289" s="1153">
        <f t="shared" si="301"/>
        <v>0</v>
      </c>
      <c r="AO289" s="1153">
        <f t="shared" si="301"/>
        <v>0</v>
      </c>
      <c r="AP289" s="1153">
        <f t="shared" si="301"/>
        <v>0</v>
      </c>
      <c r="AQ289" s="1153">
        <f t="shared" si="301"/>
        <v>0</v>
      </c>
      <c r="AR289" s="1153">
        <f t="shared" si="301"/>
        <v>0</v>
      </c>
      <c r="AS289" s="1153">
        <f t="shared" si="301"/>
        <v>0</v>
      </c>
      <c r="AT289" s="1153">
        <f t="shared" si="301"/>
        <v>0</v>
      </c>
      <c r="AU289" s="1153">
        <f t="shared" si="301"/>
        <v>0</v>
      </c>
      <c r="AV289" s="1153">
        <f t="shared" si="301"/>
        <v>0</v>
      </c>
      <c r="AW289" s="1153">
        <f t="shared" si="260"/>
        <v>0</v>
      </c>
      <c r="AX289" s="1153">
        <f t="shared" si="260"/>
        <v>0</v>
      </c>
      <c r="AY289" s="1153">
        <f t="shared" si="291"/>
        <v>0</v>
      </c>
      <c r="AZ289" s="1154">
        <f t="shared" si="243"/>
        <v>0</v>
      </c>
      <c r="BA289" s="1154">
        <f t="shared" si="244"/>
        <v>0</v>
      </c>
      <c r="BB289" s="1154">
        <f t="shared" si="263"/>
        <v>0</v>
      </c>
      <c r="BC289" s="1153">
        <f t="shared" si="264"/>
        <v>0</v>
      </c>
      <c r="BD289" s="1153">
        <f t="shared" si="265"/>
        <v>0</v>
      </c>
      <c r="BE289" s="1153">
        <f t="shared" si="266"/>
        <v>0</v>
      </c>
      <c r="BF289" s="1153">
        <f t="shared" si="267"/>
        <v>0</v>
      </c>
      <c r="BG289" s="1153">
        <f t="shared" si="268"/>
        <v>0</v>
      </c>
      <c r="BH289" s="1153">
        <f t="shared" si="269"/>
        <v>0</v>
      </c>
      <c r="BI289" s="1154">
        <f t="shared" si="246"/>
        <v>0</v>
      </c>
      <c r="BJ289" s="1106"/>
    </row>
    <row r="290" spans="1:62" ht="13">
      <c r="A290" s="1134">
        <v>51</v>
      </c>
      <c r="B290" s="1102" t="s">
        <v>529</v>
      </c>
      <c r="C290" s="1146">
        <f>計算表!K173</f>
        <v>0</v>
      </c>
      <c r="D290" s="1147">
        <f t="shared" ref="D290:AE290" si="306">D174</f>
        <v>4.4085428170544004E-3</v>
      </c>
      <c r="E290" s="1147">
        <f t="shared" si="306"/>
        <v>0.30861367471802442</v>
      </c>
      <c r="F290" s="1147">
        <f t="shared" si="306"/>
        <v>1.1366507061029117E-2</v>
      </c>
      <c r="G290" s="1147">
        <f t="shared" si="306"/>
        <v>0</v>
      </c>
      <c r="H290" s="1147">
        <f t="shared" si="306"/>
        <v>0.6684191761799837</v>
      </c>
      <c r="I290" s="1147">
        <f t="shared" si="306"/>
        <v>1.5551627010565786E-3</v>
      </c>
      <c r="J290" s="1147">
        <f t="shared" si="306"/>
        <v>0.13311662867130028</v>
      </c>
      <c r="K290" s="1147">
        <f t="shared" si="306"/>
        <v>8.6670830048082778E-2</v>
      </c>
      <c r="L290" s="1147">
        <f t="shared" si="306"/>
        <v>8.2896680982632615E-2</v>
      </c>
      <c r="M290" s="1147">
        <f t="shared" si="306"/>
        <v>0</v>
      </c>
      <c r="N290" s="1147">
        <f t="shared" si="306"/>
        <v>9.5012447514680076E-2</v>
      </c>
      <c r="O290" s="1147">
        <f t="shared" si="306"/>
        <v>0</v>
      </c>
      <c r="P290" s="1147">
        <f t="shared" si="306"/>
        <v>0</v>
      </c>
      <c r="Q290" s="1147">
        <f t="shared" si="306"/>
        <v>0</v>
      </c>
      <c r="R290" s="1147">
        <f t="shared" si="306"/>
        <v>1.5314470581705467E-8</v>
      </c>
      <c r="S290" s="1147">
        <f t="shared" si="306"/>
        <v>6.093424510480612E-2</v>
      </c>
      <c r="T290" s="1147">
        <f t="shared" si="306"/>
        <v>0.16293861854374245</v>
      </c>
      <c r="U290" s="1147">
        <f t="shared" si="306"/>
        <v>3.5318307004463492E-2</v>
      </c>
      <c r="V290" s="1147">
        <f t="shared" si="306"/>
        <v>0</v>
      </c>
      <c r="W290" s="1147">
        <f t="shared" si="306"/>
        <v>9.9762402947487176E-3</v>
      </c>
      <c r="X290" s="1147">
        <f t="shared" si="306"/>
        <v>1.3095840546012676</v>
      </c>
      <c r="Y290" s="1147">
        <f t="shared" si="306"/>
        <v>1.4829461677986617</v>
      </c>
      <c r="Z290" s="1147">
        <f t="shared" si="306"/>
        <v>1.936808058979533E-3</v>
      </c>
      <c r="AA290" s="1147">
        <f t="shared" si="306"/>
        <v>5.1920235626611343E-3</v>
      </c>
      <c r="AB290" s="1147">
        <f t="shared" si="306"/>
        <v>0</v>
      </c>
      <c r="AC290" s="1147">
        <f t="shared" si="306"/>
        <v>0</v>
      </c>
      <c r="AD290" s="1147">
        <f t="shared" si="306"/>
        <v>1.475817336177021</v>
      </c>
      <c r="AE290" s="1147">
        <f t="shared" si="306"/>
        <v>0</v>
      </c>
      <c r="AF290" s="1148">
        <f t="shared" si="242"/>
        <v>0</v>
      </c>
      <c r="AG290" s="1148">
        <f t="shared" si="301"/>
        <v>0</v>
      </c>
      <c r="AH290" s="1148">
        <f t="shared" si="301"/>
        <v>0</v>
      </c>
      <c r="AI290" s="1148">
        <f t="shared" si="301"/>
        <v>0</v>
      </c>
      <c r="AJ290" s="1148">
        <f t="shared" si="301"/>
        <v>0</v>
      </c>
      <c r="AK290" s="1147">
        <f t="shared" si="301"/>
        <v>0</v>
      </c>
      <c r="AL290" s="1147">
        <f t="shared" si="301"/>
        <v>0</v>
      </c>
      <c r="AM290" s="1147">
        <f t="shared" si="301"/>
        <v>0</v>
      </c>
      <c r="AN290" s="1147">
        <f t="shared" si="301"/>
        <v>0</v>
      </c>
      <c r="AO290" s="1147">
        <f t="shared" si="301"/>
        <v>0</v>
      </c>
      <c r="AP290" s="1147">
        <f t="shared" si="301"/>
        <v>0</v>
      </c>
      <c r="AQ290" s="1147">
        <f t="shared" si="301"/>
        <v>0</v>
      </c>
      <c r="AR290" s="1147">
        <f t="shared" si="301"/>
        <v>0</v>
      </c>
      <c r="AS290" s="1147">
        <f t="shared" si="301"/>
        <v>0</v>
      </c>
      <c r="AT290" s="1147">
        <f t="shared" si="301"/>
        <v>0</v>
      </c>
      <c r="AU290" s="1147">
        <f t="shared" si="301"/>
        <v>0</v>
      </c>
      <c r="AV290" s="1147">
        <f t="shared" si="301"/>
        <v>0</v>
      </c>
      <c r="AW290" s="1147">
        <f t="shared" si="260"/>
        <v>0</v>
      </c>
      <c r="AX290" s="1147">
        <f t="shared" si="260"/>
        <v>0</v>
      </c>
      <c r="AY290" s="1147">
        <f t="shared" si="291"/>
        <v>0</v>
      </c>
      <c r="AZ290" s="1148">
        <f t="shared" si="243"/>
        <v>0</v>
      </c>
      <c r="BA290" s="1148">
        <f t="shared" si="244"/>
        <v>0</v>
      </c>
      <c r="BB290" s="1148">
        <f t="shared" si="263"/>
        <v>0</v>
      </c>
      <c r="BC290" s="1147">
        <f t="shared" si="264"/>
        <v>0</v>
      </c>
      <c r="BD290" s="1147">
        <f t="shared" si="265"/>
        <v>0</v>
      </c>
      <c r="BE290" s="1147">
        <f t="shared" si="266"/>
        <v>0</v>
      </c>
      <c r="BF290" s="1147">
        <f t="shared" si="267"/>
        <v>0</v>
      </c>
      <c r="BG290" s="1147">
        <f t="shared" si="268"/>
        <v>0</v>
      </c>
      <c r="BH290" s="1147">
        <f t="shared" si="269"/>
        <v>0</v>
      </c>
      <c r="BI290" s="1148">
        <f t="shared" si="246"/>
        <v>0</v>
      </c>
      <c r="BJ290" s="1106"/>
    </row>
    <row r="291" spans="1:62" ht="13">
      <c r="A291" s="1134">
        <v>52</v>
      </c>
      <c r="B291" s="1102" t="s">
        <v>530</v>
      </c>
      <c r="C291" s="1149">
        <f>計算表!K174</f>
        <v>0</v>
      </c>
      <c r="D291" s="1150">
        <f t="shared" ref="D291:AE291" si="307">D175</f>
        <v>4.4085428170543995E-3</v>
      </c>
      <c r="E291" s="1150">
        <f t="shared" si="307"/>
        <v>0.30861367471802442</v>
      </c>
      <c r="F291" s="1150">
        <f t="shared" si="307"/>
        <v>1.1366507061029117E-2</v>
      </c>
      <c r="G291" s="1150">
        <f t="shared" si="307"/>
        <v>0</v>
      </c>
      <c r="H291" s="1150">
        <f t="shared" si="307"/>
        <v>0.66841917617998381</v>
      </c>
      <c r="I291" s="1150">
        <f t="shared" si="307"/>
        <v>1.5551627010565786E-3</v>
      </c>
      <c r="J291" s="1150">
        <f t="shared" si="307"/>
        <v>0.13311662867130028</v>
      </c>
      <c r="K291" s="1150">
        <f t="shared" si="307"/>
        <v>8.6670830048082778E-2</v>
      </c>
      <c r="L291" s="1150">
        <f t="shared" si="307"/>
        <v>8.2896680982632628E-2</v>
      </c>
      <c r="M291" s="1150">
        <f t="shared" si="307"/>
        <v>0</v>
      </c>
      <c r="N291" s="1150">
        <f t="shared" si="307"/>
        <v>9.5012447514680076E-2</v>
      </c>
      <c r="O291" s="1150">
        <f t="shared" si="307"/>
        <v>0</v>
      </c>
      <c r="P291" s="1150">
        <f t="shared" si="307"/>
        <v>0</v>
      </c>
      <c r="Q291" s="1150">
        <f t="shared" si="307"/>
        <v>0</v>
      </c>
      <c r="R291" s="1150">
        <f t="shared" si="307"/>
        <v>1.5314470581705467E-8</v>
      </c>
      <c r="S291" s="1150">
        <f t="shared" si="307"/>
        <v>6.093424510480612E-2</v>
      </c>
      <c r="T291" s="1150">
        <f t="shared" si="307"/>
        <v>0.16293861854374247</v>
      </c>
      <c r="U291" s="1150">
        <f t="shared" si="307"/>
        <v>3.5318307004463499E-2</v>
      </c>
      <c r="V291" s="1150">
        <f t="shared" si="307"/>
        <v>0</v>
      </c>
      <c r="W291" s="1150">
        <f t="shared" si="307"/>
        <v>9.9762402947487176E-3</v>
      </c>
      <c r="X291" s="1150">
        <f t="shared" si="307"/>
        <v>9.0810412091328931</v>
      </c>
      <c r="Y291" s="1150">
        <f t="shared" si="307"/>
        <v>0.3308035551337441</v>
      </c>
      <c r="Z291" s="1150">
        <f t="shared" si="307"/>
        <v>1.3541827112904243E-2</v>
      </c>
      <c r="AA291" s="1150">
        <f t="shared" si="307"/>
        <v>3.630173115281591E-2</v>
      </c>
      <c r="AB291" s="1150">
        <f t="shared" si="307"/>
        <v>0</v>
      </c>
      <c r="AC291" s="1150">
        <f t="shared" si="307"/>
        <v>0</v>
      </c>
      <c r="AD291" s="1150">
        <f t="shared" si="307"/>
        <v>0.28095999686802392</v>
      </c>
      <c r="AE291" s="1150">
        <f t="shared" si="307"/>
        <v>0</v>
      </c>
      <c r="AF291" s="1151">
        <f t="shared" si="242"/>
        <v>0</v>
      </c>
      <c r="AG291" s="1151">
        <f t="shared" ref="AG291:AU305" si="308">$C291*E291</f>
        <v>0</v>
      </c>
      <c r="AH291" s="1151">
        <f t="shared" si="308"/>
        <v>0</v>
      </c>
      <c r="AI291" s="1151">
        <f t="shared" si="308"/>
        <v>0</v>
      </c>
      <c r="AJ291" s="1151">
        <f t="shared" si="308"/>
        <v>0</v>
      </c>
      <c r="AK291" s="1150">
        <f t="shared" si="308"/>
        <v>0</v>
      </c>
      <c r="AL291" s="1150">
        <f t="shared" si="308"/>
        <v>0</v>
      </c>
      <c r="AM291" s="1150">
        <f t="shared" si="308"/>
        <v>0</v>
      </c>
      <c r="AN291" s="1150">
        <f t="shared" si="308"/>
        <v>0</v>
      </c>
      <c r="AO291" s="1150">
        <f t="shared" si="308"/>
        <v>0</v>
      </c>
      <c r="AP291" s="1150">
        <f t="shared" si="308"/>
        <v>0</v>
      </c>
      <c r="AQ291" s="1150">
        <f t="shared" si="308"/>
        <v>0</v>
      </c>
      <c r="AR291" s="1150">
        <f t="shared" si="308"/>
        <v>0</v>
      </c>
      <c r="AS291" s="1150">
        <f t="shared" si="308"/>
        <v>0</v>
      </c>
      <c r="AT291" s="1150">
        <f t="shared" si="308"/>
        <v>0</v>
      </c>
      <c r="AU291" s="1150">
        <f t="shared" si="308"/>
        <v>0</v>
      </c>
      <c r="AV291" s="1150">
        <f t="shared" si="301"/>
        <v>0</v>
      </c>
      <c r="AW291" s="1150">
        <f t="shared" ref="AW291:AW325" si="309">$C291*U291</f>
        <v>0</v>
      </c>
      <c r="AX291" s="1150">
        <f t="shared" ref="AX291:AX325" si="310">$C291*V291</f>
        <v>0</v>
      </c>
      <c r="AY291" s="1150">
        <f t="shared" si="291"/>
        <v>0</v>
      </c>
      <c r="AZ291" s="1151">
        <f t="shared" si="243"/>
        <v>0</v>
      </c>
      <c r="BA291" s="1151">
        <f t="shared" si="244"/>
        <v>0</v>
      </c>
      <c r="BB291" s="1151">
        <f t="shared" si="263"/>
        <v>0</v>
      </c>
      <c r="BC291" s="1150">
        <f t="shared" si="264"/>
        <v>0</v>
      </c>
      <c r="BD291" s="1150">
        <f t="shared" si="265"/>
        <v>0</v>
      </c>
      <c r="BE291" s="1150">
        <f t="shared" si="266"/>
        <v>0</v>
      </c>
      <c r="BF291" s="1150">
        <f t="shared" si="267"/>
        <v>0</v>
      </c>
      <c r="BG291" s="1150">
        <f t="shared" si="268"/>
        <v>0</v>
      </c>
      <c r="BH291" s="1150">
        <f t="shared" si="269"/>
        <v>0</v>
      </c>
      <c r="BI291" s="1151">
        <f t="shared" si="246"/>
        <v>0</v>
      </c>
      <c r="BJ291" s="1106"/>
    </row>
    <row r="292" spans="1:62" ht="13">
      <c r="A292" s="1134">
        <v>53</v>
      </c>
      <c r="B292" s="1102" t="s">
        <v>531</v>
      </c>
      <c r="C292" s="1149">
        <f>計算表!K175</f>
        <v>0</v>
      </c>
      <c r="D292" s="1150">
        <f t="shared" ref="D292:AE292" si="311">D176</f>
        <v>0.23034370951758928</v>
      </c>
      <c r="E292" s="1150">
        <f t="shared" si="311"/>
        <v>0.32059701581259992</v>
      </c>
      <c r="F292" s="1150">
        <f t="shared" si="311"/>
        <v>4.6677382331632338E-3</v>
      </c>
      <c r="G292" s="1150">
        <f t="shared" si="311"/>
        <v>0</v>
      </c>
      <c r="H292" s="1150">
        <f t="shared" si="311"/>
        <v>0.72180370723422338</v>
      </c>
      <c r="I292" s="1150">
        <f t="shared" si="311"/>
        <v>1.165510605754619E-6</v>
      </c>
      <c r="J292" s="1150">
        <f t="shared" si="311"/>
        <v>6.0859695089587031E-2</v>
      </c>
      <c r="K292" s="1150">
        <f t="shared" si="311"/>
        <v>6.621714010714834E-2</v>
      </c>
      <c r="L292" s="1150">
        <f t="shared" si="311"/>
        <v>4.6409720635032889E-2</v>
      </c>
      <c r="M292" s="1150">
        <f t="shared" si="311"/>
        <v>0</v>
      </c>
      <c r="N292" s="1150">
        <f t="shared" si="311"/>
        <v>0.21668079363209597</v>
      </c>
      <c r="O292" s="1150">
        <f t="shared" si="311"/>
        <v>0</v>
      </c>
      <c r="P292" s="1150">
        <f t="shared" si="311"/>
        <v>0</v>
      </c>
      <c r="Q292" s="1150">
        <f t="shared" si="311"/>
        <v>0</v>
      </c>
      <c r="R292" s="1150">
        <f t="shared" si="311"/>
        <v>6.5237214343619834E-10</v>
      </c>
      <c r="S292" s="1150">
        <f t="shared" si="311"/>
        <v>0.18326183704571053</v>
      </c>
      <c r="T292" s="1150">
        <f t="shared" si="311"/>
        <v>2.9338506630769035E-2</v>
      </c>
      <c r="U292" s="1150">
        <f t="shared" si="311"/>
        <v>0.11839056738052116</v>
      </c>
      <c r="V292" s="1150">
        <f t="shared" si="311"/>
        <v>0</v>
      </c>
      <c r="W292" s="1150">
        <f t="shared" si="311"/>
        <v>6.4428055038055635E-4</v>
      </c>
      <c r="X292" s="1150">
        <f t="shared" si="311"/>
        <v>2.5713846796284661</v>
      </c>
      <c r="Y292" s="1150">
        <f t="shared" si="311"/>
        <v>0.86310965157285824</v>
      </c>
      <c r="Z292" s="1150">
        <f t="shared" si="311"/>
        <v>3.2929211878879325E-3</v>
      </c>
      <c r="AA292" s="1150">
        <f t="shared" si="311"/>
        <v>8.8273715705769404E-3</v>
      </c>
      <c r="AB292" s="1150">
        <f t="shared" si="311"/>
        <v>0</v>
      </c>
      <c r="AC292" s="1150">
        <f t="shared" si="311"/>
        <v>0</v>
      </c>
      <c r="AD292" s="1150">
        <f t="shared" si="311"/>
        <v>0.85098935881439342</v>
      </c>
      <c r="AE292" s="1150">
        <f t="shared" si="311"/>
        <v>0</v>
      </c>
      <c r="AF292" s="1151">
        <f t="shared" si="242"/>
        <v>0</v>
      </c>
      <c r="AG292" s="1151">
        <f t="shared" si="308"/>
        <v>0</v>
      </c>
      <c r="AH292" s="1151">
        <f t="shared" si="308"/>
        <v>0</v>
      </c>
      <c r="AI292" s="1151">
        <f t="shared" si="308"/>
        <v>0</v>
      </c>
      <c r="AJ292" s="1151">
        <f t="shared" si="308"/>
        <v>0</v>
      </c>
      <c r="AK292" s="1150">
        <f t="shared" si="308"/>
        <v>0</v>
      </c>
      <c r="AL292" s="1150">
        <f t="shared" si="308"/>
        <v>0</v>
      </c>
      <c r="AM292" s="1150">
        <f t="shared" si="308"/>
        <v>0</v>
      </c>
      <c r="AN292" s="1150">
        <f t="shared" si="308"/>
        <v>0</v>
      </c>
      <c r="AO292" s="1150">
        <f t="shared" si="308"/>
        <v>0</v>
      </c>
      <c r="AP292" s="1150">
        <f t="shared" si="308"/>
        <v>0</v>
      </c>
      <c r="AQ292" s="1150">
        <f t="shared" si="308"/>
        <v>0</v>
      </c>
      <c r="AR292" s="1150">
        <f t="shared" si="308"/>
        <v>0</v>
      </c>
      <c r="AS292" s="1150">
        <f t="shared" si="308"/>
        <v>0</v>
      </c>
      <c r="AT292" s="1150">
        <f t="shared" si="308"/>
        <v>0</v>
      </c>
      <c r="AU292" s="1150">
        <f t="shared" si="308"/>
        <v>0</v>
      </c>
      <c r="AV292" s="1150">
        <f t="shared" si="301"/>
        <v>0</v>
      </c>
      <c r="AW292" s="1150">
        <f t="shared" si="309"/>
        <v>0</v>
      </c>
      <c r="AX292" s="1150">
        <f t="shared" si="310"/>
        <v>0</v>
      </c>
      <c r="AY292" s="1150">
        <f t="shared" si="291"/>
        <v>0</v>
      </c>
      <c r="AZ292" s="1151">
        <f t="shared" si="243"/>
        <v>0</v>
      </c>
      <c r="BA292" s="1151">
        <f t="shared" si="244"/>
        <v>0</v>
      </c>
      <c r="BB292" s="1151">
        <f t="shared" si="263"/>
        <v>0</v>
      </c>
      <c r="BC292" s="1150">
        <f t="shared" si="264"/>
        <v>0</v>
      </c>
      <c r="BD292" s="1150">
        <f t="shared" si="265"/>
        <v>0</v>
      </c>
      <c r="BE292" s="1150">
        <f t="shared" si="266"/>
        <v>0</v>
      </c>
      <c r="BF292" s="1150">
        <f t="shared" si="267"/>
        <v>0</v>
      </c>
      <c r="BG292" s="1150">
        <f t="shared" si="268"/>
        <v>0</v>
      </c>
      <c r="BH292" s="1150">
        <f t="shared" si="269"/>
        <v>0</v>
      </c>
      <c r="BI292" s="1151">
        <f t="shared" si="246"/>
        <v>0</v>
      </c>
      <c r="BJ292" s="1106"/>
    </row>
    <row r="293" spans="1:62" ht="13">
      <c r="A293" s="1134">
        <v>54</v>
      </c>
      <c r="B293" s="1102" t="s">
        <v>532</v>
      </c>
      <c r="C293" s="1149">
        <f>計算表!K176</f>
        <v>0</v>
      </c>
      <c r="D293" s="1150">
        <f t="shared" ref="D293:AE293" si="312">D177</f>
        <v>0.23034370951758926</v>
      </c>
      <c r="E293" s="1150">
        <f t="shared" si="312"/>
        <v>0.32059701581259986</v>
      </c>
      <c r="F293" s="1150">
        <f t="shared" si="312"/>
        <v>4.6677382331632329E-3</v>
      </c>
      <c r="G293" s="1150">
        <f t="shared" si="312"/>
        <v>0</v>
      </c>
      <c r="H293" s="1150">
        <f t="shared" si="312"/>
        <v>0.72180370723422338</v>
      </c>
      <c r="I293" s="1150">
        <f t="shared" si="312"/>
        <v>1.1655106057546193E-6</v>
      </c>
      <c r="J293" s="1150">
        <f t="shared" si="312"/>
        <v>6.0859695089587031E-2</v>
      </c>
      <c r="K293" s="1150">
        <f t="shared" si="312"/>
        <v>6.621714010714834E-2</v>
      </c>
      <c r="L293" s="1150">
        <f t="shared" si="312"/>
        <v>4.6409720635032882E-2</v>
      </c>
      <c r="M293" s="1150">
        <f t="shared" si="312"/>
        <v>0</v>
      </c>
      <c r="N293" s="1150">
        <f t="shared" si="312"/>
        <v>0.21668079363209597</v>
      </c>
      <c r="O293" s="1150">
        <f t="shared" si="312"/>
        <v>0</v>
      </c>
      <c r="P293" s="1150">
        <f t="shared" si="312"/>
        <v>0</v>
      </c>
      <c r="Q293" s="1150">
        <f t="shared" si="312"/>
        <v>0</v>
      </c>
      <c r="R293" s="1150">
        <f t="shared" si="312"/>
        <v>6.5237214343619823E-10</v>
      </c>
      <c r="S293" s="1150">
        <f t="shared" si="312"/>
        <v>0.18326183704571053</v>
      </c>
      <c r="T293" s="1150">
        <f t="shared" si="312"/>
        <v>2.9338506630769031E-2</v>
      </c>
      <c r="U293" s="1150">
        <f t="shared" si="312"/>
        <v>0.11839056738052116</v>
      </c>
      <c r="V293" s="1150">
        <f t="shared" si="312"/>
        <v>0</v>
      </c>
      <c r="W293" s="1150">
        <f t="shared" si="312"/>
        <v>6.4428055038055646E-4</v>
      </c>
      <c r="X293" s="1150">
        <f t="shared" si="312"/>
        <v>3.4103276726356611</v>
      </c>
      <c r="Y293" s="1150">
        <f t="shared" si="312"/>
        <v>0.63250961256295235</v>
      </c>
      <c r="Z293" s="1150">
        <f t="shared" si="312"/>
        <v>4.2949633713795258E-3</v>
      </c>
      <c r="AA293" s="1150">
        <f t="shared" si="312"/>
        <v>1.1513557536887884E-2</v>
      </c>
      <c r="AB293" s="1150">
        <f t="shared" si="312"/>
        <v>0</v>
      </c>
      <c r="AC293" s="1150">
        <f t="shared" si="312"/>
        <v>0</v>
      </c>
      <c r="AD293" s="1150">
        <f t="shared" si="312"/>
        <v>0.6167010916546849</v>
      </c>
      <c r="AE293" s="1150">
        <f t="shared" si="312"/>
        <v>0</v>
      </c>
      <c r="AF293" s="1151">
        <f t="shared" si="242"/>
        <v>0</v>
      </c>
      <c r="AG293" s="1151">
        <f t="shared" si="308"/>
        <v>0</v>
      </c>
      <c r="AH293" s="1151">
        <f t="shared" si="308"/>
        <v>0</v>
      </c>
      <c r="AI293" s="1151">
        <f t="shared" si="308"/>
        <v>0</v>
      </c>
      <c r="AJ293" s="1151">
        <f t="shared" si="308"/>
        <v>0</v>
      </c>
      <c r="AK293" s="1150">
        <f t="shared" si="308"/>
        <v>0</v>
      </c>
      <c r="AL293" s="1150">
        <f t="shared" si="308"/>
        <v>0</v>
      </c>
      <c r="AM293" s="1150">
        <f t="shared" si="308"/>
        <v>0</v>
      </c>
      <c r="AN293" s="1150">
        <f t="shared" si="308"/>
        <v>0</v>
      </c>
      <c r="AO293" s="1150">
        <f t="shared" si="308"/>
        <v>0</v>
      </c>
      <c r="AP293" s="1150">
        <f t="shared" si="308"/>
        <v>0</v>
      </c>
      <c r="AQ293" s="1150">
        <f t="shared" si="308"/>
        <v>0</v>
      </c>
      <c r="AR293" s="1150">
        <f t="shared" si="308"/>
        <v>0</v>
      </c>
      <c r="AS293" s="1150">
        <f t="shared" si="308"/>
        <v>0</v>
      </c>
      <c r="AT293" s="1150">
        <f t="shared" si="308"/>
        <v>0</v>
      </c>
      <c r="AU293" s="1150">
        <f t="shared" si="308"/>
        <v>0</v>
      </c>
      <c r="AV293" s="1150">
        <f t="shared" si="301"/>
        <v>0</v>
      </c>
      <c r="AW293" s="1150">
        <f t="shared" si="309"/>
        <v>0</v>
      </c>
      <c r="AX293" s="1150">
        <f t="shared" si="310"/>
        <v>0</v>
      </c>
      <c r="AY293" s="1150">
        <f t="shared" si="291"/>
        <v>0</v>
      </c>
      <c r="AZ293" s="1151">
        <f t="shared" si="243"/>
        <v>0</v>
      </c>
      <c r="BA293" s="1151">
        <f t="shared" si="244"/>
        <v>0</v>
      </c>
      <c r="BB293" s="1151">
        <f t="shared" si="263"/>
        <v>0</v>
      </c>
      <c r="BC293" s="1150">
        <f t="shared" si="264"/>
        <v>0</v>
      </c>
      <c r="BD293" s="1150">
        <f t="shared" si="265"/>
        <v>0</v>
      </c>
      <c r="BE293" s="1150">
        <f t="shared" si="266"/>
        <v>0</v>
      </c>
      <c r="BF293" s="1150">
        <f t="shared" si="267"/>
        <v>0</v>
      </c>
      <c r="BG293" s="1150">
        <f t="shared" si="268"/>
        <v>0</v>
      </c>
      <c r="BH293" s="1150">
        <f t="shared" si="269"/>
        <v>0</v>
      </c>
      <c r="BI293" s="1151">
        <f t="shared" si="246"/>
        <v>0</v>
      </c>
      <c r="BJ293" s="1106"/>
    </row>
    <row r="294" spans="1:62" ht="13">
      <c r="A294" s="1135">
        <v>55</v>
      </c>
      <c r="B294" s="1111" t="s">
        <v>533</v>
      </c>
      <c r="C294" s="1152">
        <f>計算表!K177</f>
        <v>0</v>
      </c>
      <c r="D294" s="1153">
        <f t="shared" ref="D294:AE294" si="313">D178</f>
        <v>0.42406377639200349</v>
      </c>
      <c r="E294" s="1153">
        <f t="shared" si="313"/>
        <v>0.11036982666108444</v>
      </c>
      <c r="F294" s="1153">
        <f t="shared" si="313"/>
        <v>4.9319288637993631E-3</v>
      </c>
      <c r="G294" s="1153">
        <f t="shared" si="313"/>
        <v>0</v>
      </c>
      <c r="H294" s="1153">
        <f t="shared" si="313"/>
        <v>1.1874054081628636</v>
      </c>
      <c r="I294" s="1153">
        <f t="shared" si="313"/>
        <v>1.2700976626914486E-3</v>
      </c>
      <c r="J294" s="1153">
        <f t="shared" si="313"/>
        <v>0.20687320704376672</v>
      </c>
      <c r="K294" s="1153">
        <f t="shared" si="313"/>
        <v>2.2625384121351611E-2</v>
      </c>
      <c r="L294" s="1153">
        <f t="shared" si="313"/>
        <v>7.0887330727013295E-2</v>
      </c>
      <c r="M294" s="1153">
        <f t="shared" si="313"/>
        <v>0</v>
      </c>
      <c r="N294" s="1153">
        <f t="shared" si="313"/>
        <v>3.1758775544510606E-2</v>
      </c>
      <c r="O294" s="1153">
        <f t="shared" si="313"/>
        <v>0</v>
      </c>
      <c r="P294" s="1153">
        <f t="shared" si="313"/>
        <v>0</v>
      </c>
      <c r="Q294" s="1153">
        <f t="shared" si="313"/>
        <v>0</v>
      </c>
      <c r="R294" s="1153">
        <f t="shared" si="313"/>
        <v>7.144770890925815E-8</v>
      </c>
      <c r="S294" s="1153">
        <f t="shared" si="313"/>
        <v>8.5277428796525709E-2</v>
      </c>
      <c r="T294" s="1153">
        <f t="shared" si="313"/>
        <v>8.7055250336197723E-3</v>
      </c>
      <c r="U294" s="1153">
        <f t="shared" si="313"/>
        <v>0.75500834986453225</v>
      </c>
      <c r="V294" s="1153">
        <f t="shared" si="313"/>
        <v>0</v>
      </c>
      <c r="W294" s="1153">
        <f t="shared" si="313"/>
        <v>4.9992379211430968E-3</v>
      </c>
      <c r="X294" s="1153">
        <f t="shared" si="313"/>
        <v>2.423586543885679</v>
      </c>
      <c r="Y294" s="1153">
        <f t="shared" si="313"/>
        <v>5.3633782407595851E-2</v>
      </c>
      <c r="Z294" s="1153">
        <f t="shared" si="313"/>
        <v>3.6784214145020636E-3</v>
      </c>
      <c r="AA294" s="1153">
        <f t="shared" si="313"/>
        <v>9.8607864465178972E-3</v>
      </c>
      <c r="AB294" s="1153">
        <f t="shared" si="313"/>
        <v>0</v>
      </c>
      <c r="AC294" s="1153">
        <f t="shared" si="313"/>
        <v>0</v>
      </c>
      <c r="AD294" s="1153">
        <f t="shared" si="313"/>
        <v>4.0094574546575897E-2</v>
      </c>
      <c r="AE294" s="1153">
        <f t="shared" si="313"/>
        <v>0</v>
      </c>
      <c r="AF294" s="1154">
        <f t="shared" si="242"/>
        <v>0</v>
      </c>
      <c r="AG294" s="1154">
        <f t="shared" si="308"/>
        <v>0</v>
      </c>
      <c r="AH294" s="1154">
        <f t="shared" si="308"/>
        <v>0</v>
      </c>
      <c r="AI294" s="1154">
        <f t="shared" si="308"/>
        <v>0</v>
      </c>
      <c r="AJ294" s="1154">
        <f t="shared" si="308"/>
        <v>0</v>
      </c>
      <c r="AK294" s="1153">
        <f t="shared" si="308"/>
        <v>0</v>
      </c>
      <c r="AL294" s="1153">
        <f t="shared" si="308"/>
        <v>0</v>
      </c>
      <c r="AM294" s="1153">
        <f t="shared" si="308"/>
        <v>0</v>
      </c>
      <c r="AN294" s="1153">
        <f t="shared" si="308"/>
        <v>0</v>
      </c>
      <c r="AO294" s="1153">
        <f t="shared" si="308"/>
        <v>0</v>
      </c>
      <c r="AP294" s="1153">
        <f t="shared" si="308"/>
        <v>0</v>
      </c>
      <c r="AQ294" s="1153">
        <f t="shared" si="308"/>
        <v>0</v>
      </c>
      <c r="AR294" s="1153">
        <f t="shared" si="308"/>
        <v>0</v>
      </c>
      <c r="AS294" s="1153">
        <f t="shared" si="308"/>
        <v>0</v>
      </c>
      <c r="AT294" s="1153">
        <f t="shared" si="308"/>
        <v>0</v>
      </c>
      <c r="AU294" s="1153">
        <f t="shared" si="308"/>
        <v>0</v>
      </c>
      <c r="AV294" s="1153">
        <f t="shared" si="301"/>
        <v>0</v>
      </c>
      <c r="AW294" s="1153">
        <f t="shared" si="309"/>
        <v>0</v>
      </c>
      <c r="AX294" s="1153">
        <f t="shared" si="310"/>
        <v>0</v>
      </c>
      <c r="AY294" s="1153">
        <f t="shared" si="291"/>
        <v>0</v>
      </c>
      <c r="AZ294" s="1154">
        <f t="shared" si="243"/>
        <v>0</v>
      </c>
      <c r="BA294" s="1154">
        <f t="shared" si="244"/>
        <v>0</v>
      </c>
      <c r="BB294" s="1154">
        <f t="shared" si="263"/>
        <v>0</v>
      </c>
      <c r="BC294" s="1153">
        <f t="shared" si="264"/>
        <v>0</v>
      </c>
      <c r="BD294" s="1153">
        <f t="shared" si="265"/>
        <v>0</v>
      </c>
      <c r="BE294" s="1153">
        <f t="shared" si="266"/>
        <v>0</v>
      </c>
      <c r="BF294" s="1153">
        <f t="shared" si="267"/>
        <v>0</v>
      </c>
      <c r="BG294" s="1153">
        <f t="shared" si="268"/>
        <v>0</v>
      </c>
      <c r="BH294" s="1153">
        <f t="shared" si="269"/>
        <v>0</v>
      </c>
      <c r="BI294" s="1154">
        <f t="shared" si="246"/>
        <v>0</v>
      </c>
      <c r="BJ294" s="1106"/>
    </row>
    <row r="295" spans="1:62" ht="13">
      <c r="A295" s="1134">
        <v>56</v>
      </c>
      <c r="B295" s="1102" t="s">
        <v>534</v>
      </c>
      <c r="C295" s="1146">
        <f>計算表!K178</f>
        <v>0</v>
      </c>
      <c r="D295" s="1147">
        <f t="shared" ref="D295:AE295" si="314">D179</f>
        <v>0.42406377639200349</v>
      </c>
      <c r="E295" s="1147">
        <f t="shared" si="314"/>
        <v>0.11036982666108444</v>
      </c>
      <c r="F295" s="1147">
        <f t="shared" si="314"/>
        <v>4.9319288637993631E-3</v>
      </c>
      <c r="G295" s="1147">
        <f t="shared" si="314"/>
        <v>0</v>
      </c>
      <c r="H295" s="1147">
        <f t="shared" si="314"/>
        <v>1.1874054081628636</v>
      </c>
      <c r="I295" s="1147">
        <f t="shared" si="314"/>
        <v>1.2700976626914484E-3</v>
      </c>
      <c r="J295" s="1147">
        <f t="shared" si="314"/>
        <v>0.20687320704376672</v>
      </c>
      <c r="K295" s="1147">
        <f t="shared" si="314"/>
        <v>2.2625384121351615E-2</v>
      </c>
      <c r="L295" s="1147">
        <f t="shared" si="314"/>
        <v>7.0887330727013295E-2</v>
      </c>
      <c r="M295" s="1147">
        <f t="shared" si="314"/>
        <v>0</v>
      </c>
      <c r="N295" s="1147">
        <f t="shared" si="314"/>
        <v>3.1758775544510606E-2</v>
      </c>
      <c r="O295" s="1147">
        <f t="shared" si="314"/>
        <v>0</v>
      </c>
      <c r="P295" s="1147">
        <f t="shared" si="314"/>
        <v>0</v>
      </c>
      <c r="Q295" s="1147">
        <f t="shared" si="314"/>
        <v>0</v>
      </c>
      <c r="R295" s="1147">
        <f t="shared" si="314"/>
        <v>7.144770890925815E-8</v>
      </c>
      <c r="S295" s="1147">
        <f t="shared" si="314"/>
        <v>8.5277428796525709E-2</v>
      </c>
      <c r="T295" s="1147">
        <f t="shared" si="314"/>
        <v>8.7055250336197723E-3</v>
      </c>
      <c r="U295" s="1147">
        <f t="shared" si="314"/>
        <v>0.75500834986453225</v>
      </c>
      <c r="V295" s="1147">
        <f t="shared" si="314"/>
        <v>0</v>
      </c>
      <c r="W295" s="1147">
        <f t="shared" si="314"/>
        <v>4.9992379211430968E-3</v>
      </c>
      <c r="X295" s="1147">
        <f t="shared" si="314"/>
        <v>6.2948670300059062</v>
      </c>
      <c r="Y295" s="1147">
        <f t="shared" si="314"/>
        <v>6.4965549313571805E-2</v>
      </c>
      <c r="Z295" s="1147">
        <f t="shared" si="314"/>
        <v>1.0356697276865043E-2</v>
      </c>
      <c r="AA295" s="1147">
        <f t="shared" si="314"/>
        <v>2.7763317094603196E-2</v>
      </c>
      <c r="AB295" s="1147">
        <f t="shared" si="314"/>
        <v>0</v>
      </c>
      <c r="AC295" s="1147">
        <f t="shared" si="314"/>
        <v>0</v>
      </c>
      <c r="AD295" s="1147">
        <f t="shared" si="314"/>
        <v>2.6845534942103563E-2</v>
      </c>
      <c r="AE295" s="1147">
        <f t="shared" si="314"/>
        <v>0</v>
      </c>
      <c r="AF295" s="1148">
        <f t="shared" si="242"/>
        <v>0</v>
      </c>
      <c r="AG295" s="1148">
        <f t="shared" si="308"/>
        <v>0</v>
      </c>
      <c r="AH295" s="1148">
        <f t="shared" si="308"/>
        <v>0</v>
      </c>
      <c r="AI295" s="1148">
        <f t="shared" si="308"/>
        <v>0</v>
      </c>
      <c r="AJ295" s="1148">
        <f t="shared" si="308"/>
        <v>0</v>
      </c>
      <c r="AK295" s="1147">
        <f t="shared" si="308"/>
        <v>0</v>
      </c>
      <c r="AL295" s="1147">
        <f t="shared" si="308"/>
        <v>0</v>
      </c>
      <c r="AM295" s="1147">
        <f t="shared" si="308"/>
        <v>0</v>
      </c>
      <c r="AN295" s="1147">
        <f t="shared" si="308"/>
        <v>0</v>
      </c>
      <c r="AO295" s="1147">
        <f t="shared" si="308"/>
        <v>0</v>
      </c>
      <c r="AP295" s="1147">
        <f t="shared" si="308"/>
        <v>0</v>
      </c>
      <c r="AQ295" s="1147">
        <f t="shared" si="308"/>
        <v>0</v>
      </c>
      <c r="AR295" s="1147">
        <f t="shared" si="308"/>
        <v>0</v>
      </c>
      <c r="AS295" s="1147">
        <f t="shared" si="308"/>
        <v>0</v>
      </c>
      <c r="AT295" s="1147">
        <f t="shared" si="308"/>
        <v>0</v>
      </c>
      <c r="AU295" s="1147">
        <f t="shared" si="308"/>
        <v>0</v>
      </c>
      <c r="AV295" s="1147">
        <f t="shared" si="301"/>
        <v>0</v>
      </c>
      <c r="AW295" s="1147">
        <f t="shared" si="309"/>
        <v>0</v>
      </c>
      <c r="AX295" s="1147">
        <f t="shared" si="310"/>
        <v>0</v>
      </c>
      <c r="AY295" s="1147">
        <f t="shared" si="291"/>
        <v>0</v>
      </c>
      <c r="AZ295" s="1148">
        <f t="shared" si="243"/>
        <v>0</v>
      </c>
      <c r="BA295" s="1148">
        <f t="shared" si="244"/>
        <v>0</v>
      </c>
      <c r="BB295" s="1148">
        <f t="shared" si="263"/>
        <v>0</v>
      </c>
      <c r="BC295" s="1147">
        <f t="shared" si="264"/>
        <v>0</v>
      </c>
      <c r="BD295" s="1147">
        <f t="shared" si="265"/>
        <v>0</v>
      </c>
      <c r="BE295" s="1147">
        <f t="shared" si="266"/>
        <v>0</v>
      </c>
      <c r="BF295" s="1147">
        <f t="shared" si="267"/>
        <v>0</v>
      </c>
      <c r="BG295" s="1147">
        <f t="shared" si="268"/>
        <v>0</v>
      </c>
      <c r="BH295" s="1147">
        <f t="shared" si="269"/>
        <v>0</v>
      </c>
      <c r="BI295" s="1148">
        <f t="shared" si="246"/>
        <v>0</v>
      </c>
      <c r="BJ295" s="1106"/>
    </row>
    <row r="296" spans="1:62" ht="13">
      <c r="A296" s="1134">
        <v>57</v>
      </c>
      <c r="B296" s="1102" t="s">
        <v>416</v>
      </c>
      <c r="C296" s="1149">
        <f>計算表!K179</f>
        <v>0</v>
      </c>
      <c r="D296" s="1150">
        <f t="shared" ref="D296:AE296" si="315">D180</f>
        <v>0.42406377639200349</v>
      </c>
      <c r="E296" s="1150">
        <f t="shared" si="315"/>
        <v>0.11036982666108444</v>
      </c>
      <c r="F296" s="1150">
        <f t="shared" si="315"/>
        <v>4.931928863799364E-3</v>
      </c>
      <c r="G296" s="1150">
        <f t="shared" si="315"/>
        <v>0</v>
      </c>
      <c r="H296" s="1150">
        <f t="shared" si="315"/>
        <v>1.1874054081628636</v>
      </c>
      <c r="I296" s="1150">
        <f t="shared" si="315"/>
        <v>1.2700976626914484E-3</v>
      </c>
      <c r="J296" s="1150">
        <f t="shared" si="315"/>
        <v>0.20687320704376672</v>
      </c>
      <c r="K296" s="1150">
        <f t="shared" si="315"/>
        <v>2.2625384121351611E-2</v>
      </c>
      <c r="L296" s="1150">
        <f t="shared" si="315"/>
        <v>7.0887330727013295E-2</v>
      </c>
      <c r="M296" s="1150">
        <f t="shared" si="315"/>
        <v>0</v>
      </c>
      <c r="N296" s="1150">
        <f t="shared" si="315"/>
        <v>3.1758775544510606E-2</v>
      </c>
      <c r="O296" s="1150">
        <f t="shared" si="315"/>
        <v>0</v>
      </c>
      <c r="P296" s="1150">
        <f t="shared" si="315"/>
        <v>0</v>
      </c>
      <c r="Q296" s="1150">
        <f t="shared" si="315"/>
        <v>0</v>
      </c>
      <c r="R296" s="1150">
        <f t="shared" si="315"/>
        <v>7.1447708909258163E-8</v>
      </c>
      <c r="S296" s="1150">
        <f t="shared" si="315"/>
        <v>8.5277428796525709E-2</v>
      </c>
      <c r="T296" s="1150">
        <f t="shared" si="315"/>
        <v>8.705525033619774E-3</v>
      </c>
      <c r="U296" s="1150">
        <f t="shared" si="315"/>
        <v>0.75500834986453225</v>
      </c>
      <c r="V296" s="1150">
        <f t="shared" si="315"/>
        <v>0</v>
      </c>
      <c r="W296" s="1150">
        <f t="shared" si="315"/>
        <v>4.9992379211430968E-3</v>
      </c>
      <c r="X296" s="1150">
        <f t="shared" si="315"/>
        <v>6.7882317323912451</v>
      </c>
      <c r="Y296" s="1150">
        <f t="shared" si="315"/>
        <v>0.25654736468810319</v>
      </c>
      <c r="Z296" s="1150">
        <f t="shared" si="315"/>
        <v>9.5418733110772293E-3</v>
      </c>
      <c r="AA296" s="1150">
        <f t="shared" si="315"/>
        <v>2.5579009150314521E-2</v>
      </c>
      <c r="AB296" s="1150">
        <f t="shared" si="315"/>
        <v>3.356398914728425E-2</v>
      </c>
      <c r="AC296" s="1150">
        <f t="shared" si="315"/>
        <v>0.14502610957457301</v>
      </c>
      <c r="AD296" s="1150">
        <f t="shared" si="315"/>
        <v>4.2836383504854185E-2</v>
      </c>
      <c r="AE296" s="1150">
        <f t="shared" si="315"/>
        <v>0</v>
      </c>
      <c r="AF296" s="1151">
        <f t="shared" si="242"/>
        <v>0</v>
      </c>
      <c r="AG296" s="1151">
        <f t="shared" si="308"/>
        <v>0</v>
      </c>
      <c r="AH296" s="1151">
        <f t="shared" si="308"/>
        <v>0</v>
      </c>
      <c r="AI296" s="1151">
        <f t="shared" si="308"/>
        <v>0</v>
      </c>
      <c r="AJ296" s="1151">
        <f t="shared" si="308"/>
        <v>0</v>
      </c>
      <c r="AK296" s="1150">
        <f t="shared" si="308"/>
        <v>0</v>
      </c>
      <c r="AL296" s="1150">
        <f t="shared" si="308"/>
        <v>0</v>
      </c>
      <c r="AM296" s="1150">
        <f t="shared" si="308"/>
        <v>0</v>
      </c>
      <c r="AN296" s="1150">
        <f t="shared" si="308"/>
        <v>0</v>
      </c>
      <c r="AO296" s="1150">
        <f t="shared" si="308"/>
        <v>0</v>
      </c>
      <c r="AP296" s="1150">
        <f t="shared" si="308"/>
        <v>0</v>
      </c>
      <c r="AQ296" s="1150">
        <f t="shared" si="308"/>
        <v>0</v>
      </c>
      <c r="AR296" s="1150">
        <f t="shared" si="308"/>
        <v>0</v>
      </c>
      <c r="AS296" s="1150">
        <f t="shared" si="308"/>
        <v>0</v>
      </c>
      <c r="AT296" s="1150">
        <f t="shared" si="308"/>
        <v>0</v>
      </c>
      <c r="AU296" s="1150">
        <f t="shared" si="308"/>
        <v>0</v>
      </c>
      <c r="AV296" s="1150">
        <f t="shared" si="301"/>
        <v>0</v>
      </c>
      <c r="AW296" s="1150">
        <f t="shared" si="309"/>
        <v>0</v>
      </c>
      <c r="AX296" s="1150">
        <f t="shared" si="310"/>
        <v>0</v>
      </c>
      <c r="AY296" s="1150">
        <f t="shared" si="291"/>
        <v>0</v>
      </c>
      <c r="AZ296" s="1151">
        <f t="shared" si="243"/>
        <v>0</v>
      </c>
      <c r="BA296" s="1151">
        <f t="shared" si="244"/>
        <v>0</v>
      </c>
      <c r="BB296" s="1151">
        <f t="shared" si="263"/>
        <v>0</v>
      </c>
      <c r="BC296" s="1150">
        <f t="shared" si="264"/>
        <v>0</v>
      </c>
      <c r="BD296" s="1150">
        <f t="shared" si="265"/>
        <v>0</v>
      </c>
      <c r="BE296" s="1150">
        <f t="shared" si="266"/>
        <v>0</v>
      </c>
      <c r="BF296" s="1150">
        <f t="shared" si="267"/>
        <v>0</v>
      </c>
      <c r="BG296" s="1150">
        <f t="shared" si="268"/>
        <v>0</v>
      </c>
      <c r="BH296" s="1150">
        <f t="shared" si="269"/>
        <v>0</v>
      </c>
      <c r="BI296" s="1151">
        <f t="shared" si="246"/>
        <v>0</v>
      </c>
      <c r="BJ296" s="1106"/>
    </row>
    <row r="297" spans="1:62" ht="13">
      <c r="A297" s="1134">
        <v>58</v>
      </c>
      <c r="B297" s="1102" t="s">
        <v>376</v>
      </c>
      <c r="C297" s="1149">
        <f>計算表!K180</f>
        <v>0</v>
      </c>
      <c r="D297" s="1150">
        <f t="shared" ref="D297:AE297" si="316">D181</f>
        <v>0.42406377639200343</v>
      </c>
      <c r="E297" s="1150">
        <f t="shared" si="316"/>
        <v>0.11036982666108444</v>
      </c>
      <c r="F297" s="1150">
        <f t="shared" si="316"/>
        <v>4.9319288637993631E-3</v>
      </c>
      <c r="G297" s="1150">
        <f t="shared" si="316"/>
        <v>0</v>
      </c>
      <c r="H297" s="1150">
        <f t="shared" si="316"/>
        <v>1.1874054081628636</v>
      </c>
      <c r="I297" s="1150">
        <f t="shared" si="316"/>
        <v>1.2700976626914486E-3</v>
      </c>
      <c r="J297" s="1150">
        <f t="shared" si="316"/>
        <v>0.20687320704376672</v>
      </c>
      <c r="K297" s="1150">
        <f t="shared" si="316"/>
        <v>2.2625384121351611E-2</v>
      </c>
      <c r="L297" s="1150">
        <f t="shared" si="316"/>
        <v>7.0887330727013295E-2</v>
      </c>
      <c r="M297" s="1150">
        <f t="shared" si="316"/>
        <v>0</v>
      </c>
      <c r="N297" s="1150">
        <f t="shared" si="316"/>
        <v>3.1758775544510606E-2</v>
      </c>
      <c r="O297" s="1150">
        <f t="shared" si="316"/>
        <v>0</v>
      </c>
      <c r="P297" s="1150">
        <f t="shared" si="316"/>
        <v>0</v>
      </c>
      <c r="Q297" s="1150">
        <f t="shared" si="316"/>
        <v>0</v>
      </c>
      <c r="R297" s="1150">
        <f t="shared" si="316"/>
        <v>7.144770890925815E-8</v>
      </c>
      <c r="S297" s="1150">
        <f t="shared" si="316"/>
        <v>8.5277428796525723E-2</v>
      </c>
      <c r="T297" s="1150">
        <f t="shared" si="316"/>
        <v>8.7055250336197723E-3</v>
      </c>
      <c r="U297" s="1150">
        <f t="shared" si="316"/>
        <v>0.75500834986453225</v>
      </c>
      <c r="V297" s="1150">
        <f t="shared" si="316"/>
        <v>0</v>
      </c>
      <c r="W297" s="1150">
        <f t="shared" si="316"/>
        <v>4.9992379211430968E-3</v>
      </c>
      <c r="X297" s="1150">
        <f t="shared" si="316"/>
        <v>54.650006944948501</v>
      </c>
      <c r="Y297" s="1150">
        <f t="shared" si="316"/>
        <v>1.8932769504198608</v>
      </c>
      <c r="Z297" s="1150">
        <f t="shared" si="316"/>
        <v>7.9709170075448171E-2</v>
      </c>
      <c r="AA297" s="1150">
        <f t="shared" si="316"/>
        <v>0.21367728581733664</v>
      </c>
      <c r="AB297" s="1150">
        <f t="shared" si="316"/>
        <v>0</v>
      </c>
      <c r="AC297" s="1150">
        <f t="shared" si="316"/>
        <v>0</v>
      </c>
      <c r="AD297" s="1150">
        <f t="shared" si="316"/>
        <v>1.599890494527076</v>
      </c>
      <c r="AE297" s="1150">
        <f t="shared" si="316"/>
        <v>0</v>
      </c>
      <c r="AF297" s="1151">
        <f t="shared" si="242"/>
        <v>0</v>
      </c>
      <c r="AG297" s="1151">
        <f t="shared" si="308"/>
        <v>0</v>
      </c>
      <c r="AH297" s="1151">
        <f t="shared" si="308"/>
        <v>0</v>
      </c>
      <c r="AI297" s="1151">
        <f t="shared" si="308"/>
        <v>0</v>
      </c>
      <c r="AJ297" s="1151">
        <f t="shared" si="308"/>
        <v>0</v>
      </c>
      <c r="AK297" s="1150">
        <f t="shared" si="308"/>
        <v>0</v>
      </c>
      <c r="AL297" s="1150">
        <f t="shared" si="308"/>
        <v>0</v>
      </c>
      <c r="AM297" s="1150">
        <f t="shared" si="308"/>
        <v>0</v>
      </c>
      <c r="AN297" s="1150">
        <f t="shared" si="308"/>
        <v>0</v>
      </c>
      <c r="AO297" s="1150">
        <f t="shared" si="308"/>
        <v>0</v>
      </c>
      <c r="AP297" s="1150">
        <f t="shared" si="308"/>
        <v>0</v>
      </c>
      <c r="AQ297" s="1150">
        <f t="shared" si="308"/>
        <v>0</v>
      </c>
      <c r="AR297" s="1150">
        <f t="shared" si="308"/>
        <v>0</v>
      </c>
      <c r="AS297" s="1150">
        <f t="shared" si="308"/>
        <v>0</v>
      </c>
      <c r="AT297" s="1150">
        <f t="shared" si="308"/>
        <v>0</v>
      </c>
      <c r="AU297" s="1150">
        <f t="shared" si="308"/>
        <v>0</v>
      </c>
      <c r="AV297" s="1150">
        <f t="shared" si="301"/>
        <v>0</v>
      </c>
      <c r="AW297" s="1150">
        <f t="shared" si="309"/>
        <v>0</v>
      </c>
      <c r="AX297" s="1150">
        <f t="shared" si="310"/>
        <v>0</v>
      </c>
      <c r="AY297" s="1150">
        <f t="shared" si="291"/>
        <v>0</v>
      </c>
      <c r="AZ297" s="1151">
        <f t="shared" si="243"/>
        <v>0</v>
      </c>
      <c r="BA297" s="1151">
        <f t="shared" si="244"/>
        <v>0</v>
      </c>
      <c r="BB297" s="1151">
        <f t="shared" si="263"/>
        <v>0</v>
      </c>
      <c r="BC297" s="1150">
        <f t="shared" si="264"/>
        <v>0</v>
      </c>
      <c r="BD297" s="1150">
        <f t="shared" si="265"/>
        <v>0</v>
      </c>
      <c r="BE297" s="1150">
        <f t="shared" si="266"/>
        <v>0</v>
      </c>
      <c r="BF297" s="1150">
        <f t="shared" si="267"/>
        <v>0</v>
      </c>
      <c r="BG297" s="1150">
        <f t="shared" si="268"/>
        <v>0</v>
      </c>
      <c r="BH297" s="1150">
        <f t="shared" si="269"/>
        <v>0</v>
      </c>
      <c r="BI297" s="1151">
        <f t="shared" si="246"/>
        <v>0</v>
      </c>
      <c r="BJ297" s="1106"/>
    </row>
    <row r="298" spans="1:62" ht="13">
      <c r="A298" s="1134">
        <v>59</v>
      </c>
      <c r="B298" s="1102" t="s">
        <v>377</v>
      </c>
      <c r="C298" s="1149">
        <f>計算表!K181</f>
        <v>0</v>
      </c>
      <c r="D298" s="1150">
        <f t="shared" ref="D298:AE298" si="317">D182</f>
        <v>0.42406377639200349</v>
      </c>
      <c r="E298" s="1150">
        <f t="shared" si="317"/>
        <v>0.11036982666108444</v>
      </c>
      <c r="F298" s="1150">
        <f t="shared" si="317"/>
        <v>4.9319288637993631E-3</v>
      </c>
      <c r="G298" s="1150">
        <f t="shared" si="317"/>
        <v>0</v>
      </c>
      <c r="H298" s="1150">
        <f t="shared" si="317"/>
        <v>1.1874054081628636</v>
      </c>
      <c r="I298" s="1150">
        <f t="shared" si="317"/>
        <v>1.2700976626914484E-3</v>
      </c>
      <c r="J298" s="1150">
        <f t="shared" si="317"/>
        <v>0.20687320704376672</v>
      </c>
      <c r="K298" s="1150">
        <f t="shared" si="317"/>
        <v>2.2625384121351615E-2</v>
      </c>
      <c r="L298" s="1150">
        <f t="shared" si="317"/>
        <v>7.0887330727013295E-2</v>
      </c>
      <c r="M298" s="1150">
        <f t="shared" si="317"/>
        <v>0</v>
      </c>
      <c r="N298" s="1150">
        <f t="shared" si="317"/>
        <v>3.1758775544510606E-2</v>
      </c>
      <c r="O298" s="1150">
        <f t="shared" si="317"/>
        <v>0</v>
      </c>
      <c r="P298" s="1150">
        <f t="shared" si="317"/>
        <v>0</v>
      </c>
      <c r="Q298" s="1150">
        <f t="shared" si="317"/>
        <v>0</v>
      </c>
      <c r="R298" s="1150">
        <f t="shared" si="317"/>
        <v>7.144770890925815E-8</v>
      </c>
      <c r="S298" s="1150">
        <f t="shared" si="317"/>
        <v>8.5277428796525709E-2</v>
      </c>
      <c r="T298" s="1150">
        <f t="shared" si="317"/>
        <v>8.705525033619774E-3</v>
      </c>
      <c r="U298" s="1150">
        <f t="shared" si="317"/>
        <v>0.75500834986453225</v>
      </c>
      <c r="V298" s="1150">
        <f t="shared" si="317"/>
        <v>0</v>
      </c>
      <c r="W298" s="1150">
        <f t="shared" si="317"/>
        <v>4.9992379211430968E-3</v>
      </c>
      <c r="X298" s="1150">
        <f t="shared" si="317"/>
        <v>21.503556454478996</v>
      </c>
      <c r="Y298" s="1150">
        <f t="shared" si="317"/>
        <v>0.28315929064624429</v>
      </c>
      <c r="Z298" s="1150">
        <f t="shared" si="317"/>
        <v>3.2817701956260083E-2</v>
      </c>
      <c r="AA298" s="1150">
        <f t="shared" si="317"/>
        <v>8.7974789778119844E-2</v>
      </c>
      <c r="AB298" s="1150">
        <f t="shared" si="317"/>
        <v>0</v>
      </c>
      <c r="AC298" s="1150">
        <f t="shared" si="317"/>
        <v>0</v>
      </c>
      <c r="AD298" s="1150">
        <f t="shared" si="317"/>
        <v>0.16236679891186434</v>
      </c>
      <c r="AE298" s="1150">
        <f t="shared" si="317"/>
        <v>0</v>
      </c>
      <c r="AF298" s="1151">
        <f t="shared" si="242"/>
        <v>0</v>
      </c>
      <c r="AG298" s="1151">
        <f t="shared" si="308"/>
        <v>0</v>
      </c>
      <c r="AH298" s="1151">
        <f t="shared" si="308"/>
        <v>0</v>
      </c>
      <c r="AI298" s="1151">
        <f t="shared" si="308"/>
        <v>0</v>
      </c>
      <c r="AJ298" s="1151">
        <f t="shared" si="308"/>
        <v>0</v>
      </c>
      <c r="AK298" s="1150">
        <f t="shared" si="308"/>
        <v>0</v>
      </c>
      <c r="AL298" s="1150">
        <f t="shared" si="308"/>
        <v>0</v>
      </c>
      <c r="AM298" s="1150">
        <f t="shared" si="308"/>
        <v>0</v>
      </c>
      <c r="AN298" s="1150">
        <f t="shared" si="308"/>
        <v>0</v>
      </c>
      <c r="AO298" s="1150">
        <f t="shared" si="308"/>
        <v>0</v>
      </c>
      <c r="AP298" s="1150">
        <f t="shared" si="308"/>
        <v>0</v>
      </c>
      <c r="AQ298" s="1150">
        <f t="shared" si="308"/>
        <v>0</v>
      </c>
      <c r="AR298" s="1150">
        <f t="shared" si="308"/>
        <v>0</v>
      </c>
      <c r="AS298" s="1150">
        <f t="shared" si="308"/>
        <v>0</v>
      </c>
      <c r="AT298" s="1150">
        <f t="shared" si="308"/>
        <v>0</v>
      </c>
      <c r="AU298" s="1150">
        <f t="shared" si="308"/>
        <v>0</v>
      </c>
      <c r="AV298" s="1150">
        <f t="shared" si="301"/>
        <v>0</v>
      </c>
      <c r="AW298" s="1150">
        <f t="shared" si="309"/>
        <v>0</v>
      </c>
      <c r="AX298" s="1150">
        <f t="shared" si="310"/>
        <v>0</v>
      </c>
      <c r="AY298" s="1150">
        <f t="shared" si="291"/>
        <v>0</v>
      </c>
      <c r="AZ298" s="1151">
        <f t="shared" si="243"/>
        <v>0</v>
      </c>
      <c r="BA298" s="1151">
        <f t="shared" si="244"/>
        <v>0</v>
      </c>
      <c r="BB298" s="1151">
        <f t="shared" si="263"/>
        <v>0</v>
      </c>
      <c r="BC298" s="1150">
        <f t="shared" si="264"/>
        <v>0</v>
      </c>
      <c r="BD298" s="1150">
        <f t="shared" si="265"/>
        <v>0</v>
      </c>
      <c r="BE298" s="1150">
        <f t="shared" si="266"/>
        <v>0</v>
      </c>
      <c r="BF298" s="1150">
        <f t="shared" si="267"/>
        <v>0</v>
      </c>
      <c r="BG298" s="1150">
        <f t="shared" si="268"/>
        <v>0</v>
      </c>
      <c r="BH298" s="1150">
        <f t="shared" si="269"/>
        <v>0</v>
      </c>
      <c r="BI298" s="1151">
        <f t="shared" si="246"/>
        <v>0</v>
      </c>
      <c r="BJ298" s="1106"/>
    </row>
    <row r="299" spans="1:62" ht="13">
      <c r="A299" s="1135">
        <v>60</v>
      </c>
      <c r="B299" s="1111" t="s">
        <v>10</v>
      </c>
      <c r="C299" s="1152">
        <f>計算表!K182</f>
        <v>0</v>
      </c>
      <c r="D299" s="1153">
        <f t="shared" ref="D299:AE299" si="318">D183</f>
        <v>0.82358251040867037</v>
      </c>
      <c r="E299" s="1153">
        <f t="shared" si="318"/>
        <v>1.0720657654535797</v>
      </c>
      <c r="F299" s="1153">
        <f t="shared" si="318"/>
        <v>5.7327398906902782E-3</v>
      </c>
      <c r="G299" s="1153">
        <f t="shared" si="318"/>
        <v>0</v>
      </c>
      <c r="H299" s="1153">
        <f t="shared" si="318"/>
        <v>2.1090675701878459</v>
      </c>
      <c r="I299" s="1153">
        <f t="shared" si="318"/>
        <v>6.033957633167792E-2</v>
      </c>
      <c r="J299" s="1153">
        <f t="shared" si="318"/>
        <v>0.38111160861336152</v>
      </c>
      <c r="K299" s="1153">
        <f t="shared" si="318"/>
        <v>1.5107359862863844E-2</v>
      </c>
      <c r="L299" s="1153">
        <f t="shared" si="318"/>
        <v>0.4009021953667532</v>
      </c>
      <c r="M299" s="1153">
        <f t="shared" si="318"/>
        <v>0</v>
      </c>
      <c r="N299" s="1153">
        <f t="shared" si="318"/>
        <v>0.14648988754764519</v>
      </c>
      <c r="O299" s="1153">
        <f t="shared" si="318"/>
        <v>0</v>
      </c>
      <c r="P299" s="1153">
        <f t="shared" si="318"/>
        <v>0</v>
      </c>
      <c r="Q299" s="1153">
        <f t="shared" si="318"/>
        <v>0</v>
      </c>
      <c r="R299" s="1153">
        <f t="shared" si="318"/>
        <v>2.1785724197135581E-6</v>
      </c>
      <c r="S299" s="1153">
        <f t="shared" si="318"/>
        <v>0.11339833838414347</v>
      </c>
      <c r="T299" s="1153">
        <f t="shared" si="318"/>
        <v>0.35339880446473598</v>
      </c>
      <c r="U299" s="1153">
        <f t="shared" si="318"/>
        <v>0.2025266176622752</v>
      </c>
      <c r="V299" s="1153">
        <f t="shared" si="318"/>
        <v>0</v>
      </c>
      <c r="W299" s="1153">
        <f t="shared" si="318"/>
        <v>0.43579100338197008</v>
      </c>
      <c r="X299" s="1153">
        <f t="shared" si="318"/>
        <v>3.2085671484431595</v>
      </c>
      <c r="Y299" s="1153">
        <f t="shared" si="318"/>
        <v>1.4084975120674532E-2</v>
      </c>
      <c r="Z299" s="1153">
        <f t="shared" si="318"/>
        <v>3.8266990682507265E-3</v>
      </c>
      <c r="AA299" s="1153">
        <f t="shared" si="318"/>
        <v>1.0258276052423807E-2</v>
      </c>
      <c r="AB299" s="1153">
        <f t="shared" si="318"/>
        <v>0</v>
      </c>
      <c r="AC299" s="1153">
        <f t="shared" si="318"/>
        <v>0</v>
      </c>
      <c r="AD299" s="1153">
        <f t="shared" si="318"/>
        <v>0</v>
      </c>
      <c r="AE299" s="1153">
        <f t="shared" si="318"/>
        <v>0</v>
      </c>
      <c r="AF299" s="1154">
        <f t="shared" si="242"/>
        <v>0</v>
      </c>
      <c r="AG299" s="1154">
        <f t="shared" si="308"/>
        <v>0</v>
      </c>
      <c r="AH299" s="1154">
        <f t="shared" si="308"/>
        <v>0</v>
      </c>
      <c r="AI299" s="1154">
        <f t="shared" si="308"/>
        <v>0</v>
      </c>
      <c r="AJ299" s="1154">
        <f t="shared" si="308"/>
        <v>0</v>
      </c>
      <c r="AK299" s="1153">
        <f t="shared" si="308"/>
        <v>0</v>
      </c>
      <c r="AL299" s="1153">
        <f t="shared" si="308"/>
        <v>0</v>
      </c>
      <c r="AM299" s="1153">
        <f t="shared" si="308"/>
        <v>0</v>
      </c>
      <c r="AN299" s="1153">
        <f t="shared" si="308"/>
        <v>0</v>
      </c>
      <c r="AO299" s="1153">
        <f t="shared" si="308"/>
        <v>0</v>
      </c>
      <c r="AP299" s="1153">
        <f t="shared" si="308"/>
        <v>0</v>
      </c>
      <c r="AQ299" s="1153">
        <f t="shared" si="308"/>
        <v>0</v>
      </c>
      <c r="AR299" s="1153">
        <f t="shared" si="308"/>
        <v>0</v>
      </c>
      <c r="AS299" s="1153">
        <f t="shared" si="308"/>
        <v>0</v>
      </c>
      <c r="AT299" s="1153">
        <f t="shared" si="308"/>
        <v>0</v>
      </c>
      <c r="AU299" s="1153">
        <f t="shared" si="308"/>
        <v>0</v>
      </c>
      <c r="AV299" s="1153">
        <f t="shared" si="301"/>
        <v>0</v>
      </c>
      <c r="AW299" s="1153">
        <f t="shared" si="309"/>
        <v>0</v>
      </c>
      <c r="AX299" s="1153">
        <f t="shared" si="310"/>
        <v>0</v>
      </c>
      <c r="AY299" s="1153">
        <f t="shared" si="291"/>
        <v>0</v>
      </c>
      <c r="AZ299" s="1154">
        <f t="shared" si="243"/>
        <v>0</v>
      </c>
      <c r="BA299" s="1154">
        <f t="shared" si="244"/>
        <v>0</v>
      </c>
      <c r="BB299" s="1154">
        <f t="shared" si="263"/>
        <v>0</v>
      </c>
      <c r="BC299" s="1153">
        <f t="shared" si="264"/>
        <v>0</v>
      </c>
      <c r="BD299" s="1153">
        <f t="shared" si="265"/>
        <v>0</v>
      </c>
      <c r="BE299" s="1153">
        <f t="shared" si="266"/>
        <v>0</v>
      </c>
      <c r="BF299" s="1153">
        <f t="shared" si="267"/>
        <v>0</v>
      </c>
      <c r="BG299" s="1153">
        <f t="shared" si="268"/>
        <v>0</v>
      </c>
      <c r="BH299" s="1153">
        <f t="shared" si="269"/>
        <v>0</v>
      </c>
      <c r="BI299" s="1154">
        <f t="shared" si="246"/>
        <v>0</v>
      </c>
      <c r="BJ299" s="1106"/>
    </row>
    <row r="300" spans="1:62" ht="13">
      <c r="A300" s="1134">
        <v>61</v>
      </c>
      <c r="B300" s="1102" t="s">
        <v>535</v>
      </c>
      <c r="C300" s="1146">
        <f>計算表!K183</f>
        <v>0</v>
      </c>
      <c r="D300" s="1147">
        <f t="shared" ref="D300:AE300" si="319">D184</f>
        <v>9.8742456143756804E-2</v>
      </c>
      <c r="E300" s="1147">
        <f t="shared" si="319"/>
        <v>0.18738839539041824</v>
      </c>
      <c r="F300" s="1147">
        <f t="shared" si="319"/>
        <v>5.8901397166688137E-2</v>
      </c>
      <c r="G300" s="1147">
        <f t="shared" si="319"/>
        <v>0</v>
      </c>
      <c r="H300" s="1147">
        <f t="shared" si="319"/>
        <v>0.37652415550040469</v>
      </c>
      <c r="I300" s="1147">
        <f t="shared" si="319"/>
        <v>2.0148879015600751E-4</v>
      </c>
      <c r="J300" s="1147">
        <f t="shared" si="319"/>
        <v>0.17272452636773863</v>
      </c>
      <c r="K300" s="1147">
        <f t="shared" si="319"/>
        <v>2.5981264153798846E-3</v>
      </c>
      <c r="L300" s="1147">
        <f t="shared" si="319"/>
        <v>2.0160800955179529E-2</v>
      </c>
      <c r="M300" s="1147">
        <f t="shared" si="319"/>
        <v>0</v>
      </c>
      <c r="N300" s="1147">
        <f t="shared" si="319"/>
        <v>6.3273134056925362E-2</v>
      </c>
      <c r="O300" s="1147">
        <f t="shared" si="319"/>
        <v>0</v>
      </c>
      <c r="P300" s="1147">
        <f t="shared" si="319"/>
        <v>0</v>
      </c>
      <c r="Q300" s="1147">
        <f t="shared" si="319"/>
        <v>0</v>
      </c>
      <c r="R300" s="1147">
        <f t="shared" si="319"/>
        <v>8.5573861337272098E-7</v>
      </c>
      <c r="S300" s="1147">
        <f t="shared" si="319"/>
        <v>0.11158650476816417</v>
      </c>
      <c r="T300" s="1147">
        <f t="shared" si="319"/>
        <v>5.7800419209216849E-3</v>
      </c>
      <c r="U300" s="1147">
        <f t="shared" si="319"/>
        <v>1.9745911086450788E-4</v>
      </c>
      <c r="V300" s="1147">
        <f t="shared" si="319"/>
        <v>0</v>
      </c>
      <c r="W300" s="1147">
        <f t="shared" si="319"/>
        <v>1.2173764614574457E-6</v>
      </c>
      <c r="X300" s="1147">
        <f t="shared" si="319"/>
        <v>14.055100134090759</v>
      </c>
      <c r="Y300" s="1147">
        <f t="shared" si="319"/>
        <v>6.9251821364285579E-2</v>
      </c>
      <c r="Z300" s="1147">
        <f t="shared" si="319"/>
        <v>1.8814792217871249E-2</v>
      </c>
      <c r="AA300" s="1147">
        <f t="shared" si="319"/>
        <v>5.043702914641434E-2</v>
      </c>
      <c r="AB300" s="1147">
        <f t="shared" si="319"/>
        <v>0</v>
      </c>
      <c r="AC300" s="1147">
        <f t="shared" si="319"/>
        <v>0</v>
      </c>
      <c r="AD300" s="1147">
        <f t="shared" si="319"/>
        <v>0</v>
      </c>
      <c r="AE300" s="1147">
        <f t="shared" si="319"/>
        <v>0</v>
      </c>
      <c r="AF300" s="1148">
        <f t="shared" si="242"/>
        <v>0</v>
      </c>
      <c r="AG300" s="1148">
        <f t="shared" si="308"/>
        <v>0</v>
      </c>
      <c r="AH300" s="1148">
        <f t="shared" si="308"/>
        <v>0</v>
      </c>
      <c r="AI300" s="1148">
        <f t="shared" si="308"/>
        <v>0</v>
      </c>
      <c r="AJ300" s="1148">
        <f t="shared" si="308"/>
        <v>0</v>
      </c>
      <c r="AK300" s="1147">
        <f t="shared" si="308"/>
        <v>0</v>
      </c>
      <c r="AL300" s="1147">
        <f t="shared" si="308"/>
        <v>0</v>
      </c>
      <c r="AM300" s="1147">
        <f t="shared" si="308"/>
        <v>0</v>
      </c>
      <c r="AN300" s="1147">
        <f t="shared" si="308"/>
        <v>0</v>
      </c>
      <c r="AO300" s="1147">
        <f t="shared" si="308"/>
        <v>0</v>
      </c>
      <c r="AP300" s="1147">
        <f t="shared" si="308"/>
        <v>0</v>
      </c>
      <c r="AQ300" s="1147">
        <f t="shared" si="308"/>
        <v>0</v>
      </c>
      <c r="AR300" s="1147">
        <f t="shared" si="308"/>
        <v>0</v>
      </c>
      <c r="AS300" s="1147">
        <f t="shared" si="308"/>
        <v>0</v>
      </c>
      <c r="AT300" s="1147">
        <f t="shared" si="308"/>
        <v>0</v>
      </c>
      <c r="AU300" s="1147">
        <f t="shared" si="308"/>
        <v>0</v>
      </c>
      <c r="AV300" s="1147">
        <f t="shared" si="301"/>
        <v>0</v>
      </c>
      <c r="AW300" s="1147">
        <f t="shared" si="309"/>
        <v>0</v>
      </c>
      <c r="AX300" s="1147">
        <f t="shared" si="310"/>
        <v>0</v>
      </c>
      <c r="AY300" s="1147">
        <f t="shared" si="291"/>
        <v>0</v>
      </c>
      <c r="AZ300" s="1148">
        <f t="shared" si="243"/>
        <v>0</v>
      </c>
      <c r="BA300" s="1148">
        <f t="shared" si="244"/>
        <v>0</v>
      </c>
      <c r="BB300" s="1148">
        <f t="shared" si="263"/>
        <v>0</v>
      </c>
      <c r="BC300" s="1147">
        <f t="shared" si="264"/>
        <v>0</v>
      </c>
      <c r="BD300" s="1147">
        <f t="shared" si="265"/>
        <v>0</v>
      </c>
      <c r="BE300" s="1147">
        <f t="shared" si="266"/>
        <v>0</v>
      </c>
      <c r="BF300" s="1147">
        <f t="shared" si="267"/>
        <v>0</v>
      </c>
      <c r="BG300" s="1147">
        <f t="shared" si="268"/>
        <v>0</v>
      </c>
      <c r="BH300" s="1147">
        <f t="shared" si="269"/>
        <v>0</v>
      </c>
      <c r="BI300" s="1148">
        <f t="shared" si="246"/>
        <v>0</v>
      </c>
      <c r="BJ300" s="1106"/>
    </row>
    <row r="301" spans="1:62" ht="13">
      <c r="A301" s="1134">
        <v>62</v>
      </c>
      <c r="B301" s="1102" t="s">
        <v>378</v>
      </c>
      <c r="C301" s="1149">
        <f>計算表!K184</f>
        <v>0</v>
      </c>
      <c r="D301" s="1150">
        <f t="shared" ref="D301:AE301" si="320">D185</f>
        <v>2.0223157457862859</v>
      </c>
      <c r="E301" s="1150">
        <f t="shared" si="320"/>
        <v>0.63349765758508769</v>
      </c>
      <c r="F301" s="1150">
        <f t="shared" si="320"/>
        <v>34.156528331589136</v>
      </c>
      <c r="G301" s="1150">
        <f t="shared" si="320"/>
        <v>0</v>
      </c>
      <c r="H301" s="1150">
        <f t="shared" si="320"/>
        <v>6.1979049566429358</v>
      </c>
      <c r="I301" s="1150">
        <f t="shared" si="320"/>
        <v>2.0459234205452433E-2</v>
      </c>
      <c r="J301" s="1150">
        <f t="shared" si="320"/>
        <v>1.032535057274356E-2</v>
      </c>
      <c r="K301" s="1150">
        <f t="shared" si="320"/>
        <v>1.2523457581761177E-2</v>
      </c>
      <c r="L301" s="1150">
        <f t="shared" si="320"/>
        <v>2.406757410895697E-2</v>
      </c>
      <c r="M301" s="1150">
        <f t="shared" si="320"/>
        <v>5.5070749624658494E-2</v>
      </c>
      <c r="N301" s="1150">
        <f t="shared" si="320"/>
        <v>3.6788128485849185</v>
      </c>
      <c r="O301" s="1150">
        <f t="shared" si="320"/>
        <v>1.1382436916030223E-5</v>
      </c>
      <c r="P301" s="1150">
        <f t="shared" si="320"/>
        <v>0</v>
      </c>
      <c r="Q301" s="1150">
        <f t="shared" si="320"/>
        <v>0</v>
      </c>
      <c r="R301" s="1150">
        <f t="shared" si="320"/>
        <v>1.6190835939725232E-6</v>
      </c>
      <c r="S301" s="1150">
        <f t="shared" si="320"/>
        <v>0.41486049634017569</v>
      </c>
      <c r="T301" s="1150">
        <f t="shared" si="320"/>
        <v>1.9671182612283906</v>
      </c>
      <c r="U301" s="1150">
        <f t="shared" si="320"/>
        <v>1.1876984267297275E-2</v>
      </c>
      <c r="V301" s="1150">
        <f t="shared" si="320"/>
        <v>0</v>
      </c>
      <c r="W301" s="1150">
        <f t="shared" si="320"/>
        <v>2.776998608071493E-3</v>
      </c>
      <c r="X301" s="1150">
        <f t="shared" si="320"/>
        <v>3.6808291511097213</v>
      </c>
      <c r="Y301" s="1150">
        <f t="shared" si="320"/>
        <v>1.4666138412706222E-2</v>
      </c>
      <c r="Z301" s="1150">
        <f t="shared" si="320"/>
        <v>3.9845933498568603E-3</v>
      </c>
      <c r="AA301" s="1150">
        <f t="shared" si="320"/>
        <v>1.068154506284936E-2</v>
      </c>
      <c r="AB301" s="1150">
        <f t="shared" si="320"/>
        <v>0</v>
      </c>
      <c r="AC301" s="1150">
        <f t="shared" si="320"/>
        <v>0</v>
      </c>
      <c r="AD301" s="1150">
        <f t="shared" si="320"/>
        <v>0</v>
      </c>
      <c r="AE301" s="1150">
        <f t="shared" si="320"/>
        <v>0</v>
      </c>
      <c r="AF301" s="1151">
        <f t="shared" si="242"/>
        <v>0</v>
      </c>
      <c r="AG301" s="1151">
        <f t="shared" si="308"/>
        <v>0</v>
      </c>
      <c r="AH301" s="1151">
        <f t="shared" si="308"/>
        <v>0</v>
      </c>
      <c r="AI301" s="1151">
        <f t="shared" si="308"/>
        <v>0</v>
      </c>
      <c r="AJ301" s="1151">
        <f t="shared" si="308"/>
        <v>0</v>
      </c>
      <c r="AK301" s="1150">
        <f t="shared" si="308"/>
        <v>0</v>
      </c>
      <c r="AL301" s="1150">
        <f t="shared" si="308"/>
        <v>0</v>
      </c>
      <c r="AM301" s="1150">
        <f t="shared" si="308"/>
        <v>0</v>
      </c>
      <c r="AN301" s="1150">
        <f t="shared" si="308"/>
        <v>0</v>
      </c>
      <c r="AO301" s="1150">
        <f t="shared" si="308"/>
        <v>0</v>
      </c>
      <c r="AP301" s="1150">
        <f t="shared" si="308"/>
        <v>0</v>
      </c>
      <c r="AQ301" s="1150">
        <f t="shared" si="308"/>
        <v>0</v>
      </c>
      <c r="AR301" s="1150">
        <f t="shared" si="308"/>
        <v>0</v>
      </c>
      <c r="AS301" s="1150">
        <f t="shared" si="308"/>
        <v>0</v>
      </c>
      <c r="AT301" s="1150">
        <f t="shared" si="308"/>
        <v>0</v>
      </c>
      <c r="AU301" s="1150">
        <f t="shared" si="308"/>
        <v>0</v>
      </c>
      <c r="AV301" s="1150">
        <f t="shared" ref="AV301:AV335" si="321">$C301*T301</f>
        <v>0</v>
      </c>
      <c r="AW301" s="1150">
        <f t="shared" si="309"/>
        <v>0</v>
      </c>
      <c r="AX301" s="1150">
        <f t="shared" si="310"/>
        <v>0</v>
      </c>
      <c r="AY301" s="1150">
        <f t="shared" si="291"/>
        <v>0</v>
      </c>
      <c r="AZ301" s="1151">
        <f t="shared" si="243"/>
        <v>0</v>
      </c>
      <c r="BA301" s="1151">
        <f t="shared" si="244"/>
        <v>0</v>
      </c>
      <c r="BB301" s="1151">
        <f t="shared" si="263"/>
        <v>0</v>
      </c>
      <c r="BC301" s="1150">
        <f t="shared" si="264"/>
        <v>0</v>
      </c>
      <c r="BD301" s="1150">
        <f t="shared" si="265"/>
        <v>0</v>
      </c>
      <c r="BE301" s="1150">
        <f t="shared" si="266"/>
        <v>0</v>
      </c>
      <c r="BF301" s="1150">
        <f t="shared" si="267"/>
        <v>0</v>
      </c>
      <c r="BG301" s="1150">
        <f t="shared" si="268"/>
        <v>0</v>
      </c>
      <c r="BH301" s="1150">
        <f t="shared" si="269"/>
        <v>0</v>
      </c>
      <c r="BI301" s="1151">
        <f t="shared" si="246"/>
        <v>0</v>
      </c>
      <c r="BJ301" s="1106"/>
    </row>
    <row r="302" spans="1:62" ht="13">
      <c r="A302" s="1134">
        <v>63</v>
      </c>
      <c r="B302" s="1102" t="s">
        <v>379</v>
      </c>
      <c r="C302" s="1149">
        <f>計算表!K185</f>
        <v>0</v>
      </c>
      <c r="D302" s="1150">
        <f t="shared" ref="D302:AE302" si="322">D186</f>
        <v>2.0223157457862859</v>
      </c>
      <c r="E302" s="1150">
        <f t="shared" si="322"/>
        <v>0.63349765758508769</v>
      </c>
      <c r="F302" s="1150">
        <f t="shared" si="322"/>
        <v>34.156528331589136</v>
      </c>
      <c r="G302" s="1150">
        <f t="shared" si="322"/>
        <v>0</v>
      </c>
      <c r="H302" s="1150">
        <f t="shared" si="322"/>
        <v>6.1979049566429358</v>
      </c>
      <c r="I302" s="1150">
        <f t="shared" si="322"/>
        <v>2.0459234205452433E-2</v>
      </c>
      <c r="J302" s="1150">
        <f t="shared" si="322"/>
        <v>1.032535057274356E-2</v>
      </c>
      <c r="K302" s="1150">
        <f t="shared" si="322"/>
        <v>1.2523457581761177E-2</v>
      </c>
      <c r="L302" s="1150">
        <f t="shared" si="322"/>
        <v>2.406757410895697E-2</v>
      </c>
      <c r="M302" s="1150">
        <f t="shared" si="322"/>
        <v>5.5070749624658494E-2</v>
      </c>
      <c r="N302" s="1150">
        <f t="shared" si="322"/>
        <v>3.6788128485849185</v>
      </c>
      <c r="O302" s="1150">
        <f t="shared" si="322"/>
        <v>1.1382436916030225E-5</v>
      </c>
      <c r="P302" s="1150">
        <f t="shared" si="322"/>
        <v>0</v>
      </c>
      <c r="Q302" s="1150">
        <f t="shared" si="322"/>
        <v>0</v>
      </c>
      <c r="R302" s="1150">
        <f t="shared" si="322"/>
        <v>1.6190835939725232E-6</v>
      </c>
      <c r="S302" s="1150">
        <f t="shared" si="322"/>
        <v>0.41486049634017569</v>
      </c>
      <c r="T302" s="1150">
        <f t="shared" si="322"/>
        <v>1.9671182612283906</v>
      </c>
      <c r="U302" s="1150">
        <f t="shared" si="322"/>
        <v>1.1876984267297275E-2</v>
      </c>
      <c r="V302" s="1150">
        <f t="shared" si="322"/>
        <v>0</v>
      </c>
      <c r="W302" s="1150">
        <f t="shared" si="322"/>
        <v>2.776998608071493E-3</v>
      </c>
      <c r="X302" s="1150">
        <f t="shared" si="322"/>
        <v>8.319946983933372</v>
      </c>
      <c r="Y302" s="1150">
        <f t="shared" si="322"/>
        <v>3.5036840844214205E-2</v>
      </c>
      <c r="Z302" s="1150">
        <f t="shared" si="322"/>
        <v>9.5190403294501957E-3</v>
      </c>
      <c r="AA302" s="1150">
        <f t="shared" si="322"/>
        <v>2.5517800514764013E-2</v>
      </c>
      <c r="AB302" s="1150">
        <f t="shared" si="322"/>
        <v>0</v>
      </c>
      <c r="AC302" s="1150">
        <f t="shared" si="322"/>
        <v>0</v>
      </c>
      <c r="AD302" s="1150">
        <f t="shared" si="322"/>
        <v>0</v>
      </c>
      <c r="AE302" s="1150">
        <f t="shared" si="322"/>
        <v>0</v>
      </c>
      <c r="AF302" s="1151">
        <f t="shared" si="242"/>
        <v>0</v>
      </c>
      <c r="AG302" s="1151">
        <f t="shared" si="308"/>
        <v>0</v>
      </c>
      <c r="AH302" s="1151">
        <f t="shared" si="308"/>
        <v>0</v>
      </c>
      <c r="AI302" s="1151">
        <f t="shared" si="308"/>
        <v>0</v>
      </c>
      <c r="AJ302" s="1151">
        <f t="shared" si="308"/>
        <v>0</v>
      </c>
      <c r="AK302" s="1150">
        <f t="shared" si="308"/>
        <v>0</v>
      </c>
      <c r="AL302" s="1150">
        <f t="shared" si="308"/>
        <v>0</v>
      </c>
      <c r="AM302" s="1150">
        <f t="shared" si="308"/>
        <v>0</v>
      </c>
      <c r="AN302" s="1150">
        <f t="shared" si="308"/>
        <v>0</v>
      </c>
      <c r="AO302" s="1150">
        <f t="shared" si="308"/>
        <v>0</v>
      </c>
      <c r="AP302" s="1150">
        <f t="shared" si="308"/>
        <v>0</v>
      </c>
      <c r="AQ302" s="1150">
        <f t="shared" si="308"/>
        <v>0</v>
      </c>
      <c r="AR302" s="1150">
        <f t="shared" si="308"/>
        <v>0</v>
      </c>
      <c r="AS302" s="1150">
        <f t="shared" si="308"/>
        <v>0</v>
      </c>
      <c r="AT302" s="1150">
        <f t="shared" si="308"/>
        <v>0</v>
      </c>
      <c r="AU302" s="1150">
        <f t="shared" si="308"/>
        <v>0</v>
      </c>
      <c r="AV302" s="1150">
        <f t="shared" si="321"/>
        <v>0</v>
      </c>
      <c r="AW302" s="1150">
        <f t="shared" si="309"/>
        <v>0</v>
      </c>
      <c r="AX302" s="1150">
        <f t="shared" si="310"/>
        <v>0</v>
      </c>
      <c r="AY302" s="1150">
        <f t="shared" si="291"/>
        <v>0</v>
      </c>
      <c r="AZ302" s="1151">
        <f t="shared" si="243"/>
        <v>0</v>
      </c>
      <c r="BA302" s="1151">
        <f t="shared" si="244"/>
        <v>0</v>
      </c>
      <c r="BB302" s="1151">
        <f t="shared" si="263"/>
        <v>0</v>
      </c>
      <c r="BC302" s="1150">
        <f t="shared" si="264"/>
        <v>0</v>
      </c>
      <c r="BD302" s="1150">
        <f t="shared" si="265"/>
        <v>0</v>
      </c>
      <c r="BE302" s="1150">
        <f t="shared" si="266"/>
        <v>0</v>
      </c>
      <c r="BF302" s="1150">
        <f t="shared" si="267"/>
        <v>0</v>
      </c>
      <c r="BG302" s="1150">
        <f t="shared" si="268"/>
        <v>0</v>
      </c>
      <c r="BH302" s="1150">
        <f t="shared" si="269"/>
        <v>0</v>
      </c>
      <c r="BI302" s="1151">
        <f t="shared" si="246"/>
        <v>0</v>
      </c>
      <c r="BJ302" s="1106"/>
    </row>
    <row r="303" spans="1:62" ht="13">
      <c r="A303" s="1134">
        <v>64</v>
      </c>
      <c r="B303" s="1102" t="s">
        <v>536</v>
      </c>
      <c r="C303" s="1149">
        <f>計算表!K186</f>
        <v>0</v>
      </c>
      <c r="D303" s="1150">
        <f t="shared" ref="D303:AE303" si="323">D187</f>
        <v>2.0223157457862859</v>
      </c>
      <c r="E303" s="1150">
        <f t="shared" si="323"/>
        <v>0.63349765758508769</v>
      </c>
      <c r="F303" s="1150">
        <f t="shared" si="323"/>
        <v>34.156528331589136</v>
      </c>
      <c r="G303" s="1150">
        <f t="shared" si="323"/>
        <v>0</v>
      </c>
      <c r="H303" s="1150">
        <f t="shared" si="323"/>
        <v>6.1979049566429358</v>
      </c>
      <c r="I303" s="1150">
        <f t="shared" si="323"/>
        <v>2.0459234205452433E-2</v>
      </c>
      <c r="J303" s="1150">
        <f t="shared" si="323"/>
        <v>1.0325350572743558E-2</v>
      </c>
      <c r="K303" s="1150">
        <f t="shared" si="323"/>
        <v>1.2523457581761177E-2</v>
      </c>
      <c r="L303" s="1150">
        <f t="shared" si="323"/>
        <v>2.406757410895697E-2</v>
      </c>
      <c r="M303" s="1150">
        <f t="shared" si="323"/>
        <v>5.5070749624658508E-2</v>
      </c>
      <c r="N303" s="1150">
        <f t="shared" si="323"/>
        <v>3.6788128485849185</v>
      </c>
      <c r="O303" s="1150">
        <f t="shared" si="323"/>
        <v>1.1382436916030223E-5</v>
      </c>
      <c r="P303" s="1150">
        <f t="shared" si="323"/>
        <v>0</v>
      </c>
      <c r="Q303" s="1150">
        <f t="shared" si="323"/>
        <v>0</v>
      </c>
      <c r="R303" s="1150">
        <f t="shared" si="323"/>
        <v>1.6190835939725232E-6</v>
      </c>
      <c r="S303" s="1150">
        <f t="shared" si="323"/>
        <v>0.41486049634017569</v>
      </c>
      <c r="T303" s="1150">
        <f t="shared" si="323"/>
        <v>1.9671182612283906</v>
      </c>
      <c r="U303" s="1150">
        <f t="shared" si="323"/>
        <v>1.1876984267297273E-2</v>
      </c>
      <c r="V303" s="1150">
        <f t="shared" si="323"/>
        <v>0</v>
      </c>
      <c r="W303" s="1150">
        <f t="shared" si="323"/>
        <v>2.7769986080714935E-3</v>
      </c>
      <c r="X303" s="1150">
        <f t="shared" si="323"/>
        <v>21.976762145519004</v>
      </c>
      <c r="Y303" s="1150">
        <f t="shared" si="323"/>
        <v>9.9120800061420739E-2</v>
      </c>
      <c r="Z303" s="1150">
        <f t="shared" si="323"/>
        <v>2.6929793626865869E-2</v>
      </c>
      <c r="AA303" s="1150">
        <f t="shared" si="323"/>
        <v>7.219100643455488E-2</v>
      </c>
      <c r="AB303" s="1150">
        <f t="shared" si="323"/>
        <v>0</v>
      </c>
      <c r="AC303" s="1150">
        <f t="shared" si="323"/>
        <v>0</v>
      </c>
      <c r="AD303" s="1150">
        <f t="shared" si="323"/>
        <v>0</v>
      </c>
      <c r="AE303" s="1150">
        <f t="shared" si="323"/>
        <v>0</v>
      </c>
      <c r="AF303" s="1151">
        <f t="shared" si="242"/>
        <v>0</v>
      </c>
      <c r="AG303" s="1151">
        <f t="shared" si="308"/>
        <v>0</v>
      </c>
      <c r="AH303" s="1151">
        <f t="shared" si="308"/>
        <v>0</v>
      </c>
      <c r="AI303" s="1151">
        <f t="shared" si="308"/>
        <v>0</v>
      </c>
      <c r="AJ303" s="1151">
        <f t="shared" si="308"/>
        <v>0</v>
      </c>
      <c r="AK303" s="1150">
        <f t="shared" si="308"/>
        <v>0</v>
      </c>
      <c r="AL303" s="1150">
        <f t="shared" si="308"/>
        <v>0</v>
      </c>
      <c r="AM303" s="1150">
        <f t="shared" si="308"/>
        <v>0</v>
      </c>
      <c r="AN303" s="1150">
        <f t="shared" si="308"/>
        <v>0</v>
      </c>
      <c r="AO303" s="1150">
        <f t="shared" si="308"/>
        <v>0</v>
      </c>
      <c r="AP303" s="1150">
        <f t="shared" si="308"/>
        <v>0</v>
      </c>
      <c r="AQ303" s="1150">
        <f t="shared" si="308"/>
        <v>0</v>
      </c>
      <c r="AR303" s="1150">
        <f t="shared" si="308"/>
        <v>0</v>
      </c>
      <c r="AS303" s="1150">
        <f t="shared" si="308"/>
        <v>0</v>
      </c>
      <c r="AT303" s="1150">
        <f t="shared" si="308"/>
        <v>0</v>
      </c>
      <c r="AU303" s="1150">
        <f t="shared" si="308"/>
        <v>0</v>
      </c>
      <c r="AV303" s="1150">
        <f t="shared" si="321"/>
        <v>0</v>
      </c>
      <c r="AW303" s="1150">
        <f t="shared" si="309"/>
        <v>0</v>
      </c>
      <c r="AX303" s="1150">
        <f t="shared" si="310"/>
        <v>0</v>
      </c>
      <c r="AY303" s="1150">
        <f t="shared" si="291"/>
        <v>0</v>
      </c>
      <c r="AZ303" s="1151">
        <f t="shared" si="243"/>
        <v>0</v>
      </c>
      <c r="BA303" s="1151">
        <f t="shared" si="244"/>
        <v>0</v>
      </c>
      <c r="BB303" s="1151">
        <f t="shared" si="263"/>
        <v>0</v>
      </c>
      <c r="BC303" s="1150">
        <f t="shared" si="264"/>
        <v>0</v>
      </c>
      <c r="BD303" s="1150">
        <f t="shared" si="265"/>
        <v>0</v>
      </c>
      <c r="BE303" s="1150">
        <f t="shared" si="266"/>
        <v>0</v>
      </c>
      <c r="BF303" s="1150">
        <f t="shared" si="267"/>
        <v>0</v>
      </c>
      <c r="BG303" s="1150">
        <f t="shared" si="268"/>
        <v>0</v>
      </c>
      <c r="BH303" s="1150">
        <f t="shared" si="269"/>
        <v>0</v>
      </c>
      <c r="BI303" s="1151">
        <f t="shared" si="246"/>
        <v>0</v>
      </c>
      <c r="BJ303" s="1106"/>
    </row>
    <row r="304" spans="1:62" ht="13">
      <c r="A304" s="1135">
        <v>65</v>
      </c>
      <c r="B304" s="1111" t="s">
        <v>537</v>
      </c>
      <c r="C304" s="1152">
        <f>計算表!K187</f>
        <v>0</v>
      </c>
      <c r="D304" s="1153">
        <f t="shared" ref="D304:AE304" si="324">D188</f>
        <v>2.0223157457862864</v>
      </c>
      <c r="E304" s="1153">
        <f t="shared" si="324"/>
        <v>0.63349765758508769</v>
      </c>
      <c r="F304" s="1153">
        <f t="shared" si="324"/>
        <v>34.156528331589136</v>
      </c>
      <c r="G304" s="1153">
        <f t="shared" si="324"/>
        <v>0</v>
      </c>
      <c r="H304" s="1153">
        <f t="shared" si="324"/>
        <v>6.1979049566429367</v>
      </c>
      <c r="I304" s="1153">
        <f t="shared" si="324"/>
        <v>2.0459234205452433E-2</v>
      </c>
      <c r="J304" s="1153">
        <f t="shared" si="324"/>
        <v>1.0325350572743561E-2</v>
      </c>
      <c r="K304" s="1153">
        <f t="shared" si="324"/>
        <v>1.2523457581761177E-2</v>
      </c>
      <c r="L304" s="1153">
        <f t="shared" si="324"/>
        <v>2.406757410895697E-2</v>
      </c>
      <c r="M304" s="1153">
        <f t="shared" si="324"/>
        <v>5.5070749624658494E-2</v>
      </c>
      <c r="N304" s="1153">
        <f t="shared" si="324"/>
        <v>3.678812848584919</v>
      </c>
      <c r="O304" s="1153">
        <f t="shared" si="324"/>
        <v>1.1382436916030223E-5</v>
      </c>
      <c r="P304" s="1153">
        <f t="shared" si="324"/>
        <v>0</v>
      </c>
      <c r="Q304" s="1153">
        <f t="shared" si="324"/>
        <v>0</v>
      </c>
      <c r="R304" s="1153">
        <f t="shared" si="324"/>
        <v>1.6190835939725232E-6</v>
      </c>
      <c r="S304" s="1153">
        <f t="shared" si="324"/>
        <v>0.41486049634017569</v>
      </c>
      <c r="T304" s="1153">
        <f t="shared" si="324"/>
        <v>1.9671182612283911</v>
      </c>
      <c r="U304" s="1153">
        <f t="shared" si="324"/>
        <v>1.1876984267297275E-2</v>
      </c>
      <c r="V304" s="1153">
        <f t="shared" si="324"/>
        <v>0</v>
      </c>
      <c r="W304" s="1153">
        <f t="shared" si="324"/>
        <v>2.776998608071493E-3</v>
      </c>
      <c r="X304" s="1153">
        <f t="shared" si="324"/>
        <v>9.6302827172616876</v>
      </c>
      <c r="Y304" s="1153">
        <f t="shared" si="324"/>
        <v>4.3950885973757868E-2</v>
      </c>
      <c r="Z304" s="1153">
        <f t="shared" si="324"/>
        <v>1.1940866985111055E-2</v>
      </c>
      <c r="AA304" s="1153">
        <f t="shared" si="324"/>
        <v>3.2010018988646811E-2</v>
      </c>
      <c r="AB304" s="1153">
        <f t="shared" si="324"/>
        <v>0</v>
      </c>
      <c r="AC304" s="1153">
        <f t="shared" si="324"/>
        <v>0</v>
      </c>
      <c r="AD304" s="1153">
        <f t="shared" si="324"/>
        <v>0</v>
      </c>
      <c r="AE304" s="1153">
        <f t="shared" si="324"/>
        <v>0</v>
      </c>
      <c r="AF304" s="1154">
        <f t="shared" si="242"/>
        <v>0</v>
      </c>
      <c r="AG304" s="1154">
        <f t="shared" si="308"/>
        <v>0</v>
      </c>
      <c r="AH304" s="1154">
        <f t="shared" si="308"/>
        <v>0</v>
      </c>
      <c r="AI304" s="1154">
        <f t="shared" si="308"/>
        <v>0</v>
      </c>
      <c r="AJ304" s="1154">
        <f t="shared" si="308"/>
        <v>0</v>
      </c>
      <c r="AK304" s="1153">
        <f t="shared" si="308"/>
        <v>0</v>
      </c>
      <c r="AL304" s="1153">
        <f t="shared" si="308"/>
        <v>0</v>
      </c>
      <c r="AM304" s="1153">
        <f t="shared" si="308"/>
        <v>0</v>
      </c>
      <c r="AN304" s="1153">
        <f t="shared" si="308"/>
        <v>0</v>
      </c>
      <c r="AO304" s="1153">
        <f t="shared" si="308"/>
        <v>0</v>
      </c>
      <c r="AP304" s="1153">
        <f t="shared" si="308"/>
        <v>0</v>
      </c>
      <c r="AQ304" s="1153">
        <f t="shared" si="308"/>
        <v>0</v>
      </c>
      <c r="AR304" s="1153">
        <f t="shared" si="308"/>
        <v>0</v>
      </c>
      <c r="AS304" s="1153">
        <f t="shared" si="308"/>
        <v>0</v>
      </c>
      <c r="AT304" s="1153">
        <f t="shared" si="308"/>
        <v>0</v>
      </c>
      <c r="AU304" s="1153">
        <f t="shared" si="308"/>
        <v>0</v>
      </c>
      <c r="AV304" s="1153">
        <f t="shared" si="321"/>
        <v>0</v>
      </c>
      <c r="AW304" s="1153">
        <f t="shared" si="309"/>
        <v>0</v>
      </c>
      <c r="AX304" s="1153">
        <f t="shared" si="310"/>
        <v>0</v>
      </c>
      <c r="AY304" s="1153">
        <f t="shared" si="291"/>
        <v>0</v>
      </c>
      <c r="AZ304" s="1154">
        <f t="shared" si="243"/>
        <v>0</v>
      </c>
      <c r="BA304" s="1154">
        <f t="shared" si="244"/>
        <v>0</v>
      </c>
      <c r="BB304" s="1154">
        <f t="shared" si="263"/>
        <v>0</v>
      </c>
      <c r="BC304" s="1153">
        <f t="shared" si="264"/>
        <v>0</v>
      </c>
      <c r="BD304" s="1153">
        <f t="shared" si="265"/>
        <v>0</v>
      </c>
      <c r="BE304" s="1153">
        <f t="shared" si="266"/>
        <v>0</v>
      </c>
      <c r="BF304" s="1153">
        <f t="shared" si="267"/>
        <v>0</v>
      </c>
      <c r="BG304" s="1153">
        <f t="shared" si="268"/>
        <v>0</v>
      </c>
      <c r="BH304" s="1153">
        <f t="shared" si="269"/>
        <v>0</v>
      </c>
      <c r="BI304" s="1154">
        <f t="shared" si="246"/>
        <v>0</v>
      </c>
      <c r="BJ304" s="1106"/>
    </row>
    <row r="305" spans="1:62" ht="13">
      <c r="A305" s="1134">
        <v>66</v>
      </c>
      <c r="B305" s="1102" t="s">
        <v>380</v>
      </c>
      <c r="C305" s="1146">
        <f>計算表!K188</f>
        <v>0</v>
      </c>
      <c r="D305" s="1147">
        <f t="shared" ref="D305:AE305" si="325">D189</f>
        <v>5.0208992246851789</v>
      </c>
      <c r="E305" s="1147">
        <f t="shared" si="325"/>
        <v>4.0172954206887573E-2</v>
      </c>
      <c r="F305" s="1147">
        <f t="shared" si="325"/>
        <v>1.1726169063227512</v>
      </c>
      <c r="G305" s="1147">
        <f t="shared" si="325"/>
        <v>0</v>
      </c>
      <c r="H305" s="1147">
        <f t="shared" si="325"/>
        <v>3.8966123444547187</v>
      </c>
      <c r="I305" s="1147">
        <f t="shared" si="325"/>
        <v>0.5567098299131974</v>
      </c>
      <c r="J305" s="1147">
        <f t="shared" si="325"/>
        <v>1.9295661637873756E-2</v>
      </c>
      <c r="K305" s="1147">
        <f t="shared" si="325"/>
        <v>1.9840562970134448E-3</v>
      </c>
      <c r="L305" s="1147">
        <f t="shared" si="325"/>
        <v>1.8227152388811969E-2</v>
      </c>
      <c r="M305" s="1147">
        <f t="shared" si="325"/>
        <v>0</v>
      </c>
      <c r="N305" s="1147">
        <f t="shared" si="325"/>
        <v>5.719044007150835E-3</v>
      </c>
      <c r="O305" s="1147">
        <f t="shared" si="325"/>
        <v>0</v>
      </c>
      <c r="P305" s="1147">
        <f t="shared" si="325"/>
        <v>0</v>
      </c>
      <c r="Q305" s="1147">
        <f t="shared" si="325"/>
        <v>0</v>
      </c>
      <c r="R305" s="1147">
        <f t="shared" si="325"/>
        <v>3.6790269141962415E-8</v>
      </c>
      <c r="S305" s="1147">
        <f t="shared" si="325"/>
        <v>3.0582151379693202E-2</v>
      </c>
      <c r="T305" s="1147">
        <f t="shared" si="325"/>
        <v>0.18066809473791362</v>
      </c>
      <c r="U305" s="1147">
        <f t="shared" si="325"/>
        <v>2.3216448685752098E-2</v>
      </c>
      <c r="V305" s="1147">
        <f t="shared" si="325"/>
        <v>0</v>
      </c>
      <c r="W305" s="1147">
        <f t="shared" si="325"/>
        <v>3.0602098686170436</v>
      </c>
      <c r="X305" s="1147">
        <f t="shared" si="325"/>
        <v>0</v>
      </c>
      <c r="Y305" s="1147">
        <f t="shared" si="325"/>
        <v>0</v>
      </c>
      <c r="Z305" s="1147">
        <f t="shared" si="325"/>
        <v>0</v>
      </c>
      <c r="AA305" s="1147">
        <f t="shared" si="325"/>
        <v>0</v>
      </c>
      <c r="AB305" s="1147">
        <f t="shared" si="325"/>
        <v>0</v>
      </c>
      <c r="AC305" s="1147">
        <f t="shared" si="325"/>
        <v>0</v>
      </c>
      <c r="AD305" s="1147">
        <f t="shared" si="325"/>
        <v>0</v>
      </c>
      <c r="AE305" s="1147">
        <f t="shared" si="325"/>
        <v>0</v>
      </c>
      <c r="AF305" s="1148">
        <f t="shared" ref="AF305:AF346" si="326">$C305*D305</f>
        <v>0</v>
      </c>
      <c r="AG305" s="1148">
        <f t="shared" si="308"/>
        <v>0</v>
      </c>
      <c r="AH305" s="1148">
        <f t="shared" si="308"/>
        <v>0</v>
      </c>
      <c r="AI305" s="1148">
        <f t="shared" si="308"/>
        <v>0</v>
      </c>
      <c r="AJ305" s="1148">
        <f t="shared" si="308"/>
        <v>0</v>
      </c>
      <c r="AK305" s="1147">
        <f t="shared" si="308"/>
        <v>0</v>
      </c>
      <c r="AL305" s="1147">
        <f t="shared" si="308"/>
        <v>0</v>
      </c>
      <c r="AM305" s="1147">
        <f t="shared" si="308"/>
        <v>0</v>
      </c>
      <c r="AN305" s="1147">
        <f t="shared" si="308"/>
        <v>0</v>
      </c>
      <c r="AO305" s="1147">
        <f t="shared" si="308"/>
        <v>0</v>
      </c>
      <c r="AP305" s="1147">
        <f t="shared" si="308"/>
        <v>0</v>
      </c>
      <c r="AQ305" s="1147">
        <f t="shared" si="308"/>
        <v>0</v>
      </c>
      <c r="AR305" s="1147">
        <f t="shared" si="308"/>
        <v>0</v>
      </c>
      <c r="AS305" s="1147">
        <f t="shared" si="308"/>
        <v>0</v>
      </c>
      <c r="AT305" s="1147">
        <f t="shared" si="308"/>
        <v>0</v>
      </c>
      <c r="AU305" s="1147">
        <f t="shared" si="308"/>
        <v>0</v>
      </c>
      <c r="AV305" s="1147">
        <f t="shared" si="321"/>
        <v>0</v>
      </c>
      <c r="AW305" s="1147">
        <f t="shared" si="309"/>
        <v>0</v>
      </c>
      <c r="AX305" s="1147">
        <f t="shared" si="310"/>
        <v>0</v>
      </c>
      <c r="AY305" s="1147">
        <f t="shared" si="291"/>
        <v>0</v>
      </c>
      <c r="AZ305" s="1148">
        <f t="shared" ref="AZ305:AZ345" si="327">SUM(AF305:AJ305)</f>
        <v>0</v>
      </c>
      <c r="BA305" s="1148">
        <f t="shared" ref="BA305:BA345" si="328">$C305*X305</f>
        <v>0</v>
      </c>
      <c r="BB305" s="1148">
        <f t="shared" si="263"/>
        <v>0</v>
      </c>
      <c r="BC305" s="1147">
        <f t="shared" si="264"/>
        <v>0</v>
      </c>
      <c r="BD305" s="1147">
        <f t="shared" si="265"/>
        <v>0</v>
      </c>
      <c r="BE305" s="1147">
        <f t="shared" si="266"/>
        <v>0</v>
      </c>
      <c r="BF305" s="1147">
        <f t="shared" si="267"/>
        <v>0</v>
      </c>
      <c r="BG305" s="1147">
        <f t="shared" si="268"/>
        <v>0</v>
      </c>
      <c r="BH305" s="1147">
        <f t="shared" si="269"/>
        <v>0</v>
      </c>
      <c r="BI305" s="1148">
        <f t="shared" ref="BI305:BI346" si="329">BA305+BB305</f>
        <v>0</v>
      </c>
      <c r="BJ305" s="1106"/>
    </row>
    <row r="306" spans="1:62" ht="13">
      <c r="A306" s="1134">
        <v>67</v>
      </c>
      <c r="B306" s="1102" t="s">
        <v>381</v>
      </c>
      <c r="C306" s="1149">
        <f>計算表!K189</f>
        <v>0</v>
      </c>
      <c r="D306" s="1150">
        <f t="shared" ref="D306:AE306" si="330">D190</f>
        <v>2.4310829468333246</v>
      </c>
      <c r="E306" s="1150">
        <f t="shared" si="330"/>
        <v>1.8376684021351078E-2</v>
      </c>
      <c r="F306" s="1150">
        <f t="shared" si="330"/>
        <v>0.38946755822127022</v>
      </c>
      <c r="G306" s="1150">
        <f t="shared" si="330"/>
        <v>0</v>
      </c>
      <c r="H306" s="1150">
        <f t="shared" si="330"/>
        <v>7.6375959074479888E-2</v>
      </c>
      <c r="I306" s="1150">
        <f t="shared" si="330"/>
        <v>1.5151160872073062E-3</v>
      </c>
      <c r="J306" s="1150">
        <f t="shared" si="330"/>
        <v>1.0651710643740906E-2</v>
      </c>
      <c r="K306" s="1150">
        <f t="shared" si="330"/>
        <v>1.171933359976871E-4</v>
      </c>
      <c r="L306" s="1150">
        <f t="shared" si="330"/>
        <v>2.4148244906660324E-4</v>
      </c>
      <c r="M306" s="1150">
        <f t="shared" si="330"/>
        <v>0</v>
      </c>
      <c r="N306" s="1150">
        <f t="shared" si="330"/>
        <v>2.5083205383534123E-3</v>
      </c>
      <c r="O306" s="1150">
        <f t="shared" si="330"/>
        <v>0</v>
      </c>
      <c r="P306" s="1150">
        <f t="shared" si="330"/>
        <v>0</v>
      </c>
      <c r="Q306" s="1150">
        <f t="shared" si="330"/>
        <v>0</v>
      </c>
      <c r="R306" s="1150">
        <f t="shared" si="330"/>
        <v>6.1428240183088603E-8</v>
      </c>
      <c r="S306" s="1150">
        <f t="shared" si="330"/>
        <v>4.415607208334462E-2</v>
      </c>
      <c r="T306" s="1150">
        <f t="shared" si="330"/>
        <v>1.696310303765004E-2</v>
      </c>
      <c r="U306" s="1150">
        <f t="shared" si="330"/>
        <v>2.1316110245633462E-6</v>
      </c>
      <c r="V306" s="1150">
        <f t="shared" si="330"/>
        <v>0</v>
      </c>
      <c r="W306" s="1150">
        <f t="shared" si="330"/>
        <v>2.2076785985455723E-4</v>
      </c>
      <c r="X306" s="1150">
        <f t="shared" si="330"/>
        <v>70.116020570446025</v>
      </c>
      <c r="Y306" s="1150">
        <f t="shared" si="330"/>
        <v>1.2437200605984664</v>
      </c>
      <c r="Z306" s="1150">
        <f t="shared" si="330"/>
        <v>1.094033933816813</v>
      </c>
      <c r="AA306" s="1150">
        <f t="shared" si="330"/>
        <v>0.14968612678165344</v>
      </c>
      <c r="AB306" s="1150">
        <f t="shared" si="330"/>
        <v>0</v>
      </c>
      <c r="AC306" s="1150">
        <f t="shared" si="330"/>
        <v>0</v>
      </c>
      <c r="AD306" s="1150">
        <f t="shared" si="330"/>
        <v>0</v>
      </c>
      <c r="AE306" s="1150">
        <f t="shared" si="330"/>
        <v>0</v>
      </c>
      <c r="AF306" s="1151">
        <f t="shared" si="326"/>
        <v>0</v>
      </c>
      <c r="AG306" s="1151">
        <f t="shared" ref="AG306:AU321" si="331">$C306*E306</f>
        <v>0</v>
      </c>
      <c r="AH306" s="1151">
        <f t="shared" si="331"/>
        <v>0</v>
      </c>
      <c r="AI306" s="1151">
        <f t="shared" si="331"/>
        <v>0</v>
      </c>
      <c r="AJ306" s="1151">
        <f t="shared" si="331"/>
        <v>0</v>
      </c>
      <c r="AK306" s="1150">
        <f t="shared" si="331"/>
        <v>0</v>
      </c>
      <c r="AL306" s="1150">
        <f t="shared" si="331"/>
        <v>0</v>
      </c>
      <c r="AM306" s="1150">
        <f t="shared" si="331"/>
        <v>0</v>
      </c>
      <c r="AN306" s="1150">
        <f t="shared" si="331"/>
        <v>0</v>
      </c>
      <c r="AO306" s="1150">
        <f t="shared" si="331"/>
        <v>0</v>
      </c>
      <c r="AP306" s="1150">
        <f t="shared" si="331"/>
        <v>0</v>
      </c>
      <c r="AQ306" s="1150">
        <f t="shared" si="331"/>
        <v>0</v>
      </c>
      <c r="AR306" s="1150">
        <f t="shared" si="331"/>
        <v>0</v>
      </c>
      <c r="AS306" s="1150">
        <f t="shared" si="331"/>
        <v>0</v>
      </c>
      <c r="AT306" s="1150">
        <f t="shared" si="331"/>
        <v>0</v>
      </c>
      <c r="AU306" s="1150">
        <f t="shared" si="331"/>
        <v>0</v>
      </c>
      <c r="AV306" s="1150">
        <f t="shared" si="321"/>
        <v>0</v>
      </c>
      <c r="AW306" s="1150">
        <f t="shared" si="309"/>
        <v>0</v>
      </c>
      <c r="AX306" s="1150">
        <f t="shared" si="310"/>
        <v>0</v>
      </c>
      <c r="AY306" s="1150">
        <f t="shared" si="291"/>
        <v>0</v>
      </c>
      <c r="AZ306" s="1151">
        <f t="shared" si="327"/>
        <v>0</v>
      </c>
      <c r="BA306" s="1151">
        <f t="shared" si="328"/>
        <v>0</v>
      </c>
      <c r="BB306" s="1151">
        <f t="shared" si="263"/>
        <v>0</v>
      </c>
      <c r="BC306" s="1150">
        <f t="shared" si="264"/>
        <v>0</v>
      </c>
      <c r="BD306" s="1150">
        <f t="shared" si="265"/>
        <v>0</v>
      </c>
      <c r="BE306" s="1150">
        <f t="shared" si="266"/>
        <v>0</v>
      </c>
      <c r="BF306" s="1150">
        <f t="shared" si="267"/>
        <v>0</v>
      </c>
      <c r="BG306" s="1150">
        <f t="shared" si="268"/>
        <v>0</v>
      </c>
      <c r="BH306" s="1150">
        <f t="shared" si="269"/>
        <v>0</v>
      </c>
      <c r="BI306" s="1151">
        <f t="shared" si="329"/>
        <v>0</v>
      </c>
      <c r="BJ306" s="1106"/>
    </row>
    <row r="307" spans="1:62" ht="13">
      <c r="A307" s="1134">
        <v>68</v>
      </c>
      <c r="B307" s="1102" t="s">
        <v>382</v>
      </c>
      <c r="C307" s="1149">
        <f>計算表!K190</f>
        <v>0</v>
      </c>
      <c r="D307" s="1150">
        <f t="shared" ref="D307:AE307" si="332">D191</f>
        <v>2017.4869756023388</v>
      </c>
      <c r="E307" s="1150">
        <f t="shared" si="332"/>
        <v>2.1904473589108481E-2</v>
      </c>
      <c r="F307" s="1150">
        <f t="shared" si="332"/>
        <v>2.0887745422041726</v>
      </c>
      <c r="G307" s="1150">
        <f t="shared" si="332"/>
        <v>0</v>
      </c>
      <c r="H307" s="1150">
        <f t="shared" si="332"/>
        <v>0.59868631366711011</v>
      </c>
      <c r="I307" s="1150">
        <f t="shared" si="332"/>
        <v>8.1743770418136671E-2</v>
      </c>
      <c r="J307" s="1150">
        <f t="shared" si="332"/>
        <v>4.9359681629259758E-2</v>
      </c>
      <c r="K307" s="1150">
        <f t="shared" si="332"/>
        <v>0.13517291643437312</v>
      </c>
      <c r="L307" s="1150">
        <f t="shared" si="332"/>
        <v>4.6666200415327368E-2</v>
      </c>
      <c r="M307" s="1150">
        <f t="shared" si="332"/>
        <v>0</v>
      </c>
      <c r="N307" s="1150">
        <f t="shared" si="332"/>
        <v>3.614557832900002E-3</v>
      </c>
      <c r="O307" s="1150">
        <f t="shared" si="332"/>
        <v>0</v>
      </c>
      <c r="P307" s="1150">
        <f t="shared" si="332"/>
        <v>0</v>
      </c>
      <c r="Q307" s="1150">
        <f t="shared" si="332"/>
        <v>0</v>
      </c>
      <c r="R307" s="1150">
        <f t="shared" si="332"/>
        <v>4.0774272230544057E-8</v>
      </c>
      <c r="S307" s="1150">
        <f t="shared" si="332"/>
        <v>2.2311589449741161E-2</v>
      </c>
      <c r="T307" s="1150">
        <f t="shared" si="332"/>
        <v>0.13843790847444559</v>
      </c>
      <c r="U307" s="1150">
        <f t="shared" si="332"/>
        <v>5.8944283630406075E-2</v>
      </c>
      <c r="V307" s="1150">
        <f t="shared" si="332"/>
        <v>0</v>
      </c>
      <c r="W307" s="1150">
        <f t="shared" si="332"/>
        <v>6.2435364608248084E-2</v>
      </c>
      <c r="X307" s="1150">
        <f t="shared" si="332"/>
        <v>23.108747214408574</v>
      </c>
      <c r="Y307" s="1150">
        <f t="shared" si="332"/>
        <v>72.002073387215788</v>
      </c>
      <c r="Z307" s="1150">
        <f t="shared" si="332"/>
        <v>36.081326359344679</v>
      </c>
      <c r="AA307" s="1150">
        <f t="shared" si="332"/>
        <v>35.920747027871109</v>
      </c>
      <c r="AB307" s="1150">
        <f t="shared" si="332"/>
        <v>0</v>
      </c>
      <c r="AC307" s="1150">
        <f t="shared" si="332"/>
        <v>0</v>
      </c>
      <c r="AD307" s="1150">
        <f t="shared" si="332"/>
        <v>0</v>
      </c>
      <c r="AE307" s="1150">
        <f t="shared" si="332"/>
        <v>0</v>
      </c>
      <c r="AF307" s="1151">
        <f t="shared" si="326"/>
        <v>0</v>
      </c>
      <c r="AG307" s="1151">
        <f t="shared" si="331"/>
        <v>0</v>
      </c>
      <c r="AH307" s="1151">
        <f t="shared" si="331"/>
        <v>0</v>
      </c>
      <c r="AI307" s="1151">
        <f t="shared" si="331"/>
        <v>0</v>
      </c>
      <c r="AJ307" s="1151">
        <f t="shared" si="331"/>
        <v>0</v>
      </c>
      <c r="AK307" s="1150">
        <f t="shared" si="331"/>
        <v>0</v>
      </c>
      <c r="AL307" s="1150">
        <f t="shared" si="331"/>
        <v>0</v>
      </c>
      <c r="AM307" s="1150">
        <f t="shared" si="331"/>
        <v>0</v>
      </c>
      <c r="AN307" s="1150">
        <f t="shared" si="331"/>
        <v>0</v>
      </c>
      <c r="AO307" s="1150">
        <f t="shared" si="331"/>
        <v>0</v>
      </c>
      <c r="AP307" s="1150">
        <f t="shared" si="331"/>
        <v>0</v>
      </c>
      <c r="AQ307" s="1150">
        <f t="shared" si="331"/>
        <v>0</v>
      </c>
      <c r="AR307" s="1150">
        <f t="shared" si="331"/>
        <v>0</v>
      </c>
      <c r="AS307" s="1150">
        <f t="shared" si="331"/>
        <v>0</v>
      </c>
      <c r="AT307" s="1150">
        <f t="shared" si="331"/>
        <v>0</v>
      </c>
      <c r="AU307" s="1150">
        <f t="shared" si="331"/>
        <v>0</v>
      </c>
      <c r="AV307" s="1150">
        <f t="shared" si="321"/>
        <v>0</v>
      </c>
      <c r="AW307" s="1150">
        <f t="shared" si="309"/>
        <v>0</v>
      </c>
      <c r="AX307" s="1150">
        <f t="shared" si="310"/>
        <v>0</v>
      </c>
      <c r="AY307" s="1150">
        <f t="shared" si="291"/>
        <v>0</v>
      </c>
      <c r="AZ307" s="1151">
        <f t="shared" si="327"/>
        <v>0</v>
      </c>
      <c r="BA307" s="1151">
        <f t="shared" si="328"/>
        <v>0</v>
      </c>
      <c r="BB307" s="1151">
        <f t="shared" si="263"/>
        <v>0</v>
      </c>
      <c r="BC307" s="1150">
        <f t="shared" si="264"/>
        <v>0</v>
      </c>
      <c r="BD307" s="1150">
        <f t="shared" si="265"/>
        <v>0</v>
      </c>
      <c r="BE307" s="1150">
        <f t="shared" si="266"/>
        <v>0</v>
      </c>
      <c r="BF307" s="1150">
        <f t="shared" si="267"/>
        <v>0</v>
      </c>
      <c r="BG307" s="1150">
        <f t="shared" si="268"/>
        <v>0</v>
      </c>
      <c r="BH307" s="1150">
        <f t="shared" si="269"/>
        <v>0</v>
      </c>
      <c r="BI307" s="1151">
        <f t="shared" si="329"/>
        <v>0</v>
      </c>
      <c r="BJ307" s="1106"/>
    </row>
    <row r="308" spans="1:62" ht="13">
      <c r="A308" s="1134">
        <v>69</v>
      </c>
      <c r="B308" s="1102" t="s">
        <v>54</v>
      </c>
      <c r="C308" s="1149">
        <f>計算表!K191</f>
        <v>0</v>
      </c>
      <c r="D308" s="1150">
        <f t="shared" ref="D308:AE308" si="333">D192</f>
        <v>0.18661942880759161</v>
      </c>
      <c r="E308" s="1150">
        <f t="shared" si="333"/>
        <v>0.45845580119849227</v>
      </c>
      <c r="F308" s="1150">
        <f t="shared" si="333"/>
        <v>0.69069768972358681</v>
      </c>
      <c r="G308" s="1150">
        <f t="shared" si="333"/>
        <v>0</v>
      </c>
      <c r="H308" s="1150">
        <f t="shared" si="333"/>
        <v>0.54339827397888851</v>
      </c>
      <c r="I308" s="1150">
        <f t="shared" si="333"/>
        <v>9.0646719845955039E-3</v>
      </c>
      <c r="J308" s="1150">
        <f t="shared" si="333"/>
        <v>4.3330790192724344E-2</v>
      </c>
      <c r="K308" s="1150">
        <f t="shared" si="333"/>
        <v>3.8536386222266995E-2</v>
      </c>
      <c r="L308" s="1150">
        <f t="shared" si="333"/>
        <v>2.3872882998721989E-2</v>
      </c>
      <c r="M308" s="1150">
        <f t="shared" si="333"/>
        <v>0</v>
      </c>
      <c r="N308" s="1150">
        <f t="shared" si="333"/>
        <v>0.14127659587972069</v>
      </c>
      <c r="O308" s="1150">
        <f t="shared" si="333"/>
        <v>0</v>
      </c>
      <c r="P308" s="1150">
        <f t="shared" si="333"/>
        <v>0</v>
      </c>
      <c r="Q308" s="1150">
        <f t="shared" si="333"/>
        <v>0</v>
      </c>
      <c r="R308" s="1150">
        <f t="shared" si="333"/>
        <v>3.0355029240021279E-7</v>
      </c>
      <c r="S308" s="1150">
        <f t="shared" si="333"/>
        <v>0.1548780941099018</v>
      </c>
      <c r="T308" s="1150">
        <f t="shared" si="333"/>
        <v>0.13180007030742122</v>
      </c>
      <c r="U308" s="1150">
        <f t="shared" si="333"/>
        <v>0</v>
      </c>
      <c r="V308" s="1150">
        <f t="shared" si="333"/>
        <v>0</v>
      </c>
      <c r="W308" s="1150">
        <f t="shared" si="333"/>
        <v>6.3847873324348421E-4</v>
      </c>
      <c r="X308" s="1150">
        <f t="shared" si="333"/>
        <v>646.82843710162774</v>
      </c>
      <c r="Y308" s="1150">
        <f t="shared" si="333"/>
        <v>123.39458095063142</v>
      </c>
      <c r="Z308" s="1150">
        <f t="shared" si="333"/>
        <v>79.948958406042891</v>
      </c>
      <c r="AA308" s="1150">
        <f t="shared" si="333"/>
        <v>43.445622544588538</v>
      </c>
      <c r="AB308" s="1150">
        <f t="shared" si="333"/>
        <v>0</v>
      </c>
      <c r="AC308" s="1150">
        <f t="shared" si="333"/>
        <v>0</v>
      </c>
      <c r="AD308" s="1150">
        <f t="shared" si="333"/>
        <v>0</v>
      </c>
      <c r="AE308" s="1150">
        <f t="shared" si="333"/>
        <v>0</v>
      </c>
      <c r="AF308" s="1151">
        <f t="shared" si="326"/>
        <v>0</v>
      </c>
      <c r="AG308" s="1151">
        <f t="shared" si="331"/>
        <v>0</v>
      </c>
      <c r="AH308" s="1151">
        <f t="shared" si="331"/>
        <v>0</v>
      </c>
      <c r="AI308" s="1151">
        <f t="shared" si="331"/>
        <v>0</v>
      </c>
      <c r="AJ308" s="1151">
        <f t="shared" si="331"/>
        <v>0</v>
      </c>
      <c r="AK308" s="1150">
        <f t="shared" si="331"/>
        <v>0</v>
      </c>
      <c r="AL308" s="1150">
        <f t="shared" si="331"/>
        <v>0</v>
      </c>
      <c r="AM308" s="1150">
        <f t="shared" si="331"/>
        <v>0</v>
      </c>
      <c r="AN308" s="1150">
        <f t="shared" si="331"/>
        <v>0</v>
      </c>
      <c r="AO308" s="1150">
        <f t="shared" si="331"/>
        <v>0</v>
      </c>
      <c r="AP308" s="1150">
        <f t="shared" si="331"/>
        <v>0</v>
      </c>
      <c r="AQ308" s="1150">
        <f t="shared" si="331"/>
        <v>0</v>
      </c>
      <c r="AR308" s="1150">
        <f t="shared" si="331"/>
        <v>0</v>
      </c>
      <c r="AS308" s="1150">
        <f t="shared" si="331"/>
        <v>0</v>
      </c>
      <c r="AT308" s="1150">
        <f t="shared" si="331"/>
        <v>0</v>
      </c>
      <c r="AU308" s="1150">
        <f t="shared" si="331"/>
        <v>0</v>
      </c>
      <c r="AV308" s="1150">
        <f t="shared" si="321"/>
        <v>0</v>
      </c>
      <c r="AW308" s="1150">
        <f t="shared" si="309"/>
        <v>0</v>
      </c>
      <c r="AX308" s="1150">
        <f t="shared" si="310"/>
        <v>0</v>
      </c>
      <c r="AY308" s="1150">
        <f t="shared" si="291"/>
        <v>0</v>
      </c>
      <c r="AZ308" s="1151">
        <f t="shared" si="327"/>
        <v>0</v>
      </c>
      <c r="BA308" s="1151">
        <f t="shared" si="328"/>
        <v>0</v>
      </c>
      <c r="BB308" s="1151">
        <f t="shared" si="263"/>
        <v>0</v>
      </c>
      <c r="BC308" s="1150">
        <f t="shared" si="264"/>
        <v>0</v>
      </c>
      <c r="BD308" s="1150">
        <f t="shared" si="265"/>
        <v>0</v>
      </c>
      <c r="BE308" s="1150">
        <f t="shared" si="266"/>
        <v>0</v>
      </c>
      <c r="BF308" s="1150">
        <f t="shared" si="267"/>
        <v>0</v>
      </c>
      <c r="BG308" s="1150">
        <f t="shared" si="268"/>
        <v>0</v>
      </c>
      <c r="BH308" s="1150">
        <f t="shared" si="269"/>
        <v>0</v>
      </c>
      <c r="BI308" s="1151">
        <f t="shared" si="329"/>
        <v>0</v>
      </c>
      <c r="BJ308" s="1106"/>
    </row>
    <row r="309" spans="1:62" ht="13">
      <c r="A309" s="1155">
        <v>70</v>
      </c>
      <c r="B309" s="1156" t="s">
        <v>11</v>
      </c>
      <c r="C309" s="1157">
        <f>計算表!K192</f>
        <v>0</v>
      </c>
      <c r="D309" s="1158">
        <f t="shared" ref="D309:AE309" si="334">D193</f>
        <v>9.8742456143756804E-2</v>
      </c>
      <c r="E309" s="1158">
        <f t="shared" si="334"/>
        <v>0.18738839539041821</v>
      </c>
      <c r="F309" s="1158">
        <f t="shared" si="334"/>
        <v>5.8901397166688137E-2</v>
      </c>
      <c r="G309" s="1158">
        <f t="shared" si="334"/>
        <v>0</v>
      </c>
      <c r="H309" s="1158">
        <f t="shared" si="334"/>
        <v>0.37652415550040469</v>
      </c>
      <c r="I309" s="1158">
        <f t="shared" si="334"/>
        <v>2.0148879015600751E-4</v>
      </c>
      <c r="J309" s="1158">
        <f t="shared" si="334"/>
        <v>0.17272452636773863</v>
      </c>
      <c r="K309" s="1158">
        <f t="shared" si="334"/>
        <v>2.5981264153798842E-3</v>
      </c>
      <c r="L309" s="1158">
        <f t="shared" si="334"/>
        <v>2.0160800955179529E-2</v>
      </c>
      <c r="M309" s="1158">
        <f t="shared" si="334"/>
        <v>0</v>
      </c>
      <c r="N309" s="1158">
        <f t="shared" si="334"/>
        <v>6.3273134056925362E-2</v>
      </c>
      <c r="O309" s="1158">
        <f t="shared" si="334"/>
        <v>0</v>
      </c>
      <c r="P309" s="1158">
        <f t="shared" si="334"/>
        <v>0</v>
      </c>
      <c r="Q309" s="1158">
        <f t="shared" si="334"/>
        <v>0</v>
      </c>
      <c r="R309" s="1158">
        <f t="shared" si="334"/>
        <v>8.5573861337272098E-7</v>
      </c>
      <c r="S309" s="1158">
        <f t="shared" si="334"/>
        <v>0.11158650476816417</v>
      </c>
      <c r="T309" s="1158">
        <f t="shared" si="334"/>
        <v>5.7800419209216849E-3</v>
      </c>
      <c r="U309" s="1158">
        <f t="shared" si="334"/>
        <v>1.9745911086450788E-4</v>
      </c>
      <c r="V309" s="1158">
        <f t="shared" si="334"/>
        <v>0</v>
      </c>
      <c r="W309" s="1158">
        <f t="shared" si="334"/>
        <v>1.2173764614574455E-6</v>
      </c>
      <c r="X309" s="1158">
        <f t="shared" si="334"/>
        <v>6.2241457332037751</v>
      </c>
      <c r="Y309" s="1158">
        <f t="shared" si="334"/>
        <v>0.28796199543920969</v>
      </c>
      <c r="Z309" s="1158">
        <f t="shared" si="334"/>
        <v>2.6004861342392171E-2</v>
      </c>
      <c r="AA309" s="1158">
        <f t="shared" si="334"/>
        <v>0.26195713409681753</v>
      </c>
      <c r="AB309" s="1158">
        <f t="shared" si="334"/>
        <v>0</v>
      </c>
      <c r="AC309" s="1158">
        <f t="shared" si="334"/>
        <v>0</v>
      </c>
      <c r="AD309" s="1158">
        <f t="shared" si="334"/>
        <v>0</v>
      </c>
      <c r="AE309" s="1158">
        <f t="shared" si="334"/>
        <v>0</v>
      </c>
      <c r="AF309" s="1159">
        <f t="shared" si="326"/>
        <v>0</v>
      </c>
      <c r="AG309" s="1159">
        <f t="shared" si="331"/>
        <v>0</v>
      </c>
      <c r="AH309" s="1159">
        <f t="shared" si="331"/>
        <v>0</v>
      </c>
      <c r="AI309" s="1159">
        <f t="shared" si="331"/>
        <v>0</v>
      </c>
      <c r="AJ309" s="1159">
        <f t="shared" si="331"/>
        <v>0</v>
      </c>
      <c r="AK309" s="1158">
        <f t="shared" si="331"/>
        <v>0</v>
      </c>
      <c r="AL309" s="1158">
        <f t="shared" si="331"/>
        <v>0</v>
      </c>
      <c r="AM309" s="1158">
        <f t="shared" si="331"/>
        <v>0</v>
      </c>
      <c r="AN309" s="1158">
        <f t="shared" si="331"/>
        <v>0</v>
      </c>
      <c r="AO309" s="1158">
        <f t="shared" si="331"/>
        <v>0</v>
      </c>
      <c r="AP309" s="1158">
        <f t="shared" si="331"/>
        <v>0</v>
      </c>
      <c r="AQ309" s="1158">
        <f t="shared" si="331"/>
        <v>0</v>
      </c>
      <c r="AR309" s="1158">
        <f t="shared" si="331"/>
        <v>0</v>
      </c>
      <c r="AS309" s="1158">
        <f t="shared" si="331"/>
        <v>0</v>
      </c>
      <c r="AT309" s="1158">
        <f t="shared" si="331"/>
        <v>0</v>
      </c>
      <c r="AU309" s="1158">
        <f t="shared" si="331"/>
        <v>0</v>
      </c>
      <c r="AV309" s="1158">
        <f t="shared" si="321"/>
        <v>0</v>
      </c>
      <c r="AW309" s="1158">
        <f t="shared" si="309"/>
        <v>0</v>
      </c>
      <c r="AX309" s="1158">
        <f t="shared" si="310"/>
        <v>0</v>
      </c>
      <c r="AY309" s="1158">
        <f t="shared" si="291"/>
        <v>0</v>
      </c>
      <c r="AZ309" s="1159">
        <f t="shared" si="327"/>
        <v>0</v>
      </c>
      <c r="BA309" s="1159">
        <f t="shared" si="328"/>
        <v>0</v>
      </c>
      <c r="BB309" s="1159">
        <f t="shared" si="263"/>
        <v>0</v>
      </c>
      <c r="BC309" s="1158">
        <f t="shared" si="264"/>
        <v>0</v>
      </c>
      <c r="BD309" s="1158">
        <f t="shared" si="265"/>
        <v>0</v>
      </c>
      <c r="BE309" s="1158">
        <f t="shared" si="266"/>
        <v>0</v>
      </c>
      <c r="BF309" s="1158">
        <f t="shared" si="267"/>
        <v>0</v>
      </c>
      <c r="BG309" s="1158">
        <f t="shared" si="268"/>
        <v>0</v>
      </c>
      <c r="BH309" s="1158">
        <f t="shared" si="269"/>
        <v>0</v>
      </c>
      <c r="BI309" s="1159">
        <f t="shared" si="329"/>
        <v>0</v>
      </c>
      <c r="BJ309" s="1106"/>
    </row>
    <row r="310" spans="1:62" ht="13">
      <c r="A310" s="1101">
        <v>71</v>
      </c>
      <c r="B310" s="1102" t="s">
        <v>12</v>
      </c>
      <c r="C310" s="1146">
        <f>計算表!K193</f>
        <v>0</v>
      </c>
      <c r="D310" s="1147">
        <f t="shared" ref="D310:AE310" si="335">D194</f>
        <v>0</v>
      </c>
      <c r="E310" s="1147">
        <f t="shared" si="335"/>
        <v>0</v>
      </c>
      <c r="F310" s="1147">
        <f t="shared" si="335"/>
        <v>0</v>
      </c>
      <c r="G310" s="1147">
        <f t="shared" si="335"/>
        <v>0</v>
      </c>
      <c r="H310" s="1147">
        <f t="shared" si="335"/>
        <v>0</v>
      </c>
      <c r="I310" s="1147">
        <f t="shared" si="335"/>
        <v>0</v>
      </c>
      <c r="J310" s="1147">
        <f t="shared" si="335"/>
        <v>0</v>
      </c>
      <c r="K310" s="1147">
        <f t="shared" si="335"/>
        <v>0</v>
      </c>
      <c r="L310" s="1147">
        <f t="shared" si="335"/>
        <v>0</v>
      </c>
      <c r="M310" s="1147">
        <f t="shared" si="335"/>
        <v>0</v>
      </c>
      <c r="N310" s="1147">
        <f t="shared" si="335"/>
        <v>0</v>
      </c>
      <c r="O310" s="1147">
        <f t="shared" si="335"/>
        <v>0</v>
      </c>
      <c r="P310" s="1147">
        <f t="shared" si="335"/>
        <v>0</v>
      </c>
      <c r="Q310" s="1147">
        <f t="shared" si="335"/>
        <v>0</v>
      </c>
      <c r="R310" s="1147">
        <f t="shared" si="335"/>
        <v>0</v>
      </c>
      <c r="S310" s="1147">
        <f t="shared" si="335"/>
        <v>0</v>
      </c>
      <c r="T310" s="1147">
        <f t="shared" si="335"/>
        <v>0</v>
      </c>
      <c r="U310" s="1147">
        <f t="shared" si="335"/>
        <v>0</v>
      </c>
      <c r="V310" s="1147">
        <f t="shared" si="335"/>
        <v>0</v>
      </c>
      <c r="W310" s="1147">
        <f t="shared" si="335"/>
        <v>0</v>
      </c>
      <c r="X310" s="1147">
        <f t="shared" si="335"/>
        <v>0.75509476357058491</v>
      </c>
      <c r="Y310" s="1147">
        <f t="shared" si="335"/>
        <v>3.5560422502890756E-3</v>
      </c>
      <c r="Z310" s="1147">
        <f t="shared" si="335"/>
        <v>3.2113399375987271E-4</v>
      </c>
      <c r="AA310" s="1147">
        <f t="shared" si="335"/>
        <v>3.2349082565292031E-3</v>
      </c>
      <c r="AB310" s="1147">
        <f t="shared" si="335"/>
        <v>0</v>
      </c>
      <c r="AC310" s="1147">
        <f t="shared" si="335"/>
        <v>0</v>
      </c>
      <c r="AD310" s="1147">
        <f t="shared" si="335"/>
        <v>0</v>
      </c>
      <c r="AE310" s="1147">
        <f t="shared" si="335"/>
        <v>0</v>
      </c>
      <c r="AF310" s="1148">
        <f t="shared" si="326"/>
        <v>0</v>
      </c>
      <c r="AG310" s="1148">
        <f t="shared" si="331"/>
        <v>0</v>
      </c>
      <c r="AH310" s="1148">
        <f t="shared" si="331"/>
        <v>0</v>
      </c>
      <c r="AI310" s="1148">
        <f t="shared" si="331"/>
        <v>0</v>
      </c>
      <c r="AJ310" s="1148">
        <f t="shared" si="331"/>
        <v>0</v>
      </c>
      <c r="AK310" s="1147">
        <f t="shared" si="331"/>
        <v>0</v>
      </c>
      <c r="AL310" s="1147">
        <f t="shared" si="331"/>
        <v>0</v>
      </c>
      <c r="AM310" s="1147">
        <f t="shared" si="331"/>
        <v>0</v>
      </c>
      <c r="AN310" s="1147">
        <f t="shared" si="331"/>
        <v>0</v>
      </c>
      <c r="AO310" s="1147">
        <f t="shared" si="331"/>
        <v>0</v>
      </c>
      <c r="AP310" s="1147">
        <f t="shared" si="331"/>
        <v>0</v>
      </c>
      <c r="AQ310" s="1147">
        <f t="shared" si="331"/>
        <v>0</v>
      </c>
      <c r="AR310" s="1147">
        <f t="shared" si="331"/>
        <v>0</v>
      </c>
      <c r="AS310" s="1147">
        <f t="shared" si="331"/>
        <v>0</v>
      </c>
      <c r="AT310" s="1147">
        <f t="shared" si="331"/>
        <v>0</v>
      </c>
      <c r="AU310" s="1147">
        <f t="shared" si="331"/>
        <v>0</v>
      </c>
      <c r="AV310" s="1147">
        <f t="shared" si="321"/>
        <v>0</v>
      </c>
      <c r="AW310" s="1147">
        <f t="shared" si="309"/>
        <v>0</v>
      </c>
      <c r="AX310" s="1147">
        <f t="shared" si="310"/>
        <v>0</v>
      </c>
      <c r="AY310" s="1147">
        <f>$C310*W310</f>
        <v>0</v>
      </c>
      <c r="AZ310" s="1148">
        <f t="shared" si="327"/>
        <v>0</v>
      </c>
      <c r="BA310" s="1148">
        <f t="shared" si="328"/>
        <v>0</v>
      </c>
      <c r="BB310" s="1148">
        <f t="shared" si="263"/>
        <v>0</v>
      </c>
      <c r="BC310" s="1147">
        <f t="shared" si="264"/>
        <v>0</v>
      </c>
      <c r="BD310" s="1147">
        <f t="shared" si="265"/>
        <v>0</v>
      </c>
      <c r="BE310" s="1147">
        <f t="shared" si="266"/>
        <v>0</v>
      </c>
      <c r="BF310" s="1147">
        <f t="shared" si="267"/>
        <v>0</v>
      </c>
      <c r="BG310" s="1147">
        <f t="shared" si="268"/>
        <v>0</v>
      </c>
      <c r="BH310" s="1147">
        <f t="shared" si="269"/>
        <v>0</v>
      </c>
      <c r="BI310" s="1148">
        <f t="shared" si="329"/>
        <v>0</v>
      </c>
      <c r="BJ310" s="1106"/>
    </row>
    <row r="311" spans="1:62" ht="13">
      <c r="A311" s="1101">
        <v>72</v>
      </c>
      <c r="B311" s="1102" t="s">
        <v>383</v>
      </c>
      <c r="C311" s="1149">
        <f>計算表!K194</f>
        <v>0</v>
      </c>
      <c r="D311" s="1150">
        <f t="shared" ref="D311:AE311" si="336">D195</f>
        <v>0</v>
      </c>
      <c r="E311" s="1150">
        <f t="shared" si="336"/>
        <v>0</v>
      </c>
      <c r="F311" s="1150">
        <f t="shared" si="336"/>
        <v>0</v>
      </c>
      <c r="G311" s="1150">
        <f t="shared" si="336"/>
        <v>0</v>
      </c>
      <c r="H311" s="1150">
        <f t="shared" si="336"/>
        <v>0</v>
      </c>
      <c r="I311" s="1150">
        <f t="shared" si="336"/>
        <v>0</v>
      </c>
      <c r="J311" s="1150">
        <f t="shared" si="336"/>
        <v>0</v>
      </c>
      <c r="K311" s="1150">
        <f t="shared" si="336"/>
        <v>0</v>
      </c>
      <c r="L311" s="1150">
        <f t="shared" si="336"/>
        <v>0</v>
      </c>
      <c r="M311" s="1150">
        <f t="shared" si="336"/>
        <v>0</v>
      </c>
      <c r="N311" s="1150">
        <f t="shared" si="336"/>
        <v>0</v>
      </c>
      <c r="O311" s="1150">
        <f t="shared" si="336"/>
        <v>0</v>
      </c>
      <c r="P311" s="1150">
        <f t="shared" si="336"/>
        <v>0</v>
      </c>
      <c r="Q311" s="1150">
        <f t="shared" si="336"/>
        <v>0</v>
      </c>
      <c r="R311" s="1150">
        <f t="shared" si="336"/>
        <v>0</v>
      </c>
      <c r="S311" s="1150">
        <f t="shared" si="336"/>
        <v>0</v>
      </c>
      <c r="T311" s="1150">
        <f t="shared" si="336"/>
        <v>0</v>
      </c>
      <c r="U311" s="1150">
        <f t="shared" si="336"/>
        <v>0</v>
      </c>
      <c r="V311" s="1150">
        <f t="shared" si="336"/>
        <v>0</v>
      </c>
      <c r="W311" s="1150">
        <f t="shared" si="336"/>
        <v>0</v>
      </c>
      <c r="X311" s="1150">
        <f t="shared" si="336"/>
        <v>5.3968820608337209</v>
      </c>
      <c r="Y311" s="1150">
        <f t="shared" si="336"/>
        <v>2.6532910889306146E-2</v>
      </c>
      <c r="Z311" s="1150">
        <f t="shared" si="336"/>
        <v>2.396096289144215E-3</v>
      </c>
      <c r="AA311" s="1150">
        <f t="shared" si="336"/>
        <v>2.4136814600161934E-2</v>
      </c>
      <c r="AB311" s="1150">
        <f t="shared" si="336"/>
        <v>0</v>
      </c>
      <c r="AC311" s="1150">
        <f t="shared" si="336"/>
        <v>0</v>
      </c>
      <c r="AD311" s="1150">
        <f t="shared" si="336"/>
        <v>0</v>
      </c>
      <c r="AE311" s="1150">
        <f t="shared" si="336"/>
        <v>0</v>
      </c>
      <c r="AF311" s="1151">
        <f t="shared" si="326"/>
        <v>0</v>
      </c>
      <c r="AG311" s="1151">
        <f t="shared" si="331"/>
        <v>0</v>
      </c>
      <c r="AH311" s="1151">
        <f t="shared" si="331"/>
        <v>0</v>
      </c>
      <c r="AI311" s="1151">
        <f t="shared" si="331"/>
        <v>0</v>
      </c>
      <c r="AJ311" s="1151">
        <f t="shared" si="331"/>
        <v>0</v>
      </c>
      <c r="AK311" s="1150">
        <f t="shared" si="331"/>
        <v>0</v>
      </c>
      <c r="AL311" s="1150">
        <f t="shared" si="331"/>
        <v>0</v>
      </c>
      <c r="AM311" s="1150">
        <f t="shared" si="331"/>
        <v>0</v>
      </c>
      <c r="AN311" s="1150">
        <f t="shared" si="331"/>
        <v>0</v>
      </c>
      <c r="AO311" s="1150">
        <f t="shared" si="331"/>
        <v>0</v>
      </c>
      <c r="AP311" s="1150">
        <f t="shared" si="331"/>
        <v>0</v>
      </c>
      <c r="AQ311" s="1150">
        <f t="shared" si="331"/>
        <v>0</v>
      </c>
      <c r="AR311" s="1150">
        <f t="shared" si="331"/>
        <v>0</v>
      </c>
      <c r="AS311" s="1150">
        <f t="shared" si="331"/>
        <v>0</v>
      </c>
      <c r="AT311" s="1150">
        <f t="shared" si="331"/>
        <v>0</v>
      </c>
      <c r="AU311" s="1150">
        <f t="shared" si="331"/>
        <v>0</v>
      </c>
      <c r="AV311" s="1150">
        <f t="shared" si="321"/>
        <v>0</v>
      </c>
      <c r="AW311" s="1150">
        <f t="shared" si="309"/>
        <v>0</v>
      </c>
      <c r="AX311" s="1150">
        <f t="shared" si="310"/>
        <v>0</v>
      </c>
      <c r="AY311" s="1150">
        <f t="shared" ref="AY311:AY344" si="337">$C311*W311</f>
        <v>0</v>
      </c>
      <c r="AZ311" s="1151">
        <f t="shared" si="327"/>
        <v>0</v>
      </c>
      <c r="BA311" s="1151">
        <f t="shared" si="328"/>
        <v>0</v>
      </c>
      <c r="BB311" s="1151">
        <f t="shared" si="263"/>
        <v>0</v>
      </c>
      <c r="BC311" s="1150">
        <f t="shared" si="264"/>
        <v>0</v>
      </c>
      <c r="BD311" s="1150">
        <f t="shared" si="265"/>
        <v>0</v>
      </c>
      <c r="BE311" s="1150">
        <f t="shared" si="266"/>
        <v>0</v>
      </c>
      <c r="BF311" s="1150">
        <f t="shared" si="267"/>
        <v>0</v>
      </c>
      <c r="BG311" s="1150">
        <f t="shared" si="268"/>
        <v>0</v>
      </c>
      <c r="BH311" s="1150">
        <f t="shared" si="269"/>
        <v>0</v>
      </c>
      <c r="BI311" s="1151">
        <f t="shared" si="329"/>
        <v>0</v>
      </c>
      <c r="BJ311" s="1106"/>
    </row>
    <row r="312" spans="1:62" ht="13">
      <c r="A312" s="1101">
        <v>73</v>
      </c>
      <c r="B312" s="1102" t="s">
        <v>384</v>
      </c>
      <c r="C312" s="1149">
        <f>計算表!K195</f>
        <v>0</v>
      </c>
      <c r="D312" s="1150">
        <f t="shared" ref="D312:AE312" si="338">D196</f>
        <v>0</v>
      </c>
      <c r="E312" s="1150">
        <f t="shared" si="338"/>
        <v>0</v>
      </c>
      <c r="F312" s="1150">
        <f t="shared" si="338"/>
        <v>0</v>
      </c>
      <c r="G312" s="1150">
        <f t="shared" si="338"/>
        <v>0</v>
      </c>
      <c r="H312" s="1150">
        <f t="shared" si="338"/>
        <v>0</v>
      </c>
      <c r="I312" s="1150">
        <f t="shared" si="338"/>
        <v>0</v>
      </c>
      <c r="J312" s="1150">
        <f t="shared" si="338"/>
        <v>0</v>
      </c>
      <c r="K312" s="1150">
        <f t="shared" si="338"/>
        <v>0</v>
      </c>
      <c r="L312" s="1150">
        <f t="shared" si="338"/>
        <v>0</v>
      </c>
      <c r="M312" s="1150">
        <f t="shared" si="338"/>
        <v>0</v>
      </c>
      <c r="N312" s="1150">
        <f t="shared" si="338"/>
        <v>0</v>
      </c>
      <c r="O312" s="1150">
        <f t="shared" si="338"/>
        <v>0</v>
      </c>
      <c r="P312" s="1150">
        <f t="shared" si="338"/>
        <v>0</v>
      </c>
      <c r="Q312" s="1150">
        <f t="shared" si="338"/>
        <v>0</v>
      </c>
      <c r="R312" s="1150">
        <f t="shared" si="338"/>
        <v>0</v>
      </c>
      <c r="S312" s="1150">
        <f t="shared" si="338"/>
        <v>0</v>
      </c>
      <c r="T312" s="1150">
        <f t="shared" si="338"/>
        <v>0</v>
      </c>
      <c r="U312" s="1150">
        <f t="shared" si="338"/>
        <v>0</v>
      </c>
      <c r="V312" s="1150">
        <f t="shared" si="338"/>
        <v>0</v>
      </c>
      <c r="W312" s="1150">
        <f t="shared" si="338"/>
        <v>0</v>
      </c>
      <c r="X312" s="1150">
        <f t="shared" si="338"/>
        <v>0.88019809312461261</v>
      </c>
      <c r="Y312" s="1150">
        <f t="shared" si="338"/>
        <v>3.7716274317142404E-3</v>
      </c>
      <c r="Z312" s="1150">
        <f t="shared" si="338"/>
        <v>3.406027529684793E-4</v>
      </c>
      <c r="AA312" s="1150">
        <f t="shared" si="338"/>
        <v>3.431024678745761E-3</v>
      </c>
      <c r="AB312" s="1150">
        <f t="shared" si="338"/>
        <v>0</v>
      </c>
      <c r="AC312" s="1150">
        <f t="shared" si="338"/>
        <v>0</v>
      </c>
      <c r="AD312" s="1150">
        <f t="shared" si="338"/>
        <v>0</v>
      </c>
      <c r="AE312" s="1150">
        <f t="shared" si="338"/>
        <v>0</v>
      </c>
      <c r="AF312" s="1151">
        <f t="shared" si="326"/>
        <v>0</v>
      </c>
      <c r="AG312" s="1151">
        <f t="shared" si="331"/>
        <v>0</v>
      </c>
      <c r="AH312" s="1151">
        <f t="shared" si="331"/>
        <v>0</v>
      </c>
      <c r="AI312" s="1151">
        <f t="shared" si="331"/>
        <v>0</v>
      </c>
      <c r="AJ312" s="1151">
        <f t="shared" si="331"/>
        <v>0</v>
      </c>
      <c r="AK312" s="1150">
        <f t="shared" si="331"/>
        <v>0</v>
      </c>
      <c r="AL312" s="1150">
        <f t="shared" si="331"/>
        <v>0</v>
      </c>
      <c r="AM312" s="1150">
        <f t="shared" si="331"/>
        <v>0</v>
      </c>
      <c r="AN312" s="1150">
        <f t="shared" si="331"/>
        <v>0</v>
      </c>
      <c r="AO312" s="1150">
        <f t="shared" si="331"/>
        <v>0</v>
      </c>
      <c r="AP312" s="1150">
        <f t="shared" si="331"/>
        <v>0</v>
      </c>
      <c r="AQ312" s="1150">
        <f t="shared" si="331"/>
        <v>0</v>
      </c>
      <c r="AR312" s="1150">
        <f t="shared" si="331"/>
        <v>0</v>
      </c>
      <c r="AS312" s="1150">
        <f t="shared" si="331"/>
        <v>0</v>
      </c>
      <c r="AT312" s="1150">
        <f t="shared" si="331"/>
        <v>0</v>
      </c>
      <c r="AU312" s="1150">
        <f t="shared" si="331"/>
        <v>0</v>
      </c>
      <c r="AV312" s="1150">
        <f t="shared" si="321"/>
        <v>0</v>
      </c>
      <c r="AW312" s="1150">
        <f t="shared" si="309"/>
        <v>0</v>
      </c>
      <c r="AX312" s="1150">
        <f t="shared" si="310"/>
        <v>0</v>
      </c>
      <c r="AY312" s="1150">
        <f t="shared" si="337"/>
        <v>0</v>
      </c>
      <c r="AZ312" s="1151">
        <f t="shared" si="327"/>
        <v>0</v>
      </c>
      <c r="BA312" s="1151">
        <f t="shared" si="328"/>
        <v>0</v>
      </c>
      <c r="BB312" s="1151">
        <f t="shared" si="263"/>
        <v>0</v>
      </c>
      <c r="BC312" s="1150">
        <f t="shared" si="264"/>
        <v>0</v>
      </c>
      <c r="BD312" s="1150">
        <f t="shared" si="265"/>
        <v>0</v>
      </c>
      <c r="BE312" s="1150">
        <f t="shared" si="266"/>
        <v>0</v>
      </c>
      <c r="BF312" s="1150">
        <f t="shared" si="267"/>
        <v>0</v>
      </c>
      <c r="BG312" s="1150">
        <f t="shared" si="268"/>
        <v>0</v>
      </c>
      <c r="BH312" s="1150">
        <f t="shared" si="269"/>
        <v>0</v>
      </c>
      <c r="BI312" s="1151">
        <f t="shared" si="329"/>
        <v>0</v>
      </c>
      <c r="BJ312" s="1106"/>
    </row>
    <row r="313" spans="1:62" ht="13">
      <c r="A313" s="1101">
        <v>74</v>
      </c>
      <c r="B313" s="1102" t="s">
        <v>538</v>
      </c>
      <c r="C313" s="1149">
        <f>計算表!K196</f>
        <v>0</v>
      </c>
      <c r="D313" s="1150">
        <f t="shared" ref="D313:AE313" si="339">D197</f>
        <v>0</v>
      </c>
      <c r="E313" s="1150">
        <f t="shared" si="339"/>
        <v>0</v>
      </c>
      <c r="F313" s="1150">
        <f t="shared" si="339"/>
        <v>0</v>
      </c>
      <c r="G313" s="1150">
        <f t="shared" si="339"/>
        <v>0</v>
      </c>
      <c r="H313" s="1150">
        <f t="shared" si="339"/>
        <v>0</v>
      </c>
      <c r="I313" s="1150">
        <f t="shared" si="339"/>
        <v>0</v>
      </c>
      <c r="J313" s="1150">
        <f t="shared" si="339"/>
        <v>0</v>
      </c>
      <c r="K313" s="1150">
        <f t="shared" si="339"/>
        <v>0</v>
      </c>
      <c r="L313" s="1150">
        <f t="shared" si="339"/>
        <v>0</v>
      </c>
      <c r="M313" s="1150">
        <f t="shared" si="339"/>
        <v>0</v>
      </c>
      <c r="N313" s="1150">
        <f t="shared" si="339"/>
        <v>0</v>
      </c>
      <c r="O313" s="1150">
        <f t="shared" si="339"/>
        <v>0</v>
      </c>
      <c r="P313" s="1150">
        <f t="shared" si="339"/>
        <v>0</v>
      </c>
      <c r="Q313" s="1150">
        <f t="shared" si="339"/>
        <v>0</v>
      </c>
      <c r="R313" s="1150">
        <f t="shared" si="339"/>
        <v>0</v>
      </c>
      <c r="S313" s="1150">
        <f t="shared" si="339"/>
        <v>0</v>
      </c>
      <c r="T313" s="1150">
        <f t="shared" si="339"/>
        <v>0</v>
      </c>
      <c r="U313" s="1150">
        <f t="shared" si="339"/>
        <v>0</v>
      </c>
      <c r="V313" s="1150">
        <f t="shared" si="339"/>
        <v>0</v>
      </c>
      <c r="W313" s="1150">
        <f t="shared" si="339"/>
        <v>0</v>
      </c>
      <c r="X313" s="1150">
        <f t="shared" si="339"/>
        <v>2.5409291827651169E-5</v>
      </c>
      <c r="Y313" s="1150">
        <f t="shared" si="339"/>
        <v>3.262596128609914E-7</v>
      </c>
      <c r="Z313" s="1150">
        <f t="shared" si="339"/>
        <v>2.946338797636134E-8</v>
      </c>
      <c r="AA313" s="1150">
        <f t="shared" si="339"/>
        <v>2.9679622488463001E-7</v>
      </c>
      <c r="AB313" s="1150">
        <f t="shared" si="339"/>
        <v>0</v>
      </c>
      <c r="AC313" s="1150">
        <f t="shared" si="339"/>
        <v>0</v>
      </c>
      <c r="AD313" s="1150">
        <f t="shared" si="339"/>
        <v>0</v>
      </c>
      <c r="AE313" s="1150">
        <f t="shared" si="339"/>
        <v>0</v>
      </c>
      <c r="AF313" s="1151">
        <f t="shared" si="326"/>
        <v>0</v>
      </c>
      <c r="AG313" s="1151">
        <f t="shared" si="331"/>
        <v>0</v>
      </c>
      <c r="AH313" s="1151">
        <f t="shared" si="331"/>
        <v>0</v>
      </c>
      <c r="AI313" s="1151">
        <f t="shared" si="331"/>
        <v>0</v>
      </c>
      <c r="AJ313" s="1151">
        <f t="shared" si="331"/>
        <v>0</v>
      </c>
      <c r="AK313" s="1150">
        <f t="shared" si="331"/>
        <v>0</v>
      </c>
      <c r="AL313" s="1150">
        <f t="shared" si="331"/>
        <v>0</v>
      </c>
      <c r="AM313" s="1150">
        <f t="shared" si="331"/>
        <v>0</v>
      </c>
      <c r="AN313" s="1150">
        <f t="shared" si="331"/>
        <v>0</v>
      </c>
      <c r="AO313" s="1150">
        <f t="shared" si="331"/>
        <v>0</v>
      </c>
      <c r="AP313" s="1150">
        <f t="shared" si="331"/>
        <v>0</v>
      </c>
      <c r="AQ313" s="1150">
        <f t="shared" si="331"/>
        <v>0</v>
      </c>
      <c r="AR313" s="1150">
        <f t="shared" si="331"/>
        <v>0</v>
      </c>
      <c r="AS313" s="1150">
        <f t="shared" si="331"/>
        <v>0</v>
      </c>
      <c r="AT313" s="1150">
        <f t="shared" si="331"/>
        <v>0</v>
      </c>
      <c r="AU313" s="1150">
        <f t="shared" si="331"/>
        <v>0</v>
      </c>
      <c r="AV313" s="1150">
        <f t="shared" si="321"/>
        <v>0</v>
      </c>
      <c r="AW313" s="1150">
        <f t="shared" si="309"/>
        <v>0</v>
      </c>
      <c r="AX313" s="1150">
        <f t="shared" si="310"/>
        <v>0</v>
      </c>
      <c r="AY313" s="1150">
        <f t="shared" si="337"/>
        <v>0</v>
      </c>
      <c r="AZ313" s="1151">
        <f t="shared" si="327"/>
        <v>0</v>
      </c>
      <c r="BA313" s="1151">
        <f t="shared" si="328"/>
        <v>0</v>
      </c>
      <c r="BB313" s="1151">
        <f t="shared" si="263"/>
        <v>0</v>
      </c>
      <c r="BC313" s="1150">
        <f t="shared" si="264"/>
        <v>0</v>
      </c>
      <c r="BD313" s="1150">
        <f t="shared" si="265"/>
        <v>0</v>
      </c>
      <c r="BE313" s="1150">
        <f t="shared" si="266"/>
        <v>0</v>
      </c>
      <c r="BF313" s="1150">
        <f t="shared" si="267"/>
        <v>0</v>
      </c>
      <c r="BG313" s="1150">
        <f t="shared" si="268"/>
        <v>0</v>
      </c>
      <c r="BH313" s="1150">
        <f t="shared" si="269"/>
        <v>0</v>
      </c>
      <c r="BI313" s="1151">
        <f t="shared" si="329"/>
        <v>0</v>
      </c>
      <c r="BJ313" s="1106"/>
    </row>
    <row r="314" spans="1:62" ht="13">
      <c r="A314" s="1130">
        <v>75</v>
      </c>
      <c r="B314" s="1111" t="s">
        <v>385</v>
      </c>
      <c r="C314" s="1152">
        <f>計算表!K197</f>
        <v>0</v>
      </c>
      <c r="D314" s="1153">
        <f t="shared" ref="D314:AE314" si="340">D198</f>
        <v>2.6063319679396204</v>
      </c>
      <c r="E314" s="1153">
        <f t="shared" si="340"/>
        <v>5.5262800715649693E-2</v>
      </c>
      <c r="F314" s="1153">
        <f t="shared" si="340"/>
        <v>0.12222204722999515</v>
      </c>
      <c r="G314" s="1153">
        <f t="shared" si="340"/>
        <v>0</v>
      </c>
      <c r="H314" s="1153">
        <f t="shared" si="340"/>
        <v>0.25934359939284041</v>
      </c>
      <c r="I314" s="1153">
        <f t="shared" si="340"/>
        <v>1.3433746336964539E-3</v>
      </c>
      <c r="J314" s="1153">
        <f t="shared" si="340"/>
        <v>2.9864547185288755E-2</v>
      </c>
      <c r="K314" s="1153">
        <f t="shared" si="340"/>
        <v>5.2590312928842229E-4</v>
      </c>
      <c r="L314" s="1153">
        <f t="shared" si="340"/>
        <v>6.4175890881395595E-3</v>
      </c>
      <c r="M314" s="1153">
        <f t="shared" si="340"/>
        <v>0</v>
      </c>
      <c r="N314" s="1153">
        <f t="shared" si="340"/>
        <v>1.5165952470892478E-2</v>
      </c>
      <c r="O314" s="1153">
        <f t="shared" si="340"/>
        <v>0</v>
      </c>
      <c r="P314" s="1153">
        <f t="shared" si="340"/>
        <v>0</v>
      </c>
      <c r="Q314" s="1153">
        <f t="shared" si="340"/>
        <v>0</v>
      </c>
      <c r="R314" s="1153">
        <f t="shared" si="340"/>
        <v>1.6744145783029466E-7</v>
      </c>
      <c r="S314" s="1153">
        <f t="shared" si="340"/>
        <v>0.16791735297804414</v>
      </c>
      <c r="T314" s="1153">
        <f t="shared" si="340"/>
        <v>3.4949950177112957E-2</v>
      </c>
      <c r="U314" s="1153">
        <f t="shared" si="340"/>
        <v>3.158762288919815E-3</v>
      </c>
      <c r="V314" s="1153">
        <f t="shared" si="340"/>
        <v>0</v>
      </c>
      <c r="W314" s="1153">
        <f t="shared" si="340"/>
        <v>0</v>
      </c>
      <c r="X314" s="1153">
        <f t="shared" si="340"/>
        <v>9.1007763389413032</v>
      </c>
      <c r="Y314" s="1153">
        <f t="shared" si="340"/>
        <v>1.204961426496389</v>
      </c>
      <c r="Z314" s="1153">
        <f t="shared" si="340"/>
        <v>1.2381906498594152E-2</v>
      </c>
      <c r="AA314" s="1153">
        <f t="shared" si="340"/>
        <v>1.0148822447585459</v>
      </c>
      <c r="AB314" s="1153">
        <f t="shared" si="340"/>
        <v>0</v>
      </c>
      <c r="AC314" s="1153">
        <f t="shared" si="340"/>
        <v>0.17769727523924894</v>
      </c>
      <c r="AD314" s="1153">
        <f t="shared" si="340"/>
        <v>0</v>
      </c>
      <c r="AE314" s="1153">
        <f t="shared" si="340"/>
        <v>0</v>
      </c>
      <c r="AF314" s="1154">
        <f t="shared" si="326"/>
        <v>0</v>
      </c>
      <c r="AG314" s="1154">
        <f t="shared" si="331"/>
        <v>0</v>
      </c>
      <c r="AH314" s="1154">
        <f t="shared" si="331"/>
        <v>0</v>
      </c>
      <c r="AI314" s="1154">
        <f t="shared" si="331"/>
        <v>0</v>
      </c>
      <c r="AJ314" s="1154">
        <f t="shared" si="331"/>
        <v>0</v>
      </c>
      <c r="AK314" s="1153">
        <f t="shared" si="331"/>
        <v>0</v>
      </c>
      <c r="AL314" s="1153">
        <f t="shared" si="331"/>
        <v>0</v>
      </c>
      <c r="AM314" s="1153">
        <f t="shared" si="331"/>
        <v>0</v>
      </c>
      <c r="AN314" s="1153">
        <f t="shared" si="331"/>
        <v>0</v>
      </c>
      <c r="AO314" s="1153">
        <f t="shared" si="331"/>
        <v>0</v>
      </c>
      <c r="AP314" s="1153">
        <f t="shared" si="331"/>
        <v>0</v>
      </c>
      <c r="AQ314" s="1153">
        <f t="shared" si="331"/>
        <v>0</v>
      </c>
      <c r="AR314" s="1153">
        <f t="shared" si="331"/>
        <v>0</v>
      </c>
      <c r="AS314" s="1153">
        <f t="shared" si="331"/>
        <v>0</v>
      </c>
      <c r="AT314" s="1153">
        <f t="shared" si="331"/>
        <v>0</v>
      </c>
      <c r="AU314" s="1153">
        <f t="shared" si="331"/>
        <v>0</v>
      </c>
      <c r="AV314" s="1153">
        <f t="shared" si="321"/>
        <v>0</v>
      </c>
      <c r="AW314" s="1153">
        <f t="shared" si="309"/>
        <v>0</v>
      </c>
      <c r="AX314" s="1153">
        <f t="shared" si="310"/>
        <v>0</v>
      </c>
      <c r="AY314" s="1153">
        <f t="shared" si="337"/>
        <v>0</v>
      </c>
      <c r="AZ314" s="1154">
        <f t="shared" si="327"/>
        <v>0</v>
      </c>
      <c r="BA314" s="1154">
        <f t="shared" si="328"/>
        <v>0</v>
      </c>
      <c r="BB314" s="1154">
        <f t="shared" si="263"/>
        <v>0</v>
      </c>
      <c r="BC314" s="1153">
        <f t="shared" si="264"/>
        <v>0</v>
      </c>
      <c r="BD314" s="1153">
        <f t="shared" si="265"/>
        <v>0</v>
      </c>
      <c r="BE314" s="1153">
        <f t="shared" si="266"/>
        <v>0</v>
      </c>
      <c r="BF314" s="1153">
        <f t="shared" si="267"/>
        <v>0</v>
      </c>
      <c r="BG314" s="1153">
        <f t="shared" si="268"/>
        <v>0</v>
      </c>
      <c r="BH314" s="1153">
        <f t="shared" si="269"/>
        <v>0</v>
      </c>
      <c r="BI314" s="1154">
        <f t="shared" si="329"/>
        <v>0</v>
      </c>
      <c r="BJ314" s="1106"/>
    </row>
    <row r="315" spans="1:62" ht="13">
      <c r="A315" s="1101">
        <v>76</v>
      </c>
      <c r="B315" s="1102" t="s">
        <v>539</v>
      </c>
      <c r="C315" s="1146">
        <f>計算表!K198</f>
        <v>0</v>
      </c>
      <c r="D315" s="1147">
        <f t="shared" ref="D315:AE315" si="341">D199</f>
        <v>0.22293907756857817</v>
      </c>
      <c r="E315" s="1147">
        <f t="shared" si="341"/>
        <v>0.38386981438822104</v>
      </c>
      <c r="F315" s="1147">
        <f t="shared" si="341"/>
        <v>0.14077857014073278</v>
      </c>
      <c r="G315" s="1147">
        <f t="shared" si="341"/>
        <v>0</v>
      </c>
      <c r="H315" s="1147">
        <f t="shared" si="341"/>
        <v>0.68756962009742773</v>
      </c>
      <c r="I315" s="1147">
        <f t="shared" si="341"/>
        <v>0</v>
      </c>
      <c r="J315" s="1147">
        <f t="shared" si="341"/>
        <v>0.1506679144649492</v>
      </c>
      <c r="K315" s="1147">
        <f t="shared" si="341"/>
        <v>5.965002346133794E-3</v>
      </c>
      <c r="L315" s="1147">
        <f t="shared" si="341"/>
        <v>1.4824908597002829E-2</v>
      </c>
      <c r="M315" s="1147">
        <f t="shared" si="341"/>
        <v>0</v>
      </c>
      <c r="N315" s="1147">
        <f t="shared" si="341"/>
        <v>0.18202181044674035</v>
      </c>
      <c r="O315" s="1147">
        <f t="shared" si="341"/>
        <v>0</v>
      </c>
      <c r="P315" s="1147">
        <f t="shared" si="341"/>
        <v>0</v>
      </c>
      <c r="Q315" s="1147">
        <f t="shared" si="341"/>
        <v>0</v>
      </c>
      <c r="R315" s="1147">
        <f t="shared" si="341"/>
        <v>3.6458471648027522E-8</v>
      </c>
      <c r="S315" s="1147">
        <f t="shared" si="341"/>
        <v>0.19368764700522501</v>
      </c>
      <c r="T315" s="1147">
        <f t="shared" si="341"/>
        <v>0.14040230077890498</v>
      </c>
      <c r="U315" s="1147">
        <f t="shared" si="341"/>
        <v>0</v>
      </c>
      <c r="V315" s="1147">
        <f t="shared" si="341"/>
        <v>0</v>
      </c>
      <c r="W315" s="1147">
        <f t="shared" si="341"/>
        <v>0</v>
      </c>
      <c r="X315" s="1147">
        <f t="shared" si="341"/>
        <v>323.14493908346964</v>
      </c>
      <c r="Y315" s="1147">
        <f t="shared" si="341"/>
        <v>4.6470968405028721</v>
      </c>
      <c r="Z315" s="1147">
        <f t="shared" si="341"/>
        <v>0.30358086830789227</v>
      </c>
      <c r="AA315" s="1147">
        <f t="shared" si="341"/>
        <v>3.837577355616796</v>
      </c>
      <c r="AB315" s="1147">
        <f t="shared" si="341"/>
        <v>0.50593861657818417</v>
      </c>
      <c r="AC315" s="1147">
        <f t="shared" si="341"/>
        <v>0</v>
      </c>
      <c r="AD315" s="1147">
        <f t="shared" si="341"/>
        <v>0</v>
      </c>
      <c r="AE315" s="1147">
        <f t="shared" si="341"/>
        <v>0</v>
      </c>
      <c r="AF315" s="1148">
        <f t="shared" si="326"/>
        <v>0</v>
      </c>
      <c r="AG315" s="1148">
        <f t="shared" si="331"/>
        <v>0</v>
      </c>
      <c r="AH315" s="1148">
        <f t="shared" si="331"/>
        <v>0</v>
      </c>
      <c r="AI315" s="1148">
        <f t="shared" si="331"/>
        <v>0</v>
      </c>
      <c r="AJ315" s="1148">
        <f t="shared" si="331"/>
        <v>0</v>
      </c>
      <c r="AK315" s="1147">
        <f t="shared" si="331"/>
        <v>0</v>
      </c>
      <c r="AL315" s="1147">
        <f t="shared" si="331"/>
        <v>0</v>
      </c>
      <c r="AM315" s="1147">
        <f t="shared" si="331"/>
        <v>0</v>
      </c>
      <c r="AN315" s="1147">
        <f t="shared" si="331"/>
        <v>0</v>
      </c>
      <c r="AO315" s="1147">
        <f t="shared" si="331"/>
        <v>0</v>
      </c>
      <c r="AP315" s="1147">
        <f t="shared" si="331"/>
        <v>0</v>
      </c>
      <c r="AQ315" s="1147">
        <f t="shared" si="331"/>
        <v>0</v>
      </c>
      <c r="AR315" s="1147">
        <f t="shared" si="331"/>
        <v>0</v>
      </c>
      <c r="AS315" s="1147">
        <f t="shared" si="331"/>
        <v>0</v>
      </c>
      <c r="AT315" s="1147">
        <f t="shared" si="331"/>
        <v>0</v>
      </c>
      <c r="AU315" s="1147">
        <f t="shared" si="331"/>
        <v>0</v>
      </c>
      <c r="AV315" s="1147">
        <f t="shared" si="321"/>
        <v>0</v>
      </c>
      <c r="AW315" s="1147">
        <f t="shared" si="309"/>
        <v>0</v>
      </c>
      <c r="AX315" s="1147">
        <f t="shared" si="310"/>
        <v>0</v>
      </c>
      <c r="AY315" s="1147">
        <f t="shared" si="337"/>
        <v>0</v>
      </c>
      <c r="AZ315" s="1148">
        <f t="shared" si="327"/>
        <v>0</v>
      </c>
      <c r="BA315" s="1148">
        <f t="shared" si="328"/>
        <v>0</v>
      </c>
      <c r="BB315" s="1148">
        <f t="shared" si="263"/>
        <v>0</v>
      </c>
      <c r="BC315" s="1147">
        <f t="shared" si="264"/>
        <v>0</v>
      </c>
      <c r="BD315" s="1147">
        <f t="shared" si="265"/>
        <v>0</v>
      </c>
      <c r="BE315" s="1147">
        <f t="shared" si="266"/>
        <v>0</v>
      </c>
      <c r="BF315" s="1147">
        <f t="shared" si="267"/>
        <v>0</v>
      </c>
      <c r="BG315" s="1147">
        <f t="shared" si="268"/>
        <v>0</v>
      </c>
      <c r="BH315" s="1147">
        <f t="shared" si="269"/>
        <v>0</v>
      </c>
      <c r="BI315" s="1148">
        <f t="shared" si="329"/>
        <v>0</v>
      </c>
      <c r="BJ315" s="1106"/>
    </row>
    <row r="316" spans="1:62" ht="13">
      <c r="A316" s="1101">
        <v>77</v>
      </c>
      <c r="B316" s="1102" t="s">
        <v>386</v>
      </c>
      <c r="C316" s="1149">
        <f>計算表!K199</f>
        <v>0</v>
      </c>
      <c r="D316" s="1150">
        <f t="shared" ref="D316:AE316" si="342">D200</f>
        <v>0</v>
      </c>
      <c r="E316" s="1150">
        <f t="shared" si="342"/>
        <v>0</v>
      </c>
      <c r="F316" s="1150">
        <f t="shared" si="342"/>
        <v>0</v>
      </c>
      <c r="G316" s="1150">
        <f t="shared" si="342"/>
        <v>0</v>
      </c>
      <c r="H316" s="1150">
        <f t="shared" si="342"/>
        <v>0</v>
      </c>
      <c r="I316" s="1150">
        <f t="shared" si="342"/>
        <v>0</v>
      </c>
      <c r="J316" s="1150">
        <f t="shared" si="342"/>
        <v>0</v>
      </c>
      <c r="K316" s="1150">
        <f t="shared" si="342"/>
        <v>0</v>
      </c>
      <c r="L316" s="1150">
        <f t="shared" si="342"/>
        <v>0</v>
      </c>
      <c r="M316" s="1150">
        <f t="shared" si="342"/>
        <v>0</v>
      </c>
      <c r="N316" s="1150">
        <f t="shared" si="342"/>
        <v>0</v>
      </c>
      <c r="O316" s="1150">
        <f t="shared" si="342"/>
        <v>0</v>
      </c>
      <c r="P316" s="1150">
        <f t="shared" si="342"/>
        <v>0</v>
      </c>
      <c r="Q316" s="1150">
        <f t="shared" si="342"/>
        <v>0</v>
      </c>
      <c r="R316" s="1150">
        <f t="shared" si="342"/>
        <v>0</v>
      </c>
      <c r="S316" s="1150">
        <f t="shared" si="342"/>
        <v>0</v>
      </c>
      <c r="T316" s="1150">
        <f t="shared" si="342"/>
        <v>0</v>
      </c>
      <c r="U316" s="1150">
        <f t="shared" si="342"/>
        <v>0</v>
      </c>
      <c r="V316" s="1150">
        <f t="shared" si="342"/>
        <v>0</v>
      </c>
      <c r="W316" s="1150">
        <f t="shared" si="342"/>
        <v>0</v>
      </c>
      <c r="X316" s="1150">
        <f t="shared" si="342"/>
        <v>765.21683358769405</v>
      </c>
      <c r="Y316" s="1150">
        <f t="shared" si="342"/>
        <v>24.959450966190104</v>
      </c>
      <c r="Z316" s="1150">
        <f t="shared" si="342"/>
        <v>0.72350589779340513</v>
      </c>
      <c r="AA316" s="1150">
        <f t="shared" si="342"/>
        <v>9.1458656980031741</v>
      </c>
      <c r="AB316" s="1150">
        <f t="shared" si="342"/>
        <v>15.090079370393529</v>
      </c>
      <c r="AC316" s="1150">
        <f t="shared" si="342"/>
        <v>0</v>
      </c>
      <c r="AD316" s="1150">
        <f t="shared" si="342"/>
        <v>0</v>
      </c>
      <c r="AE316" s="1150">
        <f t="shared" si="342"/>
        <v>0</v>
      </c>
      <c r="AF316" s="1151">
        <f t="shared" si="326"/>
        <v>0</v>
      </c>
      <c r="AG316" s="1151">
        <f t="shared" si="331"/>
        <v>0</v>
      </c>
      <c r="AH316" s="1151">
        <f t="shared" si="331"/>
        <v>0</v>
      </c>
      <c r="AI316" s="1151">
        <f t="shared" si="331"/>
        <v>0</v>
      </c>
      <c r="AJ316" s="1151">
        <f t="shared" si="331"/>
        <v>0</v>
      </c>
      <c r="AK316" s="1150">
        <f t="shared" si="331"/>
        <v>0</v>
      </c>
      <c r="AL316" s="1150">
        <f t="shared" si="331"/>
        <v>0</v>
      </c>
      <c r="AM316" s="1150">
        <f t="shared" si="331"/>
        <v>0</v>
      </c>
      <c r="AN316" s="1150">
        <f t="shared" si="331"/>
        <v>0</v>
      </c>
      <c r="AO316" s="1150">
        <f t="shared" si="331"/>
        <v>0</v>
      </c>
      <c r="AP316" s="1150">
        <f t="shared" si="331"/>
        <v>0</v>
      </c>
      <c r="AQ316" s="1150">
        <f t="shared" si="331"/>
        <v>0</v>
      </c>
      <c r="AR316" s="1150">
        <f t="shared" si="331"/>
        <v>0</v>
      </c>
      <c r="AS316" s="1150">
        <f t="shared" si="331"/>
        <v>0</v>
      </c>
      <c r="AT316" s="1150">
        <f t="shared" si="331"/>
        <v>0</v>
      </c>
      <c r="AU316" s="1150">
        <f t="shared" si="331"/>
        <v>0</v>
      </c>
      <c r="AV316" s="1150">
        <f t="shared" si="321"/>
        <v>0</v>
      </c>
      <c r="AW316" s="1150">
        <f t="shared" si="309"/>
        <v>0</v>
      </c>
      <c r="AX316" s="1150">
        <f t="shared" si="310"/>
        <v>0</v>
      </c>
      <c r="AY316" s="1150">
        <f t="shared" si="337"/>
        <v>0</v>
      </c>
      <c r="AZ316" s="1151">
        <f t="shared" si="327"/>
        <v>0</v>
      </c>
      <c r="BA316" s="1151">
        <f t="shared" si="328"/>
        <v>0</v>
      </c>
      <c r="BB316" s="1151">
        <f t="shared" si="263"/>
        <v>0</v>
      </c>
      <c r="BC316" s="1150">
        <f t="shared" si="264"/>
        <v>0</v>
      </c>
      <c r="BD316" s="1150">
        <f t="shared" si="265"/>
        <v>0</v>
      </c>
      <c r="BE316" s="1150">
        <f t="shared" si="266"/>
        <v>0</v>
      </c>
      <c r="BF316" s="1150">
        <f t="shared" si="267"/>
        <v>0</v>
      </c>
      <c r="BG316" s="1150">
        <f t="shared" si="268"/>
        <v>0</v>
      </c>
      <c r="BH316" s="1150">
        <f t="shared" si="269"/>
        <v>0</v>
      </c>
      <c r="BI316" s="1151">
        <f t="shared" si="329"/>
        <v>0</v>
      </c>
      <c r="BJ316" s="1106"/>
    </row>
    <row r="317" spans="1:62" ht="13">
      <c r="A317" s="1101">
        <v>78</v>
      </c>
      <c r="B317" s="1102" t="s">
        <v>387</v>
      </c>
      <c r="C317" s="1149">
        <f>計算表!K200</f>
        <v>0</v>
      </c>
      <c r="D317" s="1150">
        <f t="shared" ref="D317:AE317" si="343">D201</f>
        <v>0.28413450438736781</v>
      </c>
      <c r="E317" s="1150">
        <f t="shared" si="343"/>
        <v>6.2033906141064528E-2</v>
      </c>
      <c r="F317" s="1150">
        <f t="shared" si="343"/>
        <v>1.3531473520147212</v>
      </c>
      <c r="G317" s="1150">
        <f t="shared" si="343"/>
        <v>0</v>
      </c>
      <c r="H317" s="1150">
        <f t="shared" si="343"/>
        <v>7.5220073985859282E-2</v>
      </c>
      <c r="I317" s="1150">
        <f t="shared" si="343"/>
        <v>2.2056368753296709E-4</v>
      </c>
      <c r="J317" s="1150">
        <f t="shared" si="343"/>
        <v>5.6855230027489361E-3</v>
      </c>
      <c r="K317" s="1150">
        <f t="shared" si="343"/>
        <v>2.9689766920882785E-3</v>
      </c>
      <c r="L317" s="1150">
        <f t="shared" si="343"/>
        <v>4.6856222703819967E-3</v>
      </c>
      <c r="M317" s="1150">
        <f t="shared" si="343"/>
        <v>0</v>
      </c>
      <c r="N317" s="1150">
        <f t="shared" si="343"/>
        <v>1.4551118826675475E-2</v>
      </c>
      <c r="O317" s="1150">
        <f t="shared" si="343"/>
        <v>0</v>
      </c>
      <c r="P317" s="1150">
        <f t="shared" si="343"/>
        <v>0</v>
      </c>
      <c r="Q317" s="1150">
        <f t="shared" si="343"/>
        <v>0</v>
      </c>
      <c r="R317" s="1150">
        <f t="shared" si="343"/>
        <v>0</v>
      </c>
      <c r="S317" s="1150">
        <f t="shared" si="343"/>
        <v>3.1629985590782846E-2</v>
      </c>
      <c r="T317" s="1150">
        <f t="shared" si="343"/>
        <v>1.5478283915648785E-2</v>
      </c>
      <c r="U317" s="1150">
        <f t="shared" si="343"/>
        <v>0</v>
      </c>
      <c r="V317" s="1150">
        <f t="shared" si="343"/>
        <v>0</v>
      </c>
      <c r="W317" s="1150">
        <f t="shared" si="343"/>
        <v>0</v>
      </c>
      <c r="X317" s="1150">
        <f t="shared" si="343"/>
        <v>1310.4166090610629</v>
      </c>
      <c r="Y317" s="1150">
        <f t="shared" si="343"/>
        <v>11.76407961470464</v>
      </c>
      <c r="Z317" s="1150">
        <f t="shared" si="343"/>
        <v>2.6701866829744554</v>
      </c>
      <c r="AA317" s="1150">
        <f t="shared" si="343"/>
        <v>9.0938929317301831</v>
      </c>
      <c r="AB317" s="1150">
        <f t="shared" si="343"/>
        <v>0</v>
      </c>
      <c r="AC317" s="1150">
        <f t="shared" si="343"/>
        <v>0</v>
      </c>
      <c r="AD317" s="1150">
        <f t="shared" si="343"/>
        <v>0</v>
      </c>
      <c r="AE317" s="1150">
        <f t="shared" si="343"/>
        <v>0</v>
      </c>
      <c r="AF317" s="1151">
        <f t="shared" si="326"/>
        <v>0</v>
      </c>
      <c r="AG317" s="1151">
        <f t="shared" si="331"/>
        <v>0</v>
      </c>
      <c r="AH317" s="1151">
        <f t="shared" si="331"/>
        <v>0</v>
      </c>
      <c r="AI317" s="1151">
        <f t="shared" si="331"/>
        <v>0</v>
      </c>
      <c r="AJ317" s="1151">
        <f t="shared" si="331"/>
        <v>0</v>
      </c>
      <c r="AK317" s="1150">
        <f t="shared" si="331"/>
        <v>0</v>
      </c>
      <c r="AL317" s="1150">
        <f t="shared" si="331"/>
        <v>0</v>
      </c>
      <c r="AM317" s="1150">
        <f t="shared" si="331"/>
        <v>0</v>
      </c>
      <c r="AN317" s="1150">
        <f t="shared" si="331"/>
        <v>0</v>
      </c>
      <c r="AO317" s="1150">
        <f t="shared" si="331"/>
        <v>0</v>
      </c>
      <c r="AP317" s="1150">
        <f t="shared" si="331"/>
        <v>0</v>
      </c>
      <c r="AQ317" s="1150">
        <f t="shared" si="331"/>
        <v>0</v>
      </c>
      <c r="AR317" s="1150">
        <f t="shared" si="331"/>
        <v>0</v>
      </c>
      <c r="AS317" s="1150">
        <f t="shared" si="331"/>
        <v>0</v>
      </c>
      <c r="AT317" s="1150">
        <f t="shared" si="331"/>
        <v>0</v>
      </c>
      <c r="AU317" s="1150">
        <f t="shared" si="331"/>
        <v>0</v>
      </c>
      <c r="AV317" s="1150">
        <f t="shared" si="321"/>
        <v>0</v>
      </c>
      <c r="AW317" s="1150">
        <f t="shared" si="309"/>
        <v>0</v>
      </c>
      <c r="AX317" s="1150">
        <f t="shared" si="310"/>
        <v>0</v>
      </c>
      <c r="AY317" s="1150">
        <f t="shared" si="337"/>
        <v>0</v>
      </c>
      <c r="AZ317" s="1151">
        <f t="shared" si="327"/>
        <v>0</v>
      </c>
      <c r="BA317" s="1151">
        <f t="shared" si="328"/>
        <v>0</v>
      </c>
      <c r="BB317" s="1151">
        <f t="shared" si="263"/>
        <v>0</v>
      </c>
      <c r="BC317" s="1150">
        <f t="shared" si="264"/>
        <v>0</v>
      </c>
      <c r="BD317" s="1150">
        <f t="shared" si="265"/>
        <v>0</v>
      </c>
      <c r="BE317" s="1150">
        <f t="shared" si="266"/>
        <v>0</v>
      </c>
      <c r="BF317" s="1150">
        <f t="shared" si="267"/>
        <v>0</v>
      </c>
      <c r="BG317" s="1150">
        <f t="shared" si="268"/>
        <v>0</v>
      </c>
      <c r="BH317" s="1150">
        <f t="shared" si="269"/>
        <v>0</v>
      </c>
      <c r="BI317" s="1151">
        <f t="shared" si="329"/>
        <v>0</v>
      </c>
      <c r="BJ317" s="1106"/>
    </row>
    <row r="318" spans="1:62" ht="13">
      <c r="A318" s="1101">
        <v>79</v>
      </c>
      <c r="B318" s="1102" t="s">
        <v>388</v>
      </c>
      <c r="C318" s="1149">
        <f>計算表!K201</f>
        <v>0</v>
      </c>
      <c r="D318" s="1150">
        <f t="shared" ref="D318:AE318" si="344">D202</f>
        <v>0</v>
      </c>
      <c r="E318" s="1150">
        <f t="shared" si="344"/>
        <v>0</v>
      </c>
      <c r="F318" s="1150">
        <f t="shared" si="344"/>
        <v>0</v>
      </c>
      <c r="G318" s="1150">
        <f t="shared" si="344"/>
        <v>0</v>
      </c>
      <c r="H318" s="1150">
        <f t="shared" si="344"/>
        <v>0</v>
      </c>
      <c r="I318" s="1150">
        <f t="shared" si="344"/>
        <v>0</v>
      </c>
      <c r="J318" s="1150">
        <f t="shared" si="344"/>
        <v>0</v>
      </c>
      <c r="K318" s="1150">
        <f t="shared" si="344"/>
        <v>0</v>
      </c>
      <c r="L318" s="1150">
        <f t="shared" si="344"/>
        <v>0</v>
      </c>
      <c r="M318" s="1150">
        <f t="shared" si="344"/>
        <v>0</v>
      </c>
      <c r="N318" s="1150">
        <f t="shared" si="344"/>
        <v>0</v>
      </c>
      <c r="O318" s="1150">
        <f t="shared" si="344"/>
        <v>0</v>
      </c>
      <c r="P318" s="1150">
        <f t="shared" si="344"/>
        <v>0</v>
      </c>
      <c r="Q318" s="1150">
        <f t="shared" si="344"/>
        <v>0</v>
      </c>
      <c r="R318" s="1150">
        <f t="shared" si="344"/>
        <v>0</v>
      </c>
      <c r="S318" s="1150">
        <f t="shared" si="344"/>
        <v>0</v>
      </c>
      <c r="T318" s="1150">
        <f t="shared" si="344"/>
        <v>0</v>
      </c>
      <c r="U318" s="1150">
        <f t="shared" si="344"/>
        <v>0</v>
      </c>
      <c r="V318" s="1150">
        <f t="shared" si="344"/>
        <v>0</v>
      </c>
      <c r="W318" s="1150">
        <f t="shared" si="344"/>
        <v>0</v>
      </c>
      <c r="X318" s="1150">
        <f t="shared" si="344"/>
        <v>0</v>
      </c>
      <c r="Y318" s="1150">
        <f t="shared" si="344"/>
        <v>0</v>
      </c>
      <c r="Z318" s="1150">
        <f t="shared" si="344"/>
        <v>0</v>
      </c>
      <c r="AA318" s="1150">
        <f t="shared" si="344"/>
        <v>0</v>
      </c>
      <c r="AB318" s="1150">
        <f t="shared" si="344"/>
        <v>0</v>
      </c>
      <c r="AC318" s="1150">
        <f t="shared" si="344"/>
        <v>0</v>
      </c>
      <c r="AD318" s="1150">
        <f t="shared" si="344"/>
        <v>0</v>
      </c>
      <c r="AE318" s="1150">
        <f t="shared" si="344"/>
        <v>0</v>
      </c>
      <c r="AF318" s="1151">
        <f t="shared" si="326"/>
        <v>0</v>
      </c>
      <c r="AG318" s="1151">
        <f t="shared" si="331"/>
        <v>0</v>
      </c>
      <c r="AH318" s="1151">
        <f t="shared" si="331"/>
        <v>0</v>
      </c>
      <c r="AI318" s="1151">
        <f t="shared" si="331"/>
        <v>0</v>
      </c>
      <c r="AJ318" s="1151">
        <f t="shared" si="331"/>
        <v>0</v>
      </c>
      <c r="AK318" s="1150">
        <f t="shared" si="331"/>
        <v>0</v>
      </c>
      <c r="AL318" s="1150">
        <f t="shared" si="331"/>
        <v>0</v>
      </c>
      <c r="AM318" s="1150">
        <f t="shared" si="331"/>
        <v>0</v>
      </c>
      <c r="AN318" s="1150">
        <f t="shared" si="331"/>
        <v>0</v>
      </c>
      <c r="AO318" s="1150">
        <f t="shared" si="331"/>
        <v>0</v>
      </c>
      <c r="AP318" s="1150">
        <f t="shared" si="331"/>
        <v>0</v>
      </c>
      <c r="AQ318" s="1150">
        <f t="shared" si="331"/>
        <v>0</v>
      </c>
      <c r="AR318" s="1150">
        <f t="shared" si="331"/>
        <v>0</v>
      </c>
      <c r="AS318" s="1150">
        <f t="shared" si="331"/>
        <v>0</v>
      </c>
      <c r="AT318" s="1150">
        <f t="shared" si="331"/>
        <v>0</v>
      </c>
      <c r="AU318" s="1150">
        <f t="shared" si="331"/>
        <v>0</v>
      </c>
      <c r="AV318" s="1150">
        <f t="shared" si="321"/>
        <v>0</v>
      </c>
      <c r="AW318" s="1150">
        <f t="shared" si="309"/>
        <v>0</v>
      </c>
      <c r="AX318" s="1150">
        <f t="shared" si="310"/>
        <v>0</v>
      </c>
      <c r="AY318" s="1150">
        <f t="shared" si="337"/>
        <v>0</v>
      </c>
      <c r="AZ318" s="1151">
        <f t="shared" si="327"/>
        <v>0</v>
      </c>
      <c r="BA318" s="1151">
        <f t="shared" si="328"/>
        <v>0</v>
      </c>
      <c r="BB318" s="1151">
        <f t="shared" si="263"/>
        <v>0</v>
      </c>
      <c r="BC318" s="1150">
        <f t="shared" si="264"/>
        <v>0</v>
      </c>
      <c r="BD318" s="1150">
        <f t="shared" si="265"/>
        <v>0</v>
      </c>
      <c r="BE318" s="1150">
        <f t="shared" si="266"/>
        <v>0</v>
      </c>
      <c r="BF318" s="1150">
        <f t="shared" si="267"/>
        <v>0</v>
      </c>
      <c r="BG318" s="1150">
        <f t="shared" si="268"/>
        <v>0</v>
      </c>
      <c r="BH318" s="1150">
        <f t="shared" si="269"/>
        <v>0</v>
      </c>
      <c r="BI318" s="1151">
        <f t="shared" si="329"/>
        <v>0</v>
      </c>
      <c r="BJ318" s="1106"/>
    </row>
    <row r="319" spans="1:62" ht="13">
      <c r="A319" s="1130">
        <v>80</v>
      </c>
      <c r="B319" s="1111" t="s">
        <v>540</v>
      </c>
      <c r="C319" s="1152">
        <f>計算表!K202</f>
        <v>0</v>
      </c>
      <c r="D319" s="1153">
        <f t="shared" ref="D319:AE319" si="345">D203</f>
        <v>0.28413450438736781</v>
      </c>
      <c r="E319" s="1153">
        <f t="shared" si="345"/>
        <v>6.2033906141064528E-2</v>
      </c>
      <c r="F319" s="1153">
        <f t="shared" si="345"/>
        <v>1.353147352014721</v>
      </c>
      <c r="G319" s="1153">
        <f t="shared" si="345"/>
        <v>0</v>
      </c>
      <c r="H319" s="1153">
        <f t="shared" si="345"/>
        <v>7.5220073985859282E-2</v>
      </c>
      <c r="I319" s="1153">
        <f t="shared" si="345"/>
        <v>2.2056368753296709E-4</v>
      </c>
      <c r="J319" s="1153">
        <f t="shared" si="345"/>
        <v>5.6855230027489352E-3</v>
      </c>
      <c r="K319" s="1153">
        <f t="shared" si="345"/>
        <v>2.9689766920882785E-3</v>
      </c>
      <c r="L319" s="1153">
        <f t="shared" si="345"/>
        <v>4.6856222703819967E-3</v>
      </c>
      <c r="M319" s="1153">
        <f t="shared" si="345"/>
        <v>0</v>
      </c>
      <c r="N319" s="1153">
        <f t="shared" si="345"/>
        <v>1.4551118826675475E-2</v>
      </c>
      <c r="O319" s="1153">
        <f t="shared" si="345"/>
        <v>0</v>
      </c>
      <c r="P319" s="1153">
        <f t="shared" si="345"/>
        <v>0</v>
      </c>
      <c r="Q319" s="1153">
        <f t="shared" si="345"/>
        <v>0</v>
      </c>
      <c r="R319" s="1153">
        <f t="shared" si="345"/>
        <v>0</v>
      </c>
      <c r="S319" s="1153">
        <f t="shared" si="345"/>
        <v>3.1629985590782846E-2</v>
      </c>
      <c r="T319" s="1153">
        <f t="shared" si="345"/>
        <v>1.5478283915648785E-2</v>
      </c>
      <c r="U319" s="1153">
        <f t="shared" si="345"/>
        <v>0</v>
      </c>
      <c r="V319" s="1153">
        <f t="shared" si="345"/>
        <v>0</v>
      </c>
      <c r="W319" s="1153">
        <f t="shared" si="345"/>
        <v>0</v>
      </c>
      <c r="X319" s="1153">
        <f t="shared" si="345"/>
        <v>116.9875445130709</v>
      </c>
      <c r="Y319" s="1153">
        <f t="shared" si="345"/>
        <v>0.45218110427726227</v>
      </c>
      <c r="Z319" s="1153">
        <f t="shared" si="345"/>
        <v>4.0834926499397559E-2</v>
      </c>
      <c r="AA319" s="1153">
        <f t="shared" si="345"/>
        <v>0.41134617777786475</v>
      </c>
      <c r="AB319" s="1153">
        <f t="shared" si="345"/>
        <v>0</v>
      </c>
      <c r="AC319" s="1153">
        <f t="shared" si="345"/>
        <v>0</v>
      </c>
      <c r="AD319" s="1153">
        <f t="shared" si="345"/>
        <v>0</v>
      </c>
      <c r="AE319" s="1153">
        <f t="shared" si="345"/>
        <v>0</v>
      </c>
      <c r="AF319" s="1154">
        <f t="shared" si="326"/>
        <v>0</v>
      </c>
      <c r="AG319" s="1154">
        <f t="shared" si="331"/>
        <v>0</v>
      </c>
      <c r="AH319" s="1154">
        <f t="shared" si="331"/>
        <v>0</v>
      </c>
      <c r="AI319" s="1154">
        <f t="shared" si="331"/>
        <v>0</v>
      </c>
      <c r="AJ319" s="1154">
        <f t="shared" si="331"/>
        <v>0</v>
      </c>
      <c r="AK319" s="1153">
        <f t="shared" si="331"/>
        <v>0</v>
      </c>
      <c r="AL319" s="1153">
        <f t="shared" si="331"/>
        <v>0</v>
      </c>
      <c r="AM319" s="1153">
        <f t="shared" si="331"/>
        <v>0</v>
      </c>
      <c r="AN319" s="1153">
        <f t="shared" si="331"/>
        <v>0</v>
      </c>
      <c r="AO319" s="1153">
        <f t="shared" si="331"/>
        <v>0</v>
      </c>
      <c r="AP319" s="1153">
        <f t="shared" si="331"/>
        <v>0</v>
      </c>
      <c r="AQ319" s="1153">
        <f t="shared" si="331"/>
        <v>0</v>
      </c>
      <c r="AR319" s="1153">
        <f t="shared" si="331"/>
        <v>0</v>
      </c>
      <c r="AS319" s="1153">
        <f t="shared" si="331"/>
        <v>0</v>
      </c>
      <c r="AT319" s="1153">
        <f t="shared" si="331"/>
        <v>0</v>
      </c>
      <c r="AU319" s="1153">
        <f t="shared" si="331"/>
        <v>0</v>
      </c>
      <c r="AV319" s="1153">
        <f t="shared" si="321"/>
        <v>0</v>
      </c>
      <c r="AW319" s="1153">
        <f t="shared" si="309"/>
        <v>0</v>
      </c>
      <c r="AX319" s="1153">
        <f t="shared" si="310"/>
        <v>0</v>
      </c>
      <c r="AY319" s="1153">
        <f t="shared" si="337"/>
        <v>0</v>
      </c>
      <c r="AZ319" s="1154">
        <f t="shared" si="327"/>
        <v>0</v>
      </c>
      <c r="BA319" s="1154">
        <f t="shared" si="328"/>
        <v>0</v>
      </c>
      <c r="BB319" s="1154">
        <f t="shared" si="263"/>
        <v>0</v>
      </c>
      <c r="BC319" s="1153">
        <f t="shared" si="264"/>
        <v>0</v>
      </c>
      <c r="BD319" s="1153">
        <f t="shared" si="265"/>
        <v>0</v>
      </c>
      <c r="BE319" s="1153">
        <f t="shared" si="266"/>
        <v>0</v>
      </c>
      <c r="BF319" s="1153">
        <f t="shared" si="267"/>
        <v>0</v>
      </c>
      <c r="BG319" s="1153">
        <f t="shared" si="268"/>
        <v>0</v>
      </c>
      <c r="BH319" s="1153">
        <f t="shared" si="269"/>
        <v>0</v>
      </c>
      <c r="BI319" s="1154">
        <f t="shared" si="329"/>
        <v>0</v>
      </c>
      <c r="BJ319" s="1106"/>
    </row>
    <row r="320" spans="1:62" ht="13">
      <c r="A320" s="1101">
        <v>81</v>
      </c>
      <c r="B320" s="1102" t="s">
        <v>389</v>
      </c>
      <c r="C320" s="1146">
        <f>計算表!K203</f>
        <v>0</v>
      </c>
      <c r="D320" s="1147">
        <f t="shared" ref="D320:AE320" si="346">D204</f>
        <v>0.28413450438736781</v>
      </c>
      <c r="E320" s="1147">
        <f t="shared" si="346"/>
        <v>6.2033906141064514E-2</v>
      </c>
      <c r="F320" s="1147">
        <f t="shared" si="346"/>
        <v>1.3531473520147212</v>
      </c>
      <c r="G320" s="1147">
        <f t="shared" si="346"/>
        <v>0</v>
      </c>
      <c r="H320" s="1147">
        <f t="shared" si="346"/>
        <v>7.5220073985859282E-2</v>
      </c>
      <c r="I320" s="1147">
        <f t="shared" si="346"/>
        <v>2.2056368753296709E-4</v>
      </c>
      <c r="J320" s="1147">
        <f t="shared" si="346"/>
        <v>5.6855230027489352E-3</v>
      </c>
      <c r="K320" s="1147">
        <f t="shared" si="346"/>
        <v>2.9689766920882785E-3</v>
      </c>
      <c r="L320" s="1147">
        <f t="shared" si="346"/>
        <v>4.6856222703819967E-3</v>
      </c>
      <c r="M320" s="1147">
        <f t="shared" si="346"/>
        <v>0</v>
      </c>
      <c r="N320" s="1147">
        <f t="shared" si="346"/>
        <v>1.4551118826675475E-2</v>
      </c>
      <c r="O320" s="1147">
        <f t="shared" si="346"/>
        <v>0</v>
      </c>
      <c r="P320" s="1147">
        <f t="shared" si="346"/>
        <v>0</v>
      </c>
      <c r="Q320" s="1147">
        <f t="shared" si="346"/>
        <v>0</v>
      </c>
      <c r="R320" s="1147">
        <f t="shared" si="346"/>
        <v>0</v>
      </c>
      <c r="S320" s="1147">
        <f t="shared" si="346"/>
        <v>3.1629985590782846E-2</v>
      </c>
      <c r="T320" s="1147">
        <f t="shared" si="346"/>
        <v>1.5478283915648785E-2</v>
      </c>
      <c r="U320" s="1147">
        <f t="shared" si="346"/>
        <v>0</v>
      </c>
      <c r="V320" s="1147">
        <f t="shared" si="346"/>
        <v>0</v>
      </c>
      <c r="W320" s="1147">
        <f t="shared" si="346"/>
        <v>0</v>
      </c>
      <c r="X320" s="1147">
        <f t="shared" si="346"/>
        <v>17.673138124175146</v>
      </c>
      <c r="Y320" s="1147">
        <f t="shared" si="346"/>
        <v>6.9564072686301132E-2</v>
      </c>
      <c r="Z320" s="1147">
        <f t="shared" si="346"/>
        <v>6.2820931000293814E-3</v>
      </c>
      <c r="AA320" s="1147">
        <f t="shared" si="346"/>
        <v>6.3281979586271742E-2</v>
      </c>
      <c r="AB320" s="1147">
        <f t="shared" si="346"/>
        <v>0</v>
      </c>
      <c r="AC320" s="1147">
        <f t="shared" si="346"/>
        <v>0</v>
      </c>
      <c r="AD320" s="1147">
        <f t="shared" si="346"/>
        <v>0</v>
      </c>
      <c r="AE320" s="1147">
        <f t="shared" si="346"/>
        <v>0</v>
      </c>
      <c r="AF320" s="1148">
        <f t="shared" si="326"/>
        <v>0</v>
      </c>
      <c r="AG320" s="1148">
        <f t="shared" si="331"/>
        <v>0</v>
      </c>
      <c r="AH320" s="1148">
        <f t="shared" si="331"/>
        <v>0</v>
      </c>
      <c r="AI320" s="1148">
        <f t="shared" si="331"/>
        <v>0</v>
      </c>
      <c r="AJ320" s="1148">
        <f t="shared" si="331"/>
        <v>0</v>
      </c>
      <c r="AK320" s="1147">
        <f t="shared" si="331"/>
        <v>0</v>
      </c>
      <c r="AL320" s="1147">
        <f t="shared" si="331"/>
        <v>0</v>
      </c>
      <c r="AM320" s="1147">
        <f t="shared" si="331"/>
        <v>0</v>
      </c>
      <c r="AN320" s="1147">
        <f t="shared" si="331"/>
        <v>0</v>
      </c>
      <c r="AO320" s="1147">
        <f t="shared" si="331"/>
        <v>0</v>
      </c>
      <c r="AP320" s="1147">
        <f t="shared" si="331"/>
        <v>0</v>
      </c>
      <c r="AQ320" s="1147">
        <f t="shared" si="331"/>
        <v>0</v>
      </c>
      <c r="AR320" s="1147">
        <f t="shared" si="331"/>
        <v>0</v>
      </c>
      <c r="AS320" s="1147">
        <f t="shared" si="331"/>
        <v>0</v>
      </c>
      <c r="AT320" s="1147">
        <f t="shared" si="331"/>
        <v>0</v>
      </c>
      <c r="AU320" s="1147">
        <f t="shared" si="331"/>
        <v>0</v>
      </c>
      <c r="AV320" s="1147">
        <f t="shared" si="321"/>
        <v>0</v>
      </c>
      <c r="AW320" s="1147">
        <f t="shared" si="309"/>
        <v>0</v>
      </c>
      <c r="AX320" s="1147">
        <f t="shared" si="310"/>
        <v>0</v>
      </c>
      <c r="AY320" s="1147">
        <f t="shared" si="337"/>
        <v>0</v>
      </c>
      <c r="AZ320" s="1148">
        <f t="shared" si="327"/>
        <v>0</v>
      </c>
      <c r="BA320" s="1148">
        <f t="shared" si="328"/>
        <v>0</v>
      </c>
      <c r="BB320" s="1148">
        <f t="shared" ref="BB320:BB346" si="347">$C320*Y320</f>
        <v>0</v>
      </c>
      <c r="BC320" s="1147">
        <f t="shared" ref="BC320:BC346" si="348">$C320*Z320</f>
        <v>0</v>
      </c>
      <c r="BD320" s="1147">
        <f t="shared" ref="BD320:BD346" si="349">$C320*AA320</f>
        <v>0</v>
      </c>
      <c r="BE320" s="1147">
        <f t="shared" ref="BE320:BE346" si="350">$C320*AB320</f>
        <v>0</v>
      </c>
      <c r="BF320" s="1147">
        <f t="shared" ref="BF320:BF346" si="351">$C320*AC320</f>
        <v>0</v>
      </c>
      <c r="BG320" s="1147">
        <f t="shared" ref="BG320:BG346" si="352">$C320*AD320</f>
        <v>0</v>
      </c>
      <c r="BH320" s="1147">
        <f t="shared" ref="BH320:BH345" si="353">$C320*AE320</f>
        <v>0</v>
      </c>
      <c r="BI320" s="1148">
        <f t="shared" si="329"/>
        <v>0</v>
      </c>
      <c r="BJ320" s="1106"/>
    </row>
    <row r="321" spans="1:62" ht="13">
      <c r="A321" s="1134">
        <v>82</v>
      </c>
      <c r="B321" s="1102" t="s">
        <v>541</v>
      </c>
      <c r="C321" s="1149">
        <f>計算表!K204</f>
        <v>0</v>
      </c>
      <c r="D321" s="1150">
        <f t="shared" ref="D321:AE321" si="354">D205</f>
        <v>0.28413450438736781</v>
      </c>
      <c r="E321" s="1150">
        <f t="shared" si="354"/>
        <v>6.2033906141064528E-2</v>
      </c>
      <c r="F321" s="1150">
        <f t="shared" si="354"/>
        <v>1.3531473520147212</v>
      </c>
      <c r="G321" s="1150">
        <f t="shared" si="354"/>
        <v>0</v>
      </c>
      <c r="H321" s="1150">
        <f t="shared" si="354"/>
        <v>7.5220073985859295E-2</v>
      </c>
      <c r="I321" s="1150">
        <f t="shared" si="354"/>
        <v>2.2056368753296709E-4</v>
      </c>
      <c r="J321" s="1150">
        <f t="shared" si="354"/>
        <v>5.6855230027489352E-3</v>
      </c>
      <c r="K321" s="1150">
        <f t="shared" si="354"/>
        <v>2.9689766920882785E-3</v>
      </c>
      <c r="L321" s="1150">
        <f t="shared" si="354"/>
        <v>4.6856222703819958E-3</v>
      </c>
      <c r="M321" s="1150">
        <f t="shared" si="354"/>
        <v>0</v>
      </c>
      <c r="N321" s="1150">
        <f t="shared" si="354"/>
        <v>1.4551118826675478E-2</v>
      </c>
      <c r="O321" s="1150">
        <f t="shared" si="354"/>
        <v>0</v>
      </c>
      <c r="P321" s="1150">
        <f t="shared" si="354"/>
        <v>0</v>
      </c>
      <c r="Q321" s="1150">
        <f t="shared" si="354"/>
        <v>0</v>
      </c>
      <c r="R321" s="1150">
        <f t="shared" si="354"/>
        <v>0</v>
      </c>
      <c r="S321" s="1150">
        <f t="shared" si="354"/>
        <v>3.1629985590782853E-2</v>
      </c>
      <c r="T321" s="1150">
        <f t="shared" si="354"/>
        <v>1.5478283915648785E-2</v>
      </c>
      <c r="U321" s="1150">
        <f t="shared" si="354"/>
        <v>0</v>
      </c>
      <c r="V321" s="1150">
        <f t="shared" si="354"/>
        <v>0</v>
      </c>
      <c r="W321" s="1150">
        <f t="shared" si="354"/>
        <v>0</v>
      </c>
      <c r="X321" s="1150">
        <f t="shared" si="354"/>
        <v>6.9831628101187952</v>
      </c>
      <c r="Y321" s="1150">
        <f t="shared" si="354"/>
        <v>2.7801959197016307E-2</v>
      </c>
      <c r="Z321" s="1150">
        <f t="shared" si="354"/>
        <v>2.5106996944597852E-3</v>
      </c>
      <c r="AA321" s="1150">
        <f t="shared" si="354"/>
        <v>2.5291259502556521E-2</v>
      </c>
      <c r="AB321" s="1150">
        <f t="shared" si="354"/>
        <v>0</v>
      </c>
      <c r="AC321" s="1150">
        <f t="shared" si="354"/>
        <v>0</v>
      </c>
      <c r="AD321" s="1150">
        <f t="shared" si="354"/>
        <v>0</v>
      </c>
      <c r="AE321" s="1150">
        <f t="shared" si="354"/>
        <v>0</v>
      </c>
      <c r="AF321" s="1151">
        <f t="shared" si="326"/>
        <v>0</v>
      </c>
      <c r="AG321" s="1151">
        <f t="shared" si="331"/>
        <v>0</v>
      </c>
      <c r="AH321" s="1151">
        <f t="shared" si="331"/>
        <v>0</v>
      </c>
      <c r="AI321" s="1151">
        <f t="shared" si="331"/>
        <v>0</v>
      </c>
      <c r="AJ321" s="1151">
        <f t="shared" si="331"/>
        <v>0</v>
      </c>
      <c r="AK321" s="1150">
        <f t="shared" si="331"/>
        <v>0</v>
      </c>
      <c r="AL321" s="1150">
        <f t="shared" si="331"/>
        <v>0</v>
      </c>
      <c r="AM321" s="1150">
        <f t="shared" si="331"/>
        <v>0</v>
      </c>
      <c r="AN321" s="1150">
        <f t="shared" si="331"/>
        <v>0</v>
      </c>
      <c r="AO321" s="1150">
        <f t="shared" si="331"/>
        <v>0</v>
      </c>
      <c r="AP321" s="1150">
        <f t="shared" si="331"/>
        <v>0</v>
      </c>
      <c r="AQ321" s="1150">
        <f t="shared" si="331"/>
        <v>0</v>
      </c>
      <c r="AR321" s="1150">
        <f t="shared" si="331"/>
        <v>0</v>
      </c>
      <c r="AS321" s="1150">
        <f t="shared" si="331"/>
        <v>0</v>
      </c>
      <c r="AT321" s="1150">
        <f t="shared" si="331"/>
        <v>0</v>
      </c>
      <c r="AU321" s="1150">
        <f t="shared" si="331"/>
        <v>0</v>
      </c>
      <c r="AV321" s="1150">
        <f t="shared" si="321"/>
        <v>0</v>
      </c>
      <c r="AW321" s="1150">
        <f t="shared" si="309"/>
        <v>0</v>
      </c>
      <c r="AX321" s="1150">
        <f t="shared" si="310"/>
        <v>0</v>
      </c>
      <c r="AY321" s="1150">
        <f t="shared" si="337"/>
        <v>0</v>
      </c>
      <c r="AZ321" s="1151">
        <f t="shared" si="327"/>
        <v>0</v>
      </c>
      <c r="BA321" s="1151">
        <f t="shared" si="328"/>
        <v>0</v>
      </c>
      <c r="BB321" s="1151">
        <f t="shared" si="347"/>
        <v>0</v>
      </c>
      <c r="BC321" s="1150">
        <f t="shared" si="348"/>
        <v>0</v>
      </c>
      <c r="BD321" s="1150">
        <f t="shared" si="349"/>
        <v>0</v>
      </c>
      <c r="BE321" s="1150">
        <f t="shared" si="350"/>
        <v>0</v>
      </c>
      <c r="BF321" s="1150">
        <f t="shared" si="351"/>
        <v>0</v>
      </c>
      <c r="BG321" s="1150">
        <f t="shared" si="352"/>
        <v>0</v>
      </c>
      <c r="BH321" s="1150">
        <f t="shared" si="353"/>
        <v>0</v>
      </c>
      <c r="BI321" s="1151">
        <f t="shared" si="329"/>
        <v>0</v>
      </c>
      <c r="BJ321" s="1106"/>
    </row>
    <row r="322" spans="1:62" ht="13">
      <c r="A322" s="1134">
        <v>83</v>
      </c>
      <c r="B322" s="1102" t="s">
        <v>542</v>
      </c>
      <c r="C322" s="1149">
        <f>計算表!K205</f>
        <v>0</v>
      </c>
      <c r="D322" s="1150">
        <f t="shared" ref="D322:AE322" si="355">D206</f>
        <v>0.28413450438736781</v>
      </c>
      <c r="E322" s="1150">
        <f t="shared" si="355"/>
        <v>6.2033906141064528E-2</v>
      </c>
      <c r="F322" s="1150">
        <f t="shared" si="355"/>
        <v>1.353147352014721</v>
      </c>
      <c r="G322" s="1150">
        <f t="shared" si="355"/>
        <v>0</v>
      </c>
      <c r="H322" s="1150">
        <f t="shared" si="355"/>
        <v>7.5220073985859282E-2</v>
      </c>
      <c r="I322" s="1150">
        <f t="shared" si="355"/>
        <v>2.2056368753296709E-4</v>
      </c>
      <c r="J322" s="1150">
        <f t="shared" si="355"/>
        <v>5.6855230027489352E-3</v>
      </c>
      <c r="K322" s="1150">
        <f t="shared" si="355"/>
        <v>2.9689766920882785E-3</v>
      </c>
      <c r="L322" s="1150">
        <f t="shared" si="355"/>
        <v>4.6856222703819967E-3</v>
      </c>
      <c r="M322" s="1150">
        <f t="shared" si="355"/>
        <v>0</v>
      </c>
      <c r="N322" s="1150">
        <f t="shared" si="355"/>
        <v>1.4551118826675475E-2</v>
      </c>
      <c r="O322" s="1150">
        <f t="shared" si="355"/>
        <v>0</v>
      </c>
      <c r="P322" s="1150">
        <f t="shared" si="355"/>
        <v>0</v>
      </c>
      <c r="Q322" s="1150">
        <f t="shared" si="355"/>
        <v>0</v>
      </c>
      <c r="R322" s="1150">
        <f t="shared" si="355"/>
        <v>0</v>
      </c>
      <c r="S322" s="1150">
        <f t="shared" si="355"/>
        <v>3.1629985590782846E-2</v>
      </c>
      <c r="T322" s="1150">
        <f t="shared" si="355"/>
        <v>1.5478283915648785E-2</v>
      </c>
      <c r="U322" s="1150">
        <f t="shared" si="355"/>
        <v>0</v>
      </c>
      <c r="V322" s="1150">
        <f t="shared" si="355"/>
        <v>0</v>
      </c>
      <c r="W322" s="1150">
        <f t="shared" si="355"/>
        <v>0</v>
      </c>
      <c r="X322" s="1150">
        <f t="shared" si="355"/>
        <v>9.7781220334525276</v>
      </c>
      <c r="Y322" s="1150">
        <f t="shared" si="355"/>
        <v>4.120130802178805E-2</v>
      </c>
      <c r="Z322" s="1150">
        <f t="shared" si="355"/>
        <v>3.7207489849401809E-3</v>
      </c>
      <c r="AA322" s="1150">
        <f t="shared" si="355"/>
        <v>3.7480559036847869E-2</v>
      </c>
      <c r="AB322" s="1150">
        <f t="shared" si="355"/>
        <v>0</v>
      </c>
      <c r="AC322" s="1150">
        <f t="shared" si="355"/>
        <v>0</v>
      </c>
      <c r="AD322" s="1150">
        <f t="shared" si="355"/>
        <v>0</v>
      </c>
      <c r="AE322" s="1150">
        <f t="shared" si="355"/>
        <v>0</v>
      </c>
      <c r="AF322" s="1151">
        <f t="shared" si="326"/>
        <v>0</v>
      </c>
      <c r="AG322" s="1151">
        <f t="shared" ref="AG322:AG325" si="356">$C322*E322</f>
        <v>0</v>
      </c>
      <c r="AH322" s="1151">
        <f t="shared" ref="AH322:AH325" si="357">$C322*F322</f>
        <v>0</v>
      </c>
      <c r="AI322" s="1151">
        <f t="shared" ref="AI322:AI325" si="358">$C322*G322</f>
        <v>0</v>
      </c>
      <c r="AJ322" s="1151">
        <f t="shared" ref="AJ322:AJ325" si="359">$C322*H322</f>
        <v>0</v>
      </c>
      <c r="AK322" s="1150">
        <f t="shared" ref="AK322:AK325" si="360">$C322*I322</f>
        <v>0</v>
      </c>
      <c r="AL322" s="1150">
        <f t="shared" ref="AL322:AL325" si="361">$C322*J322</f>
        <v>0</v>
      </c>
      <c r="AM322" s="1150">
        <f t="shared" ref="AM322:AM325" si="362">$C322*K322</f>
        <v>0</v>
      </c>
      <c r="AN322" s="1150">
        <f t="shared" ref="AN322:AN325" si="363">$C322*L322</f>
        <v>0</v>
      </c>
      <c r="AO322" s="1150">
        <f t="shared" ref="AO322:AO325" si="364">$C322*M322</f>
        <v>0</v>
      </c>
      <c r="AP322" s="1150">
        <f t="shared" ref="AP322:AP325" si="365">$C322*N322</f>
        <v>0</v>
      </c>
      <c r="AQ322" s="1150">
        <f t="shared" ref="AQ322:AQ325" si="366">$C322*O322</f>
        <v>0</v>
      </c>
      <c r="AR322" s="1150">
        <f t="shared" ref="AR322:AR325" si="367">$C322*P322</f>
        <v>0</v>
      </c>
      <c r="AS322" s="1150">
        <f t="shared" ref="AS322:AS325" si="368">$C322*Q322</f>
        <v>0</v>
      </c>
      <c r="AT322" s="1150">
        <f t="shared" ref="AT322:AT325" si="369">$C322*R322</f>
        <v>0</v>
      </c>
      <c r="AU322" s="1150">
        <f t="shared" ref="AU322:AU325" si="370">$C322*S322</f>
        <v>0</v>
      </c>
      <c r="AV322" s="1150">
        <f t="shared" si="321"/>
        <v>0</v>
      </c>
      <c r="AW322" s="1150">
        <f t="shared" si="309"/>
        <v>0</v>
      </c>
      <c r="AX322" s="1150">
        <f t="shared" si="310"/>
        <v>0</v>
      </c>
      <c r="AY322" s="1150">
        <f t="shared" si="337"/>
        <v>0</v>
      </c>
      <c r="AZ322" s="1151">
        <f t="shared" si="327"/>
        <v>0</v>
      </c>
      <c r="BA322" s="1151">
        <f t="shared" si="328"/>
        <v>0</v>
      </c>
      <c r="BB322" s="1151">
        <f t="shared" si="347"/>
        <v>0</v>
      </c>
      <c r="BC322" s="1150">
        <f t="shared" si="348"/>
        <v>0</v>
      </c>
      <c r="BD322" s="1150">
        <f t="shared" si="349"/>
        <v>0</v>
      </c>
      <c r="BE322" s="1150">
        <f t="shared" si="350"/>
        <v>0</v>
      </c>
      <c r="BF322" s="1150">
        <f t="shared" si="351"/>
        <v>0</v>
      </c>
      <c r="BG322" s="1150">
        <f t="shared" si="352"/>
        <v>0</v>
      </c>
      <c r="BH322" s="1150">
        <f t="shared" si="353"/>
        <v>0</v>
      </c>
      <c r="BI322" s="1151">
        <f t="shared" si="329"/>
        <v>0</v>
      </c>
      <c r="BJ322" s="1106"/>
    </row>
    <row r="323" spans="1:62" ht="13">
      <c r="A323" s="1134">
        <v>84</v>
      </c>
      <c r="B323" s="1102" t="s">
        <v>543</v>
      </c>
      <c r="C323" s="1149">
        <f>計算表!K206</f>
        <v>0</v>
      </c>
      <c r="D323" s="1150">
        <f t="shared" ref="D323:AE323" si="371">D207</f>
        <v>9.2349864688696489E-6</v>
      </c>
      <c r="E323" s="1150">
        <f t="shared" si="371"/>
        <v>1.8024202964462418E-3</v>
      </c>
      <c r="F323" s="1150">
        <f t="shared" si="371"/>
        <v>5.7448301833423115E-2</v>
      </c>
      <c r="G323" s="1150">
        <f t="shared" si="371"/>
        <v>0</v>
      </c>
      <c r="H323" s="1150">
        <f t="shared" si="371"/>
        <v>6.3442554174418806E-3</v>
      </c>
      <c r="I323" s="1150">
        <f t="shared" si="371"/>
        <v>0</v>
      </c>
      <c r="J323" s="1150">
        <f t="shared" si="371"/>
        <v>9.1778924070044511E-6</v>
      </c>
      <c r="K323" s="1150">
        <f t="shared" si="371"/>
        <v>0</v>
      </c>
      <c r="L323" s="1150">
        <f t="shared" si="371"/>
        <v>0</v>
      </c>
      <c r="M323" s="1150">
        <f t="shared" si="371"/>
        <v>0</v>
      </c>
      <c r="N323" s="1150">
        <f t="shared" si="371"/>
        <v>0</v>
      </c>
      <c r="O323" s="1150">
        <f t="shared" si="371"/>
        <v>0</v>
      </c>
      <c r="P323" s="1150">
        <f t="shared" si="371"/>
        <v>0</v>
      </c>
      <c r="Q323" s="1150">
        <f t="shared" si="371"/>
        <v>0</v>
      </c>
      <c r="R323" s="1150">
        <f t="shared" si="371"/>
        <v>0</v>
      </c>
      <c r="S323" s="1150">
        <f t="shared" si="371"/>
        <v>6.2240604334675145E-3</v>
      </c>
      <c r="T323" s="1150">
        <f t="shared" si="371"/>
        <v>1.1101709156736227E-4</v>
      </c>
      <c r="U323" s="1150">
        <f t="shared" si="371"/>
        <v>0</v>
      </c>
      <c r="V323" s="1150">
        <f t="shared" si="371"/>
        <v>0</v>
      </c>
      <c r="W323" s="1150">
        <f t="shared" si="371"/>
        <v>0</v>
      </c>
      <c r="X323" s="1150">
        <f t="shared" si="371"/>
        <v>0.538545842225301</v>
      </c>
      <c r="Y323" s="1150">
        <f t="shared" si="371"/>
        <v>2.6967063766487488E-3</v>
      </c>
      <c r="Z323" s="1150">
        <f t="shared" si="371"/>
        <v>2.4353031482135214E-4</v>
      </c>
      <c r="AA323" s="1150">
        <f t="shared" si="371"/>
        <v>2.4531760618273966E-3</v>
      </c>
      <c r="AB323" s="1150">
        <f t="shared" si="371"/>
        <v>0</v>
      </c>
      <c r="AC323" s="1150">
        <f t="shared" si="371"/>
        <v>0</v>
      </c>
      <c r="AD323" s="1150">
        <f t="shared" si="371"/>
        <v>0</v>
      </c>
      <c r="AE323" s="1150">
        <f t="shared" si="371"/>
        <v>0</v>
      </c>
      <c r="AF323" s="1151">
        <f t="shared" si="326"/>
        <v>0</v>
      </c>
      <c r="AG323" s="1151">
        <f t="shared" si="356"/>
        <v>0</v>
      </c>
      <c r="AH323" s="1151">
        <f t="shared" si="357"/>
        <v>0</v>
      </c>
      <c r="AI323" s="1151">
        <f t="shared" si="358"/>
        <v>0</v>
      </c>
      <c r="AJ323" s="1151">
        <f t="shared" si="359"/>
        <v>0</v>
      </c>
      <c r="AK323" s="1150">
        <f t="shared" si="360"/>
        <v>0</v>
      </c>
      <c r="AL323" s="1150">
        <f t="shared" si="361"/>
        <v>0</v>
      </c>
      <c r="AM323" s="1150">
        <f t="shared" si="362"/>
        <v>0</v>
      </c>
      <c r="AN323" s="1150">
        <f t="shared" si="363"/>
        <v>0</v>
      </c>
      <c r="AO323" s="1150">
        <f t="shared" si="364"/>
        <v>0</v>
      </c>
      <c r="AP323" s="1150">
        <f t="shared" si="365"/>
        <v>0</v>
      </c>
      <c r="AQ323" s="1150">
        <f t="shared" si="366"/>
        <v>0</v>
      </c>
      <c r="AR323" s="1150">
        <f t="shared" si="367"/>
        <v>0</v>
      </c>
      <c r="AS323" s="1150">
        <f t="shared" si="368"/>
        <v>0</v>
      </c>
      <c r="AT323" s="1150">
        <f t="shared" si="369"/>
        <v>0</v>
      </c>
      <c r="AU323" s="1150">
        <f t="shared" si="370"/>
        <v>0</v>
      </c>
      <c r="AV323" s="1150">
        <f t="shared" si="321"/>
        <v>0</v>
      </c>
      <c r="AW323" s="1150">
        <f t="shared" si="309"/>
        <v>0</v>
      </c>
      <c r="AX323" s="1150">
        <f t="shared" si="310"/>
        <v>0</v>
      </c>
      <c r="AY323" s="1150">
        <f t="shared" si="337"/>
        <v>0</v>
      </c>
      <c r="AZ323" s="1151">
        <f t="shared" si="327"/>
        <v>0</v>
      </c>
      <c r="BA323" s="1151">
        <f t="shared" si="328"/>
        <v>0</v>
      </c>
      <c r="BB323" s="1151">
        <f t="shared" si="347"/>
        <v>0</v>
      </c>
      <c r="BC323" s="1150">
        <f t="shared" si="348"/>
        <v>0</v>
      </c>
      <c r="BD323" s="1150">
        <f t="shared" si="349"/>
        <v>0</v>
      </c>
      <c r="BE323" s="1150">
        <f t="shared" si="350"/>
        <v>0</v>
      </c>
      <c r="BF323" s="1150">
        <f t="shared" si="351"/>
        <v>0</v>
      </c>
      <c r="BG323" s="1150">
        <f t="shared" si="352"/>
        <v>0</v>
      </c>
      <c r="BH323" s="1150">
        <f t="shared" si="353"/>
        <v>0</v>
      </c>
      <c r="BI323" s="1151">
        <f t="shared" si="329"/>
        <v>0</v>
      </c>
      <c r="BJ323" s="1106"/>
    </row>
    <row r="324" spans="1:62" ht="13">
      <c r="A324" s="1135">
        <v>85</v>
      </c>
      <c r="B324" s="1111" t="s">
        <v>390</v>
      </c>
      <c r="C324" s="1152">
        <f>計算表!K207</f>
        <v>0</v>
      </c>
      <c r="D324" s="1153">
        <f t="shared" ref="D324:AE324" si="372">D208</f>
        <v>0.17998650065906827</v>
      </c>
      <c r="E324" s="1153">
        <f t="shared" si="372"/>
        <v>8.6933509262750383E-3</v>
      </c>
      <c r="F324" s="1153">
        <f t="shared" si="372"/>
        <v>0.18484573441380903</v>
      </c>
      <c r="G324" s="1153">
        <f t="shared" si="372"/>
        <v>0</v>
      </c>
      <c r="H324" s="1153">
        <f t="shared" si="372"/>
        <v>4.7025894025577157E-2</v>
      </c>
      <c r="I324" s="1153">
        <f t="shared" si="372"/>
        <v>0</v>
      </c>
      <c r="J324" s="1153">
        <f t="shared" si="372"/>
        <v>0</v>
      </c>
      <c r="K324" s="1153">
        <f t="shared" si="372"/>
        <v>0</v>
      </c>
      <c r="L324" s="1153">
        <f t="shared" si="372"/>
        <v>7.4984323760640389E-6</v>
      </c>
      <c r="M324" s="1153">
        <f t="shared" si="372"/>
        <v>0</v>
      </c>
      <c r="N324" s="1153">
        <f t="shared" si="372"/>
        <v>3.2455089875724932E-3</v>
      </c>
      <c r="O324" s="1153">
        <f t="shared" si="372"/>
        <v>0</v>
      </c>
      <c r="P324" s="1153">
        <f t="shared" si="372"/>
        <v>0</v>
      </c>
      <c r="Q324" s="1153">
        <f t="shared" si="372"/>
        <v>0</v>
      </c>
      <c r="R324" s="1153">
        <f t="shared" si="372"/>
        <v>0</v>
      </c>
      <c r="S324" s="1153">
        <f t="shared" si="372"/>
        <v>1.8839323416789705E-2</v>
      </c>
      <c r="T324" s="1153">
        <f t="shared" si="372"/>
        <v>2.4933563188838895E-2</v>
      </c>
      <c r="U324" s="1153">
        <f t="shared" si="372"/>
        <v>0</v>
      </c>
      <c r="V324" s="1153">
        <f t="shared" si="372"/>
        <v>0</v>
      </c>
      <c r="W324" s="1153">
        <f t="shared" si="372"/>
        <v>0</v>
      </c>
      <c r="X324" s="1153">
        <f t="shared" si="372"/>
        <v>0.86517808720005118</v>
      </c>
      <c r="Y324" s="1153">
        <f t="shared" si="372"/>
        <v>4.1279203607005686E-3</v>
      </c>
      <c r="Z324" s="1153">
        <f t="shared" si="372"/>
        <v>3.7277834683958173E-4</v>
      </c>
      <c r="AA324" s="1153">
        <f t="shared" si="372"/>
        <v>3.755142013860987E-3</v>
      </c>
      <c r="AB324" s="1153">
        <f t="shared" si="372"/>
        <v>0</v>
      </c>
      <c r="AC324" s="1153">
        <f t="shared" si="372"/>
        <v>0</v>
      </c>
      <c r="AD324" s="1153">
        <f t="shared" si="372"/>
        <v>0</v>
      </c>
      <c r="AE324" s="1153">
        <f t="shared" si="372"/>
        <v>0</v>
      </c>
      <c r="AF324" s="1154">
        <f t="shared" si="326"/>
        <v>0</v>
      </c>
      <c r="AG324" s="1154">
        <f t="shared" si="356"/>
        <v>0</v>
      </c>
      <c r="AH324" s="1154">
        <f t="shared" si="357"/>
        <v>0</v>
      </c>
      <c r="AI324" s="1154">
        <f t="shared" si="358"/>
        <v>0</v>
      </c>
      <c r="AJ324" s="1154">
        <f t="shared" si="359"/>
        <v>0</v>
      </c>
      <c r="AK324" s="1153">
        <f t="shared" si="360"/>
        <v>0</v>
      </c>
      <c r="AL324" s="1153">
        <f t="shared" si="361"/>
        <v>0</v>
      </c>
      <c r="AM324" s="1153">
        <f t="shared" si="362"/>
        <v>0</v>
      </c>
      <c r="AN324" s="1153">
        <f t="shared" si="363"/>
        <v>0</v>
      </c>
      <c r="AO324" s="1153">
        <f t="shared" si="364"/>
        <v>0</v>
      </c>
      <c r="AP324" s="1153">
        <f t="shared" si="365"/>
        <v>0</v>
      </c>
      <c r="AQ324" s="1153">
        <f t="shared" si="366"/>
        <v>0</v>
      </c>
      <c r="AR324" s="1153">
        <f t="shared" si="367"/>
        <v>0</v>
      </c>
      <c r="AS324" s="1153">
        <f t="shared" si="368"/>
        <v>0</v>
      </c>
      <c r="AT324" s="1153">
        <f t="shared" si="369"/>
        <v>0</v>
      </c>
      <c r="AU324" s="1153">
        <f t="shared" si="370"/>
        <v>0</v>
      </c>
      <c r="AV324" s="1153">
        <f t="shared" si="321"/>
        <v>0</v>
      </c>
      <c r="AW324" s="1153">
        <f t="shared" si="309"/>
        <v>0</v>
      </c>
      <c r="AX324" s="1153">
        <f t="shared" si="310"/>
        <v>0</v>
      </c>
      <c r="AY324" s="1153">
        <f t="shared" si="337"/>
        <v>0</v>
      </c>
      <c r="AZ324" s="1154">
        <f t="shared" si="327"/>
        <v>0</v>
      </c>
      <c r="BA324" s="1154">
        <f t="shared" si="328"/>
        <v>0</v>
      </c>
      <c r="BB324" s="1154">
        <f t="shared" si="347"/>
        <v>0</v>
      </c>
      <c r="BC324" s="1153">
        <f t="shared" si="348"/>
        <v>0</v>
      </c>
      <c r="BD324" s="1153">
        <f t="shared" si="349"/>
        <v>0</v>
      </c>
      <c r="BE324" s="1153">
        <f t="shared" si="350"/>
        <v>0</v>
      </c>
      <c r="BF324" s="1153">
        <f t="shared" si="351"/>
        <v>0</v>
      </c>
      <c r="BG324" s="1153">
        <f t="shared" si="352"/>
        <v>0</v>
      </c>
      <c r="BH324" s="1153">
        <f t="shared" si="353"/>
        <v>0</v>
      </c>
      <c r="BI324" s="1154">
        <f t="shared" si="329"/>
        <v>0</v>
      </c>
      <c r="BJ324" s="1106"/>
    </row>
    <row r="325" spans="1:62" ht="13">
      <c r="A325" s="1134">
        <v>86</v>
      </c>
      <c r="B325" s="1102" t="s">
        <v>544</v>
      </c>
      <c r="C325" s="1146">
        <f>計算表!K208</f>
        <v>0</v>
      </c>
      <c r="D325" s="1147">
        <f t="shared" ref="D325:AE325" si="373">D209</f>
        <v>0.29396220284240976</v>
      </c>
      <c r="E325" s="1147">
        <f t="shared" si="373"/>
        <v>1.6291028605616225E-3</v>
      </c>
      <c r="F325" s="1147">
        <f t="shared" si="373"/>
        <v>0</v>
      </c>
      <c r="G325" s="1147">
        <f t="shared" si="373"/>
        <v>0</v>
      </c>
      <c r="H325" s="1147">
        <f t="shared" si="373"/>
        <v>6.3013416855766001E-3</v>
      </c>
      <c r="I325" s="1147">
        <f t="shared" si="373"/>
        <v>0</v>
      </c>
      <c r="J325" s="1147">
        <f t="shared" si="373"/>
        <v>5.2047189200259895E-4</v>
      </c>
      <c r="K325" s="1147">
        <f t="shared" si="373"/>
        <v>1.6050015072289608E-5</v>
      </c>
      <c r="L325" s="1147">
        <f t="shared" si="373"/>
        <v>6.5860853009685658E-4</v>
      </c>
      <c r="M325" s="1147">
        <f t="shared" si="373"/>
        <v>0</v>
      </c>
      <c r="N325" s="1147">
        <f t="shared" si="373"/>
        <v>1.6019844867915124E-5</v>
      </c>
      <c r="O325" s="1147">
        <f t="shared" si="373"/>
        <v>0</v>
      </c>
      <c r="P325" s="1147">
        <f t="shared" si="373"/>
        <v>0</v>
      </c>
      <c r="Q325" s="1147">
        <f t="shared" si="373"/>
        <v>0</v>
      </c>
      <c r="R325" s="1147">
        <f t="shared" si="373"/>
        <v>0</v>
      </c>
      <c r="S325" s="1147">
        <f t="shared" si="373"/>
        <v>4.4993024325356793E-3</v>
      </c>
      <c r="T325" s="1147">
        <f t="shared" si="373"/>
        <v>5.9088897100126E-4</v>
      </c>
      <c r="U325" s="1147">
        <f t="shared" si="373"/>
        <v>0</v>
      </c>
      <c r="V325" s="1147">
        <f t="shared" si="373"/>
        <v>0</v>
      </c>
      <c r="W325" s="1147">
        <f t="shared" si="373"/>
        <v>0</v>
      </c>
      <c r="X325" s="1147">
        <f t="shared" si="373"/>
        <v>1.0062154549009121</v>
      </c>
      <c r="Y325" s="1147">
        <f t="shared" si="373"/>
        <v>4.9672269644078391E-3</v>
      </c>
      <c r="Z325" s="1147">
        <f t="shared" si="373"/>
        <v>4.485732510243226E-4</v>
      </c>
      <c r="AA325" s="1147">
        <f t="shared" si="373"/>
        <v>4.5186537133835164E-3</v>
      </c>
      <c r="AB325" s="1147">
        <f t="shared" si="373"/>
        <v>0</v>
      </c>
      <c r="AC325" s="1147">
        <f t="shared" si="373"/>
        <v>0</v>
      </c>
      <c r="AD325" s="1147">
        <f t="shared" si="373"/>
        <v>0</v>
      </c>
      <c r="AE325" s="1147">
        <f t="shared" si="373"/>
        <v>0</v>
      </c>
      <c r="AF325" s="1148">
        <f t="shared" si="326"/>
        <v>0</v>
      </c>
      <c r="AG325" s="1148">
        <f t="shared" si="356"/>
        <v>0</v>
      </c>
      <c r="AH325" s="1148">
        <f t="shared" si="357"/>
        <v>0</v>
      </c>
      <c r="AI325" s="1148">
        <f t="shared" si="358"/>
        <v>0</v>
      </c>
      <c r="AJ325" s="1148">
        <f t="shared" si="359"/>
        <v>0</v>
      </c>
      <c r="AK325" s="1147">
        <f t="shared" si="360"/>
        <v>0</v>
      </c>
      <c r="AL325" s="1147">
        <f t="shared" si="361"/>
        <v>0</v>
      </c>
      <c r="AM325" s="1147">
        <f t="shared" si="362"/>
        <v>0</v>
      </c>
      <c r="AN325" s="1147">
        <f t="shared" si="363"/>
        <v>0</v>
      </c>
      <c r="AO325" s="1147">
        <f t="shared" si="364"/>
        <v>0</v>
      </c>
      <c r="AP325" s="1147">
        <f t="shared" si="365"/>
        <v>0</v>
      </c>
      <c r="AQ325" s="1147">
        <f t="shared" si="366"/>
        <v>0</v>
      </c>
      <c r="AR325" s="1147">
        <f t="shared" si="367"/>
        <v>0</v>
      </c>
      <c r="AS325" s="1147">
        <f t="shared" si="368"/>
        <v>0</v>
      </c>
      <c r="AT325" s="1147">
        <f t="shared" si="369"/>
        <v>0</v>
      </c>
      <c r="AU325" s="1147">
        <f t="shared" si="370"/>
        <v>0</v>
      </c>
      <c r="AV325" s="1147">
        <f t="shared" si="321"/>
        <v>0</v>
      </c>
      <c r="AW325" s="1147">
        <f t="shared" si="309"/>
        <v>0</v>
      </c>
      <c r="AX325" s="1147">
        <f t="shared" si="310"/>
        <v>0</v>
      </c>
      <c r="AY325" s="1147">
        <f t="shared" si="337"/>
        <v>0</v>
      </c>
      <c r="AZ325" s="1148">
        <f t="shared" si="327"/>
        <v>0</v>
      </c>
      <c r="BA325" s="1148">
        <f t="shared" si="328"/>
        <v>0</v>
      </c>
      <c r="BB325" s="1148">
        <f t="shared" si="347"/>
        <v>0</v>
      </c>
      <c r="BC325" s="1147">
        <f t="shared" si="348"/>
        <v>0</v>
      </c>
      <c r="BD325" s="1147">
        <f t="shared" si="349"/>
        <v>0</v>
      </c>
      <c r="BE325" s="1147">
        <f t="shared" si="350"/>
        <v>0</v>
      </c>
      <c r="BF325" s="1147">
        <f t="shared" si="351"/>
        <v>0</v>
      </c>
      <c r="BG325" s="1147">
        <f t="shared" si="352"/>
        <v>0</v>
      </c>
      <c r="BH325" s="1147">
        <f t="shared" si="353"/>
        <v>0</v>
      </c>
      <c r="BI325" s="1148">
        <f t="shared" si="329"/>
        <v>0</v>
      </c>
      <c r="BJ325" s="1106"/>
    </row>
    <row r="326" spans="1:62" ht="13">
      <c r="A326" s="1134">
        <v>87</v>
      </c>
      <c r="B326" s="1102" t="s">
        <v>545</v>
      </c>
      <c r="C326" s="1149">
        <f>計算表!K209</f>
        <v>0</v>
      </c>
      <c r="D326" s="1150">
        <f t="shared" ref="D326:AE326" si="374">D210</f>
        <v>0</v>
      </c>
      <c r="E326" s="1150">
        <f t="shared" si="374"/>
        <v>9.5962331852462936E-4</v>
      </c>
      <c r="F326" s="1150">
        <f t="shared" si="374"/>
        <v>0</v>
      </c>
      <c r="G326" s="1150">
        <f t="shared" si="374"/>
        <v>0</v>
      </c>
      <c r="H326" s="1150">
        <f t="shared" si="374"/>
        <v>8.8154149900820603E-3</v>
      </c>
      <c r="I326" s="1150">
        <f t="shared" si="374"/>
        <v>0</v>
      </c>
      <c r="J326" s="1150">
        <f t="shared" si="374"/>
        <v>2.2225241757373792E-4</v>
      </c>
      <c r="K326" s="1150">
        <f t="shared" si="374"/>
        <v>0</v>
      </c>
      <c r="L326" s="1150">
        <f t="shared" si="374"/>
        <v>8.5832904399640846E-3</v>
      </c>
      <c r="M326" s="1150">
        <f t="shared" si="374"/>
        <v>0</v>
      </c>
      <c r="N326" s="1150">
        <f t="shared" si="374"/>
        <v>0</v>
      </c>
      <c r="O326" s="1150">
        <f t="shared" si="374"/>
        <v>0</v>
      </c>
      <c r="P326" s="1150">
        <f t="shared" si="374"/>
        <v>0</v>
      </c>
      <c r="Q326" s="1150">
        <f t="shared" si="374"/>
        <v>0</v>
      </c>
      <c r="R326" s="1150">
        <f t="shared" si="374"/>
        <v>0</v>
      </c>
      <c r="S326" s="1150">
        <f t="shared" si="374"/>
        <v>9.8721325442375447E-6</v>
      </c>
      <c r="T326" s="1150">
        <f t="shared" si="374"/>
        <v>0</v>
      </c>
      <c r="U326" s="1150">
        <f t="shared" si="374"/>
        <v>0</v>
      </c>
      <c r="V326" s="1150">
        <f t="shared" si="374"/>
        <v>0</v>
      </c>
      <c r="W326" s="1150">
        <f t="shared" si="374"/>
        <v>0</v>
      </c>
      <c r="X326" s="1150">
        <f t="shared" si="374"/>
        <v>0.74742167782891067</v>
      </c>
      <c r="Y326" s="1150">
        <f t="shared" si="374"/>
        <v>3.7578747908355785E-3</v>
      </c>
      <c r="Z326" s="1150">
        <f t="shared" si="374"/>
        <v>3.3936079908287775E-4</v>
      </c>
      <c r="AA326" s="1150">
        <f t="shared" si="374"/>
        <v>3.4185139917527006E-3</v>
      </c>
      <c r="AB326" s="1150">
        <f t="shared" si="374"/>
        <v>0</v>
      </c>
      <c r="AC326" s="1150">
        <f t="shared" si="374"/>
        <v>0</v>
      </c>
      <c r="AD326" s="1150">
        <f t="shared" si="374"/>
        <v>0</v>
      </c>
      <c r="AE326" s="1150">
        <f t="shared" si="374"/>
        <v>0</v>
      </c>
      <c r="AF326" s="1151">
        <f t="shared" si="326"/>
        <v>0</v>
      </c>
      <c r="AG326" s="1151">
        <f t="shared" ref="AG326:AU340" si="375">$C326*E326</f>
        <v>0</v>
      </c>
      <c r="AH326" s="1151">
        <f t="shared" si="375"/>
        <v>0</v>
      </c>
      <c r="AI326" s="1151">
        <f t="shared" si="375"/>
        <v>0</v>
      </c>
      <c r="AJ326" s="1151">
        <f t="shared" si="375"/>
        <v>0</v>
      </c>
      <c r="AK326" s="1150">
        <f t="shared" si="375"/>
        <v>0</v>
      </c>
      <c r="AL326" s="1150">
        <f t="shared" si="375"/>
        <v>0</v>
      </c>
      <c r="AM326" s="1150">
        <f t="shared" si="375"/>
        <v>0</v>
      </c>
      <c r="AN326" s="1150">
        <f t="shared" si="375"/>
        <v>0</v>
      </c>
      <c r="AO326" s="1150">
        <f t="shared" si="375"/>
        <v>0</v>
      </c>
      <c r="AP326" s="1150">
        <f t="shared" si="375"/>
        <v>0</v>
      </c>
      <c r="AQ326" s="1150">
        <f t="shared" si="375"/>
        <v>0</v>
      </c>
      <c r="AR326" s="1150">
        <f t="shared" si="375"/>
        <v>0</v>
      </c>
      <c r="AS326" s="1150">
        <f t="shared" si="375"/>
        <v>0</v>
      </c>
      <c r="AT326" s="1150">
        <f t="shared" si="375"/>
        <v>0</v>
      </c>
      <c r="AU326" s="1150">
        <f t="shared" si="375"/>
        <v>0</v>
      </c>
      <c r="AV326" s="1150">
        <f t="shared" si="321"/>
        <v>0</v>
      </c>
      <c r="AW326" s="1150">
        <f t="shared" ref="AW326:AW344" si="376">$C326*U326</f>
        <v>0</v>
      </c>
      <c r="AX326" s="1150">
        <f t="shared" ref="AX326:AX344" si="377">$C326*V326</f>
        <v>0</v>
      </c>
      <c r="AY326" s="1150">
        <f t="shared" si="337"/>
        <v>0</v>
      </c>
      <c r="AZ326" s="1151">
        <f t="shared" si="327"/>
        <v>0</v>
      </c>
      <c r="BA326" s="1151">
        <f t="shared" si="328"/>
        <v>0</v>
      </c>
      <c r="BB326" s="1151">
        <f t="shared" si="347"/>
        <v>0</v>
      </c>
      <c r="BC326" s="1150">
        <f t="shared" si="348"/>
        <v>0</v>
      </c>
      <c r="BD326" s="1150">
        <f t="shared" si="349"/>
        <v>0</v>
      </c>
      <c r="BE326" s="1150">
        <f t="shared" si="350"/>
        <v>0</v>
      </c>
      <c r="BF326" s="1150">
        <f t="shared" si="351"/>
        <v>0</v>
      </c>
      <c r="BG326" s="1150">
        <f t="shared" si="352"/>
        <v>0</v>
      </c>
      <c r="BH326" s="1150">
        <f t="shared" si="353"/>
        <v>0</v>
      </c>
      <c r="BI326" s="1151">
        <f t="shared" si="329"/>
        <v>0</v>
      </c>
      <c r="BJ326" s="1106"/>
    </row>
    <row r="327" spans="1:62" ht="13">
      <c r="A327" s="1134">
        <v>88</v>
      </c>
      <c r="B327" s="1102" t="s">
        <v>546</v>
      </c>
      <c r="C327" s="1149">
        <f>計算表!K210</f>
        <v>0</v>
      </c>
      <c r="D327" s="1150">
        <f t="shared" ref="D327:AE327" si="378">D211</f>
        <v>4.0340569393817584E-3</v>
      </c>
      <c r="E327" s="1150">
        <f t="shared" si="378"/>
        <v>1.7573006027741436E-3</v>
      </c>
      <c r="F327" s="1150">
        <f t="shared" si="378"/>
        <v>0</v>
      </c>
      <c r="G327" s="1150">
        <f t="shared" si="378"/>
        <v>0</v>
      </c>
      <c r="H327" s="1150">
        <f t="shared" si="378"/>
        <v>4.2012828885233992E-2</v>
      </c>
      <c r="I327" s="1150">
        <f t="shared" si="378"/>
        <v>0</v>
      </c>
      <c r="J327" s="1150">
        <f t="shared" si="378"/>
        <v>1.7315862598449182E-3</v>
      </c>
      <c r="K327" s="1150">
        <f t="shared" si="378"/>
        <v>7.4435714683180297E-3</v>
      </c>
      <c r="L327" s="1150">
        <f t="shared" si="378"/>
        <v>3.1036263835447528E-3</v>
      </c>
      <c r="M327" s="1150">
        <f t="shared" si="378"/>
        <v>2.8073746927171662E-2</v>
      </c>
      <c r="N327" s="1150">
        <f t="shared" si="378"/>
        <v>0</v>
      </c>
      <c r="O327" s="1150">
        <f t="shared" si="378"/>
        <v>0</v>
      </c>
      <c r="P327" s="1150">
        <f t="shared" si="378"/>
        <v>0</v>
      </c>
      <c r="Q327" s="1150">
        <f t="shared" si="378"/>
        <v>0</v>
      </c>
      <c r="R327" s="1150">
        <f t="shared" si="378"/>
        <v>0</v>
      </c>
      <c r="S327" s="1150">
        <f t="shared" si="378"/>
        <v>1.0689486794149077E-3</v>
      </c>
      <c r="T327" s="1150">
        <f t="shared" si="378"/>
        <v>5.9134916693972411E-4</v>
      </c>
      <c r="U327" s="1150">
        <f t="shared" si="378"/>
        <v>0</v>
      </c>
      <c r="V327" s="1150">
        <f t="shared" si="378"/>
        <v>0</v>
      </c>
      <c r="W327" s="1150">
        <f t="shared" si="378"/>
        <v>0</v>
      </c>
      <c r="X327" s="1150">
        <f t="shared" si="378"/>
        <v>1.6114634725425694</v>
      </c>
      <c r="Y327" s="1150">
        <f t="shared" si="378"/>
        <v>6.0477386791280875E-3</v>
      </c>
      <c r="Z327" s="1150">
        <f t="shared" si="378"/>
        <v>5.4615056249305845E-4</v>
      </c>
      <c r="AA327" s="1150">
        <f t="shared" si="378"/>
        <v>5.5015881166350297E-3</v>
      </c>
      <c r="AB327" s="1150">
        <f t="shared" si="378"/>
        <v>0</v>
      </c>
      <c r="AC327" s="1150">
        <f t="shared" si="378"/>
        <v>0</v>
      </c>
      <c r="AD327" s="1150">
        <f t="shared" si="378"/>
        <v>0</v>
      </c>
      <c r="AE327" s="1150">
        <f t="shared" si="378"/>
        <v>0</v>
      </c>
      <c r="AF327" s="1151">
        <f t="shared" si="326"/>
        <v>0</v>
      </c>
      <c r="AG327" s="1151">
        <f t="shared" si="375"/>
        <v>0</v>
      </c>
      <c r="AH327" s="1151">
        <f t="shared" si="375"/>
        <v>0</v>
      </c>
      <c r="AI327" s="1151">
        <f t="shared" si="375"/>
        <v>0</v>
      </c>
      <c r="AJ327" s="1151">
        <f t="shared" si="375"/>
        <v>0</v>
      </c>
      <c r="AK327" s="1150">
        <f t="shared" si="375"/>
        <v>0</v>
      </c>
      <c r="AL327" s="1150">
        <f t="shared" si="375"/>
        <v>0</v>
      </c>
      <c r="AM327" s="1150">
        <f t="shared" si="375"/>
        <v>0</v>
      </c>
      <c r="AN327" s="1150">
        <f t="shared" si="375"/>
        <v>0</v>
      </c>
      <c r="AO327" s="1150">
        <f t="shared" si="375"/>
        <v>0</v>
      </c>
      <c r="AP327" s="1150">
        <f t="shared" si="375"/>
        <v>0</v>
      </c>
      <c r="AQ327" s="1150">
        <f t="shared" si="375"/>
        <v>0</v>
      </c>
      <c r="AR327" s="1150">
        <f t="shared" si="375"/>
        <v>0</v>
      </c>
      <c r="AS327" s="1150">
        <f t="shared" si="375"/>
        <v>0</v>
      </c>
      <c r="AT327" s="1150">
        <f t="shared" si="375"/>
        <v>0</v>
      </c>
      <c r="AU327" s="1150">
        <f t="shared" si="375"/>
        <v>0</v>
      </c>
      <c r="AV327" s="1150">
        <f t="shared" si="321"/>
        <v>0</v>
      </c>
      <c r="AW327" s="1150">
        <f t="shared" si="376"/>
        <v>0</v>
      </c>
      <c r="AX327" s="1150">
        <f t="shared" si="377"/>
        <v>0</v>
      </c>
      <c r="AY327" s="1150">
        <f t="shared" si="337"/>
        <v>0</v>
      </c>
      <c r="AZ327" s="1151">
        <f t="shared" si="327"/>
        <v>0</v>
      </c>
      <c r="BA327" s="1151">
        <f t="shared" si="328"/>
        <v>0</v>
      </c>
      <c r="BB327" s="1151">
        <f t="shared" si="347"/>
        <v>0</v>
      </c>
      <c r="BC327" s="1150">
        <f t="shared" si="348"/>
        <v>0</v>
      </c>
      <c r="BD327" s="1150">
        <f t="shared" si="349"/>
        <v>0</v>
      </c>
      <c r="BE327" s="1150">
        <f t="shared" si="350"/>
        <v>0</v>
      </c>
      <c r="BF327" s="1150">
        <f t="shared" si="351"/>
        <v>0</v>
      </c>
      <c r="BG327" s="1150">
        <f t="shared" si="352"/>
        <v>0</v>
      </c>
      <c r="BH327" s="1150">
        <f t="shared" si="353"/>
        <v>0</v>
      </c>
      <c r="BI327" s="1151">
        <f t="shared" si="329"/>
        <v>0</v>
      </c>
      <c r="BJ327" s="1106"/>
    </row>
    <row r="328" spans="1:62" ht="13">
      <c r="A328" s="1134">
        <v>89</v>
      </c>
      <c r="B328" s="1102" t="s">
        <v>13</v>
      </c>
      <c r="C328" s="1149">
        <f>計算表!K211</f>
        <v>0</v>
      </c>
      <c r="D328" s="1150">
        <f t="shared" ref="D328:AE328" si="379">D212</f>
        <v>0.37724343975656371</v>
      </c>
      <c r="E328" s="1150">
        <f t="shared" si="379"/>
        <v>3.8067834495580173E-3</v>
      </c>
      <c r="F328" s="1150">
        <f t="shared" si="379"/>
        <v>4.9784924135799482E-3</v>
      </c>
      <c r="G328" s="1150">
        <f t="shared" si="379"/>
        <v>0</v>
      </c>
      <c r="H328" s="1150">
        <f t="shared" si="379"/>
        <v>2.8381660311215154E-2</v>
      </c>
      <c r="I328" s="1150">
        <f t="shared" si="379"/>
        <v>1.7281309063831652E-3</v>
      </c>
      <c r="J328" s="1150">
        <f t="shared" si="379"/>
        <v>1.1286098371622122E-3</v>
      </c>
      <c r="K328" s="1150">
        <f t="shared" si="379"/>
        <v>2.74508957228749E-3</v>
      </c>
      <c r="L328" s="1150">
        <f t="shared" si="379"/>
        <v>1.8591615647162369E-3</v>
      </c>
      <c r="M328" s="1150">
        <f t="shared" si="379"/>
        <v>0</v>
      </c>
      <c r="N328" s="1150">
        <f t="shared" si="379"/>
        <v>1.230432572226871E-3</v>
      </c>
      <c r="O328" s="1150">
        <f t="shared" si="379"/>
        <v>0</v>
      </c>
      <c r="P328" s="1150">
        <f t="shared" si="379"/>
        <v>0</v>
      </c>
      <c r="Q328" s="1150">
        <f t="shared" si="379"/>
        <v>0</v>
      </c>
      <c r="R328" s="1150">
        <f t="shared" si="379"/>
        <v>2.9935970465836762E-8</v>
      </c>
      <c r="S328" s="1150">
        <f t="shared" si="379"/>
        <v>7.2357888377610853E-3</v>
      </c>
      <c r="T328" s="1150">
        <f t="shared" si="379"/>
        <v>3.0234031363345392E-3</v>
      </c>
      <c r="U328" s="1150">
        <f t="shared" si="379"/>
        <v>1.2489015238590392E-5</v>
      </c>
      <c r="V328" s="1150">
        <f t="shared" si="379"/>
        <v>0</v>
      </c>
      <c r="W328" s="1150">
        <f t="shared" si="379"/>
        <v>9.4185249331344943E-3</v>
      </c>
      <c r="X328" s="1150">
        <f t="shared" si="379"/>
        <v>12.953131492333684</v>
      </c>
      <c r="Y328" s="1150">
        <f t="shared" si="379"/>
        <v>0.10131616333041113</v>
      </c>
      <c r="Z328" s="1150">
        <f t="shared" si="379"/>
        <v>4.6798381321568848E-3</v>
      </c>
      <c r="AA328" s="1150">
        <f t="shared" si="379"/>
        <v>4.7141838942950882E-2</v>
      </c>
      <c r="AB328" s="1150">
        <f t="shared" si="379"/>
        <v>0</v>
      </c>
      <c r="AC328" s="1150">
        <f t="shared" si="379"/>
        <v>0</v>
      </c>
      <c r="AD328" s="1150">
        <f t="shared" si="379"/>
        <v>4.9494486255303373E-2</v>
      </c>
      <c r="AE328" s="1150">
        <f t="shared" si="379"/>
        <v>0</v>
      </c>
      <c r="AF328" s="1151">
        <f t="shared" si="326"/>
        <v>0</v>
      </c>
      <c r="AG328" s="1151">
        <f t="shared" si="375"/>
        <v>0</v>
      </c>
      <c r="AH328" s="1151">
        <f t="shared" si="375"/>
        <v>0</v>
      </c>
      <c r="AI328" s="1151">
        <f t="shared" si="375"/>
        <v>0</v>
      </c>
      <c r="AJ328" s="1151">
        <f t="shared" si="375"/>
        <v>0</v>
      </c>
      <c r="AK328" s="1150">
        <f t="shared" si="375"/>
        <v>0</v>
      </c>
      <c r="AL328" s="1150">
        <f t="shared" si="375"/>
        <v>0</v>
      </c>
      <c r="AM328" s="1150">
        <f t="shared" si="375"/>
        <v>0</v>
      </c>
      <c r="AN328" s="1150">
        <f t="shared" si="375"/>
        <v>0</v>
      </c>
      <c r="AO328" s="1150">
        <f t="shared" si="375"/>
        <v>0</v>
      </c>
      <c r="AP328" s="1150">
        <f t="shared" si="375"/>
        <v>0</v>
      </c>
      <c r="AQ328" s="1150">
        <f t="shared" si="375"/>
        <v>0</v>
      </c>
      <c r="AR328" s="1150">
        <f t="shared" si="375"/>
        <v>0</v>
      </c>
      <c r="AS328" s="1150">
        <f t="shared" si="375"/>
        <v>0</v>
      </c>
      <c r="AT328" s="1150">
        <f t="shared" si="375"/>
        <v>0</v>
      </c>
      <c r="AU328" s="1150">
        <f t="shared" si="375"/>
        <v>0</v>
      </c>
      <c r="AV328" s="1150">
        <f t="shared" si="321"/>
        <v>0</v>
      </c>
      <c r="AW328" s="1150">
        <f t="shared" si="376"/>
        <v>0</v>
      </c>
      <c r="AX328" s="1150">
        <f t="shared" si="377"/>
        <v>0</v>
      </c>
      <c r="AY328" s="1150">
        <f t="shared" si="337"/>
        <v>0</v>
      </c>
      <c r="AZ328" s="1151">
        <f t="shared" si="327"/>
        <v>0</v>
      </c>
      <c r="BA328" s="1151">
        <f t="shared" si="328"/>
        <v>0</v>
      </c>
      <c r="BB328" s="1151">
        <f t="shared" si="347"/>
        <v>0</v>
      </c>
      <c r="BC328" s="1150">
        <f t="shared" si="348"/>
        <v>0</v>
      </c>
      <c r="BD328" s="1150">
        <f t="shared" si="349"/>
        <v>0</v>
      </c>
      <c r="BE328" s="1150">
        <f t="shared" si="350"/>
        <v>0</v>
      </c>
      <c r="BF328" s="1150">
        <f t="shared" si="351"/>
        <v>0</v>
      </c>
      <c r="BG328" s="1150">
        <f t="shared" si="352"/>
        <v>0</v>
      </c>
      <c r="BH328" s="1150">
        <f t="shared" si="353"/>
        <v>0</v>
      </c>
      <c r="BI328" s="1151">
        <f t="shared" si="329"/>
        <v>0</v>
      </c>
      <c r="BJ328" s="1106"/>
    </row>
    <row r="329" spans="1:62" ht="13">
      <c r="A329" s="1135">
        <v>90</v>
      </c>
      <c r="B329" s="1111" t="s">
        <v>391</v>
      </c>
      <c r="C329" s="1152">
        <f>計算表!K212</f>
        <v>0</v>
      </c>
      <c r="D329" s="1153">
        <f t="shared" ref="D329:AE329" si="380">D213</f>
        <v>2.6110118023074773E-2</v>
      </c>
      <c r="E329" s="1153">
        <f t="shared" si="380"/>
        <v>2.064716726334604E-2</v>
      </c>
      <c r="F329" s="1153">
        <f t="shared" si="380"/>
        <v>3.1781422125997196E-3</v>
      </c>
      <c r="G329" s="1153">
        <f t="shared" si="380"/>
        <v>0</v>
      </c>
      <c r="H329" s="1153">
        <f t="shared" si="380"/>
        <v>3.7935378508000238E-2</v>
      </c>
      <c r="I329" s="1153">
        <f t="shared" si="380"/>
        <v>2.8814800467917484E-5</v>
      </c>
      <c r="J329" s="1153">
        <f t="shared" si="380"/>
        <v>9.7120809884598596E-4</v>
      </c>
      <c r="K329" s="1153">
        <f t="shared" si="380"/>
        <v>1.5388148234400237E-3</v>
      </c>
      <c r="L329" s="1153">
        <f t="shared" si="380"/>
        <v>1.8581462229970269E-3</v>
      </c>
      <c r="M329" s="1153">
        <f t="shared" si="380"/>
        <v>0</v>
      </c>
      <c r="N329" s="1153">
        <f t="shared" si="380"/>
        <v>3.6674970335964824E-3</v>
      </c>
      <c r="O329" s="1153">
        <f t="shared" si="380"/>
        <v>0</v>
      </c>
      <c r="P329" s="1153">
        <f t="shared" si="380"/>
        <v>0</v>
      </c>
      <c r="Q329" s="1153">
        <f t="shared" si="380"/>
        <v>0</v>
      </c>
      <c r="R329" s="1153">
        <f t="shared" si="380"/>
        <v>1.3928037536398342E-7</v>
      </c>
      <c r="S329" s="1153">
        <f t="shared" si="380"/>
        <v>2.3392704023522073E-2</v>
      </c>
      <c r="T329" s="1153">
        <f t="shared" si="380"/>
        <v>6.4367236668673366E-3</v>
      </c>
      <c r="U329" s="1153">
        <f t="shared" si="380"/>
        <v>4.1217124907415467E-5</v>
      </c>
      <c r="V329" s="1153">
        <f t="shared" si="380"/>
        <v>0</v>
      </c>
      <c r="W329" s="1153">
        <f t="shared" si="380"/>
        <v>1.1343298061197036E-7</v>
      </c>
      <c r="X329" s="1153">
        <f t="shared" si="380"/>
        <v>18.240257069341009</v>
      </c>
      <c r="Y329" s="1153">
        <f t="shared" si="380"/>
        <v>0.19871510529625805</v>
      </c>
      <c r="Z329" s="1153">
        <f t="shared" si="380"/>
        <v>7.654557091585937E-3</v>
      </c>
      <c r="AA329" s="1153">
        <f t="shared" si="380"/>
        <v>7.7107345895498988E-2</v>
      </c>
      <c r="AB329" s="1153">
        <f t="shared" si="380"/>
        <v>0</v>
      </c>
      <c r="AC329" s="1153">
        <f t="shared" si="380"/>
        <v>0</v>
      </c>
      <c r="AD329" s="1153">
        <f t="shared" si="380"/>
        <v>0.11395320230917312</v>
      </c>
      <c r="AE329" s="1153">
        <f t="shared" si="380"/>
        <v>0</v>
      </c>
      <c r="AF329" s="1154">
        <f t="shared" si="326"/>
        <v>0</v>
      </c>
      <c r="AG329" s="1154">
        <f t="shared" si="375"/>
        <v>0</v>
      </c>
      <c r="AH329" s="1154">
        <f t="shared" si="375"/>
        <v>0</v>
      </c>
      <c r="AI329" s="1154">
        <f t="shared" si="375"/>
        <v>0</v>
      </c>
      <c r="AJ329" s="1154">
        <f t="shared" si="375"/>
        <v>0</v>
      </c>
      <c r="AK329" s="1153">
        <f t="shared" si="375"/>
        <v>0</v>
      </c>
      <c r="AL329" s="1153">
        <f t="shared" si="375"/>
        <v>0</v>
      </c>
      <c r="AM329" s="1153">
        <f t="shared" si="375"/>
        <v>0</v>
      </c>
      <c r="AN329" s="1153">
        <f t="shared" si="375"/>
        <v>0</v>
      </c>
      <c r="AO329" s="1153">
        <f t="shared" si="375"/>
        <v>0</v>
      </c>
      <c r="AP329" s="1153">
        <f t="shared" si="375"/>
        <v>0</v>
      </c>
      <c r="AQ329" s="1153">
        <f t="shared" si="375"/>
        <v>0</v>
      </c>
      <c r="AR329" s="1153">
        <f t="shared" si="375"/>
        <v>0</v>
      </c>
      <c r="AS329" s="1153">
        <f t="shared" si="375"/>
        <v>0</v>
      </c>
      <c r="AT329" s="1153">
        <f t="shared" si="375"/>
        <v>0</v>
      </c>
      <c r="AU329" s="1153">
        <f t="shared" si="375"/>
        <v>0</v>
      </c>
      <c r="AV329" s="1153">
        <f t="shared" si="321"/>
        <v>0</v>
      </c>
      <c r="AW329" s="1153">
        <f t="shared" si="376"/>
        <v>0</v>
      </c>
      <c r="AX329" s="1153">
        <f t="shared" si="377"/>
        <v>0</v>
      </c>
      <c r="AY329" s="1153">
        <f t="shared" si="337"/>
        <v>0</v>
      </c>
      <c r="AZ329" s="1154">
        <f t="shared" si="327"/>
        <v>0</v>
      </c>
      <c r="BA329" s="1154">
        <f t="shared" si="328"/>
        <v>0</v>
      </c>
      <c r="BB329" s="1154">
        <f t="shared" si="347"/>
        <v>0</v>
      </c>
      <c r="BC329" s="1153">
        <f t="shared" si="348"/>
        <v>0</v>
      </c>
      <c r="BD329" s="1153">
        <f t="shared" si="349"/>
        <v>0</v>
      </c>
      <c r="BE329" s="1153">
        <f t="shared" si="350"/>
        <v>0</v>
      </c>
      <c r="BF329" s="1153">
        <f t="shared" si="351"/>
        <v>0</v>
      </c>
      <c r="BG329" s="1153">
        <f t="shared" si="352"/>
        <v>0</v>
      </c>
      <c r="BH329" s="1153">
        <f t="shared" si="353"/>
        <v>0</v>
      </c>
      <c r="BI329" s="1154">
        <f t="shared" si="329"/>
        <v>0</v>
      </c>
      <c r="BJ329" s="1106"/>
    </row>
    <row r="330" spans="1:62" ht="13">
      <c r="A330" s="1134">
        <v>91</v>
      </c>
      <c r="B330" s="1102" t="s">
        <v>392</v>
      </c>
      <c r="C330" s="1146">
        <f>計算表!K213</f>
        <v>0</v>
      </c>
      <c r="D330" s="1147">
        <f t="shared" ref="D330:AE330" si="381">D214</f>
        <v>6.5695113704230812E-2</v>
      </c>
      <c r="E330" s="1147">
        <f t="shared" si="381"/>
        <v>2.859830506000572E-2</v>
      </c>
      <c r="F330" s="1147">
        <f t="shared" si="381"/>
        <v>1.5188259114561233E-2</v>
      </c>
      <c r="G330" s="1147">
        <f t="shared" si="381"/>
        <v>0</v>
      </c>
      <c r="H330" s="1147">
        <f t="shared" si="381"/>
        <v>0.1067858423844437</v>
      </c>
      <c r="I330" s="1147">
        <f t="shared" si="381"/>
        <v>2.3224496150095291E-4</v>
      </c>
      <c r="J330" s="1147">
        <f t="shared" si="381"/>
        <v>7.8112800433567829E-3</v>
      </c>
      <c r="K330" s="1147">
        <f t="shared" si="381"/>
        <v>1.8572428204447867E-2</v>
      </c>
      <c r="L330" s="1147">
        <f t="shared" si="381"/>
        <v>1.7227832686573918E-2</v>
      </c>
      <c r="M330" s="1147">
        <f t="shared" si="381"/>
        <v>0</v>
      </c>
      <c r="N330" s="1147">
        <f t="shared" si="381"/>
        <v>6.0673970464074833E-3</v>
      </c>
      <c r="O330" s="1147">
        <f t="shared" si="381"/>
        <v>0</v>
      </c>
      <c r="P330" s="1147">
        <f t="shared" si="381"/>
        <v>0</v>
      </c>
      <c r="Q330" s="1147">
        <f t="shared" si="381"/>
        <v>0</v>
      </c>
      <c r="R330" s="1147">
        <f t="shared" si="381"/>
        <v>5.7325473731942267E-9</v>
      </c>
      <c r="S330" s="1147">
        <f t="shared" si="381"/>
        <v>3.8580263126724898E-2</v>
      </c>
      <c r="T330" s="1147">
        <f t="shared" si="381"/>
        <v>1.6031680382959237E-2</v>
      </c>
      <c r="U330" s="1147">
        <f t="shared" si="381"/>
        <v>2.259690814915487E-3</v>
      </c>
      <c r="V330" s="1147">
        <f t="shared" si="381"/>
        <v>0</v>
      </c>
      <c r="W330" s="1147">
        <f t="shared" si="381"/>
        <v>3.0193850097294012E-6</v>
      </c>
      <c r="X330" s="1147">
        <f t="shared" si="381"/>
        <v>9.784246580047876</v>
      </c>
      <c r="Y330" s="1147">
        <f t="shared" si="381"/>
        <v>1.5198297061600192</v>
      </c>
      <c r="Z330" s="1147">
        <f t="shared" si="381"/>
        <v>3.5780537732197056E-3</v>
      </c>
      <c r="AA330" s="1147">
        <f t="shared" si="381"/>
        <v>3.6043134386915247E-2</v>
      </c>
      <c r="AB330" s="1147">
        <f t="shared" si="381"/>
        <v>0</v>
      </c>
      <c r="AC330" s="1147">
        <f t="shared" si="381"/>
        <v>0</v>
      </c>
      <c r="AD330" s="1147">
        <f t="shared" si="381"/>
        <v>1.4802085179998841</v>
      </c>
      <c r="AE330" s="1147">
        <f t="shared" si="381"/>
        <v>0</v>
      </c>
      <c r="AF330" s="1148">
        <f t="shared" si="326"/>
        <v>0</v>
      </c>
      <c r="AG330" s="1148">
        <f t="shared" si="375"/>
        <v>0</v>
      </c>
      <c r="AH330" s="1148">
        <f t="shared" si="375"/>
        <v>0</v>
      </c>
      <c r="AI330" s="1148">
        <f t="shared" si="375"/>
        <v>0</v>
      </c>
      <c r="AJ330" s="1148">
        <f t="shared" si="375"/>
        <v>0</v>
      </c>
      <c r="AK330" s="1147">
        <f t="shared" si="375"/>
        <v>0</v>
      </c>
      <c r="AL330" s="1147">
        <f t="shared" si="375"/>
        <v>0</v>
      </c>
      <c r="AM330" s="1147">
        <f t="shared" si="375"/>
        <v>0</v>
      </c>
      <c r="AN330" s="1147">
        <f t="shared" si="375"/>
        <v>0</v>
      </c>
      <c r="AO330" s="1147">
        <f t="shared" si="375"/>
        <v>0</v>
      </c>
      <c r="AP330" s="1147">
        <f t="shared" si="375"/>
        <v>0</v>
      </c>
      <c r="AQ330" s="1147">
        <f t="shared" si="375"/>
        <v>0</v>
      </c>
      <c r="AR330" s="1147">
        <f t="shared" si="375"/>
        <v>0</v>
      </c>
      <c r="AS330" s="1147">
        <f t="shared" si="375"/>
        <v>0</v>
      </c>
      <c r="AT330" s="1147">
        <f t="shared" si="375"/>
        <v>0</v>
      </c>
      <c r="AU330" s="1147">
        <f t="shared" si="375"/>
        <v>0</v>
      </c>
      <c r="AV330" s="1147">
        <f t="shared" si="321"/>
        <v>0</v>
      </c>
      <c r="AW330" s="1147">
        <f t="shared" si="376"/>
        <v>0</v>
      </c>
      <c r="AX330" s="1147">
        <f t="shared" si="377"/>
        <v>0</v>
      </c>
      <c r="AY330" s="1147">
        <f t="shared" si="337"/>
        <v>0</v>
      </c>
      <c r="AZ330" s="1148">
        <f t="shared" si="327"/>
        <v>0</v>
      </c>
      <c r="BA330" s="1148">
        <f t="shared" si="328"/>
        <v>0</v>
      </c>
      <c r="BB330" s="1148">
        <f t="shared" si="347"/>
        <v>0</v>
      </c>
      <c r="BC330" s="1147">
        <f t="shared" si="348"/>
        <v>0</v>
      </c>
      <c r="BD330" s="1147">
        <f t="shared" si="349"/>
        <v>0</v>
      </c>
      <c r="BE330" s="1147">
        <f t="shared" si="350"/>
        <v>0</v>
      </c>
      <c r="BF330" s="1147">
        <f t="shared" si="351"/>
        <v>0</v>
      </c>
      <c r="BG330" s="1147">
        <f t="shared" si="352"/>
        <v>0</v>
      </c>
      <c r="BH330" s="1147">
        <f t="shared" si="353"/>
        <v>0</v>
      </c>
      <c r="BI330" s="1148">
        <f t="shared" si="329"/>
        <v>0</v>
      </c>
      <c r="BJ330" s="1106"/>
    </row>
    <row r="331" spans="1:62" ht="13">
      <c r="A331" s="1134">
        <v>92</v>
      </c>
      <c r="B331" s="1102" t="s">
        <v>547</v>
      </c>
      <c r="C331" s="1149">
        <f>計算表!K214</f>
        <v>0</v>
      </c>
      <c r="D331" s="1150">
        <f t="shared" ref="D331:AE331" si="382">D215</f>
        <v>6.8217577055341108E-2</v>
      </c>
      <c r="E331" s="1150">
        <f t="shared" si="382"/>
        <v>0.12161031332154765</v>
      </c>
      <c r="F331" s="1150">
        <f t="shared" si="382"/>
        <v>4.2795089267892369E-2</v>
      </c>
      <c r="G331" s="1150">
        <f t="shared" si="382"/>
        <v>0</v>
      </c>
      <c r="H331" s="1150">
        <f t="shared" si="382"/>
        <v>0.29097777699419525</v>
      </c>
      <c r="I331" s="1150">
        <f t="shared" si="382"/>
        <v>4.5106417981597823E-4</v>
      </c>
      <c r="J331" s="1150">
        <f t="shared" si="382"/>
        <v>5.8286176134657024E-2</v>
      </c>
      <c r="K331" s="1150">
        <f t="shared" si="382"/>
        <v>1.1107609275128652E-2</v>
      </c>
      <c r="L331" s="1150">
        <f t="shared" si="382"/>
        <v>2.045709223627384E-2</v>
      </c>
      <c r="M331" s="1150">
        <f t="shared" si="382"/>
        <v>0</v>
      </c>
      <c r="N331" s="1150">
        <f t="shared" si="382"/>
        <v>1.6694274264326913E-2</v>
      </c>
      <c r="O331" s="1150">
        <f t="shared" si="382"/>
        <v>0</v>
      </c>
      <c r="P331" s="1150">
        <f t="shared" si="382"/>
        <v>0</v>
      </c>
      <c r="Q331" s="1150">
        <f t="shared" si="382"/>
        <v>0</v>
      </c>
      <c r="R331" s="1150">
        <f t="shared" si="382"/>
        <v>4.733765468929436E-7</v>
      </c>
      <c r="S331" s="1150">
        <f t="shared" si="382"/>
        <v>9.1027363633553765E-2</v>
      </c>
      <c r="T331" s="1150">
        <f t="shared" si="382"/>
        <v>9.2803646802538817E-2</v>
      </c>
      <c r="U331" s="1150">
        <f t="shared" si="382"/>
        <v>2.9728801452785482E-5</v>
      </c>
      <c r="V331" s="1150">
        <f t="shared" si="382"/>
        <v>0</v>
      </c>
      <c r="W331" s="1150">
        <f t="shared" si="382"/>
        <v>1.2034828990057554E-4</v>
      </c>
      <c r="X331" s="1150">
        <f t="shared" si="382"/>
        <v>8.6239048011439348</v>
      </c>
      <c r="Y331" s="1150">
        <f t="shared" si="382"/>
        <v>0.75063512341384009</v>
      </c>
      <c r="Z331" s="1150">
        <f t="shared" si="382"/>
        <v>3.5565162136021759E-3</v>
      </c>
      <c r="AA331" s="1150">
        <f t="shared" si="382"/>
        <v>0.33706101714231407</v>
      </c>
      <c r="AB331" s="1150">
        <f t="shared" si="382"/>
        <v>0.35482159695933307</v>
      </c>
      <c r="AC331" s="1150">
        <f t="shared" si="382"/>
        <v>0</v>
      </c>
      <c r="AD331" s="1150">
        <f t="shared" si="382"/>
        <v>5.5195993098590843E-2</v>
      </c>
      <c r="AE331" s="1150">
        <f t="shared" si="382"/>
        <v>0</v>
      </c>
      <c r="AF331" s="1151">
        <f t="shared" si="326"/>
        <v>0</v>
      </c>
      <c r="AG331" s="1151">
        <f t="shared" si="375"/>
        <v>0</v>
      </c>
      <c r="AH331" s="1151">
        <f t="shared" si="375"/>
        <v>0</v>
      </c>
      <c r="AI331" s="1151">
        <f t="shared" si="375"/>
        <v>0</v>
      </c>
      <c r="AJ331" s="1151">
        <f t="shared" si="375"/>
        <v>0</v>
      </c>
      <c r="AK331" s="1150">
        <f t="shared" si="375"/>
        <v>0</v>
      </c>
      <c r="AL331" s="1150">
        <f t="shared" si="375"/>
        <v>0</v>
      </c>
      <c r="AM331" s="1150">
        <f t="shared" si="375"/>
        <v>0</v>
      </c>
      <c r="AN331" s="1150">
        <f t="shared" si="375"/>
        <v>0</v>
      </c>
      <c r="AO331" s="1150">
        <f t="shared" si="375"/>
        <v>0</v>
      </c>
      <c r="AP331" s="1150">
        <f t="shared" si="375"/>
        <v>0</v>
      </c>
      <c r="AQ331" s="1150">
        <f t="shared" si="375"/>
        <v>0</v>
      </c>
      <c r="AR331" s="1150">
        <f t="shared" si="375"/>
        <v>0</v>
      </c>
      <c r="AS331" s="1150">
        <f t="shared" si="375"/>
        <v>0</v>
      </c>
      <c r="AT331" s="1150">
        <f t="shared" si="375"/>
        <v>0</v>
      </c>
      <c r="AU331" s="1150">
        <f t="shared" si="375"/>
        <v>0</v>
      </c>
      <c r="AV331" s="1150">
        <f t="shared" si="321"/>
        <v>0</v>
      </c>
      <c r="AW331" s="1150">
        <f t="shared" si="376"/>
        <v>0</v>
      </c>
      <c r="AX331" s="1150">
        <f t="shared" si="377"/>
        <v>0</v>
      </c>
      <c r="AY331" s="1150">
        <f t="shared" si="337"/>
        <v>0</v>
      </c>
      <c r="AZ331" s="1151">
        <f t="shared" si="327"/>
        <v>0</v>
      </c>
      <c r="BA331" s="1151">
        <f t="shared" si="328"/>
        <v>0</v>
      </c>
      <c r="BB331" s="1151">
        <f t="shared" si="347"/>
        <v>0</v>
      </c>
      <c r="BC331" s="1150">
        <f t="shared" si="348"/>
        <v>0</v>
      </c>
      <c r="BD331" s="1150">
        <f t="shared" si="349"/>
        <v>0</v>
      </c>
      <c r="BE331" s="1150">
        <f t="shared" si="350"/>
        <v>0</v>
      </c>
      <c r="BF331" s="1150">
        <f t="shared" si="351"/>
        <v>0</v>
      </c>
      <c r="BG331" s="1150">
        <f t="shared" si="352"/>
        <v>0</v>
      </c>
      <c r="BH331" s="1150">
        <f t="shared" si="353"/>
        <v>0</v>
      </c>
      <c r="BI331" s="1151">
        <f t="shared" si="329"/>
        <v>0</v>
      </c>
      <c r="BJ331" s="1106"/>
    </row>
    <row r="332" spans="1:62" ht="13">
      <c r="A332" s="1134">
        <v>93</v>
      </c>
      <c r="B332" s="1102" t="s">
        <v>548</v>
      </c>
      <c r="C332" s="1149">
        <f>計算表!K215</f>
        <v>0</v>
      </c>
      <c r="D332" s="1150">
        <f t="shared" ref="D332:AE332" si="383">D216</f>
        <v>0.12104924325217423</v>
      </c>
      <c r="E332" s="1150">
        <f t="shared" si="383"/>
        <v>6.3186118666932162E-2</v>
      </c>
      <c r="F332" s="1150">
        <f t="shared" si="383"/>
        <v>0.17549085066073439</v>
      </c>
      <c r="G332" s="1150">
        <f t="shared" si="383"/>
        <v>0</v>
      </c>
      <c r="H332" s="1150">
        <f t="shared" si="383"/>
        <v>0.11775479270862825</v>
      </c>
      <c r="I332" s="1150">
        <f t="shared" si="383"/>
        <v>8.5794021861843647E-3</v>
      </c>
      <c r="J332" s="1150">
        <f t="shared" si="383"/>
        <v>1.4597012093299692E-2</v>
      </c>
      <c r="K332" s="1150">
        <f t="shared" si="383"/>
        <v>1.1701765486652606E-2</v>
      </c>
      <c r="L332" s="1150">
        <f t="shared" si="383"/>
        <v>1.3911188511754659E-2</v>
      </c>
      <c r="M332" s="1150">
        <f t="shared" si="383"/>
        <v>0</v>
      </c>
      <c r="N332" s="1150">
        <f t="shared" si="383"/>
        <v>3.2638262560252995E-3</v>
      </c>
      <c r="O332" s="1150">
        <f t="shared" si="383"/>
        <v>0</v>
      </c>
      <c r="P332" s="1150">
        <f t="shared" si="383"/>
        <v>0</v>
      </c>
      <c r="Q332" s="1150">
        <f t="shared" si="383"/>
        <v>0</v>
      </c>
      <c r="R332" s="1150">
        <f t="shared" si="383"/>
        <v>4.6225798044081716E-7</v>
      </c>
      <c r="S332" s="1150">
        <f t="shared" si="383"/>
        <v>1.8880590918543872E-2</v>
      </c>
      <c r="T332" s="1150">
        <f t="shared" si="383"/>
        <v>4.6820544998187302E-2</v>
      </c>
      <c r="U332" s="1150">
        <f t="shared" si="383"/>
        <v>0</v>
      </c>
      <c r="V332" s="1150">
        <f t="shared" si="383"/>
        <v>0</v>
      </c>
      <c r="W332" s="1150">
        <f t="shared" si="383"/>
        <v>0</v>
      </c>
      <c r="X332" s="1150">
        <f t="shared" si="383"/>
        <v>7.8050179613862598</v>
      </c>
      <c r="Y332" s="1150">
        <f t="shared" si="383"/>
        <v>3.3292060298654197E-2</v>
      </c>
      <c r="Z332" s="1150">
        <f t="shared" si="383"/>
        <v>3.0064919176177444E-3</v>
      </c>
      <c r="AA332" s="1150">
        <f t="shared" si="383"/>
        <v>3.0285568381036448E-2</v>
      </c>
      <c r="AB332" s="1150">
        <f t="shared" si="383"/>
        <v>0</v>
      </c>
      <c r="AC332" s="1150">
        <f t="shared" si="383"/>
        <v>0</v>
      </c>
      <c r="AD332" s="1150">
        <f t="shared" si="383"/>
        <v>0</v>
      </c>
      <c r="AE332" s="1150">
        <f t="shared" si="383"/>
        <v>0</v>
      </c>
      <c r="AF332" s="1151">
        <f t="shared" si="326"/>
        <v>0</v>
      </c>
      <c r="AG332" s="1151">
        <f t="shared" si="375"/>
        <v>0</v>
      </c>
      <c r="AH332" s="1151">
        <f t="shared" si="375"/>
        <v>0</v>
      </c>
      <c r="AI332" s="1151">
        <f t="shared" si="375"/>
        <v>0</v>
      </c>
      <c r="AJ332" s="1151">
        <f t="shared" si="375"/>
        <v>0</v>
      </c>
      <c r="AK332" s="1150">
        <f t="shared" si="375"/>
        <v>0</v>
      </c>
      <c r="AL332" s="1150">
        <f t="shared" si="375"/>
        <v>0</v>
      </c>
      <c r="AM332" s="1150">
        <f t="shared" si="375"/>
        <v>0</v>
      </c>
      <c r="AN332" s="1150">
        <f t="shared" si="375"/>
        <v>0</v>
      </c>
      <c r="AO332" s="1150">
        <f t="shared" si="375"/>
        <v>0</v>
      </c>
      <c r="AP332" s="1150">
        <f t="shared" si="375"/>
        <v>0</v>
      </c>
      <c r="AQ332" s="1150">
        <f t="shared" si="375"/>
        <v>0</v>
      </c>
      <c r="AR332" s="1150">
        <f t="shared" si="375"/>
        <v>0</v>
      </c>
      <c r="AS332" s="1150">
        <f t="shared" si="375"/>
        <v>0</v>
      </c>
      <c r="AT332" s="1150">
        <f t="shared" si="375"/>
        <v>0</v>
      </c>
      <c r="AU332" s="1150">
        <f t="shared" si="375"/>
        <v>0</v>
      </c>
      <c r="AV332" s="1150">
        <f t="shared" si="321"/>
        <v>0</v>
      </c>
      <c r="AW332" s="1150">
        <f t="shared" si="376"/>
        <v>0</v>
      </c>
      <c r="AX332" s="1150">
        <f t="shared" si="377"/>
        <v>0</v>
      </c>
      <c r="AY332" s="1150">
        <f t="shared" si="337"/>
        <v>0</v>
      </c>
      <c r="AZ332" s="1151">
        <f t="shared" si="327"/>
        <v>0</v>
      </c>
      <c r="BA332" s="1151">
        <f t="shared" si="328"/>
        <v>0</v>
      </c>
      <c r="BB332" s="1151">
        <f t="shared" si="347"/>
        <v>0</v>
      </c>
      <c r="BC332" s="1150">
        <f t="shared" si="348"/>
        <v>0</v>
      </c>
      <c r="BD332" s="1150">
        <f t="shared" si="349"/>
        <v>0</v>
      </c>
      <c r="BE332" s="1150">
        <f t="shared" si="350"/>
        <v>0</v>
      </c>
      <c r="BF332" s="1150">
        <f t="shared" si="351"/>
        <v>0</v>
      </c>
      <c r="BG332" s="1150">
        <f t="shared" si="352"/>
        <v>0</v>
      </c>
      <c r="BH332" s="1150">
        <f t="shared" si="353"/>
        <v>0</v>
      </c>
      <c r="BI332" s="1151">
        <f t="shared" si="329"/>
        <v>0</v>
      </c>
      <c r="BJ332" s="1106"/>
    </row>
    <row r="333" spans="1:62" ht="13">
      <c r="A333" s="1134">
        <v>94</v>
      </c>
      <c r="B333" s="1102" t="s">
        <v>549</v>
      </c>
      <c r="C333" s="1149">
        <f>計算表!K216</f>
        <v>0</v>
      </c>
      <c r="D333" s="1150">
        <f t="shared" ref="D333:AE333" si="384">D217</f>
        <v>0.12178523383353822</v>
      </c>
      <c r="E333" s="1150">
        <f t="shared" si="384"/>
        <v>6.0458503489152181E-2</v>
      </c>
      <c r="F333" s="1150">
        <f t="shared" si="384"/>
        <v>0.16457463552005075</v>
      </c>
      <c r="G333" s="1150">
        <f t="shared" si="384"/>
        <v>0</v>
      </c>
      <c r="H333" s="1150">
        <f t="shared" si="384"/>
        <v>0.11139776685322406</v>
      </c>
      <c r="I333" s="1150">
        <f t="shared" si="384"/>
        <v>8.5794021861843647E-3</v>
      </c>
      <c r="J333" s="1150">
        <f t="shared" si="384"/>
        <v>1.3538731371276442E-2</v>
      </c>
      <c r="K333" s="1150">
        <f t="shared" si="384"/>
        <v>1.1701765486652608E-2</v>
      </c>
      <c r="L333" s="1150">
        <f t="shared" si="384"/>
        <v>1.3191007123539931E-2</v>
      </c>
      <c r="M333" s="1150">
        <f t="shared" si="384"/>
        <v>0</v>
      </c>
      <c r="N333" s="1150">
        <f t="shared" si="384"/>
        <v>3.0434698320463763E-3</v>
      </c>
      <c r="O333" s="1150">
        <f t="shared" si="384"/>
        <v>0</v>
      </c>
      <c r="P333" s="1150">
        <f t="shared" si="384"/>
        <v>0</v>
      </c>
      <c r="Q333" s="1150">
        <f t="shared" si="384"/>
        <v>0</v>
      </c>
      <c r="R333" s="1150">
        <f t="shared" si="384"/>
        <v>4.6225798044081706E-7</v>
      </c>
      <c r="S333" s="1150">
        <f t="shared" si="384"/>
        <v>1.7802005562280742E-2</v>
      </c>
      <c r="T333" s="1150">
        <f t="shared" si="384"/>
        <v>4.3540923033263158E-2</v>
      </c>
      <c r="U333" s="1150">
        <f t="shared" si="384"/>
        <v>0</v>
      </c>
      <c r="V333" s="1150">
        <f t="shared" si="384"/>
        <v>0</v>
      </c>
      <c r="W333" s="1150">
        <f t="shared" si="384"/>
        <v>0</v>
      </c>
      <c r="X333" s="1150">
        <f t="shared" si="384"/>
        <v>17.818626552121831</v>
      </c>
      <c r="Y333" s="1150">
        <f t="shared" si="384"/>
        <v>8.2844479857010878E-2</v>
      </c>
      <c r="Z333" s="1150">
        <f t="shared" si="384"/>
        <v>7.4814011771875159E-3</v>
      </c>
      <c r="AA333" s="1150">
        <f t="shared" si="384"/>
        <v>7.5363078679823364E-2</v>
      </c>
      <c r="AB333" s="1150">
        <f t="shared" si="384"/>
        <v>0</v>
      </c>
      <c r="AC333" s="1150">
        <f t="shared" si="384"/>
        <v>0</v>
      </c>
      <c r="AD333" s="1150">
        <f t="shared" si="384"/>
        <v>0</v>
      </c>
      <c r="AE333" s="1150">
        <f t="shared" si="384"/>
        <v>0</v>
      </c>
      <c r="AF333" s="1151">
        <f t="shared" si="326"/>
        <v>0</v>
      </c>
      <c r="AG333" s="1151">
        <f t="shared" si="375"/>
        <v>0</v>
      </c>
      <c r="AH333" s="1151">
        <f t="shared" si="375"/>
        <v>0</v>
      </c>
      <c r="AI333" s="1151">
        <f t="shared" si="375"/>
        <v>0</v>
      </c>
      <c r="AJ333" s="1151">
        <f t="shared" si="375"/>
        <v>0</v>
      </c>
      <c r="AK333" s="1150">
        <f t="shared" si="375"/>
        <v>0</v>
      </c>
      <c r="AL333" s="1150">
        <f t="shared" si="375"/>
        <v>0</v>
      </c>
      <c r="AM333" s="1150">
        <f t="shared" si="375"/>
        <v>0</v>
      </c>
      <c r="AN333" s="1150">
        <f t="shared" si="375"/>
        <v>0</v>
      </c>
      <c r="AO333" s="1150">
        <f t="shared" si="375"/>
        <v>0</v>
      </c>
      <c r="AP333" s="1150">
        <f t="shared" si="375"/>
        <v>0</v>
      </c>
      <c r="AQ333" s="1150">
        <f t="shared" si="375"/>
        <v>0</v>
      </c>
      <c r="AR333" s="1150">
        <f t="shared" si="375"/>
        <v>0</v>
      </c>
      <c r="AS333" s="1150">
        <f t="shared" si="375"/>
        <v>0</v>
      </c>
      <c r="AT333" s="1150">
        <f t="shared" si="375"/>
        <v>0</v>
      </c>
      <c r="AU333" s="1150">
        <f t="shared" si="375"/>
        <v>0</v>
      </c>
      <c r="AV333" s="1150">
        <f t="shared" si="321"/>
        <v>0</v>
      </c>
      <c r="AW333" s="1150">
        <f t="shared" si="376"/>
        <v>0</v>
      </c>
      <c r="AX333" s="1150">
        <f t="shared" si="377"/>
        <v>0</v>
      </c>
      <c r="AY333" s="1150">
        <f t="shared" si="337"/>
        <v>0</v>
      </c>
      <c r="AZ333" s="1151">
        <f t="shared" si="327"/>
        <v>0</v>
      </c>
      <c r="BA333" s="1151">
        <f t="shared" si="328"/>
        <v>0</v>
      </c>
      <c r="BB333" s="1151">
        <f t="shared" si="347"/>
        <v>0</v>
      </c>
      <c r="BC333" s="1150">
        <f t="shared" si="348"/>
        <v>0</v>
      </c>
      <c r="BD333" s="1150">
        <f t="shared" si="349"/>
        <v>0</v>
      </c>
      <c r="BE333" s="1150">
        <f t="shared" si="350"/>
        <v>0</v>
      </c>
      <c r="BF333" s="1150">
        <f t="shared" si="351"/>
        <v>0</v>
      </c>
      <c r="BG333" s="1150">
        <f t="shared" si="352"/>
        <v>0</v>
      </c>
      <c r="BH333" s="1150">
        <f t="shared" si="353"/>
        <v>0</v>
      </c>
      <c r="BI333" s="1151">
        <f t="shared" si="329"/>
        <v>0</v>
      </c>
      <c r="BJ333" s="1106"/>
    </row>
    <row r="334" spans="1:62" ht="13">
      <c r="A334" s="1135">
        <v>95</v>
      </c>
      <c r="B334" s="1111" t="s">
        <v>550</v>
      </c>
      <c r="C334" s="1152">
        <f>計算表!K217</f>
        <v>0</v>
      </c>
      <c r="D334" s="1153">
        <f t="shared" ref="D334:AE334" si="385">D218</f>
        <v>0.12104924325217423</v>
      </c>
      <c r="E334" s="1153">
        <f t="shared" si="385"/>
        <v>6.3186118666932162E-2</v>
      </c>
      <c r="F334" s="1153">
        <f t="shared" si="385"/>
        <v>0.17549085066073436</v>
      </c>
      <c r="G334" s="1153">
        <f t="shared" si="385"/>
        <v>0</v>
      </c>
      <c r="H334" s="1153">
        <f t="shared" si="385"/>
        <v>0.11775479270862825</v>
      </c>
      <c r="I334" s="1153">
        <f t="shared" si="385"/>
        <v>8.5794021861843647E-3</v>
      </c>
      <c r="J334" s="1153">
        <f t="shared" si="385"/>
        <v>1.4597012093299694E-2</v>
      </c>
      <c r="K334" s="1153">
        <f t="shared" si="385"/>
        <v>1.1701765486652606E-2</v>
      </c>
      <c r="L334" s="1153">
        <f t="shared" si="385"/>
        <v>1.3911188511754659E-2</v>
      </c>
      <c r="M334" s="1153">
        <f t="shared" si="385"/>
        <v>0</v>
      </c>
      <c r="N334" s="1153">
        <f t="shared" si="385"/>
        <v>3.2638262560252995E-3</v>
      </c>
      <c r="O334" s="1153">
        <f t="shared" si="385"/>
        <v>0</v>
      </c>
      <c r="P334" s="1153">
        <f t="shared" si="385"/>
        <v>0</v>
      </c>
      <c r="Q334" s="1153">
        <f t="shared" si="385"/>
        <v>0</v>
      </c>
      <c r="R334" s="1153">
        <f t="shared" si="385"/>
        <v>4.6225798044081716E-7</v>
      </c>
      <c r="S334" s="1153">
        <f t="shared" si="385"/>
        <v>1.8880590918543876E-2</v>
      </c>
      <c r="T334" s="1153">
        <f t="shared" si="385"/>
        <v>4.6820544998187295E-2</v>
      </c>
      <c r="U334" s="1153">
        <f t="shared" si="385"/>
        <v>0</v>
      </c>
      <c r="V334" s="1153">
        <f t="shared" si="385"/>
        <v>0</v>
      </c>
      <c r="W334" s="1153">
        <f t="shared" si="385"/>
        <v>0</v>
      </c>
      <c r="X334" s="1153">
        <f t="shared" si="385"/>
        <v>32.555368935044044</v>
      </c>
      <c r="Y334" s="1153">
        <f t="shared" si="385"/>
        <v>0.13817322020166278</v>
      </c>
      <c r="Z334" s="1153">
        <f t="shared" si="385"/>
        <v>1.2477950179139524E-2</v>
      </c>
      <c r="AA334" s="1153">
        <f t="shared" si="385"/>
        <v>0.12569527002252326</v>
      </c>
      <c r="AB334" s="1153">
        <f t="shared" si="385"/>
        <v>0</v>
      </c>
      <c r="AC334" s="1153">
        <f t="shared" si="385"/>
        <v>0</v>
      </c>
      <c r="AD334" s="1153">
        <f t="shared" si="385"/>
        <v>0</v>
      </c>
      <c r="AE334" s="1153">
        <f t="shared" si="385"/>
        <v>0</v>
      </c>
      <c r="AF334" s="1154">
        <f t="shared" si="326"/>
        <v>0</v>
      </c>
      <c r="AG334" s="1154">
        <f t="shared" si="375"/>
        <v>0</v>
      </c>
      <c r="AH334" s="1154">
        <f t="shared" si="375"/>
        <v>0</v>
      </c>
      <c r="AI334" s="1154">
        <f t="shared" si="375"/>
        <v>0</v>
      </c>
      <c r="AJ334" s="1154">
        <f t="shared" si="375"/>
        <v>0</v>
      </c>
      <c r="AK334" s="1153">
        <f t="shared" si="375"/>
        <v>0</v>
      </c>
      <c r="AL334" s="1153">
        <f t="shared" si="375"/>
        <v>0</v>
      </c>
      <c r="AM334" s="1153">
        <f t="shared" si="375"/>
        <v>0</v>
      </c>
      <c r="AN334" s="1153">
        <f t="shared" si="375"/>
        <v>0</v>
      </c>
      <c r="AO334" s="1153">
        <f t="shared" si="375"/>
        <v>0</v>
      </c>
      <c r="AP334" s="1153">
        <f t="shared" si="375"/>
        <v>0</v>
      </c>
      <c r="AQ334" s="1153">
        <f t="shared" si="375"/>
        <v>0</v>
      </c>
      <c r="AR334" s="1153">
        <f t="shared" si="375"/>
        <v>0</v>
      </c>
      <c r="AS334" s="1153">
        <f t="shared" si="375"/>
        <v>0</v>
      </c>
      <c r="AT334" s="1153">
        <f t="shared" si="375"/>
        <v>0</v>
      </c>
      <c r="AU334" s="1153">
        <f t="shared" si="375"/>
        <v>0</v>
      </c>
      <c r="AV334" s="1153">
        <f t="shared" si="321"/>
        <v>0</v>
      </c>
      <c r="AW334" s="1153">
        <f t="shared" si="376"/>
        <v>0</v>
      </c>
      <c r="AX334" s="1153">
        <f t="shared" si="377"/>
        <v>0</v>
      </c>
      <c r="AY334" s="1153">
        <f t="shared" si="337"/>
        <v>0</v>
      </c>
      <c r="AZ334" s="1154">
        <f t="shared" si="327"/>
        <v>0</v>
      </c>
      <c r="BA334" s="1154">
        <f t="shared" si="328"/>
        <v>0</v>
      </c>
      <c r="BB334" s="1154">
        <f t="shared" si="347"/>
        <v>0</v>
      </c>
      <c r="BC334" s="1153">
        <f t="shared" si="348"/>
        <v>0</v>
      </c>
      <c r="BD334" s="1153">
        <f t="shared" si="349"/>
        <v>0</v>
      </c>
      <c r="BE334" s="1153">
        <f t="shared" si="350"/>
        <v>0</v>
      </c>
      <c r="BF334" s="1153">
        <f t="shared" si="351"/>
        <v>0</v>
      </c>
      <c r="BG334" s="1153">
        <f t="shared" si="352"/>
        <v>0</v>
      </c>
      <c r="BH334" s="1153">
        <f t="shared" si="353"/>
        <v>0</v>
      </c>
      <c r="BI334" s="1154">
        <f t="shared" si="329"/>
        <v>0</v>
      </c>
      <c r="BJ334" s="1106"/>
    </row>
    <row r="335" spans="1:62" ht="13">
      <c r="A335" s="1134">
        <v>96</v>
      </c>
      <c r="B335" s="1102" t="s">
        <v>551</v>
      </c>
      <c r="C335" s="1146">
        <f>計算表!K218</f>
        <v>0</v>
      </c>
      <c r="D335" s="1147">
        <f t="shared" ref="D335:AE335" si="386">D219</f>
        <v>9.5254295924870613E-2</v>
      </c>
      <c r="E335" s="1147">
        <f t="shared" si="386"/>
        <v>5.2922968066078206E-2</v>
      </c>
      <c r="F335" s="1147">
        <f t="shared" si="386"/>
        <v>8.9402809849482914E-2</v>
      </c>
      <c r="G335" s="1147">
        <f t="shared" si="386"/>
        <v>0</v>
      </c>
      <c r="H335" s="1147">
        <f t="shared" si="386"/>
        <v>0.16566757343314439</v>
      </c>
      <c r="I335" s="1147">
        <f t="shared" si="386"/>
        <v>2.5554213135576008E-2</v>
      </c>
      <c r="J335" s="1147">
        <f t="shared" si="386"/>
        <v>4.0291814893071865E-3</v>
      </c>
      <c r="K335" s="1147">
        <f t="shared" si="386"/>
        <v>3.8536386222267002E-2</v>
      </c>
      <c r="L335" s="1147">
        <f t="shared" si="386"/>
        <v>8.4111087289014397E-3</v>
      </c>
      <c r="M335" s="1147">
        <f t="shared" si="386"/>
        <v>0</v>
      </c>
      <c r="N335" s="1147">
        <f t="shared" si="386"/>
        <v>2.1947676663361455E-2</v>
      </c>
      <c r="O335" s="1147">
        <f t="shared" si="386"/>
        <v>0</v>
      </c>
      <c r="P335" s="1147">
        <f t="shared" si="386"/>
        <v>0</v>
      </c>
      <c r="Q335" s="1147">
        <f t="shared" si="386"/>
        <v>0</v>
      </c>
      <c r="R335" s="1147">
        <f t="shared" si="386"/>
        <v>3.0355029240021284E-7</v>
      </c>
      <c r="S335" s="1147">
        <f t="shared" si="386"/>
        <v>4.4188770399505153E-2</v>
      </c>
      <c r="T335" s="1147">
        <f t="shared" si="386"/>
        <v>1.6300660528882082E-2</v>
      </c>
      <c r="U335" s="1147">
        <f t="shared" si="386"/>
        <v>0</v>
      </c>
      <c r="V335" s="1147">
        <f t="shared" si="386"/>
        <v>0</v>
      </c>
      <c r="W335" s="1147">
        <f t="shared" si="386"/>
        <v>6.6992727150516759E-3</v>
      </c>
      <c r="X335" s="1147">
        <f t="shared" si="386"/>
        <v>15.865857196589022</v>
      </c>
      <c r="Y335" s="1147">
        <f t="shared" si="386"/>
        <v>7.1020827817588589E-2</v>
      </c>
      <c r="Z335" s="1147">
        <f t="shared" si="386"/>
        <v>6.4136476655586565E-3</v>
      </c>
      <c r="AA335" s="1147">
        <f t="shared" si="386"/>
        <v>6.460718015202993E-2</v>
      </c>
      <c r="AB335" s="1147">
        <f t="shared" si="386"/>
        <v>0</v>
      </c>
      <c r="AC335" s="1147">
        <f t="shared" si="386"/>
        <v>0</v>
      </c>
      <c r="AD335" s="1147">
        <f t="shared" si="386"/>
        <v>0</v>
      </c>
      <c r="AE335" s="1147">
        <f t="shared" si="386"/>
        <v>0</v>
      </c>
      <c r="AF335" s="1148">
        <f t="shared" si="326"/>
        <v>0</v>
      </c>
      <c r="AG335" s="1148">
        <f t="shared" si="375"/>
        <v>0</v>
      </c>
      <c r="AH335" s="1148">
        <f t="shared" si="375"/>
        <v>0</v>
      </c>
      <c r="AI335" s="1148">
        <f t="shared" si="375"/>
        <v>0</v>
      </c>
      <c r="AJ335" s="1148">
        <f t="shared" si="375"/>
        <v>0</v>
      </c>
      <c r="AK335" s="1147">
        <f t="shared" si="375"/>
        <v>0</v>
      </c>
      <c r="AL335" s="1147">
        <f t="shared" si="375"/>
        <v>0</v>
      </c>
      <c r="AM335" s="1147">
        <f t="shared" si="375"/>
        <v>0</v>
      </c>
      <c r="AN335" s="1147">
        <f t="shared" si="375"/>
        <v>0</v>
      </c>
      <c r="AO335" s="1147">
        <f t="shared" si="375"/>
        <v>0</v>
      </c>
      <c r="AP335" s="1147">
        <f t="shared" si="375"/>
        <v>0</v>
      </c>
      <c r="AQ335" s="1147">
        <f t="shared" si="375"/>
        <v>0</v>
      </c>
      <c r="AR335" s="1147">
        <f t="shared" si="375"/>
        <v>0</v>
      </c>
      <c r="AS335" s="1147">
        <f t="shared" si="375"/>
        <v>0</v>
      </c>
      <c r="AT335" s="1147">
        <f t="shared" si="375"/>
        <v>0</v>
      </c>
      <c r="AU335" s="1147">
        <f t="shared" si="375"/>
        <v>0</v>
      </c>
      <c r="AV335" s="1147">
        <f t="shared" si="321"/>
        <v>0</v>
      </c>
      <c r="AW335" s="1147">
        <f t="shared" si="376"/>
        <v>0</v>
      </c>
      <c r="AX335" s="1147">
        <f t="shared" si="377"/>
        <v>0</v>
      </c>
      <c r="AY335" s="1147">
        <f t="shared" si="337"/>
        <v>0</v>
      </c>
      <c r="AZ335" s="1148">
        <f t="shared" si="327"/>
        <v>0</v>
      </c>
      <c r="BA335" s="1148">
        <f t="shared" si="328"/>
        <v>0</v>
      </c>
      <c r="BB335" s="1148">
        <f t="shared" si="347"/>
        <v>0</v>
      </c>
      <c r="BC335" s="1147">
        <f t="shared" si="348"/>
        <v>0</v>
      </c>
      <c r="BD335" s="1147">
        <f t="shared" si="349"/>
        <v>0</v>
      </c>
      <c r="BE335" s="1147">
        <f t="shared" si="350"/>
        <v>0</v>
      </c>
      <c r="BF335" s="1147">
        <f t="shared" si="351"/>
        <v>0</v>
      </c>
      <c r="BG335" s="1147">
        <f t="shared" si="352"/>
        <v>0</v>
      </c>
      <c r="BH335" s="1147">
        <f t="shared" si="353"/>
        <v>0</v>
      </c>
      <c r="BI335" s="1148">
        <f t="shared" si="329"/>
        <v>0</v>
      </c>
      <c r="BJ335" s="1106"/>
    </row>
    <row r="336" spans="1:62" ht="13">
      <c r="A336" s="1134">
        <v>97</v>
      </c>
      <c r="B336" s="1102" t="s">
        <v>394</v>
      </c>
      <c r="C336" s="1149">
        <f>計算表!K219</f>
        <v>0</v>
      </c>
      <c r="D336" s="1150">
        <f t="shared" ref="D336:AE336" si="387">D220</f>
        <v>0.14564230263025033</v>
      </c>
      <c r="E336" s="1150">
        <f t="shared" si="387"/>
        <v>3.9294349820179625E-2</v>
      </c>
      <c r="F336" s="1150">
        <f t="shared" si="387"/>
        <v>0.16264514141221503</v>
      </c>
      <c r="G336" s="1150">
        <f t="shared" si="387"/>
        <v>0</v>
      </c>
      <c r="H336" s="1150">
        <f t="shared" si="387"/>
        <v>0.1781051251486114</v>
      </c>
      <c r="I336" s="1150">
        <f t="shared" si="387"/>
        <v>1.9368669645048724E-5</v>
      </c>
      <c r="J336" s="1150">
        <f t="shared" si="387"/>
        <v>2.5145704200121009E-3</v>
      </c>
      <c r="K336" s="1150">
        <f t="shared" si="387"/>
        <v>0</v>
      </c>
      <c r="L336" s="1150">
        <f t="shared" si="387"/>
        <v>2.5612147365672126E-3</v>
      </c>
      <c r="M336" s="1150">
        <f t="shared" si="387"/>
        <v>0</v>
      </c>
      <c r="N336" s="1150">
        <f t="shared" si="387"/>
        <v>5.8808821202770471E-2</v>
      </c>
      <c r="O336" s="1150">
        <f t="shared" si="387"/>
        <v>0</v>
      </c>
      <c r="P336" s="1150">
        <f t="shared" si="387"/>
        <v>0</v>
      </c>
      <c r="Q336" s="1150">
        <f t="shared" si="387"/>
        <v>0</v>
      </c>
      <c r="R336" s="1150">
        <f t="shared" si="387"/>
        <v>2.9484180910082934E-6</v>
      </c>
      <c r="S336" s="1150">
        <f t="shared" si="387"/>
        <v>7.3725455349539559E-2</v>
      </c>
      <c r="T336" s="1150">
        <f t="shared" si="387"/>
        <v>4.026216105139245E-2</v>
      </c>
      <c r="U336" s="1150">
        <f t="shared" si="387"/>
        <v>0</v>
      </c>
      <c r="V336" s="1150">
        <f t="shared" si="387"/>
        <v>0</v>
      </c>
      <c r="W336" s="1150">
        <f t="shared" si="387"/>
        <v>2.1058530059355388E-4</v>
      </c>
      <c r="X336" s="1150">
        <f t="shared" si="387"/>
        <v>9.0599183383274475</v>
      </c>
      <c r="Y336" s="1150">
        <f t="shared" si="387"/>
        <v>3.527737848432537E-2</v>
      </c>
      <c r="Z336" s="1150">
        <f t="shared" si="387"/>
        <v>3.1857792019003919E-3</v>
      </c>
      <c r="AA336" s="1150">
        <f t="shared" si="387"/>
        <v>3.2091599282424978E-2</v>
      </c>
      <c r="AB336" s="1150">
        <f t="shared" si="387"/>
        <v>0</v>
      </c>
      <c r="AC336" s="1150">
        <f t="shared" si="387"/>
        <v>0</v>
      </c>
      <c r="AD336" s="1150">
        <f t="shared" si="387"/>
        <v>0</v>
      </c>
      <c r="AE336" s="1150">
        <f t="shared" si="387"/>
        <v>0</v>
      </c>
      <c r="AF336" s="1151">
        <f t="shared" si="326"/>
        <v>0</v>
      </c>
      <c r="AG336" s="1151">
        <f t="shared" si="375"/>
        <v>0</v>
      </c>
      <c r="AH336" s="1151">
        <f t="shared" si="375"/>
        <v>0</v>
      </c>
      <c r="AI336" s="1151">
        <f t="shared" si="375"/>
        <v>0</v>
      </c>
      <c r="AJ336" s="1151">
        <f t="shared" si="375"/>
        <v>0</v>
      </c>
      <c r="AK336" s="1150">
        <f t="shared" si="375"/>
        <v>0</v>
      </c>
      <c r="AL336" s="1150">
        <f t="shared" si="375"/>
        <v>0</v>
      </c>
      <c r="AM336" s="1150">
        <f t="shared" si="375"/>
        <v>0</v>
      </c>
      <c r="AN336" s="1150">
        <f t="shared" si="375"/>
        <v>0</v>
      </c>
      <c r="AO336" s="1150">
        <f t="shared" si="375"/>
        <v>0</v>
      </c>
      <c r="AP336" s="1150">
        <f t="shared" si="375"/>
        <v>0</v>
      </c>
      <c r="AQ336" s="1150">
        <f t="shared" si="375"/>
        <v>0</v>
      </c>
      <c r="AR336" s="1150">
        <f t="shared" si="375"/>
        <v>0</v>
      </c>
      <c r="AS336" s="1150">
        <f t="shared" si="375"/>
        <v>0</v>
      </c>
      <c r="AT336" s="1150">
        <f t="shared" si="375"/>
        <v>0</v>
      </c>
      <c r="AU336" s="1150">
        <f t="shared" si="375"/>
        <v>0</v>
      </c>
      <c r="AV336" s="1150">
        <f t="shared" ref="AV336:AV344" si="388">$C336*T336</f>
        <v>0</v>
      </c>
      <c r="AW336" s="1150">
        <f t="shared" si="376"/>
        <v>0</v>
      </c>
      <c r="AX336" s="1150">
        <f t="shared" si="377"/>
        <v>0</v>
      </c>
      <c r="AY336" s="1150">
        <f t="shared" si="337"/>
        <v>0</v>
      </c>
      <c r="AZ336" s="1151">
        <f t="shared" si="327"/>
        <v>0</v>
      </c>
      <c r="BA336" s="1151">
        <f t="shared" si="328"/>
        <v>0</v>
      </c>
      <c r="BB336" s="1151">
        <f t="shared" si="347"/>
        <v>0</v>
      </c>
      <c r="BC336" s="1150">
        <f t="shared" si="348"/>
        <v>0</v>
      </c>
      <c r="BD336" s="1150">
        <f t="shared" si="349"/>
        <v>0</v>
      </c>
      <c r="BE336" s="1150">
        <f t="shared" si="350"/>
        <v>0</v>
      </c>
      <c r="BF336" s="1150">
        <f t="shared" si="351"/>
        <v>0</v>
      </c>
      <c r="BG336" s="1150">
        <f t="shared" si="352"/>
        <v>0</v>
      </c>
      <c r="BH336" s="1150">
        <f t="shared" si="353"/>
        <v>0</v>
      </c>
      <c r="BI336" s="1151">
        <f t="shared" si="329"/>
        <v>0</v>
      </c>
      <c r="BJ336" s="1106"/>
    </row>
    <row r="337" spans="1:62" ht="13">
      <c r="A337" s="1134">
        <v>98</v>
      </c>
      <c r="B337" s="1102" t="s">
        <v>393</v>
      </c>
      <c r="C337" s="1149">
        <f>計算表!K220</f>
        <v>0</v>
      </c>
      <c r="D337" s="1150">
        <f t="shared" ref="D337:AE337" si="389">D221</f>
        <v>0</v>
      </c>
      <c r="E337" s="1150">
        <f t="shared" si="389"/>
        <v>0</v>
      </c>
      <c r="F337" s="1150">
        <f t="shared" si="389"/>
        <v>0</v>
      </c>
      <c r="G337" s="1150">
        <f t="shared" si="389"/>
        <v>0</v>
      </c>
      <c r="H337" s="1150">
        <f t="shared" si="389"/>
        <v>0</v>
      </c>
      <c r="I337" s="1150">
        <f t="shared" si="389"/>
        <v>0</v>
      </c>
      <c r="J337" s="1150">
        <f t="shared" si="389"/>
        <v>0</v>
      </c>
      <c r="K337" s="1150">
        <f t="shared" si="389"/>
        <v>0</v>
      </c>
      <c r="L337" s="1150">
        <f t="shared" si="389"/>
        <v>0</v>
      </c>
      <c r="M337" s="1150">
        <f t="shared" si="389"/>
        <v>0</v>
      </c>
      <c r="N337" s="1150">
        <f t="shared" si="389"/>
        <v>0</v>
      </c>
      <c r="O337" s="1150">
        <f t="shared" si="389"/>
        <v>0</v>
      </c>
      <c r="P337" s="1150">
        <f t="shared" si="389"/>
        <v>0</v>
      </c>
      <c r="Q337" s="1150">
        <f t="shared" si="389"/>
        <v>0</v>
      </c>
      <c r="R337" s="1150">
        <f t="shared" si="389"/>
        <v>0</v>
      </c>
      <c r="S337" s="1150">
        <f t="shared" si="389"/>
        <v>0</v>
      </c>
      <c r="T337" s="1150">
        <f t="shared" si="389"/>
        <v>0</v>
      </c>
      <c r="U337" s="1150">
        <f t="shared" si="389"/>
        <v>0</v>
      </c>
      <c r="V337" s="1150">
        <f t="shared" si="389"/>
        <v>0</v>
      </c>
      <c r="W337" s="1150">
        <f t="shared" si="389"/>
        <v>0</v>
      </c>
      <c r="X337" s="1150">
        <f t="shared" si="389"/>
        <v>0.34347762959747147</v>
      </c>
      <c r="Y337" s="1150">
        <f t="shared" si="389"/>
        <v>1.527792052665767E-3</v>
      </c>
      <c r="Z337" s="1150">
        <f t="shared" si="389"/>
        <v>1.3796966654917211E-4</v>
      </c>
      <c r="AA337" s="1150">
        <f t="shared" si="389"/>
        <v>1.3898223861165948E-3</v>
      </c>
      <c r="AB337" s="1150">
        <f t="shared" si="389"/>
        <v>0</v>
      </c>
      <c r="AC337" s="1150">
        <f t="shared" si="389"/>
        <v>0</v>
      </c>
      <c r="AD337" s="1150">
        <f t="shared" si="389"/>
        <v>0</v>
      </c>
      <c r="AE337" s="1150">
        <f t="shared" si="389"/>
        <v>0</v>
      </c>
      <c r="AF337" s="1151">
        <f t="shared" si="326"/>
        <v>0</v>
      </c>
      <c r="AG337" s="1151">
        <f t="shared" si="375"/>
        <v>0</v>
      </c>
      <c r="AH337" s="1151">
        <f t="shared" si="375"/>
        <v>0</v>
      </c>
      <c r="AI337" s="1151">
        <f t="shared" si="375"/>
        <v>0</v>
      </c>
      <c r="AJ337" s="1151">
        <f t="shared" si="375"/>
        <v>0</v>
      </c>
      <c r="AK337" s="1150">
        <f t="shared" si="375"/>
        <v>0</v>
      </c>
      <c r="AL337" s="1150">
        <f t="shared" si="375"/>
        <v>0</v>
      </c>
      <c r="AM337" s="1150">
        <f t="shared" si="375"/>
        <v>0</v>
      </c>
      <c r="AN337" s="1150">
        <f t="shared" si="375"/>
        <v>0</v>
      </c>
      <c r="AO337" s="1150">
        <f t="shared" si="375"/>
        <v>0</v>
      </c>
      <c r="AP337" s="1150">
        <f t="shared" si="375"/>
        <v>0</v>
      </c>
      <c r="AQ337" s="1150">
        <f t="shared" si="375"/>
        <v>0</v>
      </c>
      <c r="AR337" s="1150">
        <f t="shared" si="375"/>
        <v>0</v>
      </c>
      <c r="AS337" s="1150">
        <f t="shared" si="375"/>
        <v>0</v>
      </c>
      <c r="AT337" s="1150">
        <f t="shared" si="375"/>
        <v>0</v>
      </c>
      <c r="AU337" s="1150">
        <f t="shared" si="375"/>
        <v>0</v>
      </c>
      <c r="AV337" s="1150">
        <f t="shared" si="388"/>
        <v>0</v>
      </c>
      <c r="AW337" s="1150">
        <f t="shared" si="376"/>
        <v>0</v>
      </c>
      <c r="AX337" s="1150">
        <f t="shared" si="377"/>
        <v>0</v>
      </c>
      <c r="AY337" s="1150">
        <f t="shared" si="337"/>
        <v>0</v>
      </c>
      <c r="AZ337" s="1151">
        <f t="shared" si="327"/>
        <v>0</v>
      </c>
      <c r="BA337" s="1151">
        <f t="shared" si="328"/>
        <v>0</v>
      </c>
      <c r="BB337" s="1151">
        <f t="shared" si="347"/>
        <v>0</v>
      </c>
      <c r="BC337" s="1150">
        <f t="shared" si="348"/>
        <v>0</v>
      </c>
      <c r="BD337" s="1150">
        <f t="shared" si="349"/>
        <v>0</v>
      </c>
      <c r="BE337" s="1150">
        <f t="shared" si="350"/>
        <v>0</v>
      </c>
      <c r="BF337" s="1150">
        <f t="shared" si="351"/>
        <v>0</v>
      </c>
      <c r="BG337" s="1150">
        <f t="shared" si="352"/>
        <v>0</v>
      </c>
      <c r="BH337" s="1150">
        <f t="shared" si="353"/>
        <v>0</v>
      </c>
      <c r="BI337" s="1151">
        <f t="shared" si="329"/>
        <v>0</v>
      </c>
      <c r="BJ337" s="1106"/>
    </row>
    <row r="338" spans="1:62" ht="13">
      <c r="A338" s="1134">
        <v>99</v>
      </c>
      <c r="B338" s="1102" t="s">
        <v>417</v>
      </c>
      <c r="C338" s="1149">
        <f>計算表!K221</f>
        <v>0</v>
      </c>
      <c r="D338" s="1150">
        <f t="shared" ref="D338:AE338" si="390">D222</f>
        <v>1.295918813434622</v>
      </c>
      <c r="E338" s="1150">
        <f t="shared" si="390"/>
        <v>0.24270007798125856</v>
      </c>
      <c r="F338" s="1150">
        <f t="shared" si="390"/>
        <v>4.1024851214633541E-2</v>
      </c>
      <c r="G338" s="1150">
        <f t="shared" si="390"/>
        <v>0</v>
      </c>
      <c r="H338" s="1150">
        <f t="shared" si="390"/>
        <v>0.48944713817793128</v>
      </c>
      <c r="I338" s="1150">
        <f t="shared" si="390"/>
        <v>1.1653119109311371E-2</v>
      </c>
      <c r="J338" s="1150">
        <f t="shared" si="390"/>
        <v>9.0876281524743474E-2</v>
      </c>
      <c r="K338" s="1150">
        <f t="shared" si="390"/>
        <v>1.9551331322055301E-2</v>
      </c>
      <c r="L338" s="1150">
        <f t="shared" si="390"/>
        <v>0.14209805327912917</v>
      </c>
      <c r="M338" s="1150">
        <f t="shared" si="390"/>
        <v>0</v>
      </c>
      <c r="N338" s="1150">
        <f t="shared" si="390"/>
        <v>2.6475641300974666E-2</v>
      </c>
      <c r="O338" s="1150">
        <f t="shared" si="390"/>
        <v>0</v>
      </c>
      <c r="P338" s="1150">
        <f t="shared" si="390"/>
        <v>0</v>
      </c>
      <c r="Q338" s="1150">
        <f t="shared" si="390"/>
        <v>0</v>
      </c>
      <c r="R338" s="1150">
        <f t="shared" si="390"/>
        <v>1.0219235110996949E-6</v>
      </c>
      <c r="S338" s="1150">
        <f t="shared" si="390"/>
        <v>0.16795998971863402</v>
      </c>
      <c r="T338" s="1150">
        <f t="shared" si="390"/>
        <v>2.8321448344543095E-2</v>
      </c>
      <c r="U338" s="1150">
        <f t="shared" si="390"/>
        <v>0</v>
      </c>
      <c r="V338" s="1150">
        <f t="shared" si="390"/>
        <v>0</v>
      </c>
      <c r="W338" s="1150">
        <f t="shared" si="390"/>
        <v>2.5102516550290764E-3</v>
      </c>
      <c r="X338" s="1150">
        <f t="shared" si="390"/>
        <v>5.7743432761884348</v>
      </c>
      <c r="Y338" s="1150">
        <f t="shared" si="390"/>
        <v>2.0506534275573574E-2</v>
      </c>
      <c r="Z338" s="1150">
        <f t="shared" si="390"/>
        <v>1.8518748615974198E-3</v>
      </c>
      <c r="AA338" s="1150">
        <f t="shared" si="390"/>
        <v>1.8654659413976156E-2</v>
      </c>
      <c r="AB338" s="1150">
        <f t="shared" si="390"/>
        <v>0</v>
      </c>
      <c r="AC338" s="1150">
        <f t="shared" si="390"/>
        <v>0</v>
      </c>
      <c r="AD338" s="1150">
        <f t="shared" si="390"/>
        <v>0</v>
      </c>
      <c r="AE338" s="1150">
        <f t="shared" si="390"/>
        <v>0</v>
      </c>
      <c r="AF338" s="1151">
        <f t="shared" si="326"/>
        <v>0</v>
      </c>
      <c r="AG338" s="1151">
        <f t="shared" si="375"/>
        <v>0</v>
      </c>
      <c r="AH338" s="1151">
        <f t="shared" si="375"/>
        <v>0</v>
      </c>
      <c r="AI338" s="1151">
        <f t="shared" si="375"/>
        <v>0</v>
      </c>
      <c r="AJ338" s="1151">
        <f t="shared" si="375"/>
        <v>0</v>
      </c>
      <c r="AK338" s="1150">
        <f t="shared" si="375"/>
        <v>0</v>
      </c>
      <c r="AL338" s="1150">
        <f t="shared" si="375"/>
        <v>0</v>
      </c>
      <c r="AM338" s="1150">
        <f t="shared" si="375"/>
        <v>0</v>
      </c>
      <c r="AN338" s="1150">
        <f t="shared" si="375"/>
        <v>0</v>
      </c>
      <c r="AO338" s="1150">
        <f t="shared" si="375"/>
        <v>0</v>
      </c>
      <c r="AP338" s="1150">
        <f t="shared" si="375"/>
        <v>0</v>
      </c>
      <c r="AQ338" s="1150">
        <f t="shared" si="375"/>
        <v>0</v>
      </c>
      <c r="AR338" s="1150">
        <f t="shared" si="375"/>
        <v>0</v>
      </c>
      <c r="AS338" s="1150">
        <f t="shared" si="375"/>
        <v>0</v>
      </c>
      <c r="AT338" s="1150">
        <f t="shared" si="375"/>
        <v>0</v>
      </c>
      <c r="AU338" s="1150">
        <f t="shared" si="375"/>
        <v>0</v>
      </c>
      <c r="AV338" s="1150">
        <f t="shared" si="388"/>
        <v>0</v>
      </c>
      <c r="AW338" s="1150">
        <f t="shared" si="376"/>
        <v>0</v>
      </c>
      <c r="AX338" s="1150">
        <f t="shared" si="377"/>
        <v>0</v>
      </c>
      <c r="AY338" s="1150">
        <f t="shared" si="337"/>
        <v>0</v>
      </c>
      <c r="AZ338" s="1151">
        <f t="shared" si="327"/>
        <v>0</v>
      </c>
      <c r="BA338" s="1151">
        <f t="shared" si="328"/>
        <v>0</v>
      </c>
      <c r="BB338" s="1151">
        <f t="shared" si="347"/>
        <v>0</v>
      </c>
      <c r="BC338" s="1150">
        <f t="shared" si="348"/>
        <v>0</v>
      </c>
      <c r="BD338" s="1150">
        <f t="shared" si="349"/>
        <v>0</v>
      </c>
      <c r="BE338" s="1150">
        <f t="shared" si="350"/>
        <v>0</v>
      </c>
      <c r="BF338" s="1150">
        <f t="shared" si="351"/>
        <v>0</v>
      </c>
      <c r="BG338" s="1150">
        <f t="shared" si="352"/>
        <v>0</v>
      </c>
      <c r="BH338" s="1150">
        <f t="shared" si="353"/>
        <v>0</v>
      </c>
      <c r="BI338" s="1151">
        <f t="shared" si="329"/>
        <v>0</v>
      </c>
      <c r="BJ338" s="1106"/>
    </row>
    <row r="339" spans="1:62" ht="13">
      <c r="A339" s="1135">
        <v>100</v>
      </c>
      <c r="B339" s="1111" t="s">
        <v>552</v>
      </c>
      <c r="C339" s="1152">
        <f>計算表!K222</f>
        <v>0</v>
      </c>
      <c r="D339" s="1153">
        <f t="shared" ref="D339:AE339" si="391">D223</f>
        <v>7.7048017399750493E-2</v>
      </c>
      <c r="E339" s="1153">
        <f t="shared" si="391"/>
        <v>4.2807620641254263E-2</v>
      </c>
      <c r="F339" s="1153">
        <f t="shared" si="391"/>
        <v>7.2314945819373033E-2</v>
      </c>
      <c r="G339" s="1153">
        <f t="shared" si="391"/>
        <v>0</v>
      </c>
      <c r="H339" s="1153">
        <f t="shared" si="391"/>
        <v>0.13400296497408276</v>
      </c>
      <c r="I339" s="1153">
        <f t="shared" si="391"/>
        <v>2.066994920480766E-2</v>
      </c>
      <c r="J339" s="1153">
        <f t="shared" si="391"/>
        <v>3.2590702863390499E-3</v>
      </c>
      <c r="K339" s="1153">
        <f t="shared" si="391"/>
        <v>3.1170795262804474E-2</v>
      </c>
      <c r="L339" s="1153">
        <f t="shared" si="391"/>
        <v>6.8034648243763375E-3</v>
      </c>
      <c r="M339" s="1153">
        <f t="shared" si="391"/>
        <v>0</v>
      </c>
      <c r="N339" s="1153">
        <f t="shared" si="391"/>
        <v>1.7752742351657545E-2</v>
      </c>
      <c r="O339" s="1153">
        <f t="shared" si="391"/>
        <v>0</v>
      </c>
      <c r="P339" s="1153">
        <f t="shared" si="391"/>
        <v>0</v>
      </c>
      <c r="Q339" s="1153">
        <f t="shared" si="391"/>
        <v>0</v>
      </c>
      <c r="R339" s="1153">
        <f t="shared" si="391"/>
        <v>2.4553168949983725E-7</v>
      </c>
      <c r="S339" s="1153">
        <f t="shared" si="391"/>
        <v>3.5742819970030419E-2</v>
      </c>
      <c r="T339" s="1153">
        <f t="shared" si="391"/>
        <v>1.3185059674865668E-2</v>
      </c>
      <c r="U339" s="1153">
        <f t="shared" si="391"/>
        <v>0</v>
      </c>
      <c r="V339" s="1153">
        <f t="shared" si="391"/>
        <v>0</v>
      </c>
      <c r="W339" s="1153">
        <f t="shared" si="391"/>
        <v>5.4188178675121153E-3</v>
      </c>
      <c r="X339" s="1153">
        <f t="shared" si="391"/>
        <v>1.812503988701393</v>
      </c>
      <c r="Y339" s="1153">
        <f t="shared" si="391"/>
        <v>7.9174291233893249E-3</v>
      </c>
      <c r="Z339" s="1153">
        <f t="shared" si="391"/>
        <v>7.1499590155264727E-4</v>
      </c>
      <c r="AA339" s="1153">
        <f t="shared" si="391"/>
        <v>7.2024332218366778E-3</v>
      </c>
      <c r="AB339" s="1153">
        <f t="shared" si="391"/>
        <v>0</v>
      </c>
      <c r="AC339" s="1153">
        <f t="shared" si="391"/>
        <v>0</v>
      </c>
      <c r="AD339" s="1153">
        <f t="shared" si="391"/>
        <v>0</v>
      </c>
      <c r="AE339" s="1153">
        <f t="shared" si="391"/>
        <v>0</v>
      </c>
      <c r="AF339" s="1154">
        <f t="shared" si="326"/>
        <v>0</v>
      </c>
      <c r="AG339" s="1154">
        <f t="shared" si="375"/>
        <v>0</v>
      </c>
      <c r="AH339" s="1154">
        <f t="shared" si="375"/>
        <v>0</v>
      </c>
      <c r="AI339" s="1154">
        <f t="shared" si="375"/>
        <v>0</v>
      </c>
      <c r="AJ339" s="1154">
        <f t="shared" si="375"/>
        <v>0</v>
      </c>
      <c r="AK339" s="1153">
        <f t="shared" si="375"/>
        <v>0</v>
      </c>
      <c r="AL339" s="1153">
        <f t="shared" si="375"/>
        <v>0</v>
      </c>
      <c r="AM339" s="1153">
        <f t="shared" si="375"/>
        <v>0</v>
      </c>
      <c r="AN339" s="1153">
        <f t="shared" si="375"/>
        <v>0</v>
      </c>
      <c r="AO339" s="1153">
        <f t="shared" si="375"/>
        <v>0</v>
      </c>
      <c r="AP339" s="1153">
        <f t="shared" si="375"/>
        <v>0</v>
      </c>
      <c r="AQ339" s="1153">
        <f t="shared" si="375"/>
        <v>0</v>
      </c>
      <c r="AR339" s="1153">
        <f t="shared" si="375"/>
        <v>0</v>
      </c>
      <c r="AS339" s="1153">
        <f t="shared" si="375"/>
        <v>0</v>
      </c>
      <c r="AT339" s="1153">
        <f t="shared" si="375"/>
        <v>0</v>
      </c>
      <c r="AU339" s="1153">
        <f t="shared" si="375"/>
        <v>0</v>
      </c>
      <c r="AV339" s="1153">
        <f t="shared" si="388"/>
        <v>0</v>
      </c>
      <c r="AW339" s="1153">
        <f t="shared" si="376"/>
        <v>0</v>
      </c>
      <c r="AX339" s="1153">
        <f t="shared" si="377"/>
        <v>0</v>
      </c>
      <c r="AY339" s="1153">
        <f t="shared" si="337"/>
        <v>0</v>
      </c>
      <c r="AZ339" s="1154">
        <f t="shared" si="327"/>
        <v>0</v>
      </c>
      <c r="BA339" s="1154">
        <f t="shared" si="328"/>
        <v>0</v>
      </c>
      <c r="BB339" s="1154">
        <f t="shared" si="347"/>
        <v>0</v>
      </c>
      <c r="BC339" s="1153">
        <f t="shared" si="348"/>
        <v>0</v>
      </c>
      <c r="BD339" s="1153">
        <f t="shared" si="349"/>
        <v>0</v>
      </c>
      <c r="BE339" s="1153">
        <f t="shared" si="350"/>
        <v>0</v>
      </c>
      <c r="BF339" s="1153">
        <f t="shared" si="351"/>
        <v>0</v>
      </c>
      <c r="BG339" s="1153">
        <f t="shared" si="352"/>
        <v>0</v>
      </c>
      <c r="BH339" s="1153">
        <f t="shared" si="353"/>
        <v>0</v>
      </c>
      <c r="BI339" s="1154">
        <f t="shared" si="329"/>
        <v>0</v>
      </c>
      <c r="BJ339" s="1106"/>
    </row>
    <row r="340" spans="1:62" ht="13">
      <c r="A340" s="1134">
        <v>101</v>
      </c>
      <c r="B340" s="1102" t="s">
        <v>553</v>
      </c>
      <c r="C340" s="1146">
        <f>計算表!K223</f>
        <v>0</v>
      </c>
      <c r="D340" s="1147">
        <f t="shared" ref="D340:AE340" si="392">D224</f>
        <v>0.18280478858971486</v>
      </c>
      <c r="E340" s="1147">
        <f t="shared" si="392"/>
        <v>4.254512281994717E-2</v>
      </c>
      <c r="F340" s="1147">
        <f t="shared" si="392"/>
        <v>1.1873994739547216E-2</v>
      </c>
      <c r="G340" s="1147">
        <f t="shared" si="392"/>
        <v>0</v>
      </c>
      <c r="H340" s="1147">
        <f t="shared" si="392"/>
        <v>3.8713402563328364E-2</v>
      </c>
      <c r="I340" s="1147">
        <f t="shared" si="392"/>
        <v>4.3552264253396528E-5</v>
      </c>
      <c r="J340" s="1147">
        <f t="shared" si="392"/>
        <v>5.7165897432380833E-3</v>
      </c>
      <c r="K340" s="1147">
        <f t="shared" si="392"/>
        <v>0</v>
      </c>
      <c r="L340" s="1147">
        <f t="shared" si="392"/>
        <v>0</v>
      </c>
      <c r="M340" s="1147">
        <f t="shared" si="392"/>
        <v>0</v>
      </c>
      <c r="N340" s="1147">
        <f t="shared" si="392"/>
        <v>4.3806092793771272E-4</v>
      </c>
      <c r="O340" s="1147">
        <f t="shared" si="392"/>
        <v>0</v>
      </c>
      <c r="P340" s="1147">
        <f t="shared" si="392"/>
        <v>0</v>
      </c>
      <c r="Q340" s="1147">
        <f t="shared" si="392"/>
        <v>0</v>
      </c>
      <c r="R340" s="1147">
        <f t="shared" si="392"/>
        <v>4.1165927224327222E-6</v>
      </c>
      <c r="S340" s="1147">
        <f t="shared" si="392"/>
        <v>2.4769032823588045E-2</v>
      </c>
      <c r="T340" s="1147">
        <f t="shared" si="392"/>
        <v>7.7420502115887E-3</v>
      </c>
      <c r="U340" s="1147">
        <f t="shared" si="392"/>
        <v>0</v>
      </c>
      <c r="V340" s="1147">
        <f t="shared" si="392"/>
        <v>0</v>
      </c>
      <c r="W340" s="1147">
        <f t="shared" si="392"/>
        <v>0</v>
      </c>
      <c r="X340" s="1147">
        <f t="shared" si="392"/>
        <v>69.16942022429113</v>
      </c>
      <c r="Y340" s="1147">
        <f t="shared" si="392"/>
        <v>0.29444643774623436</v>
      </c>
      <c r="Z340" s="1147">
        <f t="shared" si="392"/>
        <v>2.6590449113513579E-2</v>
      </c>
      <c r="AA340" s="1147">
        <f t="shared" si="392"/>
        <v>0.26785598863272081</v>
      </c>
      <c r="AB340" s="1147">
        <f t="shared" si="392"/>
        <v>0</v>
      </c>
      <c r="AC340" s="1147">
        <f t="shared" si="392"/>
        <v>0</v>
      </c>
      <c r="AD340" s="1147">
        <f t="shared" si="392"/>
        <v>0</v>
      </c>
      <c r="AE340" s="1147">
        <f t="shared" si="392"/>
        <v>0</v>
      </c>
      <c r="AF340" s="1148">
        <f t="shared" si="326"/>
        <v>0</v>
      </c>
      <c r="AG340" s="1148">
        <f t="shared" si="375"/>
        <v>0</v>
      </c>
      <c r="AH340" s="1148">
        <f t="shared" si="375"/>
        <v>0</v>
      </c>
      <c r="AI340" s="1148">
        <f t="shared" si="375"/>
        <v>0</v>
      </c>
      <c r="AJ340" s="1148">
        <f t="shared" si="375"/>
        <v>0</v>
      </c>
      <c r="AK340" s="1147">
        <f t="shared" si="375"/>
        <v>0</v>
      </c>
      <c r="AL340" s="1147">
        <f t="shared" si="375"/>
        <v>0</v>
      </c>
      <c r="AM340" s="1147">
        <f t="shared" si="375"/>
        <v>0</v>
      </c>
      <c r="AN340" s="1147">
        <f t="shared" si="375"/>
        <v>0</v>
      </c>
      <c r="AO340" s="1147">
        <f t="shared" si="375"/>
        <v>0</v>
      </c>
      <c r="AP340" s="1147">
        <f t="shared" si="375"/>
        <v>0</v>
      </c>
      <c r="AQ340" s="1147">
        <f t="shared" si="375"/>
        <v>0</v>
      </c>
      <c r="AR340" s="1147">
        <f t="shared" si="375"/>
        <v>0</v>
      </c>
      <c r="AS340" s="1147">
        <f t="shared" si="375"/>
        <v>0</v>
      </c>
      <c r="AT340" s="1147">
        <f t="shared" si="375"/>
        <v>0</v>
      </c>
      <c r="AU340" s="1147">
        <f t="shared" si="375"/>
        <v>0</v>
      </c>
      <c r="AV340" s="1147">
        <f t="shared" si="388"/>
        <v>0</v>
      </c>
      <c r="AW340" s="1147">
        <f t="shared" si="376"/>
        <v>0</v>
      </c>
      <c r="AX340" s="1147">
        <f t="shared" si="377"/>
        <v>0</v>
      </c>
      <c r="AY340" s="1147">
        <f t="shared" si="337"/>
        <v>0</v>
      </c>
      <c r="AZ340" s="1148">
        <f t="shared" si="327"/>
        <v>0</v>
      </c>
      <c r="BA340" s="1148">
        <f t="shared" si="328"/>
        <v>0</v>
      </c>
      <c r="BB340" s="1148">
        <f t="shared" si="347"/>
        <v>0</v>
      </c>
      <c r="BC340" s="1147">
        <f t="shared" si="348"/>
        <v>0</v>
      </c>
      <c r="BD340" s="1147">
        <f t="shared" si="349"/>
        <v>0</v>
      </c>
      <c r="BE340" s="1147">
        <f t="shared" si="350"/>
        <v>0</v>
      </c>
      <c r="BF340" s="1147">
        <f t="shared" si="351"/>
        <v>0</v>
      </c>
      <c r="BG340" s="1147">
        <f t="shared" si="352"/>
        <v>0</v>
      </c>
      <c r="BH340" s="1147">
        <f t="shared" si="353"/>
        <v>0</v>
      </c>
      <c r="BI340" s="1148">
        <f t="shared" si="329"/>
        <v>0</v>
      </c>
      <c r="BJ340" s="1106"/>
    </row>
    <row r="341" spans="1:62" ht="13">
      <c r="A341" s="1134">
        <v>102</v>
      </c>
      <c r="B341" s="1102" t="s">
        <v>554</v>
      </c>
      <c r="C341" s="1149">
        <f>計算表!K224</f>
        <v>0</v>
      </c>
      <c r="D341" s="1150">
        <f t="shared" ref="D341:AE341" si="393">D225</f>
        <v>0.20383872108701881</v>
      </c>
      <c r="E341" s="1150">
        <f t="shared" si="393"/>
        <v>1.923375645613357E-2</v>
      </c>
      <c r="F341" s="1150">
        <f t="shared" si="393"/>
        <v>2.1569522121074425E-3</v>
      </c>
      <c r="G341" s="1150">
        <f t="shared" si="393"/>
        <v>0</v>
      </c>
      <c r="H341" s="1150">
        <f t="shared" si="393"/>
        <v>3.8717219063633478E-2</v>
      </c>
      <c r="I341" s="1150">
        <f t="shared" si="393"/>
        <v>6.6036100239395385E-6</v>
      </c>
      <c r="J341" s="1150">
        <f t="shared" si="393"/>
        <v>2.3693787060650371E-2</v>
      </c>
      <c r="K341" s="1150">
        <f t="shared" si="393"/>
        <v>9.4796253677222454E-9</v>
      </c>
      <c r="L341" s="1150">
        <f t="shared" si="393"/>
        <v>0</v>
      </c>
      <c r="M341" s="1150">
        <f t="shared" si="393"/>
        <v>0</v>
      </c>
      <c r="N341" s="1150">
        <f t="shared" si="393"/>
        <v>3.4915048033970015E-4</v>
      </c>
      <c r="O341" s="1150">
        <f t="shared" si="393"/>
        <v>0</v>
      </c>
      <c r="P341" s="1150">
        <f t="shared" si="393"/>
        <v>0</v>
      </c>
      <c r="Q341" s="1150">
        <f t="shared" si="393"/>
        <v>0</v>
      </c>
      <c r="R341" s="1150">
        <f t="shared" si="393"/>
        <v>6.2417817838743576E-7</v>
      </c>
      <c r="S341" s="1150">
        <f t="shared" si="393"/>
        <v>1.2012713225422932E-2</v>
      </c>
      <c r="T341" s="1150">
        <f t="shared" si="393"/>
        <v>2.654331029392784E-3</v>
      </c>
      <c r="U341" s="1150">
        <f t="shared" si="393"/>
        <v>0</v>
      </c>
      <c r="V341" s="1150">
        <f t="shared" si="393"/>
        <v>0</v>
      </c>
      <c r="W341" s="1150">
        <f t="shared" si="393"/>
        <v>0</v>
      </c>
      <c r="X341" s="1150">
        <f t="shared" si="393"/>
        <v>25.00125952652385</v>
      </c>
      <c r="Y341" s="1150">
        <f t="shared" si="393"/>
        <v>0.11467659135816692</v>
      </c>
      <c r="Z341" s="1150">
        <f t="shared" si="393"/>
        <v>1.0356050120220976E-2</v>
      </c>
      <c r="AA341" s="1150">
        <f t="shared" si="393"/>
        <v>0.10432054123794596</v>
      </c>
      <c r="AB341" s="1150">
        <f t="shared" si="393"/>
        <v>0</v>
      </c>
      <c r="AC341" s="1150">
        <f t="shared" si="393"/>
        <v>0</v>
      </c>
      <c r="AD341" s="1150">
        <f t="shared" si="393"/>
        <v>0</v>
      </c>
      <c r="AE341" s="1150">
        <f t="shared" si="393"/>
        <v>0</v>
      </c>
      <c r="AF341" s="1151">
        <f t="shared" si="326"/>
        <v>0</v>
      </c>
      <c r="AG341" s="1151">
        <f t="shared" ref="AG341:AG344" si="394">$C341*E341</f>
        <v>0</v>
      </c>
      <c r="AH341" s="1151">
        <f t="shared" ref="AH341:AH344" si="395">$C341*F341</f>
        <v>0</v>
      </c>
      <c r="AI341" s="1151">
        <f t="shared" ref="AI341:AI344" si="396">$C341*G341</f>
        <v>0</v>
      </c>
      <c r="AJ341" s="1151">
        <f t="shared" ref="AJ341:AJ344" si="397">$C341*H341</f>
        <v>0</v>
      </c>
      <c r="AK341" s="1150">
        <f t="shared" ref="AK341:AK344" si="398">$C341*I341</f>
        <v>0</v>
      </c>
      <c r="AL341" s="1150">
        <f t="shared" ref="AL341:AL344" si="399">$C341*J341</f>
        <v>0</v>
      </c>
      <c r="AM341" s="1150">
        <f t="shared" ref="AM341:AM344" si="400">$C341*K341</f>
        <v>0</v>
      </c>
      <c r="AN341" s="1150">
        <f t="shared" ref="AN341:AN344" si="401">$C341*L341</f>
        <v>0</v>
      </c>
      <c r="AO341" s="1150">
        <f t="shared" ref="AO341:AO344" si="402">$C341*M341</f>
        <v>0</v>
      </c>
      <c r="AP341" s="1150">
        <f t="shared" ref="AP341:AP344" si="403">$C341*N341</f>
        <v>0</v>
      </c>
      <c r="AQ341" s="1150">
        <f t="shared" ref="AQ341:AQ344" si="404">$C341*O341</f>
        <v>0</v>
      </c>
      <c r="AR341" s="1150">
        <f t="shared" ref="AR341:AR344" si="405">$C341*P341</f>
        <v>0</v>
      </c>
      <c r="AS341" s="1150">
        <f t="shared" ref="AS341:AS344" si="406">$C341*Q341</f>
        <v>0</v>
      </c>
      <c r="AT341" s="1150">
        <f t="shared" ref="AT341:AT344" si="407">$C341*R341</f>
        <v>0</v>
      </c>
      <c r="AU341" s="1150">
        <f t="shared" ref="AU341:AU344" si="408">$C341*S341</f>
        <v>0</v>
      </c>
      <c r="AV341" s="1150">
        <f t="shared" si="388"/>
        <v>0</v>
      </c>
      <c r="AW341" s="1150">
        <f t="shared" si="376"/>
        <v>0</v>
      </c>
      <c r="AX341" s="1150">
        <f t="shared" si="377"/>
        <v>0</v>
      </c>
      <c r="AY341" s="1150">
        <f t="shared" si="337"/>
        <v>0</v>
      </c>
      <c r="AZ341" s="1151">
        <f t="shared" si="327"/>
        <v>0</v>
      </c>
      <c r="BA341" s="1151">
        <f t="shared" si="328"/>
        <v>0</v>
      </c>
      <c r="BB341" s="1151">
        <f t="shared" si="347"/>
        <v>0</v>
      </c>
      <c r="BC341" s="1150">
        <f t="shared" si="348"/>
        <v>0</v>
      </c>
      <c r="BD341" s="1150">
        <f t="shared" si="349"/>
        <v>0</v>
      </c>
      <c r="BE341" s="1150">
        <f t="shared" si="350"/>
        <v>0</v>
      </c>
      <c r="BF341" s="1150">
        <f t="shared" si="351"/>
        <v>0</v>
      </c>
      <c r="BG341" s="1150">
        <f t="shared" si="352"/>
        <v>0</v>
      </c>
      <c r="BH341" s="1150">
        <f t="shared" si="353"/>
        <v>0</v>
      </c>
      <c r="BI341" s="1151">
        <f t="shared" si="329"/>
        <v>0</v>
      </c>
      <c r="BJ341" s="1106"/>
    </row>
    <row r="342" spans="1:62" ht="13">
      <c r="A342" s="1134">
        <v>103</v>
      </c>
      <c r="B342" s="1102" t="s">
        <v>555</v>
      </c>
      <c r="C342" s="1149">
        <f>計算表!K225</f>
        <v>0</v>
      </c>
      <c r="D342" s="1150">
        <f t="shared" ref="D342:AE342" si="409">D226</f>
        <v>0.73095581645980179</v>
      </c>
      <c r="E342" s="1150">
        <f t="shared" si="409"/>
        <v>4.6469648633487709E-2</v>
      </c>
      <c r="F342" s="1150">
        <f t="shared" si="409"/>
        <v>6.5202629393008589E-4</v>
      </c>
      <c r="G342" s="1150">
        <f t="shared" si="409"/>
        <v>0</v>
      </c>
      <c r="H342" s="1150">
        <f t="shared" si="409"/>
        <v>4.0344839622875238E-2</v>
      </c>
      <c r="I342" s="1150">
        <f t="shared" si="409"/>
        <v>4.324927590200916E-3</v>
      </c>
      <c r="J342" s="1150">
        <f t="shared" si="409"/>
        <v>1.0092404570320066E-2</v>
      </c>
      <c r="K342" s="1150">
        <f t="shared" si="409"/>
        <v>1.4443972011855474E-3</v>
      </c>
      <c r="L342" s="1150">
        <f t="shared" si="409"/>
        <v>4.7560053828283907E-6</v>
      </c>
      <c r="M342" s="1150">
        <f t="shared" si="409"/>
        <v>0</v>
      </c>
      <c r="N342" s="1150">
        <f t="shared" si="409"/>
        <v>1.4780202819858698E-3</v>
      </c>
      <c r="O342" s="1150">
        <f t="shared" si="409"/>
        <v>0</v>
      </c>
      <c r="P342" s="1150">
        <f t="shared" si="409"/>
        <v>0</v>
      </c>
      <c r="Q342" s="1150">
        <f t="shared" si="409"/>
        <v>0</v>
      </c>
      <c r="R342" s="1150">
        <f t="shared" si="409"/>
        <v>1.1711331993031164E-8</v>
      </c>
      <c r="S342" s="1150">
        <f t="shared" si="409"/>
        <v>1.844953259066168E-2</v>
      </c>
      <c r="T342" s="1150">
        <f t="shared" si="409"/>
        <v>1.4524564934550225E-3</v>
      </c>
      <c r="U342" s="1150">
        <f t="shared" si="409"/>
        <v>3.0983331783513142E-3</v>
      </c>
      <c r="V342" s="1150">
        <f t="shared" si="409"/>
        <v>0</v>
      </c>
      <c r="W342" s="1150">
        <f t="shared" si="409"/>
        <v>0</v>
      </c>
      <c r="X342" s="1150">
        <f t="shared" si="409"/>
        <v>91.23442369522698</v>
      </c>
      <c r="Y342" s="1150">
        <f t="shared" si="409"/>
        <v>2.8329150338867231</v>
      </c>
      <c r="Z342" s="1150">
        <f t="shared" si="409"/>
        <v>3.5371786368570461E-2</v>
      </c>
      <c r="AA342" s="1150">
        <f t="shared" si="409"/>
        <v>0.35631383159465946</v>
      </c>
      <c r="AB342" s="1150">
        <f t="shared" si="409"/>
        <v>2.4412294159234933</v>
      </c>
      <c r="AC342" s="1150">
        <f t="shared" si="409"/>
        <v>0</v>
      </c>
      <c r="AD342" s="1150">
        <f t="shared" si="409"/>
        <v>0</v>
      </c>
      <c r="AE342" s="1150">
        <f t="shared" si="409"/>
        <v>0</v>
      </c>
      <c r="AF342" s="1151">
        <f t="shared" si="326"/>
        <v>0</v>
      </c>
      <c r="AG342" s="1151">
        <f t="shared" si="394"/>
        <v>0</v>
      </c>
      <c r="AH342" s="1151">
        <f t="shared" si="395"/>
        <v>0</v>
      </c>
      <c r="AI342" s="1151">
        <f t="shared" si="396"/>
        <v>0</v>
      </c>
      <c r="AJ342" s="1151">
        <f t="shared" si="397"/>
        <v>0</v>
      </c>
      <c r="AK342" s="1150">
        <f t="shared" si="398"/>
        <v>0</v>
      </c>
      <c r="AL342" s="1150">
        <f t="shared" si="399"/>
        <v>0</v>
      </c>
      <c r="AM342" s="1150">
        <f t="shared" si="400"/>
        <v>0</v>
      </c>
      <c r="AN342" s="1150">
        <f t="shared" si="401"/>
        <v>0</v>
      </c>
      <c r="AO342" s="1150">
        <f t="shared" si="402"/>
        <v>0</v>
      </c>
      <c r="AP342" s="1150">
        <f t="shared" si="403"/>
        <v>0</v>
      </c>
      <c r="AQ342" s="1150">
        <f t="shared" si="404"/>
        <v>0</v>
      </c>
      <c r="AR342" s="1150">
        <f t="shared" si="405"/>
        <v>0</v>
      </c>
      <c r="AS342" s="1150">
        <f t="shared" si="406"/>
        <v>0</v>
      </c>
      <c r="AT342" s="1150">
        <f t="shared" si="407"/>
        <v>0</v>
      </c>
      <c r="AU342" s="1150">
        <f t="shared" si="408"/>
        <v>0</v>
      </c>
      <c r="AV342" s="1150">
        <f t="shared" si="388"/>
        <v>0</v>
      </c>
      <c r="AW342" s="1150">
        <f t="shared" si="376"/>
        <v>0</v>
      </c>
      <c r="AX342" s="1150">
        <f t="shared" si="377"/>
        <v>0</v>
      </c>
      <c r="AY342" s="1150">
        <f t="shared" si="337"/>
        <v>0</v>
      </c>
      <c r="AZ342" s="1151">
        <f t="shared" si="327"/>
        <v>0</v>
      </c>
      <c r="BA342" s="1151">
        <f t="shared" si="328"/>
        <v>0</v>
      </c>
      <c r="BB342" s="1151">
        <f t="shared" si="347"/>
        <v>0</v>
      </c>
      <c r="BC342" s="1150">
        <f t="shared" si="348"/>
        <v>0</v>
      </c>
      <c r="BD342" s="1150">
        <f t="shared" si="349"/>
        <v>0</v>
      </c>
      <c r="BE342" s="1150">
        <f t="shared" si="350"/>
        <v>0</v>
      </c>
      <c r="BF342" s="1150">
        <f t="shared" si="351"/>
        <v>0</v>
      </c>
      <c r="BG342" s="1150">
        <f t="shared" si="352"/>
        <v>0</v>
      </c>
      <c r="BH342" s="1150">
        <f t="shared" si="353"/>
        <v>0</v>
      </c>
      <c r="BI342" s="1151">
        <f t="shared" si="329"/>
        <v>0</v>
      </c>
      <c r="BJ342" s="1106"/>
    </row>
    <row r="343" spans="1:62" ht="13">
      <c r="A343" s="1134">
        <v>104</v>
      </c>
      <c r="B343" s="1102" t="s">
        <v>556</v>
      </c>
      <c r="C343" s="1149">
        <f>計算表!K226</f>
        <v>0</v>
      </c>
      <c r="D343" s="1150">
        <f t="shared" ref="D343:AE343" si="410">D227</f>
        <v>0</v>
      </c>
      <c r="E343" s="1150">
        <f t="shared" si="410"/>
        <v>0</v>
      </c>
      <c r="F343" s="1150">
        <f t="shared" si="410"/>
        <v>0</v>
      </c>
      <c r="G343" s="1150">
        <f t="shared" si="410"/>
        <v>0</v>
      </c>
      <c r="H343" s="1150">
        <f t="shared" si="410"/>
        <v>0</v>
      </c>
      <c r="I343" s="1150">
        <f t="shared" si="410"/>
        <v>0</v>
      </c>
      <c r="J343" s="1150">
        <f t="shared" si="410"/>
        <v>0</v>
      </c>
      <c r="K343" s="1150">
        <f t="shared" si="410"/>
        <v>0</v>
      </c>
      <c r="L343" s="1150">
        <f t="shared" si="410"/>
        <v>0</v>
      </c>
      <c r="M343" s="1150">
        <f t="shared" si="410"/>
        <v>0</v>
      </c>
      <c r="N343" s="1150">
        <f t="shared" si="410"/>
        <v>0</v>
      </c>
      <c r="O343" s="1150">
        <f t="shared" si="410"/>
        <v>0</v>
      </c>
      <c r="P343" s="1150">
        <f t="shared" si="410"/>
        <v>0</v>
      </c>
      <c r="Q343" s="1150">
        <f t="shared" si="410"/>
        <v>0</v>
      </c>
      <c r="R343" s="1150">
        <f t="shared" si="410"/>
        <v>0</v>
      </c>
      <c r="S343" s="1150">
        <f t="shared" si="410"/>
        <v>0</v>
      </c>
      <c r="T343" s="1150">
        <f t="shared" si="410"/>
        <v>0</v>
      </c>
      <c r="U343" s="1150">
        <f t="shared" si="410"/>
        <v>0</v>
      </c>
      <c r="V343" s="1150">
        <f t="shared" si="410"/>
        <v>0</v>
      </c>
      <c r="W343" s="1150">
        <f t="shared" si="410"/>
        <v>0</v>
      </c>
      <c r="X343" s="1150">
        <f t="shared" si="410"/>
        <v>22.826391012784107</v>
      </c>
      <c r="Y343" s="1150">
        <f t="shared" si="410"/>
        <v>9.780756049085268E-2</v>
      </c>
      <c r="Z343" s="1150">
        <f t="shared" si="410"/>
        <v>8.8326657304998394E-3</v>
      </c>
      <c r="AA343" s="1150">
        <f t="shared" si="410"/>
        <v>8.8974894760352835E-2</v>
      </c>
      <c r="AB343" s="1150">
        <f t="shared" si="410"/>
        <v>0</v>
      </c>
      <c r="AC343" s="1150">
        <f t="shared" si="410"/>
        <v>0</v>
      </c>
      <c r="AD343" s="1150">
        <f t="shared" si="410"/>
        <v>0</v>
      </c>
      <c r="AE343" s="1150">
        <f t="shared" si="410"/>
        <v>0</v>
      </c>
      <c r="AF343" s="1151">
        <f t="shared" si="326"/>
        <v>0</v>
      </c>
      <c r="AG343" s="1151">
        <f t="shared" si="394"/>
        <v>0</v>
      </c>
      <c r="AH343" s="1151">
        <f t="shared" si="395"/>
        <v>0</v>
      </c>
      <c r="AI343" s="1151">
        <f t="shared" si="396"/>
        <v>0</v>
      </c>
      <c r="AJ343" s="1151">
        <f t="shared" si="397"/>
        <v>0</v>
      </c>
      <c r="AK343" s="1150">
        <f t="shared" si="398"/>
        <v>0</v>
      </c>
      <c r="AL343" s="1150">
        <f t="shared" si="399"/>
        <v>0</v>
      </c>
      <c r="AM343" s="1150">
        <f t="shared" si="400"/>
        <v>0</v>
      </c>
      <c r="AN343" s="1150">
        <f t="shared" si="401"/>
        <v>0</v>
      </c>
      <c r="AO343" s="1150">
        <f t="shared" si="402"/>
        <v>0</v>
      </c>
      <c r="AP343" s="1150">
        <f t="shared" si="403"/>
        <v>0</v>
      </c>
      <c r="AQ343" s="1150">
        <f t="shared" si="404"/>
        <v>0</v>
      </c>
      <c r="AR343" s="1150">
        <f t="shared" si="405"/>
        <v>0</v>
      </c>
      <c r="AS343" s="1150">
        <f t="shared" si="406"/>
        <v>0</v>
      </c>
      <c r="AT343" s="1150">
        <f t="shared" si="407"/>
        <v>0</v>
      </c>
      <c r="AU343" s="1150">
        <f t="shared" si="408"/>
        <v>0</v>
      </c>
      <c r="AV343" s="1150">
        <f t="shared" si="388"/>
        <v>0</v>
      </c>
      <c r="AW343" s="1150">
        <f t="shared" si="376"/>
        <v>0</v>
      </c>
      <c r="AX343" s="1150">
        <f t="shared" si="377"/>
        <v>0</v>
      </c>
      <c r="AY343" s="1150">
        <f t="shared" si="337"/>
        <v>0</v>
      </c>
      <c r="AZ343" s="1151">
        <f t="shared" si="327"/>
        <v>0</v>
      </c>
      <c r="BA343" s="1151">
        <f t="shared" si="328"/>
        <v>0</v>
      </c>
      <c r="BB343" s="1151">
        <f t="shared" si="347"/>
        <v>0</v>
      </c>
      <c r="BC343" s="1150">
        <f t="shared" si="348"/>
        <v>0</v>
      </c>
      <c r="BD343" s="1150">
        <f t="shared" si="349"/>
        <v>0</v>
      </c>
      <c r="BE343" s="1150">
        <f t="shared" si="350"/>
        <v>0</v>
      </c>
      <c r="BF343" s="1150">
        <f t="shared" si="351"/>
        <v>0</v>
      </c>
      <c r="BG343" s="1150">
        <f t="shared" si="352"/>
        <v>0</v>
      </c>
      <c r="BH343" s="1150">
        <f t="shared" si="353"/>
        <v>0</v>
      </c>
      <c r="BI343" s="1151">
        <f t="shared" si="329"/>
        <v>0</v>
      </c>
      <c r="BJ343" s="1106"/>
    </row>
    <row r="344" spans="1:62" ht="13">
      <c r="A344" s="1155">
        <v>105</v>
      </c>
      <c r="B344" s="1156" t="s">
        <v>395</v>
      </c>
      <c r="C344" s="1157">
        <f>計算表!K227</f>
        <v>0</v>
      </c>
      <c r="D344" s="1158">
        <f t="shared" ref="D344:AE344" si="411">D228</f>
        <v>7.8720605499791544E-3</v>
      </c>
      <c r="E344" s="1158">
        <f t="shared" si="411"/>
        <v>7.0881881620126564E-3</v>
      </c>
      <c r="F344" s="1158">
        <f t="shared" si="411"/>
        <v>2.347560953834385E-3</v>
      </c>
      <c r="G344" s="1158">
        <f t="shared" si="411"/>
        <v>0</v>
      </c>
      <c r="H344" s="1158">
        <f t="shared" si="411"/>
        <v>6.2909297051106691E-2</v>
      </c>
      <c r="I344" s="1158">
        <f t="shared" si="411"/>
        <v>4.3408928989329955E-4</v>
      </c>
      <c r="J344" s="1158">
        <f t="shared" si="411"/>
        <v>3.1074212080317375E-4</v>
      </c>
      <c r="K344" s="1158">
        <f t="shared" si="411"/>
        <v>4.2146938527971967E-2</v>
      </c>
      <c r="L344" s="1158">
        <f t="shared" si="411"/>
        <v>8.5324280782128926E-3</v>
      </c>
      <c r="M344" s="1158">
        <f t="shared" si="411"/>
        <v>0</v>
      </c>
      <c r="N344" s="1158">
        <f t="shared" si="411"/>
        <v>1.5334136114687081E-3</v>
      </c>
      <c r="O344" s="1158">
        <f t="shared" si="411"/>
        <v>0</v>
      </c>
      <c r="P344" s="1158">
        <f t="shared" si="411"/>
        <v>0</v>
      </c>
      <c r="Q344" s="1158">
        <f t="shared" si="411"/>
        <v>0</v>
      </c>
      <c r="R344" s="1158">
        <f t="shared" si="411"/>
        <v>1.0407099781560958E-8</v>
      </c>
      <c r="S344" s="1158">
        <f t="shared" si="411"/>
        <v>7.6351853516632073E-3</v>
      </c>
      <c r="T344" s="1158">
        <f t="shared" si="411"/>
        <v>2.1923351150579737E-3</v>
      </c>
      <c r="U344" s="1158">
        <f t="shared" si="411"/>
        <v>1.2509961043061402E-5</v>
      </c>
      <c r="V344" s="1158">
        <f t="shared" si="411"/>
        <v>0</v>
      </c>
      <c r="W344" s="1158">
        <f t="shared" si="411"/>
        <v>1.1164458789263646E-4</v>
      </c>
      <c r="X344" s="1158">
        <f t="shared" si="411"/>
        <v>15.500905050315653</v>
      </c>
      <c r="Y344" s="1158">
        <f t="shared" si="411"/>
        <v>6.8335537657460144E-2</v>
      </c>
      <c r="Z344" s="1158">
        <f t="shared" si="411"/>
        <v>6.1711483101429456E-3</v>
      </c>
      <c r="AA344" s="1158">
        <f t="shared" si="411"/>
        <v>6.2164389347317203E-2</v>
      </c>
      <c r="AB344" s="1158">
        <f t="shared" si="411"/>
        <v>0</v>
      </c>
      <c r="AC344" s="1158">
        <f t="shared" si="411"/>
        <v>0</v>
      </c>
      <c r="AD344" s="1158">
        <f t="shared" si="411"/>
        <v>0</v>
      </c>
      <c r="AE344" s="1158">
        <f t="shared" si="411"/>
        <v>0</v>
      </c>
      <c r="AF344" s="1159">
        <f t="shared" si="326"/>
        <v>0</v>
      </c>
      <c r="AG344" s="1159">
        <f t="shared" si="394"/>
        <v>0</v>
      </c>
      <c r="AH344" s="1159">
        <f t="shared" si="395"/>
        <v>0</v>
      </c>
      <c r="AI344" s="1159">
        <f t="shared" si="396"/>
        <v>0</v>
      </c>
      <c r="AJ344" s="1159">
        <f t="shared" si="397"/>
        <v>0</v>
      </c>
      <c r="AK344" s="1158">
        <f t="shared" si="398"/>
        <v>0</v>
      </c>
      <c r="AL344" s="1158">
        <f t="shared" si="399"/>
        <v>0</v>
      </c>
      <c r="AM344" s="1158">
        <f t="shared" si="400"/>
        <v>0</v>
      </c>
      <c r="AN344" s="1158">
        <f t="shared" si="401"/>
        <v>0</v>
      </c>
      <c r="AO344" s="1158">
        <f t="shared" si="402"/>
        <v>0</v>
      </c>
      <c r="AP344" s="1158">
        <f t="shared" si="403"/>
        <v>0</v>
      </c>
      <c r="AQ344" s="1158">
        <f t="shared" si="404"/>
        <v>0</v>
      </c>
      <c r="AR344" s="1158">
        <f t="shared" si="405"/>
        <v>0</v>
      </c>
      <c r="AS344" s="1158">
        <f t="shared" si="406"/>
        <v>0</v>
      </c>
      <c r="AT344" s="1158">
        <f t="shared" si="407"/>
        <v>0</v>
      </c>
      <c r="AU344" s="1158">
        <f t="shared" si="408"/>
        <v>0</v>
      </c>
      <c r="AV344" s="1158">
        <f t="shared" si="388"/>
        <v>0</v>
      </c>
      <c r="AW344" s="1158">
        <f t="shared" si="376"/>
        <v>0</v>
      </c>
      <c r="AX344" s="1158">
        <f t="shared" si="377"/>
        <v>0</v>
      </c>
      <c r="AY344" s="1158">
        <f t="shared" si="337"/>
        <v>0</v>
      </c>
      <c r="AZ344" s="1159">
        <f t="shared" si="327"/>
        <v>0</v>
      </c>
      <c r="BA344" s="1159">
        <f t="shared" si="328"/>
        <v>0</v>
      </c>
      <c r="BB344" s="1159">
        <f t="shared" si="347"/>
        <v>0</v>
      </c>
      <c r="BC344" s="1158">
        <f t="shared" si="348"/>
        <v>0</v>
      </c>
      <c r="BD344" s="1158">
        <f t="shared" si="349"/>
        <v>0</v>
      </c>
      <c r="BE344" s="1158">
        <f t="shared" si="350"/>
        <v>0</v>
      </c>
      <c r="BF344" s="1158">
        <f t="shared" si="351"/>
        <v>0</v>
      </c>
      <c r="BG344" s="1158">
        <f t="shared" si="352"/>
        <v>0</v>
      </c>
      <c r="BH344" s="1158">
        <f t="shared" si="353"/>
        <v>0</v>
      </c>
      <c r="BI344" s="1159">
        <f t="shared" si="329"/>
        <v>0</v>
      </c>
      <c r="BJ344" s="1106"/>
    </row>
    <row r="345" spans="1:62" ht="13">
      <c r="A345" s="1134">
        <v>106</v>
      </c>
      <c r="B345" s="1102" t="s">
        <v>557</v>
      </c>
      <c r="C345" s="1149">
        <f>計算表!K228</f>
        <v>0</v>
      </c>
      <c r="D345" s="1150">
        <f t="shared" ref="D345:AE345" si="412">D229</f>
        <v>0</v>
      </c>
      <c r="E345" s="1150">
        <f t="shared" si="412"/>
        <v>0</v>
      </c>
      <c r="F345" s="1150">
        <f t="shared" si="412"/>
        <v>0</v>
      </c>
      <c r="G345" s="1150">
        <f t="shared" si="412"/>
        <v>0</v>
      </c>
      <c r="H345" s="1150">
        <f t="shared" si="412"/>
        <v>0</v>
      </c>
      <c r="I345" s="1150">
        <f t="shared" si="412"/>
        <v>0</v>
      </c>
      <c r="J345" s="1150">
        <f t="shared" si="412"/>
        <v>0</v>
      </c>
      <c r="K345" s="1150">
        <f t="shared" si="412"/>
        <v>0</v>
      </c>
      <c r="L345" s="1150">
        <f t="shared" si="412"/>
        <v>0</v>
      </c>
      <c r="M345" s="1150">
        <f t="shared" si="412"/>
        <v>0</v>
      </c>
      <c r="N345" s="1150">
        <f t="shared" si="412"/>
        <v>0</v>
      </c>
      <c r="O345" s="1150">
        <f t="shared" si="412"/>
        <v>0</v>
      </c>
      <c r="P345" s="1150">
        <f t="shared" si="412"/>
        <v>0</v>
      </c>
      <c r="Q345" s="1150">
        <f t="shared" si="412"/>
        <v>0</v>
      </c>
      <c r="R345" s="1150">
        <f t="shared" si="412"/>
        <v>0</v>
      </c>
      <c r="S345" s="1150">
        <f t="shared" si="412"/>
        <v>0</v>
      </c>
      <c r="T345" s="1150">
        <f t="shared" si="412"/>
        <v>0</v>
      </c>
      <c r="U345" s="1150">
        <f t="shared" si="412"/>
        <v>0</v>
      </c>
      <c r="V345" s="1150">
        <f t="shared" si="412"/>
        <v>0</v>
      </c>
      <c r="W345" s="1150">
        <f t="shared" si="412"/>
        <v>0</v>
      </c>
      <c r="X345" s="1150">
        <f t="shared" si="412"/>
        <v>0</v>
      </c>
      <c r="Y345" s="1150">
        <f t="shared" si="412"/>
        <v>0</v>
      </c>
      <c r="Z345" s="1150">
        <f t="shared" si="412"/>
        <v>0</v>
      </c>
      <c r="AA345" s="1150">
        <f t="shared" si="412"/>
        <v>0</v>
      </c>
      <c r="AB345" s="1150">
        <f t="shared" si="412"/>
        <v>0</v>
      </c>
      <c r="AC345" s="1150">
        <f t="shared" si="412"/>
        <v>0</v>
      </c>
      <c r="AD345" s="1150">
        <f t="shared" si="412"/>
        <v>0</v>
      </c>
      <c r="AE345" s="1150">
        <f t="shared" si="412"/>
        <v>0</v>
      </c>
      <c r="AF345" s="1151">
        <f t="shared" si="326"/>
        <v>0</v>
      </c>
      <c r="AG345" s="1151">
        <f t="shared" si="285"/>
        <v>0</v>
      </c>
      <c r="AH345" s="1151">
        <f t="shared" si="285"/>
        <v>0</v>
      </c>
      <c r="AI345" s="1151">
        <f t="shared" si="285"/>
        <v>0</v>
      </c>
      <c r="AJ345" s="1151">
        <f t="shared" si="285"/>
        <v>0</v>
      </c>
      <c r="AK345" s="1150">
        <f t="shared" si="285"/>
        <v>0</v>
      </c>
      <c r="AL345" s="1150">
        <f t="shared" si="285"/>
        <v>0</v>
      </c>
      <c r="AM345" s="1150">
        <f t="shared" si="285"/>
        <v>0</v>
      </c>
      <c r="AN345" s="1150">
        <f t="shared" si="285"/>
        <v>0</v>
      </c>
      <c r="AO345" s="1150">
        <f t="shared" si="285"/>
        <v>0</v>
      </c>
      <c r="AP345" s="1150">
        <f t="shared" si="285"/>
        <v>0</v>
      </c>
      <c r="AQ345" s="1150">
        <f t="shared" si="285"/>
        <v>0</v>
      </c>
      <c r="AR345" s="1150">
        <f t="shared" si="285"/>
        <v>0</v>
      </c>
      <c r="AS345" s="1150">
        <f t="shared" si="285"/>
        <v>0</v>
      </c>
      <c r="AT345" s="1150">
        <f t="shared" si="285"/>
        <v>0</v>
      </c>
      <c r="AU345" s="1150">
        <f t="shared" si="285"/>
        <v>0</v>
      </c>
      <c r="AV345" s="1150">
        <f t="shared" si="260"/>
        <v>0</v>
      </c>
      <c r="AW345" s="1150">
        <f t="shared" si="260"/>
        <v>0</v>
      </c>
      <c r="AX345" s="1150">
        <f t="shared" si="260"/>
        <v>0</v>
      </c>
      <c r="AY345" s="1150">
        <f t="shared" si="260"/>
        <v>0</v>
      </c>
      <c r="AZ345" s="1151">
        <f t="shared" si="327"/>
        <v>0</v>
      </c>
      <c r="BA345" s="1151">
        <f t="shared" si="328"/>
        <v>0</v>
      </c>
      <c r="BB345" s="1151">
        <f t="shared" si="347"/>
        <v>0</v>
      </c>
      <c r="BC345" s="1150">
        <f t="shared" si="348"/>
        <v>0</v>
      </c>
      <c r="BD345" s="1150">
        <f t="shared" si="349"/>
        <v>0</v>
      </c>
      <c r="BE345" s="1150">
        <f t="shared" si="350"/>
        <v>0</v>
      </c>
      <c r="BF345" s="1150">
        <f t="shared" si="351"/>
        <v>0</v>
      </c>
      <c r="BG345" s="1150">
        <f t="shared" si="352"/>
        <v>0</v>
      </c>
      <c r="BH345" s="1150">
        <f t="shared" si="353"/>
        <v>0</v>
      </c>
      <c r="BI345" s="1151">
        <f t="shared" si="329"/>
        <v>0</v>
      </c>
      <c r="BJ345" s="1106"/>
    </row>
    <row r="346" spans="1:62" ht="13">
      <c r="A346" s="1134">
        <v>107</v>
      </c>
      <c r="B346" s="1102" t="s">
        <v>558</v>
      </c>
      <c r="C346" s="1149">
        <f>計算表!K229</f>
        <v>0</v>
      </c>
      <c r="D346" s="1150">
        <f t="shared" ref="D346:AD346" si="413">D230</f>
        <v>0</v>
      </c>
      <c r="E346" s="1150">
        <f t="shared" si="413"/>
        <v>0</v>
      </c>
      <c r="F346" s="1150">
        <f t="shared" si="413"/>
        <v>0</v>
      </c>
      <c r="G346" s="1150">
        <f t="shared" si="413"/>
        <v>0</v>
      </c>
      <c r="H346" s="1150">
        <f t="shared" si="413"/>
        <v>0</v>
      </c>
      <c r="I346" s="1150">
        <f t="shared" si="413"/>
        <v>0</v>
      </c>
      <c r="J346" s="1150">
        <f t="shared" si="413"/>
        <v>0</v>
      </c>
      <c r="K346" s="1150">
        <f t="shared" si="413"/>
        <v>0</v>
      </c>
      <c r="L346" s="1150">
        <f t="shared" si="413"/>
        <v>0</v>
      </c>
      <c r="M346" s="1150">
        <f t="shared" si="413"/>
        <v>0</v>
      </c>
      <c r="N346" s="1150">
        <f t="shared" si="413"/>
        <v>0</v>
      </c>
      <c r="O346" s="1150">
        <f t="shared" si="413"/>
        <v>0</v>
      </c>
      <c r="P346" s="1150">
        <f t="shared" si="413"/>
        <v>0</v>
      </c>
      <c r="Q346" s="1150">
        <f t="shared" si="413"/>
        <v>0</v>
      </c>
      <c r="R346" s="1150">
        <f t="shared" si="413"/>
        <v>0</v>
      </c>
      <c r="S346" s="1150">
        <f t="shared" si="413"/>
        <v>0</v>
      </c>
      <c r="T346" s="1150">
        <f t="shared" si="413"/>
        <v>0</v>
      </c>
      <c r="U346" s="1150">
        <f t="shared" si="413"/>
        <v>0</v>
      </c>
      <c r="V346" s="1150">
        <f t="shared" si="413"/>
        <v>0</v>
      </c>
      <c r="W346" s="1150">
        <f t="shared" si="413"/>
        <v>0</v>
      </c>
      <c r="X346" s="1150">
        <f t="shared" si="413"/>
        <v>71.839808304979471</v>
      </c>
      <c r="Y346" s="1150">
        <f t="shared" si="413"/>
        <v>0.27992473805676715</v>
      </c>
      <c r="Z346" s="1150">
        <f t="shared" si="413"/>
        <v>2.5279044161257726E-2</v>
      </c>
      <c r="AA346" s="1150">
        <f t="shared" si="413"/>
        <v>0.2546456938955094</v>
      </c>
      <c r="AB346" s="1150">
        <f t="shared" si="413"/>
        <v>0</v>
      </c>
      <c r="AC346" s="1150">
        <f t="shared" si="413"/>
        <v>0</v>
      </c>
      <c r="AD346" s="1150">
        <f t="shared" si="413"/>
        <v>0</v>
      </c>
      <c r="AE346" s="1150">
        <f>AE230</f>
        <v>0</v>
      </c>
      <c r="AF346" s="1151">
        <f t="shared" si="326"/>
        <v>0</v>
      </c>
      <c r="AG346" s="1151">
        <f t="shared" si="285"/>
        <v>0</v>
      </c>
      <c r="AH346" s="1151">
        <f t="shared" si="285"/>
        <v>0</v>
      </c>
      <c r="AI346" s="1151">
        <f t="shared" si="285"/>
        <v>0</v>
      </c>
      <c r="AJ346" s="1151">
        <f t="shared" si="285"/>
        <v>0</v>
      </c>
      <c r="AK346" s="1150">
        <f t="shared" si="285"/>
        <v>0</v>
      </c>
      <c r="AL346" s="1150">
        <f t="shared" si="285"/>
        <v>0</v>
      </c>
      <c r="AM346" s="1150">
        <f t="shared" si="285"/>
        <v>0</v>
      </c>
      <c r="AN346" s="1150">
        <f t="shared" si="285"/>
        <v>0</v>
      </c>
      <c r="AO346" s="1150">
        <f t="shared" si="285"/>
        <v>0</v>
      </c>
      <c r="AP346" s="1150">
        <f t="shared" si="285"/>
        <v>0</v>
      </c>
      <c r="AQ346" s="1150">
        <f t="shared" si="285"/>
        <v>0</v>
      </c>
      <c r="AR346" s="1150">
        <f t="shared" si="285"/>
        <v>0</v>
      </c>
      <c r="AS346" s="1150">
        <f t="shared" si="285"/>
        <v>0</v>
      </c>
      <c r="AT346" s="1150">
        <f t="shared" si="285"/>
        <v>0</v>
      </c>
      <c r="AU346" s="1150">
        <f t="shared" si="285"/>
        <v>0</v>
      </c>
      <c r="AV346" s="1150">
        <f t="shared" si="260"/>
        <v>0</v>
      </c>
      <c r="AW346" s="1150">
        <f t="shared" si="260"/>
        <v>0</v>
      </c>
      <c r="AX346" s="1150">
        <f t="shared" si="260"/>
        <v>0</v>
      </c>
      <c r="AY346" s="1150">
        <f>$C346*W346</f>
        <v>0</v>
      </c>
      <c r="AZ346" s="1151">
        <f>SUM(AF346:AJ346)</f>
        <v>0</v>
      </c>
      <c r="BA346" s="1151">
        <f>$C346*X346</f>
        <v>0</v>
      </c>
      <c r="BB346" s="1151">
        <f t="shared" si="347"/>
        <v>0</v>
      </c>
      <c r="BC346" s="1150">
        <f t="shared" si="348"/>
        <v>0</v>
      </c>
      <c r="BD346" s="1150">
        <f t="shared" si="349"/>
        <v>0</v>
      </c>
      <c r="BE346" s="1150">
        <f t="shared" si="350"/>
        <v>0</v>
      </c>
      <c r="BF346" s="1150">
        <f t="shared" si="351"/>
        <v>0</v>
      </c>
      <c r="BG346" s="1150">
        <f t="shared" si="352"/>
        <v>0</v>
      </c>
      <c r="BH346" s="1150">
        <f>$C346*AE346</f>
        <v>0</v>
      </c>
      <c r="BI346" s="1151">
        <f t="shared" si="329"/>
        <v>0</v>
      </c>
      <c r="BJ346" s="1106"/>
    </row>
    <row r="347" spans="1:62" ht="13.5" thickBot="1">
      <c r="A347" s="1391" t="s">
        <v>14</v>
      </c>
      <c r="B347" s="1392"/>
      <c r="C347" s="1160">
        <f>計算表!K230</f>
        <v>0</v>
      </c>
      <c r="D347" s="1120"/>
      <c r="E347" s="1120"/>
      <c r="F347" s="1120"/>
      <c r="G347" s="1120"/>
      <c r="H347" s="1120"/>
      <c r="I347" s="1120"/>
      <c r="J347" s="1120"/>
      <c r="K347" s="1120"/>
      <c r="L347" s="1120"/>
      <c r="M347" s="1120"/>
      <c r="N347" s="1120"/>
      <c r="O347" s="1120"/>
      <c r="P347" s="1120"/>
      <c r="Q347" s="1120"/>
      <c r="R347" s="1120"/>
      <c r="S347" s="1120"/>
      <c r="T347" s="1120"/>
      <c r="U347" s="1120"/>
      <c r="V347" s="1120"/>
      <c r="W347" s="1120"/>
      <c r="X347" s="1120"/>
      <c r="Y347" s="1120"/>
      <c r="Z347" s="1120"/>
      <c r="AA347" s="1120"/>
      <c r="AB347" s="1120"/>
      <c r="AC347" s="1120"/>
      <c r="AD347" s="1120"/>
      <c r="AE347" s="1120"/>
      <c r="AF347" s="1161">
        <f>SUM(AF240:AF346)</f>
        <v>0</v>
      </c>
      <c r="AG347" s="1161">
        <f t="shared" ref="AG347:AX347" si="414">SUM(AG240:AG346)</f>
        <v>0</v>
      </c>
      <c r="AH347" s="1161">
        <f t="shared" si="414"/>
        <v>0</v>
      </c>
      <c r="AI347" s="1161">
        <f t="shared" si="414"/>
        <v>0</v>
      </c>
      <c r="AJ347" s="1161">
        <f t="shared" si="414"/>
        <v>0</v>
      </c>
      <c r="AK347" s="1161">
        <f t="shared" si="414"/>
        <v>0</v>
      </c>
      <c r="AL347" s="1161">
        <f t="shared" si="414"/>
        <v>0</v>
      </c>
      <c r="AM347" s="1161">
        <f t="shared" si="414"/>
        <v>0</v>
      </c>
      <c r="AN347" s="1161">
        <f t="shared" si="414"/>
        <v>0</v>
      </c>
      <c r="AO347" s="1161">
        <f t="shared" si="414"/>
        <v>0</v>
      </c>
      <c r="AP347" s="1161">
        <f t="shared" si="414"/>
        <v>0</v>
      </c>
      <c r="AQ347" s="1161">
        <f t="shared" si="414"/>
        <v>0</v>
      </c>
      <c r="AR347" s="1161">
        <f t="shared" si="414"/>
        <v>0</v>
      </c>
      <c r="AS347" s="1161">
        <f t="shared" si="414"/>
        <v>0</v>
      </c>
      <c r="AT347" s="1161">
        <f t="shared" si="414"/>
        <v>0</v>
      </c>
      <c r="AU347" s="1161">
        <f t="shared" si="414"/>
        <v>0</v>
      </c>
      <c r="AV347" s="1161">
        <f t="shared" si="414"/>
        <v>0</v>
      </c>
      <c r="AW347" s="1161">
        <f t="shared" si="414"/>
        <v>0</v>
      </c>
      <c r="AX347" s="1161">
        <f t="shared" si="414"/>
        <v>0</v>
      </c>
      <c r="AY347" s="1161">
        <f>SUM(AY240:AY346)</f>
        <v>0</v>
      </c>
      <c r="AZ347" s="1161">
        <f>SUM(AF347:AJ347)</f>
        <v>0</v>
      </c>
      <c r="BA347" s="1161">
        <f>SUM(BA240:BA346)</f>
        <v>0</v>
      </c>
      <c r="BB347" s="1161">
        <f t="shared" ref="BB347:BG347" si="415">SUM(BB240:BB346)</f>
        <v>0</v>
      </c>
      <c r="BC347" s="1161">
        <f t="shared" si="415"/>
        <v>0</v>
      </c>
      <c r="BD347" s="1161">
        <f t="shared" si="415"/>
        <v>0</v>
      </c>
      <c r="BE347" s="1161">
        <f t="shared" si="415"/>
        <v>0</v>
      </c>
      <c r="BF347" s="1161">
        <f t="shared" si="415"/>
        <v>0</v>
      </c>
      <c r="BG347" s="1161">
        <f t="shared" si="415"/>
        <v>0</v>
      </c>
      <c r="BH347" s="1161">
        <f>SUM(BH240:BH346)</f>
        <v>0</v>
      </c>
      <c r="BI347" s="1161">
        <f>BA347+BB347</f>
        <v>0</v>
      </c>
    </row>
    <row r="348" spans="1:62" s="10" customFormat="1" ht="11.5" thickTop="1">
      <c r="C348" s="1098"/>
      <c r="D348" s="1098"/>
      <c r="E348" s="1098"/>
      <c r="F348" s="1098"/>
      <c r="G348" s="1098"/>
      <c r="H348" s="1098"/>
      <c r="X348" s="1098"/>
      <c r="Y348" s="1098"/>
      <c r="Z348" s="1098"/>
      <c r="AA348" s="1098"/>
      <c r="AB348" s="1098"/>
      <c r="AC348" s="1098"/>
      <c r="AD348" s="1098"/>
      <c r="AE348" s="1098"/>
      <c r="AF348" s="1098"/>
      <c r="AG348" s="1098"/>
      <c r="AH348" s="1098"/>
      <c r="AI348" s="1098"/>
      <c r="AJ348" s="1098"/>
      <c r="AZ348" s="1098"/>
      <c r="BA348" s="1098"/>
      <c r="BB348" s="1098"/>
      <c r="BC348" s="1098"/>
      <c r="BD348" s="1098"/>
      <c r="BE348" s="1098"/>
      <c r="BF348" s="1098"/>
      <c r="BG348" s="1098"/>
      <c r="BH348" s="1098"/>
      <c r="BI348" s="1098"/>
      <c r="BJ348" s="1098"/>
    </row>
  </sheetData>
  <sheetProtection sheet="1" objects="1" scenarios="1"/>
  <mergeCells count="207">
    <mergeCell ref="H5:H6"/>
    <mergeCell ref="I5:I6"/>
    <mergeCell ref="J5:J6"/>
    <mergeCell ref="K5:K6"/>
    <mergeCell ref="L5:L6"/>
    <mergeCell ref="M5:M6"/>
    <mergeCell ref="A3:B7"/>
    <mergeCell ref="C3:BI3"/>
    <mergeCell ref="D4:W4"/>
    <mergeCell ref="X4:AE4"/>
    <mergeCell ref="AF4:AZ4"/>
    <mergeCell ref="BA4:BI4"/>
    <mergeCell ref="D5:D6"/>
    <mergeCell ref="E5:E6"/>
    <mergeCell ref="F5:F6"/>
    <mergeCell ref="G5:G6"/>
    <mergeCell ref="T5:T6"/>
    <mergeCell ref="U5:U6"/>
    <mergeCell ref="V5:V6"/>
    <mergeCell ref="W5:W6"/>
    <mergeCell ref="X5:X6"/>
    <mergeCell ref="Y5:Y6"/>
    <mergeCell ref="N5:N6"/>
    <mergeCell ref="O5:O6"/>
    <mergeCell ref="P5:P6"/>
    <mergeCell ref="Q5:Q6"/>
    <mergeCell ref="R5:R6"/>
    <mergeCell ref="S5:S6"/>
    <mergeCell ref="AF5:AF6"/>
    <mergeCell ref="AG5:AG6"/>
    <mergeCell ref="AH5:AH6"/>
    <mergeCell ref="AI5:AI6"/>
    <mergeCell ref="AJ5:AJ6"/>
    <mergeCell ref="AK5:AK6"/>
    <mergeCell ref="Z5:Z6"/>
    <mergeCell ref="AA5:AA6"/>
    <mergeCell ref="AB5:AB6"/>
    <mergeCell ref="AC5:AC6"/>
    <mergeCell ref="AD5:AD6"/>
    <mergeCell ref="AE5:AE6"/>
    <mergeCell ref="AR5:AR6"/>
    <mergeCell ref="AS5:AS6"/>
    <mergeCell ref="AT5:AT6"/>
    <mergeCell ref="AU5:AU6"/>
    <mergeCell ref="AV5:AV6"/>
    <mergeCell ref="AW5:AW6"/>
    <mergeCell ref="AL5:AL6"/>
    <mergeCell ref="AM5:AM6"/>
    <mergeCell ref="AN5:AN6"/>
    <mergeCell ref="AO5:AO6"/>
    <mergeCell ref="AP5:AP6"/>
    <mergeCell ref="AQ5:AQ6"/>
    <mergeCell ref="BD5:BD6"/>
    <mergeCell ref="BE5:BE6"/>
    <mergeCell ref="BF5:BF6"/>
    <mergeCell ref="BG5:BG6"/>
    <mergeCell ref="BH5:BH6"/>
    <mergeCell ref="BI5:BI6"/>
    <mergeCell ref="AX5:AX6"/>
    <mergeCell ref="AY5:AY6"/>
    <mergeCell ref="AZ5:AZ6"/>
    <mergeCell ref="BA5:BA6"/>
    <mergeCell ref="BB5:BB6"/>
    <mergeCell ref="BC5:BC6"/>
    <mergeCell ref="D7:W7"/>
    <mergeCell ref="X7:AE7"/>
    <mergeCell ref="AF7:AZ7"/>
    <mergeCell ref="BA7:BI7"/>
    <mergeCell ref="A115:B115"/>
    <mergeCell ref="A119:B123"/>
    <mergeCell ref="C119:BI119"/>
    <mergeCell ref="D120:W120"/>
    <mergeCell ref="X120:AE120"/>
    <mergeCell ref="AF120:AZ120"/>
    <mergeCell ref="M121:M122"/>
    <mergeCell ref="N121:N122"/>
    <mergeCell ref="O121:O122"/>
    <mergeCell ref="P121:P122"/>
    <mergeCell ref="Q121:Q122"/>
    <mergeCell ref="R121:R122"/>
    <mergeCell ref="BA120:BI120"/>
    <mergeCell ref="D121:D122"/>
    <mergeCell ref="E121:E122"/>
    <mergeCell ref="F121:F122"/>
    <mergeCell ref="G121:G122"/>
    <mergeCell ref="H121:H122"/>
    <mergeCell ref="I121:I122"/>
    <mergeCell ref="J121:J122"/>
    <mergeCell ref="K121:K122"/>
    <mergeCell ref="L121:L122"/>
    <mergeCell ref="Y121:Y122"/>
    <mergeCell ref="Z121:Z122"/>
    <mergeCell ref="AA121:AA122"/>
    <mergeCell ref="AB121:AB122"/>
    <mergeCell ref="AC121:AC122"/>
    <mergeCell ref="AD121:AD122"/>
    <mergeCell ref="S121:S122"/>
    <mergeCell ref="T121:T122"/>
    <mergeCell ref="U121:U122"/>
    <mergeCell ref="V121:V122"/>
    <mergeCell ref="W121:W122"/>
    <mergeCell ref="X121:X122"/>
    <mergeCell ref="AK121:AK122"/>
    <mergeCell ref="AL121:AL122"/>
    <mergeCell ref="AM121:AM122"/>
    <mergeCell ref="AN121:AN122"/>
    <mergeCell ref="AO121:AO122"/>
    <mergeCell ref="AP121:AP122"/>
    <mergeCell ref="AE121:AE122"/>
    <mergeCell ref="AF121:AF122"/>
    <mergeCell ref="AG121:AG122"/>
    <mergeCell ref="AH121:AH122"/>
    <mergeCell ref="AI121:AI122"/>
    <mergeCell ref="AJ121:AJ122"/>
    <mergeCell ref="BI121:BI122"/>
    <mergeCell ref="D123:W123"/>
    <mergeCell ref="X123:AE123"/>
    <mergeCell ref="AF123:AY123"/>
    <mergeCell ref="BA123:BI123"/>
    <mergeCell ref="A231:B231"/>
    <mergeCell ref="BC121:BC122"/>
    <mergeCell ref="BD121:BD122"/>
    <mergeCell ref="BE121:BE122"/>
    <mergeCell ref="BF121:BF122"/>
    <mergeCell ref="BG121:BG122"/>
    <mergeCell ref="BH121:BH122"/>
    <mergeCell ref="AW121:AW122"/>
    <mergeCell ref="AX121:AX122"/>
    <mergeCell ref="AY121:AY122"/>
    <mergeCell ref="AZ121:AZ122"/>
    <mergeCell ref="BA121:BA122"/>
    <mergeCell ref="BB121:BB122"/>
    <mergeCell ref="AQ121:AQ122"/>
    <mergeCell ref="AR121:AR122"/>
    <mergeCell ref="AS121:AS122"/>
    <mergeCell ref="AT121:AT122"/>
    <mergeCell ref="AU121:AU122"/>
    <mergeCell ref="AV121:AV122"/>
    <mergeCell ref="A235:B239"/>
    <mergeCell ref="C235:BI235"/>
    <mergeCell ref="D236:W236"/>
    <mergeCell ref="X236:AE236"/>
    <mergeCell ref="AF236:AZ236"/>
    <mergeCell ref="BA236:BI236"/>
    <mergeCell ref="D237:D238"/>
    <mergeCell ref="E237:E238"/>
    <mergeCell ref="F237:F238"/>
    <mergeCell ref="G237:G238"/>
    <mergeCell ref="N237:N238"/>
    <mergeCell ref="O237:O238"/>
    <mergeCell ref="P237:P238"/>
    <mergeCell ref="Q237:Q238"/>
    <mergeCell ref="R237:R238"/>
    <mergeCell ref="S237:S238"/>
    <mergeCell ref="H237:H238"/>
    <mergeCell ref="I237:I238"/>
    <mergeCell ref="J237:J238"/>
    <mergeCell ref="K237:K238"/>
    <mergeCell ref="L237:L238"/>
    <mergeCell ref="M237:M238"/>
    <mergeCell ref="Z237:Z238"/>
    <mergeCell ref="AA237:AA238"/>
    <mergeCell ref="AB237:AB238"/>
    <mergeCell ref="AC237:AC238"/>
    <mergeCell ref="AD237:AD238"/>
    <mergeCell ref="AE237:AE238"/>
    <mergeCell ref="T237:T238"/>
    <mergeCell ref="U237:U238"/>
    <mergeCell ref="V237:V238"/>
    <mergeCell ref="W237:W238"/>
    <mergeCell ref="X237:X238"/>
    <mergeCell ref="Y237:Y238"/>
    <mergeCell ref="AM237:AM238"/>
    <mergeCell ref="AN237:AN238"/>
    <mergeCell ref="AO237:AO238"/>
    <mergeCell ref="AP237:AP238"/>
    <mergeCell ref="AQ237:AQ238"/>
    <mergeCell ref="AF237:AF238"/>
    <mergeCell ref="AG237:AG238"/>
    <mergeCell ref="AH237:AH238"/>
    <mergeCell ref="AI237:AI238"/>
    <mergeCell ref="AJ237:AJ238"/>
    <mergeCell ref="AK237:AK238"/>
    <mergeCell ref="D239:W239"/>
    <mergeCell ref="X239:AD239"/>
    <mergeCell ref="AF239:AY239"/>
    <mergeCell ref="BA239:BI239"/>
    <mergeCell ref="A347:B347"/>
    <mergeCell ref="BD237:BD238"/>
    <mergeCell ref="BE237:BE238"/>
    <mergeCell ref="BF237:BF238"/>
    <mergeCell ref="BG237:BG238"/>
    <mergeCell ref="BH237:BH238"/>
    <mergeCell ref="BI237:BI238"/>
    <mergeCell ref="AX237:AX238"/>
    <mergeCell ref="AY237:AY238"/>
    <mergeCell ref="AZ237:AZ238"/>
    <mergeCell ref="BA237:BA238"/>
    <mergeCell ref="BB237:BB238"/>
    <mergeCell ref="BC237:BC238"/>
    <mergeCell ref="AR237:AR238"/>
    <mergeCell ref="AS237:AS238"/>
    <mergeCell ref="AT237:AT238"/>
    <mergeCell ref="AU237:AU238"/>
    <mergeCell ref="AV237:AV238"/>
    <mergeCell ref="AW237:AW238"/>
    <mergeCell ref="AL237:AL238"/>
  </mergeCells>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800080"/>
  </sheetPr>
  <dimension ref="B1:EJ197"/>
  <sheetViews>
    <sheetView zoomScaleNormal="100" workbookViewId="0">
      <pane xSplit="5" ySplit="6" topLeftCell="F7" activePane="bottomRight" state="frozen"/>
      <selection pane="topRight"/>
      <selection pane="bottomLeft"/>
      <selection pane="bottomRight"/>
    </sheetView>
  </sheetViews>
  <sheetFormatPr defaultColWidth="9" defaultRowHeight="13"/>
  <cols>
    <col min="1" max="1" width="1.6328125" style="18" customWidth="1"/>
    <col min="2" max="2" width="3.36328125" style="18" customWidth="1"/>
    <col min="3" max="3" width="0.90625" style="18" customWidth="1"/>
    <col min="4" max="4" width="30.08984375" style="18" customWidth="1"/>
    <col min="5" max="5" width="0.90625" style="18" customWidth="1"/>
    <col min="6" max="6" width="7" style="18" customWidth="1"/>
    <col min="7" max="7" width="7.08984375" style="18" customWidth="1"/>
    <col min="8" max="8" width="7.6328125" style="18" customWidth="1"/>
    <col min="9" max="9" width="7.08984375" style="18" customWidth="1"/>
    <col min="10" max="10" width="6.453125" style="18" customWidth="1"/>
    <col min="11" max="11" width="6.26953125" style="18" customWidth="1"/>
    <col min="12" max="12" width="6.6328125" style="18" customWidth="1"/>
    <col min="13" max="14" width="6.26953125" style="18" customWidth="1"/>
    <col min="15" max="15" width="7.6328125" style="18" customWidth="1"/>
    <col min="16" max="16" width="7" style="18" customWidth="1"/>
    <col min="17" max="17" width="7.26953125" style="18" customWidth="1"/>
    <col min="18" max="18" width="6.26953125" style="18" customWidth="1"/>
    <col min="19" max="19" width="9" style="18"/>
    <col min="20" max="139" width="7.36328125" style="21" customWidth="1"/>
    <col min="140" max="16384" width="9" style="18"/>
  </cols>
  <sheetData>
    <row r="1" spans="2:139" ht="18" customHeight="1">
      <c r="B1" s="1"/>
      <c r="C1" s="2"/>
      <c r="D1" s="2"/>
      <c r="E1" s="2"/>
      <c r="F1" s="3"/>
      <c r="G1" s="2"/>
      <c r="H1" s="2"/>
      <c r="I1" s="6"/>
      <c r="J1" s="6"/>
      <c r="K1" s="6"/>
      <c r="L1" s="6"/>
      <c r="M1" s="6"/>
      <c r="N1" s="6"/>
      <c r="O1" s="6"/>
      <c r="P1" s="6"/>
      <c r="Q1" s="6"/>
      <c r="R1" s="6"/>
    </row>
    <row r="2" spans="2:139" ht="18" customHeight="1">
      <c r="B2" s="4" t="s">
        <v>148</v>
      </c>
      <c r="C2" s="6"/>
      <c r="D2" s="6"/>
      <c r="E2" s="6"/>
      <c r="F2" s="6"/>
      <c r="G2" s="6"/>
      <c r="H2" s="6"/>
      <c r="I2" s="6"/>
      <c r="J2" s="6"/>
      <c r="K2" s="6"/>
      <c r="L2" s="6"/>
      <c r="M2" s="6"/>
      <c r="N2" s="6"/>
      <c r="O2" s="6"/>
      <c r="P2" s="200" t="str">
        <f>"（単位："&amp;入力表!$D$132&amp;"，人）"</f>
        <v>（単位：億円，人）</v>
      </c>
      <c r="Q2" s="6"/>
      <c r="AP2" s="1164"/>
      <c r="AQ2" s="1164"/>
      <c r="AR2" s="1164"/>
      <c r="AS2" s="1164"/>
      <c r="AT2" s="1164" t="s">
        <v>972</v>
      </c>
      <c r="AU2" s="1164"/>
      <c r="AV2" s="1164"/>
      <c r="AW2" s="1164"/>
      <c r="BX2" s="21" t="s">
        <v>972</v>
      </c>
      <c r="DB2" s="21" t="s">
        <v>972</v>
      </c>
      <c r="EF2" s="21" t="s">
        <v>972</v>
      </c>
    </row>
    <row r="3" spans="2:139" ht="18" customHeight="1">
      <c r="B3" s="201"/>
      <c r="C3" s="202"/>
      <c r="D3" s="203"/>
      <c r="E3" s="204"/>
      <c r="F3" s="229" t="s">
        <v>56</v>
      </c>
      <c r="G3" s="230"/>
      <c r="H3" s="229"/>
      <c r="I3" s="252" t="s">
        <v>73</v>
      </c>
      <c r="J3" s="253"/>
      <c r="K3" s="254"/>
      <c r="L3" s="266" t="s">
        <v>74</v>
      </c>
      <c r="M3" s="267"/>
      <c r="N3" s="266"/>
      <c r="O3" s="289" t="s">
        <v>105</v>
      </c>
      <c r="P3" s="290"/>
      <c r="Q3" s="291"/>
      <c r="R3" s="303"/>
      <c r="T3" s="1450" t="s">
        <v>973</v>
      </c>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1"/>
      <c r="AX3" s="1452" t="s">
        <v>974</v>
      </c>
      <c r="AY3" s="1452"/>
      <c r="AZ3" s="1452"/>
      <c r="BA3" s="1452"/>
      <c r="BB3" s="1452"/>
      <c r="BC3" s="1452"/>
      <c r="BD3" s="1452"/>
      <c r="BE3" s="1452"/>
      <c r="BF3" s="1452"/>
      <c r="BG3" s="1452"/>
      <c r="BH3" s="1452"/>
      <c r="BI3" s="1452"/>
      <c r="BJ3" s="1452"/>
      <c r="BK3" s="1452"/>
      <c r="BL3" s="1452"/>
      <c r="BM3" s="1452"/>
      <c r="BN3" s="1452"/>
      <c r="BO3" s="1452"/>
      <c r="BP3" s="1452"/>
      <c r="BQ3" s="1452"/>
      <c r="BR3" s="1452"/>
      <c r="BS3" s="1452"/>
      <c r="BT3" s="1452"/>
      <c r="BU3" s="1453"/>
      <c r="BV3" s="1453"/>
      <c r="BW3" s="1453"/>
      <c r="BX3" s="1453"/>
      <c r="BY3" s="1453"/>
      <c r="BZ3" s="1453"/>
      <c r="CA3" s="1453"/>
      <c r="CB3" s="1454" t="s">
        <v>975</v>
      </c>
      <c r="CC3" s="1454"/>
      <c r="CD3" s="1454"/>
      <c r="CE3" s="1454"/>
      <c r="CF3" s="1454"/>
      <c r="CG3" s="1454"/>
      <c r="CH3" s="1454"/>
      <c r="CI3" s="1454"/>
      <c r="CJ3" s="1454"/>
      <c r="CK3" s="1454"/>
      <c r="CL3" s="1454"/>
      <c r="CM3" s="1454"/>
      <c r="CN3" s="1454"/>
      <c r="CO3" s="1454"/>
      <c r="CP3" s="1454"/>
      <c r="CQ3" s="1454"/>
      <c r="CR3" s="1454"/>
      <c r="CS3" s="1454"/>
      <c r="CT3" s="1454"/>
      <c r="CU3" s="1454"/>
      <c r="CV3" s="1454"/>
      <c r="CW3" s="1454"/>
      <c r="CX3" s="1454"/>
      <c r="CY3" s="1454"/>
      <c r="CZ3" s="1454"/>
      <c r="DA3" s="1454"/>
      <c r="DB3" s="1454"/>
      <c r="DC3" s="1454"/>
      <c r="DD3" s="1454"/>
      <c r="DE3" s="1454"/>
      <c r="DF3" s="1449" t="s">
        <v>976</v>
      </c>
      <c r="DG3" s="1449"/>
      <c r="DH3" s="1449"/>
      <c r="DI3" s="1449"/>
      <c r="DJ3" s="1449"/>
      <c r="DK3" s="1449"/>
      <c r="DL3" s="1449"/>
      <c r="DM3" s="1449"/>
      <c r="DN3" s="1449"/>
      <c r="DO3" s="1449"/>
      <c r="DP3" s="1449"/>
      <c r="DQ3" s="1449"/>
      <c r="DR3" s="1449"/>
      <c r="DS3" s="1449"/>
      <c r="DT3" s="1449"/>
      <c r="DU3" s="1449"/>
      <c r="DV3" s="1449"/>
      <c r="DW3" s="1449"/>
      <c r="DX3" s="1449"/>
      <c r="DY3" s="1449"/>
      <c r="DZ3" s="1449"/>
      <c r="EA3" s="1449"/>
      <c r="EB3" s="1449"/>
      <c r="EC3" s="1449"/>
      <c r="ED3" s="1449"/>
      <c r="EE3" s="1449"/>
      <c r="EF3" s="1449"/>
      <c r="EG3" s="1449"/>
      <c r="EH3" s="1449"/>
      <c r="EI3" s="1449"/>
    </row>
    <row r="4" spans="2:139" ht="18" customHeight="1">
      <c r="B4" s="205"/>
      <c r="C4" s="206"/>
      <c r="D4" s="207"/>
      <c r="E4" s="208"/>
      <c r="F4" s="231"/>
      <c r="G4" s="232" t="s">
        <v>57</v>
      </c>
      <c r="H4" s="229"/>
      <c r="I4" s="255"/>
      <c r="J4" s="252" t="s">
        <v>57</v>
      </c>
      <c r="K4" s="254"/>
      <c r="L4" s="268"/>
      <c r="M4" s="269" t="s">
        <v>57</v>
      </c>
      <c r="N4" s="266"/>
      <c r="O4" s="292"/>
      <c r="P4" s="289" t="s">
        <v>57</v>
      </c>
      <c r="Q4" s="291"/>
      <c r="R4" s="304" t="s">
        <v>58</v>
      </c>
      <c r="T4" s="1450" t="s">
        <v>977</v>
      </c>
      <c r="U4" s="1450"/>
      <c r="V4" s="1450"/>
      <c r="W4" s="1450"/>
      <c r="X4" s="1450"/>
      <c r="Y4" s="1450"/>
      <c r="Z4" s="1450"/>
      <c r="AA4" s="1450"/>
      <c r="AB4" s="1450"/>
      <c r="AC4" s="1450"/>
      <c r="AD4" s="1450"/>
      <c r="AE4" s="1450"/>
      <c r="AF4" s="1450"/>
      <c r="AG4" s="1450"/>
      <c r="AH4" s="1450"/>
      <c r="AI4" s="1450"/>
      <c r="AJ4" s="1450"/>
      <c r="AK4" s="1450"/>
      <c r="AL4" s="1450"/>
      <c r="AM4" s="1450"/>
      <c r="AN4" s="1450"/>
      <c r="AO4" s="1450" t="s">
        <v>978</v>
      </c>
      <c r="AP4" s="1450"/>
      <c r="AQ4" s="1450"/>
      <c r="AR4" s="1450"/>
      <c r="AS4" s="1450"/>
      <c r="AT4" s="1450"/>
      <c r="AU4" s="1450"/>
      <c r="AV4" s="1450"/>
      <c r="AW4" s="1451"/>
      <c r="AX4" s="1452" t="s">
        <v>977</v>
      </c>
      <c r="AY4" s="1452"/>
      <c r="AZ4" s="1452"/>
      <c r="BA4" s="1452"/>
      <c r="BB4" s="1452"/>
      <c r="BC4" s="1452"/>
      <c r="BD4" s="1452"/>
      <c r="BE4" s="1452"/>
      <c r="BF4" s="1452"/>
      <c r="BG4" s="1452"/>
      <c r="BH4" s="1452"/>
      <c r="BI4" s="1452"/>
      <c r="BJ4" s="1452"/>
      <c r="BK4" s="1452"/>
      <c r="BL4" s="1452"/>
      <c r="BM4" s="1452"/>
      <c r="BN4" s="1452"/>
      <c r="BO4" s="1452"/>
      <c r="BP4" s="1452"/>
      <c r="BQ4" s="1452"/>
      <c r="BR4" s="1452"/>
      <c r="BS4" s="1452" t="s">
        <v>978</v>
      </c>
      <c r="BT4" s="1452"/>
      <c r="BU4" s="1453"/>
      <c r="BV4" s="1453"/>
      <c r="BW4" s="1453"/>
      <c r="BX4" s="1453"/>
      <c r="BY4" s="1453"/>
      <c r="BZ4" s="1453"/>
      <c r="CA4" s="1453"/>
      <c r="CB4" s="1454" t="s">
        <v>977</v>
      </c>
      <c r="CC4" s="1454"/>
      <c r="CD4" s="1454"/>
      <c r="CE4" s="1454"/>
      <c r="CF4" s="1454"/>
      <c r="CG4" s="1454"/>
      <c r="CH4" s="1454"/>
      <c r="CI4" s="1454"/>
      <c r="CJ4" s="1454"/>
      <c r="CK4" s="1454"/>
      <c r="CL4" s="1454"/>
      <c r="CM4" s="1454"/>
      <c r="CN4" s="1454"/>
      <c r="CO4" s="1454"/>
      <c r="CP4" s="1454"/>
      <c r="CQ4" s="1454"/>
      <c r="CR4" s="1454"/>
      <c r="CS4" s="1454"/>
      <c r="CT4" s="1454"/>
      <c r="CU4" s="1454"/>
      <c r="CV4" s="1454"/>
      <c r="CW4" s="1454" t="s">
        <v>978</v>
      </c>
      <c r="CX4" s="1454"/>
      <c r="CY4" s="1454"/>
      <c r="CZ4" s="1454"/>
      <c r="DA4" s="1454"/>
      <c r="DB4" s="1454"/>
      <c r="DC4" s="1454"/>
      <c r="DD4" s="1454"/>
      <c r="DE4" s="1454"/>
      <c r="DF4" s="1449" t="s">
        <v>977</v>
      </c>
      <c r="DG4" s="1449"/>
      <c r="DH4" s="1449"/>
      <c r="DI4" s="1449"/>
      <c r="DJ4" s="1449"/>
      <c r="DK4" s="1449"/>
      <c r="DL4" s="1449"/>
      <c r="DM4" s="1449"/>
      <c r="DN4" s="1449"/>
      <c r="DO4" s="1449"/>
      <c r="DP4" s="1449"/>
      <c r="DQ4" s="1449"/>
      <c r="DR4" s="1449"/>
      <c r="DS4" s="1449"/>
      <c r="DT4" s="1449"/>
      <c r="DU4" s="1449"/>
      <c r="DV4" s="1449"/>
      <c r="DW4" s="1449"/>
      <c r="DX4" s="1449"/>
      <c r="DY4" s="1449"/>
      <c r="DZ4" s="1449"/>
      <c r="EA4" s="1449" t="s">
        <v>978</v>
      </c>
      <c r="EB4" s="1449"/>
      <c r="EC4" s="1449"/>
      <c r="ED4" s="1449"/>
      <c r="EE4" s="1449"/>
      <c r="EF4" s="1449"/>
      <c r="EG4" s="1449"/>
      <c r="EH4" s="1449"/>
      <c r="EI4" s="1449"/>
    </row>
    <row r="5" spans="2:139" ht="18" customHeight="1">
      <c r="B5" s="205"/>
      <c r="C5" s="206"/>
      <c r="D5" s="207"/>
      <c r="E5" s="208"/>
      <c r="F5" s="231"/>
      <c r="G5" s="233"/>
      <c r="H5" s="234" t="s">
        <v>59</v>
      </c>
      <c r="I5" s="255"/>
      <c r="J5" s="256"/>
      <c r="K5" s="257" t="s">
        <v>59</v>
      </c>
      <c r="L5" s="268"/>
      <c r="M5" s="270"/>
      <c r="N5" s="271" t="s">
        <v>59</v>
      </c>
      <c r="O5" s="292"/>
      <c r="P5" s="293"/>
      <c r="Q5" s="294" t="s">
        <v>59</v>
      </c>
      <c r="R5" s="304" t="s">
        <v>60</v>
      </c>
      <c r="T5" s="1447" t="s">
        <v>894</v>
      </c>
      <c r="U5" s="1447" t="s">
        <v>896</v>
      </c>
      <c r="V5" s="1447" t="s">
        <v>898</v>
      </c>
      <c r="W5" s="1447" t="s">
        <v>900</v>
      </c>
      <c r="X5" s="1447" t="s">
        <v>902</v>
      </c>
      <c r="Y5" s="1447" t="s">
        <v>943</v>
      </c>
      <c r="Z5" s="1447" t="s">
        <v>944</v>
      </c>
      <c r="AA5" s="1447" t="s">
        <v>945</v>
      </c>
      <c r="AB5" s="1447" t="s">
        <v>946</v>
      </c>
      <c r="AC5" s="1447" t="s">
        <v>947</v>
      </c>
      <c r="AD5" s="1447" t="s">
        <v>948</v>
      </c>
      <c r="AE5" s="1447" t="s">
        <v>949</v>
      </c>
      <c r="AF5" s="1447" t="s">
        <v>950</v>
      </c>
      <c r="AG5" s="1447" t="s">
        <v>951</v>
      </c>
      <c r="AH5" s="1447" t="s">
        <v>913</v>
      </c>
      <c r="AI5" s="1447" t="s">
        <v>952</v>
      </c>
      <c r="AJ5" s="1447" t="s">
        <v>953</v>
      </c>
      <c r="AK5" s="1447" t="s">
        <v>954</v>
      </c>
      <c r="AL5" s="1447" t="s">
        <v>955</v>
      </c>
      <c r="AM5" s="1447" t="s">
        <v>918</v>
      </c>
      <c r="AN5" s="1447" t="s">
        <v>956</v>
      </c>
      <c r="AO5" s="1447" t="s">
        <v>965</v>
      </c>
      <c r="AP5" s="1447" t="s">
        <v>902</v>
      </c>
      <c r="AQ5" s="1447" t="s">
        <v>924</v>
      </c>
      <c r="AR5" s="1447" t="s">
        <v>925</v>
      </c>
      <c r="AS5" s="1447" t="s">
        <v>926</v>
      </c>
      <c r="AT5" s="1447" t="s">
        <v>927</v>
      </c>
      <c r="AU5" s="1447" t="s">
        <v>928</v>
      </c>
      <c r="AV5" s="1447" t="s">
        <v>929</v>
      </c>
      <c r="AW5" s="1448" t="s">
        <v>956</v>
      </c>
      <c r="AX5" s="1445" t="s">
        <v>894</v>
      </c>
      <c r="AY5" s="1445" t="s">
        <v>896</v>
      </c>
      <c r="AZ5" s="1445" t="s">
        <v>898</v>
      </c>
      <c r="BA5" s="1445" t="s">
        <v>900</v>
      </c>
      <c r="BB5" s="1445" t="s">
        <v>902</v>
      </c>
      <c r="BC5" s="1445" t="s">
        <v>943</v>
      </c>
      <c r="BD5" s="1445" t="s">
        <v>944</v>
      </c>
      <c r="BE5" s="1445" t="s">
        <v>945</v>
      </c>
      <c r="BF5" s="1445" t="s">
        <v>946</v>
      </c>
      <c r="BG5" s="1445" t="s">
        <v>947</v>
      </c>
      <c r="BH5" s="1445" t="s">
        <v>948</v>
      </c>
      <c r="BI5" s="1445" t="s">
        <v>949</v>
      </c>
      <c r="BJ5" s="1445" t="s">
        <v>950</v>
      </c>
      <c r="BK5" s="1445" t="s">
        <v>951</v>
      </c>
      <c r="BL5" s="1445" t="s">
        <v>913</v>
      </c>
      <c r="BM5" s="1445" t="s">
        <v>952</v>
      </c>
      <c r="BN5" s="1445" t="s">
        <v>953</v>
      </c>
      <c r="BO5" s="1445" t="s">
        <v>954</v>
      </c>
      <c r="BP5" s="1445" t="s">
        <v>955</v>
      </c>
      <c r="BQ5" s="1445" t="s">
        <v>918</v>
      </c>
      <c r="BR5" s="1445" t="s">
        <v>956</v>
      </c>
      <c r="BS5" s="1445" t="s">
        <v>922</v>
      </c>
      <c r="BT5" s="1445" t="s">
        <v>902</v>
      </c>
      <c r="BU5" s="1445" t="s">
        <v>924</v>
      </c>
      <c r="BV5" s="1445" t="s">
        <v>925</v>
      </c>
      <c r="BW5" s="1445" t="s">
        <v>926</v>
      </c>
      <c r="BX5" s="1445" t="s">
        <v>927</v>
      </c>
      <c r="BY5" s="1445" t="s">
        <v>928</v>
      </c>
      <c r="BZ5" s="1445" t="s">
        <v>929</v>
      </c>
      <c r="CA5" s="1446" t="s">
        <v>956</v>
      </c>
      <c r="CB5" s="1444" t="s">
        <v>894</v>
      </c>
      <c r="CC5" s="1444" t="s">
        <v>896</v>
      </c>
      <c r="CD5" s="1444" t="s">
        <v>898</v>
      </c>
      <c r="CE5" s="1444" t="s">
        <v>900</v>
      </c>
      <c r="CF5" s="1444" t="s">
        <v>902</v>
      </c>
      <c r="CG5" s="1444" t="s">
        <v>943</v>
      </c>
      <c r="CH5" s="1444" t="s">
        <v>944</v>
      </c>
      <c r="CI5" s="1444" t="s">
        <v>945</v>
      </c>
      <c r="CJ5" s="1444" t="s">
        <v>946</v>
      </c>
      <c r="CK5" s="1444" t="s">
        <v>947</v>
      </c>
      <c r="CL5" s="1444" t="s">
        <v>948</v>
      </c>
      <c r="CM5" s="1444" t="s">
        <v>949</v>
      </c>
      <c r="CN5" s="1444" t="s">
        <v>950</v>
      </c>
      <c r="CO5" s="1444" t="s">
        <v>951</v>
      </c>
      <c r="CP5" s="1444" t="s">
        <v>913</v>
      </c>
      <c r="CQ5" s="1444" t="s">
        <v>952</v>
      </c>
      <c r="CR5" s="1444" t="s">
        <v>953</v>
      </c>
      <c r="CS5" s="1444" t="s">
        <v>954</v>
      </c>
      <c r="CT5" s="1444" t="s">
        <v>955</v>
      </c>
      <c r="CU5" s="1444" t="s">
        <v>918</v>
      </c>
      <c r="CV5" s="1444" t="s">
        <v>956</v>
      </c>
      <c r="CW5" s="1444" t="s">
        <v>922</v>
      </c>
      <c r="CX5" s="1444" t="s">
        <v>902</v>
      </c>
      <c r="CY5" s="1444" t="s">
        <v>924</v>
      </c>
      <c r="CZ5" s="1444" t="s">
        <v>925</v>
      </c>
      <c r="DA5" s="1444" t="s">
        <v>926</v>
      </c>
      <c r="DB5" s="1444" t="s">
        <v>927</v>
      </c>
      <c r="DC5" s="1444" t="s">
        <v>928</v>
      </c>
      <c r="DD5" s="1444" t="s">
        <v>929</v>
      </c>
      <c r="DE5" s="1444" t="s">
        <v>956</v>
      </c>
      <c r="DF5" s="1443" t="s">
        <v>894</v>
      </c>
      <c r="DG5" s="1443" t="s">
        <v>896</v>
      </c>
      <c r="DH5" s="1443" t="s">
        <v>898</v>
      </c>
      <c r="DI5" s="1443" t="s">
        <v>900</v>
      </c>
      <c r="DJ5" s="1443" t="s">
        <v>902</v>
      </c>
      <c r="DK5" s="1443" t="s">
        <v>943</v>
      </c>
      <c r="DL5" s="1443" t="s">
        <v>944</v>
      </c>
      <c r="DM5" s="1443" t="s">
        <v>945</v>
      </c>
      <c r="DN5" s="1443" t="s">
        <v>946</v>
      </c>
      <c r="DO5" s="1443" t="s">
        <v>947</v>
      </c>
      <c r="DP5" s="1443" t="s">
        <v>948</v>
      </c>
      <c r="DQ5" s="1443" t="s">
        <v>949</v>
      </c>
      <c r="DR5" s="1443" t="s">
        <v>950</v>
      </c>
      <c r="DS5" s="1443" t="s">
        <v>951</v>
      </c>
      <c r="DT5" s="1443" t="s">
        <v>913</v>
      </c>
      <c r="DU5" s="1443" t="s">
        <v>952</v>
      </c>
      <c r="DV5" s="1443" t="s">
        <v>953</v>
      </c>
      <c r="DW5" s="1443" t="s">
        <v>954</v>
      </c>
      <c r="DX5" s="1443" t="s">
        <v>955</v>
      </c>
      <c r="DY5" s="1443" t="s">
        <v>918</v>
      </c>
      <c r="DZ5" s="1443" t="s">
        <v>956</v>
      </c>
      <c r="EA5" s="1443" t="s">
        <v>922</v>
      </c>
      <c r="EB5" s="1443" t="s">
        <v>902</v>
      </c>
      <c r="EC5" s="1443" t="s">
        <v>924</v>
      </c>
      <c r="ED5" s="1443" t="s">
        <v>925</v>
      </c>
      <c r="EE5" s="1443" t="s">
        <v>926</v>
      </c>
      <c r="EF5" s="1443" t="s">
        <v>927</v>
      </c>
      <c r="EG5" s="1443" t="s">
        <v>928</v>
      </c>
      <c r="EH5" s="1443" t="s">
        <v>929</v>
      </c>
      <c r="EI5" s="1443" t="s">
        <v>956</v>
      </c>
    </row>
    <row r="6" spans="2:139" ht="18" customHeight="1">
      <c r="B6" s="209"/>
      <c r="C6" s="210"/>
      <c r="D6" s="211"/>
      <c r="E6" s="212"/>
      <c r="F6" s="235"/>
      <c r="G6" s="236"/>
      <c r="H6" s="237" t="s">
        <v>104</v>
      </c>
      <c r="I6" s="258"/>
      <c r="J6" s="259"/>
      <c r="K6" s="260" t="s">
        <v>104</v>
      </c>
      <c r="L6" s="272"/>
      <c r="M6" s="273"/>
      <c r="N6" s="274" t="s">
        <v>104</v>
      </c>
      <c r="O6" s="295"/>
      <c r="P6" s="296"/>
      <c r="Q6" s="297" t="s">
        <v>104</v>
      </c>
      <c r="R6" s="305"/>
      <c r="T6" s="1447"/>
      <c r="U6" s="1447"/>
      <c r="V6" s="1447"/>
      <c r="W6" s="1447"/>
      <c r="X6" s="1447"/>
      <c r="Y6" s="1447"/>
      <c r="Z6" s="1447"/>
      <c r="AA6" s="1447"/>
      <c r="AB6" s="1447"/>
      <c r="AC6" s="1447"/>
      <c r="AD6" s="1447"/>
      <c r="AE6" s="1447"/>
      <c r="AF6" s="1447"/>
      <c r="AG6" s="1447"/>
      <c r="AH6" s="1447"/>
      <c r="AI6" s="1447"/>
      <c r="AJ6" s="1447"/>
      <c r="AK6" s="1447"/>
      <c r="AL6" s="1447"/>
      <c r="AM6" s="1447"/>
      <c r="AN6" s="1447"/>
      <c r="AO6" s="1447"/>
      <c r="AP6" s="1447"/>
      <c r="AQ6" s="1447"/>
      <c r="AR6" s="1447"/>
      <c r="AS6" s="1447"/>
      <c r="AT6" s="1447"/>
      <c r="AU6" s="1447"/>
      <c r="AV6" s="1447"/>
      <c r="AW6" s="1448"/>
      <c r="AX6" s="1445"/>
      <c r="AY6" s="1445"/>
      <c r="AZ6" s="1445"/>
      <c r="BA6" s="1445"/>
      <c r="BB6" s="1445"/>
      <c r="BC6" s="1445"/>
      <c r="BD6" s="1445"/>
      <c r="BE6" s="1445"/>
      <c r="BF6" s="1445"/>
      <c r="BG6" s="1445"/>
      <c r="BH6" s="1445"/>
      <c r="BI6" s="1445"/>
      <c r="BJ6" s="1445"/>
      <c r="BK6" s="1445"/>
      <c r="BL6" s="1445"/>
      <c r="BM6" s="1445"/>
      <c r="BN6" s="1445"/>
      <c r="BO6" s="1445"/>
      <c r="BP6" s="1445"/>
      <c r="BQ6" s="1445"/>
      <c r="BR6" s="1445"/>
      <c r="BS6" s="1445"/>
      <c r="BT6" s="1445"/>
      <c r="BU6" s="1445"/>
      <c r="BV6" s="1445"/>
      <c r="BW6" s="1445"/>
      <c r="BX6" s="1445"/>
      <c r="BY6" s="1445"/>
      <c r="BZ6" s="1445"/>
      <c r="CA6" s="1446"/>
      <c r="CB6" s="1444"/>
      <c r="CC6" s="1444"/>
      <c r="CD6" s="1444"/>
      <c r="CE6" s="1444"/>
      <c r="CF6" s="1444"/>
      <c r="CG6" s="1444"/>
      <c r="CH6" s="1444"/>
      <c r="CI6" s="1444"/>
      <c r="CJ6" s="1444"/>
      <c r="CK6" s="1444"/>
      <c r="CL6" s="1444"/>
      <c r="CM6" s="1444"/>
      <c r="CN6" s="1444"/>
      <c r="CO6" s="1444"/>
      <c r="CP6" s="1444"/>
      <c r="CQ6" s="1444"/>
      <c r="CR6" s="1444"/>
      <c r="CS6" s="1444"/>
      <c r="CT6" s="1444"/>
      <c r="CU6" s="1444"/>
      <c r="CV6" s="1444"/>
      <c r="CW6" s="1444"/>
      <c r="CX6" s="1444"/>
      <c r="CY6" s="1444"/>
      <c r="CZ6" s="1444"/>
      <c r="DA6" s="1444"/>
      <c r="DB6" s="1444"/>
      <c r="DC6" s="1444"/>
      <c r="DD6" s="1444"/>
      <c r="DE6" s="1444"/>
      <c r="DF6" s="1443"/>
      <c r="DG6" s="1443"/>
      <c r="DH6" s="1443"/>
      <c r="DI6" s="1443"/>
      <c r="DJ6" s="1443"/>
      <c r="DK6" s="1443"/>
      <c r="DL6" s="1443"/>
      <c r="DM6" s="1443"/>
      <c r="DN6" s="1443"/>
      <c r="DO6" s="1443"/>
      <c r="DP6" s="1443"/>
      <c r="DQ6" s="1443"/>
      <c r="DR6" s="1443"/>
      <c r="DS6" s="1443"/>
      <c r="DT6" s="1443"/>
      <c r="DU6" s="1443"/>
      <c r="DV6" s="1443"/>
      <c r="DW6" s="1443"/>
      <c r="DX6" s="1443"/>
      <c r="DY6" s="1443"/>
      <c r="DZ6" s="1443"/>
      <c r="EA6" s="1443"/>
      <c r="EB6" s="1443"/>
      <c r="EC6" s="1443"/>
      <c r="ED6" s="1443"/>
      <c r="EE6" s="1443"/>
      <c r="EF6" s="1443"/>
      <c r="EG6" s="1443"/>
      <c r="EH6" s="1443"/>
      <c r="EI6" s="1443"/>
    </row>
    <row r="7" spans="2:139" ht="18" customHeight="1">
      <c r="B7" s="213">
        <v>1</v>
      </c>
      <c r="C7" s="214"/>
      <c r="D7" s="215" t="s">
        <v>351</v>
      </c>
      <c r="E7" s="208"/>
      <c r="F7" s="238">
        <f>計算表!C8</f>
        <v>0</v>
      </c>
      <c r="G7" s="239">
        <f>計算表!G8</f>
        <v>0</v>
      </c>
      <c r="H7" s="240">
        <f>計算表!I8</f>
        <v>0</v>
      </c>
      <c r="I7" s="261">
        <f>計算表!R8</f>
        <v>0</v>
      </c>
      <c r="J7" s="261">
        <f>計算表!T8</f>
        <v>0</v>
      </c>
      <c r="K7" s="261">
        <f>計算表!V8</f>
        <v>0</v>
      </c>
      <c r="L7" s="275">
        <f>計算表!K123</f>
        <v>0</v>
      </c>
      <c r="M7" s="276">
        <f>計算表!O123</f>
        <v>0</v>
      </c>
      <c r="N7" s="277">
        <f>計算表!Q123</f>
        <v>0</v>
      </c>
      <c r="O7" s="298">
        <f t="shared" ref="O7:Q40" si="0">F7+I7+L7</f>
        <v>0</v>
      </c>
      <c r="P7" s="298">
        <f t="shared" si="0"/>
        <v>0</v>
      </c>
      <c r="Q7" s="298">
        <f t="shared" si="0"/>
        <v>0</v>
      </c>
      <c r="R7" s="306">
        <f>計算表!X123</f>
        <v>0</v>
      </c>
      <c r="T7" s="1165">
        <f>環境負荷計算表!AF8</f>
        <v>0</v>
      </c>
      <c r="U7" s="1165">
        <f>環境負荷計算表!AG8</f>
        <v>0</v>
      </c>
      <c r="V7" s="1165">
        <f>環境負荷計算表!AH8</f>
        <v>0</v>
      </c>
      <c r="W7" s="1165">
        <f>環境負荷計算表!AI8</f>
        <v>0</v>
      </c>
      <c r="X7" s="1165">
        <f>環境負荷計算表!AJ8</f>
        <v>0</v>
      </c>
      <c r="Y7" s="1165">
        <f>環境負荷計算表!AK8</f>
        <v>0</v>
      </c>
      <c r="Z7" s="1165">
        <f>環境負荷計算表!AL8</f>
        <v>0</v>
      </c>
      <c r="AA7" s="1165">
        <f>環境負荷計算表!AM8</f>
        <v>0</v>
      </c>
      <c r="AB7" s="1165">
        <f>環境負荷計算表!AN8</f>
        <v>0</v>
      </c>
      <c r="AC7" s="1165">
        <f>環境負荷計算表!AO8</f>
        <v>0</v>
      </c>
      <c r="AD7" s="1165">
        <f>環境負荷計算表!AP8</f>
        <v>0</v>
      </c>
      <c r="AE7" s="1165">
        <f>環境負荷計算表!AQ8</f>
        <v>0</v>
      </c>
      <c r="AF7" s="1165">
        <f>環境負荷計算表!AR8</f>
        <v>0</v>
      </c>
      <c r="AG7" s="1165">
        <f>環境負荷計算表!AS8</f>
        <v>0</v>
      </c>
      <c r="AH7" s="1165">
        <f>環境負荷計算表!AT8</f>
        <v>0</v>
      </c>
      <c r="AI7" s="1165">
        <f>環境負荷計算表!AU8</f>
        <v>0</v>
      </c>
      <c r="AJ7" s="1165">
        <f>環境負荷計算表!AV8</f>
        <v>0</v>
      </c>
      <c r="AK7" s="1165">
        <f>環境負荷計算表!AW8</f>
        <v>0</v>
      </c>
      <c r="AL7" s="1165">
        <f>環境負荷計算表!AX8</f>
        <v>0</v>
      </c>
      <c r="AM7" s="1165">
        <f>環境負荷計算表!AY8</f>
        <v>0</v>
      </c>
      <c r="AN7" s="1165">
        <f>環境負荷計算表!AZ8</f>
        <v>0</v>
      </c>
      <c r="AO7" s="1165">
        <f>環境負荷計算表!BA8</f>
        <v>0</v>
      </c>
      <c r="AP7" s="1165">
        <f>環境負荷計算表!BB8</f>
        <v>0</v>
      </c>
      <c r="AQ7" s="1165">
        <f>環境負荷計算表!BC8</f>
        <v>0</v>
      </c>
      <c r="AR7" s="1165">
        <f>環境負荷計算表!BD8</f>
        <v>0</v>
      </c>
      <c r="AS7" s="1165">
        <f>環境負荷計算表!BE8</f>
        <v>0</v>
      </c>
      <c r="AT7" s="1165">
        <f>環境負荷計算表!BF8</f>
        <v>0</v>
      </c>
      <c r="AU7" s="1165">
        <f>環境負荷計算表!BG8</f>
        <v>0</v>
      </c>
      <c r="AV7" s="1165">
        <f>環境負荷計算表!BH8</f>
        <v>0</v>
      </c>
      <c r="AW7" s="1165">
        <f>環境負荷計算表!BI8</f>
        <v>0</v>
      </c>
      <c r="AX7" s="1166">
        <f>環境負荷計算表!AF124</f>
        <v>0</v>
      </c>
      <c r="AY7" s="1166">
        <f>環境負荷計算表!AG124</f>
        <v>0</v>
      </c>
      <c r="AZ7" s="1166">
        <f>環境負荷計算表!AH124</f>
        <v>0</v>
      </c>
      <c r="BA7" s="1166">
        <f>環境負荷計算表!AI124</f>
        <v>0</v>
      </c>
      <c r="BB7" s="1166">
        <f>環境負荷計算表!AJ124</f>
        <v>0</v>
      </c>
      <c r="BC7" s="1166">
        <f>環境負荷計算表!AK124</f>
        <v>0</v>
      </c>
      <c r="BD7" s="1166">
        <f>環境負荷計算表!AL124</f>
        <v>0</v>
      </c>
      <c r="BE7" s="1166">
        <f>環境負荷計算表!AM124</f>
        <v>0</v>
      </c>
      <c r="BF7" s="1166">
        <f>環境負荷計算表!AN124</f>
        <v>0</v>
      </c>
      <c r="BG7" s="1166">
        <f>環境負荷計算表!AO124</f>
        <v>0</v>
      </c>
      <c r="BH7" s="1166">
        <f>環境負荷計算表!AP124</f>
        <v>0</v>
      </c>
      <c r="BI7" s="1166">
        <f>環境負荷計算表!AQ124</f>
        <v>0</v>
      </c>
      <c r="BJ7" s="1166">
        <f>環境負荷計算表!AR124</f>
        <v>0</v>
      </c>
      <c r="BK7" s="1166">
        <f>環境負荷計算表!AS124</f>
        <v>0</v>
      </c>
      <c r="BL7" s="1166">
        <f>環境負荷計算表!AT124</f>
        <v>0</v>
      </c>
      <c r="BM7" s="1166">
        <f>環境負荷計算表!AU124</f>
        <v>0</v>
      </c>
      <c r="BN7" s="1166">
        <f>環境負荷計算表!AV124</f>
        <v>0</v>
      </c>
      <c r="BO7" s="1166">
        <f>環境負荷計算表!AW124</f>
        <v>0</v>
      </c>
      <c r="BP7" s="1166">
        <f>環境負荷計算表!AX124</f>
        <v>0</v>
      </c>
      <c r="BQ7" s="1166">
        <f>環境負荷計算表!AY124</f>
        <v>0</v>
      </c>
      <c r="BR7" s="1166">
        <f>環境負荷計算表!AZ124</f>
        <v>0</v>
      </c>
      <c r="BS7" s="1166">
        <f>環境負荷計算表!BA124</f>
        <v>0</v>
      </c>
      <c r="BT7" s="1166">
        <f>環境負荷計算表!BB124</f>
        <v>0</v>
      </c>
      <c r="BU7" s="1166">
        <f>環境負荷計算表!BC124</f>
        <v>0</v>
      </c>
      <c r="BV7" s="1166">
        <f>環境負荷計算表!BD124</f>
        <v>0</v>
      </c>
      <c r="BW7" s="1166">
        <f>環境負荷計算表!BE124</f>
        <v>0</v>
      </c>
      <c r="BX7" s="1166">
        <f>環境負荷計算表!BF124</f>
        <v>0</v>
      </c>
      <c r="BY7" s="1166">
        <f>環境負荷計算表!BG124</f>
        <v>0</v>
      </c>
      <c r="BZ7" s="1166">
        <f>環境負荷計算表!BH124</f>
        <v>0</v>
      </c>
      <c r="CA7" s="1166">
        <f>環境負荷計算表!BI124</f>
        <v>0</v>
      </c>
      <c r="CB7" s="1167">
        <f>環境負荷計算表!AF240</f>
        <v>0</v>
      </c>
      <c r="CC7" s="1167">
        <f>環境負荷計算表!AG240</f>
        <v>0</v>
      </c>
      <c r="CD7" s="1167">
        <f>環境負荷計算表!AH240</f>
        <v>0</v>
      </c>
      <c r="CE7" s="1167">
        <f>環境負荷計算表!AI240</f>
        <v>0</v>
      </c>
      <c r="CF7" s="1167">
        <f>環境負荷計算表!AJ240</f>
        <v>0</v>
      </c>
      <c r="CG7" s="1168">
        <f>環境負荷計算表!AK240</f>
        <v>0</v>
      </c>
      <c r="CH7" s="1168">
        <f>環境負荷計算表!AL240</f>
        <v>0</v>
      </c>
      <c r="CI7" s="1168">
        <f>環境負荷計算表!AM240</f>
        <v>0</v>
      </c>
      <c r="CJ7" s="1168">
        <f>環境負荷計算表!AN240</f>
        <v>0</v>
      </c>
      <c r="CK7" s="1168">
        <f>環境負荷計算表!AO240</f>
        <v>0</v>
      </c>
      <c r="CL7" s="1168">
        <f>環境負荷計算表!AP240</f>
        <v>0</v>
      </c>
      <c r="CM7" s="1168">
        <f>環境負荷計算表!AQ240</f>
        <v>0</v>
      </c>
      <c r="CN7" s="1168">
        <f>環境負荷計算表!AR240</f>
        <v>0</v>
      </c>
      <c r="CO7" s="1168">
        <f>環境負荷計算表!AS240</f>
        <v>0</v>
      </c>
      <c r="CP7" s="1168">
        <f>環境負荷計算表!AT240</f>
        <v>0</v>
      </c>
      <c r="CQ7" s="1168">
        <f>環境負荷計算表!AU240</f>
        <v>0</v>
      </c>
      <c r="CR7" s="1168">
        <f>環境負荷計算表!AV240</f>
        <v>0</v>
      </c>
      <c r="CS7" s="1168">
        <f>環境負荷計算表!AW240</f>
        <v>0</v>
      </c>
      <c r="CT7" s="1168">
        <f>環境負荷計算表!AX240</f>
        <v>0</v>
      </c>
      <c r="CU7" s="1168">
        <f>環境負荷計算表!AY240</f>
        <v>0</v>
      </c>
      <c r="CV7" s="1167">
        <f>環境負荷計算表!AZ240</f>
        <v>0</v>
      </c>
      <c r="CW7" s="1167">
        <f>環境負荷計算表!BA240</f>
        <v>0</v>
      </c>
      <c r="CX7" s="1167">
        <f>環境負荷計算表!BB240</f>
        <v>0</v>
      </c>
      <c r="CY7" s="1168">
        <f>環境負荷計算表!BC240</f>
        <v>0</v>
      </c>
      <c r="CZ7" s="1168">
        <f>環境負荷計算表!BD240</f>
        <v>0</v>
      </c>
      <c r="DA7" s="1168">
        <f>環境負荷計算表!BE240</f>
        <v>0</v>
      </c>
      <c r="DB7" s="1168">
        <f>環境負荷計算表!BF240</f>
        <v>0</v>
      </c>
      <c r="DC7" s="1168">
        <f>環境負荷計算表!BG240</f>
        <v>0</v>
      </c>
      <c r="DD7" s="1168">
        <f>環境負荷計算表!BH240</f>
        <v>0</v>
      </c>
      <c r="DE7" s="1167">
        <f>環境負荷計算表!BI240</f>
        <v>0</v>
      </c>
      <c r="DF7" s="1169">
        <f>T7+AX7+CB7</f>
        <v>0</v>
      </c>
      <c r="DG7" s="1169">
        <f t="shared" ref="DG7:EI15" si="1">U7+AY7+CC7</f>
        <v>0</v>
      </c>
      <c r="DH7" s="1169">
        <f t="shared" si="1"/>
        <v>0</v>
      </c>
      <c r="DI7" s="1169">
        <f t="shared" si="1"/>
        <v>0</v>
      </c>
      <c r="DJ7" s="1169">
        <f t="shared" si="1"/>
        <v>0</v>
      </c>
      <c r="DK7" s="1170">
        <f t="shared" si="1"/>
        <v>0</v>
      </c>
      <c r="DL7" s="1170">
        <f t="shared" si="1"/>
        <v>0</v>
      </c>
      <c r="DM7" s="1170">
        <f t="shared" si="1"/>
        <v>0</v>
      </c>
      <c r="DN7" s="1170">
        <f t="shared" si="1"/>
        <v>0</v>
      </c>
      <c r="DO7" s="1170">
        <f t="shared" si="1"/>
        <v>0</v>
      </c>
      <c r="DP7" s="1170">
        <f t="shared" si="1"/>
        <v>0</v>
      </c>
      <c r="DQ7" s="1170">
        <f t="shared" si="1"/>
        <v>0</v>
      </c>
      <c r="DR7" s="1170">
        <f t="shared" si="1"/>
        <v>0</v>
      </c>
      <c r="DS7" s="1170">
        <f t="shared" si="1"/>
        <v>0</v>
      </c>
      <c r="DT7" s="1170">
        <f t="shared" si="1"/>
        <v>0</v>
      </c>
      <c r="DU7" s="1170">
        <f t="shared" si="1"/>
        <v>0</v>
      </c>
      <c r="DV7" s="1170">
        <f t="shared" si="1"/>
        <v>0</v>
      </c>
      <c r="DW7" s="1170">
        <f t="shared" si="1"/>
        <v>0</v>
      </c>
      <c r="DX7" s="1170">
        <f t="shared" si="1"/>
        <v>0</v>
      </c>
      <c r="DY7" s="1170">
        <f t="shared" si="1"/>
        <v>0</v>
      </c>
      <c r="DZ7" s="1169">
        <f t="shared" si="1"/>
        <v>0</v>
      </c>
      <c r="EA7" s="1169">
        <f t="shared" si="1"/>
        <v>0</v>
      </c>
      <c r="EB7" s="1169">
        <f t="shared" si="1"/>
        <v>0</v>
      </c>
      <c r="EC7" s="1170">
        <f t="shared" si="1"/>
        <v>0</v>
      </c>
      <c r="ED7" s="1170">
        <f t="shared" si="1"/>
        <v>0</v>
      </c>
      <c r="EE7" s="1170">
        <f t="shared" si="1"/>
        <v>0</v>
      </c>
      <c r="EF7" s="1170">
        <f t="shared" si="1"/>
        <v>0</v>
      </c>
      <c r="EG7" s="1170">
        <f t="shared" si="1"/>
        <v>0</v>
      </c>
      <c r="EH7" s="1170">
        <f t="shared" si="1"/>
        <v>0</v>
      </c>
      <c r="EI7" s="1169">
        <f>AW7+CA7+DE7</f>
        <v>0</v>
      </c>
    </row>
    <row r="8" spans="2:139" ht="18" customHeight="1">
      <c r="B8" s="213">
        <v>2</v>
      </c>
      <c r="C8" s="214"/>
      <c r="D8" s="215" t="s">
        <v>352</v>
      </c>
      <c r="E8" s="208"/>
      <c r="F8" s="238">
        <f>計算表!C9</f>
        <v>0</v>
      </c>
      <c r="G8" s="239">
        <f>計算表!G9</f>
        <v>0</v>
      </c>
      <c r="H8" s="240">
        <f>計算表!I9</f>
        <v>0</v>
      </c>
      <c r="I8" s="261">
        <f>計算表!R9</f>
        <v>0</v>
      </c>
      <c r="J8" s="261">
        <f>計算表!T9</f>
        <v>0</v>
      </c>
      <c r="K8" s="261">
        <f>計算表!V9</f>
        <v>0</v>
      </c>
      <c r="L8" s="275">
        <f>計算表!K124</f>
        <v>0</v>
      </c>
      <c r="M8" s="276">
        <f>計算表!O124</f>
        <v>0</v>
      </c>
      <c r="N8" s="277">
        <f>計算表!Q124</f>
        <v>0</v>
      </c>
      <c r="O8" s="298">
        <f t="shared" si="0"/>
        <v>0</v>
      </c>
      <c r="P8" s="298">
        <f t="shared" si="0"/>
        <v>0</v>
      </c>
      <c r="Q8" s="298">
        <f t="shared" si="0"/>
        <v>0</v>
      </c>
      <c r="R8" s="306">
        <f>計算表!X124</f>
        <v>0</v>
      </c>
      <c r="T8" s="1171">
        <f>環境負荷計算表!AF9</f>
        <v>0</v>
      </c>
      <c r="U8" s="1171">
        <f>環境負荷計算表!AG9</f>
        <v>0</v>
      </c>
      <c r="V8" s="1171">
        <f>環境負荷計算表!AH9</f>
        <v>0</v>
      </c>
      <c r="W8" s="1171">
        <f>環境負荷計算表!AI9</f>
        <v>0</v>
      </c>
      <c r="X8" s="1171">
        <f>環境負荷計算表!AJ9</f>
        <v>0</v>
      </c>
      <c r="Y8" s="1171">
        <f>環境負荷計算表!AK9</f>
        <v>0</v>
      </c>
      <c r="Z8" s="1171">
        <f>環境負荷計算表!AL9</f>
        <v>0</v>
      </c>
      <c r="AA8" s="1171">
        <f>環境負荷計算表!AM9</f>
        <v>0</v>
      </c>
      <c r="AB8" s="1171">
        <f>環境負荷計算表!AN9</f>
        <v>0</v>
      </c>
      <c r="AC8" s="1171">
        <f>環境負荷計算表!AO9</f>
        <v>0</v>
      </c>
      <c r="AD8" s="1171">
        <f>環境負荷計算表!AP9</f>
        <v>0</v>
      </c>
      <c r="AE8" s="1171">
        <f>環境負荷計算表!AQ9</f>
        <v>0</v>
      </c>
      <c r="AF8" s="1171">
        <f>環境負荷計算表!AR9</f>
        <v>0</v>
      </c>
      <c r="AG8" s="1171">
        <f>環境負荷計算表!AS9</f>
        <v>0</v>
      </c>
      <c r="AH8" s="1171">
        <f>環境負荷計算表!AT9</f>
        <v>0</v>
      </c>
      <c r="AI8" s="1171">
        <f>環境負荷計算表!AU9</f>
        <v>0</v>
      </c>
      <c r="AJ8" s="1171">
        <f>環境負荷計算表!AV9</f>
        <v>0</v>
      </c>
      <c r="AK8" s="1171">
        <f>環境負荷計算表!AW9</f>
        <v>0</v>
      </c>
      <c r="AL8" s="1171">
        <f>環境負荷計算表!AX9</f>
        <v>0</v>
      </c>
      <c r="AM8" s="1171">
        <f>環境負荷計算表!AY9</f>
        <v>0</v>
      </c>
      <c r="AN8" s="1171">
        <f>環境負荷計算表!AZ9</f>
        <v>0</v>
      </c>
      <c r="AO8" s="1171">
        <f>環境負荷計算表!BA9</f>
        <v>0</v>
      </c>
      <c r="AP8" s="1171">
        <f>環境負荷計算表!BB9</f>
        <v>0</v>
      </c>
      <c r="AQ8" s="1171">
        <f>環境負荷計算表!BC9</f>
        <v>0</v>
      </c>
      <c r="AR8" s="1171">
        <f>環境負荷計算表!BD9</f>
        <v>0</v>
      </c>
      <c r="AS8" s="1171">
        <f>環境負荷計算表!BE9</f>
        <v>0</v>
      </c>
      <c r="AT8" s="1171">
        <f>環境負荷計算表!BF9</f>
        <v>0</v>
      </c>
      <c r="AU8" s="1171">
        <f>環境負荷計算表!BG9</f>
        <v>0</v>
      </c>
      <c r="AV8" s="1171">
        <f>環境負荷計算表!BH9</f>
        <v>0</v>
      </c>
      <c r="AW8" s="1171">
        <f>環境負荷計算表!BI9</f>
        <v>0</v>
      </c>
      <c r="AX8" s="1172">
        <f>環境負荷計算表!AF125</f>
        <v>0</v>
      </c>
      <c r="AY8" s="1172">
        <f>環境負荷計算表!AG125</f>
        <v>0</v>
      </c>
      <c r="AZ8" s="1172">
        <f>環境負荷計算表!AH125</f>
        <v>0</v>
      </c>
      <c r="BA8" s="1172">
        <f>環境負荷計算表!AI125</f>
        <v>0</v>
      </c>
      <c r="BB8" s="1172">
        <f>環境負荷計算表!AJ125</f>
        <v>0</v>
      </c>
      <c r="BC8" s="1172">
        <f>環境負荷計算表!AK125</f>
        <v>0</v>
      </c>
      <c r="BD8" s="1172">
        <f>環境負荷計算表!AL125</f>
        <v>0</v>
      </c>
      <c r="BE8" s="1172">
        <f>環境負荷計算表!AM125</f>
        <v>0</v>
      </c>
      <c r="BF8" s="1172">
        <f>環境負荷計算表!AN125</f>
        <v>0</v>
      </c>
      <c r="BG8" s="1172">
        <f>環境負荷計算表!AO125</f>
        <v>0</v>
      </c>
      <c r="BH8" s="1172">
        <f>環境負荷計算表!AP125</f>
        <v>0</v>
      </c>
      <c r="BI8" s="1172">
        <f>環境負荷計算表!AQ125</f>
        <v>0</v>
      </c>
      <c r="BJ8" s="1172">
        <f>環境負荷計算表!AR125</f>
        <v>0</v>
      </c>
      <c r="BK8" s="1172">
        <f>環境負荷計算表!AS125</f>
        <v>0</v>
      </c>
      <c r="BL8" s="1172">
        <f>環境負荷計算表!AT125</f>
        <v>0</v>
      </c>
      <c r="BM8" s="1172">
        <f>環境負荷計算表!AU125</f>
        <v>0</v>
      </c>
      <c r="BN8" s="1172">
        <f>環境負荷計算表!AV125</f>
        <v>0</v>
      </c>
      <c r="BO8" s="1172">
        <f>環境負荷計算表!AW125</f>
        <v>0</v>
      </c>
      <c r="BP8" s="1172">
        <f>環境負荷計算表!AX125</f>
        <v>0</v>
      </c>
      <c r="BQ8" s="1172">
        <f>環境負荷計算表!AY125</f>
        <v>0</v>
      </c>
      <c r="BR8" s="1172">
        <f>環境負荷計算表!AZ125</f>
        <v>0</v>
      </c>
      <c r="BS8" s="1172">
        <f>環境負荷計算表!BA125</f>
        <v>0</v>
      </c>
      <c r="BT8" s="1172">
        <f>環境負荷計算表!BB125</f>
        <v>0</v>
      </c>
      <c r="BU8" s="1172">
        <f>環境負荷計算表!BC125</f>
        <v>0</v>
      </c>
      <c r="BV8" s="1172">
        <f>環境負荷計算表!BD125</f>
        <v>0</v>
      </c>
      <c r="BW8" s="1172">
        <f>環境負荷計算表!BE125</f>
        <v>0</v>
      </c>
      <c r="BX8" s="1172">
        <f>環境負荷計算表!BF125</f>
        <v>0</v>
      </c>
      <c r="BY8" s="1172">
        <f>環境負荷計算表!BG125</f>
        <v>0</v>
      </c>
      <c r="BZ8" s="1172">
        <f>環境負荷計算表!BH125</f>
        <v>0</v>
      </c>
      <c r="CA8" s="1172">
        <f>環境負荷計算表!BI125</f>
        <v>0</v>
      </c>
      <c r="CB8" s="1173">
        <f>環境負荷計算表!AF241</f>
        <v>0</v>
      </c>
      <c r="CC8" s="1173">
        <f>環境負荷計算表!AG241</f>
        <v>0</v>
      </c>
      <c r="CD8" s="1173">
        <f>環境負荷計算表!AH241</f>
        <v>0</v>
      </c>
      <c r="CE8" s="1173">
        <f>環境負荷計算表!AI241</f>
        <v>0</v>
      </c>
      <c r="CF8" s="1173">
        <f>環境負荷計算表!AJ241</f>
        <v>0</v>
      </c>
      <c r="CG8" s="1174">
        <f>環境負荷計算表!AK241</f>
        <v>0</v>
      </c>
      <c r="CH8" s="1174">
        <f>環境負荷計算表!AL241</f>
        <v>0</v>
      </c>
      <c r="CI8" s="1174">
        <f>環境負荷計算表!AM241</f>
        <v>0</v>
      </c>
      <c r="CJ8" s="1174">
        <f>環境負荷計算表!AN241</f>
        <v>0</v>
      </c>
      <c r="CK8" s="1174">
        <f>環境負荷計算表!AO241</f>
        <v>0</v>
      </c>
      <c r="CL8" s="1174">
        <f>環境負荷計算表!AP241</f>
        <v>0</v>
      </c>
      <c r="CM8" s="1174">
        <f>環境負荷計算表!AQ241</f>
        <v>0</v>
      </c>
      <c r="CN8" s="1174">
        <f>環境負荷計算表!AR241</f>
        <v>0</v>
      </c>
      <c r="CO8" s="1174">
        <f>環境負荷計算表!AS241</f>
        <v>0</v>
      </c>
      <c r="CP8" s="1174">
        <f>環境負荷計算表!AT241</f>
        <v>0</v>
      </c>
      <c r="CQ8" s="1174">
        <f>環境負荷計算表!AU241</f>
        <v>0</v>
      </c>
      <c r="CR8" s="1174">
        <f>環境負荷計算表!AV241</f>
        <v>0</v>
      </c>
      <c r="CS8" s="1174">
        <f>環境負荷計算表!AW241</f>
        <v>0</v>
      </c>
      <c r="CT8" s="1174">
        <f>環境負荷計算表!AX241</f>
        <v>0</v>
      </c>
      <c r="CU8" s="1174">
        <f>環境負荷計算表!AY241</f>
        <v>0</v>
      </c>
      <c r="CV8" s="1173">
        <f>環境負荷計算表!AZ241</f>
        <v>0</v>
      </c>
      <c r="CW8" s="1173">
        <f>環境負荷計算表!BA241</f>
        <v>0</v>
      </c>
      <c r="CX8" s="1173">
        <f>環境負荷計算表!BB241</f>
        <v>0</v>
      </c>
      <c r="CY8" s="1174">
        <f>環境負荷計算表!BC241</f>
        <v>0</v>
      </c>
      <c r="CZ8" s="1174">
        <f>環境負荷計算表!BD241</f>
        <v>0</v>
      </c>
      <c r="DA8" s="1174">
        <f>環境負荷計算表!BE241</f>
        <v>0</v>
      </c>
      <c r="DB8" s="1174">
        <f>環境負荷計算表!BF241</f>
        <v>0</v>
      </c>
      <c r="DC8" s="1174">
        <f>環境負荷計算表!BG241</f>
        <v>0</v>
      </c>
      <c r="DD8" s="1174">
        <f>環境負荷計算表!BH241</f>
        <v>0</v>
      </c>
      <c r="DE8" s="1173">
        <f>環境負荷計算表!BI241</f>
        <v>0</v>
      </c>
      <c r="DF8" s="1175">
        <f t="shared" ref="DF8:DF71" si="2">T8+AX8+CB8</f>
        <v>0</v>
      </c>
      <c r="DG8" s="1175">
        <f t="shared" si="1"/>
        <v>0</v>
      </c>
      <c r="DH8" s="1175">
        <f t="shared" si="1"/>
        <v>0</v>
      </c>
      <c r="DI8" s="1175">
        <f t="shared" si="1"/>
        <v>0</v>
      </c>
      <c r="DJ8" s="1175">
        <f t="shared" si="1"/>
        <v>0</v>
      </c>
      <c r="DK8" s="1176">
        <f t="shared" si="1"/>
        <v>0</v>
      </c>
      <c r="DL8" s="1176">
        <f t="shared" si="1"/>
        <v>0</v>
      </c>
      <c r="DM8" s="1176">
        <f t="shared" si="1"/>
        <v>0</v>
      </c>
      <c r="DN8" s="1176">
        <f t="shared" si="1"/>
        <v>0</v>
      </c>
      <c r="DO8" s="1176">
        <f t="shared" si="1"/>
        <v>0</v>
      </c>
      <c r="DP8" s="1176">
        <f t="shared" si="1"/>
        <v>0</v>
      </c>
      <c r="DQ8" s="1176">
        <f t="shared" si="1"/>
        <v>0</v>
      </c>
      <c r="DR8" s="1176">
        <f t="shared" si="1"/>
        <v>0</v>
      </c>
      <c r="DS8" s="1176">
        <f t="shared" si="1"/>
        <v>0</v>
      </c>
      <c r="DT8" s="1176">
        <f t="shared" si="1"/>
        <v>0</v>
      </c>
      <c r="DU8" s="1176">
        <f t="shared" si="1"/>
        <v>0</v>
      </c>
      <c r="DV8" s="1176">
        <f t="shared" si="1"/>
        <v>0</v>
      </c>
      <c r="DW8" s="1176">
        <f t="shared" si="1"/>
        <v>0</v>
      </c>
      <c r="DX8" s="1176">
        <f t="shared" si="1"/>
        <v>0</v>
      </c>
      <c r="DY8" s="1176">
        <f t="shared" si="1"/>
        <v>0</v>
      </c>
      <c r="DZ8" s="1175">
        <f t="shared" si="1"/>
        <v>0</v>
      </c>
      <c r="EA8" s="1175">
        <f t="shared" si="1"/>
        <v>0</v>
      </c>
      <c r="EB8" s="1175">
        <f t="shared" si="1"/>
        <v>0</v>
      </c>
      <c r="EC8" s="1176">
        <f t="shared" si="1"/>
        <v>0</v>
      </c>
      <c r="ED8" s="1176">
        <f t="shared" si="1"/>
        <v>0</v>
      </c>
      <c r="EE8" s="1176">
        <f t="shared" si="1"/>
        <v>0</v>
      </c>
      <c r="EF8" s="1176">
        <f t="shared" si="1"/>
        <v>0</v>
      </c>
      <c r="EG8" s="1176">
        <f t="shared" si="1"/>
        <v>0</v>
      </c>
      <c r="EH8" s="1176">
        <f t="shared" si="1"/>
        <v>0</v>
      </c>
      <c r="EI8" s="1175">
        <f t="shared" si="1"/>
        <v>0</v>
      </c>
    </row>
    <row r="9" spans="2:139" ht="18" customHeight="1">
      <c r="B9" s="216">
        <v>3</v>
      </c>
      <c r="C9" s="217"/>
      <c r="D9" s="215" t="s">
        <v>353</v>
      </c>
      <c r="E9" s="208"/>
      <c r="F9" s="238">
        <f>計算表!C10</f>
        <v>0</v>
      </c>
      <c r="G9" s="239">
        <f>計算表!G10</f>
        <v>0</v>
      </c>
      <c r="H9" s="240">
        <f>計算表!I10</f>
        <v>0</v>
      </c>
      <c r="I9" s="261">
        <f>計算表!R10</f>
        <v>0</v>
      </c>
      <c r="J9" s="261">
        <f>計算表!T10</f>
        <v>0</v>
      </c>
      <c r="K9" s="261">
        <f>計算表!V10</f>
        <v>0</v>
      </c>
      <c r="L9" s="275">
        <f>計算表!K125</f>
        <v>0</v>
      </c>
      <c r="M9" s="276">
        <f>計算表!O125</f>
        <v>0</v>
      </c>
      <c r="N9" s="277">
        <f>計算表!Q125</f>
        <v>0</v>
      </c>
      <c r="O9" s="298">
        <f t="shared" si="0"/>
        <v>0</v>
      </c>
      <c r="P9" s="298">
        <f t="shared" si="0"/>
        <v>0</v>
      </c>
      <c r="Q9" s="298">
        <f t="shared" si="0"/>
        <v>0</v>
      </c>
      <c r="R9" s="306">
        <f>計算表!X125</f>
        <v>0</v>
      </c>
      <c r="T9" s="1171">
        <f>環境負荷計算表!AF10</f>
        <v>0</v>
      </c>
      <c r="U9" s="1171">
        <f>環境負荷計算表!AG10</f>
        <v>0</v>
      </c>
      <c r="V9" s="1171">
        <f>環境負荷計算表!AH10</f>
        <v>0</v>
      </c>
      <c r="W9" s="1171">
        <f>環境負荷計算表!AI10</f>
        <v>0</v>
      </c>
      <c r="X9" s="1171">
        <f>環境負荷計算表!AJ10</f>
        <v>0</v>
      </c>
      <c r="Y9" s="1171">
        <f>環境負荷計算表!AK10</f>
        <v>0</v>
      </c>
      <c r="Z9" s="1171">
        <f>環境負荷計算表!AL10</f>
        <v>0</v>
      </c>
      <c r="AA9" s="1171">
        <f>環境負荷計算表!AM10</f>
        <v>0</v>
      </c>
      <c r="AB9" s="1171">
        <f>環境負荷計算表!AN10</f>
        <v>0</v>
      </c>
      <c r="AC9" s="1171">
        <f>環境負荷計算表!AO10</f>
        <v>0</v>
      </c>
      <c r="AD9" s="1171">
        <f>環境負荷計算表!AP10</f>
        <v>0</v>
      </c>
      <c r="AE9" s="1171">
        <f>環境負荷計算表!AQ10</f>
        <v>0</v>
      </c>
      <c r="AF9" s="1171">
        <f>環境負荷計算表!AR10</f>
        <v>0</v>
      </c>
      <c r="AG9" s="1171">
        <f>環境負荷計算表!AS10</f>
        <v>0</v>
      </c>
      <c r="AH9" s="1171">
        <f>環境負荷計算表!AT10</f>
        <v>0</v>
      </c>
      <c r="AI9" s="1171">
        <f>環境負荷計算表!AU10</f>
        <v>0</v>
      </c>
      <c r="AJ9" s="1171">
        <f>環境負荷計算表!AV10</f>
        <v>0</v>
      </c>
      <c r="AK9" s="1171">
        <f>環境負荷計算表!AW10</f>
        <v>0</v>
      </c>
      <c r="AL9" s="1171">
        <f>環境負荷計算表!AX10</f>
        <v>0</v>
      </c>
      <c r="AM9" s="1171">
        <f>環境負荷計算表!AY10</f>
        <v>0</v>
      </c>
      <c r="AN9" s="1171">
        <f>環境負荷計算表!AZ10</f>
        <v>0</v>
      </c>
      <c r="AO9" s="1171">
        <f>環境負荷計算表!BA10</f>
        <v>0</v>
      </c>
      <c r="AP9" s="1171">
        <f>環境負荷計算表!BB10</f>
        <v>0</v>
      </c>
      <c r="AQ9" s="1171">
        <f>環境負荷計算表!BC10</f>
        <v>0</v>
      </c>
      <c r="AR9" s="1171">
        <f>環境負荷計算表!BD10</f>
        <v>0</v>
      </c>
      <c r="AS9" s="1171">
        <f>環境負荷計算表!BE10</f>
        <v>0</v>
      </c>
      <c r="AT9" s="1171">
        <f>環境負荷計算表!BF10</f>
        <v>0</v>
      </c>
      <c r="AU9" s="1171">
        <f>環境負荷計算表!BG10</f>
        <v>0</v>
      </c>
      <c r="AV9" s="1171">
        <f>環境負荷計算表!BH10</f>
        <v>0</v>
      </c>
      <c r="AW9" s="1171">
        <f>環境負荷計算表!BI10</f>
        <v>0</v>
      </c>
      <c r="AX9" s="1172">
        <f>環境負荷計算表!AF126</f>
        <v>0</v>
      </c>
      <c r="AY9" s="1172">
        <f>環境負荷計算表!AG126</f>
        <v>0</v>
      </c>
      <c r="AZ9" s="1172">
        <f>環境負荷計算表!AH126</f>
        <v>0</v>
      </c>
      <c r="BA9" s="1172">
        <f>環境負荷計算表!AI126</f>
        <v>0</v>
      </c>
      <c r="BB9" s="1172">
        <f>環境負荷計算表!AJ126</f>
        <v>0</v>
      </c>
      <c r="BC9" s="1172">
        <f>環境負荷計算表!AK126</f>
        <v>0</v>
      </c>
      <c r="BD9" s="1172">
        <f>環境負荷計算表!AL126</f>
        <v>0</v>
      </c>
      <c r="BE9" s="1172">
        <f>環境負荷計算表!AM126</f>
        <v>0</v>
      </c>
      <c r="BF9" s="1172">
        <f>環境負荷計算表!AN126</f>
        <v>0</v>
      </c>
      <c r="BG9" s="1172">
        <f>環境負荷計算表!AO126</f>
        <v>0</v>
      </c>
      <c r="BH9" s="1172">
        <f>環境負荷計算表!AP126</f>
        <v>0</v>
      </c>
      <c r="BI9" s="1172">
        <f>環境負荷計算表!AQ126</f>
        <v>0</v>
      </c>
      <c r="BJ9" s="1172">
        <f>環境負荷計算表!AR126</f>
        <v>0</v>
      </c>
      <c r="BK9" s="1172">
        <f>環境負荷計算表!AS126</f>
        <v>0</v>
      </c>
      <c r="BL9" s="1172">
        <f>環境負荷計算表!AT126</f>
        <v>0</v>
      </c>
      <c r="BM9" s="1172">
        <f>環境負荷計算表!AU126</f>
        <v>0</v>
      </c>
      <c r="BN9" s="1172">
        <f>環境負荷計算表!AV126</f>
        <v>0</v>
      </c>
      <c r="BO9" s="1172">
        <f>環境負荷計算表!AW126</f>
        <v>0</v>
      </c>
      <c r="BP9" s="1172">
        <f>環境負荷計算表!AX126</f>
        <v>0</v>
      </c>
      <c r="BQ9" s="1172">
        <f>環境負荷計算表!AY126</f>
        <v>0</v>
      </c>
      <c r="BR9" s="1172">
        <f>環境負荷計算表!AZ126</f>
        <v>0</v>
      </c>
      <c r="BS9" s="1172">
        <f>環境負荷計算表!BA126</f>
        <v>0</v>
      </c>
      <c r="BT9" s="1172">
        <f>環境負荷計算表!BB126</f>
        <v>0</v>
      </c>
      <c r="BU9" s="1172">
        <f>環境負荷計算表!BC126</f>
        <v>0</v>
      </c>
      <c r="BV9" s="1172">
        <f>環境負荷計算表!BD126</f>
        <v>0</v>
      </c>
      <c r="BW9" s="1172">
        <f>環境負荷計算表!BE126</f>
        <v>0</v>
      </c>
      <c r="BX9" s="1172">
        <f>環境負荷計算表!BF126</f>
        <v>0</v>
      </c>
      <c r="BY9" s="1172">
        <f>環境負荷計算表!BG126</f>
        <v>0</v>
      </c>
      <c r="BZ9" s="1172">
        <f>環境負荷計算表!BH126</f>
        <v>0</v>
      </c>
      <c r="CA9" s="1172">
        <f>環境負荷計算表!BI126</f>
        <v>0</v>
      </c>
      <c r="CB9" s="1173">
        <f>環境負荷計算表!AF242</f>
        <v>0</v>
      </c>
      <c r="CC9" s="1173">
        <f>環境負荷計算表!AG242</f>
        <v>0</v>
      </c>
      <c r="CD9" s="1173">
        <f>環境負荷計算表!AH242</f>
        <v>0</v>
      </c>
      <c r="CE9" s="1173">
        <f>環境負荷計算表!AI242</f>
        <v>0</v>
      </c>
      <c r="CF9" s="1173">
        <f>環境負荷計算表!AJ242</f>
        <v>0</v>
      </c>
      <c r="CG9" s="1174">
        <f>環境負荷計算表!AK242</f>
        <v>0</v>
      </c>
      <c r="CH9" s="1174">
        <f>環境負荷計算表!AL242</f>
        <v>0</v>
      </c>
      <c r="CI9" s="1174">
        <f>環境負荷計算表!AM242</f>
        <v>0</v>
      </c>
      <c r="CJ9" s="1174">
        <f>環境負荷計算表!AN242</f>
        <v>0</v>
      </c>
      <c r="CK9" s="1174">
        <f>環境負荷計算表!AO242</f>
        <v>0</v>
      </c>
      <c r="CL9" s="1174">
        <f>環境負荷計算表!AP242</f>
        <v>0</v>
      </c>
      <c r="CM9" s="1174">
        <f>環境負荷計算表!AQ242</f>
        <v>0</v>
      </c>
      <c r="CN9" s="1174">
        <f>環境負荷計算表!AR242</f>
        <v>0</v>
      </c>
      <c r="CO9" s="1174">
        <f>環境負荷計算表!AS242</f>
        <v>0</v>
      </c>
      <c r="CP9" s="1174">
        <f>環境負荷計算表!AT242</f>
        <v>0</v>
      </c>
      <c r="CQ9" s="1174">
        <f>環境負荷計算表!AU242</f>
        <v>0</v>
      </c>
      <c r="CR9" s="1174">
        <f>環境負荷計算表!AV242</f>
        <v>0</v>
      </c>
      <c r="CS9" s="1174">
        <f>環境負荷計算表!AW242</f>
        <v>0</v>
      </c>
      <c r="CT9" s="1174">
        <f>環境負荷計算表!AX242</f>
        <v>0</v>
      </c>
      <c r="CU9" s="1174">
        <f>環境負荷計算表!AY242</f>
        <v>0</v>
      </c>
      <c r="CV9" s="1173">
        <f>環境負荷計算表!AZ242</f>
        <v>0</v>
      </c>
      <c r="CW9" s="1173">
        <f>環境負荷計算表!BA242</f>
        <v>0</v>
      </c>
      <c r="CX9" s="1173">
        <f>環境負荷計算表!BB242</f>
        <v>0</v>
      </c>
      <c r="CY9" s="1174">
        <f>環境負荷計算表!BC242</f>
        <v>0</v>
      </c>
      <c r="CZ9" s="1174">
        <f>環境負荷計算表!BD242</f>
        <v>0</v>
      </c>
      <c r="DA9" s="1174">
        <f>環境負荷計算表!BE242</f>
        <v>0</v>
      </c>
      <c r="DB9" s="1174">
        <f>環境負荷計算表!BF242</f>
        <v>0</v>
      </c>
      <c r="DC9" s="1174">
        <f>環境負荷計算表!BG242</f>
        <v>0</v>
      </c>
      <c r="DD9" s="1174">
        <f>環境負荷計算表!BH242</f>
        <v>0</v>
      </c>
      <c r="DE9" s="1173">
        <f>環境負荷計算表!BI242</f>
        <v>0</v>
      </c>
      <c r="DF9" s="1175">
        <f t="shared" si="2"/>
        <v>0</v>
      </c>
      <c r="DG9" s="1175">
        <f t="shared" si="1"/>
        <v>0</v>
      </c>
      <c r="DH9" s="1175">
        <f t="shared" si="1"/>
        <v>0</v>
      </c>
      <c r="DI9" s="1175">
        <f t="shared" si="1"/>
        <v>0</v>
      </c>
      <c r="DJ9" s="1175">
        <f t="shared" si="1"/>
        <v>0</v>
      </c>
      <c r="DK9" s="1176">
        <f t="shared" si="1"/>
        <v>0</v>
      </c>
      <c r="DL9" s="1176">
        <f t="shared" si="1"/>
        <v>0</v>
      </c>
      <c r="DM9" s="1176">
        <f t="shared" si="1"/>
        <v>0</v>
      </c>
      <c r="DN9" s="1176">
        <f t="shared" si="1"/>
        <v>0</v>
      </c>
      <c r="DO9" s="1176">
        <f t="shared" si="1"/>
        <v>0</v>
      </c>
      <c r="DP9" s="1176">
        <f t="shared" si="1"/>
        <v>0</v>
      </c>
      <c r="DQ9" s="1176">
        <f t="shared" si="1"/>
        <v>0</v>
      </c>
      <c r="DR9" s="1176">
        <f t="shared" si="1"/>
        <v>0</v>
      </c>
      <c r="DS9" s="1176">
        <f t="shared" si="1"/>
        <v>0</v>
      </c>
      <c r="DT9" s="1176">
        <f t="shared" si="1"/>
        <v>0</v>
      </c>
      <c r="DU9" s="1176">
        <f t="shared" si="1"/>
        <v>0</v>
      </c>
      <c r="DV9" s="1176">
        <f t="shared" si="1"/>
        <v>0</v>
      </c>
      <c r="DW9" s="1176">
        <f t="shared" si="1"/>
        <v>0</v>
      </c>
      <c r="DX9" s="1176">
        <f t="shared" si="1"/>
        <v>0</v>
      </c>
      <c r="DY9" s="1176">
        <f t="shared" si="1"/>
        <v>0</v>
      </c>
      <c r="DZ9" s="1175">
        <f t="shared" si="1"/>
        <v>0</v>
      </c>
      <c r="EA9" s="1175">
        <f t="shared" si="1"/>
        <v>0</v>
      </c>
      <c r="EB9" s="1175">
        <f t="shared" si="1"/>
        <v>0</v>
      </c>
      <c r="EC9" s="1176">
        <f t="shared" si="1"/>
        <v>0</v>
      </c>
      <c r="ED9" s="1176">
        <f t="shared" si="1"/>
        <v>0</v>
      </c>
      <c r="EE9" s="1176">
        <f t="shared" si="1"/>
        <v>0</v>
      </c>
      <c r="EF9" s="1176">
        <f t="shared" si="1"/>
        <v>0</v>
      </c>
      <c r="EG9" s="1176">
        <f t="shared" si="1"/>
        <v>0</v>
      </c>
      <c r="EH9" s="1176">
        <f t="shared" si="1"/>
        <v>0</v>
      </c>
      <c r="EI9" s="1175">
        <f t="shared" si="1"/>
        <v>0</v>
      </c>
    </row>
    <row r="10" spans="2:139" ht="18" customHeight="1">
      <c r="B10" s="216">
        <v>4</v>
      </c>
      <c r="C10" s="217"/>
      <c r="D10" s="215" t="s">
        <v>354</v>
      </c>
      <c r="E10" s="208"/>
      <c r="F10" s="238">
        <f>計算表!C11</f>
        <v>0</v>
      </c>
      <c r="G10" s="239">
        <f>計算表!G11</f>
        <v>0</v>
      </c>
      <c r="H10" s="240">
        <f>計算表!I11</f>
        <v>0</v>
      </c>
      <c r="I10" s="261">
        <f>計算表!R11</f>
        <v>0</v>
      </c>
      <c r="J10" s="261">
        <f>計算表!T11</f>
        <v>0</v>
      </c>
      <c r="K10" s="261">
        <f>計算表!V11</f>
        <v>0</v>
      </c>
      <c r="L10" s="275">
        <f>計算表!K126</f>
        <v>0</v>
      </c>
      <c r="M10" s="276">
        <f>計算表!O126</f>
        <v>0</v>
      </c>
      <c r="N10" s="277">
        <f>計算表!Q126</f>
        <v>0</v>
      </c>
      <c r="O10" s="298">
        <f t="shared" si="0"/>
        <v>0</v>
      </c>
      <c r="P10" s="298">
        <f t="shared" si="0"/>
        <v>0</v>
      </c>
      <c r="Q10" s="298">
        <f t="shared" si="0"/>
        <v>0</v>
      </c>
      <c r="R10" s="306">
        <f>計算表!X126</f>
        <v>0</v>
      </c>
      <c r="T10" s="1171">
        <f>環境負荷計算表!AF11</f>
        <v>0</v>
      </c>
      <c r="U10" s="1171">
        <f>環境負荷計算表!AG11</f>
        <v>0</v>
      </c>
      <c r="V10" s="1171">
        <f>環境負荷計算表!AH11</f>
        <v>0</v>
      </c>
      <c r="W10" s="1171">
        <f>環境負荷計算表!AI11</f>
        <v>0</v>
      </c>
      <c r="X10" s="1171">
        <f>環境負荷計算表!AJ11</f>
        <v>0</v>
      </c>
      <c r="Y10" s="1171">
        <f>環境負荷計算表!AK11</f>
        <v>0</v>
      </c>
      <c r="Z10" s="1171">
        <f>環境負荷計算表!AL11</f>
        <v>0</v>
      </c>
      <c r="AA10" s="1171">
        <f>環境負荷計算表!AM11</f>
        <v>0</v>
      </c>
      <c r="AB10" s="1171">
        <f>環境負荷計算表!AN11</f>
        <v>0</v>
      </c>
      <c r="AC10" s="1171">
        <f>環境負荷計算表!AO11</f>
        <v>0</v>
      </c>
      <c r="AD10" s="1171">
        <f>環境負荷計算表!AP11</f>
        <v>0</v>
      </c>
      <c r="AE10" s="1171">
        <f>環境負荷計算表!AQ11</f>
        <v>0</v>
      </c>
      <c r="AF10" s="1171">
        <f>環境負荷計算表!AR11</f>
        <v>0</v>
      </c>
      <c r="AG10" s="1171">
        <f>環境負荷計算表!AS11</f>
        <v>0</v>
      </c>
      <c r="AH10" s="1171">
        <f>環境負荷計算表!AT11</f>
        <v>0</v>
      </c>
      <c r="AI10" s="1171">
        <f>環境負荷計算表!AU11</f>
        <v>0</v>
      </c>
      <c r="AJ10" s="1171">
        <f>環境負荷計算表!AV11</f>
        <v>0</v>
      </c>
      <c r="AK10" s="1171">
        <f>環境負荷計算表!AW11</f>
        <v>0</v>
      </c>
      <c r="AL10" s="1171">
        <f>環境負荷計算表!AX11</f>
        <v>0</v>
      </c>
      <c r="AM10" s="1171">
        <f>環境負荷計算表!AY11</f>
        <v>0</v>
      </c>
      <c r="AN10" s="1171">
        <f>環境負荷計算表!AZ11</f>
        <v>0</v>
      </c>
      <c r="AO10" s="1171">
        <f>環境負荷計算表!BA11</f>
        <v>0</v>
      </c>
      <c r="AP10" s="1171">
        <f>環境負荷計算表!BB11</f>
        <v>0</v>
      </c>
      <c r="AQ10" s="1171">
        <f>環境負荷計算表!BC11</f>
        <v>0</v>
      </c>
      <c r="AR10" s="1171">
        <f>環境負荷計算表!BD11</f>
        <v>0</v>
      </c>
      <c r="AS10" s="1171">
        <f>環境負荷計算表!BE11</f>
        <v>0</v>
      </c>
      <c r="AT10" s="1171">
        <f>環境負荷計算表!BF11</f>
        <v>0</v>
      </c>
      <c r="AU10" s="1171">
        <f>環境負荷計算表!BG11</f>
        <v>0</v>
      </c>
      <c r="AV10" s="1171">
        <f>環境負荷計算表!BH11</f>
        <v>0</v>
      </c>
      <c r="AW10" s="1171">
        <f>環境負荷計算表!BI11</f>
        <v>0</v>
      </c>
      <c r="AX10" s="1172">
        <f>環境負荷計算表!AF127</f>
        <v>0</v>
      </c>
      <c r="AY10" s="1172">
        <f>環境負荷計算表!AG127</f>
        <v>0</v>
      </c>
      <c r="AZ10" s="1172">
        <f>環境負荷計算表!AH127</f>
        <v>0</v>
      </c>
      <c r="BA10" s="1172">
        <f>環境負荷計算表!AI127</f>
        <v>0</v>
      </c>
      <c r="BB10" s="1172">
        <f>環境負荷計算表!AJ127</f>
        <v>0</v>
      </c>
      <c r="BC10" s="1172">
        <f>環境負荷計算表!AK127</f>
        <v>0</v>
      </c>
      <c r="BD10" s="1172">
        <f>環境負荷計算表!AL127</f>
        <v>0</v>
      </c>
      <c r="BE10" s="1172">
        <f>環境負荷計算表!AM127</f>
        <v>0</v>
      </c>
      <c r="BF10" s="1172">
        <f>環境負荷計算表!AN127</f>
        <v>0</v>
      </c>
      <c r="BG10" s="1172">
        <f>環境負荷計算表!AO127</f>
        <v>0</v>
      </c>
      <c r="BH10" s="1172">
        <f>環境負荷計算表!AP127</f>
        <v>0</v>
      </c>
      <c r="BI10" s="1172">
        <f>環境負荷計算表!AQ127</f>
        <v>0</v>
      </c>
      <c r="BJ10" s="1172">
        <f>環境負荷計算表!AR127</f>
        <v>0</v>
      </c>
      <c r="BK10" s="1172">
        <f>環境負荷計算表!AS127</f>
        <v>0</v>
      </c>
      <c r="BL10" s="1172">
        <f>環境負荷計算表!AT127</f>
        <v>0</v>
      </c>
      <c r="BM10" s="1172">
        <f>環境負荷計算表!AU127</f>
        <v>0</v>
      </c>
      <c r="BN10" s="1172">
        <f>環境負荷計算表!AV127</f>
        <v>0</v>
      </c>
      <c r="BO10" s="1172">
        <f>環境負荷計算表!AW127</f>
        <v>0</v>
      </c>
      <c r="BP10" s="1172">
        <f>環境負荷計算表!AX127</f>
        <v>0</v>
      </c>
      <c r="BQ10" s="1172">
        <f>環境負荷計算表!AY127</f>
        <v>0</v>
      </c>
      <c r="BR10" s="1172">
        <f>環境負荷計算表!AZ127</f>
        <v>0</v>
      </c>
      <c r="BS10" s="1172">
        <f>環境負荷計算表!BA127</f>
        <v>0</v>
      </c>
      <c r="BT10" s="1172">
        <f>環境負荷計算表!BB127</f>
        <v>0</v>
      </c>
      <c r="BU10" s="1172">
        <f>環境負荷計算表!BC127</f>
        <v>0</v>
      </c>
      <c r="BV10" s="1172">
        <f>環境負荷計算表!BD127</f>
        <v>0</v>
      </c>
      <c r="BW10" s="1172">
        <f>環境負荷計算表!BE127</f>
        <v>0</v>
      </c>
      <c r="BX10" s="1172">
        <f>環境負荷計算表!BF127</f>
        <v>0</v>
      </c>
      <c r="BY10" s="1172">
        <f>環境負荷計算表!BG127</f>
        <v>0</v>
      </c>
      <c r="BZ10" s="1172">
        <f>環境負荷計算表!BH127</f>
        <v>0</v>
      </c>
      <c r="CA10" s="1172">
        <f>環境負荷計算表!BI127</f>
        <v>0</v>
      </c>
      <c r="CB10" s="1173">
        <f>環境負荷計算表!AF243</f>
        <v>0</v>
      </c>
      <c r="CC10" s="1173">
        <f>環境負荷計算表!AG243</f>
        <v>0</v>
      </c>
      <c r="CD10" s="1173">
        <f>環境負荷計算表!AH243</f>
        <v>0</v>
      </c>
      <c r="CE10" s="1173">
        <f>環境負荷計算表!AI243</f>
        <v>0</v>
      </c>
      <c r="CF10" s="1173">
        <f>環境負荷計算表!AJ243</f>
        <v>0</v>
      </c>
      <c r="CG10" s="1174">
        <f>環境負荷計算表!AK243</f>
        <v>0</v>
      </c>
      <c r="CH10" s="1174">
        <f>環境負荷計算表!AL243</f>
        <v>0</v>
      </c>
      <c r="CI10" s="1174">
        <f>環境負荷計算表!AM243</f>
        <v>0</v>
      </c>
      <c r="CJ10" s="1174">
        <f>環境負荷計算表!AN243</f>
        <v>0</v>
      </c>
      <c r="CK10" s="1174">
        <f>環境負荷計算表!AO243</f>
        <v>0</v>
      </c>
      <c r="CL10" s="1174">
        <f>環境負荷計算表!AP243</f>
        <v>0</v>
      </c>
      <c r="CM10" s="1174">
        <f>環境負荷計算表!AQ243</f>
        <v>0</v>
      </c>
      <c r="CN10" s="1174">
        <f>環境負荷計算表!AR243</f>
        <v>0</v>
      </c>
      <c r="CO10" s="1174">
        <f>環境負荷計算表!AS243</f>
        <v>0</v>
      </c>
      <c r="CP10" s="1174">
        <f>環境負荷計算表!AT243</f>
        <v>0</v>
      </c>
      <c r="CQ10" s="1174">
        <f>環境負荷計算表!AU243</f>
        <v>0</v>
      </c>
      <c r="CR10" s="1174">
        <f>環境負荷計算表!AV243</f>
        <v>0</v>
      </c>
      <c r="CS10" s="1174">
        <f>環境負荷計算表!AW243</f>
        <v>0</v>
      </c>
      <c r="CT10" s="1174">
        <f>環境負荷計算表!AX243</f>
        <v>0</v>
      </c>
      <c r="CU10" s="1174">
        <f>環境負荷計算表!AY243</f>
        <v>0</v>
      </c>
      <c r="CV10" s="1173">
        <f>環境負荷計算表!AZ243</f>
        <v>0</v>
      </c>
      <c r="CW10" s="1173">
        <f>環境負荷計算表!BA243</f>
        <v>0</v>
      </c>
      <c r="CX10" s="1173">
        <f>環境負荷計算表!BB243</f>
        <v>0</v>
      </c>
      <c r="CY10" s="1174">
        <f>環境負荷計算表!BC243</f>
        <v>0</v>
      </c>
      <c r="CZ10" s="1174">
        <f>環境負荷計算表!BD243</f>
        <v>0</v>
      </c>
      <c r="DA10" s="1174">
        <f>環境負荷計算表!BE243</f>
        <v>0</v>
      </c>
      <c r="DB10" s="1174">
        <f>環境負荷計算表!BF243</f>
        <v>0</v>
      </c>
      <c r="DC10" s="1174">
        <f>環境負荷計算表!BG243</f>
        <v>0</v>
      </c>
      <c r="DD10" s="1174">
        <f>環境負荷計算表!BH243</f>
        <v>0</v>
      </c>
      <c r="DE10" s="1173">
        <f>環境負荷計算表!BI243</f>
        <v>0</v>
      </c>
      <c r="DF10" s="1175">
        <f t="shared" si="2"/>
        <v>0</v>
      </c>
      <c r="DG10" s="1175">
        <f t="shared" si="1"/>
        <v>0</v>
      </c>
      <c r="DH10" s="1175">
        <f t="shared" si="1"/>
        <v>0</v>
      </c>
      <c r="DI10" s="1175">
        <f t="shared" si="1"/>
        <v>0</v>
      </c>
      <c r="DJ10" s="1175">
        <f t="shared" si="1"/>
        <v>0</v>
      </c>
      <c r="DK10" s="1176">
        <f t="shared" si="1"/>
        <v>0</v>
      </c>
      <c r="DL10" s="1176">
        <f t="shared" si="1"/>
        <v>0</v>
      </c>
      <c r="DM10" s="1176">
        <f t="shared" si="1"/>
        <v>0</v>
      </c>
      <c r="DN10" s="1176">
        <f t="shared" si="1"/>
        <v>0</v>
      </c>
      <c r="DO10" s="1176">
        <f t="shared" si="1"/>
        <v>0</v>
      </c>
      <c r="DP10" s="1176">
        <f t="shared" si="1"/>
        <v>0</v>
      </c>
      <c r="DQ10" s="1176">
        <f t="shared" si="1"/>
        <v>0</v>
      </c>
      <c r="DR10" s="1176">
        <f t="shared" si="1"/>
        <v>0</v>
      </c>
      <c r="DS10" s="1176">
        <f t="shared" si="1"/>
        <v>0</v>
      </c>
      <c r="DT10" s="1176">
        <f t="shared" si="1"/>
        <v>0</v>
      </c>
      <c r="DU10" s="1176">
        <f t="shared" si="1"/>
        <v>0</v>
      </c>
      <c r="DV10" s="1176">
        <f t="shared" si="1"/>
        <v>0</v>
      </c>
      <c r="DW10" s="1176">
        <f t="shared" si="1"/>
        <v>0</v>
      </c>
      <c r="DX10" s="1176">
        <f t="shared" si="1"/>
        <v>0</v>
      </c>
      <c r="DY10" s="1176">
        <f t="shared" si="1"/>
        <v>0</v>
      </c>
      <c r="DZ10" s="1175">
        <f t="shared" si="1"/>
        <v>0</v>
      </c>
      <c r="EA10" s="1175">
        <f t="shared" si="1"/>
        <v>0</v>
      </c>
      <c r="EB10" s="1175">
        <f t="shared" si="1"/>
        <v>0</v>
      </c>
      <c r="EC10" s="1176">
        <f t="shared" si="1"/>
        <v>0</v>
      </c>
      <c r="ED10" s="1176">
        <f t="shared" si="1"/>
        <v>0</v>
      </c>
      <c r="EE10" s="1176">
        <f t="shared" si="1"/>
        <v>0</v>
      </c>
      <c r="EF10" s="1176">
        <f t="shared" si="1"/>
        <v>0</v>
      </c>
      <c r="EG10" s="1176">
        <f t="shared" si="1"/>
        <v>0</v>
      </c>
      <c r="EH10" s="1176">
        <f t="shared" si="1"/>
        <v>0</v>
      </c>
      <c r="EI10" s="1175">
        <f t="shared" si="1"/>
        <v>0</v>
      </c>
    </row>
    <row r="11" spans="2:139" ht="18" customHeight="1">
      <c r="B11" s="216">
        <v>5</v>
      </c>
      <c r="C11" s="217"/>
      <c r="D11" s="218" t="s">
        <v>355</v>
      </c>
      <c r="E11" s="208"/>
      <c r="F11" s="241">
        <f>計算表!C12</f>
        <v>0</v>
      </c>
      <c r="G11" s="242">
        <f>計算表!G12</f>
        <v>0</v>
      </c>
      <c r="H11" s="243">
        <f>計算表!I12</f>
        <v>0</v>
      </c>
      <c r="I11" s="262">
        <f>計算表!R12</f>
        <v>0</v>
      </c>
      <c r="J11" s="262">
        <f>計算表!T12</f>
        <v>0</v>
      </c>
      <c r="K11" s="262">
        <f>計算表!V12</f>
        <v>0</v>
      </c>
      <c r="L11" s="278">
        <f>計算表!K127</f>
        <v>0</v>
      </c>
      <c r="M11" s="279">
        <f>計算表!O127</f>
        <v>0</v>
      </c>
      <c r="N11" s="280">
        <f>計算表!Q127</f>
        <v>0</v>
      </c>
      <c r="O11" s="299">
        <f t="shared" si="0"/>
        <v>0</v>
      </c>
      <c r="P11" s="299">
        <f t="shared" si="0"/>
        <v>0</v>
      </c>
      <c r="Q11" s="299">
        <f t="shared" si="0"/>
        <v>0</v>
      </c>
      <c r="R11" s="307">
        <f>計算表!X127</f>
        <v>0</v>
      </c>
      <c r="T11" s="1177">
        <f>環境負荷計算表!AF12</f>
        <v>0</v>
      </c>
      <c r="U11" s="1177">
        <f>環境負荷計算表!AG12</f>
        <v>0</v>
      </c>
      <c r="V11" s="1177">
        <f>環境負荷計算表!AH12</f>
        <v>0</v>
      </c>
      <c r="W11" s="1177">
        <f>環境負荷計算表!AI12</f>
        <v>0</v>
      </c>
      <c r="X11" s="1177">
        <f>環境負荷計算表!AJ12</f>
        <v>0</v>
      </c>
      <c r="Y11" s="1177">
        <f>環境負荷計算表!AK12</f>
        <v>0</v>
      </c>
      <c r="Z11" s="1177">
        <f>環境負荷計算表!AL12</f>
        <v>0</v>
      </c>
      <c r="AA11" s="1177">
        <f>環境負荷計算表!AM12</f>
        <v>0</v>
      </c>
      <c r="AB11" s="1177">
        <f>環境負荷計算表!AN12</f>
        <v>0</v>
      </c>
      <c r="AC11" s="1177">
        <f>環境負荷計算表!AO12</f>
        <v>0</v>
      </c>
      <c r="AD11" s="1177">
        <f>環境負荷計算表!AP12</f>
        <v>0</v>
      </c>
      <c r="AE11" s="1177">
        <f>環境負荷計算表!AQ12</f>
        <v>0</v>
      </c>
      <c r="AF11" s="1177">
        <f>環境負荷計算表!AR12</f>
        <v>0</v>
      </c>
      <c r="AG11" s="1177">
        <f>環境負荷計算表!AS12</f>
        <v>0</v>
      </c>
      <c r="AH11" s="1177">
        <f>環境負荷計算表!AT12</f>
        <v>0</v>
      </c>
      <c r="AI11" s="1177">
        <f>環境負荷計算表!AU12</f>
        <v>0</v>
      </c>
      <c r="AJ11" s="1177">
        <f>環境負荷計算表!AV12</f>
        <v>0</v>
      </c>
      <c r="AK11" s="1177">
        <f>環境負荷計算表!AW12</f>
        <v>0</v>
      </c>
      <c r="AL11" s="1177">
        <f>環境負荷計算表!AX12</f>
        <v>0</v>
      </c>
      <c r="AM11" s="1177">
        <f>環境負荷計算表!AY12</f>
        <v>0</v>
      </c>
      <c r="AN11" s="1177">
        <f>環境負荷計算表!AZ12</f>
        <v>0</v>
      </c>
      <c r="AO11" s="1177">
        <f>環境負荷計算表!BA12</f>
        <v>0</v>
      </c>
      <c r="AP11" s="1177">
        <f>環境負荷計算表!BB12</f>
        <v>0</v>
      </c>
      <c r="AQ11" s="1177">
        <f>環境負荷計算表!BC12</f>
        <v>0</v>
      </c>
      <c r="AR11" s="1177">
        <f>環境負荷計算表!BD12</f>
        <v>0</v>
      </c>
      <c r="AS11" s="1177">
        <f>環境負荷計算表!BE12</f>
        <v>0</v>
      </c>
      <c r="AT11" s="1177">
        <f>環境負荷計算表!BF12</f>
        <v>0</v>
      </c>
      <c r="AU11" s="1177">
        <f>環境負荷計算表!BG12</f>
        <v>0</v>
      </c>
      <c r="AV11" s="1177">
        <f>環境負荷計算表!BH12</f>
        <v>0</v>
      </c>
      <c r="AW11" s="1177">
        <f>環境負荷計算表!BI12</f>
        <v>0</v>
      </c>
      <c r="AX11" s="1178">
        <f>環境負荷計算表!AF128</f>
        <v>0</v>
      </c>
      <c r="AY11" s="1178">
        <f>環境負荷計算表!AG128</f>
        <v>0</v>
      </c>
      <c r="AZ11" s="1178">
        <f>環境負荷計算表!AH128</f>
        <v>0</v>
      </c>
      <c r="BA11" s="1178">
        <f>環境負荷計算表!AI128</f>
        <v>0</v>
      </c>
      <c r="BB11" s="1178">
        <f>環境負荷計算表!AJ128</f>
        <v>0</v>
      </c>
      <c r="BC11" s="1178">
        <f>環境負荷計算表!AK128</f>
        <v>0</v>
      </c>
      <c r="BD11" s="1178">
        <f>環境負荷計算表!AL128</f>
        <v>0</v>
      </c>
      <c r="BE11" s="1178">
        <f>環境負荷計算表!AM128</f>
        <v>0</v>
      </c>
      <c r="BF11" s="1178">
        <f>環境負荷計算表!AN128</f>
        <v>0</v>
      </c>
      <c r="BG11" s="1178">
        <f>環境負荷計算表!AO128</f>
        <v>0</v>
      </c>
      <c r="BH11" s="1178">
        <f>環境負荷計算表!AP128</f>
        <v>0</v>
      </c>
      <c r="BI11" s="1178">
        <f>環境負荷計算表!AQ128</f>
        <v>0</v>
      </c>
      <c r="BJ11" s="1178">
        <f>環境負荷計算表!AR128</f>
        <v>0</v>
      </c>
      <c r="BK11" s="1178">
        <f>環境負荷計算表!AS128</f>
        <v>0</v>
      </c>
      <c r="BL11" s="1178">
        <f>環境負荷計算表!AT128</f>
        <v>0</v>
      </c>
      <c r="BM11" s="1178">
        <f>環境負荷計算表!AU128</f>
        <v>0</v>
      </c>
      <c r="BN11" s="1178">
        <f>環境負荷計算表!AV128</f>
        <v>0</v>
      </c>
      <c r="BO11" s="1178">
        <f>環境負荷計算表!AW128</f>
        <v>0</v>
      </c>
      <c r="BP11" s="1178">
        <f>環境負荷計算表!AX128</f>
        <v>0</v>
      </c>
      <c r="BQ11" s="1178">
        <f>環境負荷計算表!AY128</f>
        <v>0</v>
      </c>
      <c r="BR11" s="1178">
        <f>環境負荷計算表!AZ128</f>
        <v>0</v>
      </c>
      <c r="BS11" s="1178">
        <f>環境負荷計算表!BA128</f>
        <v>0</v>
      </c>
      <c r="BT11" s="1178">
        <f>環境負荷計算表!BB128</f>
        <v>0</v>
      </c>
      <c r="BU11" s="1178">
        <f>環境負荷計算表!BC128</f>
        <v>0</v>
      </c>
      <c r="BV11" s="1178">
        <f>環境負荷計算表!BD128</f>
        <v>0</v>
      </c>
      <c r="BW11" s="1178">
        <f>環境負荷計算表!BE128</f>
        <v>0</v>
      </c>
      <c r="BX11" s="1178">
        <f>環境負荷計算表!BF128</f>
        <v>0</v>
      </c>
      <c r="BY11" s="1178">
        <f>環境負荷計算表!BG128</f>
        <v>0</v>
      </c>
      <c r="BZ11" s="1178">
        <f>環境負荷計算表!BH128</f>
        <v>0</v>
      </c>
      <c r="CA11" s="1178">
        <f>環境負荷計算表!BI128</f>
        <v>0</v>
      </c>
      <c r="CB11" s="1179">
        <f>環境負荷計算表!AF244</f>
        <v>0</v>
      </c>
      <c r="CC11" s="1179">
        <f>環境負荷計算表!AG244</f>
        <v>0</v>
      </c>
      <c r="CD11" s="1179">
        <f>環境負荷計算表!AH244</f>
        <v>0</v>
      </c>
      <c r="CE11" s="1179">
        <f>環境負荷計算表!AI244</f>
        <v>0</v>
      </c>
      <c r="CF11" s="1179">
        <f>環境負荷計算表!AJ244</f>
        <v>0</v>
      </c>
      <c r="CG11" s="1180">
        <f>環境負荷計算表!AK244</f>
        <v>0</v>
      </c>
      <c r="CH11" s="1180">
        <f>環境負荷計算表!AL244</f>
        <v>0</v>
      </c>
      <c r="CI11" s="1180">
        <f>環境負荷計算表!AM244</f>
        <v>0</v>
      </c>
      <c r="CJ11" s="1180">
        <f>環境負荷計算表!AN244</f>
        <v>0</v>
      </c>
      <c r="CK11" s="1180">
        <f>環境負荷計算表!AO244</f>
        <v>0</v>
      </c>
      <c r="CL11" s="1180">
        <f>環境負荷計算表!AP244</f>
        <v>0</v>
      </c>
      <c r="CM11" s="1180">
        <f>環境負荷計算表!AQ244</f>
        <v>0</v>
      </c>
      <c r="CN11" s="1180">
        <f>環境負荷計算表!AR244</f>
        <v>0</v>
      </c>
      <c r="CO11" s="1180">
        <f>環境負荷計算表!AS244</f>
        <v>0</v>
      </c>
      <c r="CP11" s="1180">
        <f>環境負荷計算表!AT244</f>
        <v>0</v>
      </c>
      <c r="CQ11" s="1180">
        <f>環境負荷計算表!AU244</f>
        <v>0</v>
      </c>
      <c r="CR11" s="1180">
        <f>環境負荷計算表!AV244</f>
        <v>0</v>
      </c>
      <c r="CS11" s="1180">
        <f>環境負荷計算表!AW244</f>
        <v>0</v>
      </c>
      <c r="CT11" s="1180">
        <f>環境負荷計算表!AX244</f>
        <v>0</v>
      </c>
      <c r="CU11" s="1180">
        <f>環境負荷計算表!AY244</f>
        <v>0</v>
      </c>
      <c r="CV11" s="1179">
        <f>環境負荷計算表!AZ244</f>
        <v>0</v>
      </c>
      <c r="CW11" s="1179">
        <f>環境負荷計算表!BA244</f>
        <v>0</v>
      </c>
      <c r="CX11" s="1179">
        <f>環境負荷計算表!BB244</f>
        <v>0</v>
      </c>
      <c r="CY11" s="1180">
        <f>環境負荷計算表!BC244</f>
        <v>0</v>
      </c>
      <c r="CZ11" s="1180">
        <f>環境負荷計算表!BD244</f>
        <v>0</v>
      </c>
      <c r="DA11" s="1180">
        <f>環境負荷計算表!BE244</f>
        <v>0</v>
      </c>
      <c r="DB11" s="1180">
        <f>環境負荷計算表!BF244</f>
        <v>0</v>
      </c>
      <c r="DC11" s="1180">
        <f>環境負荷計算表!BG244</f>
        <v>0</v>
      </c>
      <c r="DD11" s="1180">
        <f>環境負荷計算表!BH244</f>
        <v>0</v>
      </c>
      <c r="DE11" s="1179">
        <f>環境負荷計算表!BI244</f>
        <v>0</v>
      </c>
      <c r="DF11" s="1181">
        <f t="shared" si="2"/>
        <v>0</v>
      </c>
      <c r="DG11" s="1181">
        <f t="shared" si="1"/>
        <v>0</v>
      </c>
      <c r="DH11" s="1181">
        <f t="shared" si="1"/>
        <v>0</v>
      </c>
      <c r="DI11" s="1181">
        <f t="shared" si="1"/>
        <v>0</v>
      </c>
      <c r="DJ11" s="1181">
        <f t="shared" si="1"/>
        <v>0</v>
      </c>
      <c r="DK11" s="1182">
        <f t="shared" si="1"/>
        <v>0</v>
      </c>
      <c r="DL11" s="1182">
        <f t="shared" si="1"/>
        <v>0</v>
      </c>
      <c r="DM11" s="1182">
        <f t="shared" si="1"/>
        <v>0</v>
      </c>
      <c r="DN11" s="1182">
        <f t="shared" si="1"/>
        <v>0</v>
      </c>
      <c r="DO11" s="1182">
        <f t="shared" si="1"/>
        <v>0</v>
      </c>
      <c r="DP11" s="1182">
        <f t="shared" si="1"/>
        <v>0</v>
      </c>
      <c r="DQ11" s="1182">
        <f t="shared" si="1"/>
        <v>0</v>
      </c>
      <c r="DR11" s="1182">
        <f t="shared" si="1"/>
        <v>0</v>
      </c>
      <c r="DS11" s="1182">
        <f t="shared" si="1"/>
        <v>0</v>
      </c>
      <c r="DT11" s="1182">
        <f t="shared" si="1"/>
        <v>0</v>
      </c>
      <c r="DU11" s="1182">
        <f t="shared" si="1"/>
        <v>0</v>
      </c>
      <c r="DV11" s="1182">
        <f t="shared" si="1"/>
        <v>0</v>
      </c>
      <c r="DW11" s="1182">
        <f t="shared" si="1"/>
        <v>0</v>
      </c>
      <c r="DX11" s="1182">
        <f t="shared" si="1"/>
        <v>0</v>
      </c>
      <c r="DY11" s="1182">
        <f t="shared" si="1"/>
        <v>0</v>
      </c>
      <c r="DZ11" s="1181">
        <f t="shared" si="1"/>
        <v>0</v>
      </c>
      <c r="EA11" s="1181">
        <f t="shared" si="1"/>
        <v>0</v>
      </c>
      <c r="EB11" s="1181">
        <f t="shared" si="1"/>
        <v>0</v>
      </c>
      <c r="EC11" s="1182">
        <f t="shared" si="1"/>
        <v>0</v>
      </c>
      <c r="ED11" s="1182">
        <f t="shared" si="1"/>
        <v>0</v>
      </c>
      <c r="EE11" s="1182">
        <f t="shared" si="1"/>
        <v>0</v>
      </c>
      <c r="EF11" s="1182">
        <f t="shared" si="1"/>
        <v>0</v>
      </c>
      <c r="EG11" s="1182">
        <f t="shared" si="1"/>
        <v>0</v>
      </c>
      <c r="EH11" s="1182">
        <f t="shared" si="1"/>
        <v>0</v>
      </c>
      <c r="EI11" s="1181">
        <f t="shared" si="1"/>
        <v>0</v>
      </c>
    </row>
    <row r="12" spans="2:139" ht="18" customHeight="1">
      <c r="B12" s="219">
        <v>6</v>
      </c>
      <c r="C12" s="220"/>
      <c r="D12" s="221" t="s">
        <v>407</v>
      </c>
      <c r="E12" s="204"/>
      <c r="F12" s="238">
        <f>計算表!C13</f>
        <v>0</v>
      </c>
      <c r="G12" s="239">
        <f>計算表!G13</f>
        <v>0</v>
      </c>
      <c r="H12" s="240">
        <f>計算表!I13</f>
        <v>0</v>
      </c>
      <c r="I12" s="261">
        <f>計算表!R13</f>
        <v>0</v>
      </c>
      <c r="J12" s="261">
        <f>計算表!T13</f>
        <v>0</v>
      </c>
      <c r="K12" s="261">
        <f>計算表!V13</f>
        <v>0</v>
      </c>
      <c r="L12" s="275">
        <f>計算表!K128</f>
        <v>0</v>
      </c>
      <c r="M12" s="276">
        <f>計算表!O128</f>
        <v>0</v>
      </c>
      <c r="N12" s="277">
        <f>計算表!Q128</f>
        <v>0</v>
      </c>
      <c r="O12" s="298">
        <f t="shared" si="0"/>
        <v>0</v>
      </c>
      <c r="P12" s="298">
        <f t="shared" si="0"/>
        <v>0</v>
      </c>
      <c r="Q12" s="298">
        <f t="shared" si="0"/>
        <v>0</v>
      </c>
      <c r="R12" s="306">
        <f>計算表!X128</f>
        <v>0</v>
      </c>
      <c r="T12" s="1183">
        <f>環境負荷計算表!AF13</f>
        <v>0</v>
      </c>
      <c r="U12" s="1183">
        <f>環境負荷計算表!AG13</f>
        <v>0</v>
      </c>
      <c r="V12" s="1183">
        <f>環境負荷計算表!AH13</f>
        <v>0</v>
      </c>
      <c r="W12" s="1183">
        <f>環境負荷計算表!AI13</f>
        <v>0</v>
      </c>
      <c r="X12" s="1183">
        <f>環境負荷計算表!AJ13</f>
        <v>0</v>
      </c>
      <c r="Y12" s="1183">
        <f>環境負荷計算表!AK13</f>
        <v>0</v>
      </c>
      <c r="Z12" s="1183">
        <f>環境負荷計算表!AL13</f>
        <v>0</v>
      </c>
      <c r="AA12" s="1183">
        <f>環境負荷計算表!AM13</f>
        <v>0</v>
      </c>
      <c r="AB12" s="1183">
        <f>環境負荷計算表!AN13</f>
        <v>0</v>
      </c>
      <c r="AC12" s="1183">
        <f>環境負荷計算表!AO13</f>
        <v>0</v>
      </c>
      <c r="AD12" s="1183">
        <f>環境負荷計算表!AP13</f>
        <v>0</v>
      </c>
      <c r="AE12" s="1183">
        <f>環境負荷計算表!AQ13</f>
        <v>0</v>
      </c>
      <c r="AF12" s="1183">
        <f>環境負荷計算表!AR13</f>
        <v>0</v>
      </c>
      <c r="AG12" s="1183">
        <f>環境負荷計算表!AS13</f>
        <v>0</v>
      </c>
      <c r="AH12" s="1183">
        <f>環境負荷計算表!AT13</f>
        <v>0</v>
      </c>
      <c r="AI12" s="1183">
        <f>環境負荷計算表!AU13</f>
        <v>0</v>
      </c>
      <c r="AJ12" s="1183">
        <f>環境負荷計算表!AV13</f>
        <v>0</v>
      </c>
      <c r="AK12" s="1183">
        <f>環境負荷計算表!AW13</f>
        <v>0</v>
      </c>
      <c r="AL12" s="1183">
        <f>環境負荷計算表!AX13</f>
        <v>0</v>
      </c>
      <c r="AM12" s="1183">
        <f>環境負荷計算表!AY13</f>
        <v>0</v>
      </c>
      <c r="AN12" s="1183">
        <f>環境負荷計算表!AZ13</f>
        <v>0</v>
      </c>
      <c r="AO12" s="1183">
        <f>環境負荷計算表!BA13</f>
        <v>0</v>
      </c>
      <c r="AP12" s="1183">
        <f>環境負荷計算表!BB13</f>
        <v>0</v>
      </c>
      <c r="AQ12" s="1183">
        <f>環境負荷計算表!BC13</f>
        <v>0</v>
      </c>
      <c r="AR12" s="1183">
        <f>環境負荷計算表!BD13</f>
        <v>0</v>
      </c>
      <c r="AS12" s="1183">
        <f>環境負荷計算表!BE13</f>
        <v>0</v>
      </c>
      <c r="AT12" s="1183">
        <f>環境負荷計算表!BF13</f>
        <v>0</v>
      </c>
      <c r="AU12" s="1183">
        <f>環境負荷計算表!BG13</f>
        <v>0</v>
      </c>
      <c r="AV12" s="1183">
        <f>環境負荷計算表!BH13</f>
        <v>0</v>
      </c>
      <c r="AW12" s="1183">
        <f>環境負荷計算表!BI13</f>
        <v>0</v>
      </c>
      <c r="AX12" s="1166">
        <f>環境負荷計算表!AF129</f>
        <v>0</v>
      </c>
      <c r="AY12" s="1166">
        <f>環境負荷計算表!AG129</f>
        <v>0</v>
      </c>
      <c r="AZ12" s="1166">
        <f>環境負荷計算表!AH129</f>
        <v>0</v>
      </c>
      <c r="BA12" s="1166">
        <f>環境負荷計算表!AI129</f>
        <v>0</v>
      </c>
      <c r="BB12" s="1166">
        <f>環境負荷計算表!AJ129</f>
        <v>0</v>
      </c>
      <c r="BC12" s="1184">
        <f>環境負荷計算表!AK129</f>
        <v>0</v>
      </c>
      <c r="BD12" s="1184">
        <f>環境負荷計算表!AL129</f>
        <v>0</v>
      </c>
      <c r="BE12" s="1184">
        <f>環境負荷計算表!AM129</f>
        <v>0</v>
      </c>
      <c r="BF12" s="1184">
        <f>環境負荷計算表!AN129</f>
        <v>0</v>
      </c>
      <c r="BG12" s="1184">
        <f>環境負荷計算表!AO129</f>
        <v>0</v>
      </c>
      <c r="BH12" s="1184">
        <f>環境負荷計算表!AP129</f>
        <v>0</v>
      </c>
      <c r="BI12" s="1184">
        <f>環境負荷計算表!AQ129</f>
        <v>0</v>
      </c>
      <c r="BJ12" s="1184">
        <f>環境負荷計算表!AR129</f>
        <v>0</v>
      </c>
      <c r="BK12" s="1184">
        <f>環境負荷計算表!AS129</f>
        <v>0</v>
      </c>
      <c r="BL12" s="1184">
        <f>環境負荷計算表!AT129</f>
        <v>0</v>
      </c>
      <c r="BM12" s="1184">
        <f>環境負荷計算表!AU129</f>
        <v>0</v>
      </c>
      <c r="BN12" s="1184">
        <f>環境負荷計算表!AV129</f>
        <v>0</v>
      </c>
      <c r="BO12" s="1184">
        <f>環境負荷計算表!AW129</f>
        <v>0</v>
      </c>
      <c r="BP12" s="1184">
        <f>環境負荷計算表!AX129</f>
        <v>0</v>
      </c>
      <c r="BQ12" s="1184">
        <f>環境負荷計算表!AY129</f>
        <v>0</v>
      </c>
      <c r="BR12" s="1166">
        <f>環境負荷計算表!AZ129</f>
        <v>0</v>
      </c>
      <c r="BS12" s="1166">
        <f>環境負荷計算表!BA129</f>
        <v>0</v>
      </c>
      <c r="BT12" s="1166">
        <f>環境負荷計算表!BB129</f>
        <v>0</v>
      </c>
      <c r="BU12" s="1184">
        <f>環境負荷計算表!BC129</f>
        <v>0</v>
      </c>
      <c r="BV12" s="1184">
        <f>環境負荷計算表!BD129</f>
        <v>0</v>
      </c>
      <c r="BW12" s="1184">
        <f>環境負荷計算表!BE129</f>
        <v>0</v>
      </c>
      <c r="BX12" s="1184">
        <f>環境負荷計算表!BF129</f>
        <v>0</v>
      </c>
      <c r="BY12" s="1184">
        <f>環境負荷計算表!BG129</f>
        <v>0</v>
      </c>
      <c r="BZ12" s="1184">
        <f>環境負荷計算表!BH129</f>
        <v>0</v>
      </c>
      <c r="CA12" s="1166">
        <f>環境負荷計算表!BI129</f>
        <v>0</v>
      </c>
      <c r="CB12" s="1167">
        <f>環境負荷計算表!AF245</f>
        <v>0</v>
      </c>
      <c r="CC12" s="1167">
        <f>環境負荷計算表!AG245</f>
        <v>0</v>
      </c>
      <c r="CD12" s="1167">
        <f>環境負荷計算表!AH245</f>
        <v>0</v>
      </c>
      <c r="CE12" s="1167">
        <f>環境負荷計算表!AI245</f>
        <v>0</v>
      </c>
      <c r="CF12" s="1167">
        <f>環境負荷計算表!AJ245</f>
        <v>0</v>
      </c>
      <c r="CG12" s="1185">
        <f>環境負荷計算表!AK245</f>
        <v>0</v>
      </c>
      <c r="CH12" s="1185">
        <f>環境負荷計算表!AL245</f>
        <v>0</v>
      </c>
      <c r="CI12" s="1185">
        <f>環境負荷計算表!AM245</f>
        <v>0</v>
      </c>
      <c r="CJ12" s="1185">
        <f>環境負荷計算表!AN245</f>
        <v>0</v>
      </c>
      <c r="CK12" s="1185">
        <f>環境負荷計算表!AO245</f>
        <v>0</v>
      </c>
      <c r="CL12" s="1185">
        <f>環境負荷計算表!AP245</f>
        <v>0</v>
      </c>
      <c r="CM12" s="1185">
        <f>環境負荷計算表!AQ245</f>
        <v>0</v>
      </c>
      <c r="CN12" s="1185">
        <f>環境負荷計算表!AR245</f>
        <v>0</v>
      </c>
      <c r="CO12" s="1185">
        <f>環境負荷計算表!AS245</f>
        <v>0</v>
      </c>
      <c r="CP12" s="1185">
        <f>環境負荷計算表!AT245</f>
        <v>0</v>
      </c>
      <c r="CQ12" s="1185">
        <f>環境負荷計算表!AU245</f>
        <v>0</v>
      </c>
      <c r="CR12" s="1185">
        <f>環境負荷計算表!AV245</f>
        <v>0</v>
      </c>
      <c r="CS12" s="1185">
        <f>環境負荷計算表!AW245</f>
        <v>0</v>
      </c>
      <c r="CT12" s="1185">
        <f>環境負荷計算表!AX245</f>
        <v>0</v>
      </c>
      <c r="CU12" s="1185">
        <f>環境負荷計算表!AY245</f>
        <v>0</v>
      </c>
      <c r="CV12" s="1167">
        <f>環境負荷計算表!AZ245</f>
        <v>0</v>
      </c>
      <c r="CW12" s="1167">
        <f>環境負荷計算表!BA245</f>
        <v>0</v>
      </c>
      <c r="CX12" s="1167">
        <f>環境負荷計算表!BB245</f>
        <v>0</v>
      </c>
      <c r="CY12" s="1185">
        <f>環境負荷計算表!BC245</f>
        <v>0</v>
      </c>
      <c r="CZ12" s="1185">
        <f>環境負荷計算表!BD245</f>
        <v>0</v>
      </c>
      <c r="DA12" s="1185">
        <f>環境負荷計算表!BE245</f>
        <v>0</v>
      </c>
      <c r="DB12" s="1185">
        <f>環境負荷計算表!BF245</f>
        <v>0</v>
      </c>
      <c r="DC12" s="1185">
        <f>環境負荷計算表!BG245</f>
        <v>0</v>
      </c>
      <c r="DD12" s="1185">
        <f>環境負荷計算表!BH245</f>
        <v>0</v>
      </c>
      <c r="DE12" s="1167">
        <f>環境負荷計算表!BI245</f>
        <v>0</v>
      </c>
      <c r="DF12" s="1169">
        <f t="shared" si="2"/>
        <v>0</v>
      </c>
      <c r="DG12" s="1169">
        <f t="shared" si="1"/>
        <v>0</v>
      </c>
      <c r="DH12" s="1169">
        <f t="shared" si="1"/>
        <v>0</v>
      </c>
      <c r="DI12" s="1169">
        <f t="shared" si="1"/>
        <v>0</v>
      </c>
      <c r="DJ12" s="1169">
        <f t="shared" si="1"/>
        <v>0</v>
      </c>
      <c r="DK12" s="1186">
        <f t="shared" si="1"/>
        <v>0</v>
      </c>
      <c r="DL12" s="1186">
        <f t="shared" si="1"/>
        <v>0</v>
      </c>
      <c r="DM12" s="1186">
        <f t="shared" si="1"/>
        <v>0</v>
      </c>
      <c r="DN12" s="1186">
        <f t="shared" si="1"/>
        <v>0</v>
      </c>
      <c r="DO12" s="1186">
        <f t="shared" si="1"/>
        <v>0</v>
      </c>
      <c r="DP12" s="1186">
        <f t="shared" si="1"/>
        <v>0</v>
      </c>
      <c r="DQ12" s="1186">
        <f t="shared" si="1"/>
        <v>0</v>
      </c>
      <c r="DR12" s="1186">
        <f t="shared" si="1"/>
        <v>0</v>
      </c>
      <c r="DS12" s="1186">
        <f t="shared" si="1"/>
        <v>0</v>
      </c>
      <c r="DT12" s="1186">
        <f t="shared" si="1"/>
        <v>0</v>
      </c>
      <c r="DU12" s="1186">
        <f t="shared" si="1"/>
        <v>0</v>
      </c>
      <c r="DV12" s="1186">
        <f t="shared" si="1"/>
        <v>0</v>
      </c>
      <c r="DW12" s="1186">
        <f t="shared" si="1"/>
        <v>0</v>
      </c>
      <c r="DX12" s="1186">
        <f t="shared" si="1"/>
        <v>0</v>
      </c>
      <c r="DY12" s="1186">
        <f t="shared" si="1"/>
        <v>0</v>
      </c>
      <c r="DZ12" s="1169">
        <f t="shared" si="1"/>
        <v>0</v>
      </c>
      <c r="EA12" s="1169">
        <f t="shared" si="1"/>
        <v>0</v>
      </c>
      <c r="EB12" s="1169">
        <f t="shared" si="1"/>
        <v>0</v>
      </c>
      <c r="EC12" s="1186">
        <f t="shared" si="1"/>
        <v>0</v>
      </c>
      <c r="ED12" s="1186">
        <f t="shared" si="1"/>
        <v>0</v>
      </c>
      <c r="EE12" s="1186">
        <f t="shared" si="1"/>
        <v>0</v>
      </c>
      <c r="EF12" s="1186">
        <f t="shared" si="1"/>
        <v>0</v>
      </c>
      <c r="EG12" s="1186">
        <f t="shared" si="1"/>
        <v>0</v>
      </c>
      <c r="EH12" s="1186">
        <f t="shared" si="1"/>
        <v>0</v>
      </c>
      <c r="EI12" s="1169">
        <f t="shared" si="1"/>
        <v>0</v>
      </c>
    </row>
    <row r="13" spans="2:139" ht="18" customHeight="1">
      <c r="B13" s="222">
        <v>7</v>
      </c>
      <c r="C13" s="217"/>
      <c r="D13" s="218" t="s">
        <v>507</v>
      </c>
      <c r="E13" s="208"/>
      <c r="F13" s="244">
        <f>計算表!C14</f>
        <v>0</v>
      </c>
      <c r="G13" s="245">
        <f>計算表!G14</f>
        <v>0</v>
      </c>
      <c r="H13" s="240">
        <f>計算表!I14</f>
        <v>0</v>
      </c>
      <c r="I13" s="263">
        <f>計算表!R14</f>
        <v>0</v>
      </c>
      <c r="J13" s="263">
        <f>計算表!T14</f>
        <v>0</v>
      </c>
      <c r="K13" s="261">
        <f>計算表!V14</f>
        <v>0</v>
      </c>
      <c r="L13" s="281">
        <f>計算表!K129</f>
        <v>0</v>
      </c>
      <c r="M13" s="282">
        <f>計算表!O129</f>
        <v>0</v>
      </c>
      <c r="N13" s="277">
        <f>計算表!Q129</f>
        <v>0</v>
      </c>
      <c r="O13" s="300">
        <f t="shared" si="0"/>
        <v>0</v>
      </c>
      <c r="P13" s="300">
        <f t="shared" si="0"/>
        <v>0</v>
      </c>
      <c r="Q13" s="298">
        <f t="shared" si="0"/>
        <v>0</v>
      </c>
      <c r="R13" s="306">
        <f>計算表!X129</f>
        <v>0</v>
      </c>
      <c r="T13" s="1171">
        <f>環境負荷計算表!AF14</f>
        <v>0</v>
      </c>
      <c r="U13" s="1171">
        <f>環境負荷計算表!AG14</f>
        <v>0</v>
      </c>
      <c r="V13" s="1171">
        <f>環境負荷計算表!AH14</f>
        <v>0</v>
      </c>
      <c r="W13" s="1171">
        <f>環境負荷計算表!AI14</f>
        <v>0</v>
      </c>
      <c r="X13" s="1171">
        <f>環境負荷計算表!AJ14</f>
        <v>0</v>
      </c>
      <c r="Y13" s="1171">
        <f>環境負荷計算表!AK14</f>
        <v>0</v>
      </c>
      <c r="Z13" s="1171">
        <f>環境負荷計算表!AL14</f>
        <v>0</v>
      </c>
      <c r="AA13" s="1171">
        <f>環境負荷計算表!AM14</f>
        <v>0</v>
      </c>
      <c r="AB13" s="1171">
        <f>環境負荷計算表!AN14</f>
        <v>0</v>
      </c>
      <c r="AC13" s="1171">
        <f>環境負荷計算表!AO14</f>
        <v>0</v>
      </c>
      <c r="AD13" s="1171">
        <f>環境負荷計算表!AP14</f>
        <v>0</v>
      </c>
      <c r="AE13" s="1171">
        <f>環境負荷計算表!AQ14</f>
        <v>0</v>
      </c>
      <c r="AF13" s="1171">
        <f>環境負荷計算表!AR14</f>
        <v>0</v>
      </c>
      <c r="AG13" s="1171">
        <f>環境負荷計算表!AS14</f>
        <v>0</v>
      </c>
      <c r="AH13" s="1171">
        <f>環境負荷計算表!AT14</f>
        <v>0</v>
      </c>
      <c r="AI13" s="1171">
        <f>環境負荷計算表!AU14</f>
        <v>0</v>
      </c>
      <c r="AJ13" s="1171">
        <f>環境負荷計算表!AV14</f>
        <v>0</v>
      </c>
      <c r="AK13" s="1171">
        <f>環境負荷計算表!AW14</f>
        <v>0</v>
      </c>
      <c r="AL13" s="1171">
        <f>環境負荷計算表!AX14</f>
        <v>0</v>
      </c>
      <c r="AM13" s="1171">
        <f>環境負荷計算表!AY14</f>
        <v>0</v>
      </c>
      <c r="AN13" s="1171">
        <f>環境負荷計算表!AZ14</f>
        <v>0</v>
      </c>
      <c r="AO13" s="1171">
        <f>環境負荷計算表!BA14</f>
        <v>0</v>
      </c>
      <c r="AP13" s="1171">
        <f>環境負荷計算表!BB14</f>
        <v>0</v>
      </c>
      <c r="AQ13" s="1171">
        <f>環境負荷計算表!BC14</f>
        <v>0</v>
      </c>
      <c r="AR13" s="1171">
        <f>環境負荷計算表!BD14</f>
        <v>0</v>
      </c>
      <c r="AS13" s="1171">
        <f>環境負荷計算表!BE14</f>
        <v>0</v>
      </c>
      <c r="AT13" s="1171">
        <f>環境負荷計算表!BF14</f>
        <v>0</v>
      </c>
      <c r="AU13" s="1171">
        <f>環境負荷計算表!BG14</f>
        <v>0</v>
      </c>
      <c r="AV13" s="1171">
        <f>環境負荷計算表!BH14</f>
        <v>0</v>
      </c>
      <c r="AW13" s="1171">
        <f>環境負荷計算表!BI14</f>
        <v>0</v>
      </c>
      <c r="AX13" s="1172">
        <f>環境負荷計算表!AF130</f>
        <v>0</v>
      </c>
      <c r="AY13" s="1172">
        <f>環境負荷計算表!AG130</f>
        <v>0</v>
      </c>
      <c r="AZ13" s="1172">
        <f>環境負荷計算表!AH130</f>
        <v>0</v>
      </c>
      <c r="BA13" s="1172">
        <f>環境負荷計算表!AI130</f>
        <v>0</v>
      </c>
      <c r="BB13" s="1172">
        <f>環境負荷計算表!AJ130</f>
        <v>0</v>
      </c>
      <c r="BC13" s="1172">
        <f>環境負荷計算表!AK130</f>
        <v>0</v>
      </c>
      <c r="BD13" s="1172">
        <f>環境負荷計算表!AL130</f>
        <v>0</v>
      </c>
      <c r="BE13" s="1172">
        <f>環境負荷計算表!AM130</f>
        <v>0</v>
      </c>
      <c r="BF13" s="1172">
        <f>環境負荷計算表!AN130</f>
        <v>0</v>
      </c>
      <c r="BG13" s="1172">
        <f>環境負荷計算表!AO130</f>
        <v>0</v>
      </c>
      <c r="BH13" s="1172">
        <f>環境負荷計算表!AP130</f>
        <v>0</v>
      </c>
      <c r="BI13" s="1172">
        <f>環境負荷計算表!AQ130</f>
        <v>0</v>
      </c>
      <c r="BJ13" s="1172">
        <f>環境負荷計算表!AR130</f>
        <v>0</v>
      </c>
      <c r="BK13" s="1172">
        <f>環境負荷計算表!AS130</f>
        <v>0</v>
      </c>
      <c r="BL13" s="1172">
        <f>環境負荷計算表!AT130</f>
        <v>0</v>
      </c>
      <c r="BM13" s="1172">
        <f>環境負荷計算表!AU130</f>
        <v>0</v>
      </c>
      <c r="BN13" s="1172">
        <f>環境負荷計算表!AV130</f>
        <v>0</v>
      </c>
      <c r="BO13" s="1172">
        <f>環境負荷計算表!AW130</f>
        <v>0</v>
      </c>
      <c r="BP13" s="1172">
        <f>環境負荷計算表!AX130</f>
        <v>0</v>
      </c>
      <c r="BQ13" s="1172">
        <f>環境負荷計算表!AY130</f>
        <v>0</v>
      </c>
      <c r="BR13" s="1172">
        <f>環境負荷計算表!AZ130</f>
        <v>0</v>
      </c>
      <c r="BS13" s="1172">
        <f>環境負荷計算表!BA130</f>
        <v>0</v>
      </c>
      <c r="BT13" s="1172">
        <f>環境負荷計算表!BB130</f>
        <v>0</v>
      </c>
      <c r="BU13" s="1172">
        <f>環境負荷計算表!BC130</f>
        <v>0</v>
      </c>
      <c r="BV13" s="1172">
        <f>環境負荷計算表!BD130</f>
        <v>0</v>
      </c>
      <c r="BW13" s="1172">
        <f>環境負荷計算表!BE130</f>
        <v>0</v>
      </c>
      <c r="BX13" s="1172">
        <f>環境負荷計算表!BF130</f>
        <v>0</v>
      </c>
      <c r="BY13" s="1172">
        <f>環境負荷計算表!BG130</f>
        <v>0</v>
      </c>
      <c r="BZ13" s="1172">
        <f>環境負荷計算表!BH130</f>
        <v>0</v>
      </c>
      <c r="CA13" s="1172">
        <f>環境負荷計算表!BI130</f>
        <v>0</v>
      </c>
      <c r="CB13" s="1173">
        <f>環境負荷計算表!AF246</f>
        <v>0</v>
      </c>
      <c r="CC13" s="1173">
        <f>環境負荷計算表!AG246</f>
        <v>0</v>
      </c>
      <c r="CD13" s="1173">
        <f>環境負荷計算表!AH246</f>
        <v>0</v>
      </c>
      <c r="CE13" s="1173">
        <f>環境負荷計算表!AI246</f>
        <v>0</v>
      </c>
      <c r="CF13" s="1173">
        <f>環境負荷計算表!AJ246</f>
        <v>0</v>
      </c>
      <c r="CG13" s="1174">
        <f>環境負荷計算表!AK246</f>
        <v>0</v>
      </c>
      <c r="CH13" s="1174">
        <f>環境負荷計算表!AL246</f>
        <v>0</v>
      </c>
      <c r="CI13" s="1174">
        <f>環境負荷計算表!AM246</f>
        <v>0</v>
      </c>
      <c r="CJ13" s="1174">
        <f>環境負荷計算表!AN246</f>
        <v>0</v>
      </c>
      <c r="CK13" s="1174">
        <f>環境負荷計算表!AO246</f>
        <v>0</v>
      </c>
      <c r="CL13" s="1174">
        <f>環境負荷計算表!AP246</f>
        <v>0</v>
      </c>
      <c r="CM13" s="1174">
        <f>環境負荷計算表!AQ246</f>
        <v>0</v>
      </c>
      <c r="CN13" s="1174">
        <f>環境負荷計算表!AR246</f>
        <v>0</v>
      </c>
      <c r="CO13" s="1174">
        <f>環境負荷計算表!AS246</f>
        <v>0</v>
      </c>
      <c r="CP13" s="1174">
        <f>環境負荷計算表!AT246</f>
        <v>0</v>
      </c>
      <c r="CQ13" s="1174">
        <f>環境負荷計算表!AU246</f>
        <v>0</v>
      </c>
      <c r="CR13" s="1174">
        <f>環境負荷計算表!AV246</f>
        <v>0</v>
      </c>
      <c r="CS13" s="1174">
        <f>環境負荷計算表!AW246</f>
        <v>0</v>
      </c>
      <c r="CT13" s="1174">
        <f>環境負荷計算表!AX246</f>
        <v>0</v>
      </c>
      <c r="CU13" s="1174">
        <f>環境負荷計算表!AY246</f>
        <v>0</v>
      </c>
      <c r="CV13" s="1173">
        <f>環境負荷計算表!AZ246</f>
        <v>0</v>
      </c>
      <c r="CW13" s="1173">
        <f>環境負荷計算表!BA246</f>
        <v>0</v>
      </c>
      <c r="CX13" s="1173">
        <f>環境負荷計算表!BB246</f>
        <v>0</v>
      </c>
      <c r="CY13" s="1174">
        <f>環境負荷計算表!BC246</f>
        <v>0</v>
      </c>
      <c r="CZ13" s="1174">
        <f>環境負荷計算表!BD246</f>
        <v>0</v>
      </c>
      <c r="DA13" s="1174">
        <f>環境負荷計算表!BE246</f>
        <v>0</v>
      </c>
      <c r="DB13" s="1174">
        <f>環境負荷計算表!BF246</f>
        <v>0</v>
      </c>
      <c r="DC13" s="1174">
        <f>環境負荷計算表!BG246</f>
        <v>0</v>
      </c>
      <c r="DD13" s="1174">
        <f>環境負荷計算表!BH246</f>
        <v>0</v>
      </c>
      <c r="DE13" s="1173">
        <f>環境負荷計算表!BI246</f>
        <v>0</v>
      </c>
      <c r="DF13" s="1175">
        <f t="shared" si="2"/>
        <v>0</v>
      </c>
      <c r="DG13" s="1175">
        <f t="shared" si="1"/>
        <v>0</v>
      </c>
      <c r="DH13" s="1175">
        <f t="shared" si="1"/>
        <v>0</v>
      </c>
      <c r="DI13" s="1175">
        <f t="shared" si="1"/>
        <v>0</v>
      </c>
      <c r="DJ13" s="1175">
        <f t="shared" si="1"/>
        <v>0</v>
      </c>
      <c r="DK13" s="1176">
        <f t="shared" si="1"/>
        <v>0</v>
      </c>
      <c r="DL13" s="1176">
        <f t="shared" si="1"/>
        <v>0</v>
      </c>
      <c r="DM13" s="1176">
        <f t="shared" si="1"/>
        <v>0</v>
      </c>
      <c r="DN13" s="1176">
        <f t="shared" si="1"/>
        <v>0</v>
      </c>
      <c r="DO13" s="1176">
        <f t="shared" si="1"/>
        <v>0</v>
      </c>
      <c r="DP13" s="1176">
        <f t="shared" si="1"/>
        <v>0</v>
      </c>
      <c r="DQ13" s="1176">
        <f t="shared" si="1"/>
        <v>0</v>
      </c>
      <c r="DR13" s="1176">
        <f t="shared" si="1"/>
        <v>0</v>
      </c>
      <c r="DS13" s="1176">
        <f t="shared" si="1"/>
        <v>0</v>
      </c>
      <c r="DT13" s="1176">
        <f t="shared" si="1"/>
        <v>0</v>
      </c>
      <c r="DU13" s="1176">
        <f t="shared" si="1"/>
        <v>0</v>
      </c>
      <c r="DV13" s="1176">
        <f t="shared" si="1"/>
        <v>0</v>
      </c>
      <c r="DW13" s="1176">
        <f t="shared" si="1"/>
        <v>0</v>
      </c>
      <c r="DX13" s="1176">
        <f t="shared" si="1"/>
        <v>0</v>
      </c>
      <c r="DY13" s="1176">
        <f t="shared" si="1"/>
        <v>0</v>
      </c>
      <c r="DZ13" s="1175">
        <f t="shared" si="1"/>
        <v>0</v>
      </c>
      <c r="EA13" s="1175">
        <f t="shared" si="1"/>
        <v>0</v>
      </c>
      <c r="EB13" s="1175">
        <f t="shared" si="1"/>
        <v>0</v>
      </c>
      <c r="EC13" s="1176">
        <f t="shared" si="1"/>
        <v>0</v>
      </c>
      <c r="ED13" s="1176">
        <f t="shared" si="1"/>
        <v>0</v>
      </c>
      <c r="EE13" s="1176">
        <f t="shared" si="1"/>
        <v>0</v>
      </c>
      <c r="EF13" s="1176">
        <f t="shared" si="1"/>
        <v>0</v>
      </c>
      <c r="EG13" s="1176">
        <f t="shared" si="1"/>
        <v>0</v>
      </c>
      <c r="EH13" s="1176">
        <f t="shared" si="1"/>
        <v>0</v>
      </c>
      <c r="EI13" s="1175">
        <f t="shared" si="1"/>
        <v>0</v>
      </c>
    </row>
    <row r="14" spans="2:139" ht="18" customHeight="1">
      <c r="B14" s="216">
        <v>8</v>
      </c>
      <c r="C14" s="217"/>
      <c r="D14" s="218" t="s">
        <v>356</v>
      </c>
      <c r="E14" s="208"/>
      <c r="F14" s="238">
        <f>計算表!C15</f>
        <v>0</v>
      </c>
      <c r="G14" s="239">
        <f>計算表!G15</f>
        <v>0</v>
      </c>
      <c r="H14" s="240">
        <f>計算表!I15</f>
        <v>0</v>
      </c>
      <c r="I14" s="261">
        <f>計算表!R15</f>
        <v>0</v>
      </c>
      <c r="J14" s="261">
        <f>計算表!T15</f>
        <v>0</v>
      </c>
      <c r="K14" s="261">
        <f>計算表!V15</f>
        <v>0</v>
      </c>
      <c r="L14" s="275">
        <f>計算表!K130</f>
        <v>0</v>
      </c>
      <c r="M14" s="276">
        <f>計算表!O130</f>
        <v>0</v>
      </c>
      <c r="N14" s="277">
        <f>計算表!Q130</f>
        <v>0</v>
      </c>
      <c r="O14" s="298">
        <f t="shared" si="0"/>
        <v>0</v>
      </c>
      <c r="P14" s="298">
        <f t="shared" si="0"/>
        <v>0</v>
      </c>
      <c r="Q14" s="298">
        <f t="shared" si="0"/>
        <v>0</v>
      </c>
      <c r="R14" s="306">
        <f>計算表!X130</f>
        <v>0</v>
      </c>
      <c r="T14" s="1171">
        <f>環境負荷計算表!AF15</f>
        <v>0</v>
      </c>
      <c r="U14" s="1171">
        <f>環境負荷計算表!AG15</f>
        <v>0</v>
      </c>
      <c r="V14" s="1171">
        <f>環境負荷計算表!AH15</f>
        <v>0</v>
      </c>
      <c r="W14" s="1171">
        <f>環境負荷計算表!AI15</f>
        <v>0</v>
      </c>
      <c r="X14" s="1171">
        <f>環境負荷計算表!AJ15</f>
        <v>0</v>
      </c>
      <c r="Y14" s="1171">
        <f>環境負荷計算表!AK15</f>
        <v>0</v>
      </c>
      <c r="Z14" s="1171">
        <f>環境負荷計算表!AL15</f>
        <v>0</v>
      </c>
      <c r="AA14" s="1171">
        <f>環境負荷計算表!AM15</f>
        <v>0</v>
      </c>
      <c r="AB14" s="1171">
        <f>環境負荷計算表!AN15</f>
        <v>0</v>
      </c>
      <c r="AC14" s="1171">
        <f>環境負荷計算表!AO15</f>
        <v>0</v>
      </c>
      <c r="AD14" s="1171">
        <f>環境負荷計算表!AP15</f>
        <v>0</v>
      </c>
      <c r="AE14" s="1171">
        <f>環境負荷計算表!AQ15</f>
        <v>0</v>
      </c>
      <c r="AF14" s="1171">
        <f>環境負荷計算表!AR15</f>
        <v>0</v>
      </c>
      <c r="AG14" s="1171">
        <f>環境負荷計算表!AS15</f>
        <v>0</v>
      </c>
      <c r="AH14" s="1171">
        <f>環境負荷計算表!AT15</f>
        <v>0</v>
      </c>
      <c r="AI14" s="1171">
        <f>環境負荷計算表!AU15</f>
        <v>0</v>
      </c>
      <c r="AJ14" s="1171">
        <f>環境負荷計算表!AV15</f>
        <v>0</v>
      </c>
      <c r="AK14" s="1171">
        <f>環境負荷計算表!AW15</f>
        <v>0</v>
      </c>
      <c r="AL14" s="1171">
        <f>環境負荷計算表!AX15</f>
        <v>0</v>
      </c>
      <c r="AM14" s="1171">
        <f>環境負荷計算表!AY15</f>
        <v>0</v>
      </c>
      <c r="AN14" s="1171">
        <f>環境負荷計算表!AZ15</f>
        <v>0</v>
      </c>
      <c r="AO14" s="1171">
        <f>環境負荷計算表!BA15</f>
        <v>0</v>
      </c>
      <c r="AP14" s="1171">
        <f>環境負荷計算表!BB15</f>
        <v>0</v>
      </c>
      <c r="AQ14" s="1171">
        <f>環境負荷計算表!BC15</f>
        <v>0</v>
      </c>
      <c r="AR14" s="1171">
        <f>環境負荷計算表!BD15</f>
        <v>0</v>
      </c>
      <c r="AS14" s="1171">
        <f>環境負荷計算表!BE15</f>
        <v>0</v>
      </c>
      <c r="AT14" s="1171">
        <f>環境負荷計算表!BF15</f>
        <v>0</v>
      </c>
      <c r="AU14" s="1171">
        <f>環境負荷計算表!BG15</f>
        <v>0</v>
      </c>
      <c r="AV14" s="1171">
        <f>環境負荷計算表!BH15</f>
        <v>0</v>
      </c>
      <c r="AW14" s="1171">
        <f>環境負荷計算表!BI15</f>
        <v>0</v>
      </c>
      <c r="AX14" s="1172">
        <f>環境負荷計算表!AF131</f>
        <v>0</v>
      </c>
      <c r="AY14" s="1172">
        <f>環境負荷計算表!AG131</f>
        <v>0</v>
      </c>
      <c r="AZ14" s="1172">
        <f>環境負荷計算表!AH131</f>
        <v>0</v>
      </c>
      <c r="BA14" s="1172">
        <f>環境負荷計算表!AI131</f>
        <v>0</v>
      </c>
      <c r="BB14" s="1172">
        <f>環境負荷計算表!AJ131</f>
        <v>0</v>
      </c>
      <c r="BC14" s="1172">
        <f>環境負荷計算表!AK131</f>
        <v>0</v>
      </c>
      <c r="BD14" s="1172">
        <f>環境負荷計算表!AL131</f>
        <v>0</v>
      </c>
      <c r="BE14" s="1172">
        <f>環境負荷計算表!AM131</f>
        <v>0</v>
      </c>
      <c r="BF14" s="1172">
        <f>環境負荷計算表!AN131</f>
        <v>0</v>
      </c>
      <c r="BG14" s="1172">
        <f>環境負荷計算表!AO131</f>
        <v>0</v>
      </c>
      <c r="BH14" s="1172">
        <f>環境負荷計算表!AP131</f>
        <v>0</v>
      </c>
      <c r="BI14" s="1172">
        <f>環境負荷計算表!AQ131</f>
        <v>0</v>
      </c>
      <c r="BJ14" s="1172">
        <f>環境負荷計算表!AR131</f>
        <v>0</v>
      </c>
      <c r="BK14" s="1172">
        <f>環境負荷計算表!AS131</f>
        <v>0</v>
      </c>
      <c r="BL14" s="1172">
        <f>環境負荷計算表!AT131</f>
        <v>0</v>
      </c>
      <c r="BM14" s="1172">
        <f>環境負荷計算表!AU131</f>
        <v>0</v>
      </c>
      <c r="BN14" s="1172">
        <f>環境負荷計算表!AV131</f>
        <v>0</v>
      </c>
      <c r="BO14" s="1172">
        <f>環境負荷計算表!AW131</f>
        <v>0</v>
      </c>
      <c r="BP14" s="1172">
        <f>環境負荷計算表!AX131</f>
        <v>0</v>
      </c>
      <c r="BQ14" s="1172">
        <f>環境負荷計算表!AY131</f>
        <v>0</v>
      </c>
      <c r="BR14" s="1172">
        <f>環境負荷計算表!AZ131</f>
        <v>0</v>
      </c>
      <c r="BS14" s="1172">
        <f>環境負荷計算表!BA131</f>
        <v>0</v>
      </c>
      <c r="BT14" s="1172">
        <f>環境負荷計算表!BB131</f>
        <v>0</v>
      </c>
      <c r="BU14" s="1172">
        <f>環境負荷計算表!BC131</f>
        <v>0</v>
      </c>
      <c r="BV14" s="1172">
        <f>環境負荷計算表!BD131</f>
        <v>0</v>
      </c>
      <c r="BW14" s="1172">
        <f>環境負荷計算表!BE131</f>
        <v>0</v>
      </c>
      <c r="BX14" s="1172">
        <f>環境負荷計算表!BF131</f>
        <v>0</v>
      </c>
      <c r="BY14" s="1172">
        <f>環境負荷計算表!BG131</f>
        <v>0</v>
      </c>
      <c r="BZ14" s="1172">
        <f>環境負荷計算表!BH131</f>
        <v>0</v>
      </c>
      <c r="CA14" s="1172">
        <f>環境負荷計算表!BI131</f>
        <v>0</v>
      </c>
      <c r="CB14" s="1173">
        <f>環境負荷計算表!AF247</f>
        <v>0</v>
      </c>
      <c r="CC14" s="1173">
        <f>環境負荷計算表!AG247</f>
        <v>0</v>
      </c>
      <c r="CD14" s="1173">
        <f>環境負荷計算表!AH247</f>
        <v>0</v>
      </c>
      <c r="CE14" s="1173">
        <f>環境負荷計算表!AI247</f>
        <v>0</v>
      </c>
      <c r="CF14" s="1173">
        <f>環境負荷計算表!AJ247</f>
        <v>0</v>
      </c>
      <c r="CG14" s="1174">
        <f>環境負荷計算表!AK247</f>
        <v>0</v>
      </c>
      <c r="CH14" s="1174">
        <f>環境負荷計算表!AL247</f>
        <v>0</v>
      </c>
      <c r="CI14" s="1174">
        <f>環境負荷計算表!AM247</f>
        <v>0</v>
      </c>
      <c r="CJ14" s="1174">
        <f>環境負荷計算表!AN247</f>
        <v>0</v>
      </c>
      <c r="CK14" s="1174">
        <f>環境負荷計算表!AO247</f>
        <v>0</v>
      </c>
      <c r="CL14" s="1174">
        <f>環境負荷計算表!AP247</f>
        <v>0</v>
      </c>
      <c r="CM14" s="1174">
        <f>環境負荷計算表!AQ247</f>
        <v>0</v>
      </c>
      <c r="CN14" s="1174">
        <f>環境負荷計算表!AR247</f>
        <v>0</v>
      </c>
      <c r="CO14" s="1174">
        <f>環境負荷計算表!AS247</f>
        <v>0</v>
      </c>
      <c r="CP14" s="1174">
        <f>環境負荷計算表!AT247</f>
        <v>0</v>
      </c>
      <c r="CQ14" s="1174">
        <f>環境負荷計算表!AU247</f>
        <v>0</v>
      </c>
      <c r="CR14" s="1174">
        <f>環境負荷計算表!AV247</f>
        <v>0</v>
      </c>
      <c r="CS14" s="1174">
        <f>環境負荷計算表!AW247</f>
        <v>0</v>
      </c>
      <c r="CT14" s="1174">
        <f>環境負荷計算表!AX247</f>
        <v>0</v>
      </c>
      <c r="CU14" s="1174">
        <f>環境負荷計算表!AY247</f>
        <v>0</v>
      </c>
      <c r="CV14" s="1173">
        <f>環境負荷計算表!AZ247</f>
        <v>0</v>
      </c>
      <c r="CW14" s="1173">
        <f>環境負荷計算表!BA247</f>
        <v>0</v>
      </c>
      <c r="CX14" s="1173">
        <f>環境負荷計算表!BB247</f>
        <v>0</v>
      </c>
      <c r="CY14" s="1174">
        <f>環境負荷計算表!BC247</f>
        <v>0</v>
      </c>
      <c r="CZ14" s="1174">
        <f>環境負荷計算表!BD247</f>
        <v>0</v>
      </c>
      <c r="DA14" s="1174">
        <f>環境負荷計算表!BE247</f>
        <v>0</v>
      </c>
      <c r="DB14" s="1174">
        <f>環境負荷計算表!BF247</f>
        <v>0</v>
      </c>
      <c r="DC14" s="1174">
        <f>環境負荷計算表!BG247</f>
        <v>0</v>
      </c>
      <c r="DD14" s="1174">
        <f>環境負荷計算表!BH247</f>
        <v>0</v>
      </c>
      <c r="DE14" s="1173">
        <f>環境負荷計算表!BI247</f>
        <v>0</v>
      </c>
      <c r="DF14" s="1175">
        <f t="shared" si="2"/>
        <v>0</v>
      </c>
      <c r="DG14" s="1175">
        <f t="shared" si="1"/>
        <v>0</v>
      </c>
      <c r="DH14" s="1175">
        <f t="shared" si="1"/>
        <v>0</v>
      </c>
      <c r="DI14" s="1175">
        <f t="shared" si="1"/>
        <v>0</v>
      </c>
      <c r="DJ14" s="1175">
        <f t="shared" si="1"/>
        <v>0</v>
      </c>
      <c r="DK14" s="1176">
        <f t="shared" si="1"/>
        <v>0</v>
      </c>
      <c r="DL14" s="1176">
        <f t="shared" si="1"/>
        <v>0</v>
      </c>
      <c r="DM14" s="1176">
        <f t="shared" si="1"/>
        <v>0</v>
      </c>
      <c r="DN14" s="1176">
        <f t="shared" si="1"/>
        <v>0</v>
      </c>
      <c r="DO14" s="1176">
        <f t="shared" si="1"/>
        <v>0</v>
      </c>
      <c r="DP14" s="1176">
        <f t="shared" si="1"/>
        <v>0</v>
      </c>
      <c r="DQ14" s="1176">
        <f t="shared" si="1"/>
        <v>0</v>
      </c>
      <c r="DR14" s="1176">
        <f t="shared" si="1"/>
        <v>0</v>
      </c>
      <c r="DS14" s="1176">
        <f t="shared" si="1"/>
        <v>0</v>
      </c>
      <c r="DT14" s="1176">
        <f t="shared" si="1"/>
        <v>0</v>
      </c>
      <c r="DU14" s="1176">
        <f t="shared" si="1"/>
        <v>0</v>
      </c>
      <c r="DV14" s="1176">
        <f t="shared" si="1"/>
        <v>0</v>
      </c>
      <c r="DW14" s="1176">
        <f t="shared" si="1"/>
        <v>0</v>
      </c>
      <c r="DX14" s="1176">
        <f t="shared" si="1"/>
        <v>0</v>
      </c>
      <c r="DY14" s="1176">
        <f t="shared" si="1"/>
        <v>0</v>
      </c>
      <c r="DZ14" s="1175">
        <f t="shared" si="1"/>
        <v>0</v>
      </c>
      <c r="EA14" s="1175">
        <f t="shared" si="1"/>
        <v>0</v>
      </c>
      <c r="EB14" s="1175">
        <f t="shared" si="1"/>
        <v>0</v>
      </c>
      <c r="EC14" s="1176">
        <f t="shared" si="1"/>
        <v>0</v>
      </c>
      <c r="ED14" s="1176">
        <f t="shared" si="1"/>
        <v>0</v>
      </c>
      <c r="EE14" s="1176">
        <f t="shared" si="1"/>
        <v>0</v>
      </c>
      <c r="EF14" s="1176">
        <f t="shared" si="1"/>
        <v>0</v>
      </c>
      <c r="EG14" s="1176">
        <f t="shared" si="1"/>
        <v>0</v>
      </c>
      <c r="EH14" s="1176">
        <f t="shared" si="1"/>
        <v>0</v>
      </c>
      <c r="EI14" s="1175">
        <f t="shared" si="1"/>
        <v>0</v>
      </c>
    </row>
    <row r="15" spans="2:139" ht="18" customHeight="1">
      <c r="B15" s="216">
        <v>9</v>
      </c>
      <c r="C15" s="217"/>
      <c r="D15" s="215" t="s">
        <v>508</v>
      </c>
      <c r="E15" s="208"/>
      <c r="F15" s="238">
        <f>計算表!C16</f>
        <v>0</v>
      </c>
      <c r="G15" s="239">
        <f>計算表!G16</f>
        <v>0</v>
      </c>
      <c r="H15" s="240">
        <f>計算表!I16</f>
        <v>0</v>
      </c>
      <c r="I15" s="261">
        <f>計算表!R16</f>
        <v>0</v>
      </c>
      <c r="J15" s="261">
        <f>計算表!T16</f>
        <v>0</v>
      </c>
      <c r="K15" s="261">
        <f>計算表!V16</f>
        <v>0</v>
      </c>
      <c r="L15" s="275">
        <f>計算表!K131</f>
        <v>0</v>
      </c>
      <c r="M15" s="276">
        <f>計算表!O131</f>
        <v>0</v>
      </c>
      <c r="N15" s="277">
        <f>計算表!Q131</f>
        <v>0</v>
      </c>
      <c r="O15" s="298">
        <f t="shared" si="0"/>
        <v>0</v>
      </c>
      <c r="P15" s="298">
        <f t="shared" si="0"/>
        <v>0</v>
      </c>
      <c r="Q15" s="298">
        <f t="shared" si="0"/>
        <v>0</v>
      </c>
      <c r="R15" s="306">
        <f>計算表!X131</f>
        <v>0</v>
      </c>
      <c r="T15" s="1171">
        <f>環境負荷計算表!AF16</f>
        <v>0</v>
      </c>
      <c r="U15" s="1171">
        <f>環境負荷計算表!AG16</f>
        <v>0</v>
      </c>
      <c r="V15" s="1171">
        <f>環境負荷計算表!AH16</f>
        <v>0</v>
      </c>
      <c r="W15" s="1171">
        <f>環境負荷計算表!AI16</f>
        <v>0</v>
      </c>
      <c r="X15" s="1171">
        <f>環境負荷計算表!AJ16</f>
        <v>0</v>
      </c>
      <c r="Y15" s="1171">
        <f>環境負荷計算表!AK16</f>
        <v>0</v>
      </c>
      <c r="Z15" s="1171">
        <f>環境負荷計算表!AL16</f>
        <v>0</v>
      </c>
      <c r="AA15" s="1171">
        <f>環境負荷計算表!AM16</f>
        <v>0</v>
      </c>
      <c r="AB15" s="1171">
        <f>環境負荷計算表!AN16</f>
        <v>0</v>
      </c>
      <c r="AC15" s="1171">
        <f>環境負荷計算表!AO16</f>
        <v>0</v>
      </c>
      <c r="AD15" s="1171">
        <f>環境負荷計算表!AP16</f>
        <v>0</v>
      </c>
      <c r="AE15" s="1171">
        <f>環境負荷計算表!AQ16</f>
        <v>0</v>
      </c>
      <c r="AF15" s="1171">
        <f>環境負荷計算表!AR16</f>
        <v>0</v>
      </c>
      <c r="AG15" s="1171">
        <f>環境負荷計算表!AS16</f>
        <v>0</v>
      </c>
      <c r="AH15" s="1171">
        <f>環境負荷計算表!AT16</f>
        <v>0</v>
      </c>
      <c r="AI15" s="1171">
        <f>環境負荷計算表!AU16</f>
        <v>0</v>
      </c>
      <c r="AJ15" s="1171">
        <f>環境負荷計算表!AV16</f>
        <v>0</v>
      </c>
      <c r="AK15" s="1171">
        <f>環境負荷計算表!AW16</f>
        <v>0</v>
      </c>
      <c r="AL15" s="1171">
        <f>環境負荷計算表!AX16</f>
        <v>0</v>
      </c>
      <c r="AM15" s="1171">
        <f>環境負荷計算表!AY16</f>
        <v>0</v>
      </c>
      <c r="AN15" s="1171">
        <f>環境負荷計算表!AZ16</f>
        <v>0</v>
      </c>
      <c r="AO15" s="1171">
        <f>環境負荷計算表!BA16</f>
        <v>0</v>
      </c>
      <c r="AP15" s="1171">
        <f>環境負荷計算表!BB16</f>
        <v>0</v>
      </c>
      <c r="AQ15" s="1171">
        <f>環境負荷計算表!BC16</f>
        <v>0</v>
      </c>
      <c r="AR15" s="1171">
        <f>環境負荷計算表!BD16</f>
        <v>0</v>
      </c>
      <c r="AS15" s="1171">
        <f>環境負荷計算表!BE16</f>
        <v>0</v>
      </c>
      <c r="AT15" s="1171">
        <f>環境負荷計算表!BF16</f>
        <v>0</v>
      </c>
      <c r="AU15" s="1171">
        <f>環境負荷計算表!BG16</f>
        <v>0</v>
      </c>
      <c r="AV15" s="1171">
        <f>環境負荷計算表!BH16</f>
        <v>0</v>
      </c>
      <c r="AW15" s="1171">
        <f>環境負荷計算表!BI16</f>
        <v>0</v>
      </c>
      <c r="AX15" s="1172">
        <f>環境負荷計算表!AF132</f>
        <v>0</v>
      </c>
      <c r="AY15" s="1172">
        <f>環境負荷計算表!AG132</f>
        <v>0</v>
      </c>
      <c r="AZ15" s="1172">
        <f>環境負荷計算表!AH132</f>
        <v>0</v>
      </c>
      <c r="BA15" s="1172">
        <f>環境負荷計算表!AI132</f>
        <v>0</v>
      </c>
      <c r="BB15" s="1172">
        <f>環境負荷計算表!AJ132</f>
        <v>0</v>
      </c>
      <c r="BC15" s="1172">
        <f>環境負荷計算表!AK132</f>
        <v>0</v>
      </c>
      <c r="BD15" s="1172">
        <f>環境負荷計算表!AL132</f>
        <v>0</v>
      </c>
      <c r="BE15" s="1172">
        <f>環境負荷計算表!AM132</f>
        <v>0</v>
      </c>
      <c r="BF15" s="1172">
        <f>環境負荷計算表!AN132</f>
        <v>0</v>
      </c>
      <c r="BG15" s="1172">
        <f>環境負荷計算表!AO132</f>
        <v>0</v>
      </c>
      <c r="BH15" s="1172">
        <f>環境負荷計算表!AP132</f>
        <v>0</v>
      </c>
      <c r="BI15" s="1172">
        <f>環境負荷計算表!AQ132</f>
        <v>0</v>
      </c>
      <c r="BJ15" s="1172">
        <f>環境負荷計算表!AR132</f>
        <v>0</v>
      </c>
      <c r="BK15" s="1172">
        <f>環境負荷計算表!AS132</f>
        <v>0</v>
      </c>
      <c r="BL15" s="1172">
        <f>環境負荷計算表!AT132</f>
        <v>0</v>
      </c>
      <c r="BM15" s="1172">
        <f>環境負荷計算表!AU132</f>
        <v>0</v>
      </c>
      <c r="BN15" s="1172">
        <f>環境負荷計算表!AV132</f>
        <v>0</v>
      </c>
      <c r="BO15" s="1172">
        <f>環境負荷計算表!AW132</f>
        <v>0</v>
      </c>
      <c r="BP15" s="1172">
        <f>環境負荷計算表!AX132</f>
        <v>0</v>
      </c>
      <c r="BQ15" s="1172">
        <f>環境負荷計算表!AY132</f>
        <v>0</v>
      </c>
      <c r="BR15" s="1172">
        <f>環境負荷計算表!AZ132</f>
        <v>0</v>
      </c>
      <c r="BS15" s="1172">
        <f>環境負荷計算表!BA132</f>
        <v>0</v>
      </c>
      <c r="BT15" s="1172">
        <f>環境負荷計算表!BB132</f>
        <v>0</v>
      </c>
      <c r="BU15" s="1172">
        <f>環境負荷計算表!BC132</f>
        <v>0</v>
      </c>
      <c r="BV15" s="1172">
        <f>環境負荷計算表!BD132</f>
        <v>0</v>
      </c>
      <c r="BW15" s="1172">
        <f>環境負荷計算表!BE132</f>
        <v>0</v>
      </c>
      <c r="BX15" s="1172">
        <f>環境負荷計算表!BF132</f>
        <v>0</v>
      </c>
      <c r="BY15" s="1172">
        <f>環境負荷計算表!BG132</f>
        <v>0</v>
      </c>
      <c r="BZ15" s="1172">
        <f>環境負荷計算表!BH132</f>
        <v>0</v>
      </c>
      <c r="CA15" s="1172">
        <f>環境負荷計算表!BI132</f>
        <v>0</v>
      </c>
      <c r="CB15" s="1173">
        <f>環境負荷計算表!AF248</f>
        <v>0</v>
      </c>
      <c r="CC15" s="1173">
        <f>環境負荷計算表!AG248</f>
        <v>0</v>
      </c>
      <c r="CD15" s="1173">
        <f>環境負荷計算表!AH248</f>
        <v>0</v>
      </c>
      <c r="CE15" s="1173">
        <f>環境負荷計算表!AI248</f>
        <v>0</v>
      </c>
      <c r="CF15" s="1173">
        <f>環境負荷計算表!AJ248</f>
        <v>0</v>
      </c>
      <c r="CG15" s="1174">
        <f>環境負荷計算表!AK248</f>
        <v>0</v>
      </c>
      <c r="CH15" s="1174">
        <f>環境負荷計算表!AL248</f>
        <v>0</v>
      </c>
      <c r="CI15" s="1174">
        <f>環境負荷計算表!AM248</f>
        <v>0</v>
      </c>
      <c r="CJ15" s="1174">
        <f>環境負荷計算表!AN248</f>
        <v>0</v>
      </c>
      <c r="CK15" s="1174">
        <f>環境負荷計算表!AO248</f>
        <v>0</v>
      </c>
      <c r="CL15" s="1174">
        <f>環境負荷計算表!AP248</f>
        <v>0</v>
      </c>
      <c r="CM15" s="1174">
        <f>環境負荷計算表!AQ248</f>
        <v>0</v>
      </c>
      <c r="CN15" s="1174">
        <f>環境負荷計算表!AR248</f>
        <v>0</v>
      </c>
      <c r="CO15" s="1174">
        <f>環境負荷計算表!AS248</f>
        <v>0</v>
      </c>
      <c r="CP15" s="1174">
        <f>環境負荷計算表!AT248</f>
        <v>0</v>
      </c>
      <c r="CQ15" s="1174">
        <f>環境負荷計算表!AU248</f>
        <v>0</v>
      </c>
      <c r="CR15" s="1174">
        <f>環境負荷計算表!AV248</f>
        <v>0</v>
      </c>
      <c r="CS15" s="1174">
        <f>環境負荷計算表!AW248</f>
        <v>0</v>
      </c>
      <c r="CT15" s="1174">
        <f>環境負荷計算表!AX248</f>
        <v>0</v>
      </c>
      <c r="CU15" s="1174">
        <f>環境負荷計算表!AY248</f>
        <v>0</v>
      </c>
      <c r="CV15" s="1173">
        <f>環境負荷計算表!AZ248</f>
        <v>0</v>
      </c>
      <c r="CW15" s="1173">
        <f>環境負荷計算表!BA248</f>
        <v>0</v>
      </c>
      <c r="CX15" s="1173">
        <f>環境負荷計算表!BB248</f>
        <v>0</v>
      </c>
      <c r="CY15" s="1174">
        <f>環境負荷計算表!BC248</f>
        <v>0</v>
      </c>
      <c r="CZ15" s="1174">
        <f>環境負荷計算表!BD248</f>
        <v>0</v>
      </c>
      <c r="DA15" s="1174">
        <f>環境負荷計算表!BE248</f>
        <v>0</v>
      </c>
      <c r="DB15" s="1174">
        <f>環境負荷計算表!BF248</f>
        <v>0</v>
      </c>
      <c r="DC15" s="1174">
        <f>環境負荷計算表!BG248</f>
        <v>0</v>
      </c>
      <c r="DD15" s="1174">
        <f>環境負荷計算表!BH248</f>
        <v>0</v>
      </c>
      <c r="DE15" s="1173">
        <f>環境負荷計算表!BI248</f>
        <v>0</v>
      </c>
      <c r="DF15" s="1175">
        <f t="shared" si="2"/>
        <v>0</v>
      </c>
      <c r="DG15" s="1175">
        <f t="shared" si="1"/>
        <v>0</v>
      </c>
      <c r="DH15" s="1175">
        <f t="shared" si="1"/>
        <v>0</v>
      </c>
      <c r="DI15" s="1175">
        <f t="shared" si="1"/>
        <v>0</v>
      </c>
      <c r="DJ15" s="1175">
        <f t="shared" si="1"/>
        <v>0</v>
      </c>
      <c r="DK15" s="1176">
        <f t="shared" si="1"/>
        <v>0</v>
      </c>
      <c r="DL15" s="1176">
        <f t="shared" si="1"/>
        <v>0</v>
      </c>
      <c r="DM15" s="1176">
        <f t="shared" si="1"/>
        <v>0</v>
      </c>
      <c r="DN15" s="1176">
        <f t="shared" si="1"/>
        <v>0</v>
      </c>
      <c r="DO15" s="1176">
        <f t="shared" si="1"/>
        <v>0</v>
      </c>
      <c r="DP15" s="1176">
        <f t="shared" si="1"/>
        <v>0</v>
      </c>
      <c r="DQ15" s="1176">
        <f t="shared" si="1"/>
        <v>0</v>
      </c>
      <c r="DR15" s="1176">
        <f t="shared" si="1"/>
        <v>0</v>
      </c>
      <c r="DS15" s="1176">
        <f t="shared" si="1"/>
        <v>0</v>
      </c>
      <c r="DT15" s="1176">
        <f t="shared" si="1"/>
        <v>0</v>
      </c>
      <c r="DU15" s="1176">
        <f t="shared" si="1"/>
        <v>0</v>
      </c>
      <c r="DV15" s="1176">
        <f t="shared" si="1"/>
        <v>0</v>
      </c>
      <c r="DW15" s="1176">
        <f t="shared" si="1"/>
        <v>0</v>
      </c>
      <c r="DX15" s="1176">
        <f t="shared" si="1"/>
        <v>0</v>
      </c>
      <c r="DY15" s="1176">
        <f t="shared" si="1"/>
        <v>0</v>
      </c>
      <c r="DZ15" s="1175">
        <f t="shared" si="1"/>
        <v>0</v>
      </c>
      <c r="EA15" s="1175">
        <f t="shared" si="1"/>
        <v>0</v>
      </c>
      <c r="EB15" s="1175">
        <f t="shared" si="1"/>
        <v>0</v>
      </c>
      <c r="EC15" s="1176">
        <f t="shared" si="1"/>
        <v>0</v>
      </c>
      <c r="ED15" s="1176">
        <f t="shared" ref="ED15:ED78" si="3">AR15+BV15+CZ15</f>
        <v>0</v>
      </c>
      <c r="EE15" s="1176">
        <f t="shared" ref="EE15:EE78" si="4">AS15+BW15+DA15</f>
        <v>0</v>
      </c>
      <c r="EF15" s="1176">
        <f t="shared" ref="EF15:EF78" si="5">AT15+BX15+DB15</f>
        <v>0</v>
      </c>
      <c r="EG15" s="1176">
        <f t="shared" ref="EG15:EG78" si="6">AU15+BY15+DC15</f>
        <v>0</v>
      </c>
      <c r="EH15" s="1176">
        <f t="shared" ref="EH15:EH78" si="7">AV15+BZ15+DD15</f>
        <v>0</v>
      </c>
      <c r="EI15" s="1175">
        <f t="shared" ref="EI15:EI78" si="8">AW15+CA15+DE15</f>
        <v>0</v>
      </c>
    </row>
    <row r="16" spans="2:139" ht="18" customHeight="1">
      <c r="B16" s="223">
        <v>10</v>
      </c>
      <c r="C16" s="224"/>
      <c r="D16" s="225" t="s">
        <v>415</v>
      </c>
      <c r="E16" s="212"/>
      <c r="F16" s="238">
        <f>計算表!C17</f>
        <v>0</v>
      </c>
      <c r="G16" s="239">
        <f>計算表!G17</f>
        <v>0</v>
      </c>
      <c r="H16" s="240">
        <f>計算表!I17</f>
        <v>0</v>
      </c>
      <c r="I16" s="261">
        <f>計算表!R17</f>
        <v>0</v>
      </c>
      <c r="J16" s="261">
        <f>計算表!T17</f>
        <v>0</v>
      </c>
      <c r="K16" s="261">
        <f>計算表!V17</f>
        <v>0</v>
      </c>
      <c r="L16" s="275">
        <f>計算表!K132</f>
        <v>0</v>
      </c>
      <c r="M16" s="276">
        <f>計算表!O132</f>
        <v>0</v>
      </c>
      <c r="N16" s="277">
        <f>計算表!Q132</f>
        <v>0</v>
      </c>
      <c r="O16" s="298">
        <f t="shared" si="0"/>
        <v>0</v>
      </c>
      <c r="P16" s="298">
        <f t="shared" si="0"/>
        <v>0</v>
      </c>
      <c r="Q16" s="298">
        <f t="shared" si="0"/>
        <v>0</v>
      </c>
      <c r="R16" s="306">
        <f>計算表!X132</f>
        <v>0</v>
      </c>
      <c r="T16" s="1177">
        <f>環境負荷計算表!AF17</f>
        <v>0</v>
      </c>
      <c r="U16" s="1177">
        <f>環境負荷計算表!AG17</f>
        <v>0</v>
      </c>
      <c r="V16" s="1177">
        <f>環境負荷計算表!AH17</f>
        <v>0</v>
      </c>
      <c r="W16" s="1177">
        <f>環境負荷計算表!AI17</f>
        <v>0</v>
      </c>
      <c r="X16" s="1177">
        <f>環境負荷計算表!AJ17</f>
        <v>0</v>
      </c>
      <c r="Y16" s="1177">
        <f>環境負荷計算表!AK17</f>
        <v>0</v>
      </c>
      <c r="Z16" s="1177">
        <f>環境負荷計算表!AL17</f>
        <v>0</v>
      </c>
      <c r="AA16" s="1177">
        <f>環境負荷計算表!AM17</f>
        <v>0</v>
      </c>
      <c r="AB16" s="1177">
        <f>環境負荷計算表!AN17</f>
        <v>0</v>
      </c>
      <c r="AC16" s="1177">
        <f>環境負荷計算表!AO17</f>
        <v>0</v>
      </c>
      <c r="AD16" s="1177">
        <f>環境負荷計算表!AP17</f>
        <v>0</v>
      </c>
      <c r="AE16" s="1177">
        <f>環境負荷計算表!AQ17</f>
        <v>0</v>
      </c>
      <c r="AF16" s="1177">
        <f>環境負荷計算表!AR17</f>
        <v>0</v>
      </c>
      <c r="AG16" s="1177">
        <f>環境負荷計算表!AS17</f>
        <v>0</v>
      </c>
      <c r="AH16" s="1177">
        <f>環境負荷計算表!AT17</f>
        <v>0</v>
      </c>
      <c r="AI16" s="1177">
        <f>環境負荷計算表!AU17</f>
        <v>0</v>
      </c>
      <c r="AJ16" s="1177">
        <f>環境負荷計算表!AV17</f>
        <v>0</v>
      </c>
      <c r="AK16" s="1177">
        <f>環境負荷計算表!AW17</f>
        <v>0</v>
      </c>
      <c r="AL16" s="1177">
        <f>環境負荷計算表!AX17</f>
        <v>0</v>
      </c>
      <c r="AM16" s="1177">
        <f>環境負荷計算表!AY17</f>
        <v>0</v>
      </c>
      <c r="AN16" s="1177">
        <f>環境負荷計算表!AZ17</f>
        <v>0</v>
      </c>
      <c r="AO16" s="1177">
        <f>環境負荷計算表!BA17</f>
        <v>0</v>
      </c>
      <c r="AP16" s="1177">
        <f>環境負荷計算表!BB17</f>
        <v>0</v>
      </c>
      <c r="AQ16" s="1177">
        <f>環境負荷計算表!BC17</f>
        <v>0</v>
      </c>
      <c r="AR16" s="1177">
        <f>環境負荷計算表!BD17</f>
        <v>0</v>
      </c>
      <c r="AS16" s="1177">
        <f>環境負荷計算表!BE17</f>
        <v>0</v>
      </c>
      <c r="AT16" s="1177">
        <f>環境負荷計算表!BF17</f>
        <v>0</v>
      </c>
      <c r="AU16" s="1177">
        <f>環境負荷計算表!BG17</f>
        <v>0</v>
      </c>
      <c r="AV16" s="1177">
        <f>環境負荷計算表!BH17</f>
        <v>0</v>
      </c>
      <c r="AW16" s="1177">
        <f>環境負荷計算表!BI17</f>
        <v>0</v>
      </c>
      <c r="AX16" s="1178">
        <f>環境負荷計算表!AF133</f>
        <v>0</v>
      </c>
      <c r="AY16" s="1178">
        <f>環境負荷計算表!AG133</f>
        <v>0</v>
      </c>
      <c r="AZ16" s="1178">
        <f>環境負荷計算表!AH133</f>
        <v>0</v>
      </c>
      <c r="BA16" s="1178">
        <f>環境負荷計算表!AI133</f>
        <v>0</v>
      </c>
      <c r="BB16" s="1178">
        <f>環境負荷計算表!AJ133</f>
        <v>0</v>
      </c>
      <c r="BC16" s="1178">
        <f>環境負荷計算表!AK133</f>
        <v>0</v>
      </c>
      <c r="BD16" s="1178">
        <f>環境負荷計算表!AL133</f>
        <v>0</v>
      </c>
      <c r="BE16" s="1178">
        <f>環境負荷計算表!AM133</f>
        <v>0</v>
      </c>
      <c r="BF16" s="1178">
        <f>環境負荷計算表!AN133</f>
        <v>0</v>
      </c>
      <c r="BG16" s="1178">
        <f>環境負荷計算表!AO133</f>
        <v>0</v>
      </c>
      <c r="BH16" s="1178">
        <f>環境負荷計算表!AP133</f>
        <v>0</v>
      </c>
      <c r="BI16" s="1178">
        <f>環境負荷計算表!AQ133</f>
        <v>0</v>
      </c>
      <c r="BJ16" s="1178">
        <f>環境負荷計算表!AR133</f>
        <v>0</v>
      </c>
      <c r="BK16" s="1178">
        <f>環境負荷計算表!AS133</f>
        <v>0</v>
      </c>
      <c r="BL16" s="1178">
        <f>環境負荷計算表!AT133</f>
        <v>0</v>
      </c>
      <c r="BM16" s="1178">
        <f>環境負荷計算表!AU133</f>
        <v>0</v>
      </c>
      <c r="BN16" s="1178">
        <f>環境負荷計算表!AV133</f>
        <v>0</v>
      </c>
      <c r="BO16" s="1178">
        <f>環境負荷計算表!AW133</f>
        <v>0</v>
      </c>
      <c r="BP16" s="1178">
        <f>環境負荷計算表!AX133</f>
        <v>0</v>
      </c>
      <c r="BQ16" s="1178">
        <f>環境負荷計算表!AY133</f>
        <v>0</v>
      </c>
      <c r="BR16" s="1178">
        <f>環境負荷計算表!AZ133</f>
        <v>0</v>
      </c>
      <c r="BS16" s="1178">
        <f>環境負荷計算表!BA133</f>
        <v>0</v>
      </c>
      <c r="BT16" s="1178">
        <f>環境負荷計算表!BB133</f>
        <v>0</v>
      </c>
      <c r="BU16" s="1178">
        <f>環境負荷計算表!BC133</f>
        <v>0</v>
      </c>
      <c r="BV16" s="1178">
        <f>環境負荷計算表!BD133</f>
        <v>0</v>
      </c>
      <c r="BW16" s="1178">
        <f>環境負荷計算表!BE133</f>
        <v>0</v>
      </c>
      <c r="BX16" s="1178">
        <f>環境負荷計算表!BF133</f>
        <v>0</v>
      </c>
      <c r="BY16" s="1178">
        <f>環境負荷計算表!BG133</f>
        <v>0</v>
      </c>
      <c r="BZ16" s="1178">
        <f>環境負荷計算表!BH133</f>
        <v>0</v>
      </c>
      <c r="CA16" s="1178">
        <f>環境負荷計算表!BI133</f>
        <v>0</v>
      </c>
      <c r="CB16" s="1179">
        <f>環境負荷計算表!AF249</f>
        <v>0</v>
      </c>
      <c r="CC16" s="1179">
        <f>環境負荷計算表!AG249</f>
        <v>0</v>
      </c>
      <c r="CD16" s="1179">
        <f>環境負荷計算表!AH249</f>
        <v>0</v>
      </c>
      <c r="CE16" s="1179">
        <f>環境負荷計算表!AI249</f>
        <v>0</v>
      </c>
      <c r="CF16" s="1179">
        <f>環境負荷計算表!AJ249</f>
        <v>0</v>
      </c>
      <c r="CG16" s="1180">
        <f>環境負荷計算表!AK249</f>
        <v>0</v>
      </c>
      <c r="CH16" s="1180">
        <f>環境負荷計算表!AL249</f>
        <v>0</v>
      </c>
      <c r="CI16" s="1180">
        <f>環境負荷計算表!AM249</f>
        <v>0</v>
      </c>
      <c r="CJ16" s="1180">
        <f>環境負荷計算表!AN249</f>
        <v>0</v>
      </c>
      <c r="CK16" s="1180">
        <f>環境負荷計算表!AO249</f>
        <v>0</v>
      </c>
      <c r="CL16" s="1180">
        <f>環境負荷計算表!AP249</f>
        <v>0</v>
      </c>
      <c r="CM16" s="1180">
        <f>環境負荷計算表!AQ249</f>
        <v>0</v>
      </c>
      <c r="CN16" s="1180">
        <f>環境負荷計算表!AR249</f>
        <v>0</v>
      </c>
      <c r="CO16" s="1180">
        <f>環境負荷計算表!AS249</f>
        <v>0</v>
      </c>
      <c r="CP16" s="1180">
        <f>環境負荷計算表!AT249</f>
        <v>0</v>
      </c>
      <c r="CQ16" s="1180">
        <f>環境負荷計算表!AU249</f>
        <v>0</v>
      </c>
      <c r="CR16" s="1180">
        <f>環境負荷計算表!AV249</f>
        <v>0</v>
      </c>
      <c r="CS16" s="1180">
        <f>環境負荷計算表!AW249</f>
        <v>0</v>
      </c>
      <c r="CT16" s="1180">
        <f>環境負荷計算表!AX249</f>
        <v>0</v>
      </c>
      <c r="CU16" s="1180">
        <f>環境負荷計算表!AY249</f>
        <v>0</v>
      </c>
      <c r="CV16" s="1179">
        <f>環境負荷計算表!AZ249</f>
        <v>0</v>
      </c>
      <c r="CW16" s="1179">
        <f>環境負荷計算表!BA249</f>
        <v>0</v>
      </c>
      <c r="CX16" s="1179">
        <f>環境負荷計算表!BB249</f>
        <v>0</v>
      </c>
      <c r="CY16" s="1180">
        <f>環境負荷計算表!BC249</f>
        <v>0</v>
      </c>
      <c r="CZ16" s="1180">
        <f>環境負荷計算表!BD249</f>
        <v>0</v>
      </c>
      <c r="DA16" s="1180">
        <f>環境負荷計算表!BE249</f>
        <v>0</v>
      </c>
      <c r="DB16" s="1180">
        <f>環境負荷計算表!BF249</f>
        <v>0</v>
      </c>
      <c r="DC16" s="1180">
        <f>環境負荷計算表!BG249</f>
        <v>0</v>
      </c>
      <c r="DD16" s="1180">
        <f>環境負荷計算表!BH249</f>
        <v>0</v>
      </c>
      <c r="DE16" s="1179">
        <f>環境負荷計算表!BI249</f>
        <v>0</v>
      </c>
      <c r="DF16" s="1181">
        <f t="shared" si="2"/>
        <v>0</v>
      </c>
      <c r="DG16" s="1181">
        <f t="shared" ref="DG16:DG79" si="9">U16+AY16+CC16</f>
        <v>0</v>
      </c>
      <c r="DH16" s="1181">
        <f t="shared" ref="DH16:DH79" si="10">V16+AZ16+CD16</f>
        <v>0</v>
      </c>
      <c r="DI16" s="1181">
        <f t="shared" ref="DI16:DI79" si="11">W16+BA16+CE16</f>
        <v>0</v>
      </c>
      <c r="DJ16" s="1181">
        <f t="shared" ref="DJ16:DJ79" si="12">X16+BB16+CF16</f>
        <v>0</v>
      </c>
      <c r="DK16" s="1182">
        <f t="shared" ref="DK16:DK79" si="13">Y16+BC16+CG16</f>
        <v>0</v>
      </c>
      <c r="DL16" s="1182">
        <f t="shared" ref="DL16:DL79" si="14">Z16+BD16+CH16</f>
        <v>0</v>
      </c>
      <c r="DM16" s="1182">
        <f t="shared" ref="DM16:DM79" si="15">AA16+BE16+CI16</f>
        <v>0</v>
      </c>
      <c r="DN16" s="1182">
        <f t="shared" ref="DN16:DN79" si="16">AB16+BF16+CJ16</f>
        <v>0</v>
      </c>
      <c r="DO16" s="1182">
        <f t="shared" ref="DO16:DO79" si="17">AC16+BG16+CK16</f>
        <v>0</v>
      </c>
      <c r="DP16" s="1182">
        <f t="shared" ref="DP16:DP79" si="18">AD16+BH16+CL16</f>
        <v>0</v>
      </c>
      <c r="DQ16" s="1182">
        <f t="shared" ref="DQ16:DQ79" si="19">AE16+BI16+CM16</f>
        <v>0</v>
      </c>
      <c r="DR16" s="1182">
        <f t="shared" ref="DR16:DR79" si="20">AF16+BJ16+CN16</f>
        <v>0</v>
      </c>
      <c r="DS16" s="1182">
        <f t="shared" ref="DS16:DS79" si="21">AG16+BK16+CO16</f>
        <v>0</v>
      </c>
      <c r="DT16" s="1182">
        <f t="shared" ref="DT16:DT79" si="22">AH16+BL16+CP16</f>
        <v>0</v>
      </c>
      <c r="DU16" s="1182">
        <f t="shared" ref="DU16:DU79" si="23">AI16+BM16+CQ16</f>
        <v>0</v>
      </c>
      <c r="DV16" s="1182">
        <f t="shared" ref="DV16:DV79" si="24">AJ16+BN16+CR16</f>
        <v>0</v>
      </c>
      <c r="DW16" s="1182">
        <f t="shared" ref="DW16:DW79" si="25">AK16+BO16+CS16</f>
        <v>0</v>
      </c>
      <c r="DX16" s="1182">
        <f t="shared" ref="DX16:DX79" si="26">AL16+BP16+CT16</f>
        <v>0</v>
      </c>
      <c r="DY16" s="1182">
        <f t="shared" ref="DY16:DY79" si="27">AM16+BQ16+CU16</f>
        <v>0</v>
      </c>
      <c r="DZ16" s="1181">
        <f t="shared" ref="DZ16:DZ79" si="28">AN16+BR16+CV16</f>
        <v>0</v>
      </c>
      <c r="EA16" s="1181">
        <f t="shared" ref="EA16:EA79" si="29">AO16+BS16+CW16</f>
        <v>0</v>
      </c>
      <c r="EB16" s="1181">
        <f t="shared" ref="EB16:EB79" si="30">AP16+BT16+CX16</f>
        <v>0</v>
      </c>
      <c r="EC16" s="1182">
        <f t="shared" ref="EC16:EC79" si="31">AQ16+BU16+CY16</f>
        <v>0</v>
      </c>
      <c r="ED16" s="1182">
        <f t="shared" si="3"/>
        <v>0</v>
      </c>
      <c r="EE16" s="1182">
        <f t="shared" si="4"/>
        <v>0</v>
      </c>
      <c r="EF16" s="1182">
        <f t="shared" si="5"/>
        <v>0</v>
      </c>
      <c r="EG16" s="1182">
        <f t="shared" si="6"/>
        <v>0</v>
      </c>
      <c r="EH16" s="1182">
        <f t="shared" si="7"/>
        <v>0</v>
      </c>
      <c r="EI16" s="1181">
        <f t="shared" si="8"/>
        <v>0</v>
      </c>
    </row>
    <row r="17" spans="2:139" ht="18" customHeight="1">
      <c r="B17" s="226">
        <v>11</v>
      </c>
      <c r="C17" s="227"/>
      <c r="D17" s="215" t="s">
        <v>357</v>
      </c>
      <c r="E17" s="208"/>
      <c r="F17" s="246">
        <f>計算表!C18</f>
        <v>0</v>
      </c>
      <c r="G17" s="247">
        <f>計算表!G18</f>
        <v>0</v>
      </c>
      <c r="H17" s="248">
        <f>計算表!I18</f>
        <v>0</v>
      </c>
      <c r="I17" s="264">
        <f>計算表!R18</f>
        <v>0</v>
      </c>
      <c r="J17" s="264">
        <f>計算表!T18</f>
        <v>0</v>
      </c>
      <c r="K17" s="264">
        <f>計算表!V18</f>
        <v>0</v>
      </c>
      <c r="L17" s="283">
        <f>計算表!K133</f>
        <v>0</v>
      </c>
      <c r="M17" s="284">
        <f>計算表!O133</f>
        <v>0</v>
      </c>
      <c r="N17" s="285">
        <f>計算表!Q133</f>
        <v>0</v>
      </c>
      <c r="O17" s="301">
        <f t="shared" si="0"/>
        <v>0</v>
      </c>
      <c r="P17" s="301">
        <f t="shared" si="0"/>
        <v>0</v>
      </c>
      <c r="Q17" s="301">
        <f t="shared" si="0"/>
        <v>0</v>
      </c>
      <c r="R17" s="308">
        <f>計算表!X133</f>
        <v>0</v>
      </c>
      <c r="T17" s="1183">
        <f>環境負荷計算表!AF18</f>
        <v>0</v>
      </c>
      <c r="U17" s="1183">
        <f>環境負荷計算表!AG18</f>
        <v>0</v>
      </c>
      <c r="V17" s="1183">
        <f>環境負荷計算表!AH18</f>
        <v>0</v>
      </c>
      <c r="W17" s="1183">
        <f>環境負荷計算表!AI18</f>
        <v>0</v>
      </c>
      <c r="X17" s="1183">
        <f>環境負荷計算表!AJ18</f>
        <v>0</v>
      </c>
      <c r="Y17" s="1183">
        <f>環境負荷計算表!AK18</f>
        <v>0</v>
      </c>
      <c r="Z17" s="1183">
        <f>環境負荷計算表!AL18</f>
        <v>0</v>
      </c>
      <c r="AA17" s="1183">
        <f>環境負荷計算表!AM18</f>
        <v>0</v>
      </c>
      <c r="AB17" s="1183">
        <f>環境負荷計算表!AN18</f>
        <v>0</v>
      </c>
      <c r="AC17" s="1183">
        <f>環境負荷計算表!AO18</f>
        <v>0</v>
      </c>
      <c r="AD17" s="1183">
        <f>環境負荷計算表!AP18</f>
        <v>0</v>
      </c>
      <c r="AE17" s="1183">
        <f>環境負荷計算表!AQ18</f>
        <v>0</v>
      </c>
      <c r="AF17" s="1183">
        <f>環境負荷計算表!AR18</f>
        <v>0</v>
      </c>
      <c r="AG17" s="1183">
        <f>環境負荷計算表!AS18</f>
        <v>0</v>
      </c>
      <c r="AH17" s="1183">
        <f>環境負荷計算表!AT18</f>
        <v>0</v>
      </c>
      <c r="AI17" s="1183">
        <f>環境負荷計算表!AU18</f>
        <v>0</v>
      </c>
      <c r="AJ17" s="1183">
        <f>環境負荷計算表!AV18</f>
        <v>0</v>
      </c>
      <c r="AK17" s="1183">
        <f>環境負荷計算表!AW18</f>
        <v>0</v>
      </c>
      <c r="AL17" s="1183">
        <f>環境負荷計算表!AX18</f>
        <v>0</v>
      </c>
      <c r="AM17" s="1183">
        <f>環境負荷計算表!AY18</f>
        <v>0</v>
      </c>
      <c r="AN17" s="1183">
        <f>環境負荷計算表!AZ18</f>
        <v>0</v>
      </c>
      <c r="AO17" s="1183">
        <f>環境負荷計算表!BA18</f>
        <v>0</v>
      </c>
      <c r="AP17" s="1183">
        <f>環境負荷計算表!BB18</f>
        <v>0</v>
      </c>
      <c r="AQ17" s="1183">
        <f>環境負荷計算表!BC18</f>
        <v>0</v>
      </c>
      <c r="AR17" s="1183">
        <f>環境負荷計算表!BD18</f>
        <v>0</v>
      </c>
      <c r="AS17" s="1183">
        <f>環境負荷計算表!BE18</f>
        <v>0</v>
      </c>
      <c r="AT17" s="1183">
        <f>環境負荷計算表!BF18</f>
        <v>0</v>
      </c>
      <c r="AU17" s="1183">
        <f>環境負荷計算表!BG18</f>
        <v>0</v>
      </c>
      <c r="AV17" s="1183">
        <f>環境負荷計算表!BH18</f>
        <v>0</v>
      </c>
      <c r="AW17" s="1183">
        <f>環境負荷計算表!BI18</f>
        <v>0</v>
      </c>
      <c r="AX17" s="1166">
        <f>環境負荷計算表!AF134</f>
        <v>0</v>
      </c>
      <c r="AY17" s="1166">
        <f>環境負荷計算表!AG134</f>
        <v>0</v>
      </c>
      <c r="AZ17" s="1166">
        <f>環境負荷計算表!AH134</f>
        <v>0</v>
      </c>
      <c r="BA17" s="1166">
        <f>環境負荷計算表!AI134</f>
        <v>0</v>
      </c>
      <c r="BB17" s="1166">
        <f>環境負荷計算表!AJ134</f>
        <v>0</v>
      </c>
      <c r="BC17" s="1184">
        <f>環境負荷計算表!AK134</f>
        <v>0</v>
      </c>
      <c r="BD17" s="1184">
        <f>環境負荷計算表!AL134</f>
        <v>0</v>
      </c>
      <c r="BE17" s="1184">
        <f>環境負荷計算表!AM134</f>
        <v>0</v>
      </c>
      <c r="BF17" s="1184">
        <f>環境負荷計算表!AN134</f>
        <v>0</v>
      </c>
      <c r="BG17" s="1184">
        <f>環境負荷計算表!AO134</f>
        <v>0</v>
      </c>
      <c r="BH17" s="1184">
        <f>環境負荷計算表!AP134</f>
        <v>0</v>
      </c>
      <c r="BI17" s="1184">
        <f>環境負荷計算表!AQ134</f>
        <v>0</v>
      </c>
      <c r="BJ17" s="1184">
        <f>環境負荷計算表!AR134</f>
        <v>0</v>
      </c>
      <c r="BK17" s="1184">
        <f>環境負荷計算表!AS134</f>
        <v>0</v>
      </c>
      <c r="BL17" s="1184">
        <f>環境負荷計算表!AT134</f>
        <v>0</v>
      </c>
      <c r="BM17" s="1184">
        <f>環境負荷計算表!AU134</f>
        <v>0</v>
      </c>
      <c r="BN17" s="1184">
        <f>環境負荷計算表!AV134</f>
        <v>0</v>
      </c>
      <c r="BO17" s="1184">
        <f>環境負荷計算表!AW134</f>
        <v>0</v>
      </c>
      <c r="BP17" s="1184">
        <f>環境負荷計算表!AX134</f>
        <v>0</v>
      </c>
      <c r="BQ17" s="1184">
        <f>環境負荷計算表!AY134</f>
        <v>0</v>
      </c>
      <c r="BR17" s="1166">
        <f>環境負荷計算表!AZ134</f>
        <v>0</v>
      </c>
      <c r="BS17" s="1166">
        <f>環境負荷計算表!BA134</f>
        <v>0</v>
      </c>
      <c r="BT17" s="1166">
        <f>環境負荷計算表!BB134</f>
        <v>0</v>
      </c>
      <c r="BU17" s="1184">
        <f>環境負荷計算表!BC134</f>
        <v>0</v>
      </c>
      <c r="BV17" s="1184">
        <f>環境負荷計算表!BD134</f>
        <v>0</v>
      </c>
      <c r="BW17" s="1184">
        <f>環境負荷計算表!BE134</f>
        <v>0</v>
      </c>
      <c r="BX17" s="1184">
        <f>環境負荷計算表!BF134</f>
        <v>0</v>
      </c>
      <c r="BY17" s="1184">
        <f>環境負荷計算表!BG134</f>
        <v>0</v>
      </c>
      <c r="BZ17" s="1184">
        <f>環境負荷計算表!BH134</f>
        <v>0</v>
      </c>
      <c r="CA17" s="1166">
        <f>環境負荷計算表!BI134</f>
        <v>0</v>
      </c>
      <c r="CB17" s="1167">
        <f>環境負荷計算表!AF250</f>
        <v>0</v>
      </c>
      <c r="CC17" s="1167">
        <f>環境負荷計算表!AG250</f>
        <v>0</v>
      </c>
      <c r="CD17" s="1167">
        <f>環境負荷計算表!AH250</f>
        <v>0</v>
      </c>
      <c r="CE17" s="1167">
        <f>環境負荷計算表!AI250</f>
        <v>0</v>
      </c>
      <c r="CF17" s="1167">
        <f>環境負荷計算表!AJ250</f>
        <v>0</v>
      </c>
      <c r="CG17" s="1185">
        <f>環境負荷計算表!AK250</f>
        <v>0</v>
      </c>
      <c r="CH17" s="1185">
        <f>環境負荷計算表!AL250</f>
        <v>0</v>
      </c>
      <c r="CI17" s="1185">
        <f>環境負荷計算表!AM250</f>
        <v>0</v>
      </c>
      <c r="CJ17" s="1185">
        <f>環境負荷計算表!AN250</f>
        <v>0</v>
      </c>
      <c r="CK17" s="1185">
        <f>環境負荷計算表!AO250</f>
        <v>0</v>
      </c>
      <c r="CL17" s="1185">
        <f>環境負荷計算表!AP250</f>
        <v>0</v>
      </c>
      <c r="CM17" s="1185">
        <f>環境負荷計算表!AQ250</f>
        <v>0</v>
      </c>
      <c r="CN17" s="1185">
        <f>環境負荷計算表!AR250</f>
        <v>0</v>
      </c>
      <c r="CO17" s="1185">
        <f>環境負荷計算表!AS250</f>
        <v>0</v>
      </c>
      <c r="CP17" s="1185">
        <f>環境負荷計算表!AT250</f>
        <v>0</v>
      </c>
      <c r="CQ17" s="1185">
        <f>環境負荷計算表!AU250</f>
        <v>0</v>
      </c>
      <c r="CR17" s="1185">
        <f>環境負荷計算表!AV250</f>
        <v>0</v>
      </c>
      <c r="CS17" s="1185">
        <f>環境負荷計算表!AW250</f>
        <v>0</v>
      </c>
      <c r="CT17" s="1185">
        <f>環境負荷計算表!AX250</f>
        <v>0</v>
      </c>
      <c r="CU17" s="1185">
        <f>環境負荷計算表!AY250</f>
        <v>0</v>
      </c>
      <c r="CV17" s="1167">
        <f>環境負荷計算表!AZ250</f>
        <v>0</v>
      </c>
      <c r="CW17" s="1167">
        <f>環境負荷計算表!BA250</f>
        <v>0</v>
      </c>
      <c r="CX17" s="1167">
        <f>環境負荷計算表!BB250</f>
        <v>0</v>
      </c>
      <c r="CY17" s="1185">
        <f>環境負荷計算表!BC250</f>
        <v>0</v>
      </c>
      <c r="CZ17" s="1185">
        <f>環境負荷計算表!BD250</f>
        <v>0</v>
      </c>
      <c r="DA17" s="1185">
        <f>環境負荷計算表!BE250</f>
        <v>0</v>
      </c>
      <c r="DB17" s="1185">
        <f>環境負荷計算表!BF250</f>
        <v>0</v>
      </c>
      <c r="DC17" s="1185">
        <f>環境負荷計算表!BG250</f>
        <v>0</v>
      </c>
      <c r="DD17" s="1185">
        <f>環境負荷計算表!BH250</f>
        <v>0</v>
      </c>
      <c r="DE17" s="1167">
        <f>環境負荷計算表!BI250</f>
        <v>0</v>
      </c>
      <c r="DF17" s="1169">
        <f t="shared" si="2"/>
        <v>0</v>
      </c>
      <c r="DG17" s="1169">
        <f t="shared" si="9"/>
        <v>0</v>
      </c>
      <c r="DH17" s="1169">
        <f t="shared" si="10"/>
        <v>0</v>
      </c>
      <c r="DI17" s="1169">
        <f t="shared" si="11"/>
        <v>0</v>
      </c>
      <c r="DJ17" s="1169">
        <f t="shared" si="12"/>
        <v>0</v>
      </c>
      <c r="DK17" s="1186">
        <f t="shared" si="13"/>
        <v>0</v>
      </c>
      <c r="DL17" s="1186">
        <f t="shared" si="14"/>
        <v>0</v>
      </c>
      <c r="DM17" s="1186">
        <f t="shared" si="15"/>
        <v>0</v>
      </c>
      <c r="DN17" s="1186">
        <f t="shared" si="16"/>
        <v>0</v>
      </c>
      <c r="DO17" s="1186">
        <f t="shared" si="17"/>
        <v>0</v>
      </c>
      <c r="DP17" s="1186">
        <f t="shared" si="18"/>
        <v>0</v>
      </c>
      <c r="DQ17" s="1186">
        <f t="shared" si="19"/>
        <v>0</v>
      </c>
      <c r="DR17" s="1186">
        <f t="shared" si="20"/>
        <v>0</v>
      </c>
      <c r="DS17" s="1186">
        <f t="shared" si="21"/>
        <v>0</v>
      </c>
      <c r="DT17" s="1186">
        <f t="shared" si="22"/>
        <v>0</v>
      </c>
      <c r="DU17" s="1186">
        <f t="shared" si="23"/>
        <v>0</v>
      </c>
      <c r="DV17" s="1186">
        <f t="shared" si="24"/>
        <v>0</v>
      </c>
      <c r="DW17" s="1186">
        <f t="shared" si="25"/>
        <v>0</v>
      </c>
      <c r="DX17" s="1186">
        <f t="shared" si="26"/>
        <v>0</v>
      </c>
      <c r="DY17" s="1186">
        <f t="shared" si="27"/>
        <v>0</v>
      </c>
      <c r="DZ17" s="1169">
        <f t="shared" si="28"/>
        <v>0</v>
      </c>
      <c r="EA17" s="1169">
        <f t="shared" si="29"/>
        <v>0</v>
      </c>
      <c r="EB17" s="1169">
        <f t="shared" si="30"/>
        <v>0</v>
      </c>
      <c r="EC17" s="1186">
        <f t="shared" si="31"/>
        <v>0</v>
      </c>
      <c r="ED17" s="1186">
        <f t="shared" si="3"/>
        <v>0</v>
      </c>
      <c r="EE17" s="1186">
        <f t="shared" si="4"/>
        <v>0</v>
      </c>
      <c r="EF17" s="1186">
        <f t="shared" si="5"/>
        <v>0</v>
      </c>
      <c r="EG17" s="1186">
        <f t="shared" si="6"/>
        <v>0</v>
      </c>
      <c r="EH17" s="1186">
        <f t="shared" si="7"/>
        <v>0</v>
      </c>
      <c r="EI17" s="1169">
        <f t="shared" si="8"/>
        <v>0</v>
      </c>
    </row>
    <row r="18" spans="2:139" ht="18" customHeight="1">
      <c r="B18" s="226">
        <v>12</v>
      </c>
      <c r="C18" s="227"/>
      <c r="D18" s="215" t="s">
        <v>358</v>
      </c>
      <c r="E18" s="208"/>
      <c r="F18" s="238">
        <f>計算表!C19</f>
        <v>0</v>
      </c>
      <c r="G18" s="239">
        <f>計算表!G19</f>
        <v>0</v>
      </c>
      <c r="H18" s="240">
        <f>計算表!I19</f>
        <v>0</v>
      </c>
      <c r="I18" s="261">
        <f>計算表!R19</f>
        <v>0</v>
      </c>
      <c r="J18" s="261">
        <f>計算表!T19</f>
        <v>0</v>
      </c>
      <c r="K18" s="261">
        <f>計算表!V19</f>
        <v>0</v>
      </c>
      <c r="L18" s="275">
        <f>計算表!K134</f>
        <v>0</v>
      </c>
      <c r="M18" s="276">
        <f>計算表!O134</f>
        <v>0</v>
      </c>
      <c r="N18" s="277">
        <f>計算表!Q134</f>
        <v>0</v>
      </c>
      <c r="O18" s="298">
        <f t="shared" si="0"/>
        <v>0</v>
      </c>
      <c r="P18" s="298">
        <f t="shared" si="0"/>
        <v>0</v>
      </c>
      <c r="Q18" s="298">
        <f t="shared" si="0"/>
        <v>0</v>
      </c>
      <c r="R18" s="306">
        <f>計算表!X134</f>
        <v>0</v>
      </c>
      <c r="T18" s="1171">
        <f>環境負荷計算表!AF19</f>
        <v>0</v>
      </c>
      <c r="U18" s="1171">
        <f>環境負荷計算表!AG19</f>
        <v>0</v>
      </c>
      <c r="V18" s="1171">
        <f>環境負荷計算表!AH19</f>
        <v>0</v>
      </c>
      <c r="W18" s="1171">
        <f>環境負荷計算表!AI19</f>
        <v>0</v>
      </c>
      <c r="X18" s="1171">
        <f>環境負荷計算表!AJ19</f>
        <v>0</v>
      </c>
      <c r="Y18" s="1171">
        <f>環境負荷計算表!AK19</f>
        <v>0</v>
      </c>
      <c r="Z18" s="1171">
        <f>環境負荷計算表!AL19</f>
        <v>0</v>
      </c>
      <c r="AA18" s="1171">
        <f>環境負荷計算表!AM19</f>
        <v>0</v>
      </c>
      <c r="AB18" s="1171">
        <f>環境負荷計算表!AN19</f>
        <v>0</v>
      </c>
      <c r="AC18" s="1171">
        <f>環境負荷計算表!AO19</f>
        <v>0</v>
      </c>
      <c r="AD18" s="1171">
        <f>環境負荷計算表!AP19</f>
        <v>0</v>
      </c>
      <c r="AE18" s="1171">
        <f>環境負荷計算表!AQ19</f>
        <v>0</v>
      </c>
      <c r="AF18" s="1171">
        <f>環境負荷計算表!AR19</f>
        <v>0</v>
      </c>
      <c r="AG18" s="1171">
        <f>環境負荷計算表!AS19</f>
        <v>0</v>
      </c>
      <c r="AH18" s="1171">
        <f>環境負荷計算表!AT19</f>
        <v>0</v>
      </c>
      <c r="AI18" s="1171">
        <f>環境負荷計算表!AU19</f>
        <v>0</v>
      </c>
      <c r="AJ18" s="1171">
        <f>環境負荷計算表!AV19</f>
        <v>0</v>
      </c>
      <c r="AK18" s="1171">
        <f>環境負荷計算表!AW19</f>
        <v>0</v>
      </c>
      <c r="AL18" s="1171">
        <f>環境負荷計算表!AX19</f>
        <v>0</v>
      </c>
      <c r="AM18" s="1171">
        <f>環境負荷計算表!AY19</f>
        <v>0</v>
      </c>
      <c r="AN18" s="1171">
        <f>環境負荷計算表!AZ19</f>
        <v>0</v>
      </c>
      <c r="AO18" s="1171">
        <f>環境負荷計算表!BA19</f>
        <v>0</v>
      </c>
      <c r="AP18" s="1171">
        <f>環境負荷計算表!BB19</f>
        <v>0</v>
      </c>
      <c r="AQ18" s="1171">
        <f>環境負荷計算表!BC19</f>
        <v>0</v>
      </c>
      <c r="AR18" s="1171">
        <f>環境負荷計算表!BD19</f>
        <v>0</v>
      </c>
      <c r="AS18" s="1171">
        <f>環境負荷計算表!BE19</f>
        <v>0</v>
      </c>
      <c r="AT18" s="1171">
        <f>環境負荷計算表!BF19</f>
        <v>0</v>
      </c>
      <c r="AU18" s="1171">
        <f>環境負荷計算表!BG19</f>
        <v>0</v>
      </c>
      <c r="AV18" s="1171">
        <f>環境負荷計算表!BH19</f>
        <v>0</v>
      </c>
      <c r="AW18" s="1171">
        <f>環境負荷計算表!BI19</f>
        <v>0</v>
      </c>
      <c r="AX18" s="1172">
        <f>環境負荷計算表!AF135</f>
        <v>0</v>
      </c>
      <c r="AY18" s="1172">
        <f>環境負荷計算表!AG135</f>
        <v>0</v>
      </c>
      <c r="AZ18" s="1172">
        <f>環境負荷計算表!AH135</f>
        <v>0</v>
      </c>
      <c r="BA18" s="1172">
        <f>環境負荷計算表!AI135</f>
        <v>0</v>
      </c>
      <c r="BB18" s="1172">
        <f>環境負荷計算表!AJ135</f>
        <v>0</v>
      </c>
      <c r="BC18" s="1172">
        <f>環境負荷計算表!AK135</f>
        <v>0</v>
      </c>
      <c r="BD18" s="1172">
        <f>環境負荷計算表!AL135</f>
        <v>0</v>
      </c>
      <c r="BE18" s="1172">
        <f>環境負荷計算表!AM135</f>
        <v>0</v>
      </c>
      <c r="BF18" s="1172">
        <f>環境負荷計算表!AN135</f>
        <v>0</v>
      </c>
      <c r="BG18" s="1172">
        <f>環境負荷計算表!AO135</f>
        <v>0</v>
      </c>
      <c r="BH18" s="1172">
        <f>環境負荷計算表!AP135</f>
        <v>0</v>
      </c>
      <c r="BI18" s="1172">
        <f>環境負荷計算表!AQ135</f>
        <v>0</v>
      </c>
      <c r="BJ18" s="1172">
        <f>環境負荷計算表!AR135</f>
        <v>0</v>
      </c>
      <c r="BK18" s="1172">
        <f>環境負荷計算表!AS135</f>
        <v>0</v>
      </c>
      <c r="BL18" s="1172">
        <f>環境負荷計算表!AT135</f>
        <v>0</v>
      </c>
      <c r="BM18" s="1172">
        <f>環境負荷計算表!AU135</f>
        <v>0</v>
      </c>
      <c r="BN18" s="1172">
        <f>環境負荷計算表!AV135</f>
        <v>0</v>
      </c>
      <c r="BO18" s="1172">
        <f>環境負荷計算表!AW135</f>
        <v>0</v>
      </c>
      <c r="BP18" s="1172">
        <f>環境負荷計算表!AX135</f>
        <v>0</v>
      </c>
      <c r="BQ18" s="1172">
        <f>環境負荷計算表!AY135</f>
        <v>0</v>
      </c>
      <c r="BR18" s="1172">
        <f>環境負荷計算表!AZ135</f>
        <v>0</v>
      </c>
      <c r="BS18" s="1172">
        <f>環境負荷計算表!BA135</f>
        <v>0</v>
      </c>
      <c r="BT18" s="1172">
        <f>環境負荷計算表!BB135</f>
        <v>0</v>
      </c>
      <c r="BU18" s="1172">
        <f>環境負荷計算表!BC135</f>
        <v>0</v>
      </c>
      <c r="BV18" s="1172">
        <f>環境負荷計算表!BD135</f>
        <v>0</v>
      </c>
      <c r="BW18" s="1172">
        <f>環境負荷計算表!BE135</f>
        <v>0</v>
      </c>
      <c r="BX18" s="1172">
        <f>環境負荷計算表!BF135</f>
        <v>0</v>
      </c>
      <c r="BY18" s="1172">
        <f>環境負荷計算表!BG135</f>
        <v>0</v>
      </c>
      <c r="BZ18" s="1172">
        <f>環境負荷計算表!BH135</f>
        <v>0</v>
      </c>
      <c r="CA18" s="1172">
        <f>環境負荷計算表!BI135</f>
        <v>0</v>
      </c>
      <c r="CB18" s="1173">
        <f>環境負荷計算表!AF251</f>
        <v>0</v>
      </c>
      <c r="CC18" s="1173">
        <f>環境負荷計算表!AG251</f>
        <v>0</v>
      </c>
      <c r="CD18" s="1173">
        <f>環境負荷計算表!AH251</f>
        <v>0</v>
      </c>
      <c r="CE18" s="1173">
        <f>環境負荷計算表!AI251</f>
        <v>0</v>
      </c>
      <c r="CF18" s="1173">
        <f>環境負荷計算表!AJ251</f>
        <v>0</v>
      </c>
      <c r="CG18" s="1174">
        <f>環境負荷計算表!AK251</f>
        <v>0</v>
      </c>
      <c r="CH18" s="1174">
        <f>環境負荷計算表!AL251</f>
        <v>0</v>
      </c>
      <c r="CI18" s="1174">
        <f>環境負荷計算表!AM251</f>
        <v>0</v>
      </c>
      <c r="CJ18" s="1174">
        <f>環境負荷計算表!AN251</f>
        <v>0</v>
      </c>
      <c r="CK18" s="1174">
        <f>環境負荷計算表!AO251</f>
        <v>0</v>
      </c>
      <c r="CL18" s="1174">
        <f>環境負荷計算表!AP251</f>
        <v>0</v>
      </c>
      <c r="CM18" s="1174">
        <f>環境負荷計算表!AQ251</f>
        <v>0</v>
      </c>
      <c r="CN18" s="1174">
        <f>環境負荷計算表!AR251</f>
        <v>0</v>
      </c>
      <c r="CO18" s="1174">
        <f>環境負荷計算表!AS251</f>
        <v>0</v>
      </c>
      <c r="CP18" s="1174">
        <f>環境負荷計算表!AT251</f>
        <v>0</v>
      </c>
      <c r="CQ18" s="1174">
        <f>環境負荷計算表!AU251</f>
        <v>0</v>
      </c>
      <c r="CR18" s="1174">
        <f>環境負荷計算表!AV251</f>
        <v>0</v>
      </c>
      <c r="CS18" s="1174">
        <f>環境負荷計算表!AW251</f>
        <v>0</v>
      </c>
      <c r="CT18" s="1174">
        <f>環境負荷計算表!AX251</f>
        <v>0</v>
      </c>
      <c r="CU18" s="1174">
        <f>環境負荷計算表!AY251</f>
        <v>0</v>
      </c>
      <c r="CV18" s="1173">
        <f>環境負荷計算表!AZ251</f>
        <v>0</v>
      </c>
      <c r="CW18" s="1173">
        <f>環境負荷計算表!BA251</f>
        <v>0</v>
      </c>
      <c r="CX18" s="1173">
        <f>環境負荷計算表!BB251</f>
        <v>0</v>
      </c>
      <c r="CY18" s="1174">
        <f>環境負荷計算表!BC251</f>
        <v>0</v>
      </c>
      <c r="CZ18" s="1174">
        <f>環境負荷計算表!BD251</f>
        <v>0</v>
      </c>
      <c r="DA18" s="1174">
        <f>環境負荷計算表!BE251</f>
        <v>0</v>
      </c>
      <c r="DB18" s="1174">
        <f>環境負荷計算表!BF251</f>
        <v>0</v>
      </c>
      <c r="DC18" s="1174">
        <f>環境負荷計算表!BG251</f>
        <v>0</v>
      </c>
      <c r="DD18" s="1174">
        <f>環境負荷計算表!BH251</f>
        <v>0</v>
      </c>
      <c r="DE18" s="1173">
        <f>環境負荷計算表!BI251</f>
        <v>0</v>
      </c>
      <c r="DF18" s="1175">
        <f t="shared" si="2"/>
        <v>0</v>
      </c>
      <c r="DG18" s="1175">
        <f t="shared" si="9"/>
        <v>0</v>
      </c>
      <c r="DH18" s="1175">
        <f t="shared" si="10"/>
        <v>0</v>
      </c>
      <c r="DI18" s="1175">
        <f t="shared" si="11"/>
        <v>0</v>
      </c>
      <c r="DJ18" s="1175">
        <f t="shared" si="12"/>
        <v>0</v>
      </c>
      <c r="DK18" s="1176">
        <f t="shared" si="13"/>
        <v>0</v>
      </c>
      <c r="DL18" s="1176">
        <f t="shared" si="14"/>
        <v>0</v>
      </c>
      <c r="DM18" s="1176">
        <f t="shared" si="15"/>
        <v>0</v>
      </c>
      <c r="DN18" s="1176">
        <f t="shared" si="16"/>
        <v>0</v>
      </c>
      <c r="DO18" s="1176">
        <f t="shared" si="17"/>
        <v>0</v>
      </c>
      <c r="DP18" s="1176">
        <f t="shared" si="18"/>
        <v>0</v>
      </c>
      <c r="DQ18" s="1176">
        <f t="shared" si="19"/>
        <v>0</v>
      </c>
      <c r="DR18" s="1176">
        <f t="shared" si="20"/>
        <v>0</v>
      </c>
      <c r="DS18" s="1176">
        <f t="shared" si="21"/>
        <v>0</v>
      </c>
      <c r="DT18" s="1176">
        <f t="shared" si="22"/>
        <v>0</v>
      </c>
      <c r="DU18" s="1176">
        <f t="shared" si="23"/>
        <v>0</v>
      </c>
      <c r="DV18" s="1176">
        <f t="shared" si="24"/>
        <v>0</v>
      </c>
      <c r="DW18" s="1176">
        <f t="shared" si="25"/>
        <v>0</v>
      </c>
      <c r="DX18" s="1176">
        <f t="shared" si="26"/>
        <v>0</v>
      </c>
      <c r="DY18" s="1176">
        <f t="shared" si="27"/>
        <v>0</v>
      </c>
      <c r="DZ18" s="1175">
        <f t="shared" si="28"/>
        <v>0</v>
      </c>
      <c r="EA18" s="1175">
        <f t="shared" si="29"/>
        <v>0</v>
      </c>
      <c r="EB18" s="1175">
        <f t="shared" si="30"/>
        <v>0</v>
      </c>
      <c r="EC18" s="1176">
        <f t="shared" si="31"/>
        <v>0</v>
      </c>
      <c r="ED18" s="1176">
        <f t="shared" si="3"/>
        <v>0</v>
      </c>
      <c r="EE18" s="1176">
        <f t="shared" si="4"/>
        <v>0</v>
      </c>
      <c r="EF18" s="1176">
        <f t="shared" si="5"/>
        <v>0</v>
      </c>
      <c r="EG18" s="1176">
        <f t="shared" si="6"/>
        <v>0</v>
      </c>
      <c r="EH18" s="1176">
        <f t="shared" si="7"/>
        <v>0</v>
      </c>
      <c r="EI18" s="1175">
        <f t="shared" si="8"/>
        <v>0</v>
      </c>
    </row>
    <row r="19" spans="2:139" ht="18" customHeight="1">
      <c r="B19" s="226">
        <v>13</v>
      </c>
      <c r="C19" s="227"/>
      <c r="D19" s="215" t="s">
        <v>509</v>
      </c>
      <c r="E19" s="208"/>
      <c r="F19" s="238">
        <f>計算表!C20</f>
        <v>0</v>
      </c>
      <c r="G19" s="239">
        <f>計算表!G20</f>
        <v>0</v>
      </c>
      <c r="H19" s="240">
        <f>計算表!I20</f>
        <v>0</v>
      </c>
      <c r="I19" s="261">
        <f>計算表!R20</f>
        <v>0</v>
      </c>
      <c r="J19" s="261">
        <f>計算表!T20</f>
        <v>0</v>
      </c>
      <c r="K19" s="261">
        <f>計算表!V20</f>
        <v>0</v>
      </c>
      <c r="L19" s="275">
        <f>計算表!K135</f>
        <v>0</v>
      </c>
      <c r="M19" s="276">
        <f>計算表!O135</f>
        <v>0</v>
      </c>
      <c r="N19" s="277">
        <f>計算表!Q135</f>
        <v>0</v>
      </c>
      <c r="O19" s="298">
        <f t="shared" si="0"/>
        <v>0</v>
      </c>
      <c r="P19" s="298">
        <f t="shared" si="0"/>
        <v>0</v>
      </c>
      <c r="Q19" s="298">
        <f t="shared" si="0"/>
        <v>0</v>
      </c>
      <c r="R19" s="306">
        <f>計算表!X135</f>
        <v>0</v>
      </c>
      <c r="T19" s="1171">
        <f>環境負荷計算表!AF20</f>
        <v>0</v>
      </c>
      <c r="U19" s="1171">
        <f>環境負荷計算表!AG20</f>
        <v>0</v>
      </c>
      <c r="V19" s="1171">
        <f>環境負荷計算表!AH20</f>
        <v>0</v>
      </c>
      <c r="W19" s="1171">
        <f>環境負荷計算表!AI20</f>
        <v>0</v>
      </c>
      <c r="X19" s="1171">
        <f>環境負荷計算表!AJ20</f>
        <v>0</v>
      </c>
      <c r="Y19" s="1171">
        <f>環境負荷計算表!AK20</f>
        <v>0</v>
      </c>
      <c r="Z19" s="1171">
        <f>環境負荷計算表!AL20</f>
        <v>0</v>
      </c>
      <c r="AA19" s="1171">
        <f>環境負荷計算表!AM20</f>
        <v>0</v>
      </c>
      <c r="AB19" s="1171">
        <f>環境負荷計算表!AN20</f>
        <v>0</v>
      </c>
      <c r="AC19" s="1171">
        <f>環境負荷計算表!AO20</f>
        <v>0</v>
      </c>
      <c r="AD19" s="1171">
        <f>環境負荷計算表!AP20</f>
        <v>0</v>
      </c>
      <c r="AE19" s="1171">
        <f>環境負荷計算表!AQ20</f>
        <v>0</v>
      </c>
      <c r="AF19" s="1171">
        <f>環境負荷計算表!AR20</f>
        <v>0</v>
      </c>
      <c r="AG19" s="1171">
        <f>環境負荷計算表!AS20</f>
        <v>0</v>
      </c>
      <c r="AH19" s="1171">
        <f>環境負荷計算表!AT20</f>
        <v>0</v>
      </c>
      <c r="AI19" s="1171">
        <f>環境負荷計算表!AU20</f>
        <v>0</v>
      </c>
      <c r="AJ19" s="1171">
        <f>環境負荷計算表!AV20</f>
        <v>0</v>
      </c>
      <c r="AK19" s="1171">
        <f>環境負荷計算表!AW20</f>
        <v>0</v>
      </c>
      <c r="AL19" s="1171">
        <f>環境負荷計算表!AX20</f>
        <v>0</v>
      </c>
      <c r="AM19" s="1171">
        <f>環境負荷計算表!AY20</f>
        <v>0</v>
      </c>
      <c r="AN19" s="1171">
        <f>環境負荷計算表!AZ20</f>
        <v>0</v>
      </c>
      <c r="AO19" s="1171">
        <f>環境負荷計算表!BA20</f>
        <v>0</v>
      </c>
      <c r="AP19" s="1171">
        <f>環境負荷計算表!BB20</f>
        <v>0</v>
      </c>
      <c r="AQ19" s="1171">
        <f>環境負荷計算表!BC20</f>
        <v>0</v>
      </c>
      <c r="AR19" s="1171">
        <f>環境負荷計算表!BD20</f>
        <v>0</v>
      </c>
      <c r="AS19" s="1171">
        <f>環境負荷計算表!BE20</f>
        <v>0</v>
      </c>
      <c r="AT19" s="1171">
        <f>環境負荷計算表!BF20</f>
        <v>0</v>
      </c>
      <c r="AU19" s="1171">
        <f>環境負荷計算表!BG20</f>
        <v>0</v>
      </c>
      <c r="AV19" s="1171">
        <f>環境負荷計算表!BH20</f>
        <v>0</v>
      </c>
      <c r="AW19" s="1171">
        <f>環境負荷計算表!BI20</f>
        <v>0</v>
      </c>
      <c r="AX19" s="1172">
        <f>環境負荷計算表!AF136</f>
        <v>0</v>
      </c>
      <c r="AY19" s="1172">
        <f>環境負荷計算表!AG136</f>
        <v>0</v>
      </c>
      <c r="AZ19" s="1172">
        <f>環境負荷計算表!AH136</f>
        <v>0</v>
      </c>
      <c r="BA19" s="1172">
        <f>環境負荷計算表!AI136</f>
        <v>0</v>
      </c>
      <c r="BB19" s="1172">
        <f>環境負荷計算表!AJ136</f>
        <v>0</v>
      </c>
      <c r="BC19" s="1172">
        <f>環境負荷計算表!AK136</f>
        <v>0</v>
      </c>
      <c r="BD19" s="1172">
        <f>環境負荷計算表!AL136</f>
        <v>0</v>
      </c>
      <c r="BE19" s="1172">
        <f>環境負荷計算表!AM136</f>
        <v>0</v>
      </c>
      <c r="BF19" s="1172">
        <f>環境負荷計算表!AN136</f>
        <v>0</v>
      </c>
      <c r="BG19" s="1172">
        <f>環境負荷計算表!AO136</f>
        <v>0</v>
      </c>
      <c r="BH19" s="1172">
        <f>環境負荷計算表!AP136</f>
        <v>0</v>
      </c>
      <c r="BI19" s="1172">
        <f>環境負荷計算表!AQ136</f>
        <v>0</v>
      </c>
      <c r="BJ19" s="1172">
        <f>環境負荷計算表!AR136</f>
        <v>0</v>
      </c>
      <c r="BK19" s="1172">
        <f>環境負荷計算表!AS136</f>
        <v>0</v>
      </c>
      <c r="BL19" s="1172">
        <f>環境負荷計算表!AT136</f>
        <v>0</v>
      </c>
      <c r="BM19" s="1172">
        <f>環境負荷計算表!AU136</f>
        <v>0</v>
      </c>
      <c r="BN19" s="1172">
        <f>環境負荷計算表!AV136</f>
        <v>0</v>
      </c>
      <c r="BO19" s="1172">
        <f>環境負荷計算表!AW136</f>
        <v>0</v>
      </c>
      <c r="BP19" s="1172">
        <f>環境負荷計算表!AX136</f>
        <v>0</v>
      </c>
      <c r="BQ19" s="1172">
        <f>環境負荷計算表!AY136</f>
        <v>0</v>
      </c>
      <c r="BR19" s="1172">
        <f>環境負荷計算表!AZ136</f>
        <v>0</v>
      </c>
      <c r="BS19" s="1172">
        <f>環境負荷計算表!BA136</f>
        <v>0</v>
      </c>
      <c r="BT19" s="1172">
        <f>環境負荷計算表!BB136</f>
        <v>0</v>
      </c>
      <c r="BU19" s="1172">
        <f>環境負荷計算表!BC136</f>
        <v>0</v>
      </c>
      <c r="BV19" s="1172">
        <f>環境負荷計算表!BD136</f>
        <v>0</v>
      </c>
      <c r="BW19" s="1172">
        <f>環境負荷計算表!BE136</f>
        <v>0</v>
      </c>
      <c r="BX19" s="1172">
        <f>環境負荷計算表!BF136</f>
        <v>0</v>
      </c>
      <c r="BY19" s="1172">
        <f>環境負荷計算表!BG136</f>
        <v>0</v>
      </c>
      <c r="BZ19" s="1172">
        <f>環境負荷計算表!BH136</f>
        <v>0</v>
      </c>
      <c r="CA19" s="1172">
        <f>環境負荷計算表!BI136</f>
        <v>0</v>
      </c>
      <c r="CB19" s="1173">
        <f>環境負荷計算表!AF252</f>
        <v>0</v>
      </c>
      <c r="CC19" s="1173">
        <f>環境負荷計算表!AG252</f>
        <v>0</v>
      </c>
      <c r="CD19" s="1173">
        <f>環境負荷計算表!AH252</f>
        <v>0</v>
      </c>
      <c r="CE19" s="1173">
        <f>環境負荷計算表!AI252</f>
        <v>0</v>
      </c>
      <c r="CF19" s="1173">
        <f>環境負荷計算表!AJ252</f>
        <v>0</v>
      </c>
      <c r="CG19" s="1174">
        <f>環境負荷計算表!AK252</f>
        <v>0</v>
      </c>
      <c r="CH19" s="1174">
        <f>環境負荷計算表!AL252</f>
        <v>0</v>
      </c>
      <c r="CI19" s="1174">
        <f>環境負荷計算表!AM252</f>
        <v>0</v>
      </c>
      <c r="CJ19" s="1174">
        <f>環境負荷計算表!AN252</f>
        <v>0</v>
      </c>
      <c r="CK19" s="1174">
        <f>環境負荷計算表!AO252</f>
        <v>0</v>
      </c>
      <c r="CL19" s="1174">
        <f>環境負荷計算表!AP252</f>
        <v>0</v>
      </c>
      <c r="CM19" s="1174">
        <f>環境負荷計算表!AQ252</f>
        <v>0</v>
      </c>
      <c r="CN19" s="1174">
        <f>環境負荷計算表!AR252</f>
        <v>0</v>
      </c>
      <c r="CO19" s="1174">
        <f>環境負荷計算表!AS252</f>
        <v>0</v>
      </c>
      <c r="CP19" s="1174">
        <f>環境負荷計算表!AT252</f>
        <v>0</v>
      </c>
      <c r="CQ19" s="1174">
        <f>環境負荷計算表!AU252</f>
        <v>0</v>
      </c>
      <c r="CR19" s="1174">
        <f>環境負荷計算表!AV252</f>
        <v>0</v>
      </c>
      <c r="CS19" s="1174">
        <f>環境負荷計算表!AW252</f>
        <v>0</v>
      </c>
      <c r="CT19" s="1174">
        <f>環境負荷計算表!AX252</f>
        <v>0</v>
      </c>
      <c r="CU19" s="1174">
        <f>環境負荷計算表!AY252</f>
        <v>0</v>
      </c>
      <c r="CV19" s="1173">
        <f>環境負荷計算表!AZ252</f>
        <v>0</v>
      </c>
      <c r="CW19" s="1173">
        <f>環境負荷計算表!BA252</f>
        <v>0</v>
      </c>
      <c r="CX19" s="1173">
        <f>環境負荷計算表!BB252</f>
        <v>0</v>
      </c>
      <c r="CY19" s="1174">
        <f>環境負荷計算表!BC252</f>
        <v>0</v>
      </c>
      <c r="CZ19" s="1174">
        <f>環境負荷計算表!BD252</f>
        <v>0</v>
      </c>
      <c r="DA19" s="1174">
        <f>環境負荷計算表!BE252</f>
        <v>0</v>
      </c>
      <c r="DB19" s="1174">
        <f>環境負荷計算表!BF252</f>
        <v>0</v>
      </c>
      <c r="DC19" s="1174">
        <f>環境負荷計算表!BG252</f>
        <v>0</v>
      </c>
      <c r="DD19" s="1174">
        <f>環境負荷計算表!BH252</f>
        <v>0</v>
      </c>
      <c r="DE19" s="1173">
        <f>環境負荷計算表!BI252</f>
        <v>0</v>
      </c>
      <c r="DF19" s="1175">
        <f t="shared" si="2"/>
        <v>0</v>
      </c>
      <c r="DG19" s="1175">
        <f t="shared" si="9"/>
        <v>0</v>
      </c>
      <c r="DH19" s="1175">
        <f t="shared" si="10"/>
        <v>0</v>
      </c>
      <c r="DI19" s="1175">
        <f t="shared" si="11"/>
        <v>0</v>
      </c>
      <c r="DJ19" s="1175">
        <f t="shared" si="12"/>
        <v>0</v>
      </c>
      <c r="DK19" s="1176">
        <f t="shared" si="13"/>
        <v>0</v>
      </c>
      <c r="DL19" s="1176">
        <f t="shared" si="14"/>
        <v>0</v>
      </c>
      <c r="DM19" s="1176">
        <f t="shared" si="15"/>
        <v>0</v>
      </c>
      <c r="DN19" s="1176">
        <f t="shared" si="16"/>
        <v>0</v>
      </c>
      <c r="DO19" s="1176">
        <f t="shared" si="17"/>
        <v>0</v>
      </c>
      <c r="DP19" s="1176">
        <f t="shared" si="18"/>
        <v>0</v>
      </c>
      <c r="DQ19" s="1176">
        <f t="shared" si="19"/>
        <v>0</v>
      </c>
      <c r="DR19" s="1176">
        <f t="shared" si="20"/>
        <v>0</v>
      </c>
      <c r="DS19" s="1176">
        <f t="shared" si="21"/>
        <v>0</v>
      </c>
      <c r="DT19" s="1176">
        <f t="shared" si="22"/>
        <v>0</v>
      </c>
      <c r="DU19" s="1176">
        <f t="shared" si="23"/>
        <v>0</v>
      </c>
      <c r="DV19" s="1176">
        <f t="shared" si="24"/>
        <v>0</v>
      </c>
      <c r="DW19" s="1176">
        <f t="shared" si="25"/>
        <v>0</v>
      </c>
      <c r="DX19" s="1176">
        <f t="shared" si="26"/>
        <v>0</v>
      </c>
      <c r="DY19" s="1176">
        <f t="shared" si="27"/>
        <v>0</v>
      </c>
      <c r="DZ19" s="1175">
        <f t="shared" si="28"/>
        <v>0</v>
      </c>
      <c r="EA19" s="1175">
        <f t="shared" si="29"/>
        <v>0</v>
      </c>
      <c r="EB19" s="1175">
        <f t="shared" si="30"/>
        <v>0</v>
      </c>
      <c r="EC19" s="1176">
        <f t="shared" si="31"/>
        <v>0</v>
      </c>
      <c r="ED19" s="1176">
        <f t="shared" si="3"/>
        <v>0</v>
      </c>
      <c r="EE19" s="1176">
        <f t="shared" si="4"/>
        <v>0</v>
      </c>
      <c r="EF19" s="1176">
        <f t="shared" si="5"/>
        <v>0</v>
      </c>
      <c r="EG19" s="1176">
        <f t="shared" si="6"/>
        <v>0</v>
      </c>
      <c r="EH19" s="1176">
        <f t="shared" si="7"/>
        <v>0</v>
      </c>
      <c r="EI19" s="1175">
        <f t="shared" si="8"/>
        <v>0</v>
      </c>
    </row>
    <row r="20" spans="2:139" ht="18" customHeight="1">
      <c r="B20" s="226">
        <v>14</v>
      </c>
      <c r="C20" s="227"/>
      <c r="D20" s="218" t="s">
        <v>510</v>
      </c>
      <c r="E20" s="208"/>
      <c r="F20" s="238">
        <f>計算表!C21</f>
        <v>0</v>
      </c>
      <c r="G20" s="239">
        <f>計算表!G21</f>
        <v>0</v>
      </c>
      <c r="H20" s="240">
        <f>計算表!I21</f>
        <v>0</v>
      </c>
      <c r="I20" s="261">
        <f>計算表!R21</f>
        <v>0</v>
      </c>
      <c r="J20" s="261">
        <f>計算表!T21</f>
        <v>0</v>
      </c>
      <c r="K20" s="261">
        <f>計算表!V21</f>
        <v>0</v>
      </c>
      <c r="L20" s="275">
        <f>計算表!K136</f>
        <v>0</v>
      </c>
      <c r="M20" s="276">
        <f>計算表!O136</f>
        <v>0</v>
      </c>
      <c r="N20" s="277">
        <f>計算表!Q136</f>
        <v>0</v>
      </c>
      <c r="O20" s="298">
        <f t="shared" si="0"/>
        <v>0</v>
      </c>
      <c r="P20" s="298">
        <f t="shared" si="0"/>
        <v>0</v>
      </c>
      <c r="Q20" s="298">
        <f t="shared" si="0"/>
        <v>0</v>
      </c>
      <c r="R20" s="306">
        <f>計算表!X136</f>
        <v>0</v>
      </c>
      <c r="T20" s="1171">
        <f>環境負荷計算表!AF21</f>
        <v>0</v>
      </c>
      <c r="U20" s="1171">
        <f>環境負荷計算表!AG21</f>
        <v>0</v>
      </c>
      <c r="V20" s="1171">
        <f>環境負荷計算表!AH21</f>
        <v>0</v>
      </c>
      <c r="W20" s="1171">
        <f>環境負荷計算表!AI21</f>
        <v>0</v>
      </c>
      <c r="X20" s="1171">
        <f>環境負荷計算表!AJ21</f>
        <v>0</v>
      </c>
      <c r="Y20" s="1171">
        <f>環境負荷計算表!AK21</f>
        <v>0</v>
      </c>
      <c r="Z20" s="1171">
        <f>環境負荷計算表!AL21</f>
        <v>0</v>
      </c>
      <c r="AA20" s="1171">
        <f>環境負荷計算表!AM21</f>
        <v>0</v>
      </c>
      <c r="AB20" s="1171">
        <f>環境負荷計算表!AN21</f>
        <v>0</v>
      </c>
      <c r="AC20" s="1171">
        <f>環境負荷計算表!AO21</f>
        <v>0</v>
      </c>
      <c r="AD20" s="1171">
        <f>環境負荷計算表!AP21</f>
        <v>0</v>
      </c>
      <c r="AE20" s="1171">
        <f>環境負荷計算表!AQ21</f>
        <v>0</v>
      </c>
      <c r="AF20" s="1171">
        <f>環境負荷計算表!AR21</f>
        <v>0</v>
      </c>
      <c r="AG20" s="1171">
        <f>環境負荷計算表!AS21</f>
        <v>0</v>
      </c>
      <c r="AH20" s="1171">
        <f>環境負荷計算表!AT21</f>
        <v>0</v>
      </c>
      <c r="AI20" s="1171">
        <f>環境負荷計算表!AU21</f>
        <v>0</v>
      </c>
      <c r="AJ20" s="1171">
        <f>環境負荷計算表!AV21</f>
        <v>0</v>
      </c>
      <c r="AK20" s="1171">
        <f>環境負荷計算表!AW21</f>
        <v>0</v>
      </c>
      <c r="AL20" s="1171">
        <f>環境負荷計算表!AX21</f>
        <v>0</v>
      </c>
      <c r="AM20" s="1171">
        <f>環境負荷計算表!AY21</f>
        <v>0</v>
      </c>
      <c r="AN20" s="1171">
        <f>環境負荷計算表!AZ21</f>
        <v>0</v>
      </c>
      <c r="AO20" s="1171">
        <f>環境負荷計算表!BA21</f>
        <v>0</v>
      </c>
      <c r="AP20" s="1171">
        <f>環境負荷計算表!BB21</f>
        <v>0</v>
      </c>
      <c r="AQ20" s="1171">
        <f>環境負荷計算表!BC21</f>
        <v>0</v>
      </c>
      <c r="AR20" s="1171">
        <f>環境負荷計算表!BD21</f>
        <v>0</v>
      </c>
      <c r="AS20" s="1171">
        <f>環境負荷計算表!BE21</f>
        <v>0</v>
      </c>
      <c r="AT20" s="1171">
        <f>環境負荷計算表!BF21</f>
        <v>0</v>
      </c>
      <c r="AU20" s="1171">
        <f>環境負荷計算表!BG21</f>
        <v>0</v>
      </c>
      <c r="AV20" s="1171">
        <f>環境負荷計算表!BH21</f>
        <v>0</v>
      </c>
      <c r="AW20" s="1171">
        <f>環境負荷計算表!BI21</f>
        <v>0</v>
      </c>
      <c r="AX20" s="1172">
        <f>環境負荷計算表!AF137</f>
        <v>0</v>
      </c>
      <c r="AY20" s="1172">
        <f>環境負荷計算表!AG137</f>
        <v>0</v>
      </c>
      <c r="AZ20" s="1172">
        <f>環境負荷計算表!AH137</f>
        <v>0</v>
      </c>
      <c r="BA20" s="1172">
        <f>環境負荷計算表!AI137</f>
        <v>0</v>
      </c>
      <c r="BB20" s="1172">
        <f>環境負荷計算表!AJ137</f>
        <v>0</v>
      </c>
      <c r="BC20" s="1172">
        <f>環境負荷計算表!AK137</f>
        <v>0</v>
      </c>
      <c r="BD20" s="1172">
        <f>環境負荷計算表!AL137</f>
        <v>0</v>
      </c>
      <c r="BE20" s="1172">
        <f>環境負荷計算表!AM137</f>
        <v>0</v>
      </c>
      <c r="BF20" s="1172">
        <f>環境負荷計算表!AN137</f>
        <v>0</v>
      </c>
      <c r="BG20" s="1172">
        <f>環境負荷計算表!AO137</f>
        <v>0</v>
      </c>
      <c r="BH20" s="1172">
        <f>環境負荷計算表!AP137</f>
        <v>0</v>
      </c>
      <c r="BI20" s="1172">
        <f>環境負荷計算表!AQ137</f>
        <v>0</v>
      </c>
      <c r="BJ20" s="1172">
        <f>環境負荷計算表!AR137</f>
        <v>0</v>
      </c>
      <c r="BK20" s="1172">
        <f>環境負荷計算表!AS137</f>
        <v>0</v>
      </c>
      <c r="BL20" s="1172">
        <f>環境負荷計算表!AT137</f>
        <v>0</v>
      </c>
      <c r="BM20" s="1172">
        <f>環境負荷計算表!AU137</f>
        <v>0</v>
      </c>
      <c r="BN20" s="1172">
        <f>環境負荷計算表!AV137</f>
        <v>0</v>
      </c>
      <c r="BO20" s="1172">
        <f>環境負荷計算表!AW137</f>
        <v>0</v>
      </c>
      <c r="BP20" s="1172">
        <f>環境負荷計算表!AX137</f>
        <v>0</v>
      </c>
      <c r="BQ20" s="1172">
        <f>環境負荷計算表!AY137</f>
        <v>0</v>
      </c>
      <c r="BR20" s="1172">
        <f>環境負荷計算表!AZ137</f>
        <v>0</v>
      </c>
      <c r="BS20" s="1172">
        <f>環境負荷計算表!BA137</f>
        <v>0</v>
      </c>
      <c r="BT20" s="1172">
        <f>環境負荷計算表!BB137</f>
        <v>0</v>
      </c>
      <c r="BU20" s="1172">
        <f>環境負荷計算表!BC137</f>
        <v>0</v>
      </c>
      <c r="BV20" s="1172">
        <f>環境負荷計算表!BD137</f>
        <v>0</v>
      </c>
      <c r="BW20" s="1172">
        <f>環境負荷計算表!BE137</f>
        <v>0</v>
      </c>
      <c r="BX20" s="1172">
        <f>環境負荷計算表!BF137</f>
        <v>0</v>
      </c>
      <c r="BY20" s="1172">
        <f>環境負荷計算表!BG137</f>
        <v>0</v>
      </c>
      <c r="BZ20" s="1172">
        <f>環境負荷計算表!BH137</f>
        <v>0</v>
      </c>
      <c r="CA20" s="1172">
        <f>環境負荷計算表!BI137</f>
        <v>0</v>
      </c>
      <c r="CB20" s="1173">
        <f>環境負荷計算表!AF253</f>
        <v>0</v>
      </c>
      <c r="CC20" s="1173">
        <f>環境負荷計算表!AG253</f>
        <v>0</v>
      </c>
      <c r="CD20" s="1173">
        <f>環境負荷計算表!AH253</f>
        <v>0</v>
      </c>
      <c r="CE20" s="1173">
        <f>環境負荷計算表!AI253</f>
        <v>0</v>
      </c>
      <c r="CF20" s="1173">
        <f>環境負荷計算表!AJ253</f>
        <v>0</v>
      </c>
      <c r="CG20" s="1174">
        <f>環境負荷計算表!AK253</f>
        <v>0</v>
      </c>
      <c r="CH20" s="1174">
        <f>環境負荷計算表!AL253</f>
        <v>0</v>
      </c>
      <c r="CI20" s="1174">
        <f>環境負荷計算表!AM253</f>
        <v>0</v>
      </c>
      <c r="CJ20" s="1174">
        <f>環境負荷計算表!AN253</f>
        <v>0</v>
      </c>
      <c r="CK20" s="1174">
        <f>環境負荷計算表!AO253</f>
        <v>0</v>
      </c>
      <c r="CL20" s="1174">
        <f>環境負荷計算表!AP253</f>
        <v>0</v>
      </c>
      <c r="CM20" s="1174">
        <f>環境負荷計算表!AQ253</f>
        <v>0</v>
      </c>
      <c r="CN20" s="1174">
        <f>環境負荷計算表!AR253</f>
        <v>0</v>
      </c>
      <c r="CO20" s="1174">
        <f>環境負荷計算表!AS253</f>
        <v>0</v>
      </c>
      <c r="CP20" s="1174">
        <f>環境負荷計算表!AT253</f>
        <v>0</v>
      </c>
      <c r="CQ20" s="1174">
        <f>環境負荷計算表!AU253</f>
        <v>0</v>
      </c>
      <c r="CR20" s="1174">
        <f>環境負荷計算表!AV253</f>
        <v>0</v>
      </c>
      <c r="CS20" s="1174">
        <f>環境負荷計算表!AW253</f>
        <v>0</v>
      </c>
      <c r="CT20" s="1174">
        <f>環境負荷計算表!AX253</f>
        <v>0</v>
      </c>
      <c r="CU20" s="1174">
        <f>環境負荷計算表!AY253</f>
        <v>0</v>
      </c>
      <c r="CV20" s="1173">
        <f>環境負荷計算表!AZ253</f>
        <v>0</v>
      </c>
      <c r="CW20" s="1173">
        <f>環境負荷計算表!BA253</f>
        <v>0</v>
      </c>
      <c r="CX20" s="1173">
        <f>環境負荷計算表!BB253</f>
        <v>0</v>
      </c>
      <c r="CY20" s="1174">
        <f>環境負荷計算表!BC253</f>
        <v>0</v>
      </c>
      <c r="CZ20" s="1174">
        <f>環境負荷計算表!BD253</f>
        <v>0</v>
      </c>
      <c r="DA20" s="1174">
        <f>環境負荷計算表!BE253</f>
        <v>0</v>
      </c>
      <c r="DB20" s="1174">
        <f>環境負荷計算表!BF253</f>
        <v>0</v>
      </c>
      <c r="DC20" s="1174">
        <f>環境負荷計算表!BG253</f>
        <v>0</v>
      </c>
      <c r="DD20" s="1174">
        <f>環境負荷計算表!BH253</f>
        <v>0</v>
      </c>
      <c r="DE20" s="1173">
        <f>環境負荷計算表!BI253</f>
        <v>0</v>
      </c>
      <c r="DF20" s="1175">
        <f t="shared" si="2"/>
        <v>0</v>
      </c>
      <c r="DG20" s="1175">
        <f t="shared" si="9"/>
        <v>0</v>
      </c>
      <c r="DH20" s="1175">
        <f t="shared" si="10"/>
        <v>0</v>
      </c>
      <c r="DI20" s="1175">
        <f t="shared" si="11"/>
        <v>0</v>
      </c>
      <c r="DJ20" s="1175">
        <f t="shared" si="12"/>
        <v>0</v>
      </c>
      <c r="DK20" s="1176">
        <f t="shared" si="13"/>
        <v>0</v>
      </c>
      <c r="DL20" s="1176">
        <f t="shared" si="14"/>
        <v>0</v>
      </c>
      <c r="DM20" s="1176">
        <f t="shared" si="15"/>
        <v>0</v>
      </c>
      <c r="DN20" s="1176">
        <f t="shared" si="16"/>
        <v>0</v>
      </c>
      <c r="DO20" s="1176">
        <f t="shared" si="17"/>
        <v>0</v>
      </c>
      <c r="DP20" s="1176">
        <f t="shared" si="18"/>
        <v>0</v>
      </c>
      <c r="DQ20" s="1176">
        <f t="shared" si="19"/>
        <v>0</v>
      </c>
      <c r="DR20" s="1176">
        <f t="shared" si="20"/>
        <v>0</v>
      </c>
      <c r="DS20" s="1176">
        <f t="shared" si="21"/>
        <v>0</v>
      </c>
      <c r="DT20" s="1176">
        <f t="shared" si="22"/>
        <v>0</v>
      </c>
      <c r="DU20" s="1176">
        <f t="shared" si="23"/>
        <v>0</v>
      </c>
      <c r="DV20" s="1176">
        <f t="shared" si="24"/>
        <v>0</v>
      </c>
      <c r="DW20" s="1176">
        <f t="shared" si="25"/>
        <v>0</v>
      </c>
      <c r="DX20" s="1176">
        <f t="shared" si="26"/>
        <v>0</v>
      </c>
      <c r="DY20" s="1176">
        <f t="shared" si="27"/>
        <v>0</v>
      </c>
      <c r="DZ20" s="1175">
        <f t="shared" si="28"/>
        <v>0</v>
      </c>
      <c r="EA20" s="1175">
        <f t="shared" si="29"/>
        <v>0</v>
      </c>
      <c r="EB20" s="1175">
        <f t="shared" si="30"/>
        <v>0</v>
      </c>
      <c r="EC20" s="1176">
        <f t="shared" si="31"/>
        <v>0</v>
      </c>
      <c r="ED20" s="1176">
        <f t="shared" si="3"/>
        <v>0</v>
      </c>
      <c r="EE20" s="1176">
        <f t="shared" si="4"/>
        <v>0</v>
      </c>
      <c r="EF20" s="1176">
        <f t="shared" si="5"/>
        <v>0</v>
      </c>
      <c r="EG20" s="1176">
        <f t="shared" si="6"/>
        <v>0</v>
      </c>
      <c r="EH20" s="1176">
        <f t="shared" si="7"/>
        <v>0</v>
      </c>
      <c r="EI20" s="1175">
        <f t="shared" si="8"/>
        <v>0</v>
      </c>
    </row>
    <row r="21" spans="2:139" ht="18" customHeight="1">
      <c r="B21" s="223">
        <v>15</v>
      </c>
      <c r="C21" s="224"/>
      <c r="D21" s="225" t="s">
        <v>359</v>
      </c>
      <c r="E21" s="208"/>
      <c r="F21" s="242">
        <f>計算表!C22</f>
        <v>0</v>
      </c>
      <c r="G21" s="242">
        <f>計算表!G22</f>
        <v>0</v>
      </c>
      <c r="H21" s="243">
        <f>計算表!I22</f>
        <v>0</v>
      </c>
      <c r="I21" s="262">
        <f>計算表!R22</f>
        <v>0</v>
      </c>
      <c r="J21" s="262">
        <f>計算表!T22</f>
        <v>0</v>
      </c>
      <c r="K21" s="262">
        <f>計算表!V22</f>
        <v>0</v>
      </c>
      <c r="L21" s="278">
        <f>計算表!K137</f>
        <v>0</v>
      </c>
      <c r="M21" s="279">
        <f>計算表!O137</f>
        <v>0</v>
      </c>
      <c r="N21" s="280">
        <f>計算表!Q137</f>
        <v>0</v>
      </c>
      <c r="O21" s="299">
        <f t="shared" si="0"/>
        <v>0</v>
      </c>
      <c r="P21" s="299">
        <f t="shared" si="0"/>
        <v>0</v>
      </c>
      <c r="Q21" s="299">
        <f t="shared" si="0"/>
        <v>0</v>
      </c>
      <c r="R21" s="307">
        <f>計算表!X137</f>
        <v>0</v>
      </c>
      <c r="T21" s="1177">
        <f>環境負荷計算表!AF22</f>
        <v>0</v>
      </c>
      <c r="U21" s="1177">
        <f>環境負荷計算表!AG22</f>
        <v>0</v>
      </c>
      <c r="V21" s="1177">
        <f>環境負荷計算表!AH22</f>
        <v>0</v>
      </c>
      <c r="W21" s="1177">
        <f>環境負荷計算表!AI22</f>
        <v>0</v>
      </c>
      <c r="X21" s="1177">
        <f>環境負荷計算表!AJ22</f>
        <v>0</v>
      </c>
      <c r="Y21" s="1177">
        <f>環境負荷計算表!AK22</f>
        <v>0</v>
      </c>
      <c r="Z21" s="1177">
        <f>環境負荷計算表!AL22</f>
        <v>0</v>
      </c>
      <c r="AA21" s="1177">
        <f>環境負荷計算表!AM22</f>
        <v>0</v>
      </c>
      <c r="AB21" s="1177">
        <f>環境負荷計算表!AN22</f>
        <v>0</v>
      </c>
      <c r="AC21" s="1177">
        <f>環境負荷計算表!AO22</f>
        <v>0</v>
      </c>
      <c r="AD21" s="1177">
        <f>環境負荷計算表!AP22</f>
        <v>0</v>
      </c>
      <c r="AE21" s="1177">
        <f>環境負荷計算表!AQ22</f>
        <v>0</v>
      </c>
      <c r="AF21" s="1177">
        <f>環境負荷計算表!AR22</f>
        <v>0</v>
      </c>
      <c r="AG21" s="1177">
        <f>環境負荷計算表!AS22</f>
        <v>0</v>
      </c>
      <c r="AH21" s="1177">
        <f>環境負荷計算表!AT22</f>
        <v>0</v>
      </c>
      <c r="AI21" s="1177">
        <f>環境負荷計算表!AU22</f>
        <v>0</v>
      </c>
      <c r="AJ21" s="1177">
        <f>環境負荷計算表!AV22</f>
        <v>0</v>
      </c>
      <c r="AK21" s="1177">
        <f>環境負荷計算表!AW22</f>
        <v>0</v>
      </c>
      <c r="AL21" s="1177">
        <f>環境負荷計算表!AX22</f>
        <v>0</v>
      </c>
      <c r="AM21" s="1177">
        <f>環境負荷計算表!AY22</f>
        <v>0</v>
      </c>
      <c r="AN21" s="1177">
        <f>環境負荷計算表!AZ22</f>
        <v>0</v>
      </c>
      <c r="AO21" s="1177">
        <f>環境負荷計算表!BA22</f>
        <v>0</v>
      </c>
      <c r="AP21" s="1177">
        <f>環境負荷計算表!BB22</f>
        <v>0</v>
      </c>
      <c r="AQ21" s="1177">
        <f>環境負荷計算表!BC22</f>
        <v>0</v>
      </c>
      <c r="AR21" s="1177">
        <f>環境負荷計算表!BD22</f>
        <v>0</v>
      </c>
      <c r="AS21" s="1177">
        <f>環境負荷計算表!BE22</f>
        <v>0</v>
      </c>
      <c r="AT21" s="1177">
        <f>環境負荷計算表!BF22</f>
        <v>0</v>
      </c>
      <c r="AU21" s="1177">
        <f>環境負荷計算表!BG22</f>
        <v>0</v>
      </c>
      <c r="AV21" s="1177">
        <f>環境負荷計算表!BH22</f>
        <v>0</v>
      </c>
      <c r="AW21" s="1177">
        <f>環境負荷計算表!BI22</f>
        <v>0</v>
      </c>
      <c r="AX21" s="1178">
        <f>環境負荷計算表!AF138</f>
        <v>0</v>
      </c>
      <c r="AY21" s="1178">
        <f>環境負荷計算表!AG138</f>
        <v>0</v>
      </c>
      <c r="AZ21" s="1178">
        <f>環境負荷計算表!AH138</f>
        <v>0</v>
      </c>
      <c r="BA21" s="1178">
        <f>環境負荷計算表!AI138</f>
        <v>0</v>
      </c>
      <c r="BB21" s="1178">
        <f>環境負荷計算表!AJ138</f>
        <v>0</v>
      </c>
      <c r="BC21" s="1178">
        <f>環境負荷計算表!AK138</f>
        <v>0</v>
      </c>
      <c r="BD21" s="1178">
        <f>環境負荷計算表!AL138</f>
        <v>0</v>
      </c>
      <c r="BE21" s="1178">
        <f>環境負荷計算表!AM138</f>
        <v>0</v>
      </c>
      <c r="BF21" s="1178">
        <f>環境負荷計算表!AN138</f>
        <v>0</v>
      </c>
      <c r="BG21" s="1178">
        <f>環境負荷計算表!AO138</f>
        <v>0</v>
      </c>
      <c r="BH21" s="1178">
        <f>環境負荷計算表!AP138</f>
        <v>0</v>
      </c>
      <c r="BI21" s="1178">
        <f>環境負荷計算表!AQ138</f>
        <v>0</v>
      </c>
      <c r="BJ21" s="1178">
        <f>環境負荷計算表!AR138</f>
        <v>0</v>
      </c>
      <c r="BK21" s="1178">
        <f>環境負荷計算表!AS138</f>
        <v>0</v>
      </c>
      <c r="BL21" s="1178">
        <f>環境負荷計算表!AT138</f>
        <v>0</v>
      </c>
      <c r="BM21" s="1178">
        <f>環境負荷計算表!AU138</f>
        <v>0</v>
      </c>
      <c r="BN21" s="1178">
        <f>環境負荷計算表!AV138</f>
        <v>0</v>
      </c>
      <c r="BO21" s="1178">
        <f>環境負荷計算表!AW138</f>
        <v>0</v>
      </c>
      <c r="BP21" s="1178">
        <f>環境負荷計算表!AX138</f>
        <v>0</v>
      </c>
      <c r="BQ21" s="1178">
        <f>環境負荷計算表!AY138</f>
        <v>0</v>
      </c>
      <c r="BR21" s="1178">
        <f>環境負荷計算表!AZ138</f>
        <v>0</v>
      </c>
      <c r="BS21" s="1178">
        <f>環境負荷計算表!BA138</f>
        <v>0</v>
      </c>
      <c r="BT21" s="1178">
        <f>環境負荷計算表!BB138</f>
        <v>0</v>
      </c>
      <c r="BU21" s="1178">
        <f>環境負荷計算表!BC138</f>
        <v>0</v>
      </c>
      <c r="BV21" s="1178">
        <f>環境負荷計算表!BD138</f>
        <v>0</v>
      </c>
      <c r="BW21" s="1178">
        <f>環境負荷計算表!BE138</f>
        <v>0</v>
      </c>
      <c r="BX21" s="1178">
        <f>環境負荷計算表!BF138</f>
        <v>0</v>
      </c>
      <c r="BY21" s="1178">
        <f>環境負荷計算表!BG138</f>
        <v>0</v>
      </c>
      <c r="BZ21" s="1178">
        <f>環境負荷計算表!BH138</f>
        <v>0</v>
      </c>
      <c r="CA21" s="1178">
        <f>環境負荷計算表!BI138</f>
        <v>0</v>
      </c>
      <c r="CB21" s="1179">
        <f>環境負荷計算表!AF254</f>
        <v>0</v>
      </c>
      <c r="CC21" s="1179">
        <f>環境負荷計算表!AG254</f>
        <v>0</v>
      </c>
      <c r="CD21" s="1179">
        <f>環境負荷計算表!AH254</f>
        <v>0</v>
      </c>
      <c r="CE21" s="1179">
        <f>環境負荷計算表!AI254</f>
        <v>0</v>
      </c>
      <c r="CF21" s="1179">
        <f>環境負荷計算表!AJ254</f>
        <v>0</v>
      </c>
      <c r="CG21" s="1180">
        <f>環境負荷計算表!AK254</f>
        <v>0</v>
      </c>
      <c r="CH21" s="1180">
        <f>環境負荷計算表!AL254</f>
        <v>0</v>
      </c>
      <c r="CI21" s="1180">
        <f>環境負荷計算表!AM254</f>
        <v>0</v>
      </c>
      <c r="CJ21" s="1180">
        <f>環境負荷計算表!AN254</f>
        <v>0</v>
      </c>
      <c r="CK21" s="1180">
        <f>環境負荷計算表!AO254</f>
        <v>0</v>
      </c>
      <c r="CL21" s="1180">
        <f>環境負荷計算表!AP254</f>
        <v>0</v>
      </c>
      <c r="CM21" s="1180">
        <f>環境負荷計算表!AQ254</f>
        <v>0</v>
      </c>
      <c r="CN21" s="1180">
        <f>環境負荷計算表!AR254</f>
        <v>0</v>
      </c>
      <c r="CO21" s="1180">
        <f>環境負荷計算表!AS254</f>
        <v>0</v>
      </c>
      <c r="CP21" s="1180">
        <f>環境負荷計算表!AT254</f>
        <v>0</v>
      </c>
      <c r="CQ21" s="1180">
        <f>環境負荷計算表!AU254</f>
        <v>0</v>
      </c>
      <c r="CR21" s="1180">
        <f>環境負荷計算表!AV254</f>
        <v>0</v>
      </c>
      <c r="CS21" s="1180">
        <f>環境負荷計算表!AW254</f>
        <v>0</v>
      </c>
      <c r="CT21" s="1180">
        <f>環境負荷計算表!AX254</f>
        <v>0</v>
      </c>
      <c r="CU21" s="1180">
        <f>環境負荷計算表!AY254</f>
        <v>0</v>
      </c>
      <c r="CV21" s="1179">
        <f>環境負荷計算表!AZ254</f>
        <v>0</v>
      </c>
      <c r="CW21" s="1179">
        <f>環境負荷計算表!BA254</f>
        <v>0</v>
      </c>
      <c r="CX21" s="1179">
        <f>環境負荷計算表!BB254</f>
        <v>0</v>
      </c>
      <c r="CY21" s="1180">
        <f>環境負荷計算表!BC254</f>
        <v>0</v>
      </c>
      <c r="CZ21" s="1180">
        <f>環境負荷計算表!BD254</f>
        <v>0</v>
      </c>
      <c r="DA21" s="1180">
        <f>環境負荷計算表!BE254</f>
        <v>0</v>
      </c>
      <c r="DB21" s="1180">
        <f>環境負荷計算表!BF254</f>
        <v>0</v>
      </c>
      <c r="DC21" s="1180">
        <f>環境負荷計算表!BG254</f>
        <v>0</v>
      </c>
      <c r="DD21" s="1180">
        <f>環境負荷計算表!BH254</f>
        <v>0</v>
      </c>
      <c r="DE21" s="1179">
        <f>環境負荷計算表!BI254</f>
        <v>0</v>
      </c>
      <c r="DF21" s="1181">
        <f t="shared" si="2"/>
        <v>0</v>
      </c>
      <c r="DG21" s="1181">
        <f t="shared" si="9"/>
        <v>0</v>
      </c>
      <c r="DH21" s="1181">
        <f t="shared" si="10"/>
        <v>0</v>
      </c>
      <c r="DI21" s="1181">
        <f t="shared" si="11"/>
        <v>0</v>
      </c>
      <c r="DJ21" s="1181">
        <f t="shared" si="12"/>
        <v>0</v>
      </c>
      <c r="DK21" s="1182">
        <f t="shared" si="13"/>
        <v>0</v>
      </c>
      <c r="DL21" s="1182">
        <f t="shared" si="14"/>
        <v>0</v>
      </c>
      <c r="DM21" s="1182">
        <f t="shared" si="15"/>
        <v>0</v>
      </c>
      <c r="DN21" s="1182">
        <f t="shared" si="16"/>
        <v>0</v>
      </c>
      <c r="DO21" s="1182">
        <f t="shared" si="17"/>
        <v>0</v>
      </c>
      <c r="DP21" s="1182">
        <f t="shared" si="18"/>
        <v>0</v>
      </c>
      <c r="DQ21" s="1182">
        <f t="shared" si="19"/>
        <v>0</v>
      </c>
      <c r="DR21" s="1182">
        <f t="shared" si="20"/>
        <v>0</v>
      </c>
      <c r="DS21" s="1182">
        <f t="shared" si="21"/>
        <v>0</v>
      </c>
      <c r="DT21" s="1182">
        <f t="shared" si="22"/>
        <v>0</v>
      </c>
      <c r="DU21" s="1182">
        <f t="shared" si="23"/>
        <v>0</v>
      </c>
      <c r="DV21" s="1182">
        <f t="shared" si="24"/>
        <v>0</v>
      </c>
      <c r="DW21" s="1182">
        <f t="shared" si="25"/>
        <v>0</v>
      </c>
      <c r="DX21" s="1182">
        <f t="shared" si="26"/>
        <v>0</v>
      </c>
      <c r="DY21" s="1182">
        <f t="shared" si="27"/>
        <v>0</v>
      </c>
      <c r="DZ21" s="1181">
        <f t="shared" si="28"/>
        <v>0</v>
      </c>
      <c r="EA21" s="1181">
        <f t="shared" si="29"/>
        <v>0</v>
      </c>
      <c r="EB21" s="1181">
        <f t="shared" si="30"/>
        <v>0</v>
      </c>
      <c r="EC21" s="1182">
        <f t="shared" si="31"/>
        <v>0</v>
      </c>
      <c r="ED21" s="1182">
        <f t="shared" si="3"/>
        <v>0</v>
      </c>
      <c r="EE21" s="1182">
        <f t="shared" si="4"/>
        <v>0</v>
      </c>
      <c r="EF21" s="1182">
        <f t="shared" si="5"/>
        <v>0</v>
      </c>
      <c r="EG21" s="1182">
        <f t="shared" si="6"/>
        <v>0</v>
      </c>
      <c r="EH21" s="1182">
        <f t="shared" si="7"/>
        <v>0</v>
      </c>
      <c r="EI21" s="1181">
        <f t="shared" si="8"/>
        <v>0</v>
      </c>
    </row>
    <row r="22" spans="2:139" ht="18" customHeight="1">
      <c r="B22" s="226">
        <v>16</v>
      </c>
      <c r="C22" s="227"/>
      <c r="D22" s="215" t="s">
        <v>360</v>
      </c>
      <c r="E22" s="204"/>
      <c r="F22" s="238">
        <f>計算表!C23</f>
        <v>0</v>
      </c>
      <c r="G22" s="239">
        <f>計算表!G23</f>
        <v>0</v>
      </c>
      <c r="H22" s="240">
        <f>計算表!I23</f>
        <v>0</v>
      </c>
      <c r="I22" s="261">
        <f>計算表!R23</f>
        <v>0</v>
      </c>
      <c r="J22" s="261">
        <f>計算表!T23</f>
        <v>0</v>
      </c>
      <c r="K22" s="261">
        <f>計算表!V23</f>
        <v>0</v>
      </c>
      <c r="L22" s="275">
        <f>計算表!K138</f>
        <v>0</v>
      </c>
      <c r="M22" s="276">
        <f>計算表!O138</f>
        <v>0</v>
      </c>
      <c r="N22" s="277">
        <f>計算表!Q138</f>
        <v>0</v>
      </c>
      <c r="O22" s="298">
        <f t="shared" si="0"/>
        <v>0</v>
      </c>
      <c r="P22" s="298">
        <f t="shared" si="0"/>
        <v>0</v>
      </c>
      <c r="Q22" s="298">
        <f t="shared" si="0"/>
        <v>0</v>
      </c>
      <c r="R22" s="306">
        <f>計算表!X138</f>
        <v>0</v>
      </c>
      <c r="T22" s="1165">
        <f>環境負荷計算表!AF23</f>
        <v>0</v>
      </c>
      <c r="U22" s="1165">
        <f>環境負荷計算表!AG23</f>
        <v>0</v>
      </c>
      <c r="V22" s="1165">
        <f>環境負荷計算表!AH23</f>
        <v>0</v>
      </c>
      <c r="W22" s="1165">
        <f>環境負荷計算表!AI23</f>
        <v>0</v>
      </c>
      <c r="X22" s="1165">
        <f>環境負荷計算表!AJ23</f>
        <v>0</v>
      </c>
      <c r="Y22" s="1165">
        <f>環境負荷計算表!AK23</f>
        <v>0</v>
      </c>
      <c r="Z22" s="1165">
        <f>環境負荷計算表!AL23</f>
        <v>0</v>
      </c>
      <c r="AA22" s="1165">
        <f>環境負荷計算表!AM23</f>
        <v>0</v>
      </c>
      <c r="AB22" s="1165">
        <f>環境負荷計算表!AN23</f>
        <v>0</v>
      </c>
      <c r="AC22" s="1165">
        <f>環境負荷計算表!AO23</f>
        <v>0</v>
      </c>
      <c r="AD22" s="1165">
        <f>環境負荷計算表!AP23</f>
        <v>0</v>
      </c>
      <c r="AE22" s="1165">
        <f>環境負荷計算表!AQ23</f>
        <v>0</v>
      </c>
      <c r="AF22" s="1165">
        <f>環境負荷計算表!AR23</f>
        <v>0</v>
      </c>
      <c r="AG22" s="1165">
        <f>環境負荷計算表!AS23</f>
        <v>0</v>
      </c>
      <c r="AH22" s="1165">
        <f>環境負荷計算表!AT23</f>
        <v>0</v>
      </c>
      <c r="AI22" s="1165">
        <f>環境負荷計算表!AU23</f>
        <v>0</v>
      </c>
      <c r="AJ22" s="1165">
        <f>環境負荷計算表!AV23</f>
        <v>0</v>
      </c>
      <c r="AK22" s="1165">
        <f>環境負荷計算表!AW23</f>
        <v>0</v>
      </c>
      <c r="AL22" s="1165">
        <f>環境負荷計算表!AX23</f>
        <v>0</v>
      </c>
      <c r="AM22" s="1165">
        <f>環境負荷計算表!AY23</f>
        <v>0</v>
      </c>
      <c r="AN22" s="1165">
        <f>環境負荷計算表!AZ23</f>
        <v>0</v>
      </c>
      <c r="AO22" s="1165">
        <f>環境負荷計算表!BA23</f>
        <v>0</v>
      </c>
      <c r="AP22" s="1165">
        <f>環境負荷計算表!BB23</f>
        <v>0</v>
      </c>
      <c r="AQ22" s="1165">
        <f>環境負荷計算表!BC23</f>
        <v>0</v>
      </c>
      <c r="AR22" s="1165">
        <f>環境負荷計算表!BD23</f>
        <v>0</v>
      </c>
      <c r="AS22" s="1165">
        <f>環境負荷計算表!BE23</f>
        <v>0</v>
      </c>
      <c r="AT22" s="1165">
        <f>環境負荷計算表!BF23</f>
        <v>0</v>
      </c>
      <c r="AU22" s="1165">
        <f>環境負荷計算表!BG23</f>
        <v>0</v>
      </c>
      <c r="AV22" s="1165">
        <f>環境負荷計算表!BH23</f>
        <v>0</v>
      </c>
      <c r="AW22" s="1165">
        <f>環境負荷計算表!BI23</f>
        <v>0</v>
      </c>
      <c r="AX22" s="1166">
        <f>環境負荷計算表!AF139</f>
        <v>0</v>
      </c>
      <c r="AY22" s="1166">
        <f>環境負荷計算表!AG139</f>
        <v>0</v>
      </c>
      <c r="AZ22" s="1166">
        <f>環境負荷計算表!AH139</f>
        <v>0</v>
      </c>
      <c r="BA22" s="1166">
        <f>環境負荷計算表!AI139</f>
        <v>0</v>
      </c>
      <c r="BB22" s="1166">
        <f>環境負荷計算表!AJ139</f>
        <v>0</v>
      </c>
      <c r="BC22" s="1166">
        <f>環境負荷計算表!AK139</f>
        <v>0</v>
      </c>
      <c r="BD22" s="1166">
        <f>環境負荷計算表!AL139</f>
        <v>0</v>
      </c>
      <c r="BE22" s="1166">
        <f>環境負荷計算表!AM139</f>
        <v>0</v>
      </c>
      <c r="BF22" s="1166">
        <f>環境負荷計算表!AN139</f>
        <v>0</v>
      </c>
      <c r="BG22" s="1166">
        <f>環境負荷計算表!AO139</f>
        <v>0</v>
      </c>
      <c r="BH22" s="1166">
        <f>環境負荷計算表!AP139</f>
        <v>0</v>
      </c>
      <c r="BI22" s="1166">
        <f>環境負荷計算表!AQ139</f>
        <v>0</v>
      </c>
      <c r="BJ22" s="1166">
        <f>環境負荷計算表!AR139</f>
        <v>0</v>
      </c>
      <c r="BK22" s="1166">
        <f>環境負荷計算表!AS139</f>
        <v>0</v>
      </c>
      <c r="BL22" s="1166">
        <f>環境負荷計算表!AT139</f>
        <v>0</v>
      </c>
      <c r="BM22" s="1166">
        <f>環境負荷計算表!AU139</f>
        <v>0</v>
      </c>
      <c r="BN22" s="1166">
        <f>環境負荷計算表!AV139</f>
        <v>0</v>
      </c>
      <c r="BO22" s="1166">
        <f>環境負荷計算表!AW139</f>
        <v>0</v>
      </c>
      <c r="BP22" s="1166">
        <f>環境負荷計算表!AX139</f>
        <v>0</v>
      </c>
      <c r="BQ22" s="1166">
        <f>環境負荷計算表!AY139</f>
        <v>0</v>
      </c>
      <c r="BR22" s="1166">
        <f>環境負荷計算表!AZ139</f>
        <v>0</v>
      </c>
      <c r="BS22" s="1166">
        <f>環境負荷計算表!BA139</f>
        <v>0</v>
      </c>
      <c r="BT22" s="1166">
        <f>環境負荷計算表!BB139</f>
        <v>0</v>
      </c>
      <c r="BU22" s="1166">
        <f>環境負荷計算表!BC139</f>
        <v>0</v>
      </c>
      <c r="BV22" s="1166">
        <f>環境負荷計算表!BD139</f>
        <v>0</v>
      </c>
      <c r="BW22" s="1166">
        <f>環境負荷計算表!BE139</f>
        <v>0</v>
      </c>
      <c r="BX22" s="1166">
        <f>環境負荷計算表!BF139</f>
        <v>0</v>
      </c>
      <c r="BY22" s="1166">
        <f>環境負荷計算表!BG139</f>
        <v>0</v>
      </c>
      <c r="BZ22" s="1166">
        <f>環境負荷計算表!BH139</f>
        <v>0</v>
      </c>
      <c r="CA22" s="1166">
        <f>環境負荷計算表!BI139</f>
        <v>0</v>
      </c>
      <c r="CB22" s="1167">
        <f>環境負荷計算表!AF255</f>
        <v>0</v>
      </c>
      <c r="CC22" s="1167">
        <f>環境負荷計算表!AG255</f>
        <v>0</v>
      </c>
      <c r="CD22" s="1167">
        <f>環境負荷計算表!AH255</f>
        <v>0</v>
      </c>
      <c r="CE22" s="1167">
        <f>環境負荷計算表!AI255</f>
        <v>0</v>
      </c>
      <c r="CF22" s="1167">
        <f>環境負荷計算表!AJ255</f>
        <v>0</v>
      </c>
      <c r="CG22" s="1168">
        <f>環境負荷計算表!AK255</f>
        <v>0</v>
      </c>
      <c r="CH22" s="1168">
        <f>環境負荷計算表!AL255</f>
        <v>0</v>
      </c>
      <c r="CI22" s="1168">
        <f>環境負荷計算表!AM255</f>
        <v>0</v>
      </c>
      <c r="CJ22" s="1168">
        <f>環境負荷計算表!AN255</f>
        <v>0</v>
      </c>
      <c r="CK22" s="1168">
        <f>環境負荷計算表!AO255</f>
        <v>0</v>
      </c>
      <c r="CL22" s="1168">
        <f>環境負荷計算表!AP255</f>
        <v>0</v>
      </c>
      <c r="CM22" s="1168">
        <f>環境負荷計算表!AQ255</f>
        <v>0</v>
      </c>
      <c r="CN22" s="1168">
        <f>環境負荷計算表!AR255</f>
        <v>0</v>
      </c>
      <c r="CO22" s="1168">
        <f>環境負荷計算表!AS255</f>
        <v>0</v>
      </c>
      <c r="CP22" s="1168">
        <f>環境負荷計算表!AT255</f>
        <v>0</v>
      </c>
      <c r="CQ22" s="1168">
        <f>環境負荷計算表!AU255</f>
        <v>0</v>
      </c>
      <c r="CR22" s="1168">
        <f>環境負荷計算表!AV255</f>
        <v>0</v>
      </c>
      <c r="CS22" s="1168">
        <f>環境負荷計算表!AW255</f>
        <v>0</v>
      </c>
      <c r="CT22" s="1168">
        <f>環境負荷計算表!AX255</f>
        <v>0</v>
      </c>
      <c r="CU22" s="1168">
        <f>環境負荷計算表!AY255</f>
        <v>0</v>
      </c>
      <c r="CV22" s="1167">
        <f>環境負荷計算表!AZ255</f>
        <v>0</v>
      </c>
      <c r="CW22" s="1167">
        <f>環境負荷計算表!BA255</f>
        <v>0</v>
      </c>
      <c r="CX22" s="1167">
        <f>環境負荷計算表!BB255</f>
        <v>0</v>
      </c>
      <c r="CY22" s="1168">
        <f>環境負荷計算表!BC255</f>
        <v>0</v>
      </c>
      <c r="CZ22" s="1168">
        <f>環境負荷計算表!BD255</f>
        <v>0</v>
      </c>
      <c r="DA22" s="1168">
        <f>環境負荷計算表!BE255</f>
        <v>0</v>
      </c>
      <c r="DB22" s="1168">
        <f>環境負荷計算表!BF255</f>
        <v>0</v>
      </c>
      <c r="DC22" s="1168">
        <f>環境負荷計算表!BG255</f>
        <v>0</v>
      </c>
      <c r="DD22" s="1168">
        <f>環境負荷計算表!BH255</f>
        <v>0</v>
      </c>
      <c r="DE22" s="1167">
        <f>環境負荷計算表!BI255</f>
        <v>0</v>
      </c>
      <c r="DF22" s="1169">
        <f t="shared" si="2"/>
        <v>0</v>
      </c>
      <c r="DG22" s="1169">
        <f t="shared" si="9"/>
        <v>0</v>
      </c>
      <c r="DH22" s="1169">
        <f t="shared" si="10"/>
        <v>0</v>
      </c>
      <c r="DI22" s="1169">
        <f t="shared" si="11"/>
        <v>0</v>
      </c>
      <c r="DJ22" s="1169">
        <f t="shared" si="12"/>
        <v>0</v>
      </c>
      <c r="DK22" s="1170">
        <f t="shared" si="13"/>
        <v>0</v>
      </c>
      <c r="DL22" s="1170">
        <f t="shared" si="14"/>
        <v>0</v>
      </c>
      <c r="DM22" s="1170">
        <f t="shared" si="15"/>
        <v>0</v>
      </c>
      <c r="DN22" s="1170">
        <f t="shared" si="16"/>
        <v>0</v>
      </c>
      <c r="DO22" s="1170">
        <f t="shared" si="17"/>
        <v>0</v>
      </c>
      <c r="DP22" s="1170">
        <f t="shared" si="18"/>
        <v>0</v>
      </c>
      <c r="DQ22" s="1170">
        <f t="shared" si="19"/>
        <v>0</v>
      </c>
      <c r="DR22" s="1170">
        <f t="shared" si="20"/>
        <v>0</v>
      </c>
      <c r="DS22" s="1170">
        <f t="shared" si="21"/>
        <v>0</v>
      </c>
      <c r="DT22" s="1170">
        <f t="shared" si="22"/>
        <v>0</v>
      </c>
      <c r="DU22" s="1170">
        <f t="shared" si="23"/>
        <v>0</v>
      </c>
      <c r="DV22" s="1170">
        <f t="shared" si="24"/>
        <v>0</v>
      </c>
      <c r="DW22" s="1170">
        <f t="shared" si="25"/>
        <v>0</v>
      </c>
      <c r="DX22" s="1170">
        <f t="shared" si="26"/>
        <v>0</v>
      </c>
      <c r="DY22" s="1170">
        <f t="shared" si="27"/>
        <v>0</v>
      </c>
      <c r="DZ22" s="1169">
        <f t="shared" si="28"/>
        <v>0</v>
      </c>
      <c r="EA22" s="1169">
        <f t="shared" si="29"/>
        <v>0</v>
      </c>
      <c r="EB22" s="1169">
        <f t="shared" si="30"/>
        <v>0</v>
      </c>
      <c r="EC22" s="1170">
        <f t="shared" si="31"/>
        <v>0</v>
      </c>
      <c r="ED22" s="1170">
        <f t="shared" si="3"/>
        <v>0</v>
      </c>
      <c r="EE22" s="1170">
        <f t="shared" si="4"/>
        <v>0</v>
      </c>
      <c r="EF22" s="1170">
        <f t="shared" si="5"/>
        <v>0</v>
      </c>
      <c r="EG22" s="1170">
        <f t="shared" si="6"/>
        <v>0</v>
      </c>
      <c r="EH22" s="1170">
        <f t="shared" si="7"/>
        <v>0</v>
      </c>
      <c r="EI22" s="1169">
        <f t="shared" si="8"/>
        <v>0</v>
      </c>
    </row>
    <row r="23" spans="2:139" ht="18" customHeight="1">
      <c r="B23" s="226">
        <v>17</v>
      </c>
      <c r="C23" s="227"/>
      <c r="D23" s="215" t="s">
        <v>361</v>
      </c>
      <c r="E23" s="208"/>
      <c r="F23" s="238">
        <f>計算表!C24</f>
        <v>0</v>
      </c>
      <c r="G23" s="239">
        <f>計算表!G24</f>
        <v>0</v>
      </c>
      <c r="H23" s="240">
        <f>計算表!I24</f>
        <v>0</v>
      </c>
      <c r="I23" s="261">
        <f>計算表!R24</f>
        <v>0</v>
      </c>
      <c r="J23" s="261">
        <f>計算表!T24</f>
        <v>0</v>
      </c>
      <c r="K23" s="261">
        <f>計算表!V24</f>
        <v>0</v>
      </c>
      <c r="L23" s="275">
        <f>計算表!K139</f>
        <v>0</v>
      </c>
      <c r="M23" s="276">
        <f>計算表!O139</f>
        <v>0</v>
      </c>
      <c r="N23" s="277">
        <f>計算表!Q139</f>
        <v>0</v>
      </c>
      <c r="O23" s="298">
        <f t="shared" si="0"/>
        <v>0</v>
      </c>
      <c r="P23" s="298">
        <f t="shared" si="0"/>
        <v>0</v>
      </c>
      <c r="Q23" s="298">
        <f t="shared" si="0"/>
        <v>0</v>
      </c>
      <c r="R23" s="306">
        <f>計算表!X139</f>
        <v>0</v>
      </c>
      <c r="T23" s="1171">
        <f>環境負荷計算表!AF24</f>
        <v>0</v>
      </c>
      <c r="U23" s="1171">
        <f>環境負荷計算表!AG24</f>
        <v>0</v>
      </c>
      <c r="V23" s="1171">
        <f>環境負荷計算表!AH24</f>
        <v>0</v>
      </c>
      <c r="W23" s="1171">
        <f>環境負荷計算表!AI24</f>
        <v>0</v>
      </c>
      <c r="X23" s="1171">
        <f>環境負荷計算表!AJ24</f>
        <v>0</v>
      </c>
      <c r="Y23" s="1171">
        <f>環境負荷計算表!AK24</f>
        <v>0</v>
      </c>
      <c r="Z23" s="1171">
        <f>環境負荷計算表!AL24</f>
        <v>0</v>
      </c>
      <c r="AA23" s="1171">
        <f>環境負荷計算表!AM24</f>
        <v>0</v>
      </c>
      <c r="AB23" s="1171">
        <f>環境負荷計算表!AN24</f>
        <v>0</v>
      </c>
      <c r="AC23" s="1171">
        <f>環境負荷計算表!AO24</f>
        <v>0</v>
      </c>
      <c r="AD23" s="1171">
        <f>環境負荷計算表!AP24</f>
        <v>0</v>
      </c>
      <c r="AE23" s="1171">
        <f>環境負荷計算表!AQ24</f>
        <v>0</v>
      </c>
      <c r="AF23" s="1171">
        <f>環境負荷計算表!AR24</f>
        <v>0</v>
      </c>
      <c r="AG23" s="1171">
        <f>環境負荷計算表!AS24</f>
        <v>0</v>
      </c>
      <c r="AH23" s="1171">
        <f>環境負荷計算表!AT24</f>
        <v>0</v>
      </c>
      <c r="AI23" s="1171">
        <f>環境負荷計算表!AU24</f>
        <v>0</v>
      </c>
      <c r="AJ23" s="1171">
        <f>環境負荷計算表!AV24</f>
        <v>0</v>
      </c>
      <c r="AK23" s="1171">
        <f>環境負荷計算表!AW24</f>
        <v>0</v>
      </c>
      <c r="AL23" s="1171">
        <f>環境負荷計算表!AX24</f>
        <v>0</v>
      </c>
      <c r="AM23" s="1171">
        <f>環境負荷計算表!AY24</f>
        <v>0</v>
      </c>
      <c r="AN23" s="1171">
        <f>環境負荷計算表!AZ24</f>
        <v>0</v>
      </c>
      <c r="AO23" s="1171">
        <f>環境負荷計算表!BA24</f>
        <v>0</v>
      </c>
      <c r="AP23" s="1171">
        <f>環境負荷計算表!BB24</f>
        <v>0</v>
      </c>
      <c r="AQ23" s="1171">
        <f>環境負荷計算表!BC24</f>
        <v>0</v>
      </c>
      <c r="AR23" s="1171">
        <f>環境負荷計算表!BD24</f>
        <v>0</v>
      </c>
      <c r="AS23" s="1171">
        <f>環境負荷計算表!BE24</f>
        <v>0</v>
      </c>
      <c r="AT23" s="1171">
        <f>環境負荷計算表!BF24</f>
        <v>0</v>
      </c>
      <c r="AU23" s="1171">
        <f>環境負荷計算表!BG24</f>
        <v>0</v>
      </c>
      <c r="AV23" s="1171">
        <f>環境負荷計算表!BH24</f>
        <v>0</v>
      </c>
      <c r="AW23" s="1171">
        <f>環境負荷計算表!BI24</f>
        <v>0</v>
      </c>
      <c r="AX23" s="1172">
        <f>環境負荷計算表!AF140</f>
        <v>0</v>
      </c>
      <c r="AY23" s="1172">
        <f>環境負荷計算表!AG140</f>
        <v>0</v>
      </c>
      <c r="AZ23" s="1172">
        <f>環境負荷計算表!AH140</f>
        <v>0</v>
      </c>
      <c r="BA23" s="1172">
        <f>環境負荷計算表!AI140</f>
        <v>0</v>
      </c>
      <c r="BB23" s="1172">
        <f>環境負荷計算表!AJ140</f>
        <v>0</v>
      </c>
      <c r="BC23" s="1172">
        <f>環境負荷計算表!AK140</f>
        <v>0</v>
      </c>
      <c r="BD23" s="1172">
        <f>環境負荷計算表!AL140</f>
        <v>0</v>
      </c>
      <c r="BE23" s="1172">
        <f>環境負荷計算表!AM140</f>
        <v>0</v>
      </c>
      <c r="BF23" s="1172">
        <f>環境負荷計算表!AN140</f>
        <v>0</v>
      </c>
      <c r="BG23" s="1172">
        <f>環境負荷計算表!AO140</f>
        <v>0</v>
      </c>
      <c r="BH23" s="1172">
        <f>環境負荷計算表!AP140</f>
        <v>0</v>
      </c>
      <c r="BI23" s="1172">
        <f>環境負荷計算表!AQ140</f>
        <v>0</v>
      </c>
      <c r="BJ23" s="1172">
        <f>環境負荷計算表!AR140</f>
        <v>0</v>
      </c>
      <c r="BK23" s="1172">
        <f>環境負荷計算表!AS140</f>
        <v>0</v>
      </c>
      <c r="BL23" s="1172">
        <f>環境負荷計算表!AT140</f>
        <v>0</v>
      </c>
      <c r="BM23" s="1172">
        <f>環境負荷計算表!AU140</f>
        <v>0</v>
      </c>
      <c r="BN23" s="1172">
        <f>環境負荷計算表!AV140</f>
        <v>0</v>
      </c>
      <c r="BO23" s="1172">
        <f>環境負荷計算表!AW140</f>
        <v>0</v>
      </c>
      <c r="BP23" s="1172">
        <f>環境負荷計算表!AX140</f>
        <v>0</v>
      </c>
      <c r="BQ23" s="1172">
        <f>環境負荷計算表!AY140</f>
        <v>0</v>
      </c>
      <c r="BR23" s="1172">
        <f>環境負荷計算表!AZ140</f>
        <v>0</v>
      </c>
      <c r="BS23" s="1172">
        <f>環境負荷計算表!BA140</f>
        <v>0</v>
      </c>
      <c r="BT23" s="1172">
        <f>環境負荷計算表!BB140</f>
        <v>0</v>
      </c>
      <c r="BU23" s="1172">
        <f>環境負荷計算表!BC140</f>
        <v>0</v>
      </c>
      <c r="BV23" s="1172">
        <f>環境負荷計算表!BD140</f>
        <v>0</v>
      </c>
      <c r="BW23" s="1172">
        <f>環境負荷計算表!BE140</f>
        <v>0</v>
      </c>
      <c r="BX23" s="1172">
        <f>環境負荷計算表!BF140</f>
        <v>0</v>
      </c>
      <c r="BY23" s="1172">
        <f>環境負荷計算表!BG140</f>
        <v>0</v>
      </c>
      <c r="BZ23" s="1172">
        <f>環境負荷計算表!BH140</f>
        <v>0</v>
      </c>
      <c r="CA23" s="1172">
        <f>環境負荷計算表!BI140</f>
        <v>0</v>
      </c>
      <c r="CB23" s="1173">
        <f>環境負荷計算表!AF256</f>
        <v>0</v>
      </c>
      <c r="CC23" s="1173">
        <f>環境負荷計算表!AG256</f>
        <v>0</v>
      </c>
      <c r="CD23" s="1173">
        <f>環境負荷計算表!AH256</f>
        <v>0</v>
      </c>
      <c r="CE23" s="1173">
        <f>環境負荷計算表!AI256</f>
        <v>0</v>
      </c>
      <c r="CF23" s="1173">
        <f>環境負荷計算表!AJ256</f>
        <v>0</v>
      </c>
      <c r="CG23" s="1174">
        <f>環境負荷計算表!AK256</f>
        <v>0</v>
      </c>
      <c r="CH23" s="1174">
        <f>環境負荷計算表!AL256</f>
        <v>0</v>
      </c>
      <c r="CI23" s="1174">
        <f>環境負荷計算表!AM256</f>
        <v>0</v>
      </c>
      <c r="CJ23" s="1174">
        <f>環境負荷計算表!AN256</f>
        <v>0</v>
      </c>
      <c r="CK23" s="1174">
        <f>環境負荷計算表!AO256</f>
        <v>0</v>
      </c>
      <c r="CL23" s="1174">
        <f>環境負荷計算表!AP256</f>
        <v>0</v>
      </c>
      <c r="CM23" s="1174">
        <f>環境負荷計算表!AQ256</f>
        <v>0</v>
      </c>
      <c r="CN23" s="1174">
        <f>環境負荷計算表!AR256</f>
        <v>0</v>
      </c>
      <c r="CO23" s="1174">
        <f>環境負荷計算表!AS256</f>
        <v>0</v>
      </c>
      <c r="CP23" s="1174">
        <f>環境負荷計算表!AT256</f>
        <v>0</v>
      </c>
      <c r="CQ23" s="1174">
        <f>環境負荷計算表!AU256</f>
        <v>0</v>
      </c>
      <c r="CR23" s="1174">
        <f>環境負荷計算表!AV256</f>
        <v>0</v>
      </c>
      <c r="CS23" s="1174">
        <f>環境負荷計算表!AW256</f>
        <v>0</v>
      </c>
      <c r="CT23" s="1174">
        <f>環境負荷計算表!AX256</f>
        <v>0</v>
      </c>
      <c r="CU23" s="1174">
        <f>環境負荷計算表!AY256</f>
        <v>0</v>
      </c>
      <c r="CV23" s="1173">
        <f>環境負荷計算表!AZ256</f>
        <v>0</v>
      </c>
      <c r="CW23" s="1173">
        <f>環境負荷計算表!BA256</f>
        <v>0</v>
      </c>
      <c r="CX23" s="1173">
        <f>環境負荷計算表!BB256</f>
        <v>0</v>
      </c>
      <c r="CY23" s="1174">
        <f>環境負荷計算表!BC256</f>
        <v>0</v>
      </c>
      <c r="CZ23" s="1174">
        <f>環境負荷計算表!BD256</f>
        <v>0</v>
      </c>
      <c r="DA23" s="1174">
        <f>環境負荷計算表!BE256</f>
        <v>0</v>
      </c>
      <c r="DB23" s="1174">
        <f>環境負荷計算表!BF256</f>
        <v>0</v>
      </c>
      <c r="DC23" s="1174">
        <f>環境負荷計算表!BG256</f>
        <v>0</v>
      </c>
      <c r="DD23" s="1174">
        <f>環境負荷計算表!BH256</f>
        <v>0</v>
      </c>
      <c r="DE23" s="1173">
        <f>環境負荷計算表!BI256</f>
        <v>0</v>
      </c>
      <c r="DF23" s="1175">
        <f t="shared" si="2"/>
        <v>0</v>
      </c>
      <c r="DG23" s="1175">
        <f t="shared" si="9"/>
        <v>0</v>
      </c>
      <c r="DH23" s="1175">
        <f t="shared" si="10"/>
        <v>0</v>
      </c>
      <c r="DI23" s="1175">
        <f t="shared" si="11"/>
        <v>0</v>
      </c>
      <c r="DJ23" s="1175">
        <f t="shared" si="12"/>
        <v>0</v>
      </c>
      <c r="DK23" s="1176">
        <f t="shared" si="13"/>
        <v>0</v>
      </c>
      <c r="DL23" s="1176">
        <f t="shared" si="14"/>
        <v>0</v>
      </c>
      <c r="DM23" s="1176">
        <f t="shared" si="15"/>
        <v>0</v>
      </c>
      <c r="DN23" s="1176">
        <f t="shared" si="16"/>
        <v>0</v>
      </c>
      <c r="DO23" s="1176">
        <f t="shared" si="17"/>
        <v>0</v>
      </c>
      <c r="DP23" s="1176">
        <f t="shared" si="18"/>
        <v>0</v>
      </c>
      <c r="DQ23" s="1176">
        <f t="shared" si="19"/>
        <v>0</v>
      </c>
      <c r="DR23" s="1176">
        <f t="shared" si="20"/>
        <v>0</v>
      </c>
      <c r="DS23" s="1176">
        <f t="shared" si="21"/>
        <v>0</v>
      </c>
      <c r="DT23" s="1176">
        <f t="shared" si="22"/>
        <v>0</v>
      </c>
      <c r="DU23" s="1176">
        <f t="shared" si="23"/>
        <v>0</v>
      </c>
      <c r="DV23" s="1176">
        <f t="shared" si="24"/>
        <v>0</v>
      </c>
      <c r="DW23" s="1176">
        <f t="shared" si="25"/>
        <v>0</v>
      </c>
      <c r="DX23" s="1176">
        <f t="shared" si="26"/>
        <v>0</v>
      </c>
      <c r="DY23" s="1176">
        <f t="shared" si="27"/>
        <v>0</v>
      </c>
      <c r="DZ23" s="1175">
        <f t="shared" si="28"/>
        <v>0</v>
      </c>
      <c r="EA23" s="1175">
        <f t="shared" si="29"/>
        <v>0</v>
      </c>
      <c r="EB23" s="1175">
        <f t="shared" si="30"/>
        <v>0</v>
      </c>
      <c r="EC23" s="1176">
        <f t="shared" si="31"/>
        <v>0</v>
      </c>
      <c r="ED23" s="1176">
        <f t="shared" si="3"/>
        <v>0</v>
      </c>
      <c r="EE23" s="1176">
        <f t="shared" si="4"/>
        <v>0</v>
      </c>
      <c r="EF23" s="1176">
        <f t="shared" si="5"/>
        <v>0</v>
      </c>
      <c r="EG23" s="1176">
        <f t="shared" si="6"/>
        <v>0</v>
      </c>
      <c r="EH23" s="1176">
        <f t="shared" si="7"/>
        <v>0</v>
      </c>
      <c r="EI23" s="1175">
        <f t="shared" si="8"/>
        <v>0</v>
      </c>
    </row>
    <row r="24" spans="2:139" ht="18" customHeight="1">
      <c r="B24" s="226">
        <v>18</v>
      </c>
      <c r="C24" s="227"/>
      <c r="D24" s="218" t="s">
        <v>511</v>
      </c>
      <c r="E24" s="208"/>
      <c r="F24" s="238">
        <f>計算表!C25</f>
        <v>0</v>
      </c>
      <c r="G24" s="239">
        <f>計算表!G25</f>
        <v>0</v>
      </c>
      <c r="H24" s="240">
        <f>計算表!I25</f>
        <v>0</v>
      </c>
      <c r="I24" s="261">
        <f>計算表!R25</f>
        <v>0</v>
      </c>
      <c r="J24" s="261">
        <f>計算表!T25</f>
        <v>0</v>
      </c>
      <c r="K24" s="261">
        <f>計算表!V25</f>
        <v>0</v>
      </c>
      <c r="L24" s="275">
        <f>計算表!K140</f>
        <v>0</v>
      </c>
      <c r="M24" s="276">
        <f>計算表!O140</f>
        <v>0</v>
      </c>
      <c r="N24" s="277">
        <f>計算表!Q140</f>
        <v>0</v>
      </c>
      <c r="O24" s="298">
        <f t="shared" si="0"/>
        <v>0</v>
      </c>
      <c r="P24" s="298">
        <f t="shared" si="0"/>
        <v>0</v>
      </c>
      <c r="Q24" s="298">
        <f t="shared" si="0"/>
        <v>0</v>
      </c>
      <c r="R24" s="306">
        <f>計算表!X140</f>
        <v>0</v>
      </c>
      <c r="T24" s="1171">
        <f>環境負荷計算表!AF25</f>
        <v>0</v>
      </c>
      <c r="U24" s="1171">
        <f>環境負荷計算表!AG25</f>
        <v>0</v>
      </c>
      <c r="V24" s="1171">
        <f>環境負荷計算表!AH25</f>
        <v>0</v>
      </c>
      <c r="W24" s="1171">
        <f>環境負荷計算表!AI25</f>
        <v>0</v>
      </c>
      <c r="X24" s="1171">
        <f>環境負荷計算表!AJ25</f>
        <v>0</v>
      </c>
      <c r="Y24" s="1171">
        <f>環境負荷計算表!AK25</f>
        <v>0</v>
      </c>
      <c r="Z24" s="1171">
        <f>環境負荷計算表!AL25</f>
        <v>0</v>
      </c>
      <c r="AA24" s="1171">
        <f>環境負荷計算表!AM25</f>
        <v>0</v>
      </c>
      <c r="AB24" s="1171">
        <f>環境負荷計算表!AN25</f>
        <v>0</v>
      </c>
      <c r="AC24" s="1171">
        <f>環境負荷計算表!AO25</f>
        <v>0</v>
      </c>
      <c r="AD24" s="1171">
        <f>環境負荷計算表!AP25</f>
        <v>0</v>
      </c>
      <c r="AE24" s="1171">
        <f>環境負荷計算表!AQ25</f>
        <v>0</v>
      </c>
      <c r="AF24" s="1171">
        <f>環境負荷計算表!AR25</f>
        <v>0</v>
      </c>
      <c r="AG24" s="1171">
        <f>環境負荷計算表!AS25</f>
        <v>0</v>
      </c>
      <c r="AH24" s="1171">
        <f>環境負荷計算表!AT25</f>
        <v>0</v>
      </c>
      <c r="AI24" s="1171">
        <f>環境負荷計算表!AU25</f>
        <v>0</v>
      </c>
      <c r="AJ24" s="1171">
        <f>環境負荷計算表!AV25</f>
        <v>0</v>
      </c>
      <c r="AK24" s="1171">
        <f>環境負荷計算表!AW25</f>
        <v>0</v>
      </c>
      <c r="AL24" s="1171">
        <f>環境負荷計算表!AX25</f>
        <v>0</v>
      </c>
      <c r="AM24" s="1171">
        <f>環境負荷計算表!AY25</f>
        <v>0</v>
      </c>
      <c r="AN24" s="1171">
        <f>環境負荷計算表!AZ25</f>
        <v>0</v>
      </c>
      <c r="AO24" s="1171">
        <f>環境負荷計算表!BA25</f>
        <v>0</v>
      </c>
      <c r="AP24" s="1171">
        <f>環境負荷計算表!BB25</f>
        <v>0</v>
      </c>
      <c r="AQ24" s="1171">
        <f>環境負荷計算表!BC25</f>
        <v>0</v>
      </c>
      <c r="AR24" s="1171">
        <f>環境負荷計算表!BD25</f>
        <v>0</v>
      </c>
      <c r="AS24" s="1171">
        <f>環境負荷計算表!BE25</f>
        <v>0</v>
      </c>
      <c r="AT24" s="1171">
        <f>環境負荷計算表!BF25</f>
        <v>0</v>
      </c>
      <c r="AU24" s="1171">
        <f>環境負荷計算表!BG25</f>
        <v>0</v>
      </c>
      <c r="AV24" s="1171">
        <f>環境負荷計算表!BH25</f>
        <v>0</v>
      </c>
      <c r="AW24" s="1171">
        <f>環境負荷計算表!BI25</f>
        <v>0</v>
      </c>
      <c r="AX24" s="1172">
        <f>環境負荷計算表!AF141</f>
        <v>0</v>
      </c>
      <c r="AY24" s="1172">
        <f>環境負荷計算表!AG141</f>
        <v>0</v>
      </c>
      <c r="AZ24" s="1172">
        <f>環境負荷計算表!AH141</f>
        <v>0</v>
      </c>
      <c r="BA24" s="1172">
        <f>環境負荷計算表!AI141</f>
        <v>0</v>
      </c>
      <c r="BB24" s="1172">
        <f>環境負荷計算表!AJ141</f>
        <v>0</v>
      </c>
      <c r="BC24" s="1172">
        <f>環境負荷計算表!AK141</f>
        <v>0</v>
      </c>
      <c r="BD24" s="1172">
        <f>環境負荷計算表!AL141</f>
        <v>0</v>
      </c>
      <c r="BE24" s="1172">
        <f>環境負荷計算表!AM141</f>
        <v>0</v>
      </c>
      <c r="BF24" s="1172">
        <f>環境負荷計算表!AN141</f>
        <v>0</v>
      </c>
      <c r="BG24" s="1172">
        <f>環境負荷計算表!AO141</f>
        <v>0</v>
      </c>
      <c r="BH24" s="1172">
        <f>環境負荷計算表!AP141</f>
        <v>0</v>
      </c>
      <c r="BI24" s="1172">
        <f>環境負荷計算表!AQ141</f>
        <v>0</v>
      </c>
      <c r="BJ24" s="1172">
        <f>環境負荷計算表!AR141</f>
        <v>0</v>
      </c>
      <c r="BK24" s="1172">
        <f>環境負荷計算表!AS141</f>
        <v>0</v>
      </c>
      <c r="BL24" s="1172">
        <f>環境負荷計算表!AT141</f>
        <v>0</v>
      </c>
      <c r="BM24" s="1172">
        <f>環境負荷計算表!AU141</f>
        <v>0</v>
      </c>
      <c r="BN24" s="1172">
        <f>環境負荷計算表!AV141</f>
        <v>0</v>
      </c>
      <c r="BO24" s="1172">
        <f>環境負荷計算表!AW141</f>
        <v>0</v>
      </c>
      <c r="BP24" s="1172">
        <f>環境負荷計算表!AX141</f>
        <v>0</v>
      </c>
      <c r="BQ24" s="1172">
        <f>環境負荷計算表!AY141</f>
        <v>0</v>
      </c>
      <c r="BR24" s="1172">
        <f>環境負荷計算表!AZ141</f>
        <v>0</v>
      </c>
      <c r="BS24" s="1172">
        <f>環境負荷計算表!BA141</f>
        <v>0</v>
      </c>
      <c r="BT24" s="1172">
        <f>環境負荷計算表!BB141</f>
        <v>0</v>
      </c>
      <c r="BU24" s="1172">
        <f>環境負荷計算表!BC141</f>
        <v>0</v>
      </c>
      <c r="BV24" s="1172">
        <f>環境負荷計算表!BD141</f>
        <v>0</v>
      </c>
      <c r="BW24" s="1172">
        <f>環境負荷計算表!BE141</f>
        <v>0</v>
      </c>
      <c r="BX24" s="1172">
        <f>環境負荷計算表!BF141</f>
        <v>0</v>
      </c>
      <c r="BY24" s="1172">
        <f>環境負荷計算表!BG141</f>
        <v>0</v>
      </c>
      <c r="BZ24" s="1172">
        <f>環境負荷計算表!BH141</f>
        <v>0</v>
      </c>
      <c r="CA24" s="1172">
        <f>環境負荷計算表!BI141</f>
        <v>0</v>
      </c>
      <c r="CB24" s="1173">
        <f>環境負荷計算表!AF257</f>
        <v>0</v>
      </c>
      <c r="CC24" s="1173">
        <f>環境負荷計算表!AG257</f>
        <v>0</v>
      </c>
      <c r="CD24" s="1173">
        <f>環境負荷計算表!AH257</f>
        <v>0</v>
      </c>
      <c r="CE24" s="1173">
        <f>環境負荷計算表!AI257</f>
        <v>0</v>
      </c>
      <c r="CF24" s="1173">
        <f>環境負荷計算表!AJ257</f>
        <v>0</v>
      </c>
      <c r="CG24" s="1174">
        <f>環境負荷計算表!AK257</f>
        <v>0</v>
      </c>
      <c r="CH24" s="1174">
        <f>環境負荷計算表!AL257</f>
        <v>0</v>
      </c>
      <c r="CI24" s="1174">
        <f>環境負荷計算表!AM257</f>
        <v>0</v>
      </c>
      <c r="CJ24" s="1174">
        <f>環境負荷計算表!AN257</f>
        <v>0</v>
      </c>
      <c r="CK24" s="1174">
        <f>環境負荷計算表!AO257</f>
        <v>0</v>
      </c>
      <c r="CL24" s="1174">
        <f>環境負荷計算表!AP257</f>
        <v>0</v>
      </c>
      <c r="CM24" s="1174">
        <f>環境負荷計算表!AQ257</f>
        <v>0</v>
      </c>
      <c r="CN24" s="1174">
        <f>環境負荷計算表!AR257</f>
        <v>0</v>
      </c>
      <c r="CO24" s="1174">
        <f>環境負荷計算表!AS257</f>
        <v>0</v>
      </c>
      <c r="CP24" s="1174">
        <f>環境負荷計算表!AT257</f>
        <v>0</v>
      </c>
      <c r="CQ24" s="1174">
        <f>環境負荷計算表!AU257</f>
        <v>0</v>
      </c>
      <c r="CR24" s="1174">
        <f>環境負荷計算表!AV257</f>
        <v>0</v>
      </c>
      <c r="CS24" s="1174">
        <f>環境負荷計算表!AW257</f>
        <v>0</v>
      </c>
      <c r="CT24" s="1174">
        <f>環境負荷計算表!AX257</f>
        <v>0</v>
      </c>
      <c r="CU24" s="1174">
        <f>環境負荷計算表!AY257</f>
        <v>0</v>
      </c>
      <c r="CV24" s="1173">
        <f>環境負荷計算表!AZ257</f>
        <v>0</v>
      </c>
      <c r="CW24" s="1173">
        <f>環境負荷計算表!BA257</f>
        <v>0</v>
      </c>
      <c r="CX24" s="1173">
        <f>環境負荷計算表!BB257</f>
        <v>0</v>
      </c>
      <c r="CY24" s="1174">
        <f>環境負荷計算表!BC257</f>
        <v>0</v>
      </c>
      <c r="CZ24" s="1174">
        <f>環境負荷計算表!BD257</f>
        <v>0</v>
      </c>
      <c r="DA24" s="1174">
        <f>環境負荷計算表!BE257</f>
        <v>0</v>
      </c>
      <c r="DB24" s="1174">
        <f>環境負荷計算表!BF257</f>
        <v>0</v>
      </c>
      <c r="DC24" s="1174">
        <f>環境負荷計算表!BG257</f>
        <v>0</v>
      </c>
      <c r="DD24" s="1174">
        <f>環境負荷計算表!BH257</f>
        <v>0</v>
      </c>
      <c r="DE24" s="1173">
        <f>環境負荷計算表!BI257</f>
        <v>0</v>
      </c>
      <c r="DF24" s="1175">
        <f t="shared" si="2"/>
        <v>0</v>
      </c>
      <c r="DG24" s="1175">
        <f t="shared" si="9"/>
        <v>0</v>
      </c>
      <c r="DH24" s="1175">
        <f t="shared" si="10"/>
        <v>0</v>
      </c>
      <c r="DI24" s="1175">
        <f t="shared" si="11"/>
        <v>0</v>
      </c>
      <c r="DJ24" s="1175">
        <f t="shared" si="12"/>
        <v>0</v>
      </c>
      <c r="DK24" s="1176">
        <f t="shared" si="13"/>
        <v>0</v>
      </c>
      <c r="DL24" s="1176">
        <f t="shared" si="14"/>
        <v>0</v>
      </c>
      <c r="DM24" s="1176">
        <f t="shared" si="15"/>
        <v>0</v>
      </c>
      <c r="DN24" s="1176">
        <f t="shared" si="16"/>
        <v>0</v>
      </c>
      <c r="DO24" s="1176">
        <f t="shared" si="17"/>
        <v>0</v>
      </c>
      <c r="DP24" s="1176">
        <f t="shared" si="18"/>
        <v>0</v>
      </c>
      <c r="DQ24" s="1176">
        <f t="shared" si="19"/>
        <v>0</v>
      </c>
      <c r="DR24" s="1176">
        <f t="shared" si="20"/>
        <v>0</v>
      </c>
      <c r="DS24" s="1176">
        <f t="shared" si="21"/>
        <v>0</v>
      </c>
      <c r="DT24" s="1176">
        <f t="shared" si="22"/>
        <v>0</v>
      </c>
      <c r="DU24" s="1176">
        <f t="shared" si="23"/>
        <v>0</v>
      </c>
      <c r="DV24" s="1176">
        <f t="shared" si="24"/>
        <v>0</v>
      </c>
      <c r="DW24" s="1176">
        <f t="shared" si="25"/>
        <v>0</v>
      </c>
      <c r="DX24" s="1176">
        <f t="shared" si="26"/>
        <v>0</v>
      </c>
      <c r="DY24" s="1176">
        <f t="shared" si="27"/>
        <v>0</v>
      </c>
      <c r="DZ24" s="1175">
        <f t="shared" si="28"/>
        <v>0</v>
      </c>
      <c r="EA24" s="1175">
        <f t="shared" si="29"/>
        <v>0</v>
      </c>
      <c r="EB24" s="1175">
        <f t="shared" si="30"/>
        <v>0</v>
      </c>
      <c r="EC24" s="1176">
        <f t="shared" si="31"/>
        <v>0</v>
      </c>
      <c r="ED24" s="1176">
        <f t="shared" si="3"/>
        <v>0</v>
      </c>
      <c r="EE24" s="1176">
        <f t="shared" si="4"/>
        <v>0</v>
      </c>
      <c r="EF24" s="1176">
        <f t="shared" si="5"/>
        <v>0</v>
      </c>
      <c r="EG24" s="1176">
        <f t="shared" si="6"/>
        <v>0</v>
      </c>
      <c r="EH24" s="1176">
        <f t="shared" si="7"/>
        <v>0</v>
      </c>
      <c r="EI24" s="1175">
        <f t="shared" si="8"/>
        <v>0</v>
      </c>
    </row>
    <row r="25" spans="2:139" ht="18" customHeight="1">
      <c r="B25" s="226">
        <v>19</v>
      </c>
      <c r="C25" s="227"/>
      <c r="D25" s="215" t="s">
        <v>362</v>
      </c>
      <c r="E25" s="208"/>
      <c r="F25" s="238">
        <f>計算表!C26</f>
        <v>0</v>
      </c>
      <c r="G25" s="239">
        <f>計算表!G26</f>
        <v>0</v>
      </c>
      <c r="H25" s="240">
        <f>計算表!I26</f>
        <v>0</v>
      </c>
      <c r="I25" s="261">
        <f>計算表!R26</f>
        <v>0</v>
      </c>
      <c r="J25" s="261">
        <f>計算表!T26</f>
        <v>0</v>
      </c>
      <c r="K25" s="261">
        <f>計算表!V26</f>
        <v>0</v>
      </c>
      <c r="L25" s="275">
        <f>計算表!K141</f>
        <v>0</v>
      </c>
      <c r="M25" s="276">
        <f>計算表!O141</f>
        <v>0</v>
      </c>
      <c r="N25" s="277">
        <f>計算表!Q141</f>
        <v>0</v>
      </c>
      <c r="O25" s="298">
        <f t="shared" si="0"/>
        <v>0</v>
      </c>
      <c r="P25" s="298">
        <f t="shared" si="0"/>
        <v>0</v>
      </c>
      <c r="Q25" s="298">
        <f t="shared" si="0"/>
        <v>0</v>
      </c>
      <c r="R25" s="306">
        <f>計算表!X141</f>
        <v>0</v>
      </c>
      <c r="T25" s="1171">
        <f>環境負荷計算表!AF26</f>
        <v>0</v>
      </c>
      <c r="U25" s="1171">
        <f>環境負荷計算表!AG26</f>
        <v>0</v>
      </c>
      <c r="V25" s="1171">
        <f>環境負荷計算表!AH26</f>
        <v>0</v>
      </c>
      <c r="W25" s="1171">
        <f>環境負荷計算表!AI26</f>
        <v>0</v>
      </c>
      <c r="X25" s="1171">
        <f>環境負荷計算表!AJ26</f>
        <v>0</v>
      </c>
      <c r="Y25" s="1171">
        <f>環境負荷計算表!AK26</f>
        <v>0</v>
      </c>
      <c r="Z25" s="1171">
        <f>環境負荷計算表!AL26</f>
        <v>0</v>
      </c>
      <c r="AA25" s="1171">
        <f>環境負荷計算表!AM26</f>
        <v>0</v>
      </c>
      <c r="AB25" s="1171">
        <f>環境負荷計算表!AN26</f>
        <v>0</v>
      </c>
      <c r="AC25" s="1171">
        <f>環境負荷計算表!AO26</f>
        <v>0</v>
      </c>
      <c r="AD25" s="1171">
        <f>環境負荷計算表!AP26</f>
        <v>0</v>
      </c>
      <c r="AE25" s="1171">
        <f>環境負荷計算表!AQ26</f>
        <v>0</v>
      </c>
      <c r="AF25" s="1171">
        <f>環境負荷計算表!AR26</f>
        <v>0</v>
      </c>
      <c r="AG25" s="1171">
        <f>環境負荷計算表!AS26</f>
        <v>0</v>
      </c>
      <c r="AH25" s="1171">
        <f>環境負荷計算表!AT26</f>
        <v>0</v>
      </c>
      <c r="AI25" s="1171">
        <f>環境負荷計算表!AU26</f>
        <v>0</v>
      </c>
      <c r="AJ25" s="1171">
        <f>環境負荷計算表!AV26</f>
        <v>0</v>
      </c>
      <c r="AK25" s="1171">
        <f>環境負荷計算表!AW26</f>
        <v>0</v>
      </c>
      <c r="AL25" s="1171">
        <f>環境負荷計算表!AX26</f>
        <v>0</v>
      </c>
      <c r="AM25" s="1171">
        <f>環境負荷計算表!AY26</f>
        <v>0</v>
      </c>
      <c r="AN25" s="1171">
        <f>環境負荷計算表!AZ26</f>
        <v>0</v>
      </c>
      <c r="AO25" s="1171">
        <f>環境負荷計算表!BA26</f>
        <v>0</v>
      </c>
      <c r="AP25" s="1171">
        <f>環境負荷計算表!BB26</f>
        <v>0</v>
      </c>
      <c r="AQ25" s="1171">
        <f>環境負荷計算表!BC26</f>
        <v>0</v>
      </c>
      <c r="AR25" s="1171">
        <f>環境負荷計算表!BD26</f>
        <v>0</v>
      </c>
      <c r="AS25" s="1171">
        <f>環境負荷計算表!BE26</f>
        <v>0</v>
      </c>
      <c r="AT25" s="1171">
        <f>環境負荷計算表!BF26</f>
        <v>0</v>
      </c>
      <c r="AU25" s="1171">
        <f>環境負荷計算表!BG26</f>
        <v>0</v>
      </c>
      <c r="AV25" s="1171">
        <f>環境負荷計算表!BH26</f>
        <v>0</v>
      </c>
      <c r="AW25" s="1171">
        <f>環境負荷計算表!BI26</f>
        <v>0</v>
      </c>
      <c r="AX25" s="1172">
        <f>環境負荷計算表!AF142</f>
        <v>0</v>
      </c>
      <c r="AY25" s="1172">
        <f>環境負荷計算表!AG142</f>
        <v>0</v>
      </c>
      <c r="AZ25" s="1172">
        <f>環境負荷計算表!AH142</f>
        <v>0</v>
      </c>
      <c r="BA25" s="1172">
        <f>環境負荷計算表!AI142</f>
        <v>0</v>
      </c>
      <c r="BB25" s="1172">
        <f>環境負荷計算表!AJ142</f>
        <v>0</v>
      </c>
      <c r="BC25" s="1172">
        <f>環境負荷計算表!AK142</f>
        <v>0</v>
      </c>
      <c r="BD25" s="1172">
        <f>環境負荷計算表!AL142</f>
        <v>0</v>
      </c>
      <c r="BE25" s="1172">
        <f>環境負荷計算表!AM142</f>
        <v>0</v>
      </c>
      <c r="BF25" s="1172">
        <f>環境負荷計算表!AN142</f>
        <v>0</v>
      </c>
      <c r="BG25" s="1172">
        <f>環境負荷計算表!AO142</f>
        <v>0</v>
      </c>
      <c r="BH25" s="1172">
        <f>環境負荷計算表!AP142</f>
        <v>0</v>
      </c>
      <c r="BI25" s="1172">
        <f>環境負荷計算表!AQ142</f>
        <v>0</v>
      </c>
      <c r="BJ25" s="1172">
        <f>環境負荷計算表!AR142</f>
        <v>0</v>
      </c>
      <c r="BK25" s="1172">
        <f>環境負荷計算表!AS142</f>
        <v>0</v>
      </c>
      <c r="BL25" s="1172">
        <f>環境負荷計算表!AT142</f>
        <v>0</v>
      </c>
      <c r="BM25" s="1172">
        <f>環境負荷計算表!AU142</f>
        <v>0</v>
      </c>
      <c r="BN25" s="1172">
        <f>環境負荷計算表!AV142</f>
        <v>0</v>
      </c>
      <c r="BO25" s="1172">
        <f>環境負荷計算表!AW142</f>
        <v>0</v>
      </c>
      <c r="BP25" s="1172">
        <f>環境負荷計算表!AX142</f>
        <v>0</v>
      </c>
      <c r="BQ25" s="1172">
        <f>環境負荷計算表!AY142</f>
        <v>0</v>
      </c>
      <c r="BR25" s="1172">
        <f>環境負荷計算表!AZ142</f>
        <v>0</v>
      </c>
      <c r="BS25" s="1172">
        <f>環境負荷計算表!BA142</f>
        <v>0</v>
      </c>
      <c r="BT25" s="1172">
        <f>環境負荷計算表!BB142</f>
        <v>0</v>
      </c>
      <c r="BU25" s="1172">
        <f>環境負荷計算表!BC142</f>
        <v>0</v>
      </c>
      <c r="BV25" s="1172">
        <f>環境負荷計算表!BD142</f>
        <v>0</v>
      </c>
      <c r="BW25" s="1172">
        <f>環境負荷計算表!BE142</f>
        <v>0</v>
      </c>
      <c r="BX25" s="1172">
        <f>環境負荷計算表!BF142</f>
        <v>0</v>
      </c>
      <c r="BY25" s="1172">
        <f>環境負荷計算表!BG142</f>
        <v>0</v>
      </c>
      <c r="BZ25" s="1172">
        <f>環境負荷計算表!BH142</f>
        <v>0</v>
      </c>
      <c r="CA25" s="1172">
        <f>環境負荷計算表!BI142</f>
        <v>0</v>
      </c>
      <c r="CB25" s="1173">
        <f>環境負荷計算表!AF258</f>
        <v>0</v>
      </c>
      <c r="CC25" s="1173">
        <f>環境負荷計算表!AG258</f>
        <v>0</v>
      </c>
      <c r="CD25" s="1173">
        <f>環境負荷計算表!AH258</f>
        <v>0</v>
      </c>
      <c r="CE25" s="1173">
        <f>環境負荷計算表!AI258</f>
        <v>0</v>
      </c>
      <c r="CF25" s="1173">
        <f>環境負荷計算表!AJ258</f>
        <v>0</v>
      </c>
      <c r="CG25" s="1174">
        <f>環境負荷計算表!AK258</f>
        <v>0</v>
      </c>
      <c r="CH25" s="1174">
        <f>環境負荷計算表!AL258</f>
        <v>0</v>
      </c>
      <c r="CI25" s="1174">
        <f>環境負荷計算表!AM258</f>
        <v>0</v>
      </c>
      <c r="CJ25" s="1174">
        <f>環境負荷計算表!AN258</f>
        <v>0</v>
      </c>
      <c r="CK25" s="1174">
        <f>環境負荷計算表!AO258</f>
        <v>0</v>
      </c>
      <c r="CL25" s="1174">
        <f>環境負荷計算表!AP258</f>
        <v>0</v>
      </c>
      <c r="CM25" s="1174">
        <f>環境負荷計算表!AQ258</f>
        <v>0</v>
      </c>
      <c r="CN25" s="1174">
        <f>環境負荷計算表!AR258</f>
        <v>0</v>
      </c>
      <c r="CO25" s="1174">
        <f>環境負荷計算表!AS258</f>
        <v>0</v>
      </c>
      <c r="CP25" s="1174">
        <f>環境負荷計算表!AT258</f>
        <v>0</v>
      </c>
      <c r="CQ25" s="1174">
        <f>環境負荷計算表!AU258</f>
        <v>0</v>
      </c>
      <c r="CR25" s="1174">
        <f>環境負荷計算表!AV258</f>
        <v>0</v>
      </c>
      <c r="CS25" s="1174">
        <f>環境負荷計算表!AW258</f>
        <v>0</v>
      </c>
      <c r="CT25" s="1174">
        <f>環境負荷計算表!AX258</f>
        <v>0</v>
      </c>
      <c r="CU25" s="1174">
        <f>環境負荷計算表!AY258</f>
        <v>0</v>
      </c>
      <c r="CV25" s="1173">
        <f>環境負荷計算表!AZ258</f>
        <v>0</v>
      </c>
      <c r="CW25" s="1173">
        <f>環境負荷計算表!BA258</f>
        <v>0</v>
      </c>
      <c r="CX25" s="1173">
        <f>環境負荷計算表!BB258</f>
        <v>0</v>
      </c>
      <c r="CY25" s="1174">
        <f>環境負荷計算表!BC258</f>
        <v>0</v>
      </c>
      <c r="CZ25" s="1174">
        <f>環境負荷計算表!BD258</f>
        <v>0</v>
      </c>
      <c r="DA25" s="1174">
        <f>環境負荷計算表!BE258</f>
        <v>0</v>
      </c>
      <c r="DB25" s="1174">
        <f>環境負荷計算表!BF258</f>
        <v>0</v>
      </c>
      <c r="DC25" s="1174">
        <f>環境負荷計算表!BG258</f>
        <v>0</v>
      </c>
      <c r="DD25" s="1174">
        <f>環境負荷計算表!BH258</f>
        <v>0</v>
      </c>
      <c r="DE25" s="1173">
        <f>環境負荷計算表!BI258</f>
        <v>0</v>
      </c>
      <c r="DF25" s="1175">
        <f t="shared" si="2"/>
        <v>0</v>
      </c>
      <c r="DG25" s="1175">
        <f t="shared" si="9"/>
        <v>0</v>
      </c>
      <c r="DH25" s="1175">
        <f t="shared" si="10"/>
        <v>0</v>
      </c>
      <c r="DI25" s="1175">
        <f t="shared" si="11"/>
        <v>0</v>
      </c>
      <c r="DJ25" s="1175">
        <f t="shared" si="12"/>
        <v>0</v>
      </c>
      <c r="DK25" s="1176">
        <f t="shared" si="13"/>
        <v>0</v>
      </c>
      <c r="DL25" s="1176">
        <f t="shared" si="14"/>
        <v>0</v>
      </c>
      <c r="DM25" s="1176">
        <f t="shared" si="15"/>
        <v>0</v>
      </c>
      <c r="DN25" s="1176">
        <f t="shared" si="16"/>
        <v>0</v>
      </c>
      <c r="DO25" s="1176">
        <f t="shared" si="17"/>
        <v>0</v>
      </c>
      <c r="DP25" s="1176">
        <f t="shared" si="18"/>
        <v>0</v>
      </c>
      <c r="DQ25" s="1176">
        <f t="shared" si="19"/>
        <v>0</v>
      </c>
      <c r="DR25" s="1176">
        <f t="shared" si="20"/>
        <v>0</v>
      </c>
      <c r="DS25" s="1176">
        <f t="shared" si="21"/>
        <v>0</v>
      </c>
      <c r="DT25" s="1176">
        <f t="shared" si="22"/>
        <v>0</v>
      </c>
      <c r="DU25" s="1176">
        <f t="shared" si="23"/>
        <v>0</v>
      </c>
      <c r="DV25" s="1176">
        <f t="shared" si="24"/>
        <v>0</v>
      </c>
      <c r="DW25" s="1176">
        <f t="shared" si="25"/>
        <v>0</v>
      </c>
      <c r="DX25" s="1176">
        <f t="shared" si="26"/>
        <v>0</v>
      </c>
      <c r="DY25" s="1176">
        <f t="shared" si="27"/>
        <v>0</v>
      </c>
      <c r="DZ25" s="1175">
        <f t="shared" si="28"/>
        <v>0</v>
      </c>
      <c r="EA25" s="1175">
        <f t="shared" si="29"/>
        <v>0</v>
      </c>
      <c r="EB25" s="1175">
        <f t="shared" si="30"/>
        <v>0</v>
      </c>
      <c r="EC25" s="1176">
        <f t="shared" si="31"/>
        <v>0</v>
      </c>
      <c r="ED25" s="1176">
        <f t="shared" si="3"/>
        <v>0</v>
      </c>
      <c r="EE25" s="1176">
        <f t="shared" si="4"/>
        <v>0</v>
      </c>
      <c r="EF25" s="1176">
        <f t="shared" si="5"/>
        <v>0</v>
      </c>
      <c r="EG25" s="1176">
        <f t="shared" si="6"/>
        <v>0</v>
      </c>
      <c r="EH25" s="1176">
        <f t="shared" si="7"/>
        <v>0</v>
      </c>
      <c r="EI25" s="1175">
        <f t="shared" si="8"/>
        <v>0</v>
      </c>
    </row>
    <row r="26" spans="2:139" ht="18" customHeight="1">
      <c r="B26" s="223">
        <v>20</v>
      </c>
      <c r="C26" s="224"/>
      <c r="D26" s="524" t="s">
        <v>512</v>
      </c>
      <c r="E26" s="212"/>
      <c r="F26" s="241">
        <f>計算表!C27</f>
        <v>0</v>
      </c>
      <c r="G26" s="242">
        <f>計算表!G27</f>
        <v>0</v>
      </c>
      <c r="H26" s="242">
        <f>計算表!I27</f>
        <v>0</v>
      </c>
      <c r="I26" s="261">
        <f>計算表!R27</f>
        <v>0</v>
      </c>
      <c r="J26" s="262">
        <f>計算表!T27</f>
        <v>0</v>
      </c>
      <c r="K26" s="262">
        <f>計算表!V27</f>
        <v>0</v>
      </c>
      <c r="L26" s="278">
        <f>計算表!K142</f>
        <v>0</v>
      </c>
      <c r="M26" s="279">
        <f>計算表!O142</f>
        <v>0</v>
      </c>
      <c r="N26" s="280">
        <f>計算表!Q142</f>
        <v>0</v>
      </c>
      <c r="O26" s="299">
        <f t="shared" si="0"/>
        <v>0</v>
      </c>
      <c r="P26" s="299">
        <f t="shared" si="0"/>
        <v>0</v>
      </c>
      <c r="Q26" s="299">
        <f t="shared" si="0"/>
        <v>0</v>
      </c>
      <c r="R26" s="307">
        <f>計算表!X142</f>
        <v>0</v>
      </c>
      <c r="T26" s="1177">
        <f>環境負荷計算表!AF27</f>
        <v>0</v>
      </c>
      <c r="U26" s="1177">
        <f>環境負荷計算表!AG27</f>
        <v>0</v>
      </c>
      <c r="V26" s="1177">
        <f>環境負荷計算表!AH27</f>
        <v>0</v>
      </c>
      <c r="W26" s="1177">
        <f>環境負荷計算表!AI27</f>
        <v>0</v>
      </c>
      <c r="X26" s="1177">
        <f>環境負荷計算表!AJ27</f>
        <v>0</v>
      </c>
      <c r="Y26" s="1177">
        <f>環境負荷計算表!AK27</f>
        <v>0</v>
      </c>
      <c r="Z26" s="1177">
        <f>環境負荷計算表!AL27</f>
        <v>0</v>
      </c>
      <c r="AA26" s="1177">
        <f>環境負荷計算表!AM27</f>
        <v>0</v>
      </c>
      <c r="AB26" s="1177">
        <f>環境負荷計算表!AN27</f>
        <v>0</v>
      </c>
      <c r="AC26" s="1177">
        <f>環境負荷計算表!AO27</f>
        <v>0</v>
      </c>
      <c r="AD26" s="1177">
        <f>環境負荷計算表!AP27</f>
        <v>0</v>
      </c>
      <c r="AE26" s="1177">
        <f>環境負荷計算表!AQ27</f>
        <v>0</v>
      </c>
      <c r="AF26" s="1177">
        <f>環境負荷計算表!AR27</f>
        <v>0</v>
      </c>
      <c r="AG26" s="1177">
        <f>環境負荷計算表!AS27</f>
        <v>0</v>
      </c>
      <c r="AH26" s="1177">
        <f>環境負荷計算表!AT27</f>
        <v>0</v>
      </c>
      <c r="AI26" s="1177">
        <f>環境負荷計算表!AU27</f>
        <v>0</v>
      </c>
      <c r="AJ26" s="1177">
        <f>環境負荷計算表!AV27</f>
        <v>0</v>
      </c>
      <c r="AK26" s="1177">
        <f>環境負荷計算表!AW27</f>
        <v>0</v>
      </c>
      <c r="AL26" s="1177">
        <f>環境負荷計算表!AX27</f>
        <v>0</v>
      </c>
      <c r="AM26" s="1177">
        <f>環境負荷計算表!AY27</f>
        <v>0</v>
      </c>
      <c r="AN26" s="1177">
        <f>環境負荷計算表!AZ27</f>
        <v>0</v>
      </c>
      <c r="AO26" s="1177">
        <f>環境負荷計算表!BA27</f>
        <v>0</v>
      </c>
      <c r="AP26" s="1177">
        <f>環境負荷計算表!BB27</f>
        <v>0</v>
      </c>
      <c r="AQ26" s="1177">
        <f>環境負荷計算表!BC27</f>
        <v>0</v>
      </c>
      <c r="AR26" s="1177">
        <f>環境負荷計算表!BD27</f>
        <v>0</v>
      </c>
      <c r="AS26" s="1177">
        <f>環境負荷計算表!BE27</f>
        <v>0</v>
      </c>
      <c r="AT26" s="1177">
        <f>環境負荷計算表!BF27</f>
        <v>0</v>
      </c>
      <c r="AU26" s="1177">
        <f>環境負荷計算表!BG27</f>
        <v>0</v>
      </c>
      <c r="AV26" s="1177">
        <f>環境負荷計算表!BH27</f>
        <v>0</v>
      </c>
      <c r="AW26" s="1177">
        <f>環境負荷計算表!BI27</f>
        <v>0</v>
      </c>
      <c r="AX26" s="1178">
        <f>環境負荷計算表!AF143</f>
        <v>0</v>
      </c>
      <c r="AY26" s="1178">
        <f>環境負荷計算表!AG143</f>
        <v>0</v>
      </c>
      <c r="AZ26" s="1178">
        <f>環境負荷計算表!AH143</f>
        <v>0</v>
      </c>
      <c r="BA26" s="1178">
        <f>環境負荷計算表!AI143</f>
        <v>0</v>
      </c>
      <c r="BB26" s="1178">
        <f>環境負荷計算表!AJ143</f>
        <v>0</v>
      </c>
      <c r="BC26" s="1178">
        <f>環境負荷計算表!AK143</f>
        <v>0</v>
      </c>
      <c r="BD26" s="1178">
        <f>環境負荷計算表!AL143</f>
        <v>0</v>
      </c>
      <c r="BE26" s="1178">
        <f>環境負荷計算表!AM143</f>
        <v>0</v>
      </c>
      <c r="BF26" s="1178">
        <f>環境負荷計算表!AN143</f>
        <v>0</v>
      </c>
      <c r="BG26" s="1178">
        <f>環境負荷計算表!AO143</f>
        <v>0</v>
      </c>
      <c r="BH26" s="1178">
        <f>環境負荷計算表!AP143</f>
        <v>0</v>
      </c>
      <c r="BI26" s="1178">
        <f>環境負荷計算表!AQ143</f>
        <v>0</v>
      </c>
      <c r="BJ26" s="1178">
        <f>環境負荷計算表!AR143</f>
        <v>0</v>
      </c>
      <c r="BK26" s="1178">
        <f>環境負荷計算表!AS143</f>
        <v>0</v>
      </c>
      <c r="BL26" s="1178">
        <f>環境負荷計算表!AT143</f>
        <v>0</v>
      </c>
      <c r="BM26" s="1178">
        <f>環境負荷計算表!AU143</f>
        <v>0</v>
      </c>
      <c r="BN26" s="1178">
        <f>環境負荷計算表!AV143</f>
        <v>0</v>
      </c>
      <c r="BO26" s="1178">
        <f>環境負荷計算表!AW143</f>
        <v>0</v>
      </c>
      <c r="BP26" s="1178">
        <f>環境負荷計算表!AX143</f>
        <v>0</v>
      </c>
      <c r="BQ26" s="1178">
        <f>環境負荷計算表!AY143</f>
        <v>0</v>
      </c>
      <c r="BR26" s="1178">
        <f>環境負荷計算表!AZ143</f>
        <v>0</v>
      </c>
      <c r="BS26" s="1178">
        <f>環境負荷計算表!BA143</f>
        <v>0</v>
      </c>
      <c r="BT26" s="1178">
        <f>環境負荷計算表!BB143</f>
        <v>0</v>
      </c>
      <c r="BU26" s="1178">
        <f>環境負荷計算表!BC143</f>
        <v>0</v>
      </c>
      <c r="BV26" s="1178">
        <f>環境負荷計算表!BD143</f>
        <v>0</v>
      </c>
      <c r="BW26" s="1178">
        <f>環境負荷計算表!BE143</f>
        <v>0</v>
      </c>
      <c r="BX26" s="1178">
        <f>環境負荷計算表!BF143</f>
        <v>0</v>
      </c>
      <c r="BY26" s="1178">
        <f>環境負荷計算表!BG143</f>
        <v>0</v>
      </c>
      <c r="BZ26" s="1178">
        <f>環境負荷計算表!BH143</f>
        <v>0</v>
      </c>
      <c r="CA26" s="1178">
        <f>環境負荷計算表!BI143</f>
        <v>0</v>
      </c>
      <c r="CB26" s="1179">
        <f>環境負荷計算表!AF259</f>
        <v>0</v>
      </c>
      <c r="CC26" s="1179">
        <f>環境負荷計算表!AG259</f>
        <v>0</v>
      </c>
      <c r="CD26" s="1179">
        <f>環境負荷計算表!AH259</f>
        <v>0</v>
      </c>
      <c r="CE26" s="1179">
        <f>環境負荷計算表!AI259</f>
        <v>0</v>
      </c>
      <c r="CF26" s="1179">
        <f>環境負荷計算表!AJ259</f>
        <v>0</v>
      </c>
      <c r="CG26" s="1180">
        <f>環境負荷計算表!AK259</f>
        <v>0</v>
      </c>
      <c r="CH26" s="1180">
        <f>環境負荷計算表!AL259</f>
        <v>0</v>
      </c>
      <c r="CI26" s="1180">
        <f>環境負荷計算表!AM259</f>
        <v>0</v>
      </c>
      <c r="CJ26" s="1180">
        <f>環境負荷計算表!AN259</f>
        <v>0</v>
      </c>
      <c r="CK26" s="1180">
        <f>環境負荷計算表!AO259</f>
        <v>0</v>
      </c>
      <c r="CL26" s="1180">
        <f>環境負荷計算表!AP259</f>
        <v>0</v>
      </c>
      <c r="CM26" s="1180">
        <f>環境負荷計算表!AQ259</f>
        <v>0</v>
      </c>
      <c r="CN26" s="1180">
        <f>環境負荷計算表!AR259</f>
        <v>0</v>
      </c>
      <c r="CO26" s="1180">
        <f>環境負荷計算表!AS259</f>
        <v>0</v>
      </c>
      <c r="CP26" s="1180">
        <f>環境負荷計算表!AT259</f>
        <v>0</v>
      </c>
      <c r="CQ26" s="1180">
        <f>環境負荷計算表!AU259</f>
        <v>0</v>
      </c>
      <c r="CR26" s="1180">
        <f>環境負荷計算表!AV259</f>
        <v>0</v>
      </c>
      <c r="CS26" s="1180">
        <f>環境負荷計算表!AW259</f>
        <v>0</v>
      </c>
      <c r="CT26" s="1180">
        <f>環境負荷計算表!AX259</f>
        <v>0</v>
      </c>
      <c r="CU26" s="1180">
        <f>環境負荷計算表!AY259</f>
        <v>0</v>
      </c>
      <c r="CV26" s="1179">
        <f>環境負荷計算表!AZ259</f>
        <v>0</v>
      </c>
      <c r="CW26" s="1179">
        <f>環境負荷計算表!BA259</f>
        <v>0</v>
      </c>
      <c r="CX26" s="1179">
        <f>環境負荷計算表!BB259</f>
        <v>0</v>
      </c>
      <c r="CY26" s="1180">
        <f>環境負荷計算表!BC259</f>
        <v>0</v>
      </c>
      <c r="CZ26" s="1180">
        <f>環境負荷計算表!BD259</f>
        <v>0</v>
      </c>
      <c r="DA26" s="1180">
        <f>環境負荷計算表!BE259</f>
        <v>0</v>
      </c>
      <c r="DB26" s="1180">
        <f>環境負荷計算表!BF259</f>
        <v>0</v>
      </c>
      <c r="DC26" s="1180">
        <f>環境負荷計算表!BG259</f>
        <v>0</v>
      </c>
      <c r="DD26" s="1180">
        <f>環境負荷計算表!BH259</f>
        <v>0</v>
      </c>
      <c r="DE26" s="1179">
        <f>環境負荷計算表!BI259</f>
        <v>0</v>
      </c>
      <c r="DF26" s="1181">
        <f t="shared" si="2"/>
        <v>0</v>
      </c>
      <c r="DG26" s="1181">
        <f t="shared" si="9"/>
        <v>0</v>
      </c>
      <c r="DH26" s="1181">
        <f t="shared" si="10"/>
        <v>0</v>
      </c>
      <c r="DI26" s="1181">
        <f t="shared" si="11"/>
        <v>0</v>
      </c>
      <c r="DJ26" s="1181">
        <f t="shared" si="12"/>
        <v>0</v>
      </c>
      <c r="DK26" s="1182">
        <f t="shared" si="13"/>
        <v>0</v>
      </c>
      <c r="DL26" s="1182">
        <f t="shared" si="14"/>
        <v>0</v>
      </c>
      <c r="DM26" s="1182">
        <f t="shared" si="15"/>
        <v>0</v>
      </c>
      <c r="DN26" s="1182">
        <f t="shared" si="16"/>
        <v>0</v>
      </c>
      <c r="DO26" s="1182">
        <f t="shared" si="17"/>
        <v>0</v>
      </c>
      <c r="DP26" s="1182">
        <f t="shared" si="18"/>
        <v>0</v>
      </c>
      <c r="DQ26" s="1182">
        <f t="shared" si="19"/>
        <v>0</v>
      </c>
      <c r="DR26" s="1182">
        <f t="shared" si="20"/>
        <v>0</v>
      </c>
      <c r="DS26" s="1182">
        <f t="shared" si="21"/>
        <v>0</v>
      </c>
      <c r="DT26" s="1182">
        <f t="shared" si="22"/>
        <v>0</v>
      </c>
      <c r="DU26" s="1182">
        <f t="shared" si="23"/>
        <v>0</v>
      </c>
      <c r="DV26" s="1182">
        <f t="shared" si="24"/>
        <v>0</v>
      </c>
      <c r="DW26" s="1182">
        <f t="shared" si="25"/>
        <v>0</v>
      </c>
      <c r="DX26" s="1182">
        <f t="shared" si="26"/>
        <v>0</v>
      </c>
      <c r="DY26" s="1182">
        <f t="shared" si="27"/>
        <v>0</v>
      </c>
      <c r="DZ26" s="1181">
        <f t="shared" si="28"/>
        <v>0</v>
      </c>
      <c r="EA26" s="1181">
        <f t="shared" si="29"/>
        <v>0</v>
      </c>
      <c r="EB26" s="1181">
        <f t="shared" si="30"/>
        <v>0</v>
      </c>
      <c r="EC26" s="1182">
        <f t="shared" si="31"/>
        <v>0</v>
      </c>
      <c r="ED26" s="1182">
        <f t="shared" si="3"/>
        <v>0</v>
      </c>
      <c r="EE26" s="1182">
        <f t="shared" si="4"/>
        <v>0</v>
      </c>
      <c r="EF26" s="1182">
        <f t="shared" si="5"/>
        <v>0</v>
      </c>
      <c r="EG26" s="1182">
        <f t="shared" si="6"/>
        <v>0</v>
      </c>
      <c r="EH26" s="1182">
        <f t="shared" si="7"/>
        <v>0</v>
      </c>
      <c r="EI26" s="1181">
        <f t="shared" si="8"/>
        <v>0</v>
      </c>
    </row>
    <row r="27" spans="2:139" ht="18" customHeight="1">
      <c r="B27" s="226">
        <v>21</v>
      </c>
      <c r="C27" s="227"/>
      <c r="D27" s="218" t="s">
        <v>513</v>
      </c>
      <c r="E27" s="208"/>
      <c r="F27" s="238">
        <f>計算表!C28</f>
        <v>0</v>
      </c>
      <c r="G27" s="239">
        <f>計算表!G28</f>
        <v>0</v>
      </c>
      <c r="H27" s="240">
        <f>計算表!I28</f>
        <v>0</v>
      </c>
      <c r="I27" s="264">
        <f>計算表!R28</f>
        <v>0</v>
      </c>
      <c r="J27" s="261">
        <f>計算表!T28</f>
        <v>0</v>
      </c>
      <c r="K27" s="261">
        <f>計算表!V28</f>
        <v>0</v>
      </c>
      <c r="L27" s="275">
        <f>計算表!K143</f>
        <v>0</v>
      </c>
      <c r="M27" s="276">
        <f>計算表!O143</f>
        <v>0</v>
      </c>
      <c r="N27" s="277">
        <f>計算表!Q143</f>
        <v>0</v>
      </c>
      <c r="O27" s="298">
        <f t="shared" si="0"/>
        <v>0</v>
      </c>
      <c r="P27" s="298">
        <f t="shared" si="0"/>
        <v>0</v>
      </c>
      <c r="Q27" s="298">
        <f t="shared" si="0"/>
        <v>0</v>
      </c>
      <c r="R27" s="306">
        <f>計算表!X143</f>
        <v>0</v>
      </c>
      <c r="T27" s="1165">
        <f>環境負荷計算表!AF28</f>
        <v>0</v>
      </c>
      <c r="U27" s="1165">
        <f>環境負荷計算表!AG28</f>
        <v>0</v>
      </c>
      <c r="V27" s="1165">
        <f>環境負荷計算表!AH28</f>
        <v>0</v>
      </c>
      <c r="W27" s="1165">
        <f>環境負荷計算表!AI28</f>
        <v>0</v>
      </c>
      <c r="X27" s="1165">
        <f>環境負荷計算表!AJ28</f>
        <v>0</v>
      </c>
      <c r="Y27" s="1165">
        <f>環境負荷計算表!AK28</f>
        <v>0</v>
      </c>
      <c r="Z27" s="1165">
        <f>環境負荷計算表!AL28</f>
        <v>0</v>
      </c>
      <c r="AA27" s="1165">
        <f>環境負荷計算表!AM28</f>
        <v>0</v>
      </c>
      <c r="AB27" s="1165">
        <f>環境負荷計算表!AN28</f>
        <v>0</v>
      </c>
      <c r="AC27" s="1165">
        <f>環境負荷計算表!AO28</f>
        <v>0</v>
      </c>
      <c r="AD27" s="1165">
        <f>環境負荷計算表!AP28</f>
        <v>0</v>
      </c>
      <c r="AE27" s="1165">
        <f>環境負荷計算表!AQ28</f>
        <v>0</v>
      </c>
      <c r="AF27" s="1165">
        <f>環境負荷計算表!AR28</f>
        <v>0</v>
      </c>
      <c r="AG27" s="1165">
        <f>環境負荷計算表!AS28</f>
        <v>0</v>
      </c>
      <c r="AH27" s="1165">
        <f>環境負荷計算表!AT28</f>
        <v>0</v>
      </c>
      <c r="AI27" s="1165">
        <f>環境負荷計算表!AU28</f>
        <v>0</v>
      </c>
      <c r="AJ27" s="1165">
        <f>環境負荷計算表!AV28</f>
        <v>0</v>
      </c>
      <c r="AK27" s="1165">
        <f>環境負荷計算表!AW28</f>
        <v>0</v>
      </c>
      <c r="AL27" s="1165">
        <f>環境負荷計算表!AX28</f>
        <v>0</v>
      </c>
      <c r="AM27" s="1165">
        <f>環境負荷計算表!AY28</f>
        <v>0</v>
      </c>
      <c r="AN27" s="1165">
        <f>環境負荷計算表!AZ28</f>
        <v>0</v>
      </c>
      <c r="AO27" s="1165">
        <f>環境負荷計算表!BA28</f>
        <v>0</v>
      </c>
      <c r="AP27" s="1165">
        <f>環境負荷計算表!BB28</f>
        <v>0</v>
      </c>
      <c r="AQ27" s="1165">
        <f>環境負荷計算表!BC28</f>
        <v>0</v>
      </c>
      <c r="AR27" s="1165">
        <f>環境負荷計算表!BD28</f>
        <v>0</v>
      </c>
      <c r="AS27" s="1165">
        <f>環境負荷計算表!BE28</f>
        <v>0</v>
      </c>
      <c r="AT27" s="1165">
        <f>環境負荷計算表!BF28</f>
        <v>0</v>
      </c>
      <c r="AU27" s="1165">
        <f>環境負荷計算表!BG28</f>
        <v>0</v>
      </c>
      <c r="AV27" s="1165">
        <f>環境負荷計算表!BH28</f>
        <v>0</v>
      </c>
      <c r="AW27" s="1165">
        <f>環境負荷計算表!BI28</f>
        <v>0</v>
      </c>
      <c r="AX27" s="1166">
        <f>環境負荷計算表!AF144</f>
        <v>0</v>
      </c>
      <c r="AY27" s="1166">
        <f>環境負荷計算表!AG144</f>
        <v>0</v>
      </c>
      <c r="AZ27" s="1166">
        <f>環境負荷計算表!AH144</f>
        <v>0</v>
      </c>
      <c r="BA27" s="1166">
        <f>環境負荷計算表!AI144</f>
        <v>0</v>
      </c>
      <c r="BB27" s="1166">
        <f>環境負荷計算表!AJ144</f>
        <v>0</v>
      </c>
      <c r="BC27" s="1166">
        <f>環境負荷計算表!AK144</f>
        <v>0</v>
      </c>
      <c r="BD27" s="1166">
        <f>環境負荷計算表!AL144</f>
        <v>0</v>
      </c>
      <c r="BE27" s="1166">
        <f>環境負荷計算表!AM144</f>
        <v>0</v>
      </c>
      <c r="BF27" s="1166">
        <f>環境負荷計算表!AN144</f>
        <v>0</v>
      </c>
      <c r="BG27" s="1166">
        <f>環境負荷計算表!AO144</f>
        <v>0</v>
      </c>
      <c r="BH27" s="1166">
        <f>環境負荷計算表!AP144</f>
        <v>0</v>
      </c>
      <c r="BI27" s="1166">
        <f>環境負荷計算表!AQ144</f>
        <v>0</v>
      </c>
      <c r="BJ27" s="1166">
        <f>環境負荷計算表!AR144</f>
        <v>0</v>
      </c>
      <c r="BK27" s="1166">
        <f>環境負荷計算表!AS144</f>
        <v>0</v>
      </c>
      <c r="BL27" s="1166">
        <f>環境負荷計算表!AT144</f>
        <v>0</v>
      </c>
      <c r="BM27" s="1166">
        <f>環境負荷計算表!AU144</f>
        <v>0</v>
      </c>
      <c r="BN27" s="1166">
        <f>環境負荷計算表!AV144</f>
        <v>0</v>
      </c>
      <c r="BO27" s="1166">
        <f>環境負荷計算表!AW144</f>
        <v>0</v>
      </c>
      <c r="BP27" s="1166">
        <f>環境負荷計算表!AX144</f>
        <v>0</v>
      </c>
      <c r="BQ27" s="1166">
        <f>環境負荷計算表!AY144</f>
        <v>0</v>
      </c>
      <c r="BR27" s="1166">
        <f>環境負荷計算表!AZ144</f>
        <v>0</v>
      </c>
      <c r="BS27" s="1166">
        <f>環境負荷計算表!BA144</f>
        <v>0</v>
      </c>
      <c r="BT27" s="1166">
        <f>環境負荷計算表!BB144</f>
        <v>0</v>
      </c>
      <c r="BU27" s="1166">
        <f>環境負荷計算表!BC144</f>
        <v>0</v>
      </c>
      <c r="BV27" s="1166">
        <f>環境負荷計算表!BD144</f>
        <v>0</v>
      </c>
      <c r="BW27" s="1166">
        <f>環境負荷計算表!BE144</f>
        <v>0</v>
      </c>
      <c r="BX27" s="1166">
        <f>環境負荷計算表!BF144</f>
        <v>0</v>
      </c>
      <c r="BY27" s="1166">
        <f>環境負荷計算表!BG144</f>
        <v>0</v>
      </c>
      <c r="BZ27" s="1166">
        <f>環境負荷計算表!BH144</f>
        <v>0</v>
      </c>
      <c r="CA27" s="1166">
        <f>環境負荷計算表!BI144</f>
        <v>0</v>
      </c>
      <c r="CB27" s="1167">
        <f>環境負荷計算表!AF260</f>
        <v>0</v>
      </c>
      <c r="CC27" s="1167">
        <f>環境負荷計算表!AG260</f>
        <v>0</v>
      </c>
      <c r="CD27" s="1167">
        <f>環境負荷計算表!AH260</f>
        <v>0</v>
      </c>
      <c r="CE27" s="1167">
        <f>環境負荷計算表!AI260</f>
        <v>0</v>
      </c>
      <c r="CF27" s="1167">
        <f>環境負荷計算表!AJ260</f>
        <v>0</v>
      </c>
      <c r="CG27" s="1168">
        <f>環境負荷計算表!AK260</f>
        <v>0</v>
      </c>
      <c r="CH27" s="1168">
        <f>環境負荷計算表!AL260</f>
        <v>0</v>
      </c>
      <c r="CI27" s="1168">
        <f>環境負荷計算表!AM260</f>
        <v>0</v>
      </c>
      <c r="CJ27" s="1168">
        <f>環境負荷計算表!AN260</f>
        <v>0</v>
      </c>
      <c r="CK27" s="1168">
        <f>環境負荷計算表!AO260</f>
        <v>0</v>
      </c>
      <c r="CL27" s="1168">
        <f>環境負荷計算表!AP260</f>
        <v>0</v>
      </c>
      <c r="CM27" s="1168">
        <f>環境負荷計算表!AQ260</f>
        <v>0</v>
      </c>
      <c r="CN27" s="1168">
        <f>環境負荷計算表!AR260</f>
        <v>0</v>
      </c>
      <c r="CO27" s="1168">
        <f>環境負荷計算表!AS260</f>
        <v>0</v>
      </c>
      <c r="CP27" s="1168">
        <f>環境負荷計算表!AT260</f>
        <v>0</v>
      </c>
      <c r="CQ27" s="1168">
        <f>環境負荷計算表!AU260</f>
        <v>0</v>
      </c>
      <c r="CR27" s="1168">
        <f>環境負荷計算表!AV260</f>
        <v>0</v>
      </c>
      <c r="CS27" s="1168">
        <f>環境負荷計算表!AW260</f>
        <v>0</v>
      </c>
      <c r="CT27" s="1168">
        <f>環境負荷計算表!AX260</f>
        <v>0</v>
      </c>
      <c r="CU27" s="1168">
        <f>環境負荷計算表!AY260</f>
        <v>0</v>
      </c>
      <c r="CV27" s="1167">
        <f>環境負荷計算表!AZ260</f>
        <v>0</v>
      </c>
      <c r="CW27" s="1167">
        <f>環境負荷計算表!BA260</f>
        <v>0</v>
      </c>
      <c r="CX27" s="1167">
        <f>環境負荷計算表!BB260</f>
        <v>0</v>
      </c>
      <c r="CY27" s="1168">
        <f>環境負荷計算表!BC260</f>
        <v>0</v>
      </c>
      <c r="CZ27" s="1168">
        <f>環境負荷計算表!BD260</f>
        <v>0</v>
      </c>
      <c r="DA27" s="1168">
        <f>環境負荷計算表!BE260</f>
        <v>0</v>
      </c>
      <c r="DB27" s="1168">
        <f>環境負荷計算表!BF260</f>
        <v>0</v>
      </c>
      <c r="DC27" s="1168">
        <f>環境負荷計算表!BG260</f>
        <v>0</v>
      </c>
      <c r="DD27" s="1168">
        <f>環境負荷計算表!BH260</f>
        <v>0</v>
      </c>
      <c r="DE27" s="1167">
        <f>環境負荷計算表!BI260</f>
        <v>0</v>
      </c>
      <c r="DF27" s="1169">
        <f t="shared" si="2"/>
        <v>0</v>
      </c>
      <c r="DG27" s="1169">
        <f t="shared" si="9"/>
        <v>0</v>
      </c>
      <c r="DH27" s="1169">
        <f t="shared" si="10"/>
        <v>0</v>
      </c>
      <c r="DI27" s="1169">
        <f t="shared" si="11"/>
        <v>0</v>
      </c>
      <c r="DJ27" s="1169">
        <f t="shared" si="12"/>
        <v>0</v>
      </c>
      <c r="DK27" s="1170">
        <f t="shared" si="13"/>
        <v>0</v>
      </c>
      <c r="DL27" s="1170">
        <f t="shared" si="14"/>
        <v>0</v>
      </c>
      <c r="DM27" s="1170">
        <f t="shared" si="15"/>
        <v>0</v>
      </c>
      <c r="DN27" s="1170">
        <f t="shared" si="16"/>
        <v>0</v>
      </c>
      <c r="DO27" s="1170">
        <f t="shared" si="17"/>
        <v>0</v>
      </c>
      <c r="DP27" s="1170">
        <f t="shared" si="18"/>
        <v>0</v>
      </c>
      <c r="DQ27" s="1170">
        <f t="shared" si="19"/>
        <v>0</v>
      </c>
      <c r="DR27" s="1170">
        <f t="shared" si="20"/>
        <v>0</v>
      </c>
      <c r="DS27" s="1170">
        <f t="shared" si="21"/>
        <v>0</v>
      </c>
      <c r="DT27" s="1170">
        <f t="shared" si="22"/>
        <v>0</v>
      </c>
      <c r="DU27" s="1170">
        <f t="shared" si="23"/>
        <v>0</v>
      </c>
      <c r="DV27" s="1170">
        <f t="shared" si="24"/>
        <v>0</v>
      </c>
      <c r="DW27" s="1170">
        <f t="shared" si="25"/>
        <v>0</v>
      </c>
      <c r="DX27" s="1170">
        <f t="shared" si="26"/>
        <v>0</v>
      </c>
      <c r="DY27" s="1170">
        <f t="shared" si="27"/>
        <v>0</v>
      </c>
      <c r="DZ27" s="1169">
        <f t="shared" si="28"/>
        <v>0</v>
      </c>
      <c r="EA27" s="1169">
        <f t="shared" si="29"/>
        <v>0</v>
      </c>
      <c r="EB27" s="1169">
        <f t="shared" si="30"/>
        <v>0</v>
      </c>
      <c r="EC27" s="1170">
        <f t="shared" si="31"/>
        <v>0</v>
      </c>
      <c r="ED27" s="1170">
        <f t="shared" si="3"/>
        <v>0</v>
      </c>
      <c r="EE27" s="1170">
        <f t="shared" si="4"/>
        <v>0</v>
      </c>
      <c r="EF27" s="1170">
        <f t="shared" si="5"/>
        <v>0</v>
      </c>
      <c r="EG27" s="1170">
        <f t="shared" si="6"/>
        <v>0</v>
      </c>
      <c r="EH27" s="1170">
        <f t="shared" si="7"/>
        <v>0</v>
      </c>
      <c r="EI27" s="1169">
        <f t="shared" si="8"/>
        <v>0</v>
      </c>
    </row>
    <row r="28" spans="2:139" ht="18" customHeight="1">
      <c r="B28" s="226">
        <v>22</v>
      </c>
      <c r="C28" s="227"/>
      <c r="D28" s="215" t="s">
        <v>514</v>
      </c>
      <c r="E28" s="208"/>
      <c r="F28" s="238">
        <f>計算表!C29</f>
        <v>0</v>
      </c>
      <c r="G28" s="239">
        <f>計算表!G29</f>
        <v>0</v>
      </c>
      <c r="H28" s="240">
        <f>計算表!I29</f>
        <v>0</v>
      </c>
      <c r="I28" s="261">
        <f>計算表!R29</f>
        <v>0</v>
      </c>
      <c r="J28" s="261">
        <f>計算表!T29</f>
        <v>0</v>
      </c>
      <c r="K28" s="261">
        <f>計算表!V29</f>
        <v>0</v>
      </c>
      <c r="L28" s="275">
        <f>計算表!K144</f>
        <v>0</v>
      </c>
      <c r="M28" s="276">
        <f>計算表!O144</f>
        <v>0</v>
      </c>
      <c r="N28" s="277">
        <f>計算表!Q144</f>
        <v>0</v>
      </c>
      <c r="O28" s="298">
        <f t="shared" si="0"/>
        <v>0</v>
      </c>
      <c r="P28" s="298">
        <f t="shared" si="0"/>
        <v>0</v>
      </c>
      <c r="Q28" s="298">
        <f t="shared" si="0"/>
        <v>0</v>
      </c>
      <c r="R28" s="306">
        <f>計算表!X144</f>
        <v>0</v>
      </c>
      <c r="T28" s="1171">
        <f>環境負荷計算表!AF29</f>
        <v>0</v>
      </c>
      <c r="U28" s="1171">
        <f>環境負荷計算表!AG29</f>
        <v>0</v>
      </c>
      <c r="V28" s="1171">
        <f>環境負荷計算表!AH29</f>
        <v>0</v>
      </c>
      <c r="W28" s="1171">
        <f>環境負荷計算表!AI29</f>
        <v>0</v>
      </c>
      <c r="X28" s="1171">
        <f>環境負荷計算表!AJ29</f>
        <v>0</v>
      </c>
      <c r="Y28" s="1171">
        <f>環境負荷計算表!AK29</f>
        <v>0</v>
      </c>
      <c r="Z28" s="1171">
        <f>環境負荷計算表!AL29</f>
        <v>0</v>
      </c>
      <c r="AA28" s="1171">
        <f>環境負荷計算表!AM29</f>
        <v>0</v>
      </c>
      <c r="AB28" s="1171">
        <f>環境負荷計算表!AN29</f>
        <v>0</v>
      </c>
      <c r="AC28" s="1171">
        <f>環境負荷計算表!AO29</f>
        <v>0</v>
      </c>
      <c r="AD28" s="1171">
        <f>環境負荷計算表!AP29</f>
        <v>0</v>
      </c>
      <c r="AE28" s="1171">
        <f>環境負荷計算表!AQ29</f>
        <v>0</v>
      </c>
      <c r="AF28" s="1171">
        <f>環境負荷計算表!AR29</f>
        <v>0</v>
      </c>
      <c r="AG28" s="1171">
        <f>環境負荷計算表!AS29</f>
        <v>0</v>
      </c>
      <c r="AH28" s="1171">
        <f>環境負荷計算表!AT29</f>
        <v>0</v>
      </c>
      <c r="AI28" s="1171">
        <f>環境負荷計算表!AU29</f>
        <v>0</v>
      </c>
      <c r="AJ28" s="1171">
        <f>環境負荷計算表!AV29</f>
        <v>0</v>
      </c>
      <c r="AK28" s="1171">
        <f>環境負荷計算表!AW29</f>
        <v>0</v>
      </c>
      <c r="AL28" s="1171">
        <f>環境負荷計算表!AX29</f>
        <v>0</v>
      </c>
      <c r="AM28" s="1171">
        <f>環境負荷計算表!AY29</f>
        <v>0</v>
      </c>
      <c r="AN28" s="1171">
        <f>環境負荷計算表!AZ29</f>
        <v>0</v>
      </c>
      <c r="AO28" s="1171">
        <f>環境負荷計算表!BA29</f>
        <v>0</v>
      </c>
      <c r="AP28" s="1171">
        <f>環境負荷計算表!BB29</f>
        <v>0</v>
      </c>
      <c r="AQ28" s="1171">
        <f>環境負荷計算表!BC29</f>
        <v>0</v>
      </c>
      <c r="AR28" s="1171">
        <f>環境負荷計算表!BD29</f>
        <v>0</v>
      </c>
      <c r="AS28" s="1171">
        <f>環境負荷計算表!BE29</f>
        <v>0</v>
      </c>
      <c r="AT28" s="1171">
        <f>環境負荷計算表!BF29</f>
        <v>0</v>
      </c>
      <c r="AU28" s="1171">
        <f>環境負荷計算表!BG29</f>
        <v>0</v>
      </c>
      <c r="AV28" s="1171">
        <f>環境負荷計算表!BH29</f>
        <v>0</v>
      </c>
      <c r="AW28" s="1171">
        <f>環境負荷計算表!BI29</f>
        <v>0</v>
      </c>
      <c r="AX28" s="1172">
        <f>環境負荷計算表!AF145</f>
        <v>0</v>
      </c>
      <c r="AY28" s="1172">
        <f>環境負荷計算表!AG145</f>
        <v>0</v>
      </c>
      <c r="AZ28" s="1172">
        <f>環境負荷計算表!AH145</f>
        <v>0</v>
      </c>
      <c r="BA28" s="1172">
        <f>環境負荷計算表!AI145</f>
        <v>0</v>
      </c>
      <c r="BB28" s="1172">
        <f>環境負荷計算表!AJ145</f>
        <v>0</v>
      </c>
      <c r="BC28" s="1172">
        <f>環境負荷計算表!AK145</f>
        <v>0</v>
      </c>
      <c r="BD28" s="1172">
        <f>環境負荷計算表!AL145</f>
        <v>0</v>
      </c>
      <c r="BE28" s="1172">
        <f>環境負荷計算表!AM145</f>
        <v>0</v>
      </c>
      <c r="BF28" s="1172">
        <f>環境負荷計算表!AN145</f>
        <v>0</v>
      </c>
      <c r="BG28" s="1172">
        <f>環境負荷計算表!AO145</f>
        <v>0</v>
      </c>
      <c r="BH28" s="1172">
        <f>環境負荷計算表!AP145</f>
        <v>0</v>
      </c>
      <c r="BI28" s="1172">
        <f>環境負荷計算表!AQ145</f>
        <v>0</v>
      </c>
      <c r="BJ28" s="1172">
        <f>環境負荷計算表!AR145</f>
        <v>0</v>
      </c>
      <c r="BK28" s="1172">
        <f>環境負荷計算表!AS145</f>
        <v>0</v>
      </c>
      <c r="BL28" s="1172">
        <f>環境負荷計算表!AT145</f>
        <v>0</v>
      </c>
      <c r="BM28" s="1172">
        <f>環境負荷計算表!AU145</f>
        <v>0</v>
      </c>
      <c r="BN28" s="1172">
        <f>環境負荷計算表!AV145</f>
        <v>0</v>
      </c>
      <c r="BO28" s="1172">
        <f>環境負荷計算表!AW145</f>
        <v>0</v>
      </c>
      <c r="BP28" s="1172">
        <f>環境負荷計算表!AX145</f>
        <v>0</v>
      </c>
      <c r="BQ28" s="1172">
        <f>環境負荷計算表!AY145</f>
        <v>0</v>
      </c>
      <c r="BR28" s="1172">
        <f>環境負荷計算表!AZ145</f>
        <v>0</v>
      </c>
      <c r="BS28" s="1172">
        <f>環境負荷計算表!BA145</f>
        <v>0</v>
      </c>
      <c r="BT28" s="1172">
        <f>環境負荷計算表!BB145</f>
        <v>0</v>
      </c>
      <c r="BU28" s="1172">
        <f>環境負荷計算表!BC145</f>
        <v>0</v>
      </c>
      <c r="BV28" s="1172">
        <f>環境負荷計算表!BD145</f>
        <v>0</v>
      </c>
      <c r="BW28" s="1172">
        <f>環境負荷計算表!BE145</f>
        <v>0</v>
      </c>
      <c r="BX28" s="1172">
        <f>環境負荷計算表!BF145</f>
        <v>0</v>
      </c>
      <c r="BY28" s="1172">
        <f>環境負荷計算表!BG145</f>
        <v>0</v>
      </c>
      <c r="BZ28" s="1172">
        <f>環境負荷計算表!BH145</f>
        <v>0</v>
      </c>
      <c r="CA28" s="1172">
        <f>環境負荷計算表!BI145</f>
        <v>0</v>
      </c>
      <c r="CB28" s="1173">
        <f>環境負荷計算表!AF261</f>
        <v>0</v>
      </c>
      <c r="CC28" s="1173">
        <f>環境負荷計算表!AG261</f>
        <v>0</v>
      </c>
      <c r="CD28" s="1173">
        <f>環境負荷計算表!AH261</f>
        <v>0</v>
      </c>
      <c r="CE28" s="1173">
        <f>環境負荷計算表!AI261</f>
        <v>0</v>
      </c>
      <c r="CF28" s="1173">
        <f>環境負荷計算表!AJ261</f>
        <v>0</v>
      </c>
      <c r="CG28" s="1174">
        <f>環境負荷計算表!AK261</f>
        <v>0</v>
      </c>
      <c r="CH28" s="1174">
        <f>環境負荷計算表!AL261</f>
        <v>0</v>
      </c>
      <c r="CI28" s="1174">
        <f>環境負荷計算表!AM261</f>
        <v>0</v>
      </c>
      <c r="CJ28" s="1174">
        <f>環境負荷計算表!AN261</f>
        <v>0</v>
      </c>
      <c r="CK28" s="1174">
        <f>環境負荷計算表!AO261</f>
        <v>0</v>
      </c>
      <c r="CL28" s="1174">
        <f>環境負荷計算表!AP261</f>
        <v>0</v>
      </c>
      <c r="CM28" s="1174">
        <f>環境負荷計算表!AQ261</f>
        <v>0</v>
      </c>
      <c r="CN28" s="1174">
        <f>環境負荷計算表!AR261</f>
        <v>0</v>
      </c>
      <c r="CO28" s="1174">
        <f>環境負荷計算表!AS261</f>
        <v>0</v>
      </c>
      <c r="CP28" s="1174">
        <f>環境負荷計算表!AT261</f>
        <v>0</v>
      </c>
      <c r="CQ28" s="1174">
        <f>環境負荷計算表!AU261</f>
        <v>0</v>
      </c>
      <c r="CR28" s="1174">
        <f>環境負荷計算表!AV261</f>
        <v>0</v>
      </c>
      <c r="CS28" s="1174">
        <f>環境負荷計算表!AW261</f>
        <v>0</v>
      </c>
      <c r="CT28" s="1174">
        <f>環境負荷計算表!AX261</f>
        <v>0</v>
      </c>
      <c r="CU28" s="1174">
        <f>環境負荷計算表!AY261</f>
        <v>0</v>
      </c>
      <c r="CV28" s="1173">
        <f>環境負荷計算表!AZ261</f>
        <v>0</v>
      </c>
      <c r="CW28" s="1173">
        <f>環境負荷計算表!BA261</f>
        <v>0</v>
      </c>
      <c r="CX28" s="1173">
        <f>環境負荷計算表!BB261</f>
        <v>0</v>
      </c>
      <c r="CY28" s="1174">
        <f>環境負荷計算表!BC261</f>
        <v>0</v>
      </c>
      <c r="CZ28" s="1174">
        <f>環境負荷計算表!BD261</f>
        <v>0</v>
      </c>
      <c r="DA28" s="1174">
        <f>環境負荷計算表!BE261</f>
        <v>0</v>
      </c>
      <c r="DB28" s="1174">
        <f>環境負荷計算表!BF261</f>
        <v>0</v>
      </c>
      <c r="DC28" s="1174">
        <f>環境負荷計算表!BG261</f>
        <v>0</v>
      </c>
      <c r="DD28" s="1174">
        <f>環境負荷計算表!BH261</f>
        <v>0</v>
      </c>
      <c r="DE28" s="1173">
        <f>環境負荷計算表!BI261</f>
        <v>0</v>
      </c>
      <c r="DF28" s="1175">
        <f t="shared" si="2"/>
        <v>0</v>
      </c>
      <c r="DG28" s="1175">
        <f t="shared" si="9"/>
        <v>0</v>
      </c>
      <c r="DH28" s="1175">
        <f t="shared" si="10"/>
        <v>0</v>
      </c>
      <c r="DI28" s="1175">
        <f t="shared" si="11"/>
        <v>0</v>
      </c>
      <c r="DJ28" s="1175">
        <f t="shared" si="12"/>
        <v>0</v>
      </c>
      <c r="DK28" s="1176">
        <f t="shared" si="13"/>
        <v>0</v>
      </c>
      <c r="DL28" s="1176">
        <f t="shared" si="14"/>
        <v>0</v>
      </c>
      <c r="DM28" s="1176">
        <f t="shared" si="15"/>
        <v>0</v>
      </c>
      <c r="DN28" s="1176">
        <f t="shared" si="16"/>
        <v>0</v>
      </c>
      <c r="DO28" s="1176">
        <f t="shared" si="17"/>
        <v>0</v>
      </c>
      <c r="DP28" s="1176">
        <f t="shared" si="18"/>
        <v>0</v>
      </c>
      <c r="DQ28" s="1176">
        <f t="shared" si="19"/>
        <v>0</v>
      </c>
      <c r="DR28" s="1176">
        <f t="shared" si="20"/>
        <v>0</v>
      </c>
      <c r="DS28" s="1176">
        <f t="shared" si="21"/>
        <v>0</v>
      </c>
      <c r="DT28" s="1176">
        <f t="shared" si="22"/>
        <v>0</v>
      </c>
      <c r="DU28" s="1176">
        <f t="shared" si="23"/>
        <v>0</v>
      </c>
      <c r="DV28" s="1176">
        <f t="shared" si="24"/>
        <v>0</v>
      </c>
      <c r="DW28" s="1176">
        <f t="shared" si="25"/>
        <v>0</v>
      </c>
      <c r="DX28" s="1176">
        <f t="shared" si="26"/>
        <v>0</v>
      </c>
      <c r="DY28" s="1176">
        <f t="shared" si="27"/>
        <v>0</v>
      </c>
      <c r="DZ28" s="1175">
        <f t="shared" si="28"/>
        <v>0</v>
      </c>
      <c r="EA28" s="1175">
        <f t="shared" si="29"/>
        <v>0</v>
      </c>
      <c r="EB28" s="1175">
        <f t="shared" si="30"/>
        <v>0</v>
      </c>
      <c r="EC28" s="1176">
        <f t="shared" si="31"/>
        <v>0</v>
      </c>
      <c r="ED28" s="1176">
        <f t="shared" si="3"/>
        <v>0</v>
      </c>
      <c r="EE28" s="1176">
        <f t="shared" si="4"/>
        <v>0</v>
      </c>
      <c r="EF28" s="1176">
        <f t="shared" si="5"/>
        <v>0</v>
      </c>
      <c r="EG28" s="1176">
        <f t="shared" si="6"/>
        <v>0</v>
      </c>
      <c r="EH28" s="1176">
        <f t="shared" si="7"/>
        <v>0</v>
      </c>
      <c r="EI28" s="1175">
        <f t="shared" si="8"/>
        <v>0</v>
      </c>
    </row>
    <row r="29" spans="2:139" ht="18" customHeight="1">
      <c r="B29" s="226">
        <v>23</v>
      </c>
      <c r="C29" s="227"/>
      <c r="D29" s="215" t="s">
        <v>363</v>
      </c>
      <c r="E29" s="208"/>
      <c r="F29" s="238">
        <f>計算表!C30</f>
        <v>0</v>
      </c>
      <c r="G29" s="239">
        <f>計算表!G30</f>
        <v>0</v>
      </c>
      <c r="H29" s="240">
        <f>計算表!I30</f>
        <v>0</v>
      </c>
      <c r="I29" s="261">
        <f>計算表!R30</f>
        <v>0</v>
      </c>
      <c r="J29" s="261">
        <f>計算表!T30</f>
        <v>0</v>
      </c>
      <c r="K29" s="261">
        <f>計算表!V30</f>
        <v>0</v>
      </c>
      <c r="L29" s="275">
        <f>計算表!K145</f>
        <v>0</v>
      </c>
      <c r="M29" s="276">
        <f>計算表!O145</f>
        <v>0</v>
      </c>
      <c r="N29" s="277">
        <f>計算表!Q145</f>
        <v>0</v>
      </c>
      <c r="O29" s="298">
        <f t="shared" si="0"/>
        <v>0</v>
      </c>
      <c r="P29" s="298">
        <f t="shared" si="0"/>
        <v>0</v>
      </c>
      <c r="Q29" s="298">
        <f t="shared" si="0"/>
        <v>0</v>
      </c>
      <c r="R29" s="306">
        <f>計算表!X145</f>
        <v>0</v>
      </c>
      <c r="T29" s="1171">
        <f>環境負荷計算表!AF30</f>
        <v>0</v>
      </c>
      <c r="U29" s="1171">
        <f>環境負荷計算表!AG30</f>
        <v>0</v>
      </c>
      <c r="V29" s="1171">
        <f>環境負荷計算表!AH30</f>
        <v>0</v>
      </c>
      <c r="W29" s="1171">
        <f>環境負荷計算表!AI30</f>
        <v>0</v>
      </c>
      <c r="X29" s="1171">
        <f>環境負荷計算表!AJ30</f>
        <v>0</v>
      </c>
      <c r="Y29" s="1171">
        <f>環境負荷計算表!AK30</f>
        <v>0</v>
      </c>
      <c r="Z29" s="1171">
        <f>環境負荷計算表!AL30</f>
        <v>0</v>
      </c>
      <c r="AA29" s="1171">
        <f>環境負荷計算表!AM30</f>
        <v>0</v>
      </c>
      <c r="AB29" s="1171">
        <f>環境負荷計算表!AN30</f>
        <v>0</v>
      </c>
      <c r="AC29" s="1171">
        <f>環境負荷計算表!AO30</f>
        <v>0</v>
      </c>
      <c r="AD29" s="1171">
        <f>環境負荷計算表!AP30</f>
        <v>0</v>
      </c>
      <c r="AE29" s="1171">
        <f>環境負荷計算表!AQ30</f>
        <v>0</v>
      </c>
      <c r="AF29" s="1171">
        <f>環境負荷計算表!AR30</f>
        <v>0</v>
      </c>
      <c r="AG29" s="1171">
        <f>環境負荷計算表!AS30</f>
        <v>0</v>
      </c>
      <c r="AH29" s="1171">
        <f>環境負荷計算表!AT30</f>
        <v>0</v>
      </c>
      <c r="AI29" s="1171">
        <f>環境負荷計算表!AU30</f>
        <v>0</v>
      </c>
      <c r="AJ29" s="1171">
        <f>環境負荷計算表!AV30</f>
        <v>0</v>
      </c>
      <c r="AK29" s="1171">
        <f>環境負荷計算表!AW30</f>
        <v>0</v>
      </c>
      <c r="AL29" s="1171">
        <f>環境負荷計算表!AX30</f>
        <v>0</v>
      </c>
      <c r="AM29" s="1171">
        <f>環境負荷計算表!AY30</f>
        <v>0</v>
      </c>
      <c r="AN29" s="1171">
        <f>環境負荷計算表!AZ30</f>
        <v>0</v>
      </c>
      <c r="AO29" s="1171">
        <f>環境負荷計算表!BA30</f>
        <v>0</v>
      </c>
      <c r="AP29" s="1171">
        <f>環境負荷計算表!BB30</f>
        <v>0</v>
      </c>
      <c r="AQ29" s="1171">
        <f>環境負荷計算表!BC30</f>
        <v>0</v>
      </c>
      <c r="AR29" s="1171">
        <f>環境負荷計算表!BD30</f>
        <v>0</v>
      </c>
      <c r="AS29" s="1171">
        <f>環境負荷計算表!BE30</f>
        <v>0</v>
      </c>
      <c r="AT29" s="1171">
        <f>環境負荷計算表!BF30</f>
        <v>0</v>
      </c>
      <c r="AU29" s="1171">
        <f>環境負荷計算表!BG30</f>
        <v>0</v>
      </c>
      <c r="AV29" s="1171">
        <f>環境負荷計算表!BH30</f>
        <v>0</v>
      </c>
      <c r="AW29" s="1171">
        <f>環境負荷計算表!BI30</f>
        <v>0</v>
      </c>
      <c r="AX29" s="1172">
        <f>環境負荷計算表!AF146</f>
        <v>0</v>
      </c>
      <c r="AY29" s="1172">
        <f>環境負荷計算表!AG146</f>
        <v>0</v>
      </c>
      <c r="AZ29" s="1172">
        <f>環境負荷計算表!AH146</f>
        <v>0</v>
      </c>
      <c r="BA29" s="1172">
        <f>環境負荷計算表!AI146</f>
        <v>0</v>
      </c>
      <c r="BB29" s="1172">
        <f>環境負荷計算表!AJ146</f>
        <v>0</v>
      </c>
      <c r="BC29" s="1172">
        <f>環境負荷計算表!AK146</f>
        <v>0</v>
      </c>
      <c r="BD29" s="1172">
        <f>環境負荷計算表!AL146</f>
        <v>0</v>
      </c>
      <c r="BE29" s="1172">
        <f>環境負荷計算表!AM146</f>
        <v>0</v>
      </c>
      <c r="BF29" s="1172">
        <f>環境負荷計算表!AN146</f>
        <v>0</v>
      </c>
      <c r="BG29" s="1172">
        <f>環境負荷計算表!AO146</f>
        <v>0</v>
      </c>
      <c r="BH29" s="1172">
        <f>環境負荷計算表!AP146</f>
        <v>0</v>
      </c>
      <c r="BI29" s="1172">
        <f>環境負荷計算表!AQ146</f>
        <v>0</v>
      </c>
      <c r="BJ29" s="1172">
        <f>環境負荷計算表!AR146</f>
        <v>0</v>
      </c>
      <c r="BK29" s="1172">
        <f>環境負荷計算表!AS146</f>
        <v>0</v>
      </c>
      <c r="BL29" s="1172">
        <f>環境負荷計算表!AT146</f>
        <v>0</v>
      </c>
      <c r="BM29" s="1172">
        <f>環境負荷計算表!AU146</f>
        <v>0</v>
      </c>
      <c r="BN29" s="1172">
        <f>環境負荷計算表!AV146</f>
        <v>0</v>
      </c>
      <c r="BO29" s="1172">
        <f>環境負荷計算表!AW146</f>
        <v>0</v>
      </c>
      <c r="BP29" s="1172">
        <f>環境負荷計算表!AX146</f>
        <v>0</v>
      </c>
      <c r="BQ29" s="1172">
        <f>環境負荷計算表!AY146</f>
        <v>0</v>
      </c>
      <c r="BR29" s="1172">
        <f>環境負荷計算表!AZ146</f>
        <v>0</v>
      </c>
      <c r="BS29" s="1172">
        <f>環境負荷計算表!BA146</f>
        <v>0</v>
      </c>
      <c r="BT29" s="1172">
        <f>環境負荷計算表!BB146</f>
        <v>0</v>
      </c>
      <c r="BU29" s="1172">
        <f>環境負荷計算表!BC146</f>
        <v>0</v>
      </c>
      <c r="BV29" s="1172">
        <f>環境負荷計算表!BD146</f>
        <v>0</v>
      </c>
      <c r="BW29" s="1172">
        <f>環境負荷計算表!BE146</f>
        <v>0</v>
      </c>
      <c r="BX29" s="1172">
        <f>環境負荷計算表!BF146</f>
        <v>0</v>
      </c>
      <c r="BY29" s="1172">
        <f>環境負荷計算表!BG146</f>
        <v>0</v>
      </c>
      <c r="BZ29" s="1172">
        <f>環境負荷計算表!BH146</f>
        <v>0</v>
      </c>
      <c r="CA29" s="1172">
        <f>環境負荷計算表!BI146</f>
        <v>0</v>
      </c>
      <c r="CB29" s="1173">
        <f>環境負荷計算表!AF262</f>
        <v>0</v>
      </c>
      <c r="CC29" s="1173">
        <f>環境負荷計算表!AG262</f>
        <v>0</v>
      </c>
      <c r="CD29" s="1173">
        <f>環境負荷計算表!AH262</f>
        <v>0</v>
      </c>
      <c r="CE29" s="1173">
        <f>環境負荷計算表!AI262</f>
        <v>0</v>
      </c>
      <c r="CF29" s="1173">
        <f>環境負荷計算表!AJ262</f>
        <v>0</v>
      </c>
      <c r="CG29" s="1174">
        <f>環境負荷計算表!AK262</f>
        <v>0</v>
      </c>
      <c r="CH29" s="1174">
        <f>環境負荷計算表!AL262</f>
        <v>0</v>
      </c>
      <c r="CI29" s="1174">
        <f>環境負荷計算表!AM262</f>
        <v>0</v>
      </c>
      <c r="CJ29" s="1174">
        <f>環境負荷計算表!AN262</f>
        <v>0</v>
      </c>
      <c r="CK29" s="1174">
        <f>環境負荷計算表!AO262</f>
        <v>0</v>
      </c>
      <c r="CL29" s="1174">
        <f>環境負荷計算表!AP262</f>
        <v>0</v>
      </c>
      <c r="CM29" s="1174">
        <f>環境負荷計算表!AQ262</f>
        <v>0</v>
      </c>
      <c r="CN29" s="1174">
        <f>環境負荷計算表!AR262</f>
        <v>0</v>
      </c>
      <c r="CO29" s="1174">
        <f>環境負荷計算表!AS262</f>
        <v>0</v>
      </c>
      <c r="CP29" s="1174">
        <f>環境負荷計算表!AT262</f>
        <v>0</v>
      </c>
      <c r="CQ29" s="1174">
        <f>環境負荷計算表!AU262</f>
        <v>0</v>
      </c>
      <c r="CR29" s="1174">
        <f>環境負荷計算表!AV262</f>
        <v>0</v>
      </c>
      <c r="CS29" s="1174">
        <f>環境負荷計算表!AW262</f>
        <v>0</v>
      </c>
      <c r="CT29" s="1174">
        <f>環境負荷計算表!AX262</f>
        <v>0</v>
      </c>
      <c r="CU29" s="1174">
        <f>環境負荷計算表!AY262</f>
        <v>0</v>
      </c>
      <c r="CV29" s="1173">
        <f>環境負荷計算表!AZ262</f>
        <v>0</v>
      </c>
      <c r="CW29" s="1173">
        <f>環境負荷計算表!BA262</f>
        <v>0</v>
      </c>
      <c r="CX29" s="1173">
        <f>環境負荷計算表!BB262</f>
        <v>0</v>
      </c>
      <c r="CY29" s="1174">
        <f>環境負荷計算表!BC262</f>
        <v>0</v>
      </c>
      <c r="CZ29" s="1174">
        <f>環境負荷計算表!BD262</f>
        <v>0</v>
      </c>
      <c r="DA29" s="1174">
        <f>環境負荷計算表!BE262</f>
        <v>0</v>
      </c>
      <c r="DB29" s="1174">
        <f>環境負荷計算表!BF262</f>
        <v>0</v>
      </c>
      <c r="DC29" s="1174">
        <f>環境負荷計算表!BG262</f>
        <v>0</v>
      </c>
      <c r="DD29" s="1174">
        <f>環境負荷計算表!BH262</f>
        <v>0</v>
      </c>
      <c r="DE29" s="1173">
        <f>環境負荷計算表!BI262</f>
        <v>0</v>
      </c>
      <c r="DF29" s="1175">
        <f t="shared" si="2"/>
        <v>0</v>
      </c>
      <c r="DG29" s="1175">
        <f t="shared" si="9"/>
        <v>0</v>
      </c>
      <c r="DH29" s="1175">
        <f t="shared" si="10"/>
        <v>0</v>
      </c>
      <c r="DI29" s="1175">
        <f t="shared" si="11"/>
        <v>0</v>
      </c>
      <c r="DJ29" s="1175">
        <f t="shared" si="12"/>
        <v>0</v>
      </c>
      <c r="DK29" s="1176">
        <f t="shared" si="13"/>
        <v>0</v>
      </c>
      <c r="DL29" s="1176">
        <f t="shared" si="14"/>
        <v>0</v>
      </c>
      <c r="DM29" s="1176">
        <f t="shared" si="15"/>
        <v>0</v>
      </c>
      <c r="DN29" s="1176">
        <f t="shared" si="16"/>
        <v>0</v>
      </c>
      <c r="DO29" s="1176">
        <f t="shared" si="17"/>
        <v>0</v>
      </c>
      <c r="DP29" s="1176">
        <f t="shared" si="18"/>
        <v>0</v>
      </c>
      <c r="DQ29" s="1176">
        <f t="shared" si="19"/>
        <v>0</v>
      </c>
      <c r="DR29" s="1176">
        <f t="shared" si="20"/>
        <v>0</v>
      </c>
      <c r="DS29" s="1176">
        <f t="shared" si="21"/>
        <v>0</v>
      </c>
      <c r="DT29" s="1176">
        <f t="shared" si="22"/>
        <v>0</v>
      </c>
      <c r="DU29" s="1176">
        <f t="shared" si="23"/>
        <v>0</v>
      </c>
      <c r="DV29" s="1176">
        <f t="shared" si="24"/>
        <v>0</v>
      </c>
      <c r="DW29" s="1176">
        <f t="shared" si="25"/>
        <v>0</v>
      </c>
      <c r="DX29" s="1176">
        <f t="shared" si="26"/>
        <v>0</v>
      </c>
      <c r="DY29" s="1176">
        <f t="shared" si="27"/>
        <v>0</v>
      </c>
      <c r="DZ29" s="1175">
        <f t="shared" si="28"/>
        <v>0</v>
      </c>
      <c r="EA29" s="1175">
        <f t="shared" si="29"/>
        <v>0</v>
      </c>
      <c r="EB29" s="1175">
        <f t="shared" si="30"/>
        <v>0</v>
      </c>
      <c r="EC29" s="1176">
        <f t="shared" si="31"/>
        <v>0</v>
      </c>
      <c r="ED29" s="1176">
        <f t="shared" si="3"/>
        <v>0</v>
      </c>
      <c r="EE29" s="1176">
        <f t="shared" si="4"/>
        <v>0</v>
      </c>
      <c r="EF29" s="1176">
        <f t="shared" si="5"/>
        <v>0</v>
      </c>
      <c r="EG29" s="1176">
        <f t="shared" si="6"/>
        <v>0</v>
      </c>
      <c r="EH29" s="1176">
        <f t="shared" si="7"/>
        <v>0</v>
      </c>
      <c r="EI29" s="1175">
        <f t="shared" si="8"/>
        <v>0</v>
      </c>
    </row>
    <row r="30" spans="2:139" ht="18" customHeight="1">
      <c r="B30" s="226">
        <v>24</v>
      </c>
      <c r="C30" s="227"/>
      <c r="D30" s="215" t="s">
        <v>364</v>
      </c>
      <c r="E30" s="208"/>
      <c r="F30" s="238">
        <f>計算表!C31</f>
        <v>0</v>
      </c>
      <c r="G30" s="239">
        <f>計算表!G31</f>
        <v>0</v>
      </c>
      <c r="H30" s="240">
        <f>計算表!I31</f>
        <v>0</v>
      </c>
      <c r="I30" s="261">
        <f>計算表!R31</f>
        <v>0</v>
      </c>
      <c r="J30" s="261">
        <f>計算表!T31</f>
        <v>0</v>
      </c>
      <c r="K30" s="261">
        <f>計算表!V31</f>
        <v>0</v>
      </c>
      <c r="L30" s="275">
        <f>計算表!K146</f>
        <v>0</v>
      </c>
      <c r="M30" s="276">
        <f>計算表!O146</f>
        <v>0</v>
      </c>
      <c r="N30" s="277">
        <f>計算表!Q146</f>
        <v>0</v>
      </c>
      <c r="O30" s="298">
        <f t="shared" si="0"/>
        <v>0</v>
      </c>
      <c r="P30" s="298">
        <f t="shared" si="0"/>
        <v>0</v>
      </c>
      <c r="Q30" s="298">
        <f t="shared" si="0"/>
        <v>0</v>
      </c>
      <c r="R30" s="306">
        <f>計算表!X146</f>
        <v>0</v>
      </c>
      <c r="T30" s="1171">
        <f>環境負荷計算表!AF31</f>
        <v>0</v>
      </c>
      <c r="U30" s="1171">
        <f>環境負荷計算表!AG31</f>
        <v>0</v>
      </c>
      <c r="V30" s="1171">
        <f>環境負荷計算表!AH31</f>
        <v>0</v>
      </c>
      <c r="W30" s="1171">
        <f>環境負荷計算表!AI31</f>
        <v>0</v>
      </c>
      <c r="X30" s="1171">
        <f>環境負荷計算表!AJ31</f>
        <v>0</v>
      </c>
      <c r="Y30" s="1171">
        <f>環境負荷計算表!AK31</f>
        <v>0</v>
      </c>
      <c r="Z30" s="1171">
        <f>環境負荷計算表!AL31</f>
        <v>0</v>
      </c>
      <c r="AA30" s="1171">
        <f>環境負荷計算表!AM31</f>
        <v>0</v>
      </c>
      <c r="AB30" s="1171">
        <f>環境負荷計算表!AN31</f>
        <v>0</v>
      </c>
      <c r="AC30" s="1171">
        <f>環境負荷計算表!AO31</f>
        <v>0</v>
      </c>
      <c r="AD30" s="1171">
        <f>環境負荷計算表!AP31</f>
        <v>0</v>
      </c>
      <c r="AE30" s="1171">
        <f>環境負荷計算表!AQ31</f>
        <v>0</v>
      </c>
      <c r="AF30" s="1171">
        <f>環境負荷計算表!AR31</f>
        <v>0</v>
      </c>
      <c r="AG30" s="1171">
        <f>環境負荷計算表!AS31</f>
        <v>0</v>
      </c>
      <c r="AH30" s="1171">
        <f>環境負荷計算表!AT31</f>
        <v>0</v>
      </c>
      <c r="AI30" s="1171">
        <f>環境負荷計算表!AU31</f>
        <v>0</v>
      </c>
      <c r="AJ30" s="1171">
        <f>環境負荷計算表!AV31</f>
        <v>0</v>
      </c>
      <c r="AK30" s="1171">
        <f>環境負荷計算表!AW31</f>
        <v>0</v>
      </c>
      <c r="AL30" s="1171">
        <f>環境負荷計算表!AX31</f>
        <v>0</v>
      </c>
      <c r="AM30" s="1171">
        <f>環境負荷計算表!AY31</f>
        <v>0</v>
      </c>
      <c r="AN30" s="1171">
        <f>環境負荷計算表!AZ31</f>
        <v>0</v>
      </c>
      <c r="AO30" s="1171">
        <f>環境負荷計算表!BA31</f>
        <v>0</v>
      </c>
      <c r="AP30" s="1171">
        <f>環境負荷計算表!BB31</f>
        <v>0</v>
      </c>
      <c r="AQ30" s="1171">
        <f>環境負荷計算表!BC31</f>
        <v>0</v>
      </c>
      <c r="AR30" s="1171">
        <f>環境負荷計算表!BD31</f>
        <v>0</v>
      </c>
      <c r="AS30" s="1171">
        <f>環境負荷計算表!BE31</f>
        <v>0</v>
      </c>
      <c r="AT30" s="1171">
        <f>環境負荷計算表!BF31</f>
        <v>0</v>
      </c>
      <c r="AU30" s="1171">
        <f>環境負荷計算表!BG31</f>
        <v>0</v>
      </c>
      <c r="AV30" s="1171">
        <f>環境負荷計算表!BH31</f>
        <v>0</v>
      </c>
      <c r="AW30" s="1171">
        <f>環境負荷計算表!BI31</f>
        <v>0</v>
      </c>
      <c r="AX30" s="1172">
        <f>環境負荷計算表!AF147</f>
        <v>0</v>
      </c>
      <c r="AY30" s="1172">
        <f>環境負荷計算表!AG147</f>
        <v>0</v>
      </c>
      <c r="AZ30" s="1172">
        <f>環境負荷計算表!AH147</f>
        <v>0</v>
      </c>
      <c r="BA30" s="1172">
        <f>環境負荷計算表!AI147</f>
        <v>0</v>
      </c>
      <c r="BB30" s="1172">
        <f>環境負荷計算表!AJ147</f>
        <v>0</v>
      </c>
      <c r="BC30" s="1172">
        <f>環境負荷計算表!AK147</f>
        <v>0</v>
      </c>
      <c r="BD30" s="1172">
        <f>環境負荷計算表!AL147</f>
        <v>0</v>
      </c>
      <c r="BE30" s="1172">
        <f>環境負荷計算表!AM147</f>
        <v>0</v>
      </c>
      <c r="BF30" s="1172">
        <f>環境負荷計算表!AN147</f>
        <v>0</v>
      </c>
      <c r="BG30" s="1172">
        <f>環境負荷計算表!AO147</f>
        <v>0</v>
      </c>
      <c r="BH30" s="1172">
        <f>環境負荷計算表!AP147</f>
        <v>0</v>
      </c>
      <c r="BI30" s="1172">
        <f>環境負荷計算表!AQ147</f>
        <v>0</v>
      </c>
      <c r="BJ30" s="1172">
        <f>環境負荷計算表!AR147</f>
        <v>0</v>
      </c>
      <c r="BK30" s="1172">
        <f>環境負荷計算表!AS147</f>
        <v>0</v>
      </c>
      <c r="BL30" s="1172">
        <f>環境負荷計算表!AT147</f>
        <v>0</v>
      </c>
      <c r="BM30" s="1172">
        <f>環境負荷計算表!AU147</f>
        <v>0</v>
      </c>
      <c r="BN30" s="1172">
        <f>環境負荷計算表!AV147</f>
        <v>0</v>
      </c>
      <c r="BO30" s="1172">
        <f>環境負荷計算表!AW147</f>
        <v>0</v>
      </c>
      <c r="BP30" s="1172">
        <f>環境負荷計算表!AX147</f>
        <v>0</v>
      </c>
      <c r="BQ30" s="1172">
        <f>環境負荷計算表!AY147</f>
        <v>0</v>
      </c>
      <c r="BR30" s="1172">
        <f>環境負荷計算表!AZ147</f>
        <v>0</v>
      </c>
      <c r="BS30" s="1172">
        <f>環境負荷計算表!BA147</f>
        <v>0</v>
      </c>
      <c r="BT30" s="1172">
        <f>環境負荷計算表!BB147</f>
        <v>0</v>
      </c>
      <c r="BU30" s="1172">
        <f>環境負荷計算表!BC147</f>
        <v>0</v>
      </c>
      <c r="BV30" s="1172">
        <f>環境負荷計算表!BD147</f>
        <v>0</v>
      </c>
      <c r="BW30" s="1172">
        <f>環境負荷計算表!BE147</f>
        <v>0</v>
      </c>
      <c r="BX30" s="1172">
        <f>環境負荷計算表!BF147</f>
        <v>0</v>
      </c>
      <c r="BY30" s="1172">
        <f>環境負荷計算表!BG147</f>
        <v>0</v>
      </c>
      <c r="BZ30" s="1172">
        <f>環境負荷計算表!BH147</f>
        <v>0</v>
      </c>
      <c r="CA30" s="1172">
        <f>環境負荷計算表!BI147</f>
        <v>0</v>
      </c>
      <c r="CB30" s="1173">
        <f>環境負荷計算表!AF263</f>
        <v>0</v>
      </c>
      <c r="CC30" s="1173">
        <f>環境負荷計算表!AG263</f>
        <v>0</v>
      </c>
      <c r="CD30" s="1173">
        <f>環境負荷計算表!AH263</f>
        <v>0</v>
      </c>
      <c r="CE30" s="1173">
        <f>環境負荷計算表!AI263</f>
        <v>0</v>
      </c>
      <c r="CF30" s="1173">
        <f>環境負荷計算表!AJ263</f>
        <v>0</v>
      </c>
      <c r="CG30" s="1174">
        <f>環境負荷計算表!AK263</f>
        <v>0</v>
      </c>
      <c r="CH30" s="1174">
        <f>環境負荷計算表!AL263</f>
        <v>0</v>
      </c>
      <c r="CI30" s="1174">
        <f>環境負荷計算表!AM263</f>
        <v>0</v>
      </c>
      <c r="CJ30" s="1174">
        <f>環境負荷計算表!AN263</f>
        <v>0</v>
      </c>
      <c r="CK30" s="1174">
        <f>環境負荷計算表!AO263</f>
        <v>0</v>
      </c>
      <c r="CL30" s="1174">
        <f>環境負荷計算表!AP263</f>
        <v>0</v>
      </c>
      <c r="CM30" s="1174">
        <f>環境負荷計算表!AQ263</f>
        <v>0</v>
      </c>
      <c r="CN30" s="1174">
        <f>環境負荷計算表!AR263</f>
        <v>0</v>
      </c>
      <c r="CO30" s="1174">
        <f>環境負荷計算表!AS263</f>
        <v>0</v>
      </c>
      <c r="CP30" s="1174">
        <f>環境負荷計算表!AT263</f>
        <v>0</v>
      </c>
      <c r="CQ30" s="1174">
        <f>環境負荷計算表!AU263</f>
        <v>0</v>
      </c>
      <c r="CR30" s="1174">
        <f>環境負荷計算表!AV263</f>
        <v>0</v>
      </c>
      <c r="CS30" s="1174">
        <f>環境負荷計算表!AW263</f>
        <v>0</v>
      </c>
      <c r="CT30" s="1174">
        <f>環境負荷計算表!AX263</f>
        <v>0</v>
      </c>
      <c r="CU30" s="1174">
        <f>環境負荷計算表!AY263</f>
        <v>0</v>
      </c>
      <c r="CV30" s="1173">
        <f>環境負荷計算表!AZ263</f>
        <v>0</v>
      </c>
      <c r="CW30" s="1173">
        <f>環境負荷計算表!BA263</f>
        <v>0</v>
      </c>
      <c r="CX30" s="1173">
        <f>環境負荷計算表!BB263</f>
        <v>0</v>
      </c>
      <c r="CY30" s="1174">
        <f>環境負荷計算表!BC263</f>
        <v>0</v>
      </c>
      <c r="CZ30" s="1174">
        <f>環境負荷計算表!BD263</f>
        <v>0</v>
      </c>
      <c r="DA30" s="1174">
        <f>環境負荷計算表!BE263</f>
        <v>0</v>
      </c>
      <c r="DB30" s="1174">
        <f>環境負荷計算表!BF263</f>
        <v>0</v>
      </c>
      <c r="DC30" s="1174">
        <f>環境負荷計算表!BG263</f>
        <v>0</v>
      </c>
      <c r="DD30" s="1174">
        <f>環境負荷計算表!BH263</f>
        <v>0</v>
      </c>
      <c r="DE30" s="1173">
        <f>環境負荷計算表!BI263</f>
        <v>0</v>
      </c>
      <c r="DF30" s="1175">
        <f t="shared" si="2"/>
        <v>0</v>
      </c>
      <c r="DG30" s="1175">
        <f t="shared" si="9"/>
        <v>0</v>
      </c>
      <c r="DH30" s="1175">
        <f t="shared" si="10"/>
        <v>0</v>
      </c>
      <c r="DI30" s="1175">
        <f t="shared" si="11"/>
        <v>0</v>
      </c>
      <c r="DJ30" s="1175">
        <f t="shared" si="12"/>
        <v>0</v>
      </c>
      <c r="DK30" s="1176">
        <f t="shared" si="13"/>
        <v>0</v>
      </c>
      <c r="DL30" s="1176">
        <f t="shared" si="14"/>
        <v>0</v>
      </c>
      <c r="DM30" s="1176">
        <f t="shared" si="15"/>
        <v>0</v>
      </c>
      <c r="DN30" s="1176">
        <f t="shared" si="16"/>
        <v>0</v>
      </c>
      <c r="DO30" s="1176">
        <f t="shared" si="17"/>
        <v>0</v>
      </c>
      <c r="DP30" s="1176">
        <f t="shared" si="18"/>
        <v>0</v>
      </c>
      <c r="DQ30" s="1176">
        <f t="shared" si="19"/>
        <v>0</v>
      </c>
      <c r="DR30" s="1176">
        <f t="shared" si="20"/>
        <v>0</v>
      </c>
      <c r="DS30" s="1176">
        <f t="shared" si="21"/>
        <v>0</v>
      </c>
      <c r="DT30" s="1176">
        <f t="shared" si="22"/>
        <v>0</v>
      </c>
      <c r="DU30" s="1176">
        <f t="shared" si="23"/>
        <v>0</v>
      </c>
      <c r="DV30" s="1176">
        <f t="shared" si="24"/>
        <v>0</v>
      </c>
      <c r="DW30" s="1176">
        <f t="shared" si="25"/>
        <v>0</v>
      </c>
      <c r="DX30" s="1176">
        <f t="shared" si="26"/>
        <v>0</v>
      </c>
      <c r="DY30" s="1176">
        <f t="shared" si="27"/>
        <v>0</v>
      </c>
      <c r="DZ30" s="1175">
        <f t="shared" si="28"/>
        <v>0</v>
      </c>
      <c r="EA30" s="1175">
        <f t="shared" si="29"/>
        <v>0</v>
      </c>
      <c r="EB30" s="1175">
        <f t="shared" si="30"/>
        <v>0</v>
      </c>
      <c r="EC30" s="1176">
        <f t="shared" si="31"/>
        <v>0</v>
      </c>
      <c r="ED30" s="1176">
        <f t="shared" si="3"/>
        <v>0</v>
      </c>
      <c r="EE30" s="1176">
        <f t="shared" si="4"/>
        <v>0</v>
      </c>
      <c r="EF30" s="1176">
        <f t="shared" si="5"/>
        <v>0</v>
      </c>
      <c r="EG30" s="1176">
        <f t="shared" si="6"/>
        <v>0</v>
      </c>
      <c r="EH30" s="1176">
        <f t="shared" si="7"/>
        <v>0</v>
      </c>
      <c r="EI30" s="1175">
        <f t="shared" si="8"/>
        <v>0</v>
      </c>
    </row>
    <row r="31" spans="2:139" ht="18" customHeight="1">
      <c r="B31" s="223">
        <v>25</v>
      </c>
      <c r="C31" s="224"/>
      <c r="D31" s="225" t="s">
        <v>515</v>
      </c>
      <c r="E31" s="212"/>
      <c r="F31" s="241">
        <f>計算表!C32</f>
        <v>0</v>
      </c>
      <c r="G31" s="242">
        <f>計算表!G32</f>
        <v>0</v>
      </c>
      <c r="H31" s="243">
        <f>計算表!I32</f>
        <v>0</v>
      </c>
      <c r="I31" s="262">
        <f>計算表!R32</f>
        <v>0</v>
      </c>
      <c r="J31" s="262">
        <f>計算表!T32</f>
        <v>0</v>
      </c>
      <c r="K31" s="262">
        <f>計算表!V32</f>
        <v>0</v>
      </c>
      <c r="L31" s="279">
        <f>計算表!K147</f>
        <v>0</v>
      </c>
      <c r="M31" s="279">
        <f>計算表!O147</f>
        <v>0</v>
      </c>
      <c r="N31" s="280">
        <f>計算表!Q147</f>
        <v>0</v>
      </c>
      <c r="O31" s="299">
        <f t="shared" si="0"/>
        <v>0</v>
      </c>
      <c r="P31" s="299">
        <f t="shared" si="0"/>
        <v>0</v>
      </c>
      <c r="Q31" s="299">
        <f t="shared" si="0"/>
        <v>0</v>
      </c>
      <c r="R31" s="307">
        <f>計算表!X147</f>
        <v>0</v>
      </c>
      <c r="T31" s="1177">
        <f>環境負荷計算表!AF32</f>
        <v>0</v>
      </c>
      <c r="U31" s="1177">
        <f>環境負荷計算表!AG32</f>
        <v>0</v>
      </c>
      <c r="V31" s="1177">
        <f>環境負荷計算表!AH32</f>
        <v>0</v>
      </c>
      <c r="W31" s="1177">
        <f>環境負荷計算表!AI32</f>
        <v>0</v>
      </c>
      <c r="X31" s="1177">
        <f>環境負荷計算表!AJ32</f>
        <v>0</v>
      </c>
      <c r="Y31" s="1177">
        <f>環境負荷計算表!AK32</f>
        <v>0</v>
      </c>
      <c r="Z31" s="1177">
        <f>環境負荷計算表!AL32</f>
        <v>0</v>
      </c>
      <c r="AA31" s="1177">
        <f>環境負荷計算表!AM32</f>
        <v>0</v>
      </c>
      <c r="AB31" s="1177">
        <f>環境負荷計算表!AN32</f>
        <v>0</v>
      </c>
      <c r="AC31" s="1177">
        <f>環境負荷計算表!AO32</f>
        <v>0</v>
      </c>
      <c r="AD31" s="1177">
        <f>環境負荷計算表!AP32</f>
        <v>0</v>
      </c>
      <c r="AE31" s="1177">
        <f>環境負荷計算表!AQ32</f>
        <v>0</v>
      </c>
      <c r="AF31" s="1177">
        <f>環境負荷計算表!AR32</f>
        <v>0</v>
      </c>
      <c r="AG31" s="1177">
        <f>環境負荷計算表!AS32</f>
        <v>0</v>
      </c>
      <c r="AH31" s="1177">
        <f>環境負荷計算表!AT32</f>
        <v>0</v>
      </c>
      <c r="AI31" s="1177">
        <f>環境負荷計算表!AU32</f>
        <v>0</v>
      </c>
      <c r="AJ31" s="1177">
        <f>環境負荷計算表!AV32</f>
        <v>0</v>
      </c>
      <c r="AK31" s="1177">
        <f>環境負荷計算表!AW32</f>
        <v>0</v>
      </c>
      <c r="AL31" s="1177">
        <f>環境負荷計算表!AX32</f>
        <v>0</v>
      </c>
      <c r="AM31" s="1177">
        <f>環境負荷計算表!AY32</f>
        <v>0</v>
      </c>
      <c r="AN31" s="1177">
        <f>環境負荷計算表!AZ32</f>
        <v>0</v>
      </c>
      <c r="AO31" s="1177">
        <f>環境負荷計算表!BA32</f>
        <v>0</v>
      </c>
      <c r="AP31" s="1177">
        <f>環境負荷計算表!BB32</f>
        <v>0</v>
      </c>
      <c r="AQ31" s="1177">
        <f>環境負荷計算表!BC32</f>
        <v>0</v>
      </c>
      <c r="AR31" s="1177">
        <f>環境負荷計算表!BD32</f>
        <v>0</v>
      </c>
      <c r="AS31" s="1177">
        <f>環境負荷計算表!BE32</f>
        <v>0</v>
      </c>
      <c r="AT31" s="1177">
        <f>環境負荷計算表!BF32</f>
        <v>0</v>
      </c>
      <c r="AU31" s="1177">
        <f>環境負荷計算表!BG32</f>
        <v>0</v>
      </c>
      <c r="AV31" s="1177">
        <f>環境負荷計算表!BH32</f>
        <v>0</v>
      </c>
      <c r="AW31" s="1177">
        <f>環境負荷計算表!BI32</f>
        <v>0</v>
      </c>
      <c r="AX31" s="1178">
        <f>環境負荷計算表!AF148</f>
        <v>0</v>
      </c>
      <c r="AY31" s="1178">
        <f>環境負荷計算表!AG148</f>
        <v>0</v>
      </c>
      <c r="AZ31" s="1178">
        <f>環境負荷計算表!AH148</f>
        <v>0</v>
      </c>
      <c r="BA31" s="1178">
        <f>環境負荷計算表!AI148</f>
        <v>0</v>
      </c>
      <c r="BB31" s="1178">
        <f>環境負荷計算表!AJ148</f>
        <v>0</v>
      </c>
      <c r="BC31" s="1178">
        <f>環境負荷計算表!AK148</f>
        <v>0</v>
      </c>
      <c r="BD31" s="1178">
        <f>環境負荷計算表!AL148</f>
        <v>0</v>
      </c>
      <c r="BE31" s="1178">
        <f>環境負荷計算表!AM148</f>
        <v>0</v>
      </c>
      <c r="BF31" s="1178">
        <f>環境負荷計算表!AN148</f>
        <v>0</v>
      </c>
      <c r="BG31" s="1178">
        <f>環境負荷計算表!AO148</f>
        <v>0</v>
      </c>
      <c r="BH31" s="1178">
        <f>環境負荷計算表!AP148</f>
        <v>0</v>
      </c>
      <c r="BI31" s="1178">
        <f>環境負荷計算表!AQ148</f>
        <v>0</v>
      </c>
      <c r="BJ31" s="1178">
        <f>環境負荷計算表!AR148</f>
        <v>0</v>
      </c>
      <c r="BK31" s="1178">
        <f>環境負荷計算表!AS148</f>
        <v>0</v>
      </c>
      <c r="BL31" s="1178">
        <f>環境負荷計算表!AT148</f>
        <v>0</v>
      </c>
      <c r="BM31" s="1178">
        <f>環境負荷計算表!AU148</f>
        <v>0</v>
      </c>
      <c r="BN31" s="1178">
        <f>環境負荷計算表!AV148</f>
        <v>0</v>
      </c>
      <c r="BO31" s="1178">
        <f>環境負荷計算表!AW148</f>
        <v>0</v>
      </c>
      <c r="BP31" s="1178">
        <f>環境負荷計算表!AX148</f>
        <v>0</v>
      </c>
      <c r="BQ31" s="1178">
        <f>環境負荷計算表!AY148</f>
        <v>0</v>
      </c>
      <c r="BR31" s="1178">
        <f>環境負荷計算表!AZ148</f>
        <v>0</v>
      </c>
      <c r="BS31" s="1178">
        <f>環境負荷計算表!BA148</f>
        <v>0</v>
      </c>
      <c r="BT31" s="1178">
        <f>環境負荷計算表!BB148</f>
        <v>0</v>
      </c>
      <c r="BU31" s="1178">
        <f>環境負荷計算表!BC148</f>
        <v>0</v>
      </c>
      <c r="BV31" s="1178">
        <f>環境負荷計算表!BD148</f>
        <v>0</v>
      </c>
      <c r="BW31" s="1178">
        <f>環境負荷計算表!BE148</f>
        <v>0</v>
      </c>
      <c r="BX31" s="1178">
        <f>環境負荷計算表!BF148</f>
        <v>0</v>
      </c>
      <c r="BY31" s="1178">
        <f>環境負荷計算表!BG148</f>
        <v>0</v>
      </c>
      <c r="BZ31" s="1178">
        <f>環境負荷計算表!BH148</f>
        <v>0</v>
      </c>
      <c r="CA31" s="1178">
        <f>環境負荷計算表!BI148</f>
        <v>0</v>
      </c>
      <c r="CB31" s="1179">
        <f>環境負荷計算表!AF264</f>
        <v>0</v>
      </c>
      <c r="CC31" s="1179">
        <f>環境負荷計算表!AG264</f>
        <v>0</v>
      </c>
      <c r="CD31" s="1179">
        <f>環境負荷計算表!AH264</f>
        <v>0</v>
      </c>
      <c r="CE31" s="1179">
        <f>環境負荷計算表!AI264</f>
        <v>0</v>
      </c>
      <c r="CF31" s="1179">
        <f>環境負荷計算表!AJ264</f>
        <v>0</v>
      </c>
      <c r="CG31" s="1180">
        <f>環境負荷計算表!AK264</f>
        <v>0</v>
      </c>
      <c r="CH31" s="1180">
        <f>環境負荷計算表!AL264</f>
        <v>0</v>
      </c>
      <c r="CI31" s="1180">
        <f>環境負荷計算表!AM264</f>
        <v>0</v>
      </c>
      <c r="CJ31" s="1180">
        <f>環境負荷計算表!AN264</f>
        <v>0</v>
      </c>
      <c r="CK31" s="1180">
        <f>環境負荷計算表!AO264</f>
        <v>0</v>
      </c>
      <c r="CL31" s="1180">
        <f>環境負荷計算表!AP264</f>
        <v>0</v>
      </c>
      <c r="CM31" s="1180">
        <f>環境負荷計算表!AQ264</f>
        <v>0</v>
      </c>
      <c r="CN31" s="1180">
        <f>環境負荷計算表!AR264</f>
        <v>0</v>
      </c>
      <c r="CO31" s="1180">
        <f>環境負荷計算表!AS264</f>
        <v>0</v>
      </c>
      <c r="CP31" s="1180">
        <f>環境負荷計算表!AT264</f>
        <v>0</v>
      </c>
      <c r="CQ31" s="1180">
        <f>環境負荷計算表!AU264</f>
        <v>0</v>
      </c>
      <c r="CR31" s="1180">
        <f>環境負荷計算表!AV264</f>
        <v>0</v>
      </c>
      <c r="CS31" s="1180">
        <f>環境負荷計算表!AW264</f>
        <v>0</v>
      </c>
      <c r="CT31" s="1180">
        <f>環境負荷計算表!AX264</f>
        <v>0</v>
      </c>
      <c r="CU31" s="1180">
        <f>環境負荷計算表!AY264</f>
        <v>0</v>
      </c>
      <c r="CV31" s="1179">
        <f>環境負荷計算表!AZ264</f>
        <v>0</v>
      </c>
      <c r="CW31" s="1179">
        <f>環境負荷計算表!BA264</f>
        <v>0</v>
      </c>
      <c r="CX31" s="1179">
        <f>環境負荷計算表!BB264</f>
        <v>0</v>
      </c>
      <c r="CY31" s="1180">
        <f>環境負荷計算表!BC264</f>
        <v>0</v>
      </c>
      <c r="CZ31" s="1180">
        <f>環境負荷計算表!BD264</f>
        <v>0</v>
      </c>
      <c r="DA31" s="1180">
        <f>環境負荷計算表!BE264</f>
        <v>0</v>
      </c>
      <c r="DB31" s="1180">
        <f>環境負荷計算表!BF264</f>
        <v>0</v>
      </c>
      <c r="DC31" s="1180">
        <f>環境負荷計算表!BG264</f>
        <v>0</v>
      </c>
      <c r="DD31" s="1180">
        <f>環境負荷計算表!BH264</f>
        <v>0</v>
      </c>
      <c r="DE31" s="1179">
        <f>環境負荷計算表!BI264</f>
        <v>0</v>
      </c>
      <c r="DF31" s="1181">
        <f t="shared" si="2"/>
        <v>0</v>
      </c>
      <c r="DG31" s="1181">
        <f t="shared" si="9"/>
        <v>0</v>
      </c>
      <c r="DH31" s="1181">
        <f t="shared" si="10"/>
        <v>0</v>
      </c>
      <c r="DI31" s="1181">
        <f t="shared" si="11"/>
        <v>0</v>
      </c>
      <c r="DJ31" s="1181">
        <f t="shared" si="12"/>
        <v>0</v>
      </c>
      <c r="DK31" s="1182">
        <f t="shared" si="13"/>
        <v>0</v>
      </c>
      <c r="DL31" s="1182">
        <f t="shared" si="14"/>
        <v>0</v>
      </c>
      <c r="DM31" s="1182">
        <f t="shared" si="15"/>
        <v>0</v>
      </c>
      <c r="DN31" s="1182">
        <f t="shared" si="16"/>
        <v>0</v>
      </c>
      <c r="DO31" s="1182">
        <f t="shared" si="17"/>
        <v>0</v>
      </c>
      <c r="DP31" s="1182">
        <f t="shared" si="18"/>
        <v>0</v>
      </c>
      <c r="DQ31" s="1182">
        <f t="shared" si="19"/>
        <v>0</v>
      </c>
      <c r="DR31" s="1182">
        <f t="shared" si="20"/>
        <v>0</v>
      </c>
      <c r="DS31" s="1182">
        <f t="shared" si="21"/>
        <v>0</v>
      </c>
      <c r="DT31" s="1182">
        <f t="shared" si="22"/>
        <v>0</v>
      </c>
      <c r="DU31" s="1182">
        <f t="shared" si="23"/>
        <v>0</v>
      </c>
      <c r="DV31" s="1182">
        <f t="shared" si="24"/>
        <v>0</v>
      </c>
      <c r="DW31" s="1182">
        <f t="shared" si="25"/>
        <v>0</v>
      </c>
      <c r="DX31" s="1182">
        <f t="shared" si="26"/>
        <v>0</v>
      </c>
      <c r="DY31" s="1182">
        <f t="shared" si="27"/>
        <v>0</v>
      </c>
      <c r="DZ31" s="1181">
        <f t="shared" si="28"/>
        <v>0</v>
      </c>
      <c r="EA31" s="1181">
        <f t="shared" si="29"/>
        <v>0</v>
      </c>
      <c r="EB31" s="1181">
        <f t="shared" si="30"/>
        <v>0</v>
      </c>
      <c r="EC31" s="1182">
        <f t="shared" si="31"/>
        <v>0</v>
      </c>
      <c r="ED31" s="1182">
        <f t="shared" si="3"/>
        <v>0</v>
      </c>
      <c r="EE31" s="1182">
        <f t="shared" si="4"/>
        <v>0</v>
      </c>
      <c r="EF31" s="1182">
        <f t="shared" si="5"/>
        <v>0</v>
      </c>
      <c r="EG31" s="1182">
        <f t="shared" si="6"/>
        <v>0</v>
      </c>
      <c r="EH31" s="1182">
        <f t="shared" si="7"/>
        <v>0</v>
      </c>
      <c r="EI31" s="1181">
        <f t="shared" si="8"/>
        <v>0</v>
      </c>
    </row>
    <row r="32" spans="2:139" ht="18" customHeight="1">
      <c r="B32" s="226">
        <v>26</v>
      </c>
      <c r="C32" s="227"/>
      <c r="D32" s="215" t="s">
        <v>516</v>
      </c>
      <c r="E32" s="208"/>
      <c r="F32" s="238">
        <f>計算表!C33</f>
        <v>0</v>
      </c>
      <c r="G32" s="239">
        <f>計算表!G33</f>
        <v>0</v>
      </c>
      <c r="H32" s="240">
        <f>計算表!I33</f>
        <v>0</v>
      </c>
      <c r="I32" s="261">
        <f>計算表!R33</f>
        <v>0</v>
      </c>
      <c r="J32" s="261">
        <f>計算表!T33</f>
        <v>0</v>
      </c>
      <c r="K32" s="261">
        <f>計算表!V33</f>
        <v>0</v>
      </c>
      <c r="L32" s="275">
        <f>計算表!K148</f>
        <v>0</v>
      </c>
      <c r="M32" s="276">
        <f>計算表!O148</f>
        <v>0</v>
      </c>
      <c r="N32" s="277">
        <f>計算表!Q148</f>
        <v>0</v>
      </c>
      <c r="O32" s="298">
        <f t="shared" si="0"/>
        <v>0</v>
      </c>
      <c r="P32" s="298">
        <f t="shared" si="0"/>
        <v>0</v>
      </c>
      <c r="Q32" s="298">
        <f t="shared" si="0"/>
        <v>0</v>
      </c>
      <c r="R32" s="306">
        <f>計算表!X148</f>
        <v>0</v>
      </c>
      <c r="T32" s="1165">
        <f>環境負荷計算表!AF33</f>
        <v>0</v>
      </c>
      <c r="U32" s="1165">
        <f>環境負荷計算表!AG33</f>
        <v>0</v>
      </c>
      <c r="V32" s="1165">
        <f>環境負荷計算表!AH33</f>
        <v>0</v>
      </c>
      <c r="W32" s="1165">
        <f>環境負荷計算表!AI33</f>
        <v>0</v>
      </c>
      <c r="X32" s="1165">
        <f>環境負荷計算表!AJ33</f>
        <v>0</v>
      </c>
      <c r="Y32" s="1165">
        <f>環境負荷計算表!AK33</f>
        <v>0</v>
      </c>
      <c r="Z32" s="1165">
        <f>環境負荷計算表!AL33</f>
        <v>0</v>
      </c>
      <c r="AA32" s="1165">
        <f>環境負荷計算表!AM33</f>
        <v>0</v>
      </c>
      <c r="AB32" s="1165">
        <f>環境負荷計算表!AN33</f>
        <v>0</v>
      </c>
      <c r="AC32" s="1165">
        <f>環境負荷計算表!AO33</f>
        <v>0</v>
      </c>
      <c r="AD32" s="1165">
        <f>環境負荷計算表!AP33</f>
        <v>0</v>
      </c>
      <c r="AE32" s="1165">
        <f>環境負荷計算表!AQ33</f>
        <v>0</v>
      </c>
      <c r="AF32" s="1165">
        <f>環境負荷計算表!AR33</f>
        <v>0</v>
      </c>
      <c r="AG32" s="1165">
        <f>環境負荷計算表!AS33</f>
        <v>0</v>
      </c>
      <c r="AH32" s="1165">
        <f>環境負荷計算表!AT33</f>
        <v>0</v>
      </c>
      <c r="AI32" s="1165">
        <f>環境負荷計算表!AU33</f>
        <v>0</v>
      </c>
      <c r="AJ32" s="1165">
        <f>環境負荷計算表!AV33</f>
        <v>0</v>
      </c>
      <c r="AK32" s="1165">
        <f>環境負荷計算表!AW33</f>
        <v>0</v>
      </c>
      <c r="AL32" s="1165">
        <f>環境負荷計算表!AX33</f>
        <v>0</v>
      </c>
      <c r="AM32" s="1165">
        <f>環境負荷計算表!AY33</f>
        <v>0</v>
      </c>
      <c r="AN32" s="1165">
        <f>環境負荷計算表!AZ33</f>
        <v>0</v>
      </c>
      <c r="AO32" s="1165">
        <f>環境負荷計算表!BA33</f>
        <v>0</v>
      </c>
      <c r="AP32" s="1165">
        <f>環境負荷計算表!BB33</f>
        <v>0</v>
      </c>
      <c r="AQ32" s="1165">
        <f>環境負荷計算表!BC33</f>
        <v>0</v>
      </c>
      <c r="AR32" s="1165">
        <f>環境負荷計算表!BD33</f>
        <v>0</v>
      </c>
      <c r="AS32" s="1165">
        <f>環境負荷計算表!BE33</f>
        <v>0</v>
      </c>
      <c r="AT32" s="1165">
        <f>環境負荷計算表!BF33</f>
        <v>0</v>
      </c>
      <c r="AU32" s="1165">
        <f>環境負荷計算表!BG33</f>
        <v>0</v>
      </c>
      <c r="AV32" s="1165">
        <f>環境負荷計算表!BH33</f>
        <v>0</v>
      </c>
      <c r="AW32" s="1165">
        <f>環境負荷計算表!BI33</f>
        <v>0</v>
      </c>
      <c r="AX32" s="1166">
        <f>環境負荷計算表!AF149</f>
        <v>0</v>
      </c>
      <c r="AY32" s="1166">
        <f>環境負荷計算表!AG149</f>
        <v>0</v>
      </c>
      <c r="AZ32" s="1166">
        <f>環境負荷計算表!AH149</f>
        <v>0</v>
      </c>
      <c r="BA32" s="1166">
        <f>環境負荷計算表!AI149</f>
        <v>0</v>
      </c>
      <c r="BB32" s="1166">
        <f>環境負荷計算表!AJ149</f>
        <v>0</v>
      </c>
      <c r="BC32" s="1166">
        <f>環境負荷計算表!AK149</f>
        <v>0</v>
      </c>
      <c r="BD32" s="1166">
        <f>環境負荷計算表!AL149</f>
        <v>0</v>
      </c>
      <c r="BE32" s="1166">
        <f>環境負荷計算表!AM149</f>
        <v>0</v>
      </c>
      <c r="BF32" s="1166">
        <f>環境負荷計算表!AN149</f>
        <v>0</v>
      </c>
      <c r="BG32" s="1166">
        <f>環境負荷計算表!AO149</f>
        <v>0</v>
      </c>
      <c r="BH32" s="1166">
        <f>環境負荷計算表!AP149</f>
        <v>0</v>
      </c>
      <c r="BI32" s="1166">
        <f>環境負荷計算表!AQ149</f>
        <v>0</v>
      </c>
      <c r="BJ32" s="1166">
        <f>環境負荷計算表!AR149</f>
        <v>0</v>
      </c>
      <c r="BK32" s="1166">
        <f>環境負荷計算表!AS149</f>
        <v>0</v>
      </c>
      <c r="BL32" s="1166">
        <f>環境負荷計算表!AT149</f>
        <v>0</v>
      </c>
      <c r="BM32" s="1166">
        <f>環境負荷計算表!AU149</f>
        <v>0</v>
      </c>
      <c r="BN32" s="1166">
        <f>環境負荷計算表!AV149</f>
        <v>0</v>
      </c>
      <c r="BO32" s="1166">
        <f>環境負荷計算表!AW149</f>
        <v>0</v>
      </c>
      <c r="BP32" s="1166">
        <f>環境負荷計算表!AX149</f>
        <v>0</v>
      </c>
      <c r="BQ32" s="1166">
        <f>環境負荷計算表!AY149</f>
        <v>0</v>
      </c>
      <c r="BR32" s="1166">
        <f>環境負荷計算表!AZ149</f>
        <v>0</v>
      </c>
      <c r="BS32" s="1166">
        <f>環境負荷計算表!BA149</f>
        <v>0</v>
      </c>
      <c r="BT32" s="1166">
        <f>環境負荷計算表!BB149</f>
        <v>0</v>
      </c>
      <c r="BU32" s="1166">
        <f>環境負荷計算表!BC149</f>
        <v>0</v>
      </c>
      <c r="BV32" s="1166">
        <f>環境負荷計算表!BD149</f>
        <v>0</v>
      </c>
      <c r="BW32" s="1166">
        <f>環境負荷計算表!BE149</f>
        <v>0</v>
      </c>
      <c r="BX32" s="1166">
        <f>環境負荷計算表!BF149</f>
        <v>0</v>
      </c>
      <c r="BY32" s="1166">
        <f>環境負荷計算表!BG149</f>
        <v>0</v>
      </c>
      <c r="BZ32" s="1166">
        <f>環境負荷計算表!BH149</f>
        <v>0</v>
      </c>
      <c r="CA32" s="1166">
        <f>環境負荷計算表!BI149</f>
        <v>0</v>
      </c>
      <c r="CB32" s="1167">
        <f>環境負荷計算表!AF265</f>
        <v>0</v>
      </c>
      <c r="CC32" s="1167">
        <f>環境負荷計算表!AG265</f>
        <v>0</v>
      </c>
      <c r="CD32" s="1167">
        <f>環境負荷計算表!AH265</f>
        <v>0</v>
      </c>
      <c r="CE32" s="1167">
        <f>環境負荷計算表!AI265</f>
        <v>0</v>
      </c>
      <c r="CF32" s="1167">
        <f>環境負荷計算表!AJ265</f>
        <v>0</v>
      </c>
      <c r="CG32" s="1168">
        <f>環境負荷計算表!AK265</f>
        <v>0</v>
      </c>
      <c r="CH32" s="1168">
        <f>環境負荷計算表!AL265</f>
        <v>0</v>
      </c>
      <c r="CI32" s="1168">
        <f>環境負荷計算表!AM265</f>
        <v>0</v>
      </c>
      <c r="CJ32" s="1168">
        <f>環境負荷計算表!AN265</f>
        <v>0</v>
      </c>
      <c r="CK32" s="1168">
        <f>環境負荷計算表!AO265</f>
        <v>0</v>
      </c>
      <c r="CL32" s="1168">
        <f>環境負荷計算表!AP265</f>
        <v>0</v>
      </c>
      <c r="CM32" s="1168">
        <f>環境負荷計算表!AQ265</f>
        <v>0</v>
      </c>
      <c r="CN32" s="1168">
        <f>環境負荷計算表!AR265</f>
        <v>0</v>
      </c>
      <c r="CO32" s="1168">
        <f>環境負荷計算表!AS265</f>
        <v>0</v>
      </c>
      <c r="CP32" s="1168">
        <f>環境負荷計算表!AT265</f>
        <v>0</v>
      </c>
      <c r="CQ32" s="1168">
        <f>環境負荷計算表!AU265</f>
        <v>0</v>
      </c>
      <c r="CR32" s="1168">
        <f>環境負荷計算表!AV265</f>
        <v>0</v>
      </c>
      <c r="CS32" s="1168">
        <f>環境負荷計算表!AW265</f>
        <v>0</v>
      </c>
      <c r="CT32" s="1168">
        <f>環境負荷計算表!AX265</f>
        <v>0</v>
      </c>
      <c r="CU32" s="1168">
        <f>環境負荷計算表!AY265</f>
        <v>0</v>
      </c>
      <c r="CV32" s="1167">
        <f>環境負荷計算表!AZ265</f>
        <v>0</v>
      </c>
      <c r="CW32" s="1167">
        <f>環境負荷計算表!BA265</f>
        <v>0</v>
      </c>
      <c r="CX32" s="1167">
        <f>環境負荷計算表!BB265</f>
        <v>0</v>
      </c>
      <c r="CY32" s="1168">
        <f>環境負荷計算表!BC265</f>
        <v>0</v>
      </c>
      <c r="CZ32" s="1168">
        <f>環境負荷計算表!BD265</f>
        <v>0</v>
      </c>
      <c r="DA32" s="1168">
        <f>環境負荷計算表!BE265</f>
        <v>0</v>
      </c>
      <c r="DB32" s="1168">
        <f>環境負荷計算表!BF265</f>
        <v>0</v>
      </c>
      <c r="DC32" s="1168">
        <f>環境負荷計算表!BG265</f>
        <v>0</v>
      </c>
      <c r="DD32" s="1168">
        <f>環境負荷計算表!BH265</f>
        <v>0</v>
      </c>
      <c r="DE32" s="1167">
        <f>環境負荷計算表!BI265</f>
        <v>0</v>
      </c>
      <c r="DF32" s="1169">
        <f t="shared" si="2"/>
        <v>0</v>
      </c>
      <c r="DG32" s="1169">
        <f t="shared" si="9"/>
        <v>0</v>
      </c>
      <c r="DH32" s="1169">
        <f t="shared" si="10"/>
        <v>0</v>
      </c>
      <c r="DI32" s="1169">
        <f t="shared" si="11"/>
        <v>0</v>
      </c>
      <c r="DJ32" s="1169">
        <f t="shared" si="12"/>
        <v>0</v>
      </c>
      <c r="DK32" s="1170">
        <f t="shared" si="13"/>
        <v>0</v>
      </c>
      <c r="DL32" s="1170">
        <f t="shared" si="14"/>
        <v>0</v>
      </c>
      <c r="DM32" s="1170">
        <f t="shared" si="15"/>
        <v>0</v>
      </c>
      <c r="DN32" s="1170">
        <f t="shared" si="16"/>
        <v>0</v>
      </c>
      <c r="DO32" s="1170">
        <f t="shared" si="17"/>
        <v>0</v>
      </c>
      <c r="DP32" s="1170">
        <f t="shared" si="18"/>
        <v>0</v>
      </c>
      <c r="DQ32" s="1170">
        <f t="shared" si="19"/>
        <v>0</v>
      </c>
      <c r="DR32" s="1170">
        <f t="shared" si="20"/>
        <v>0</v>
      </c>
      <c r="DS32" s="1170">
        <f t="shared" si="21"/>
        <v>0</v>
      </c>
      <c r="DT32" s="1170">
        <f t="shared" si="22"/>
        <v>0</v>
      </c>
      <c r="DU32" s="1170">
        <f t="shared" si="23"/>
        <v>0</v>
      </c>
      <c r="DV32" s="1170">
        <f t="shared" si="24"/>
        <v>0</v>
      </c>
      <c r="DW32" s="1170">
        <f t="shared" si="25"/>
        <v>0</v>
      </c>
      <c r="DX32" s="1170">
        <f t="shared" si="26"/>
        <v>0</v>
      </c>
      <c r="DY32" s="1170">
        <f t="shared" si="27"/>
        <v>0</v>
      </c>
      <c r="DZ32" s="1169">
        <f t="shared" si="28"/>
        <v>0</v>
      </c>
      <c r="EA32" s="1169">
        <f t="shared" si="29"/>
        <v>0</v>
      </c>
      <c r="EB32" s="1169">
        <f t="shared" si="30"/>
        <v>0</v>
      </c>
      <c r="EC32" s="1170">
        <f t="shared" si="31"/>
        <v>0</v>
      </c>
      <c r="ED32" s="1170">
        <f t="shared" si="3"/>
        <v>0</v>
      </c>
      <c r="EE32" s="1170">
        <f t="shared" si="4"/>
        <v>0</v>
      </c>
      <c r="EF32" s="1170">
        <f t="shared" si="5"/>
        <v>0</v>
      </c>
      <c r="EG32" s="1170">
        <f t="shared" si="6"/>
        <v>0</v>
      </c>
      <c r="EH32" s="1170">
        <f t="shared" si="7"/>
        <v>0</v>
      </c>
      <c r="EI32" s="1169">
        <f t="shared" si="8"/>
        <v>0</v>
      </c>
    </row>
    <row r="33" spans="2:139" ht="18" customHeight="1">
      <c r="B33" s="226">
        <v>27</v>
      </c>
      <c r="C33" s="227"/>
      <c r="D33" s="215" t="s">
        <v>365</v>
      </c>
      <c r="E33" s="208"/>
      <c r="F33" s="238">
        <f>計算表!C34</f>
        <v>0</v>
      </c>
      <c r="G33" s="239">
        <f>計算表!G34</f>
        <v>0</v>
      </c>
      <c r="H33" s="240">
        <f>計算表!I34</f>
        <v>0</v>
      </c>
      <c r="I33" s="261">
        <f>計算表!R34</f>
        <v>0</v>
      </c>
      <c r="J33" s="261">
        <f>計算表!T34</f>
        <v>0</v>
      </c>
      <c r="K33" s="261">
        <f>計算表!V34</f>
        <v>0</v>
      </c>
      <c r="L33" s="275">
        <f>計算表!K149</f>
        <v>0</v>
      </c>
      <c r="M33" s="276">
        <f>計算表!O149</f>
        <v>0</v>
      </c>
      <c r="N33" s="277">
        <f>計算表!Q149</f>
        <v>0</v>
      </c>
      <c r="O33" s="298">
        <f t="shared" si="0"/>
        <v>0</v>
      </c>
      <c r="P33" s="298">
        <f t="shared" si="0"/>
        <v>0</v>
      </c>
      <c r="Q33" s="298">
        <f t="shared" si="0"/>
        <v>0</v>
      </c>
      <c r="R33" s="306">
        <f>計算表!X149</f>
        <v>0</v>
      </c>
      <c r="T33" s="1171">
        <f>環境負荷計算表!AF34</f>
        <v>0</v>
      </c>
      <c r="U33" s="1171">
        <f>環境負荷計算表!AG34</f>
        <v>0</v>
      </c>
      <c r="V33" s="1171">
        <f>環境負荷計算表!AH34</f>
        <v>0</v>
      </c>
      <c r="W33" s="1171">
        <f>環境負荷計算表!AI34</f>
        <v>0</v>
      </c>
      <c r="X33" s="1171">
        <f>環境負荷計算表!AJ34</f>
        <v>0</v>
      </c>
      <c r="Y33" s="1171">
        <f>環境負荷計算表!AK34</f>
        <v>0</v>
      </c>
      <c r="Z33" s="1171">
        <f>環境負荷計算表!AL34</f>
        <v>0</v>
      </c>
      <c r="AA33" s="1171">
        <f>環境負荷計算表!AM34</f>
        <v>0</v>
      </c>
      <c r="AB33" s="1171">
        <f>環境負荷計算表!AN34</f>
        <v>0</v>
      </c>
      <c r="AC33" s="1171">
        <f>環境負荷計算表!AO34</f>
        <v>0</v>
      </c>
      <c r="AD33" s="1171">
        <f>環境負荷計算表!AP34</f>
        <v>0</v>
      </c>
      <c r="AE33" s="1171">
        <f>環境負荷計算表!AQ34</f>
        <v>0</v>
      </c>
      <c r="AF33" s="1171">
        <f>環境負荷計算表!AR34</f>
        <v>0</v>
      </c>
      <c r="AG33" s="1171">
        <f>環境負荷計算表!AS34</f>
        <v>0</v>
      </c>
      <c r="AH33" s="1171">
        <f>環境負荷計算表!AT34</f>
        <v>0</v>
      </c>
      <c r="AI33" s="1171">
        <f>環境負荷計算表!AU34</f>
        <v>0</v>
      </c>
      <c r="AJ33" s="1171">
        <f>環境負荷計算表!AV34</f>
        <v>0</v>
      </c>
      <c r="AK33" s="1171">
        <f>環境負荷計算表!AW34</f>
        <v>0</v>
      </c>
      <c r="AL33" s="1171">
        <f>環境負荷計算表!AX34</f>
        <v>0</v>
      </c>
      <c r="AM33" s="1171">
        <f>環境負荷計算表!AY34</f>
        <v>0</v>
      </c>
      <c r="AN33" s="1171">
        <f>環境負荷計算表!AZ34</f>
        <v>0</v>
      </c>
      <c r="AO33" s="1171">
        <f>環境負荷計算表!BA34</f>
        <v>0</v>
      </c>
      <c r="AP33" s="1171">
        <f>環境負荷計算表!BB34</f>
        <v>0</v>
      </c>
      <c r="AQ33" s="1171">
        <f>環境負荷計算表!BC34</f>
        <v>0</v>
      </c>
      <c r="AR33" s="1171">
        <f>環境負荷計算表!BD34</f>
        <v>0</v>
      </c>
      <c r="AS33" s="1171">
        <f>環境負荷計算表!BE34</f>
        <v>0</v>
      </c>
      <c r="AT33" s="1171">
        <f>環境負荷計算表!BF34</f>
        <v>0</v>
      </c>
      <c r="AU33" s="1171">
        <f>環境負荷計算表!BG34</f>
        <v>0</v>
      </c>
      <c r="AV33" s="1171">
        <f>環境負荷計算表!BH34</f>
        <v>0</v>
      </c>
      <c r="AW33" s="1171">
        <f>環境負荷計算表!BI34</f>
        <v>0</v>
      </c>
      <c r="AX33" s="1172">
        <f>環境負荷計算表!AF150</f>
        <v>0</v>
      </c>
      <c r="AY33" s="1172">
        <f>環境負荷計算表!AG150</f>
        <v>0</v>
      </c>
      <c r="AZ33" s="1172">
        <f>環境負荷計算表!AH150</f>
        <v>0</v>
      </c>
      <c r="BA33" s="1172">
        <f>環境負荷計算表!AI150</f>
        <v>0</v>
      </c>
      <c r="BB33" s="1172">
        <f>環境負荷計算表!AJ150</f>
        <v>0</v>
      </c>
      <c r="BC33" s="1172">
        <f>環境負荷計算表!AK150</f>
        <v>0</v>
      </c>
      <c r="BD33" s="1172">
        <f>環境負荷計算表!AL150</f>
        <v>0</v>
      </c>
      <c r="BE33" s="1172">
        <f>環境負荷計算表!AM150</f>
        <v>0</v>
      </c>
      <c r="BF33" s="1172">
        <f>環境負荷計算表!AN150</f>
        <v>0</v>
      </c>
      <c r="BG33" s="1172">
        <f>環境負荷計算表!AO150</f>
        <v>0</v>
      </c>
      <c r="BH33" s="1172">
        <f>環境負荷計算表!AP150</f>
        <v>0</v>
      </c>
      <c r="BI33" s="1172">
        <f>環境負荷計算表!AQ150</f>
        <v>0</v>
      </c>
      <c r="BJ33" s="1172">
        <f>環境負荷計算表!AR150</f>
        <v>0</v>
      </c>
      <c r="BK33" s="1172">
        <f>環境負荷計算表!AS150</f>
        <v>0</v>
      </c>
      <c r="BL33" s="1172">
        <f>環境負荷計算表!AT150</f>
        <v>0</v>
      </c>
      <c r="BM33" s="1172">
        <f>環境負荷計算表!AU150</f>
        <v>0</v>
      </c>
      <c r="BN33" s="1172">
        <f>環境負荷計算表!AV150</f>
        <v>0</v>
      </c>
      <c r="BO33" s="1172">
        <f>環境負荷計算表!AW150</f>
        <v>0</v>
      </c>
      <c r="BP33" s="1172">
        <f>環境負荷計算表!AX150</f>
        <v>0</v>
      </c>
      <c r="BQ33" s="1172">
        <f>環境負荷計算表!AY150</f>
        <v>0</v>
      </c>
      <c r="BR33" s="1172">
        <f>環境負荷計算表!AZ150</f>
        <v>0</v>
      </c>
      <c r="BS33" s="1172">
        <f>環境負荷計算表!BA150</f>
        <v>0</v>
      </c>
      <c r="BT33" s="1172">
        <f>環境負荷計算表!BB150</f>
        <v>0</v>
      </c>
      <c r="BU33" s="1172">
        <f>環境負荷計算表!BC150</f>
        <v>0</v>
      </c>
      <c r="BV33" s="1172">
        <f>環境負荷計算表!BD150</f>
        <v>0</v>
      </c>
      <c r="BW33" s="1172">
        <f>環境負荷計算表!BE150</f>
        <v>0</v>
      </c>
      <c r="BX33" s="1172">
        <f>環境負荷計算表!BF150</f>
        <v>0</v>
      </c>
      <c r="BY33" s="1172">
        <f>環境負荷計算表!BG150</f>
        <v>0</v>
      </c>
      <c r="BZ33" s="1172">
        <f>環境負荷計算表!BH150</f>
        <v>0</v>
      </c>
      <c r="CA33" s="1172">
        <f>環境負荷計算表!BI150</f>
        <v>0</v>
      </c>
      <c r="CB33" s="1173">
        <f>環境負荷計算表!AF266</f>
        <v>0</v>
      </c>
      <c r="CC33" s="1173">
        <f>環境負荷計算表!AG266</f>
        <v>0</v>
      </c>
      <c r="CD33" s="1173">
        <f>環境負荷計算表!AH266</f>
        <v>0</v>
      </c>
      <c r="CE33" s="1173">
        <f>環境負荷計算表!AI266</f>
        <v>0</v>
      </c>
      <c r="CF33" s="1173">
        <f>環境負荷計算表!AJ266</f>
        <v>0</v>
      </c>
      <c r="CG33" s="1174">
        <f>環境負荷計算表!AK266</f>
        <v>0</v>
      </c>
      <c r="CH33" s="1174">
        <f>環境負荷計算表!AL266</f>
        <v>0</v>
      </c>
      <c r="CI33" s="1174">
        <f>環境負荷計算表!AM266</f>
        <v>0</v>
      </c>
      <c r="CJ33" s="1174">
        <f>環境負荷計算表!AN266</f>
        <v>0</v>
      </c>
      <c r="CK33" s="1174">
        <f>環境負荷計算表!AO266</f>
        <v>0</v>
      </c>
      <c r="CL33" s="1174">
        <f>環境負荷計算表!AP266</f>
        <v>0</v>
      </c>
      <c r="CM33" s="1174">
        <f>環境負荷計算表!AQ266</f>
        <v>0</v>
      </c>
      <c r="CN33" s="1174">
        <f>環境負荷計算表!AR266</f>
        <v>0</v>
      </c>
      <c r="CO33" s="1174">
        <f>環境負荷計算表!AS266</f>
        <v>0</v>
      </c>
      <c r="CP33" s="1174">
        <f>環境負荷計算表!AT266</f>
        <v>0</v>
      </c>
      <c r="CQ33" s="1174">
        <f>環境負荷計算表!AU266</f>
        <v>0</v>
      </c>
      <c r="CR33" s="1174">
        <f>環境負荷計算表!AV266</f>
        <v>0</v>
      </c>
      <c r="CS33" s="1174">
        <f>環境負荷計算表!AW266</f>
        <v>0</v>
      </c>
      <c r="CT33" s="1174">
        <f>環境負荷計算表!AX266</f>
        <v>0</v>
      </c>
      <c r="CU33" s="1174">
        <f>環境負荷計算表!AY266</f>
        <v>0</v>
      </c>
      <c r="CV33" s="1173">
        <f>環境負荷計算表!AZ266</f>
        <v>0</v>
      </c>
      <c r="CW33" s="1173">
        <f>環境負荷計算表!BA266</f>
        <v>0</v>
      </c>
      <c r="CX33" s="1173">
        <f>環境負荷計算表!BB266</f>
        <v>0</v>
      </c>
      <c r="CY33" s="1174">
        <f>環境負荷計算表!BC266</f>
        <v>0</v>
      </c>
      <c r="CZ33" s="1174">
        <f>環境負荷計算表!BD266</f>
        <v>0</v>
      </c>
      <c r="DA33" s="1174">
        <f>環境負荷計算表!BE266</f>
        <v>0</v>
      </c>
      <c r="DB33" s="1174">
        <f>環境負荷計算表!BF266</f>
        <v>0</v>
      </c>
      <c r="DC33" s="1174">
        <f>環境負荷計算表!BG266</f>
        <v>0</v>
      </c>
      <c r="DD33" s="1174">
        <f>環境負荷計算表!BH266</f>
        <v>0</v>
      </c>
      <c r="DE33" s="1173">
        <f>環境負荷計算表!BI266</f>
        <v>0</v>
      </c>
      <c r="DF33" s="1175">
        <f t="shared" si="2"/>
        <v>0</v>
      </c>
      <c r="DG33" s="1175">
        <f t="shared" si="9"/>
        <v>0</v>
      </c>
      <c r="DH33" s="1175">
        <f t="shared" si="10"/>
        <v>0</v>
      </c>
      <c r="DI33" s="1175">
        <f t="shared" si="11"/>
        <v>0</v>
      </c>
      <c r="DJ33" s="1175">
        <f t="shared" si="12"/>
        <v>0</v>
      </c>
      <c r="DK33" s="1176">
        <f t="shared" si="13"/>
        <v>0</v>
      </c>
      <c r="DL33" s="1176">
        <f t="shared" si="14"/>
        <v>0</v>
      </c>
      <c r="DM33" s="1176">
        <f t="shared" si="15"/>
        <v>0</v>
      </c>
      <c r="DN33" s="1176">
        <f t="shared" si="16"/>
        <v>0</v>
      </c>
      <c r="DO33" s="1176">
        <f t="shared" si="17"/>
        <v>0</v>
      </c>
      <c r="DP33" s="1176">
        <f t="shared" si="18"/>
        <v>0</v>
      </c>
      <c r="DQ33" s="1176">
        <f t="shared" si="19"/>
        <v>0</v>
      </c>
      <c r="DR33" s="1176">
        <f t="shared" si="20"/>
        <v>0</v>
      </c>
      <c r="DS33" s="1176">
        <f t="shared" si="21"/>
        <v>0</v>
      </c>
      <c r="DT33" s="1176">
        <f t="shared" si="22"/>
        <v>0</v>
      </c>
      <c r="DU33" s="1176">
        <f t="shared" si="23"/>
        <v>0</v>
      </c>
      <c r="DV33" s="1176">
        <f t="shared" si="24"/>
        <v>0</v>
      </c>
      <c r="DW33" s="1176">
        <f t="shared" si="25"/>
        <v>0</v>
      </c>
      <c r="DX33" s="1176">
        <f t="shared" si="26"/>
        <v>0</v>
      </c>
      <c r="DY33" s="1176">
        <f t="shared" si="27"/>
        <v>0</v>
      </c>
      <c r="DZ33" s="1175">
        <f t="shared" si="28"/>
        <v>0</v>
      </c>
      <c r="EA33" s="1175">
        <f t="shared" si="29"/>
        <v>0</v>
      </c>
      <c r="EB33" s="1175">
        <f t="shared" si="30"/>
        <v>0</v>
      </c>
      <c r="EC33" s="1176">
        <f t="shared" si="31"/>
        <v>0</v>
      </c>
      <c r="ED33" s="1176">
        <f t="shared" si="3"/>
        <v>0</v>
      </c>
      <c r="EE33" s="1176">
        <f t="shared" si="4"/>
        <v>0</v>
      </c>
      <c r="EF33" s="1176">
        <f t="shared" si="5"/>
        <v>0</v>
      </c>
      <c r="EG33" s="1176">
        <f t="shared" si="6"/>
        <v>0</v>
      </c>
      <c r="EH33" s="1176">
        <f t="shared" si="7"/>
        <v>0</v>
      </c>
      <c r="EI33" s="1175">
        <f t="shared" si="8"/>
        <v>0</v>
      </c>
    </row>
    <row r="34" spans="2:139" ht="18" customHeight="1">
      <c r="B34" s="226">
        <v>28</v>
      </c>
      <c r="C34" s="227"/>
      <c r="D34" s="215" t="s">
        <v>53</v>
      </c>
      <c r="E34" s="208"/>
      <c r="F34" s="238">
        <f>計算表!C35</f>
        <v>0</v>
      </c>
      <c r="G34" s="239">
        <f>計算表!G35</f>
        <v>0</v>
      </c>
      <c r="H34" s="240">
        <f>計算表!I35</f>
        <v>0</v>
      </c>
      <c r="I34" s="261">
        <f>計算表!R35</f>
        <v>0</v>
      </c>
      <c r="J34" s="261">
        <f>計算表!T35</f>
        <v>0</v>
      </c>
      <c r="K34" s="261">
        <f>計算表!V35</f>
        <v>0</v>
      </c>
      <c r="L34" s="275">
        <f>計算表!K150</f>
        <v>0</v>
      </c>
      <c r="M34" s="276">
        <f>計算表!O150</f>
        <v>0</v>
      </c>
      <c r="N34" s="277">
        <f>計算表!Q150</f>
        <v>0</v>
      </c>
      <c r="O34" s="298">
        <f t="shared" si="0"/>
        <v>0</v>
      </c>
      <c r="P34" s="298">
        <f t="shared" si="0"/>
        <v>0</v>
      </c>
      <c r="Q34" s="298">
        <f t="shared" si="0"/>
        <v>0</v>
      </c>
      <c r="R34" s="306">
        <f>計算表!X150</f>
        <v>0</v>
      </c>
      <c r="T34" s="1171">
        <f>環境負荷計算表!AF35</f>
        <v>0</v>
      </c>
      <c r="U34" s="1171">
        <f>環境負荷計算表!AG35</f>
        <v>0</v>
      </c>
      <c r="V34" s="1171">
        <f>環境負荷計算表!AH35</f>
        <v>0</v>
      </c>
      <c r="W34" s="1171">
        <f>環境負荷計算表!AI35</f>
        <v>0</v>
      </c>
      <c r="X34" s="1171">
        <f>環境負荷計算表!AJ35</f>
        <v>0</v>
      </c>
      <c r="Y34" s="1171">
        <f>環境負荷計算表!AK35</f>
        <v>0</v>
      </c>
      <c r="Z34" s="1171">
        <f>環境負荷計算表!AL35</f>
        <v>0</v>
      </c>
      <c r="AA34" s="1171">
        <f>環境負荷計算表!AM35</f>
        <v>0</v>
      </c>
      <c r="AB34" s="1171">
        <f>環境負荷計算表!AN35</f>
        <v>0</v>
      </c>
      <c r="AC34" s="1171">
        <f>環境負荷計算表!AO35</f>
        <v>0</v>
      </c>
      <c r="AD34" s="1171">
        <f>環境負荷計算表!AP35</f>
        <v>0</v>
      </c>
      <c r="AE34" s="1171">
        <f>環境負荷計算表!AQ35</f>
        <v>0</v>
      </c>
      <c r="AF34" s="1171">
        <f>環境負荷計算表!AR35</f>
        <v>0</v>
      </c>
      <c r="AG34" s="1171">
        <f>環境負荷計算表!AS35</f>
        <v>0</v>
      </c>
      <c r="AH34" s="1171">
        <f>環境負荷計算表!AT35</f>
        <v>0</v>
      </c>
      <c r="AI34" s="1171">
        <f>環境負荷計算表!AU35</f>
        <v>0</v>
      </c>
      <c r="AJ34" s="1171">
        <f>環境負荷計算表!AV35</f>
        <v>0</v>
      </c>
      <c r="AK34" s="1171">
        <f>環境負荷計算表!AW35</f>
        <v>0</v>
      </c>
      <c r="AL34" s="1171">
        <f>環境負荷計算表!AX35</f>
        <v>0</v>
      </c>
      <c r="AM34" s="1171">
        <f>環境負荷計算表!AY35</f>
        <v>0</v>
      </c>
      <c r="AN34" s="1171">
        <f>環境負荷計算表!AZ35</f>
        <v>0</v>
      </c>
      <c r="AO34" s="1171">
        <f>環境負荷計算表!BA35</f>
        <v>0</v>
      </c>
      <c r="AP34" s="1171">
        <f>環境負荷計算表!BB35</f>
        <v>0</v>
      </c>
      <c r="AQ34" s="1171">
        <f>環境負荷計算表!BC35</f>
        <v>0</v>
      </c>
      <c r="AR34" s="1171">
        <f>環境負荷計算表!BD35</f>
        <v>0</v>
      </c>
      <c r="AS34" s="1171">
        <f>環境負荷計算表!BE35</f>
        <v>0</v>
      </c>
      <c r="AT34" s="1171">
        <f>環境負荷計算表!BF35</f>
        <v>0</v>
      </c>
      <c r="AU34" s="1171">
        <f>環境負荷計算表!BG35</f>
        <v>0</v>
      </c>
      <c r="AV34" s="1171">
        <f>環境負荷計算表!BH35</f>
        <v>0</v>
      </c>
      <c r="AW34" s="1171">
        <f>環境負荷計算表!BI35</f>
        <v>0</v>
      </c>
      <c r="AX34" s="1172">
        <f>環境負荷計算表!AF151</f>
        <v>0</v>
      </c>
      <c r="AY34" s="1172">
        <f>環境負荷計算表!AG151</f>
        <v>0</v>
      </c>
      <c r="AZ34" s="1172">
        <f>環境負荷計算表!AH151</f>
        <v>0</v>
      </c>
      <c r="BA34" s="1172">
        <f>環境負荷計算表!AI151</f>
        <v>0</v>
      </c>
      <c r="BB34" s="1172">
        <f>環境負荷計算表!AJ151</f>
        <v>0</v>
      </c>
      <c r="BC34" s="1172">
        <f>環境負荷計算表!AK151</f>
        <v>0</v>
      </c>
      <c r="BD34" s="1172">
        <f>環境負荷計算表!AL151</f>
        <v>0</v>
      </c>
      <c r="BE34" s="1172">
        <f>環境負荷計算表!AM151</f>
        <v>0</v>
      </c>
      <c r="BF34" s="1172">
        <f>環境負荷計算表!AN151</f>
        <v>0</v>
      </c>
      <c r="BG34" s="1172">
        <f>環境負荷計算表!AO151</f>
        <v>0</v>
      </c>
      <c r="BH34" s="1172">
        <f>環境負荷計算表!AP151</f>
        <v>0</v>
      </c>
      <c r="BI34" s="1172">
        <f>環境負荷計算表!AQ151</f>
        <v>0</v>
      </c>
      <c r="BJ34" s="1172">
        <f>環境負荷計算表!AR151</f>
        <v>0</v>
      </c>
      <c r="BK34" s="1172">
        <f>環境負荷計算表!AS151</f>
        <v>0</v>
      </c>
      <c r="BL34" s="1172">
        <f>環境負荷計算表!AT151</f>
        <v>0</v>
      </c>
      <c r="BM34" s="1172">
        <f>環境負荷計算表!AU151</f>
        <v>0</v>
      </c>
      <c r="BN34" s="1172">
        <f>環境負荷計算表!AV151</f>
        <v>0</v>
      </c>
      <c r="BO34" s="1172">
        <f>環境負荷計算表!AW151</f>
        <v>0</v>
      </c>
      <c r="BP34" s="1172">
        <f>環境負荷計算表!AX151</f>
        <v>0</v>
      </c>
      <c r="BQ34" s="1172">
        <f>環境負荷計算表!AY151</f>
        <v>0</v>
      </c>
      <c r="BR34" s="1172">
        <f>環境負荷計算表!AZ151</f>
        <v>0</v>
      </c>
      <c r="BS34" s="1172">
        <f>環境負荷計算表!BA151</f>
        <v>0</v>
      </c>
      <c r="BT34" s="1172">
        <f>環境負荷計算表!BB151</f>
        <v>0</v>
      </c>
      <c r="BU34" s="1172">
        <f>環境負荷計算表!BC151</f>
        <v>0</v>
      </c>
      <c r="BV34" s="1172">
        <f>環境負荷計算表!BD151</f>
        <v>0</v>
      </c>
      <c r="BW34" s="1172">
        <f>環境負荷計算表!BE151</f>
        <v>0</v>
      </c>
      <c r="BX34" s="1172">
        <f>環境負荷計算表!BF151</f>
        <v>0</v>
      </c>
      <c r="BY34" s="1172">
        <f>環境負荷計算表!BG151</f>
        <v>0</v>
      </c>
      <c r="BZ34" s="1172">
        <f>環境負荷計算表!BH151</f>
        <v>0</v>
      </c>
      <c r="CA34" s="1172">
        <f>環境負荷計算表!BI151</f>
        <v>0</v>
      </c>
      <c r="CB34" s="1173">
        <f>環境負荷計算表!AF267</f>
        <v>0</v>
      </c>
      <c r="CC34" s="1173">
        <f>環境負荷計算表!AG267</f>
        <v>0</v>
      </c>
      <c r="CD34" s="1173">
        <f>環境負荷計算表!AH267</f>
        <v>0</v>
      </c>
      <c r="CE34" s="1173">
        <f>環境負荷計算表!AI267</f>
        <v>0</v>
      </c>
      <c r="CF34" s="1173">
        <f>環境負荷計算表!AJ267</f>
        <v>0</v>
      </c>
      <c r="CG34" s="1174">
        <f>環境負荷計算表!AK267</f>
        <v>0</v>
      </c>
      <c r="CH34" s="1174">
        <f>環境負荷計算表!AL267</f>
        <v>0</v>
      </c>
      <c r="CI34" s="1174">
        <f>環境負荷計算表!AM267</f>
        <v>0</v>
      </c>
      <c r="CJ34" s="1174">
        <f>環境負荷計算表!AN267</f>
        <v>0</v>
      </c>
      <c r="CK34" s="1174">
        <f>環境負荷計算表!AO267</f>
        <v>0</v>
      </c>
      <c r="CL34" s="1174">
        <f>環境負荷計算表!AP267</f>
        <v>0</v>
      </c>
      <c r="CM34" s="1174">
        <f>環境負荷計算表!AQ267</f>
        <v>0</v>
      </c>
      <c r="CN34" s="1174">
        <f>環境負荷計算表!AR267</f>
        <v>0</v>
      </c>
      <c r="CO34" s="1174">
        <f>環境負荷計算表!AS267</f>
        <v>0</v>
      </c>
      <c r="CP34" s="1174">
        <f>環境負荷計算表!AT267</f>
        <v>0</v>
      </c>
      <c r="CQ34" s="1174">
        <f>環境負荷計算表!AU267</f>
        <v>0</v>
      </c>
      <c r="CR34" s="1174">
        <f>環境負荷計算表!AV267</f>
        <v>0</v>
      </c>
      <c r="CS34" s="1174">
        <f>環境負荷計算表!AW267</f>
        <v>0</v>
      </c>
      <c r="CT34" s="1174">
        <f>環境負荷計算表!AX267</f>
        <v>0</v>
      </c>
      <c r="CU34" s="1174">
        <f>環境負荷計算表!AY267</f>
        <v>0</v>
      </c>
      <c r="CV34" s="1173">
        <f>環境負荷計算表!AZ267</f>
        <v>0</v>
      </c>
      <c r="CW34" s="1173">
        <f>環境負荷計算表!BA267</f>
        <v>0</v>
      </c>
      <c r="CX34" s="1173">
        <f>環境負荷計算表!BB267</f>
        <v>0</v>
      </c>
      <c r="CY34" s="1174">
        <f>環境負荷計算表!BC267</f>
        <v>0</v>
      </c>
      <c r="CZ34" s="1174">
        <f>環境負荷計算表!BD267</f>
        <v>0</v>
      </c>
      <c r="DA34" s="1174">
        <f>環境負荷計算表!BE267</f>
        <v>0</v>
      </c>
      <c r="DB34" s="1174">
        <f>環境負荷計算表!BF267</f>
        <v>0</v>
      </c>
      <c r="DC34" s="1174">
        <f>環境負荷計算表!BG267</f>
        <v>0</v>
      </c>
      <c r="DD34" s="1174">
        <f>環境負荷計算表!BH267</f>
        <v>0</v>
      </c>
      <c r="DE34" s="1173">
        <f>環境負荷計算表!BI267</f>
        <v>0</v>
      </c>
      <c r="DF34" s="1175">
        <f t="shared" si="2"/>
        <v>0</v>
      </c>
      <c r="DG34" s="1175">
        <f t="shared" si="9"/>
        <v>0</v>
      </c>
      <c r="DH34" s="1175">
        <f t="shared" si="10"/>
        <v>0</v>
      </c>
      <c r="DI34" s="1175">
        <f t="shared" si="11"/>
        <v>0</v>
      </c>
      <c r="DJ34" s="1175">
        <f t="shared" si="12"/>
        <v>0</v>
      </c>
      <c r="DK34" s="1176">
        <f t="shared" si="13"/>
        <v>0</v>
      </c>
      <c r="DL34" s="1176">
        <f t="shared" si="14"/>
        <v>0</v>
      </c>
      <c r="DM34" s="1176">
        <f t="shared" si="15"/>
        <v>0</v>
      </c>
      <c r="DN34" s="1176">
        <f t="shared" si="16"/>
        <v>0</v>
      </c>
      <c r="DO34" s="1176">
        <f t="shared" si="17"/>
        <v>0</v>
      </c>
      <c r="DP34" s="1176">
        <f t="shared" si="18"/>
        <v>0</v>
      </c>
      <c r="DQ34" s="1176">
        <f t="shared" si="19"/>
        <v>0</v>
      </c>
      <c r="DR34" s="1176">
        <f t="shared" si="20"/>
        <v>0</v>
      </c>
      <c r="DS34" s="1176">
        <f t="shared" si="21"/>
        <v>0</v>
      </c>
      <c r="DT34" s="1176">
        <f t="shared" si="22"/>
        <v>0</v>
      </c>
      <c r="DU34" s="1176">
        <f t="shared" si="23"/>
        <v>0</v>
      </c>
      <c r="DV34" s="1176">
        <f t="shared" si="24"/>
        <v>0</v>
      </c>
      <c r="DW34" s="1176">
        <f t="shared" si="25"/>
        <v>0</v>
      </c>
      <c r="DX34" s="1176">
        <f t="shared" si="26"/>
        <v>0</v>
      </c>
      <c r="DY34" s="1176">
        <f t="shared" si="27"/>
        <v>0</v>
      </c>
      <c r="DZ34" s="1175">
        <f t="shared" si="28"/>
        <v>0</v>
      </c>
      <c r="EA34" s="1175">
        <f t="shared" si="29"/>
        <v>0</v>
      </c>
      <c r="EB34" s="1175">
        <f t="shared" si="30"/>
        <v>0</v>
      </c>
      <c r="EC34" s="1176">
        <f t="shared" si="31"/>
        <v>0</v>
      </c>
      <c r="ED34" s="1176">
        <f t="shared" si="3"/>
        <v>0</v>
      </c>
      <c r="EE34" s="1176">
        <f t="shared" si="4"/>
        <v>0</v>
      </c>
      <c r="EF34" s="1176">
        <f t="shared" si="5"/>
        <v>0</v>
      </c>
      <c r="EG34" s="1176">
        <f t="shared" si="6"/>
        <v>0</v>
      </c>
      <c r="EH34" s="1176">
        <f t="shared" si="7"/>
        <v>0</v>
      </c>
      <c r="EI34" s="1175">
        <f t="shared" si="8"/>
        <v>0</v>
      </c>
    </row>
    <row r="35" spans="2:139" ht="27" customHeight="1">
      <c r="B35" s="226">
        <v>29</v>
      </c>
      <c r="C35" s="227"/>
      <c r="D35" s="228" t="s">
        <v>366</v>
      </c>
      <c r="E35" s="208"/>
      <c r="F35" s="238">
        <f>計算表!C36</f>
        <v>0</v>
      </c>
      <c r="G35" s="239">
        <f>計算表!G36</f>
        <v>0</v>
      </c>
      <c r="H35" s="240">
        <f>計算表!I36</f>
        <v>0</v>
      </c>
      <c r="I35" s="261">
        <f>計算表!R36</f>
        <v>0</v>
      </c>
      <c r="J35" s="261">
        <f>計算表!T36</f>
        <v>0</v>
      </c>
      <c r="K35" s="261">
        <f>計算表!V36</f>
        <v>0</v>
      </c>
      <c r="L35" s="275">
        <f>計算表!K151</f>
        <v>0</v>
      </c>
      <c r="M35" s="276">
        <f>計算表!O151</f>
        <v>0</v>
      </c>
      <c r="N35" s="277">
        <f>計算表!Q151</f>
        <v>0</v>
      </c>
      <c r="O35" s="298">
        <f t="shared" si="0"/>
        <v>0</v>
      </c>
      <c r="P35" s="298">
        <f t="shared" si="0"/>
        <v>0</v>
      </c>
      <c r="Q35" s="298">
        <f t="shared" si="0"/>
        <v>0</v>
      </c>
      <c r="R35" s="306">
        <f>計算表!X151</f>
        <v>0</v>
      </c>
      <c r="T35" s="1171">
        <f>環境負荷計算表!AF36</f>
        <v>0</v>
      </c>
      <c r="U35" s="1171">
        <f>環境負荷計算表!AG36</f>
        <v>0</v>
      </c>
      <c r="V35" s="1171">
        <f>環境負荷計算表!AH36</f>
        <v>0</v>
      </c>
      <c r="W35" s="1171">
        <f>環境負荷計算表!AI36</f>
        <v>0</v>
      </c>
      <c r="X35" s="1171">
        <f>環境負荷計算表!AJ36</f>
        <v>0</v>
      </c>
      <c r="Y35" s="1171">
        <f>環境負荷計算表!AK36</f>
        <v>0</v>
      </c>
      <c r="Z35" s="1171">
        <f>環境負荷計算表!AL36</f>
        <v>0</v>
      </c>
      <c r="AA35" s="1171">
        <f>環境負荷計算表!AM36</f>
        <v>0</v>
      </c>
      <c r="AB35" s="1171">
        <f>環境負荷計算表!AN36</f>
        <v>0</v>
      </c>
      <c r="AC35" s="1171">
        <f>環境負荷計算表!AO36</f>
        <v>0</v>
      </c>
      <c r="AD35" s="1171">
        <f>環境負荷計算表!AP36</f>
        <v>0</v>
      </c>
      <c r="AE35" s="1171">
        <f>環境負荷計算表!AQ36</f>
        <v>0</v>
      </c>
      <c r="AF35" s="1171">
        <f>環境負荷計算表!AR36</f>
        <v>0</v>
      </c>
      <c r="AG35" s="1171">
        <f>環境負荷計算表!AS36</f>
        <v>0</v>
      </c>
      <c r="AH35" s="1171">
        <f>環境負荷計算表!AT36</f>
        <v>0</v>
      </c>
      <c r="AI35" s="1171">
        <f>環境負荷計算表!AU36</f>
        <v>0</v>
      </c>
      <c r="AJ35" s="1171">
        <f>環境負荷計算表!AV36</f>
        <v>0</v>
      </c>
      <c r="AK35" s="1171">
        <f>環境負荷計算表!AW36</f>
        <v>0</v>
      </c>
      <c r="AL35" s="1171">
        <f>環境負荷計算表!AX36</f>
        <v>0</v>
      </c>
      <c r="AM35" s="1171">
        <f>環境負荷計算表!AY36</f>
        <v>0</v>
      </c>
      <c r="AN35" s="1171">
        <f>環境負荷計算表!AZ36</f>
        <v>0</v>
      </c>
      <c r="AO35" s="1171">
        <f>環境負荷計算表!BA36</f>
        <v>0</v>
      </c>
      <c r="AP35" s="1171">
        <f>環境負荷計算表!BB36</f>
        <v>0</v>
      </c>
      <c r="AQ35" s="1171">
        <f>環境負荷計算表!BC36</f>
        <v>0</v>
      </c>
      <c r="AR35" s="1171">
        <f>環境負荷計算表!BD36</f>
        <v>0</v>
      </c>
      <c r="AS35" s="1171">
        <f>環境負荷計算表!BE36</f>
        <v>0</v>
      </c>
      <c r="AT35" s="1171">
        <f>環境負荷計算表!BF36</f>
        <v>0</v>
      </c>
      <c r="AU35" s="1171">
        <f>環境負荷計算表!BG36</f>
        <v>0</v>
      </c>
      <c r="AV35" s="1171">
        <f>環境負荷計算表!BH36</f>
        <v>0</v>
      </c>
      <c r="AW35" s="1171">
        <f>環境負荷計算表!BI36</f>
        <v>0</v>
      </c>
      <c r="AX35" s="1172">
        <f>環境負荷計算表!AF152</f>
        <v>0</v>
      </c>
      <c r="AY35" s="1172">
        <f>環境負荷計算表!AG152</f>
        <v>0</v>
      </c>
      <c r="AZ35" s="1172">
        <f>環境負荷計算表!AH152</f>
        <v>0</v>
      </c>
      <c r="BA35" s="1172">
        <f>環境負荷計算表!AI152</f>
        <v>0</v>
      </c>
      <c r="BB35" s="1172">
        <f>環境負荷計算表!AJ152</f>
        <v>0</v>
      </c>
      <c r="BC35" s="1172">
        <f>環境負荷計算表!AK152</f>
        <v>0</v>
      </c>
      <c r="BD35" s="1172">
        <f>環境負荷計算表!AL152</f>
        <v>0</v>
      </c>
      <c r="BE35" s="1172">
        <f>環境負荷計算表!AM152</f>
        <v>0</v>
      </c>
      <c r="BF35" s="1172">
        <f>環境負荷計算表!AN152</f>
        <v>0</v>
      </c>
      <c r="BG35" s="1172">
        <f>環境負荷計算表!AO152</f>
        <v>0</v>
      </c>
      <c r="BH35" s="1172">
        <f>環境負荷計算表!AP152</f>
        <v>0</v>
      </c>
      <c r="BI35" s="1172">
        <f>環境負荷計算表!AQ152</f>
        <v>0</v>
      </c>
      <c r="BJ35" s="1172">
        <f>環境負荷計算表!AR152</f>
        <v>0</v>
      </c>
      <c r="BK35" s="1172">
        <f>環境負荷計算表!AS152</f>
        <v>0</v>
      </c>
      <c r="BL35" s="1172">
        <f>環境負荷計算表!AT152</f>
        <v>0</v>
      </c>
      <c r="BM35" s="1172">
        <f>環境負荷計算表!AU152</f>
        <v>0</v>
      </c>
      <c r="BN35" s="1172">
        <f>環境負荷計算表!AV152</f>
        <v>0</v>
      </c>
      <c r="BO35" s="1172">
        <f>環境負荷計算表!AW152</f>
        <v>0</v>
      </c>
      <c r="BP35" s="1172">
        <f>環境負荷計算表!AX152</f>
        <v>0</v>
      </c>
      <c r="BQ35" s="1172">
        <f>環境負荷計算表!AY152</f>
        <v>0</v>
      </c>
      <c r="BR35" s="1172">
        <f>環境負荷計算表!AZ152</f>
        <v>0</v>
      </c>
      <c r="BS35" s="1172">
        <f>環境負荷計算表!BA152</f>
        <v>0</v>
      </c>
      <c r="BT35" s="1172">
        <f>環境負荷計算表!BB152</f>
        <v>0</v>
      </c>
      <c r="BU35" s="1172">
        <f>環境負荷計算表!BC152</f>
        <v>0</v>
      </c>
      <c r="BV35" s="1172">
        <f>環境負荷計算表!BD152</f>
        <v>0</v>
      </c>
      <c r="BW35" s="1172">
        <f>環境負荷計算表!BE152</f>
        <v>0</v>
      </c>
      <c r="BX35" s="1172">
        <f>環境負荷計算表!BF152</f>
        <v>0</v>
      </c>
      <c r="BY35" s="1172">
        <f>環境負荷計算表!BG152</f>
        <v>0</v>
      </c>
      <c r="BZ35" s="1172">
        <f>環境負荷計算表!BH152</f>
        <v>0</v>
      </c>
      <c r="CA35" s="1172">
        <f>環境負荷計算表!BI152</f>
        <v>0</v>
      </c>
      <c r="CB35" s="1173">
        <f>環境負荷計算表!AF268</f>
        <v>0</v>
      </c>
      <c r="CC35" s="1173">
        <f>環境負荷計算表!AG268</f>
        <v>0</v>
      </c>
      <c r="CD35" s="1173">
        <f>環境負荷計算表!AH268</f>
        <v>0</v>
      </c>
      <c r="CE35" s="1173">
        <f>環境負荷計算表!AI268</f>
        <v>0</v>
      </c>
      <c r="CF35" s="1173">
        <f>環境負荷計算表!AJ268</f>
        <v>0</v>
      </c>
      <c r="CG35" s="1174">
        <f>環境負荷計算表!AK268</f>
        <v>0</v>
      </c>
      <c r="CH35" s="1174">
        <f>環境負荷計算表!AL268</f>
        <v>0</v>
      </c>
      <c r="CI35" s="1174">
        <f>環境負荷計算表!AM268</f>
        <v>0</v>
      </c>
      <c r="CJ35" s="1174">
        <f>環境負荷計算表!AN268</f>
        <v>0</v>
      </c>
      <c r="CK35" s="1174">
        <f>環境負荷計算表!AO268</f>
        <v>0</v>
      </c>
      <c r="CL35" s="1174">
        <f>環境負荷計算表!AP268</f>
        <v>0</v>
      </c>
      <c r="CM35" s="1174">
        <f>環境負荷計算表!AQ268</f>
        <v>0</v>
      </c>
      <c r="CN35" s="1174">
        <f>環境負荷計算表!AR268</f>
        <v>0</v>
      </c>
      <c r="CO35" s="1174">
        <f>環境負荷計算表!AS268</f>
        <v>0</v>
      </c>
      <c r="CP35" s="1174">
        <f>環境負荷計算表!AT268</f>
        <v>0</v>
      </c>
      <c r="CQ35" s="1174">
        <f>環境負荷計算表!AU268</f>
        <v>0</v>
      </c>
      <c r="CR35" s="1174">
        <f>環境負荷計算表!AV268</f>
        <v>0</v>
      </c>
      <c r="CS35" s="1174">
        <f>環境負荷計算表!AW268</f>
        <v>0</v>
      </c>
      <c r="CT35" s="1174">
        <f>環境負荷計算表!AX268</f>
        <v>0</v>
      </c>
      <c r="CU35" s="1174">
        <f>環境負荷計算表!AY268</f>
        <v>0</v>
      </c>
      <c r="CV35" s="1173">
        <f>環境負荷計算表!AZ268</f>
        <v>0</v>
      </c>
      <c r="CW35" s="1173">
        <f>環境負荷計算表!BA268</f>
        <v>0</v>
      </c>
      <c r="CX35" s="1173">
        <f>環境負荷計算表!BB268</f>
        <v>0</v>
      </c>
      <c r="CY35" s="1174">
        <f>環境負荷計算表!BC268</f>
        <v>0</v>
      </c>
      <c r="CZ35" s="1174">
        <f>環境負荷計算表!BD268</f>
        <v>0</v>
      </c>
      <c r="DA35" s="1174">
        <f>環境負荷計算表!BE268</f>
        <v>0</v>
      </c>
      <c r="DB35" s="1174">
        <f>環境負荷計算表!BF268</f>
        <v>0</v>
      </c>
      <c r="DC35" s="1174">
        <f>環境負荷計算表!BG268</f>
        <v>0</v>
      </c>
      <c r="DD35" s="1174">
        <f>環境負荷計算表!BH268</f>
        <v>0</v>
      </c>
      <c r="DE35" s="1173">
        <f>環境負荷計算表!BI268</f>
        <v>0</v>
      </c>
      <c r="DF35" s="1175">
        <f t="shared" si="2"/>
        <v>0</v>
      </c>
      <c r="DG35" s="1175">
        <f t="shared" si="9"/>
        <v>0</v>
      </c>
      <c r="DH35" s="1175">
        <f t="shared" si="10"/>
        <v>0</v>
      </c>
      <c r="DI35" s="1175">
        <f t="shared" si="11"/>
        <v>0</v>
      </c>
      <c r="DJ35" s="1175">
        <f t="shared" si="12"/>
        <v>0</v>
      </c>
      <c r="DK35" s="1176">
        <f t="shared" si="13"/>
        <v>0</v>
      </c>
      <c r="DL35" s="1176">
        <f t="shared" si="14"/>
        <v>0</v>
      </c>
      <c r="DM35" s="1176">
        <f t="shared" si="15"/>
        <v>0</v>
      </c>
      <c r="DN35" s="1176">
        <f t="shared" si="16"/>
        <v>0</v>
      </c>
      <c r="DO35" s="1176">
        <f t="shared" si="17"/>
        <v>0</v>
      </c>
      <c r="DP35" s="1176">
        <f t="shared" si="18"/>
        <v>0</v>
      </c>
      <c r="DQ35" s="1176">
        <f t="shared" si="19"/>
        <v>0</v>
      </c>
      <c r="DR35" s="1176">
        <f t="shared" si="20"/>
        <v>0</v>
      </c>
      <c r="DS35" s="1176">
        <f t="shared" si="21"/>
        <v>0</v>
      </c>
      <c r="DT35" s="1176">
        <f t="shared" si="22"/>
        <v>0</v>
      </c>
      <c r="DU35" s="1176">
        <f t="shared" si="23"/>
        <v>0</v>
      </c>
      <c r="DV35" s="1176">
        <f t="shared" si="24"/>
        <v>0</v>
      </c>
      <c r="DW35" s="1176">
        <f t="shared" si="25"/>
        <v>0</v>
      </c>
      <c r="DX35" s="1176">
        <f t="shared" si="26"/>
        <v>0</v>
      </c>
      <c r="DY35" s="1176">
        <f t="shared" si="27"/>
        <v>0</v>
      </c>
      <c r="DZ35" s="1175">
        <f t="shared" si="28"/>
        <v>0</v>
      </c>
      <c r="EA35" s="1175">
        <f t="shared" si="29"/>
        <v>0</v>
      </c>
      <c r="EB35" s="1175">
        <f t="shared" si="30"/>
        <v>0</v>
      </c>
      <c r="EC35" s="1176">
        <f t="shared" si="31"/>
        <v>0</v>
      </c>
      <c r="ED35" s="1176">
        <f t="shared" si="3"/>
        <v>0</v>
      </c>
      <c r="EE35" s="1176">
        <f t="shared" si="4"/>
        <v>0</v>
      </c>
      <c r="EF35" s="1176">
        <f t="shared" si="5"/>
        <v>0</v>
      </c>
      <c r="EG35" s="1176">
        <f t="shared" si="6"/>
        <v>0</v>
      </c>
      <c r="EH35" s="1176">
        <f t="shared" si="7"/>
        <v>0</v>
      </c>
      <c r="EI35" s="1175">
        <f t="shared" si="8"/>
        <v>0</v>
      </c>
    </row>
    <row r="36" spans="2:139" ht="18" customHeight="1">
      <c r="B36" s="223">
        <v>30</v>
      </c>
      <c r="C36" s="224"/>
      <c r="D36" s="524" t="s">
        <v>367</v>
      </c>
      <c r="E36" s="212"/>
      <c r="F36" s="241">
        <f>計算表!C37</f>
        <v>0</v>
      </c>
      <c r="G36" s="242">
        <f>計算表!G37</f>
        <v>0</v>
      </c>
      <c r="H36" s="243">
        <f>計算表!I37</f>
        <v>0</v>
      </c>
      <c r="I36" s="262">
        <f>計算表!R37</f>
        <v>0</v>
      </c>
      <c r="J36" s="262">
        <f>計算表!T37</f>
        <v>0</v>
      </c>
      <c r="K36" s="262">
        <f>計算表!V37</f>
        <v>0</v>
      </c>
      <c r="L36" s="279">
        <f>計算表!K152</f>
        <v>0</v>
      </c>
      <c r="M36" s="279">
        <f>計算表!O152</f>
        <v>0</v>
      </c>
      <c r="N36" s="280">
        <f>計算表!Q152</f>
        <v>0</v>
      </c>
      <c r="O36" s="299">
        <f t="shared" si="0"/>
        <v>0</v>
      </c>
      <c r="P36" s="299">
        <f t="shared" si="0"/>
        <v>0</v>
      </c>
      <c r="Q36" s="299">
        <f t="shared" si="0"/>
        <v>0</v>
      </c>
      <c r="R36" s="307">
        <f>計算表!X152</f>
        <v>0</v>
      </c>
      <c r="T36" s="1177">
        <f>環境負荷計算表!AF37</f>
        <v>0</v>
      </c>
      <c r="U36" s="1177">
        <f>環境負荷計算表!AG37</f>
        <v>0</v>
      </c>
      <c r="V36" s="1177">
        <f>環境負荷計算表!AH37</f>
        <v>0</v>
      </c>
      <c r="W36" s="1177">
        <f>環境負荷計算表!AI37</f>
        <v>0</v>
      </c>
      <c r="X36" s="1177">
        <f>環境負荷計算表!AJ37</f>
        <v>0</v>
      </c>
      <c r="Y36" s="1177">
        <f>環境負荷計算表!AK37</f>
        <v>0</v>
      </c>
      <c r="Z36" s="1177">
        <f>環境負荷計算表!AL37</f>
        <v>0</v>
      </c>
      <c r="AA36" s="1177">
        <f>環境負荷計算表!AM37</f>
        <v>0</v>
      </c>
      <c r="AB36" s="1177">
        <f>環境負荷計算表!AN37</f>
        <v>0</v>
      </c>
      <c r="AC36" s="1177">
        <f>環境負荷計算表!AO37</f>
        <v>0</v>
      </c>
      <c r="AD36" s="1177">
        <f>環境負荷計算表!AP37</f>
        <v>0</v>
      </c>
      <c r="AE36" s="1177">
        <f>環境負荷計算表!AQ37</f>
        <v>0</v>
      </c>
      <c r="AF36" s="1177">
        <f>環境負荷計算表!AR37</f>
        <v>0</v>
      </c>
      <c r="AG36" s="1177">
        <f>環境負荷計算表!AS37</f>
        <v>0</v>
      </c>
      <c r="AH36" s="1177">
        <f>環境負荷計算表!AT37</f>
        <v>0</v>
      </c>
      <c r="AI36" s="1177">
        <f>環境負荷計算表!AU37</f>
        <v>0</v>
      </c>
      <c r="AJ36" s="1177">
        <f>環境負荷計算表!AV37</f>
        <v>0</v>
      </c>
      <c r="AK36" s="1177">
        <f>環境負荷計算表!AW37</f>
        <v>0</v>
      </c>
      <c r="AL36" s="1177">
        <f>環境負荷計算表!AX37</f>
        <v>0</v>
      </c>
      <c r="AM36" s="1177">
        <f>環境負荷計算表!AY37</f>
        <v>0</v>
      </c>
      <c r="AN36" s="1177">
        <f>環境負荷計算表!AZ37</f>
        <v>0</v>
      </c>
      <c r="AO36" s="1177">
        <f>環境負荷計算表!BA37</f>
        <v>0</v>
      </c>
      <c r="AP36" s="1177">
        <f>環境負荷計算表!BB37</f>
        <v>0</v>
      </c>
      <c r="AQ36" s="1177">
        <f>環境負荷計算表!BC37</f>
        <v>0</v>
      </c>
      <c r="AR36" s="1177">
        <f>環境負荷計算表!BD37</f>
        <v>0</v>
      </c>
      <c r="AS36" s="1177">
        <f>環境負荷計算表!BE37</f>
        <v>0</v>
      </c>
      <c r="AT36" s="1177">
        <f>環境負荷計算表!BF37</f>
        <v>0</v>
      </c>
      <c r="AU36" s="1177">
        <f>環境負荷計算表!BG37</f>
        <v>0</v>
      </c>
      <c r="AV36" s="1177">
        <f>環境負荷計算表!BH37</f>
        <v>0</v>
      </c>
      <c r="AW36" s="1177">
        <f>環境負荷計算表!BI37</f>
        <v>0</v>
      </c>
      <c r="AX36" s="1178">
        <f>環境負荷計算表!AF153</f>
        <v>0</v>
      </c>
      <c r="AY36" s="1178">
        <f>環境負荷計算表!AG153</f>
        <v>0</v>
      </c>
      <c r="AZ36" s="1178">
        <f>環境負荷計算表!AH153</f>
        <v>0</v>
      </c>
      <c r="BA36" s="1178">
        <f>環境負荷計算表!AI153</f>
        <v>0</v>
      </c>
      <c r="BB36" s="1178">
        <f>環境負荷計算表!AJ153</f>
        <v>0</v>
      </c>
      <c r="BC36" s="1178">
        <f>環境負荷計算表!AK153</f>
        <v>0</v>
      </c>
      <c r="BD36" s="1178">
        <f>環境負荷計算表!AL153</f>
        <v>0</v>
      </c>
      <c r="BE36" s="1178">
        <f>環境負荷計算表!AM153</f>
        <v>0</v>
      </c>
      <c r="BF36" s="1178">
        <f>環境負荷計算表!AN153</f>
        <v>0</v>
      </c>
      <c r="BG36" s="1178">
        <f>環境負荷計算表!AO153</f>
        <v>0</v>
      </c>
      <c r="BH36" s="1178">
        <f>環境負荷計算表!AP153</f>
        <v>0</v>
      </c>
      <c r="BI36" s="1178">
        <f>環境負荷計算表!AQ153</f>
        <v>0</v>
      </c>
      <c r="BJ36" s="1178">
        <f>環境負荷計算表!AR153</f>
        <v>0</v>
      </c>
      <c r="BK36" s="1178">
        <f>環境負荷計算表!AS153</f>
        <v>0</v>
      </c>
      <c r="BL36" s="1178">
        <f>環境負荷計算表!AT153</f>
        <v>0</v>
      </c>
      <c r="BM36" s="1178">
        <f>環境負荷計算表!AU153</f>
        <v>0</v>
      </c>
      <c r="BN36" s="1178">
        <f>環境負荷計算表!AV153</f>
        <v>0</v>
      </c>
      <c r="BO36" s="1178">
        <f>環境負荷計算表!AW153</f>
        <v>0</v>
      </c>
      <c r="BP36" s="1178">
        <f>環境負荷計算表!AX153</f>
        <v>0</v>
      </c>
      <c r="BQ36" s="1178">
        <f>環境負荷計算表!AY153</f>
        <v>0</v>
      </c>
      <c r="BR36" s="1178">
        <f>環境負荷計算表!AZ153</f>
        <v>0</v>
      </c>
      <c r="BS36" s="1178">
        <f>環境負荷計算表!BA153</f>
        <v>0</v>
      </c>
      <c r="BT36" s="1178">
        <f>環境負荷計算表!BB153</f>
        <v>0</v>
      </c>
      <c r="BU36" s="1178">
        <f>環境負荷計算表!BC153</f>
        <v>0</v>
      </c>
      <c r="BV36" s="1178">
        <f>環境負荷計算表!BD153</f>
        <v>0</v>
      </c>
      <c r="BW36" s="1178">
        <f>環境負荷計算表!BE153</f>
        <v>0</v>
      </c>
      <c r="BX36" s="1178">
        <f>環境負荷計算表!BF153</f>
        <v>0</v>
      </c>
      <c r="BY36" s="1178">
        <f>環境負荷計算表!BG153</f>
        <v>0</v>
      </c>
      <c r="BZ36" s="1178">
        <f>環境負荷計算表!BH153</f>
        <v>0</v>
      </c>
      <c r="CA36" s="1178">
        <f>環境負荷計算表!BI153</f>
        <v>0</v>
      </c>
      <c r="CB36" s="1179">
        <f>環境負荷計算表!AF269</f>
        <v>0</v>
      </c>
      <c r="CC36" s="1179">
        <f>環境負荷計算表!AG269</f>
        <v>0</v>
      </c>
      <c r="CD36" s="1179">
        <f>環境負荷計算表!AH269</f>
        <v>0</v>
      </c>
      <c r="CE36" s="1179">
        <f>環境負荷計算表!AI269</f>
        <v>0</v>
      </c>
      <c r="CF36" s="1179">
        <f>環境負荷計算表!AJ269</f>
        <v>0</v>
      </c>
      <c r="CG36" s="1180">
        <f>環境負荷計算表!AK269</f>
        <v>0</v>
      </c>
      <c r="CH36" s="1180">
        <f>環境負荷計算表!AL269</f>
        <v>0</v>
      </c>
      <c r="CI36" s="1180">
        <f>環境負荷計算表!AM269</f>
        <v>0</v>
      </c>
      <c r="CJ36" s="1180">
        <f>環境負荷計算表!AN269</f>
        <v>0</v>
      </c>
      <c r="CK36" s="1180">
        <f>環境負荷計算表!AO269</f>
        <v>0</v>
      </c>
      <c r="CL36" s="1180">
        <f>環境負荷計算表!AP269</f>
        <v>0</v>
      </c>
      <c r="CM36" s="1180">
        <f>環境負荷計算表!AQ269</f>
        <v>0</v>
      </c>
      <c r="CN36" s="1180">
        <f>環境負荷計算表!AR269</f>
        <v>0</v>
      </c>
      <c r="CO36" s="1180">
        <f>環境負荷計算表!AS269</f>
        <v>0</v>
      </c>
      <c r="CP36" s="1180">
        <f>環境負荷計算表!AT269</f>
        <v>0</v>
      </c>
      <c r="CQ36" s="1180">
        <f>環境負荷計算表!AU269</f>
        <v>0</v>
      </c>
      <c r="CR36" s="1180">
        <f>環境負荷計算表!AV269</f>
        <v>0</v>
      </c>
      <c r="CS36" s="1180">
        <f>環境負荷計算表!AW269</f>
        <v>0</v>
      </c>
      <c r="CT36" s="1180">
        <f>環境負荷計算表!AX269</f>
        <v>0</v>
      </c>
      <c r="CU36" s="1180">
        <f>環境負荷計算表!AY269</f>
        <v>0</v>
      </c>
      <c r="CV36" s="1179">
        <f>環境負荷計算表!AZ269</f>
        <v>0</v>
      </c>
      <c r="CW36" s="1179">
        <f>環境負荷計算表!BA269</f>
        <v>0</v>
      </c>
      <c r="CX36" s="1179">
        <f>環境負荷計算表!BB269</f>
        <v>0</v>
      </c>
      <c r="CY36" s="1180">
        <f>環境負荷計算表!BC269</f>
        <v>0</v>
      </c>
      <c r="CZ36" s="1180">
        <f>環境負荷計算表!BD269</f>
        <v>0</v>
      </c>
      <c r="DA36" s="1180">
        <f>環境負荷計算表!BE269</f>
        <v>0</v>
      </c>
      <c r="DB36" s="1180">
        <f>環境負荷計算表!BF269</f>
        <v>0</v>
      </c>
      <c r="DC36" s="1180">
        <f>環境負荷計算表!BG269</f>
        <v>0</v>
      </c>
      <c r="DD36" s="1180">
        <f>環境負荷計算表!BH269</f>
        <v>0</v>
      </c>
      <c r="DE36" s="1179">
        <f>環境負荷計算表!BI269</f>
        <v>0</v>
      </c>
      <c r="DF36" s="1181">
        <f t="shared" si="2"/>
        <v>0</v>
      </c>
      <c r="DG36" s="1181">
        <f t="shared" si="9"/>
        <v>0</v>
      </c>
      <c r="DH36" s="1181">
        <f t="shared" si="10"/>
        <v>0</v>
      </c>
      <c r="DI36" s="1181">
        <f t="shared" si="11"/>
        <v>0</v>
      </c>
      <c r="DJ36" s="1181">
        <f t="shared" si="12"/>
        <v>0</v>
      </c>
      <c r="DK36" s="1182">
        <f t="shared" si="13"/>
        <v>0</v>
      </c>
      <c r="DL36" s="1182">
        <f t="shared" si="14"/>
        <v>0</v>
      </c>
      <c r="DM36" s="1182">
        <f t="shared" si="15"/>
        <v>0</v>
      </c>
      <c r="DN36" s="1182">
        <f t="shared" si="16"/>
        <v>0</v>
      </c>
      <c r="DO36" s="1182">
        <f t="shared" si="17"/>
        <v>0</v>
      </c>
      <c r="DP36" s="1182">
        <f t="shared" si="18"/>
        <v>0</v>
      </c>
      <c r="DQ36" s="1182">
        <f t="shared" si="19"/>
        <v>0</v>
      </c>
      <c r="DR36" s="1182">
        <f t="shared" si="20"/>
        <v>0</v>
      </c>
      <c r="DS36" s="1182">
        <f t="shared" si="21"/>
        <v>0</v>
      </c>
      <c r="DT36" s="1182">
        <f t="shared" si="22"/>
        <v>0</v>
      </c>
      <c r="DU36" s="1182">
        <f t="shared" si="23"/>
        <v>0</v>
      </c>
      <c r="DV36" s="1182">
        <f t="shared" si="24"/>
        <v>0</v>
      </c>
      <c r="DW36" s="1182">
        <f t="shared" si="25"/>
        <v>0</v>
      </c>
      <c r="DX36" s="1182">
        <f t="shared" si="26"/>
        <v>0</v>
      </c>
      <c r="DY36" s="1182">
        <f t="shared" si="27"/>
        <v>0</v>
      </c>
      <c r="DZ36" s="1181">
        <f t="shared" si="28"/>
        <v>0</v>
      </c>
      <c r="EA36" s="1181">
        <f t="shared" si="29"/>
        <v>0</v>
      </c>
      <c r="EB36" s="1181">
        <f t="shared" si="30"/>
        <v>0</v>
      </c>
      <c r="EC36" s="1182">
        <f t="shared" si="31"/>
        <v>0</v>
      </c>
      <c r="ED36" s="1182">
        <f t="shared" si="3"/>
        <v>0</v>
      </c>
      <c r="EE36" s="1182">
        <f t="shared" si="4"/>
        <v>0</v>
      </c>
      <c r="EF36" s="1182">
        <f t="shared" si="5"/>
        <v>0</v>
      </c>
      <c r="EG36" s="1182">
        <f t="shared" si="6"/>
        <v>0</v>
      </c>
      <c r="EH36" s="1182">
        <f t="shared" si="7"/>
        <v>0</v>
      </c>
      <c r="EI36" s="1181">
        <f t="shared" si="8"/>
        <v>0</v>
      </c>
    </row>
    <row r="37" spans="2:139" ht="18" customHeight="1">
      <c r="B37" s="226">
        <v>31</v>
      </c>
      <c r="C37" s="227"/>
      <c r="D37" s="218" t="s">
        <v>517</v>
      </c>
      <c r="E37" s="208"/>
      <c r="F37" s="238">
        <f>計算表!C38</f>
        <v>0</v>
      </c>
      <c r="G37" s="239">
        <f>計算表!G38</f>
        <v>0</v>
      </c>
      <c r="H37" s="240">
        <f>計算表!I38</f>
        <v>0</v>
      </c>
      <c r="I37" s="261">
        <f>計算表!R38</f>
        <v>0</v>
      </c>
      <c r="J37" s="261">
        <f>計算表!T38</f>
        <v>0</v>
      </c>
      <c r="K37" s="261">
        <f>計算表!V38</f>
        <v>0</v>
      </c>
      <c r="L37" s="275">
        <f>計算表!K153</f>
        <v>0</v>
      </c>
      <c r="M37" s="276">
        <f>計算表!O153</f>
        <v>0</v>
      </c>
      <c r="N37" s="277">
        <f>計算表!Q153</f>
        <v>0</v>
      </c>
      <c r="O37" s="298">
        <f t="shared" si="0"/>
        <v>0</v>
      </c>
      <c r="P37" s="298">
        <f t="shared" si="0"/>
        <v>0</v>
      </c>
      <c r="Q37" s="298">
        <f t="shared" si="0"/>
        <v>0</v>
      </c>
      <c r="R37" s="306">
        <f>計算表!X153</f>
        <v>0</v>
      </c>
      <c r="T37" s="1165">
        <f>環境負荷計算表!AF38</f>
        <v>0</v>
      </c>
      <c r="U37" s="1165">
        <f>環境負荷計算表!AG38</f>
        <v>0</v>
      </c>
      <c r="V37" s="1165">
        <f>環境負荷計算表!AH38</f>
        <v>0</v>
      </c>
      <c r="W37" s="1165">
        <f>環境負荷計算表!AI38</f>
        <v>0</v>
      </c>
      <c r="X37" s="1165">
        <f>環境負荷計算表!AJ38</f>
        <v>0</v>
      </c>
      <c r="Y37" s="1165">
        <f>環境負荷計算表!AK38</f>
        <v>0</v>
      </c>
      <c r="Z37" s="1165">
        <f>環境負荷計算表!AL38</f>
        <v>0</v>
      </c>
      <c r="AA37" s="1165">
        <f>環境負荷計算表!AM38</f>
        <v>0</v>
      </c>
      <c r="AB37" s="1165">
        <f>環境負荷計算表!AN38</f>
        <v>0</v>
      </c>
      <c r="AC37" s="1165">
        <f>環境負荷計算表!AO38</f>
        <v>0</v>
      </c>
      <c r="AD37" s="1165">
        <f>環境負荷計算表!AP38</f>
        <v>0</v>
      </c>
      <c r="AE37" s="1165">
        <f>環境負荷計算表!AQ38</f>
        <v>0</v>
      </c>
      <c r="AF37" s="1165">
        <f>環境負荷計算表!AR38</f>
        <v>0</v>
      </c>
      <c r="AG37" s="1165">
        <f>環境負荷計算表!AS38</f>
        <v>0</v>
      </c>
      <c r="AH37" s="1165">
        <f>環境負荷計算表!AT38</f>
        <v>0</v>
      </c>
      <c r="AI37" s="1165">
        <f>環境負荷計算表!AU38</f>
        <v>0</v>
      </c>
      <c r="AJ37" s="1165">
        <f>環境負荷計算表!AV38</f>
        <v>0</v>
      </c>
      <c r="AK37" s="1165">
        <f>環境負荷計算表!AW38</f>
        <v>0</v>
      </c>
      <c r="AL37" s="1165">
        <f>環境負荷計算表!AX38</f>
        <v>0</v>
      </c>
      <c r="AM37" s="1165">
        <f>環境負荷計算表!AY38</f>
        <v>0</v>
      </c>
      <c r="AN37" s="1165">
        <f>環境負荷計算表!AZ38</f>
        <v>0</v>
      </c>
      <c r="AO37" s="1165">
        <f>環境負荷計算表!BA38</f>
        <v>0</v>
      </c>
      <c r="AP37" s="1165">
        <f>環境負荷計算表!BB38</f>
        <v>0</v>
      </c>
      <c r="AQ37" s="1165">
        <f>環境負荷計算表!BC38</f>
        <v>0</v>
      </c>
      <c r="AR37" s="1165">
        <f>環境負荷計算表!BD38</f>
        <v>0</v>
      </c>
      <c r="AS37" s="1165">
        <f>環境負荷計算表!BE38</f>
        <v>0</v>
      </c>
      <c r="AT37" s="1165">
        <f>環境負荷計算表!BF38</f>
        <v>0</v>
      </c>
      <c r="AU37" s="1165">
        <f>環境負荷計算表!BG38</f>
        <v>0</v>
      </c>
      <c r="AV37" s="1165">
        <f>環境負荷計算表!BH38</f>
        <v>0</v>
      </c>
      <c r="AW37" s="1165">
        <f>環境負荷計算表!BI38</f>
        <v>0</v>
      </c>
      <c r="AX37" s="1166">
        <f>環境負荷計算表!AF154</f>
        <v>0</v>
      </c>
      <c r="AY37" s="1166">
        <f>環境負荷計算表!AG154</f>
        <v>0</v>
      </c>
      <c r="AZ37" s="1166">
        <f>環境負荷計算表!AH154</f>
        <v>0</v>
      </c>
      <c r="BA37" s="1166">
        <f>環境負荷計算表!AI154</f>
        <v>0</v>
      </c>
      <c r="BB37" s="1166">
        <f>環境負荷計算表!AJ154</f>
        <v>0</v>
      </c>
      <c r="BC37" s="1166">
        <f>環境負荷計算表!AK154</f>
        <v>0</v>
      </c>
      <c r="BD37" s="1166">
        <f>環境負荷計算表!AL154</f>
        <v>0</v>
      </c>
      <c r="BE37" s="1166">
        <f>環境負荷計算表!AM154</f>
        <v>0</v>
      </c>
      <c r="BF37" s="1166">
        <f>環境負荷計算表!AN154</f>
        <v>0</v>
      </c>
      <c r="BG37" s="1166">
        <f>環境負荷計算表!AO154</f>
        <v>0</v>
      </c>
      <c r="BH37" s="1166">
        <f>環境負荷計算表!AP154</f>
        <v>0</v>
      </c>
      <c r="BI37" s="1166">
        <f>環境負荷計算表!AQ154</f>
        <v>0</v>
      </c>
      <c r="BJ37" s="1166">
        <f>環境負荷計算表!AR154</f>
        <v>0</v>
      </c>
      <c r="BK37" s="1166">
        <f>環境負荷計算表!AS154</f>
        <v>0</v>
      </c>
      <c r="BL37" s="1166">
        <f>環境負荷計算表!AT154</f>
        <v>0</v>
      </c>
      <c r="BM37" s="1166">
        <f>環境負荷計算表!AU154</f>
        <v>0</v>
      </c>
      <c r="BN37" s="1166">
        <f>環境負荷計算表!AV154</f>
        <v>0</v>
      </c>
      <c r="BO37" s="1166">
        <f>環境負荷計算表!AW154</f>
        <v>0</v>
      </c>
      <c r="BP37" s="1166">
        <f>環境負荷計算表!AX154</f>
        <v>0</v>
      </c>
      <c r="BQ37" s="1166">
        <f>環境負荷計算表!AY154</f>
        <v>0</v>
      </c>
      <c r="BR37" s="1166">
        <f>環境負荷計算表!AZ154</f>
        <v>0</v>
      </c>
      <c r="BS37" s="1166">
        <f>環境負荷計算表!BA154</f>
        <v>0</v>
      </c>
      <c r="BT37" s="1166">
        <f>環境負荷計算表!BB154</f>
        <v>0</v>
      </c>
      <c r="BU37" s="1166">
        <f>環境負荷計算表!BC154</f>
        <v>0</v>
      </c>
      <c r="BV37" s="1166">
        <f>環境負荷計算表!BD154</f>
        <v>0</v>
      </c>
      <c r="BW37" s="1166">
        <f>環境負荷計算表!BE154</f>
        <v>0</v>
      </c>
      <c r="BX37" s="1166">
        <f>環境負荷計算表!BF154</f>
        <v>0</v>
      </c>
      <c r="BY37" s="1166">
        <f>環境負荷計算表!BG154</f>
        <v>0</v>
      </c>
      <c r="BZ37" s="1166">
        <f>環境負荷計算表!BH154</f>
        <v>0</v>
      </c>
      <c r="CA37" s="1166">
        <f>環境負荷計算表!BI154</f>
        <v>0</v>
      </c>
      <c r="CB37" s="1167">
        <f>環境負荷計算表!AF270</f>
        <v>0</v>
      </c>
      <c r="CC37" s="1167">
        <f>環境負荷計算表!AG270</f>
        <v>0</v>
      </c>
      <c r="CD37" s="1167">
        <f>環境負荷計算表!AH270</f>
        <v>0</v>
      </c>
      <c r="CE37" s="1167">
        <f>環境負荷計算表!AI270</f>
        <v>0</v>
      </c>
      <c r="CF37" s="1167">
        <f>環境負荷計算表!AJ270</f>
        <v>0</v>
      </c>
      <c r="CG37" s="1168">
        <f>環境負荷計算表!AK270</f>
        <v>0</v>
      </c>
      <c r="CH37" s="1168">
        <f>環境負荷計算表!AL270</f>
        <v>0</v>
      </c>
      <c r="CI37" s="1168">
        <f>環境負荷計算表!AM270</f>
        <v>0</v>
      </c>
      <c r="CJ37" s="1168">
        <f>環境負荷計算表!AN270</f>
        <v>0</v>
      </c>
      <c r="CK37" s="1168">
        <f>環境負荷計算表!AO270</f>
        <v>0</v>
      </c>
      <c r="CL37" s="1168">
        <f>環境負荷計算表!AP270</f>
        <v>0</v>
      </c>
      <c r="CM37" s="1168">
        <f>環境負荷計算表!AQ270</f>
        <v>0</v>
      </c>
      <c r="CN37" s="1168">
        <f>環境負荷計算表!AR270</f>
        <v>0</v>
      </c>
      <c r="CO37" s="1168">
        <f>環境負荷計算表!AS270</f>
        <v>0</v>
      </c>
      <c r="CP37" s="1168">
        <f>環境負荷計算表!AT270</f>
        <v>0</v>
      </c>
      <c r="CQ37" s="1168">
        <f>環境負荷計算表!AU270</f>
        <v>0</v>
      </c>
      <c r="CR37" s="1168">
        <f>環境負荷計算表!AV270</f>
        <v>0</v>
      </c>
      <c r="CS37" s="1168">
        <f>環境負荷計算表!AW270</f>
        <v>0</v>
      </c>
      <c r="CT37" s="1168">
        <f>環境負荷計算表!AX270</f>
        <v>0</v>
      </c>
      <c r="CU37" s="1168">
        <f>環境負荷計算表!AY270</f>
        <v>0</v>
      </c>
      <c r="CV37" s="1167">
        <f>環境負荷計算表!AZ270</f>
        <v>0</v>
      </c>
      <c r="CW37" s="1167">
        <f>環境負荷計算表!BA270</f>
        <v>0</v>
      </c>
      <c r="CX37" s="1167">
        <f>環境負荷計算表!BB270</f>
        <v>0</v>
      </c>
      <c r="CY37" s="1168">
        <f>環境負荷計算表!BC270</f>
        <v>0</v>
      </c>
      <c r="CZ37" s="1168">
        <f>環境負荷計算表!BD270</f>
        <v>0</v>
      </c>
      <c r="DA37" s="1168">
        <f>環境負荷計算表!BE270</f>
        <v>0</v>
      </c>
      <c r="DB37" s="1168">
        <f>環境負荷計算表!BF270</f>
        <v>0</v>
      </c>
      <c r="DC37" s="1168">
        <f>環境負荷計算表!BG270</f>
        <v>0</v>
      </c>
      <c r="DD37" s="1168">
        <f>環境負荷計算表!BH270</f>
        <v>0</v>
      </c>
      <c r="DE37" s="1167">
        <f>環境負荷計算表!BI270</f>
        <v>0</v>
      </c>
      <c r="DF37" s="1169">
        <f t="shared" si="2"/>
        <v>0</v>
      </c>
      <c r="DG37" s="1169">
        <f t="shared" si="9"/>
        <v>0</v>
      </c>
      <c r="DH37" s="1169">
        <f t="shared" si="10"/>
        <v>0</v>
      </c>
      <c r="DI37" s="1169">
        <f t="shared" si="11"/>
        <v>0</v>
      </c>
      <c r="DJ37" s="1169">
        <f t="shared" si="12"/>
        <v>0</v>
      </c>
      <c r="DK37" s="1170">
        <f t="shared" si="13"/>
        <v>0</v>
      </c>
      <c r="DL37" s="1170">
        <f t="shared" si="14"/>
        <v>0</v>
      </c>
      <c r="DM37" s="1170">
        <f t="shared" si="15"/>
        <v>0</v>
      </c>
      <c r="DN37" s="1170">
        <f t="shared" si="16"/>
        <v>0</v>
      </c>
      <c r="DO37" s="1170">
        <f t="shared" si="17"/>
        <v>0</v>
      </c>
      <c r="DP37" s="1170">
        <f t="shared" si="18"/>
        <v>0</v>
      </c>
      <c r="DQ37" s="1170">
        <f t="shared" si="19"/>
        <v>0</v>
      </c>
      <c r="DR37" s="1170">
        <f t="shared" si="20"/>
        <v>0</v>
      </c>
      <c r="DS37" s="1170">
        <f t="shared" si="21"/>
        <v>0</v>
      </c>
      <c r="DT37" s="1170">
        <f t="shared" si="22"/>
        <v>0</v>
      </c>
      <c r="DU37" s="1170">
        <f t="shared" si="23"/>
        <v>0</v>
      </c>
      <c r="DV37" s="1170">
        <f t="shared" si="24"/>
        <v>0</v>
      </c>
      <c r="DW37" s="1170">
        <f t="shared" si="25"/>
        <v>0</v>
      </c>
      <c r="DX37" s="1170">
        <f t="shared" si="26"/>
        <v>0</v>
      </c>
      <c r="DY37" s="1170">
        <f t="shared" si="27"/>
        <v>0</v>
      </c>
      <c r="DZ37" s="1169">
        <f t="shared" si="28"/>
        <v>0</v>
      </c>
      <c r="EA37" s="1169">
        <f t="shared" si="29"/>
        <v>0</v>
      </c>
      <c r="EB37" s="1169">
        <f t="shared" si="30"/>
        <v>0</v>
      </c>
      <c r="EC37" s="1170">
        <f t="shared" si="31"/>
        <v>0</v>
      </c>
      <c r="ED37" s="1170">
        <f t="shared" si="3"/>
        <v>0</v>
      </c>
      <c r="EE37" s="1170">
        <f t="shared" si="4"/>
        <v>0</v>
      </c>
      <c r="EF37" s="1170">
        <f t="shared" si="5"/>
        <v>0</v>
      </c>
      <c r="EG37" s="1170">
        <f t="shared" si="6"/>
        <v>0</v>
      </c>
      <c r="EH37" s="1170">
        <f t="shared" si="7"/>
        <v>0</v>
      </c>
      <c r="EI37" s="1169">
        <f t="shared" si="8"/>
        <v>0</v>
      </c>
    </row>
    <row r="38" spans="2:139" ht="18" customHeight="1">
      <c r="B38" s="226">
        <v>32</v>
      </c>
      <c r="C38" s="227"/>
      <c r="D38" s="218" t="s">
        <v>368</v>
      </c>
      <c r="E38" s="208"/>
      <c r="F38" s="238">
        <f>計算表!C39</f>
        <v>0</v>
      </c>
      <c r="G38" s="239">
        <f>計算表!G39</f>
        <v>0</v>
      </c>
      <c r="H38" s="240">
        <f>計算表!I39</f>
        <v>0</v>
      </c>
      <c r="I38" s="261">
        <f>計算表!R39</f>
        <v>0</v>
      </c>
      <c r="J38" s="261">
        <f>計算表!T39</f>
        <v>0</v>
      </c>
      <c r="K38" s="261">
        <f>計算表!V39</f>
        <v>0</v>
      </c>
      <c r="L38" s="275">
        <f>計算表!K154</f>
        <v>0</v>
      </c>
      <c r="M38" s="276">
        <f>計算表!O154</f>
        <v>0</v>
      </c>
      <c r="N38" s="277">
        <f>計算表!Q154</f>
        <v>0</v>
      </c>
      <c r="O38" s="298">
        <f t="shared" si="0"/>
        <v>0</v>
      </c>
      <c r="P38" s="298">
        <f t="shared" si="0"/>
        <v>0</v>
      </c>
      <c r="Q38" s="298">
        <f t="shared" si="0"/>
        <v>0</v>
      </c>
      <c r="R38" s="306">
        <f>計算表!X154</f>
        <v>0</v>
      </c>
      <c r="T38" s="1171">
        <f>環境負荷計算表!AF39</f>
        <v>0</v>
      </c>
      <c r="U38" s="1171">
        <f>環境負荷計算表!AG39</f>
        <v>0</v>
      </c>
      <c r="V38" s="1171">
        <f>環境負荷計算表!AH39</f>
        <v>0</v>
      </c>
      <c r="W38" s="1171">
        <f>環境負荷計算表!AI39</f>
        <v>0</v>
      </c>
      <c r="X38" s="1171">
        <f>環境負荷計算表!AJ39</f>
        <v>0</v>
      </c>
      <c r="Y38" s="1171">
        <f>環境負荷計算表!AK39</f>
        <v>0</v>
      </c>
      <c r="Z38" s="1171">
        <f>環境負荷計算表!AL39</f>
        <v>0</v>
      </c>
      <c r="AA38" s="1171">
        <f>環境負荷計算表!AM39</f>
        <v>0</v>
      </c>
      <c r="AB38" s="1171">
        <f>環境負荷計算表!AN39</f>
        <v>0</v>
      </c>
      <c r="AC38" s="1171">
        <f>環境負荷計算表!AO39</f>
        <v>0</v>
      </c>
      <c r="AD38" s="1171">
        <f>環境負荷計算表!AP39</f>
        <v>0</v>
      </c>
      <c r="AE38" s="1171">
        <f>環境負荷計算表!AQ39</f>
        <v>0</v>
      </c>
      <c r="AF38" s="1171">
        <f>環境負荷計算表!AR39</f>
        <v>0</v>
      </c>
      <c r="AG38" s="1171">
        <f>環境負荷計算表!AS39</f>
        <v>0</v>
      </c>
      <c r="AH38" s="1171">
        <f>環境負荷計算表!AT39</f>
        <v>0</v>
      </c>
      <c r="AI38" s="1171">
        <f>環境負荷計算表!AU39</f>
        <v>0</v>
      </c>
      <c r="AJ38" s="1171">
        <f>環境負荷計算表!AV39</f>
        <v>0</v>
      </c>
      <c r="AK38" s="1171">
        <f>環境負荷計算表!AW39</f>
        <v>0</v>
      </c>
      <c r="AL38" s="1171">
        <f>環境負荷計算表!AX39</f>
        <v>0</v>
      </c>
      <c r="AM38" s="1171">
        <f>環境負荷計算表!AY39</f>
        <v>0</v>
      </c>
      <c r="AN38" s="1171">
        <f>環境負荷計算表!AZ39</f>
        <v>0</v>
      </c>
      <c r="AO38" s="1171">
        <f>環境負荷計算表!BA39</f>
        <v>0</v>
      </c>
      <c r="AP38" s="1171">
        <f>環境負荷計算表!BB39</f>
        <v>0</v>
      </c>
      <c r="AQ38" s="1171">
        <f>環境負荷計算表!BC39</f>
        <v>0</v>
      </c>
      <c r="AR38" s="1171">
        <f>環境負荷計算表!BD39</f>
        <v>0</v>
      </c>
      <c r="AS38" s="1171">
        <f>環境負荷計算表!BE39</f>
        <v>0</v>
      </c>
      <c r="AT38" s="1171">
        <f>環境負荷計算表!BF39</f>
        <v>0</v>
      </c>
      <c r="AU38" s="1171">
        <f>環境負荷計算表!BG39</f>
        <v>0</v>
      </c>
      <c r="AV38" s="1171">
        <f>環境負荷計算表!BH39</f>
        <v>0</v>
      </c>
      <c r="AW38" s="1171">
        <f>環境負荷計算表!BI39</f>
        <v>0</v>
      </c>
      <c r="AX38" s="1172">
        <f>環境負荷計算表!AF155</f>
        <v>0</v>
      </c>
      <c r="AY38" s="1172">
        <f>環境負荷計算表!AG155</f>
        <v>0</v>
      </c>
      <c r="AZ38" s="1172">
        <f>環境負荷計算表!AH155</f>
        <v>0</v>
      </c>
      <c r="BA38" s="1172">
        <f>環境負荷計算表!AI155</f>
        <v>0</v>
      </c>
      <c r="BB38" s="1172">
        <f>環境負荷計算表!AJ155</f>
        <v>0</v>
      </c>
      <c r="BC38" s="1172">
        <f>環境負荷計算表!AK155</f>
        <v>0</v>
      </c>
      <c r="BD38" s="1172">
        <f>環境負荷計算表!AL155</f>
        <v>0</v>
      </c>
      <c r="BE38" s="1172">
        <f>環境負荷計算表!AM155</f>
        <v>0</v>
      </c>
      <c r="BF38" s="1172">
        <f>環境負荷計算表!AN155</f>
        <v>0</v>
      </c>
      <c r="BG38" s="1172">
        <f>環境負荷計算表!AO155</f>
        <v>0</v>
      </c>
      <c r="BH38" s="1172">
        <f>環境負荷計算表!AP155</f>
        <v>0</v>
      </c>
      <c r="BI38" s="1172">
        <f>環境負荷計算表!AQ155</f>
        <v>0</v>
      </c>
      <c r="BJ38" s="1172">
        <f>環境負荷計算表!AR155</f>
        <v>0</v>
      </c>
      <c r="BK38" s="1172">
        <f>環境負荷計算表!AS155</f>
        <v>0</v>
      </c>
      <c r="BL38" s="1172">
        <f>環境負荷計算表!AT155</f>
        <v>0</v>
      </c>
      <c r="BM38" s="1172">
        <f>環境負荷計算表!AU155</f>
        <v>0</v>
      </c>
      <c r="BN38" s="1172">
        <f>環境負荷計算表!AV155</f>
        <v>0</v>
      </c>
      <c r="BO38" s="1172">
        <f>環境負荷計算表!AW155</f>
        <v>0</v>
      </c>
      <c r="BP38" s="1172">
        <f>環境負荷計算表!AX155</f>
        <v>0</v>
      </c>
      <c r="BQ38" s="1172">
        <f>環境負荷計算表!AY155</f>
        <v>0</v>
      </c>
      <c r="BR38" s="1172">
        <f>環境負荷計算表!AZ155</f>
        <v>0</v>
      </c>
      <c r="BS38" s="1172">
        <f>環境負荷計算表!BA155</f>
        <v>0</v>
      </c>
      <c r="BT38" s="1172">
        <f>環境負荷計算表!BB155</f>
        <v>0</v>
      </c>
      <c r="BU38" s="1172">
        <f>環境負荷計算表!BC155</f>
        <v>0</v>
      </c>
      <c r="BV38" s="1172">
        <f>環境負荷計算表!BD155</f>
        <v>0</v>
      </c>
      <c r="BW38" s="1172">
        <f>環境負荷計算表!BE155</f>
        <v>0</v>
      </c>
      <c r="BX38" s="1172">
        <f>環境負荷計算表!BF155</f>
        <v>0</v>
      </c>
      <c r="BY38" s="1172">
        <f>環境負荷計算表!BG155</f>
        <v>0</v>
      </c>
      <c r="BZ38" s="1172">
        <f>環境負荷計算表!BH155</f>
        <v>0</v>
      </c>
      <c r="CA38" s="1172">
        <f>環境負荷計算表!BI155</f>
        <v>0</v>
      </c>
      <c r="CB38" s="1173">
        <f>環境負荷計算表!AF271</f>
        <v>0</v>
      </c>
      <c r="CC38" s="1173">
        <f>環境負荷計算表!AG271</f>
        <v>0</v>
      </c>
      <c r="CD38" s="1173">
        <f>環境負荷計算表!AH271</f>
        <v>0</v>
      </c>
      <c r="CE38" s="1173">
        <f>環境負荷計算表!AI271</f>
        <v>0</v>
      </c>
      <c r="CF38" s="1173">
        <f>環境負荷計算表!AJ271</f>
        <v>0</v>
      </c>
      <c r="CG38" s="1174">
        <f>環境負荷計算表!AK271</f>
        <v>0</v>
      </c>
      <c r="CH38" s="1174">
        <f>環境負荷計算表!AL271</f>
        <v>0</v>
      </c>
      <c r="CI38" s="1174">
        <f>環境負荷計算表!AM271</f>
        <v>0</v>
      </c>
      <c r="CJ38" s="1174">
        <f>環境負荷計算表!AN271</f>
        <v>0</v>
      </c>
      <c r="CK38" s="1174">
        <f>環境負荷計算表!AO271</f>
        <v>0</v>
      </c>
      <c r="CL38" s="1174">
        <f>環境負荷計算表!AP271</f>
        <v>0</v>
      </c>
      <c r="CM38" s="1174">
        <f>環境負荷計算表!AQ271</f>
        <v>0</v>
      </c>
      <c r="CN38" s="1174">
        <f>環境負荷計算表!AR271</f>
        <v>0</v>
      </c>
      <c r="CO38" s="1174">
        <f>環境負荷計算表!AS271</f>
        <v>0</v>
      </c>
      <c r="CP38" s="1174">
        <f>環境負荷計算表!AT271</f>
        <v>0</v>
      </c>
      <c r="CQ38" s="1174">
        <f>環境負荷計算表!AU271</f>
        <v>0</v>
      </c>
      <c r="CR38" s="1174">
        <f>環境負荷計算表!AV271</f>
        <v>0</v>
      </c>
      <c r="CS38" s="1174">
        <f>環境負荷計算表!AW271</f>
        <v>0</v>
      </c>
      <c r="CT38" s="1174">
        <f>環境負荷計算表!AX271</f>
        <v>0</v>
      </c>
      <c r="CU38" s="1174">
        <f>環境負荷計算表!AY271</f>
        <v>0</v>
      </c>
      <c r="CV38" s="1173">
        <f>環境負荷計算表!AZ271</f>
        <v>0</v>
      </c>
      <c r="CW38" s="1173">
        <f>環境負荷計算表!BA271</f>
        <v>0</v>
      </c>
      <c r="CX38" s="1173">
        <f>環境負荷計算表!BB271</f>
        <v>0</v>
      </c>
      <c r="CY38" s="1174">
        <f>環境負荷計算表!BC271</f>
        <v>0</v>
      </c>
      <c r="CZ38" s="1174">
        <f>環境負荷計算表!BD271</f>
        <v>0</v>
      </c>
      <c r="DA38" s="1174">
        <f>環境負荷計算表!BE271</f>
        <v>0</v>
      </c>
      <c r="DB38" s="1174">
        <f>環境負荷計算表!BF271</f>
        <v>0</v>
      </c>
      <c r="DC38" s="1174">
        <f>環境負荷計算表!BG271</f>
        <v>0</v>
      </c>
      <c r="DD38" s="1174">
        <f>環境負荷計算表!BH271</f>
        <v>0</v>
      </c>
      <c r="DE38" s="1173">
        <f>環境負荷計算表!BI271</f>
        <v>0</v>
      </c>
      <c r="DF38" s="1175">
        <f t="shared" si="2"/>
        <v>0</v>
      </c>
      <c r="DG38" s="1175">
        <f t="shared" si="9"/>
        <v>0</v>
      </c>
      <c r="DH38" s="1175">
        <f t="shared" si="10"/>
        <v>0</v>
      </c>
      <c r="DI38" s="1175">
        <f t="shared" si="11"/>
        <v>0</v>
      </c>
      <c r="DJ38" s="1175">
        <f t="shared" si="12"/>
        <v>0</v>
      </c>
      <c r="DK38" s="1176">
        <f t="shared" si="13"/>
        <v>0</v>
      </c>
      <c r="DL38" s="1176">
        <f t="shared" si="14"/>
        <v>0</v>
      </c>
      <c r="DM38" s="1176">
        <f t="shared" si="15"/>
        <v>0</v>
      </c>
      <c r="DN38" s="1176">
        <f t="shared" si="16"/>
        <v>0</v>
      </c>
      <c r="DO38" s="1176">
        <f t="shared" si="17"/>
        <v>0</v>
      </c>
      <c r="DP38" s="1176">
        <f t="shared" si="18"/>
        <v>0</v>
      </c>
      <c r="DQ38" s="1176">
        <f t="shared" si="19"/>
        <v>0</v>
      </c>
      <c r="DR38" s="1176">
        <f t="shared" si="20"/>
        <v>0</v>
      </c>
      <c r="DS38" s="1176">
        <f t="shared" si="21"/>
        <v>0</v>
      </c>
      <c r="DT38" s="1176">
        <f t="shared" si="22"/>
        <v>0</v>
      </c>
      <c r="DU38" s="1176">
        <f t="shared" si="23"/>
        <v>0</v>
      </c>
      <c r="DV38" s="1176">
        <f t="shared" si="24"/>
        <v>0</v>
      </c>
      <c r="DW38" s="1176">
        <f t="shared" si="25"/>
        <v>0</v>
      </c>
      <c r="DX38" s="1176">
        <f t="shared" si="26"/>
        <v>0</v>
      </c>
      <c r="DY38" s="1176">
        <f t="shared" si="27"/>
        <v>0</v>
      </c>
      <c r="DZ38" s="1175">
        <f t="shared" si="28"/>
        <v>0</v>
      </c>
      <c r="EA38" s="1175">
        <f t="shared" si="29"/>
        <v>0</v>
      </c>
      <c r="EB38" s="1175">
        <f t="shared" si="30"/>
        <v>0</v>
      </c>
      <c r="EC38" s="1176">
        <f t="shared" si="31"/>
        <v>0</v>
      </c>
      <c r="ED38" s="1176">
        <f t="shared" si="3"/>
        <v>0</v>
      </c>
      <c r="EE38" s="1176">
        <f t="shared" si="4"/>
        <v>0</v>
      </c>
      <c r="EF38" s="1176">
        <f t="shared" si="5"/>
        <v>0</v>
      </c>
      <c r="EG38" s="1176">
        <f t="shared" si="6"/>
        <v>0</v>
      </c>
      <c r="EH38" s="1176">
        <f t="shared" si="7"/>
        <v>0</v>
      </c>
      <c r="EI38" s="1175">
        <f t="shared" si="8"/>
        <v>0</v>
      </c>
    </row>
    <row r="39" spans="2:139" ht="18" customHeight="1">
      <c r="B39" s="226">
        <v>33</v>
      </c>
      <c r="C39" s="227"/>
      <c r="D39" s="215" t="s">
        <v>369</v>
      </c>
      <c r="E39" s="208"/>
      <c r="F39" s="238">
        <f>計算表!C40</f>
        <v>0</v>
      </c>
      <c r="G39" s="239">
        <f>計算表!G40</f>
        <v>0</v>
      </c>
      <c r="H39" s="240">
        <f>計算表!I40</f>
        <v>0</v>
      </c>
      <c r="I39" s="261">
        <f>計算表!R40</f>
        <v>0</v>
      </c>
      <c r="J39" s="261">
        <f>計算表!T40</f>
        <v>0</v>
      </c>
      <c r="K39" s="261">
        <f>計算表!V40</f>
        <v>0</v>
      </c>
      <c r="L39" s="275">
        <f>計算表!K155</f>
        <v>0</v>
      </c>
      <c r="M39" s="276">
        <f>計算表!O155</f>
        <v>0</v>
      </c>
      <c r="N39" s="277">
        <f>計算表!Q155</f>
        <v>0</v>
      </c>
      <c r="O39" s="298">
        <f t="shared" si="0"/>
        <v>0</v>
      </c>
      <c r="P39" s="298">
        <f t="shared" si="0"/>
        <v>0</v>
      </c>
      <c r="Q39" s="298">
        <f t="shared" si="0"/>
        <v>0</v>
      </c>
      <c r="R39" s="306">
        <f>計算表!X155</f>
        <v>0</v>
      </c>
      <c r="T39" s="1171">
        <f>環境負荷計算表!AF40</f>
        <v>0</v>
      </c>
      <c r="U39" s="1171">
        <f>環境負荷計算表!AG40</f>
        <v>0</v>
      </c>
      <c r="V39" s="1171">
        <f>環境負荷計算表!AH40</f>
        <v>0</v>
      </c>
      <c r="W39" s="1171">
        <f>環境負荷計算表!AI40</f>
        <v>0</v>
      </c>
      <c r="X39" s="1171">
        <f>環境負荷計算表!AJ40</f>
        <v>0</v>
      </c>
      <c r="Y39" s="1171">
        <f>環境負荷計算表!AK40</f>
        <v>0</v>
      </c>
      <c r="Z39" s="1171">
        <f>環境負荷計算表!AL40</f>
        <v>0</v>
      </c>
      <c r="AA39" s="1171">
        <f>環境負荷計算表!AM40</f>
        <v>0</v>
      </c>
      <c r="AB39" s="1171">
        <f>環境負荷計算表!AN40</f>
        <v>0</v>
      </c>
      <c r="AC39" s="1171">
        <f>環境負荷計算表!AO40</f>
        <v>0</v>
      </c>
      <c r="AD39" s="1171">
        <f>環境負荷計算表!AP40</f>
        <v>0</v>
      </c>
      <c r="AE39" s="1171">
        <f>環境負荷計算表!AQ40</f>
        <v>0</v>
      </c>
      <c r="AF39" s="1171">
        <f>環境負荷計算表!AR40</f>
        <v>0</v>
      </c>
      <c r="AG39" s="1171">
        <f>環境負荷計算表!AS40</f>
        <v>0</v>
      </c>
      <c r="AH39" s="1171">
        <f>環境負荷計算表!AT40</f>
        <v>0</v>
      </c>
      <c r="AI39" s="1171">
        <f>環境負荷計算表!AU40</f>
        <v>0</v>
      </c>
      <c r="AJ39" s="1171">
        <f>環境負荷計算表!AV40</f>
        <v>0</v>
      </c>
      <c r="AK39" s="1171">
        <f>環境負荷計算表!AW40</f>
        <v>0</v>
      </c>
      <c r="AL39" s="1171">
        <f>環境負荷計算表!AX40</f>
        <v>0</v>
      </c>
      <c r="AM39" s="1171">
        <f>環境負荷計算表!AY40</f>
        <v>0</v>
      </c>
      <c r="AN39" s="1171">
        <f>環境負荷計算表!AZ40</f>
        <v>0</v>
      </c>
      <c r="AO39" s="1171">
        <f>環境負荷計算表!BA40</f>
        <v>0</v>
      </c>
      <c r="AP39" s="1171">
        <f>環境負荷計算表!BB40</f>
        <v>0</v>
      </c>
      <c r="AQ39" s="1171">
        <f>環境負荷計算表!BC40</f>
        <v>0</v>
      </c>
      <c r="AR39" s="1171">
        <f>環境負荷計算表!BD40</f>
        <v>0</v>
      </c>
      <c r="AS39" s="1171">
        <f>環境負荷計算表!BE40</f>
        <v>0</v>
      </c>
      <c r="AT39" s="1171">
        <f>環境負荷計算表!BF40</f>
        <v>0</v>
      </c>
      <c r="AU39" s="1171">
        <f>環境負荷計算表!BG40</f>
        <v>0</v>
      </c>
      <c r="AV39" s="1171">
        <f>環境負荷計算表!BH40</f>
        <v>0</v>
      </c>
      <c r="AW39" s="1171">
        <f>環境負荷計算表!BI40</f>
        <v>0</v>
      </c>
      <c r="AX39" s="1172">
        <f>環境負荷計算表!AF156</f>
        <v>0</v>
      </c>
      <c r="AY39" s="1172">
        <f>環境負荷計算表!AG156</f>
        <v>0</v>
      </c>
      <c r="AZ39" s="1172">
        <f>環境負荷計算表!AH156</f>
        <v>0</v>
      </c>
      <c r="BA39" s="1172">
        <f>環境負荷計算表!AI156</f>
        <v>0</v>
      </c>
      <c r="BB39" s="1172">
        <f>環境負荷計算表!AJ156</f>
        <v>0</v>
      </c>
      <c r="BC39" s="1172">
        <f>環境負荷計算表!AK156</f>
        <v>0</v>
      </c>
      <c r="BD39" s="1172">
        <f>環境負荷計算表!AL156</f>
        <v>0</v>
      </c>
      <c r="BE39" s="1172">
        <f>環境負荷計算表!AM156</f>
        <v>0</v>
      </c>
      <c r="BF39" s="1172">
        <f>環境負荷計算表!AN156</f>
        <v>0</v>
      </c>
      <c r="BG39" s="1172">
        <f>環境負荷計算表!AO156</f>
        <v>0</v>
      </c>
      <c r="BH39" s="1172">
        <f>環境負荷計算表!AP156</f>
        <v>0</v>
      </c>
      <c r="BI39" s="1172">
        <f>環境負荷計算表!AQ156</f>
        <v>0</v>
      </c>
      <c r="BJ39" s="1172">
        <f>環境負荷計算表!AR156</f>
        <v>0</v>
      </c>
      <c r="BK39" s="1172">
        <f>環境負荷計算表!AS156</f>
        <v>0</v>
      </c>
      <c r="BL39" s="1172">
        <f>環境負荷計算表!AT156</f>
        <v>0</v>
      </c>
      <c r="BM39" s="1172">
        <f>環境負荷計算表!AU156</f>
        <v>0</v>
      </c>
      <c r="BN39" s="1172">
        <f>環境負荷計算表!AV156</f>
        <v>0</v>
      </c>
      <c r="BO39" s="1172">
        <f>環境負荷計算表!AW156</f>
        <v>0</v>
      </c>
      <c r="BP39" s="1172">
        <f>環境負荷計算表!AX156</f>
        <v>0</v>
      </c>
      <c r="BQ39" s="1172">
        <f>環境負荷計算表!AY156</f>
        <v>0</v>
      </c>
      <c r="BR39" s="1172">
        <f>環境負荷計算表!AZ156</f>
        <v>0</v>
      </c>
      <c r="BS39" s="1172">
        <f>環境負荷計算表!BA156</f>
        <v>0</v>
      </c>
      <c r="BT39" s="1172">
        <f>環境負荷計算表!BB156</f>
        <v>0</v>
      </c>
      <c r="BU39" s="1172">
        <f>環境負荷計算表!BC156</f>
        <v>0</v>
      </c>
      <c r="BV39" s="1172">
        <f>環境負荷計算表!BD156</f>
        <v>0</v>
      </c>
      <c r="BW39" s="1172">
        <f>環境負荷計算表!BE156</f>
        <v>0</v>
      </c>
      <c r="BX39" s="1172">
        <f>環境負荷計算表!BF156</f>
        <v>0</v>
      </c>
      <c r="BY39" s="1172">
        <f>環境負荷計算表!BG156</f>
        <v>0</v>
      </c>
      <c r="BZ39" s="1172">
        <f>環境負荷計算表!BH156</f>
        <v>0</v>
      </c>
      <c r="CA39" s="1172">
        <f>環境負荷計算表!BI156</f>
        <v>0</v>
      </c>
      <c r="CB39" s="1173">
        <f>環境負荷計算表!AF272</f>
        <v>0</v>
      </c>
      <c r="CC39" s="1173">
        <f>環境負荷計算表!AG272</f>
        <v>0</v>
      </c>
      <c r="CD39" s="1173">
        <f>環境負荷計算表!AH272</f>
        <v>0</v>
      </c>
      <c r="CE39" s="1173">
        <f>環境負荷計算表!AI272</f>
        <v>0</v>
      </c>
      <c r="CF39" s="1173">
        <f>環境負荷計算表!AJ272</f>
        <v>0</v>
      </c>
      <c r="CG39" s="1174">
        <f>環境負荷計算表!AK272</f>
        <v>0</v>
      </c>
      <c r="CH39" s="1174">
        <f>環境負荷計算表!AL272</f>
        <v>0</v>
      </c>
      <c r="CI39" s="1174">
        <f>環境負荷計算表!AM272</f>
        <v>0</v>
      </c>
      <c r="CJ39" s="1174">
        <f>環境負荷計算表!AN272</f>
        <v>0</v>
      </c>
      <c r="CK39" s="1174">
        <f>環境負荷計算表!AO272</f>
        <v>0</v>
      </c>
      <c r="CL39" s="1174">
        <f>環境負荷計算表!AP272</f>
        <v>0</v>
      </c>
      <c r="CM39" s="1174">
        <f>環境負荷計算表!AQ272</f>
        <v>0</v>
      </c>
      <c r="CN39" s="1174">
        <f>環境負荷計算表!AR272</f>
        <v>0</v>
      </c>
      <c r="CO39" s="1174">
        <f>環境負荷計算表!AS272</f>
        <v>0</v>
      </c>
      <c r="CP39" s="1174">
        <f>環境負荷計算表!AT272</f>
        <v>0</v>
      </c>
      <c r="CQ39" s="1174">
        <f>環境負荷計算表!AU272</f>
        <v>0</v>
      </c>
      <c r="CR39" s="1174">
        <f>環境負荷計算表!AV272</f>
        <v>0</v>
      </c>
      <c r="CS39" s="1174">
        <f>環境負荷計算表!AW272</f>
        <v>0</v>
      </c>
      <c r="CT39" s="1174">
        <f>環境負荷計算表!AX272</f>
        <v>0</v>
      </c>
      <c r="CU39" s="1174">
        <f>環境負荷計算表!AY272</f>
        <v>0</v>
      </c>
      <c r="CV39" s="1173">
        <f>環境負荷計算表!AZ272</f>
        <v>0</v>
      </c>
      <c r="CW39" s="1173">
        <f>環境負荷計算表!BA272</f>
        <v>0</v>
      </c>
      <c r="CX39" s="1173">
        <f>環境負荷計算表!BB272</f>
        <v>0</v>
      </c>
      <c r="CY39" s="1174">
        <f>環境負荷計算表!BC272</f>
        <v>0</v>
      </c>
      <c r="CZ39" s="1174">
        <f>環境負荷計算表!BD272</f>
        <v>0</v>
      </c>
      <c r="DA39" s="1174">
        <f>環境負荷計算表!BE272</f>
        <v>0</v>
      </c>
      <c r="DB39" s="1174">
        <f>環境負荷計算表!BF272</f>
        <v>0</v>
      </c>
      <c r="DC39" s="1174">
        <f>環境負荷計算表!BG272</f>
        <v>0</v>
      </c>
      <c r="DD39" s="1174">
        <f>環境負荷計算表!BH272</f>
        <v>0</v>
      </c>
      <c r="DE39" s="1173">
        <f>環境負荷計算表!BI272</f>
        <v>0</v>
      </c>
      <c r="DF39" s="1175">
        <f t="shared" si="2"/>
        <v>0</v>
      </c>
      <c r="DG39" s="1175">
        <f t="shared" si="9"/>
        <v>0</v>
      </c>
      <c r="DH39" s="1175">
        <f t="shared" si="10"/>
        <v>0</v>
      </c>
      <c r="DI39" s="1175">
        <f t="shared" si="11"/>
        <v>0</v>
      </c>
      <c r="DJ39" s="1175">
        <f t="shared" si="12"/>
        <v>0</v>
      </c>
      <c r="DK39" s="1176">
        <f t="shared" si="13"/>
        <v>0</v>
      </c>
      <c r="DL39" s="1176">
        <f t="shared" si="14"/>
        <v>0</v>
      </c>
      <c r="DM39" s="1176">
        <f t="shared" si="15"/>
        <v>0</v>
      </c>
      <c r="DN39" s="1176">
        <f t="shared" si="16"/>
        <v>0</v>
      </c>
      <c r="DO39" s="1176">
        <f t="shared" si="17"/>
        <v>0</v>
      </c>
      <c r="DP39" s="1176">
        <f t="shared" si="18"/>
        <v>0</v>
      </c>
      <c r="DQ39" s="1176">
        <f t="shared" si="19"/>
        <v>0</v>
      </c>
      <c r="DR39" s="1176">
        <f t="shared" si="20"/>
        <v>0</v>
      </c>
      <c r="DS39" s="1176">
        <f t="shared" si="21"/>
        <v>0</v>
      </c>
      <c r="DT39" s="1176">
        <f t="shared" si="22"/>
        <v>0</v>
      </c>
      <c r="DU39" s="1176">
        <f t="shared" si="23"/>
        <v>0</v>
      </c>
      <c r="DV39" s="1176">
        <f t="shared" si="24"/>
        <v>0</v>
      </c>
      <c r="DW39" s="1176">
        <f t="shared" si="25"/>
        <v>0</v>
      </c>
      <c r="DX39" s="1176">
        <f t="shared" si="26"/>
        <v>0</v>
      </c>
      <c r="DY39" s="1176">
        <f t="shared" si="27"/>
        <v>0</v>
      </c>
      <c r="DZ39" s="1175">
        <f t="shared" si="28"/>
        <v>0</v>
      </c>
      <c r="EA39" s="1175">
        <f t="shared" si="29"/>
        <v>0</v>
      </c>
      <c r="EB39" s="1175">
        <f t="shared" si="30"/>
        <v>0</v>
      </c>
      <c r="EC39" s="1176">
        <f t="shared" si="31"/>
        <v>0</v>
      </c>
      <c r="ED39" s="1176">
        <f t="shared" si="3"/>
        <v>0</v>
      </c>
      <c r="EE39" s="1176">
        <f t="shared" si="4"/>
        <v>0</v>
      </c>
      <c r="EF39" s="1176">
        <f t="shared" si="5"/>
        <v>0</v>
      </c>
      <c r="EG39" s="1176">
        <f t="shared" si="6"/>
        <v>0</v>
      </c>
      <c r="EH39" s="1176">
        <f t="shared" si="7"/>
        <v>0</v>
      </c>
      <c r="EI39" s="1175">
        <f t="shared" si="8"/>
        <v>0</v>
      </c>
    </row>
    <row r="40" spans="2:139" ht="18" customHeight="1">
      <c r="B40" s="226">
        <v>34</v>
      </c>
      <c r="C40" s="227"/>
      <c r="D40" s="215" t="s">
        <v>370</v>
      </c>
      <c r="E40" s="208"/>
      <c r="F40" s="238">
        <f>計算表!C41</f>
        <v>0</v>
      </c>
      <c r="G40" s="239">
        <f>計算表!G41</f>
        <v>0</v>
      </c>
      <c r="H40" s="240">
        <f>計算表!I41</f>
        <v>0</v>
      </c>
      <c r="I40" s="261">
        <f>計算表!R41</f>
        <v>0</v>
      </c>
      <c r="J40" s="261">
        <f>計算表!T41</f>
        <v>0</v>
      </c>
      <c r="K40" s="261">
        <f>計算表!V41</f>
        <v>0</v>
      </c>
      <c r="L40" s="275">
        <f>計算表!K156</f>
        <v>0</v>
      </c>
      <c r="M40" s="276">
        <f>計算表!O156</f>
        <v>0</v>
      </c>
      <c r="N40" s="277">
        <f>計算表!Q156</f>
        <v>0</v>
      </c>
      <c r="O40" s="298">
        <f t="shared" si="0"/>
        <v>0</v>
      </c>
      <c r="P40" s="298">
        <f t="shared" si="0"/>
        <v>0</v>
      </c>
      <c r="Q40" s="298">
        <f t="shared" si="0"/>
        <v>0</v>
      </c>
      <c r="R40" s="306">
        <f>計算表!X156</f>
        <v>0</v>
      </c>
      <c r="T40" s="1171">
        <f>環境負荷計算表!AF41</f>
        <v>0</v>
      </c>
      <c r="U40" s="1171">
        <f>環境負荷計算表!AG41</f>
        <v>0</v>
      </c>
      <c r="V40" s="1171">
        <f>環境負荷計算表!AH41</f>
        <v>0</v>
      </c>
      <c r="W40" s="1171">
        <f>環境負荷計算表!AI41</f>
        <v>0</v>
      </c>
      <c r="X40" s="1171">
        <f>環境負荷計算表!AJ41</f>
        <v>0</v>
      </c>
      <c r="Y40" s="1171">
        <f>環境負荷計算表!AK41</f>
        <v>0</v>
      </c>
      <c r="Z40" s="1171">
        <f>環境負荷計算表!AL41</f>
        <v>0</v>
      </c>
      <c r="AA40" s="1171">
        <f>環境負荷計算表!AM41</f>
        <v>0</v>
      </c>
      <c r="AB40" s="1171">
        <f>環境負荷計算表!AN41</f>
        <v>0</v>
      </c>
      <c r="AC40" s="1171">
        <f>環境負荷計算表!AO41</f>
        <v>0</v>
      </c>
      <c r="AD40" s="1171">
        <f>環境負荷計算表!AP41</f>
        <v>0</v>
      </c>
      <c r="AE40" s="1171">
        <f>環境負荷計算表!AQ41</f>
        <v>0</v>
      </c>
      <c r="AF40" s="1171">
        <f>環境負荷計算表!AR41</f>
        <v>0</v>
      </c>
      <c r="AG40" s="1171">
        <f>環境負荷計算表!AS41</f>
        <v>0</v>
      </c>
      <c r="AH40" s="1171">
        <f>環境負荷計算表!AT41</f>
        <v>0</v>
      </c>
      <c r="AI40" s="1171">
        <f>環境負荷計算表!AU41</f>
        <v>0</v>
      </c>
      <c r="AJ40" s="1171">
        <f>環境負荷計算表!AV41</f>
        <v>0</v>
      </c>
      <c r="AK40" s="1171">
        <f>環境負荷計算表!AW41</f>
        <v>0</v>
      </c>
      <c r="AL40" s="1171">
        <f>環境負荷計算表!AX41</f>
        <v>0</v>
      </c>
      <c r="AM40" s="1171">
        <f>環境負荷計算表!AY41</f>
        <v>0</v>
      </c>
      <c r="AN40" s="1171">
        <f>環境負荷計算表!AZ41</f>
        <v>0</v>
      </c>
      <c r="AO40" s="1171">
        <f>環境負荷計算表!BA41</f>
        <v>0</v>
      </c>
      <c r="AP40" s="1171">
        <f>環境負荷計算表!BB41</f>
        <v>0</v>
      </c>
      <c r="AQ40" s="1171">
        <f>環境負荷計算表!BC41</f>
        <v>0</v>
      </c>
      <c r="AR40" s="1171">
        <f>環境負荷計算表!BD41</f>
        <v>0</v>
      </c>
      <c r="AS40" s="1171">
        <f>環境負荷計算表!BE41</f>
        <v>0</v>
      </c>
      <c r="AT40" s="1171">
        <f>環境負荷計算表!BF41</f>
        <v>0</v>
      </c>
      <c r="AU40" s="1171">
        <f>環境負荷計算表!BG41</f>
        <v>0</v>
      </c>
      <c r="AV40" s="1171">
        <f>環境負荷計算表!BH41</f>
        <v>0</v>
      </c>
      <c r="AW40" s="1171">
        <f>環境負荷計算表!BI41</f>
        <v>0</v>
      </c>
      <c r="AX40" s="1172">
        <f>環境負荷計算表!AF157</f>
        <v>0</v>
      </c>
      <c r="AY40" s="1172">
        <f>環境負荷計算表!AG157</f>
        <v>0</v>
      </c>
      <c r="AZ40" s="1172">
        <f>環境負荷計算表!AH157</f>
        <v>0</v>
      </c>
      <c r="BA40" s="1172">
        <f>環境負荷計算表!AI157</f>
        <v>0</v>
      </c>
      <c r="BB40" s="1172">
        <f>環境負荷計算表!AJ157</f>
        <v>0</v>
      </c>
      <c r="BC40" s="1172">
        <f>環境負荷計算表!AK157</f>
        <v>0</v>
      </c>
      <c r="BD40" s="1172">
        <f>環境負荷計算表!AL157</f>
        <v>0</v>
      </c>
      <c r="BE40" s="1172">
        <f>環境負荷計算表!AM157</f>
        <v>0</v>
      </c>
      <c r="BF40" s="1172">
        <f>環境負荷計算表!AN157</f>
        <v>0</v>
      </c>
      <c r="BG40" s="1172">
        <f>環境負荷計算表!AO157</f>
        <v>0</v>
      </c>
      <c r="BH40" s="1172">
        <f>環境負荷計算表!AP157</f>
        <v>0</v>
      </c>
      <c r="BI40" s="1172">
        <f>環境負荷計算表!AQ157</f>
        <v>0</v>
      </c>
      <c r="BJ40" s="1172">
        <f>環境負荷計算表!AR157</f>
        <v>0</v>
      </c>
      <c r="BK40" s="1172">
        <f>環境負荷計算表!AS157</f>
        <v>0</v>
      </c>
      <c r="BL40" s="1172">
        <f>環境負荷計算表!AT157</f>
        <v>0</v>
      </c>
      <c r="BM40" s="1172">
        <f>環境負荷計算表!AU157</f>
        <v>0</v>
      </c>
      <c r="BN40" s="1172">
        <f>環境負荷計算表!AV157</f>
        <v>0</v>
      </c>
      <c r="BO40" s="1172">
        <f>環境負荷計算表!AW157</f>
        <v>0</v>
      </c>
      <c r="BP40" s="1172">
        <f>環境負荷計算表!AX157</f>
        <v>0</v>
      </c>
      <c r="BQ40" s="1172">
        <f>環境負荷計算表!AY157</f>
        <v>0</v>
      </c>
      <c r="BR40" s="1172">
        <f>環境負荷計算表!AZ157</f>
        <v>0</v>
      </c>
      <c r="BS40" s="1172">
        <f>環境負荷計算表!BA157</f>
        <v>0</v>
      </c>
      <c r="BT40" s="1172">
        <f>環境負荷計算表!BB157</f>
        <v>0</v>
      </c>
      <c r="BU40" s="1172">
        <f>環境負荷計算表!BC157</f>
        <v>0</v>
      </c>
      <c r="BV40" s="1172">
        <f>環境負荷計算表!BD157</f>
        <v>0</v>
      </c>
      <c r="BW40" s="1172">
        <f>環境負荷計算表!BE157</f>
        <v>0</v>
      </c>
      <c r="BX40" s="1172">
        <f>環境負荷計算表!BF157</f>
        <v>0</v>
      </c>
      <c r="BY40" s="1172">
        <f>環境負荷計算表!BG157</f>
        <v>0</v>
      </c>
      <c r="BZ40" s="1172">
        <f>環境負荷計算表!BH157</f>
        <v>0</v>
      </c>
      <c r="CA40" s="1172">
        <f>環境負荷計算表!BI157</f>
        <v>0</v>
      </c>
      <c r="CB40" s="1173">
        <f>環境負荷計算表!AF273</f>
        <v>0</v>
      </c>
      <c r="CC40" s="1173">
        <f>環境負荷計算表!AG273</f>
        <v>0</v>
      </c>
      <c r="CD40" s="1173">
        <f>環境負荷計算表!AH273</f>
        <v>0</v>
      </c>
      <c r="CE40" s="1173">
        <f>環境負荷計算表!AI273</f>
        <v>0</v>
      </c>
      <c r="CF40" s="1173">
        <f>環境負荷計算表!AJ273</f>
        <v>0</v>
      </c>
      <c r="CG40" s="1174">
        <f>環境負荷計算表!AK273</f>
        <v>0</v>
      </c>
      <c r="CH40" s="1174">
        <f>環境負荷計算表!AL273</f>
        <v>0</v>
      </c>
      <c r="CI40" s="1174">
        <f>環境負荷計算表!AM273</f>
        <v>0</v>
      </c>
      <c r="CJ40" s="1174">
        <f>環境負荷計算表!AN273</f>
        <v>0</v>
      </c>
      <c r="CK40" s="1174">
        <f>環境負荷計算表!AO273</f>
        <v>0</v>
      </c>
      <c r="CL40" s="1174">
        <f>環境負荷計算表!AP273</f>
        <v>0</v>
      </c>
      <c r="CM40" s="1174">
        <f>環境負荷計算表!AQ273</f>
        <v>0</v>
      </c>
      <c r="CN40" s="1174">
        <f>環境負荷計算表!AR273</f>
        <v>0</v>
      </c>
      <c r="CO40" s="1174">
        <f>環境負荷計算表!AS273</f>
        <v>0</v>
      </c>
      <c r="CP40" s="1174">
        <f>環境負荷計算表!AT273</f>
        <v>0</v>
      </c>
      <c r="CQ40" s="1174">
        <f>環境負荷計算表!AU273</f>
        <v>0</v>
      </c>
      <c r="CR40" s="1174">
        <f>環境負荷計算表!AV273</f>
        <v>0</v>
      </c>
      <c r="CS40" s="1174">
        <f>環境負荷計算表!AW273</f>
        <v>0</v>
      </c>
      <c r="CT40" s="1174">
        <f>環境負荷計算表!AX273</f>
        <v>0</v>
      </c>
      <c r="CU40" s="1174">
        <f>環境負荷計算表!AY273</f>
        <v>0</v>
      </c>
      <c r="CV40" s="1173">
        <f>環境負荷計算表!AZ273</f>
        <v>0</v>
      </c>
      <c r="CW40" s="1173">
        <f>環境負荷計算表!BA273</f>
        <v>0</v>
      </c>
      <c r="CX40" s="1173">
        <f>環境負荷計算表!BB273</f>
        <v>0</v>
      </c>
      <c r="CY40" s="1174">
        <f>環境負荷計算表!BC273</f>
        <v>0</v>
      </c>
      <c r="CZ40" s="1174">
        <f>環境負荷計算表!BD273</f>
        <v>0</v>
      </c>
      <c r="DA40" s="1174">
        <f>環境負荷計算表!BE273</f>
        <v>0</v>
      </c>
      <c r="DB40" s="1174">
        <f>環境負荷計算表!BF273</f>
        <v>0</v>
      </c>
      <c r="DC40" s="1174">
        <f>環境負荷計算表!BG273</f>
        <v>0</v>
      </c>
      <c r="DD40" s="1174">
        <f>環境負荷計算表!BH273</f>
        <v>0</v>
      </c>
      <c r="DE40" s="1173">
        <f>環境負荷計算表!BI273</f>
        <v>0</v>
      </c>
      <c r="DF40" s="1175">
        <f t="shared" si="2"/>
        <v>0</v>
      </c>
      <c r="DG40" s="1175">
        <f t="shared" si="9"/>
        <v>0</v>
      </c>
      <c r="DH40" s="1175">
        <f t="shared" si="10"/>
        <v>0</v>
      </c>
      <c r="DI40" s="1175">
        <f t="shared" si="11"/>
        <v>0</v>
      </c>
      <c r="DJ40" s="1175">
        <f t="shared" si="12"/>
        <v>0</v>
      </c>
      <c r="DK40" s="1176">
        <f t="shared" si="13"/>
        <v>0</v>
      </c>
      <c r="DL40" s="1176">
        <f t="shared" si="14"/>
        <v>0</v>
      </c>
      <c r="DM40" s="1176">
        <f t="shared" si="15"/>
        <v>0</v>
      </c>
      <c r="DN40" s="1176">
        <f t="shared" si="16"/>
        <v>0</v>
      </c>
      <c r="DO40" s="1176">
        <f t="shared" si="17"/>
        <v>0</v>
      </c>
      <c r="DP40" s="1176">
        <f t="shared" si="18"/>
        <v>0</v>
      </c>
      <c r="DQ40" s="1176">
        <f t="shared" si="19"/>
        <v>0</v>
      </c>
      <c r="DR40" s="1176">
        <f t="shared" si="20"/>
        <v>0</v>
      </c>
      <c r="DS40" s="1176">
        <f t="shared" si="21"/>
        <v>0</v>
      </c>
      <c r="DT40" s="1176">
        <f t="shared" si="22"/>
        <v>0</v>
      </c>
      <c r="DU40" s="1176">
        <f t="shared" si="23"/>
        <v>0</v>
      </c>
      <c r="DV40" s="1176">
        <f t="shared" si="24"/>
        <v>0</v>
      </c>
      <c r="DW40" s="1176">
        <f t="shared" si="25"/>
        <v>0</v>
      </c>
      <c r="DX40" s="1176">
        <f t="shared" si="26"/>
        <v>0</v>
      </c>
      <c r="DY40" s="1176">
        <f t="shared" si="27"/>
        <v>0</v>
      </c>
      <c r="DZ40" s="1175">
        <f t="shared" si="28"/>
        <v>0</v>
      </c>
      <c r="EA40" s="1175">
        <f t="shared" si="29"/>
        <v>0</v>
      </c>
      <c r="EB40" s="1175">
        <f t="shared" si="30"/>
        <v>0</v>
      </c>
      <c r="EC40" s="1176">
        <f t="shared" si="31"/>
        <v>0</v>
      </c>
      <c r="ED40" s="1176">
        <f t="shared" si="3"/>
        <v>0</v>
      </c>
      <c r="EE40" s="1176">
        <f t="shared" si="4"/>
        <v>0</v>
      </c>
      <c r="EF40" s="1176">
        <f t="shared" si="5"/>
        <v>0</v>
      </c>
      <c r="EG40" s="1176">
        <f t="shared" si="6"/>
        <v>0</v>
      </c>
      <c r="EH40" s="1176">
        <f t="shared" si="7"/>
        <v>0</v>
      </c>
      <c r="EI40" s="1175">
        <f t="shared" si="8"/>
        <v>0</v>
      </c>
    </row>
    <row r="41" spans="2:139" ht="18" customHeight="1">
      <c r="B41" s="226">
        <v>35</v>
      </c>
      <c r="C41" s="617"/>
      <c r="D41" s="215" t="s">
        <v>518</v>
      </c>
      <c r="E41" s="208"/>
      <c r="F41" s="238">
        <f>計算表!C42</f>
        <v>0</v>
      </c>
      <c r="G41" s="239">
        <f>計算表!G42</f>
        <v>0</v>
      </c>
      <c r="H41" s="240">
        <f>計算表!I42</f>
        <v>0</v>
      </c>
      <c r="I41" s="261">
        <f>計算表!R42</f>
        <v>0</v>
      </c>
      <c r="J41" s="261">
        <f>計算表!T42</f>
        <v>0</v>
      </c>
      <c r="K41" s="261">
        <f>計算表!V42</f>
        <v>0</v>
      </c>
      <c r="L41" s="275">
        <f>計算表!K157</f>
        <v>0</v>
      </c>
      <c r="M41" s="276">
        <f>計算表!O157</f>
        <v>0</v>
      </c>
      <c r="N41" s="277">
        <f>計算表!Q157</f>
        <v>0</v>
      </c>
      <c r="O41" s="298">
        <f t="shared" ref="O41:O104" si="32">F41+I41+L41</f>
        <v>0</v>
      </c>
      <c r="P41" s="298">
        <f t="shared" ref="P41:P104" si="33">G41+J41+M41</f>
        <v>0</v>
      </c>
      <c r="Q41" s="298">
        <f t="shared" ref="Q41:Q104" si="34">H41+K41+N41</f>
        <v>0</v>
      </c>
      <c r="R41" s="306">
        <f>計算表!X157</f>
        <v>0</v>
      </c>
      <c r="T41" s="1187">
        <f>環境負荷計算表!AF42</f>
        <v>0</v>
      </c>
      <c r="U41" s="1187">
        <f>環境負荷計算表!AG42</f>
        <v>0</v>
      </c>
      <c r="V41" s="1187">
        <f>環境負荷計算表!AH42</f>
        <v>0</v>
      </c>
      <c r="W41" s="1187">
        <f>環境負荷計算表!AI42</f>
        <v>0</v>
      </c>
      <c r="X41" s="1187">
        <f>環境負荷計算表!AJ42</f>
        <v>0</v>
      </c>
      <c r="Y41" s="1187">
        <f>環境負荷計算表!AK42</f>
        <v>0</v>
      </c>
      <c r="Z41" s="1187">
        <f>環境負荷計算表!AL42</f>
        <v>0</v>
      </c>
      <c r="AA41" s="1187">
        <f>環境負荷計算表!AM42</f>
        <v>0</v>
      </c>
      <c r="AB41" s="1187">
        <f>環境負荷計算表!AN42</f>
        <v>0</v>
      </c>
      <c r="AC41" s="1187">
        <f>環境負荷計算表!AO42</f>
        <v>0</v>
      </c>
      <c r="AD41" s="1187">
        <f>環境負荷計算表!AP42</f>
        <v>0</v>
      </c>
      <c r="AE41" s="1187">
        <f>環境負荷計算表!AQ42</f>
        <v>0</v>
      </c>
      <c r="AF41" s="1187">
        <f>環境負荷計算表!AR42</f>
        <v>0</v>
      </c>
      <c r="AG41" s="1187">
        <f>環境負荷計算表!AS42</f>
        <v>0</v>
      </c>
      <c r="AH41" s="1187">
        <f>環境負荷計算表!AT42</f>
        <v>0</v>
      </c>
      <c r="AI41" s="1187">
        <f>環境負荷計算表!AU42</f>
        <v>0</v>
      </c>
      <c r="AJ41" s="1187">
        <f>環境負荷計算表!AV42</f>
        <v>0</v>
      </c>
      <c r="AK41" s="1187">
        <f>環境負荷計算表!AW42</f>
        <v>0</v>
      </c>
      <c r="AL41" s="1187">
        <f>環境負荷計算表!AX42</f>
        <v>0</v>
      </c>
      <c r="AM41" s="1187">
        <f>環境負荷計算表!AY42</f>
        <v>0</v>
      </c>
      <c r="AN41" s="1187">
        <f>環境負荷計算表!AZ42</f>
        <v>0</v>
      </c>
      <c r="AO41" s="1187">
        <f>環境負荷計算表!BA42</f>
        <v>0</v>
      </c>
      <c r="AP41" s="1187">
        <f>環境負荷計算表!BB42</f>
        <v>0</v>
      </c>
      <c r="AQ41" s="1187">
        <f>環境負荷計算表!BC42</f>
        <v>0</v>
      </c>
      <c r="AR41" s="1187">
        <f>環境負荷計算表!BD42</f>
        <v>0</v>
      </c>
      <c r="AS41" s="1187">
        <f>環境負荷計算表!BE42</f>
        <v>0</v>
      </c>
      <c r="AT41" s="1187">
        <f>環境負荷計算表!BF42</f>
        <v>0</v>
      </c>
      <c r="AU41" s="1187">
        <f>環境負荷計算表!BG42</f>
        <v>0</v>
      </c>
      <c r="AV41" s="1187">
        <f>環境負荷計算表!BH42</f>
        <v>0</v>
      </c>
      <c r="AW41" s="1187">
        <f>環境負荷計算表!BI42</f>
        <v>0</v>
      </c>
      <c r="AX41" s="1188">
        <f>環境負荷計算表!AF158</f>
        <v>0</v>
      </c>
      <c r="AY41" s="1188">
        <f>環境負荷計算表!AG158</f>
        <v>0</v>
      </c>
      <c r="AZ41" s="1188">
        <f>環境負荷計算表!AH158</f>
        <v>0</v>
      </c>
      <c r="BA41" s="1188">
        <f>環境負荷計算表!AI158</f>
        <v>0</v>
      </c>
      <c r="BB41" s="1188">
        <f>環境負荷計算表!AJ158</f>
        <v>0</v>
      </c>
      <c r="BC41" s="1188">
        <f>環境負荷計算表!AK158</f>
        <v>0</v>
      </c>
      <c r="BD41" s="1188">
        <f>環境負荷計算表!AL158</f>
        <v>0</v>
      </c>
      <c r="BE41" s="1188">
        <f>環境負荷計算表!AM158</f>
        <v>0</v>
      </c>
      <c r="BF41" s="1188">
        <f>環境負荷計算表!AN158</f>
        <v>0</v>
      </c>
      <c r="BG41" s="1188">
        <f>環境負荷計算表!AO158</f>
        <v>0</v>
      </c>
      <c r="BH41" s="1188">
        <f>環境負荷計算表!AP158</f>
        <v>0</v>
      </c>
      <c r="BI41" s="1188">
        <f>環境負荷計算表!AQ158</f>
        <v>0</v>
      </c>
      <c r="BJ41" s="1188">
        <f>環境負荷計算表!AR158</f>
        <v>0</v>
      </c>
      <c r="BK41" s="1188">
        <f>環境負荷計算表!AS158</f>
        <v>0</v>
      </c>
      <c r="BL41" s="1188">
        <f>環境負荷計算表!AT158</f>
        <v>0</v>
      </c>
      <c r="BM41" s="1188">
        <f>環境負荷計算表!AU158</f>
        <v>0</v>
      </c>
      <c r="BN41" s="1188">
        <f>環境負荷計算表!AV158</f>
        <v>0</v>
      </c>
      <c r="BO41" s="1188">
        <f>環境負荷計算表!AW158</f>
        <v>0</v>
      </c>
      <c r="BP41" s="1188">
        <f>環境負荷計算表!AX158</f>
        <v>0</v>
      </c>
      <c r="BQ41" s="1188">
        <f>環境負荷計算表!AY158</f>
        <v>0</v>
      </c>
      <c r="BR41" s="1188">
        <f>環境負荷計算表!AZ158</f>
        <v>0</v>
      </c>
      <c r="BS41" s="1188">
        <f>環境負荷計算表!BA158</f>
        <v>0</v>
      </c>
      <c r="BT41" s="1188">
        <f>環境負荷計算表!BB158</f>
        <v>0</v>
      </c>
      <c r="BU41" s="1188">
        <f>環境負荷計算表!BC158</f>
        <v>0</v>
      </c>
      <c r="BV41" s="1188">
        <f>環境負荷計算表!BD158</f>
        <v>0</v>
      </c>
      <c r="BW41" s="1188">
        <f>環境負荷計算表!BE158</f>
        <v>0</v>
      </c>
      <c r="BX41" s="1188">
        <f>環境負荷計算表!BF158</f>
        <v>0</v>
      </c>
      <c r="BY41" s="1188">
        <f>環境負荷計算表!BG158</f>
        <v>0</v>
      </c>
      <c r="BZ41" s="1188">
        <f>環境負荷計算表!BH158</f>
        <v>0</v>
      </c>
      <c r="CA41" s="1188">
        <f>環境負荷計算表!BI158</f>
        <v>0</v>
      </c>
      <c r="CB41" s="1189">
        <f>環境負荷計算表!AF274</f>
        <v>0</v>
      </c>
      <c r="CC41" s="1189">
        <f>環境負荷計算表!AG274</f>
        <v>0</v>
      </c>
      <c r="CD41" s="1189">
        <f>環境負荷計算表!AH274</f>
        <v>0</v>
      </c>
      <c r="CE41" s="1189">
        <f>環境負荷計算表!AI274</f>
        <v>0</v>
      </c>
      <c r="CF41" s="1189">
        <f>環境負荷計算表!AJ274</f>
        <v>0</v>
      </c>
      <c r="CG41" s="1190">
        <f>環境負荷計算表!AK274</f>
        <v>0</v>
      </c>
      <c r="CH41" s="1190">
        <f>環境負荷計算表!AL274</f>
        <v>0</v>
      </c>
      <c r="CI41" s="1190">
        <f>環境負荷計算表!AM274</f>
        <v>0</v>
      </c>
      <c r="CJ41" s="1190">
        <f>環境負荷計算表!AN274</f>
        <v>0</v>
      </c>
      <c r="CK41" s="1190">
        <f>環境負荷計算表!AO274</f>
        <v>0</v>
      </c>
      <c r="CL41" s="1190">
        <f>環境負荷計算表!AP274</f>
        <v>0</v>
      </c>
      <c r="CM41" s="1190">
        <f>環境負荷計算表!AQ274</f>
        <v>0</v>
      </c>
      <c r="CN41" s="1190">
        <f>環境負荷計算表!AR274</f>
        <v>0</v>
      </c>
      <c r="CO41" s="1190">
        <f>環境負荷計算表!AS274</f>
        <v>0</v>
      </c>
      <c r="CP41" s="1190">
        <f>環境負荷計算表!AT274</f>
        <v>0</v>
      </c>
      <c r="CQ41" s="1190">
        <f>環境負荷計算表!AU274</f>
        <v>0</v>
      </c>
      <c r="CR41" s="1190">
        <f>環境負荷計算表!AV274</f>
        <v>0</v>
      </c>
      <c r="CS41" s="1190">
        <f>環境負荷計算表!AW274</f>
        <v>0</v>
      </c>
      <c r="CT41" s="1190">
        <f>環境負荷計算表!AX274</f>
        <v>0</v>
      </c>
      <c r="CU41" s="1190">
        <f>環境負荷計算表!AY274</f>
        <v>0</v>
      </c>
      <c r="CV41" s="1189">
        <f>環境負荷計算表!AZ274</f>
        <v>0</v>
      </c>
      <c r="CW41" s="1189">
        <f>環境負荷計算表!BA274</f>
        <v>0</v>
      </c>
      <c r="CX41" s="1189">
        <f>環境負荷計算表!BB274</f>
        <v>0</v>
      </c>
      <c r="CY41" s="1190">
        <f>環境負荷計算表!BC274</f>
        <v>0</v>
      </c>
      <c r="CZ41" s="1190">
        <f>環境負荷計算表!BD274</f>
        <v>0</v>
      </c>
      <c r="DA41" s="1190">
        <f>環境負荷計算表!BE274</f>
        <v>0</v>
      </c>
      <c r="DB41" s="1190">
        <f>環境負荷計算表!BF274</f>
        <v>0</v>
      </c>
      <c r="DC41" s="1190">
        <f>環境負荷計算表!BG274</f>
        <v>0</v>
      </c>
      <c r="DD41" s="1190">
        <f>環境負荷計算表!BH274</f>
        <v>0</v>
      </c>
      <c r="DE41" s="1189">
        <f>環境負荷計算表!BI274</f>
        <v>0</v>
      </c>
      <c r="DF41" s="1191">
        <f t="shared" si="2"/>
        <v>0</v>
      </c>
      <c r="DG41" s="1191">
        <f t="shared" si="9"/>
        <v>0</v>
      </c>
      <c r="DH41" s="1191">
        <f t="shared" si="10"/>
        <v>0</v>
      </c>
      <c r="DI41" s="1191">
        <f t="shared" si="11"/>
        <v>0</v>
      </c>
      <c r="DJ41" s="1191">
        <f t="shared" si="12"/>
        <v>0</v>
      </c>
      <c r="DK41" s="1192">
        <f t="shared" si="13"/>
        <v>0</v>
      </c>
      <c r="DL41" s="1192">
        <f t="shared" si="14"/>
        <v>0</v>
      </c>
      <c r="DM41" s="1192">
        <f t="shared" si="15"/>
        <v>0</v>
      </c>
      <c r="DN41" s="1192">
        <f t="shared" si="16"/>
        <v>0</v>
      </c>
      <c r="DO41" s="1192">
        <f t="shared" si="17"/>
        <v>0</v>
      </c>
      <c r="DP41" s="1192">
        <f t="shared" si="18"/>
        <v>0</v>
      </c>
      <c r="DQ41" s="1192">
        <f t="shared" si="19"/>
        <v>0</v>
      </c>
      <c r="DR41" s="1192">
        <f t="shared" si="20"/>
        <v>0</v>
      </c>
      <c r="DS41" s="1192">
        <f t="shared" si="21"/>
        <v>0</v>
      </c>
      <c r="DT41" s="1192">
        <f t="shared" si="22"/>
        <v>0</v>
      </c>
      <c r="DU41" s="1192">
        <f t="shared" si="23"/>
        <v>0</v>
      </c>
      <c r="DV41" s="1192">
        <f t="shared" si="24"/>
        <v>0</v>
      </c>
      <c r="DW41" s="1192">
        <f t="shared" si="25"/>
        <v>0</v>
      </c>
      <c r="DX41" s="1192">
        <f t="shared" si="26"/>
        <v>0</v>
      </c>
      <c r="DY41" s="1192">
        <f t="shared" si="27"/>
        <v>0</v>
      </c>
      <c r="DZ41" s="1191">
        <f t="shared" si="28"/>
        <v>0</v>
      </c>
      <c r="EA41" s="1191">
        <f t="shared" si="29"/>
        <v>0</v>
      </c>
      <c r="EB41" s="1191">
        <f t="shared" si="30"/>
        <v>0</v>
      </c>
      <c r="EC41" s="1192">
        <f t="shared" si="31"/>
        <v>0</v>
      </c>
      <c r="ED41" s="1192">
        <f t="shared" si="3"/>
        <v>0</v>
      </c>
      <c r="EE41" s="1192">
        <f t="shared" si="4"/>
        <v>0</v>
      </c>
      <c r="EF41" s="1192">
        <f t="shared" si="5"/>
        <v>0</v>
      </c>
      <c r="EG41" s="1192">
        <f t="shared" si="6"/>
        <v>0</v>
      </c>
      <c r="EH41" s="1192">
        <f t="shared" si="7"/>
        <v>0</v>
      </c>
      <c r="EI41" s="1191">
        <f t="shared" si="8"/>
        <v>0</v>
      </c>
    </row>
    <row r="42" spans="2:139" ht="18" customHeight="1">
      <c r="B42" s="618">
        <v>36</v>
      </c>
      <c r="C42" s="619"/>
      <c r="D42" s="221" t="s">
        <v>371</v>
      </c>
      <c r="E42" s="204"/>
      <c r="F42" s="246">
        <f>計算表!C43</f>
        <v>0</v>
      </c>
      <c r="G42" s="247">
        <f>計算表!G43</f>
        <v>0</v>
      </c>
      <c r="H42" s="248">
        <f>計算表!I43</f>
        <v>0</v>
      </c>
      <c r="I42" s="264">
        <f>計算表!R43</f>
        <v>0</v>
      </c>
      <c r="J42" s="264">
        <f>計算表!T43</f>
        <v>0</v>
      </c>
      <c r="K42" s="264">
        <f>計算表!V43</f>
        <v>0</v>
      </c>
      <c r="L42" s="283">
        <f>計算表!K158</f>
        <v>0</v>
      </c>
      <c r="M42" s="284">
        <f>計算表!O158</f>
        <v>0</v>
      </c>
      <c r="N42" s="285">
        <f>計算表!Q158</f>
        <v>0</v>
      </c>
      <c r="O42" s="301">
        <f t="shared" si="32"/>
        <v>0</v>
      </c>
      <c r="P42" s="301">
        <f t="shared" si="33"/>
        <v>0</v>
      </c>
      <c r="Q42" s="301">
        <f t="shared" si="34"/>
        <v>0</v>
      </c>
      <c r="R42" s="308">
        <f>計算表!X158</f>
        <v>0</v>
      </c>
      <c r="T42" s="1165">
        <f>環境負荷計算表!AF43</f>
        <v>0</v>
      </c>
      <c r="U42" s="1165">
        <f>環境負荷計算表!AG43</f>
        <v>0</v>
      </c>
      <c r="V42" s="1165">
        <f>環境負荷計算表!AH43</f>
        <v>0</v>
      </c>
      <c r="W42" s="1165">
        <f>環境負荷計算表!AI43</f>
        <v>0</v>
      </c>
      <c r="X42" s="1165">
        <f>環境負荷計算表!AJ43</f>
        <v>0</v>
      </c>
      <c r="Y42" s="1165">
        <f>環境負荷計算表!AK43</f>
        <v>0</v>
      </c>
      <c r="Z42" s="1165">
        <f>環境負荷計算表!AL43</f>
        <v>0</v>
      </c>
      <c r="AA42" s="1165">
        <f>環境負荷計算表!AM43</f>
        <v>0</v>
      </c>
      <c r="AB42" s="1165">
        <f>環境負荷計算表!AN43</f>
        <v>0</v>
      </c>
      <c r="AC42" s="1165">
        <f>環境負荷計算表!AO43</f>
        <v>0</v>
      </c>
      <c r="AD42" s="1165">
        <f>環境負荷計算表!AP43</f>
        <v>0</v>
      </c>
      <c r="AE42" s="1165">
        <f>環境負荷計算表!AQ43</f>
        <v>0</v>
      </c>
      <c r="AF42" s="1165">
        <f>環境負荷計算表!AR43</f>
        <v>0</v>
      </c>
      <c r="AG42" s="1165">
        <f>環境負荷計算表!AS43</f>
        <v>0</v>
      </c>
      <c r="AH42" s="1165">
        <f>環境負荷計算表!AT43</f>
        <v>0</v>
      </c>
      <c r="AI42" s="1165">
        <f>環境負荷計算表!AU43</f>
        <v>0</v>
      </c>
      <c r="AJ42" s="1165">
        <f>環境負荷計算表!AV43</f>
        <v>0</v>
      </c>
      <c r="AK42" s="1165">
        <f>環境負荷計算表!AW43</f>
        <v>0</v>
      </c>
      <c r="AL42" s="1165">
        <f>環境負荷計算表!AX43</f>
        <v>0</v>
      </c>
      <c r="AM42" s="1165">
        <f>環境負荷計算表!AY43</f>
        <v>0</v>
      </c>
      <c r="AN42" s="1165">
        <f>環境負荷計算表!AZ43</f>
        <v>0</v>
      </c>
      <c r="AO42" s="1165">
        <f>環境負荷計算表!BA43</f>
        <v>0</v>
      </c>
      <c r="AP42" s="1165">
        <f>環境負荷計算表!BB43</f>
        <v>0</v>
      </c>
      <c r="AQ42" s="1165">
        <f>環境負荷計算表!BC43</f>
        <v>0</v>
      </c>
      <c r="AR42" s="1165">
        <f>環境負荷計算表!BD43</f>
        <v>0</v>
      </c>
      <c r="AS42" s="1165">
        <f>環境負荷計算表!BE43</f>
        <v>0</v>
      </c>
      <c r="AT42" s="1165">
        <f>環境負荷計算表!BF43</f>
        <v>0</v>
      </c>
      <c r="AU42" s="1165">
        <f>環境負荷計算表!BG43</f>
        <v>0</v>
      </c>
      <c r="AV42" s="1165">
        <f>環境負荷計算表!BH43</f>
        <v>0</v>
      </c>
      <c r="AW42" s="1165">
        <f>環境負荷計算表!BI43</f>
        <v>0</v>
      </c>
      <c r="AX42" s="1166">
        <f>環境負荷計算表!AF159</f>
        <v>0</v>
      </c>
      <c r="AY42" s="1166">
        <f>環境負荷計算表!AG159</f>
        <v>0</v>
      </c>
      <c r="AZ42" s="1166">
        <f>環境負荷計算表!AH159</f>
        <v>0</v>
      </c>
      <c r="BA42" s="1166">
        <f>環境負荷計算表!AI159</f>
        <v>0</v>
      </c>
      <c r="BB42" s="1166">
        <f>環境負荷計算表!AJ159</f>
        <v>0</v>
      </c>
      <c r="BC42" s="1166">
        <f>環境負荷計算表!AK159</f>
        <v>0</v>
      </c>
      <c r="BD42" s="1166">
        <f>環境負荷計算表!AL159</f>
        <v>0</v>
      </c>
      <c r="BE42" s="1166">
        <f>環境負荷計算表!AM159</f>
        <v>0</v>
      </c>
      <c r="BF42" s="1166">
        <f>環境負荷計算表!AN159</f>
        <v>0</v>
      </c>
      <c r="BG42" s="1166">
        <f>環境負荷計算表!AO159</f>
        <v>0</v>
      </c>
      <c r="BH42" s="1166">
        <f>環境負荷計算表!AP159</f>
        <v>0</v>
      </c>
      <c r="BI42" s="1166">
        <f>環境負荷計算表!AQ159</f>
        <v>0</v>
      </c>
      <c r="BJ42" s="1166">
        <f>環境負荷計算表!AR159</f>
        <v>0</v>
      </c>
      <c r="BK42" s="1166">
        <f>環境負荷計算表!AS159</f>
        <v>0</v>
      </c>
      <c r="BL42" s="1166">
        <f>環境負荷計算表!AT159</f>
        <v>0</v>
      </c>
      <c r="BM42" s="1166">
        <f>環境負荷計算表!AU159</f>
        <v>0</v>
      </c>
      <c r="BN42" s="1166">
        <f>環境負荷計算表!AV159</f>
        <v>0</v>
      </c>
      <c r="BO42" s="1166">
        <f>環境負荷計算表!AW159</f>
        <v>0</v>
      </c>
      <c r="BP42" s="1166">
        <f>環境負荷計算表!AX159</f>
        <v>0</v>
      </c>
      <c r="BQ42" s="1166">
        <f>環境負荷計算表!AY159</f>
        <v>0</v>
      </c>
      <c r="BR42" s="1166">
        <f>環境負荷計算表!AZ159</f>
        <v>0</v>
      </c>
      <c r="BS42" s="1166">
        <f>環境負荷計算表!BA159</f>
        <v>0</v>
      </c>
      <c r="BT42" s="1166">
        <f>環境負荷計算表!BB159</f>
        <v>0</v>
      </c>
      <c r="BU42" s="1166">
        <f>環境負荷計算表!BC159</f>
        <v>0</v>
      </c>
      <c r="BV42" s="1166">
        <f>環境負荷計算表!BD159</f>
        <v>0</v>
      </c>
      <c r="BW42" s="1166">
        <f>環境負荷計算表!BE159</f>
        <v>0</v>
      </c>
      <c r="BX42" s="1166">
        <f>環境負荷計算表!BF159</f>
        <v>0</v>
      </c>
      <c r="BY42" s="1166">
        <f>環境負荷計算表!BG159</f>
        <v>0</v>
      </c>
      <c r="BZ42" s="1166">
        <f>環境負荷計算表!BH159</f>
        <v>0</v>
      </c>
      <c r="CA42" s="1166">
        <f>環境負荷計算表!BI159</f>
        <v>0</v>
      </c>
      <c r="CB42" s="1167">
        <f>環境負荷計算表!AF275</f>
        <v>0</v>
      </c>
      <c r="CC42" s="1167">
        <f>環境負荷計算表!AG275</f>
        <v>0</v>
      </c>
      <c r="CD42" s="1167">
        <f>環境負荷計算表!AH275</f>
        <v>0</v>
      </c>
      <c r="CE42" s="1167">
        <f>環境負荷計算表!AI275</f>
        <v>0</v>
      </c>
      <c r="CF42" s="1167">
        <f>環境負荷計算表!AJ275</f>
        <v>0</v>
      </c>
      <c r="CG42" s="1168">
        <f>環境負荷計算表!AK275</f>
        <v>0</v>
      </c>
      <c r="CH42" s="1168">
        <f>環境負荷計算表!AL275</f>
        <v>0</v>
      </c>
      <c r="CI42" s="1168">
        <f>環境負荷計算表!AM275</f>
        <v>0</v>
      </c>
      <c r="CJ42" s="1168">
        <f>環境負荷計算表!AN275</f>
        <v>0</v>
      </c>
      <c r="CK42" s="1168">
        <f>環境負荷計算表!AO275</f>
        <v>0</v>
      </c>
      <c r="CL42" s="1168">
        <f>環境負荷計算表!AP275</f>
        <v>0</v>
      </c>
      <c r="CM42" s="1168">
        <f>環境負荷計算表!AQ275</f>
        <v>0</v>
      </c>
      <c r="CN42" s="1168">
        <f>環境負荷計算表!AR275</f>
        <v>0</v>
      </c>
      <c r="CO42" s="1168">
        <f>環境負荷計算表!AS275</f>
        <v>0</v>
      </c>
      <c r="CP42" s="1168">
        <f>環境負荷計算表!AT275</f>
        <v>0</v>
      </c>
      <c r="CQ42" s="1168">
        <f>環境負荷計算表!AU275</f>
        <v>0</v>
      </c>
      <c r="CR42" s="1168">
        <f>環境負荷計算表!AV275</f>
        <v>0</v>
      </c>
      <c r="CS42" s="1168">
        <f>環境負荷計算表!AW275</f>
        <v>0</v>
      </c>
      <c r="CT42" s="1168">
        <f>環境負荷計算表!AX275</f>
        <v>0</v>
      </c>
      <c r="CU42" s="1168">
        <f>環境負荷計算表!AY275</f>
        <v>0</v>
      </c>
      <c r="CV42" s="1167">
        <f>環境負荷計算表!AZ275</f>
        <v>0</v>
      </c>
      <c r="CW42" s="1167">
        <f>環境負荷計算表!BA275</f>
        <v>0</v>
      </c>
      <c r="CX42" s="1167">
        <f>環境負荷計算表!BB275</f>
        <v>0</v>
      </c>
      <c r="CY42" s="1168">
        <f>環境負荷計算表!BC275</f>
        <v>0</v>
      </c>
      <c r="CZ42" s="1168">
        <f>環境負荷計算表!BD275</f>
        <v>0</v>
      </c>
      <c r="DA42" s="1168">
        <f>環境負荷計算表!BE275</f>
        <v>0</v>
      </c>
      <c r="DB42" s="1168">
        <f>環境負荷計算表!BF275</f>
        <v>0</v>
      </c>
      <c r="DC42" s="1168">
        <f>環境負荷計算表!BG275</f>
        <v>0</v>
      </c>
      <c r="DD42" s="1168">
        <f>環境負荷計算表!BH275</f>
        <v>0</v>
      </c>
      <c r="DE42" s="1167">
        <f>環境負荷計算表!BI275</f>
        <v>0</v>
      </c>
      <c r="DF42" s="1169">
        <f t="shared" si="2"/>
        <v>0</v>
      </c>
      <c r="DG42" s="1169">
        <f t="shared" si="9"/>
        <v>0</v>
      </c>
      <c r="DH42" s="1169">
        <f t="shared" si="10"/>
        <v>0</v>
      </c>
      <c r="DI42" s="1169">
        <f t="shared" si="11"/>
        <v>0</v>
      </c>
      <c r="DJ42" s="1169">
        <f t="shared" si="12"/>
        <v>0</v>
      </c>
      <c r="DK42" s="1170">
        <f t="shared" si="13"/>
        <v>0</v>
      </c>
      <c r="DL42" s="1170">
        <f t="shared" si="14"/>
        <v>0</v>
      </c>
      <c r="DM42" s="1170">
        <f t="shared" si="15"/>
        <v>0</v>
      </c>
      <c r="DN42" s="1170">
        <f t="shared" si="16"/>
        <v>0</v>
      </c>
      <c r="DO42" s="1170">
        <f t="shared" si="17"/>
        <v>0</v>
      </c>
      <c r="DP42" s="1170">
        <f t="shared" si="18"/>
        <v>0</v>
      </c>
      <c r="DQ42" s="1170">
        <f t="shared" si="19"/>
        <v>0</v>
      </c>
      <c r="DR42" s="1170">
        <f t="shared" si="20"/>
        <v>0</v>
      </c>
      <c r="DS42" s="1170">
        <f t="shared" si="21"/>
        <v>0</v>
      </c>
      <c r="DT42" s="1170">
        <f t="shared" si="22"/>
        <v>0</v>
      </c>
      <c r="DU42" s="1170">
        <f t="shared" si="23"/>
        <v>0</v>
      </c>
      <c r="DV42" s="1170">
        <f t="shared" si="24"/>
        <v>0</v>
      </c>
      <c r="DW42" s="1170">
        <f t="shared" si="25"/>
        <v>0</v>
      </c>
      <c r="DX42" s="1170">
        <f t="shared" si="26"/>
        <v>0</v>
      </c>
      <c r="DY42" s="1170">
        <f t="shared" si="27"/>
        <v>0</v>
      </c>
      <c r="DZ42" s="1169">
        <f t="shared" si="28"/>
        <v>0</v>
      </c>
      <c r="EA42" s="1169">
        <f t="shared" si="29"/>
        <v>0</v>
      </c>
      <c r="EB42" s="1169">
        <f t="shared" si="30"/>
        <v>0</v>
      </c>
      <c r="EC42" s="1170">
        <f t="shared" si="31"/>
        <v>0</v>
      </c>
      <c r="ED42" s="1170">
        <f t="shared" si="3"/>
        <v>0</v>
      </c>
      <c r="EE42" s="1170">
        <f t="shared" si="4"/>
        <v>0</v>
      </c>
      <c r="EF42" s="1170">
        <f t="shared" si="5"/>
        <v>0</v>
      </c>
      <c r="EG42" s="1170">
        <f t="shared" si="6"/>
        <v>0</v>
      </c>
      <c r="EH42" s="1170">
        <f t="shared" si="7"/>
        <v>0</v>
      </c>
      <c r="EI42" s="1169">
        <f t="shared" si="8"/>
        <v>0</v>
      </c>
    </row>
    <row r="43" spans="2:139" ht="18" customHeight="1">
      <c r="B43" s="226">
        <v>37</v>
      </c>
      <c r="C43" s="617"/>
      <c r="D43" s="215" t="s">
        <v>372</v>
      </c>
      <c r="E43" s="208"/>
      <c r="F43" s="238">
        <f>計算表!C44</f>
        <v>0</v>
      </c>
      <c r="G43" s="239">
        <f>計算表!G44</f>
        <v>0</v>
      </c>
      <c r="H43" s="240">
        <f>計算表!I44</f>
        <v>0</v>
      </c>
      <c r="I43" s="261">
        <f>計算表!R44</f>
        <v>0</v>
      </c>
      <c r="J43" s="261">
        <f>計算表!T44</f>
        <v>0</v>
      </c>
      <c r="K43" s="261">
        <f>計算表!V44</f>
        <v>0</v>
      </c>
      <c r="L43" s="275">
        <f>計算表!K159</f>
        <v>0</v>
      </c>
      <c r="M43" s="276">
        <f>計算表!O159</f>
        <v>0</v>
      </c>
      <c r="N43" s="277">
        <f>計算表!Q159</f>
        <v>0</v>
      </c>
      <c r="O43" s="298">
        <f t="shared" si="32"/>
        <v>0</v>
      </c>
      <c r="P43" s="298">
        <f t="shared" si="33"/>
        <v>0</v>
      </c>
      <c r="Q43" s="298">
        <f t="shared" si="34"/>
        <v>0</v>
      </c>
      <c r="R43" s="306">
        <f>計算表!X159</f>
        <v>0</v>
      </c>
      <c r="T43" s="1171">
        <f>環境負荷計算表!AF44</f>
        <v>0</v>
      </c>
      <c r="U43" s="1171">
        <f>環境負荷計算表!AG44</f>
        <v>0</v>
      </c>
      <c r="V43" s="1171">
        <f>環境負荷計算表!AH44</f>
        <v>0</v>
      </c>
      <c r="W43" s="1171">
        <f>環境負荷計算表!AI44</f>
        <v>0</v>
      </c>
      <c r="X43" s="1171">
        <f>環境負荷計算表!AJ44</f>
        <v>0</v>
      </c>
      <c r="Y43" s="1171">
        <f>環境負荷計算表!AK44</f>
        <v>0</v>
      </c>
      <c r="Z43" s="1171">
        <f>環境負荷計算表!AL44</f>
        <v>0</v>
      </c>
      <c r="AA43" s="1171">
        <f>環境負荷計算表!AM44</f>
        <v>0</v>
      </c>
      <c r="AB43" s="1171">
        <f>環境負荷計算表!AN44</f>
        <v>0</v>
      </c>
      <c r="AC43" s="1171">
        <f>環境負荷計算表!AO44</f>
        <v>0</v>
      </c>
      <c r="AD43" s="1171">
        <f>環境負荷計算表!AP44</f>
        <v>0</v>
      </c>
      <c r="AE43" s="1171">
        <f>環境負荷計算表!AQ44</f>
        <v>0</v>
      </c>
      <c r="AF43" s="1171">
        <f>環境負荷計算表!AR44</f>
        <v>0</v>
      </c>
      <c r="AG43" s="1171">
        <f>環境負荷計算表!AS44</f>
        <v>0</v>
      </c>
      <c r="AH43" s="1171">
        <f>環境負荷計算表!AT44</f>
        <v>0</v>
      </c>
      <c r="AI43" s="1171">
        <f>環境負荷計算表!AU44</f>
        <v>0</v>
      </c>
      <c r="AJ43" s="1171">
        <f>環境負荷計算表!AV44</f>
        <v>0</v>
      </c>
      <c r="AK43" s="1171">
        <f>環境負荷計算表!AW44</f>
        <v>0</v>
      </c>
      <c r="AL43" s="1171">
        <f>環境負荷計算表!AX44</f>
        <v>0</v>
      </c>
      <c r="AM43" s="1171">
        <f>環境負荷計算表!AY44</f>
        <v>0</v>
      </c>
      <c r="AN43" s="1171">
        <f>環境負荷計算表!AZ44</f>
        <v>0</v>
      </c>
      <c r="AO43" s="1171">
        <f>環境負荷計算表!BA44</f>
        <v>0</v>
      </c>
      <c r="AP43" s="1171">
        <f>環境負荷計算表!BB44</f>
        <v>0</v>
      </c>
      <c r="AQ43" s="1171">
        <f>環境負荷計算表!BC44</f>
        <v>0</v>
      </c>
      <c r="AR43" s="1171">
        <f>環境負荷計算表!BD44</f>
        <v>0</v>
      </c>
      <c r="AS43" s="1171">
        <f>環境負荷計算表!BE44</f>
        <v>0</v>
      </c>
      <c r="AT43" s="1171">
        <f>環境負荷計算表!BF44</f>
        <v>0</v>
      </c>
      <c r="AU43" s="1171">
        <f>環境負荷計算表!BG44</f>
        <v>0</v>
      </c>
      <c r="AV43" s="1171">
        <f>環境負荷計算表!BH44</f>
        <v>0</v>
      </c>
      <c r="AW43" s="1171">
        <f>環境負荷計算表!BI44</f>
        <v>0</v>
      </c>
      <c r="AX43" s="1172">
        <f>環境負荷計算表!AF160</f>
        <v>0</v>
      </c>
      <c r="AY43" s="1172">
        <f>環境負荷計算表!AG160</f>
        <v>0</v>
      </c>
      <c r="AZ43" s="1172">
        <f>環境負荷計算表!AH160</f>
        <v>0</v>
      </c>
      <c r="BA43" s="1172">
        <f>環境負荷計算表!AI160</f>
        <v>0</v>
      </c>
      <c r="BB43" s="1172">
        <f>環境負荷計算表!AJ160</f>
        <v>0</v>
      </c>
      <c r="BC43" s="1172">
        <f>環境負荷計算表!AK160</f>
        <v>0</v>
      </c>
      <c r="BD43" s="1172">
        <f>環境負荷計算表!AL160</f>
        <v>0</v>
      </c>
      <c r="BE43" s="1172">
        <f>環境負荷計算表!AM160</f>
        <v>0</v>
      </c>
      <c r="BF43" s="1172">
        <f>環境負荷計算表!AN160</f>
        <v>0</v>
      </c>
      <c r="BG43" s="1172">
        <f>環境負荷計算表!AO160</f>
        <v>0</v>
      </c>
      <c r="BH43" s="1172">
        <f>環境負荷計算表!AP160</f>
        <v>0</v>
      </c>
      <c r="BI43" s="1172">
        <f>環境負荷計算表!AQ160</f>
        <v>0</v>
      </c>
      <c r="BJ43" s="1172">
        <f>環境負荷計算表!AR160</f>
        <v>0</v>
      </c>
      <c r="BK43" s="1172">
        <f>環境負荷計算表!AS160</f>
        <v>0</v>
      </c>
      <c r="BL43" s="1172">
        <f>環境負荷計算表!AT160</f>
        <v>0</v>
      </c>
      <c r="BM43" s="1172">
        <f>環境負荷計算表!AU160</f>
        <v>0</v>
      </c>
      <c r="BN43" s="1172">
        <f>環境負荷計算表!AV160</f>
        <v>0</v>
      </c>
      <c r="BO43" s="1172">
        <f>環境負荷計算表!AW160</f>
        <v>0</v>
      </c>
      <c r="BP43" s="1172">
        <f>環境負荷計算表!AX160</f>
        <v>0</v>
      </c>
      <c r="BQ43" s="1172">
        <f>環境負荷計算表!AY160</f>
        <v>0</v>
      </c>
      <c r="BR43" s="1172">
        <f>環境負荷計算表!AZ160</f>
        <v>0</v>
      </c>
      <c r="BS43" s="1172">
        <f>環境負荷計算表!BA160</f>
        <v>0</v>
      </c>
      <c r="BT43" s="1172">
        <f>環境負荷計算表!BB160</f>
        <v>0</v>
      </c>
      <c r="BU43" s="1172">
        <f>環境負荷計算表!BC160</f>
        <v>0</v>
      </c>
      <c r="BV43" s="1172">
        <f>環境負荷計算表!BD160</f>
        <v>0</v>
      </c>
      <c r="BW43" s="1172">
        <f>環境負荷計算表!BE160</f>
        <v>0</v>
      </c>
      <c r="BX43" s="1172">
        <f>環境負荷計算表!BF160</f>
        <v>0</v>
      </c>
      <c r="BY43" s="1172">
        <f>環境負荷計算表!BG160</f>
        <v>0</v>
      </c>
      <c r="BZ43" s="1172">
        <f>環境負荷計算表!BH160</f>
        <v>0</v>
      </c>
      <c r="CA43" s="1172">
        <f>環境負荷計算表!BI160</f>
        <v>0</v>
      </c>
      <c r="CB43" s="1173">
        <f>環境負荷計算表!AF276</f>
        <v>0</v>
      </c>
      <c r="CC43" s="1173">
        <f>環境負荷計算表!AG276</f>
        <v>0</v>
      </c>
      <c r="CD43" s="1173">
        <f>環境負荷計算表!AH276</f>
        <v>0</v>
      </c>
      <c r="CE43" s="1173">
        <f>環境負荷計算表!AI276</f>
        <v>0</v>
      </c>
      <c r="CF43" s="1173">
        <f>環境負荷計算表!AJ276</f>
        <v>0</v>
      </c>
      <c r="CG43" s="1174">
        <f>環境負荷計算表!AK276</f>
        <v>0</v>
      </c>
      <c r="CH43" s="1174">
        <f>環境負荷計算表!AL276</f>
        <v>0</v>
      </c>
      <c r="CI43" s="1174">
        <f>環境負荷計算表!AM276</f>
        <v>0</v>
      </c>
      <c r="CJ43" s="1174">
        <f>環境負荷計算表!AN276</f>
        <v>0</v>
      </c>
      <c r="CK43" s="1174">
        <f>環境負荷計算表!AO276</f>
        <v>0</v>
      </c>
      <c r="CL43" s="1174">
        <f>環境負荷計算表!AP276</f>
        <v>0</v>
      </c>
      <c r="CM43" s="1174">
        <f>環境負荷計算表!AQ276</f>
        <v>0</v>
      </c>
      <c r="CN43" s="1174">
        <f>環境負荷計算表!AR276</f>
        <v>0</v>
      </c>
      <c r="CO43" s="1174">
        <f>環境負荷計算表!AS276</f>
        <v>0</v>
      </c>
      <c r="CP43" s="1174">
        <f>環境負荷計算表!AT276</f>
        <v>0</v>
      </c>
      <c r="CQ43" s="1174">
        <f>環境負荷計算表!AU276</f>
        <v>0</v>
      </c>
      <c r="CR43" s="1174">
        <f>環境負荷計算表!AV276</f>
        <v>0</v>
      </c>
      <c r="CS43" s="1174">
        <f>環境負荷計算表!AW276</f>
        <v>0</v>
      </c>
      <c r="CT43" s="1174">
        <f>環境負荷計算表!AX276</f>
        <v>0</v>
      </c>
      <c r="CU43" s="1174">
        <f>環境負荷計算表!AY276</f>
        <v>0</v>
      </c>
      <c r="CV43" s="1173">
        <f>環境負荷計算表!AZ276</f>
        <v>0</v>
      </c>
      <c r="CW43" s="1173">
        <f>環境負荷計算表!BA276</f>
        <v>0</v>
      </c>
      <c r="CX43" s="1173">
        <f>環境負荷計算表!BB276</f>
        <v>0</v>
      </c>
      <c r="CY43" s="1174">
        <f>環境負荷計算表!BC276</f>
        <v>0</v>
      </c>
      <c r="CZ43" s="1174">
        <f>環境負荷計算表!BD276</f>
        <v>0</v>
      </c>
      <c r="DA43" s="1174">
        <f>環境負荷計算表!BE276</f>
        <v>0</v>
      </c>
      <c r="DB43" s="1174">
        <f>環境負荷計算表!BF276</f>
        <v>0</v>
      </c>
      <c r="DC43" s="1174">
        <f>環境負荷計算表!BG276</f>
        <v>0</v>
      </c>
      <c r="DD43" s="1174">
        <f>環境負荷計算表!BH276</f>
        <v>0</v>
      </c>
      <c r="DE43" s="1173">
        <f>環境負荷計算表!BI276</f>
        <v>0</v>
      </c>
      <c r="DF43" s="1175">
        <f t="shared" si="2"/>
        <v>0</v>
      </c>
      <c r="DG43" s="1175">
        <f t="shared" si="9"/>
        <v>0</v>
      </c>
      <c r="DH43" s="1175">
        <f t="shared" si="10"/>
        <v>0</v>
      </c>
      <c r="DI43" s="1175">
        <f t="shared" si="11"/>
        <v>0</v>
      </c>
      <c r="DJ43" s="1175">
        <f t="shared" si="12"/>
        <v>0</v>
      </c>
      <c r="DK43" s="1176">
        <f t="shared" si="13"/>
        <v>0</v>
      </c>
      <c r="DL43" s="1176">
        <f t="shared" si="14"/>
        <v>0</v>
      </c>
      <c r="DM43" s="1176">
        <f t="shared" si="15"/>
        <v>0</v>
      </c>
      <c r="DN43" s="1176">
        <f t="shared" si="16"/>
        <v>0</v>
      </c>
      <c r="DO43" s="1176">
        <f t="shared" si="17"/>
        <v>0</v>
      </c>
      <c r="DP43" s="1176">
        <f t="shared" si="18"/>
        <v>0</v>
      </c>
      <c r="DQ43" s="1176">
        <f t="shared" si="19"/>
        <v>0</v>
      </c>
      <c r="DR43" s="1176">
        <f t="shared" si="20"/>
        <v>0</v>
      </c>
      <c r="DS43" s="1176">
        <f t="shared" si="21"/>
        <v>0</v>
      </c>
      <c r="DT43" s="1176">
        <f t="shared" si="22"/>
        <v>0</v>
      </c>
      <c r="DU43" s="1176">
        <f t="shared" si="23"/>
        <v>0</v>
      </c>
      <c r="DV43" s="1176">
        <f t="shared" si="24"/>
        <v>0</v>
      </c>
      <c r="DW43" s="1176">
        <f t="shared" si="25"/>
        <v>0</v>
      </c>
      <c r="DX43" s="1176">
        <f t="shared" si="26"/>
        <v>0</v>
      </c>
      <c r="DY43" s="1176">
        <f t="shared" si="27"/>
        <v>0</v>
      </c>
      <c r="DZ43" s="1175">
        <f t="shared" si="28"/>
        <v>0</v>
      </c>
      <c r="EA43" s="1175">
        <f t="shared" si="29"/>
        <v>0</v>
      </c>
      <c r="EB43" s="1175">
        <f t="shared" si="30"/>
        <v>0</v>
      </c>
      <c r="EC43" s="1176">
        <f t="shared" si="31"/>
        <v>0</v>
      </c>
      <c r="ED43" s="1176">
        <f t="shared" si="3"/>
        <v>0</v>
      </c>
      <c r="EE43" s="1176">
        <f t="shared" si="4"/>
        <v>0</v>
      </c>
      <c r="EF43" s="1176">
        <f t="shared" si="5"/>
        <v>0</v>
      </c>
      <c r="EG43" s="1176">
        <f t="shared" si="6"/>
        <v>0</v>
      </c>
      <c r="EH43" s="1176">
        <f t="shared" si="7"/>
        <v>0</v>
      </c>
      <c r="EI43" s="1175">
        <f t="shared" si="8"/>
        <v>0</v>
      </c>
    </row>
    <row r="44" spans="2:139" ht="18" customHeight="1">
      <c r="B44" s="226">
        <v>38</v>
      </c>
      <c r="C44" s="617"/>
      <c r="D44" s="215" t="s">
        <v>519</v>
      </c>
      <c r="E44" s="208"/>
      <c r="F44" s="238">
        <f>計算表!C45</f>
        <v>0</v>
      </c>
      <c r="G44" s="239">
        <f>計算表!G45</f>
        <v>0</v>
      </c>
      <c r="H44" s="240">
        <f>計算表!I45</f>
        <v>0</v>
      </c>
      <c r="I44" s="261">
        <f>計算表!R45</f>
        <v>0</v>
      </c>
      <c r="J44" s="261">
        <f>計算表!T45</f>
        <v>0</v>
      </c>
      <c r="K44" s="261">
        <f>計算表!V45</f>
        <v>0</v>
      </c>
      <c r="L44" s="275">
        <f>計算表!K160</f>
        <v>0</v>
      </c>
      <c r="M44" s="276">
        <f>計算表!O160</f>
        <v>0</v>
      </c>
      <c r="N44" s="277">
        <f>計算表!Q160</f>
        <v>0</v>
      </c>
      <c r="O44" s="298">
        <f t="shared" si="32"/>
        <v>0</v>
      </c>
      <c r="P44" s="298">
        <f t="shared" si="33"/>
        <v>0</v>
      </c>
      <c r="Q44" s="298">
        <f t="shared" si="34"/>
        <v>0</v>
      </c>
      <c r="R44" s="306">
        <f>計算表!X160</f>
        <v>0</v>
      </c>
      <c r="T44" s="1171">
        <f>環境負荷計算表!AF45</f>
        <v>0</v>
      </c>
      <c r="U44" s="1171">
        <f>環境負荷計算表!AG45</f>
        <v>0</v>
      </c>
      <c r="V44" s="1171">
        <f>環境負荷計算表!AH45</f>
        <v>0</v>
      </c>
      <c r="W44" s="1171">
        <f>環境負荷計算表!AI45</f>
        <v>0</v>
      </c>
      <c r="X44" s="1171">
        <f>環境負荷計算表!AJ45</f>
        <v>0</v>
      </c>
      <c r="Y44" s="1171">
        <f>環境負荷計算表!AK45</f>
        <v>0</v>
      </c>
      <c r="Z44" s="1171">
        <f>環境負荷計算表!AL45</f>
        <v>0</v>
      </c>
      <c r="AA44" s="1171">
        <f>環境負荷計算表!AM45</f>
        <v>0</v>
      </c>
      <c r="AB44" s="1171">
        <f>環境負荷計算表!AN45</f>
        <v>0</v>
      </c>
      <c r="AC44" s="1171">
        <f>環境負荷計算表!AO45</f>
        <v>0</v>
      </c>
      <c r="AD44" s="1171">
        <f>環境負荷計算表!AP45</f>
        <v>0</v>
      </c>
      <c r="AE44" s="1171">
        <f>環境負荷計算表!AQ45</f>
        <v>0</v>
      </c>
      <c r="AF44" s="1171">
        <f>環境負荷計算表!AR45</f>
        <v>0</v>
      </c>
      <c r="AG44" s="1171">
        <f>環境負荷計算表!AS45</f>
        <v>0</v>
      </c>
      <c r="AH44" s="1171">
        <f>環境負荷計算表!AT45</f>
        <v>0</v>
      </c>
      <c r="AI44" s="1171">
        <f>環境負荷計算表!AU45</f>
        <v>0</v>
      </c>
      <c r="AJ44" s="1171">
        <f>環境負荷計算表!AV45</f>
        <v>0</v>
      </c>
      <c r="AK44" s="1171">
        <f>環境負荷計算表!AW45</f>
        <v>0</v>
      </c>
      <c r="AL44" s="1171">
        <f>環境負荷計算表!AX45</f>
        <v>0</v>
      </c>
      <c r="AM44" s="1171">
        <f>環境負荷計算表!AY45</f>
        <v>0</v>
      </c>
      <c r="AN44" s="1171">
        <f>環境負荷計算表!AZ45</f>
        <v>0</v>
      </c>
      <c r="AO44" s="1171">
        <f>環境負荷計算表!BA45</f>
        <v>0</v>
      </c>
      <c r="AP44" s="1171">
        <f>環境負荷計算表!BB45</f>
        <v>0</v>
      </c>
      <c r="AQ44" s="1171">
        <f>環境負荷計算表!BC45</f>
        <v>0</v>
      </c>
      <c r="AR44" s="1171">
        <f>環境負荷計算表!BD45</f>
        <v>0</v>
      </c>
      <c r="AS44" s="1171">
        <f>環境負荷計算表!BE45</f>
        <v>0</v>
      </c>
      <c r="AT44" s="1171">
        <f>環境負荷計算表!BF45</f>
        <v>0</v>
      </c>
      <c r="AU44" s="1171">
        <f>環境負荷計算表!BG45</f>
        <v>0</v>
      </c>
      <c r="AV44" s="1171">
        <f>環境負荷計算表!BH45</f>
        <v>0</v>
      </c>
      <c r="AW44" s="1171">
        <f>環境負荷計算表!BI45</f>
        <v>0</v>
      </c>
      <c r="AX44" s="1172">
        <f>環境負荷計算表!AF161</f>
        <v>0</v>
      </c>
      <c r="AY44" s="1172">
        <f>環境負荷計算表!AG161</f>
        <v>0</v>
      </c>
      <c r="AZ44" s="1172">
        <f>環境負荷計算表!AH161</f>
        <v>0</v>
      </c>
      <c r="BA44" s="1172">
        <f>環境負荷計算表!AI161</f>
        <v>0</v>
      </c>
      <c r="BB44" s="1172">
        <f>環境負荷計算表!AJ161</f>
        <v>0</v>
      </c>
      <c r="BC44" s="1172">
        <f>環境負荷計算表!AK161</f>
        <v>0</v>
      </c>
      <c r="BD44" s="1172">
        <f>環境負荷計算表!AL161</f>
        <v>0</v>
      </c>
      <c r="BE44" s="1172">
        <f>環境負荷計算表!AM161</f>
        <v>0</v>
      </c>
      <c r="BF44" s="1172">
        <f>環境負荷計算表!AN161</f>
        <v>0</v>
      </c>
      <c r="BG44" s="1172">
        <f>環境負荷計算表!AO161</f>
        <v>0</v>
      </c>
      <c r="BH44" s="1172">
        <f>環境負荷計算表!AP161</f>
        <v>0</v>
      </c>
      <c r="BI44" s="1172">
        <f>環境負荷計算表!AQ161</f>
        <v>0</v>
      </c>
      <c r="BJ44" s="1172">
        <f>環境負荷計算表!AR161</f>
        <v>0</v>
      </c>
      <c r="BK44" s="1172">
        <f>環境負荷計算表!AS161</f>
        <v>0</v>
      </c>
      <c r="BL44" s="1172">
        <f>環境負荷計算表!AT161</f>
        <v>0</v>
      </c>
      <c r="BM44" s="1172">
        <f>環境負荷計算表!AU161</f>
        <v>0</v>
      </c>
      <c r="BN44" s="1172">
        <f>環境負荷計算表!AV161</f>
        <v>0</v>
      </c>
      <c r="BO44" s="1172">
        <f>環境負荷計算表!AW161</f>
        <v>0</v>
      </c>
      <c r="BP44" s="1172">
        <f>環境負荷計算表!AX161</f>
        <v>0</v>
      </c>
      <c r="BQ44" s="1172">
        <f>環境負荷計算表!AY161</f>
        <v>0</v>
      </c>
      <c r="BR44" s="1172">
        <f>環境負荷計算表!AZ161</f>
        <v>0</v>
      </c>
      <c r="BS44" s="1172">
        <f>環境負荷計算表!BA161</f>
        <v>0</v>
      </c>
      <c r="BT44" s="1172">
        <f>環境負荷計算表!BB161</f>
        <v>0</v>
      </c>
      <c r="BU44" s="1172">
        <f>環境負荷計算表!BC161</f>
        <v>0</v>
      </c>
      <c r="BV44" s="1172">
        <f>環境負荷計算表!BD161</f>
        <v>0</v>
      </c>
      <c r="BW44" s="1172">
        <f>環境負荷計算表!BE161</f>
        <v>0</v>
      </c>
      <c r="BX44" s="1172">
        <f>環境負荷計算表!BF161</f>
        <v>0</v>
      </c>
      <c r="BY44" s="1172">
        <f>環境負荷計算表!BG161</f>
        <v>0</v>
      </c>
      <c r="BZ44" s="1172">
        <f>環境負荷計算表!BH161</f>
        <v>0</v>
      </c>
      <c r="CA44" s="1172">
        <f>環境負荷計算表!BI161</f>
        <v>0</v>
      </c>
      <c r="CB44" s="1173">
        <f>環境負荷計算表!AF277</f>
        <v>0</v>
      </c>
      <c r="CC44" s="1173">
        <f>環境負荷計算表!AG277</f>
        <v>0</v>
      </c>
      <c r="CD44" s="1173">
        <f>環境負荷計算表!AH277</f>
        <v>0</v>
      </c>
      <c r="CE44" s="1173">
        <f>環境負荷計算表!AI277</f>
        <v>0</v>
      </c>
      <c r="CF44" s="1173">
        <f>環境負荷計算表!AJ277</f>
        <v>0</v>
      </c>
      <c r="CG44" s="1174">
        <f>環境負荷計算表!AK277</f>
        <v>0</v>
      </c>
      <c r="CH44" s="1174">
        <f>環境負荷計算表!AL277</f>
        <v>0</v>
      </c>
      <c r="CI44" s="1174">
        <f>環境負荷計算表!AM277</f>
        <v>0</v>
      </c>
      <c r="CJ44" s="1174">
        <f>環境負荷計算表!AN277</f>
        <v>0</v>
      </c>
      <c r="CK44" s="1174">
        <f>環境負荷計算表!AO277</f>
        <v>0</v>
      </c>
      <c r="CL44" s="1174">
        <f>環境負荷計算表!AP277</f>
        <v>0</v>
      </c>
      <c r="CM44" s="1174">
        <f>環境負荷計算表!AQ277</f>
        <v>0</v>
      </c>
      <c r="CN44" s="1174">
        <f>環境負荷計算表!AR277</f>
        <v>0</v>
      </c>
      <c r="CO44" s="1174">
        <f>環境負荷計算表!AS277</f>
        <v>0</v>
      </c>
      <c r="CP44" s="1174">
        <f>環境負荷計算表!AT277</f>
        <v>0</v>
      </c>
      <c r="CQ44" s="1174">
        <f>環境負荷計算表!AU277</f>
        <v>0</v>
      </c>
      <c r="CR44" s="1174">
        <f>環境負荷計算表!AV277</f>
        <v>0</v>
      </c>
      <c r="CS44" s="1174">
        <f>環境負荷計算表!AW277</f>
        <v>0</v>
      </c>
      <c r="CT44" s="1174">
        <f>環境負荷計算表!AX277</f>
        <v>0</v>
      </c>
      <c r="CU44" s="1174">
        <f>環境負荷計算表!AY277</f>
        <v>0</v>
      </c>
      <c r="CV44" s="1173">
        <f>環境負荷計算表!AZ277</f>
        <v>0</v>
      </c>
      <c r="CW44" s="1173">
        <f>環境負荷計算表!BA277</f>
        <v>0</v>
      </c>
      <c r="CX44" s="1173">
        <f>環境負荷計算表!BB277</f>
        <v>0</v>
      </c>
      <c r="CY44" s="1174">
        <f>環境負荷計算表!BC277</f>
        <v>0</v>
      </c>
      <c r="CZ44" s="1174">
        <f>環境負荷計算表!BD277</f>
        <v>0</v>
      </c>
      <c r="DA44" s="1174">
        <f>環境負荷計算表!BE277</f>
        <v>0</v>
      </c>
      <c r="DB44" s="1174">
        <f>環境負荷計算表!BF277</f>
        <v>0</v>
      </c>
      <c r="DC44" s="1174">
        <f>環境負荷計算表!BG277</f>
        <v>0</v>
      </c>
      <c r="DD44" s="1174">
        <f>環境負荷計算表!BH277</f>
        <v>0</v>
      </c>
      <c r="DE44" s="1173">
        <f>環境負荷計算表!BI277</f>
        <v>0</v>
      </c>
      <c r="DF44" s="1175">
        <f t="shared" si="2"/>
        <v>0</v>
      </c>
      <c r="DG44" s="1175">
        <f t="shared" si="9"/>
        <v>0</v>
      </c>
      <c r="DH44" s="1175">
        <f t="shared" si="10"/>
        <v>0</v>
      </c>
      <c r="DI44" s="1175">
        <f t="shared" si="11"/>
        <v>0</v>
      </c>
      <c r="DJ44" s="1175">
        <f t="shared" si="12"/>
        <v>0</v>
      </c>
      <c r="DK44" s="1176">
        <f t="shared" si="13"/>
        <v>0</v>
      </c>
      <c r="DL44" s="1176">
        <f t="shared" si="14"/>
        <v>0</v>
      </c>
      <c r="DM44" s="1176">
        <f t="shared" si="15"/>
        <v>0</v>
      </c>
      <c r="DN44" s="1176">
        <f t="shared" si="16"/>
        <v>0</v>
      </c>
      <c r="DO44" s="1176">
        <f t="shared" si="17"/>
        <v>0</v>
      </c>
      <c r="DP44" s="1176">
        <f t="shared" si="18"/>
        <v>0</v>
      </c>
      <c r="DQ44" s="1176">
        <f t="shared" si="19"/>
        <v>0</v>
      </c>
      <c r="DR44" s="1176">
        <f t="shared" si="20"/>
        <v>0</v>
      </c>
      <c r="DS44" s="1176">
        <f t="shared" si="21"/>
        <v>0</v>
      </c>
      <c r="DT44" s="1176">
        <f t="shared" si="22"/>
        <v>0</v>
      </c>
      <c r="DU44" s="1176">
        <f t="shared" si="23"/>
        <v>0</v>
      </c>
      <c r="DV44" s="1176">
        <f t="shared" si="24"/>
        <v>0</v>
      </c>
      <c r="DW44" s="1176">
        <f t="shared" si="25"/>
        <v>0</v>
      </c>
      <c r="DX44" s="1176">
        <f t="shared" si="26"/>
        <v>0</v>
      </c>
      <c r="DY44" s="1176">
        <f t="shared" si="27"/>
        <v>0</v>
      </c>
      <c r="DZ44" s="1175">
        <f t="shared" si="28"/>
        <v>0</v>
      </c>
      <c r="EA44" s="1175">
        <f t="shared" si="29"/>
        <v>0</v>
      </c>
      <c r="EB44" s="1175">
        <f t="shared" si="30"/>
        <v>0</v>
      </c>
      <c r="EC44" s="1176">
        <f t="shared" si="31"/>
        <v>0</v>
      </c>
      <c r="ED44" s="1176">
        <f t="shared" si="3"/>
        <v>0</v>
      </c>
      <c r="EE44" s="1176">
        <f t="shared" si="4"/>
        <v>0</v>
      </c>
      <c r="EF44" s="1176">
        <f t="shared" si="5"/>
        <v>0</v>
      </c>
      <c r="EG44" s="1176">
        <f t="shared" si="6"/>
        <v>0</v>
      </c>
      <c r="EH44" s="1176">
        <f t="shared" si="7"/>
        <v>0</v>
      </c>
      <c r="EI44" s="1175">
        <f t="shared" si="8"/>
        <v>0</v>
      </c>
    </row>
    <row r="45" spans="2:139" ht="18" customHeight="1">
      <c r="B45" s="226">
        <v>39</v>
      </c>
      <c r="C45" s="617"/>
      <c r="D45" s="215" t="s">
        <v>520</v>
      </c>
      <c r="E45" s="208"/>
      <c r="F45" s="238">
        <f>計算表!C46</f>
        <v>0</v>
      </c>
      <c r="G45" s="239">
        <f>計算表!G46</f>
        <v>0</v>
      </c>
      <c r="H45" s="240">
        <f>計算表!I46</f>
        <v>0</v>
      </c>
      <c r="I45" s="261">
        <f>計算表!R46</f>
        <v>0</v>
      </c>
      <c r="J45" s="261">
        <f>計算表!T46</f>
        <v>0</v>
      </c>
      <c r="K45" s="261">
        <f>計算表!V46</f>
        <v>0</v>
      </c>
      <c r="L45" s="275">
        <f>計算表!K161</f>
        <v>0</v>
      </c>
      <c r="M45" s="276">
        <f>計算表!O161</f>
        <v>0</v>
      </c>
      <c r="N45" s="277">
        <f>計算表!Q161</f>
        <v>0</v>
      </c>
      <c r="O45" s="298">
        <f t="shared" si="32"/>
        <v>0</v>
      </c>
      <c r="P45" s="298">
        <f t="shared" si="33"/>
        <v>0</v>
      </c>
      <c r="Q45" s="298">
        <f t="shared" si="34"/>
        <v>0</v>
      </c>
      <c r="R45" s="306">
        <f>計算表!X161</f>
        <v>0</v>
      </c>
      <c r="T45" s="1171">
        <f>環境負荷計算表!AF46</f>
        <v>0</v>
      </c>
      <c r="U45" s="1171">
        <f>環境負荷計算表!AG46</f>
        <v>0</v>
      </c>
      <c r="V45" s="1171">
        <f>環境負荷計算表!AH46</f>
        <v>0</v>
      </c>
      <c r="W45" s="1171">
        <f>環境負荷計算表!AI46</f>
        <v>0</v>
      </c>
      <c r="X45" s="1171">
        <f>環境負荷計算表!AJ46</f>
        <v>0</v>
      </c>
      <c r="Y45" s="1171">
        <f>環境負荷計算表!AK46</f>
        <v>0</v>
      </c>
      <c r="Z45" s="1171">
        <f>環境負荷計算表!AL46</f>
        <v>0</v>
      </c>
      <c r="AA45" s="1171">
        <f>環境負荷計算表!AM46</f>
        <v>0</v>
      </c>
      <c r="AB45" s="1171">
        <f>環境負荷計算表!AN46</f>
        <v>0</v>
      </c>
      <c r="AC45" s="1171">
        <f>環境負荷計算表!AO46</f>
        <v>0</v>
      </c>
      <c r="AD45" s="1171">
        <f>環境負荷計算表!AP46</f>
        <v>0</v>
      </c>
      <c r="AE45" s="1171">
        <f>環境負荷計算表!AQ46</f>
        <v>0</v>
      </c>
      <c r="AF45" s="1171">
        <f>環境負荷計算表!AR46</f>
        <v>0</v>
      </c>
      <c r="AG45" s="1171">
        <f>環境負荷計算表!AS46</f>
        <v>0</v>
      </c>
      <c r="AH45" s="1171">
        <f>環境負荷計算表!AT46</f>
        <v>0</v>
      </c>
      <c r="AI45" s="1171">
        <f>環境負荷計算表!AU46</f>
        <v>0</v>
      </c>
      <c r="AJ45" s="1171">
        <f>環境負荷計算表!AV46</f>
        <v>0</v>
      </c>
      <c r="AK45" s="1171">
        <f>環境負荷計算表!AW46</f>
        <v>0</v>
      </c>
      <c r="AL45" s="1171">
        <f>環境負荷計算表!AX46</f>
        <v>0</v>
      </c>
      <c r="AM45" s="1171">
        <f>環境負荷計算表!AY46</f>
        <v>0</v>
      </c>
      <c r="AN45" s="1171">
        <f>環境負荷計算表!AZ46</f>
        <v>0</v>
      </c>
      <c r="AO45" s="1171">
        <f>環境負荷計算表!BA46</f>
        <v>0</v>
      </c>
      <c r="AP45" s="1171">
        <f>環境負荷計算表!BB46</f>
        <v>0</v>
      </c>
      <c r="AQ45" s="1171">
        <f>環境負荷計算表!BC46</f>
        <v>0</v>
      </c>
      <c r="AR45" s="1171">
        <f>環境負荷計算表!BD46</f>
        <v>0</v>
      </c>
      <c r="AS45" s="1171">
        <f>環境負荷計算表!BE46</f>
        <v>0</v>
      </c>
      <c r="AT45" s="1171">
        <f>環境負荷計算表!BF46</f>
        <v>0</v>
      </c>
      <c r="AU45" s="1171">
        <f>環境負荷計算表!BG46</f>
        <v>0</v>
      </c>
      <c r="AV45" s="1171">
        <f>環境負荷計算表!BH46</f>
        <v>0</v>
      </c>
      <c r="AW45" s="1171">
        <f>環境負荷計算表!BI46</f>
        <v>0</v>
      </c>
      <c r="AX45" s="1172">
        <f>環境負荷計算表!AF162</f>
        <v>0</v>
      </c>
      <c r="AY45" s="1172">
        <f>環境負荷計算表!AG162</f>
        <v>0</v>
      </c>
      <c r="AZ45" s="1172">
        <f>環境負荷計算表!AH162</f>
        <v>0</v>
      </c>
      <c r="BA45" s="1172">
        <f>環境負荷計算表!AI162</f>
        <v>0</v>
      </c>
      <c r="BB45" s="1172">
        <f>環境負荷計算表!AJ162</f>
        <v>0</v>
      </c>
      <c r="BC45" s="1172">
        <f>環境負荷計算表!AK162</f>
        <v>0</v>
      </c>
      <c r="BD45" s="1172">
        <f>環境負荷計算表!AL162</f>
        <v>0</v>
      </c>
      <c r="BE45" s="1172">
        <f>環境負荷計算表!AM162</f>
        <v>0</v>
      </c>
      <c r="BF45" s="1172">
        <f>環境負荷計算表!AN162</f>
        <v>0</v>
      </c>
      <c r="BG45" s="1172">
        <f>環境負荷計算表!AO162</f>
        <v>0</v>
      </c>
      <c r="BH45" s="1172">
        <f>環境負荷計算表!AP162</f>
        <v>0</v>
      </c>
      <c r="BI45" s="1172">
        <f>環境負荷計算表!AQ162</f>
        <v>0</v>
      </c>
      <c r="BJ45" s="1172">
        <f>環境負荷計算表!AR162</f>
        <v>0</v>
      </c>
      <c r="BK45" s="1172">
        <f>環境負荷計算表!AS162</f>
        <v>0</v>
      </c>
      <c r="BL45" s="1172">
        <f>環境負荷計算表!AT162</f>
        <v>0</v>
      </c>
      <c r="BM45" s="1172">
        <f>環境負荷計算表!AU162</f>
        <v>0</v>
      </c>
      <c r="BN45" s="1172">
        <f>環境負荷計算表!AV162</f>
        <v>0</v>
      </c>
      <c r="BO45" s="1172">
        <f>環境負荷計算表!AW162</f>
        <v>0</v>
      </c>
      <c r="BP45" s="1172">
        <f>環境負荷計算表!AX162</f>
        <v>0</v>
      </c>
      <c r="BQ45" s="1172">
        <f>環境負荷計算表!AY162</f>
        <v>0</v>
      </c>
      <c r="BR45" s="1172">
        <f>環境負荷計算表!AZ162</f>
        <v>0</v>
      </c>
      <c r="BS45" s="1172">
        <f>環境負荷計算表!BA162</f>
        <v>0</v>
      </c>
      <c r="BT45" s="1172">
        <f>環境負荷計算表!BB162</f>
        <v>0</v>
      </c>
      <c r="BU45" s="1172">
        <f>環境負荷計算表!BC162</f>
        <v>0</v>
      </c>
      <c r="BV45" s="1172">
        <f>環境負荷計算表!BD162</f>
        <v>0</v>
      </c>
      <c r="BW45" s="1172">
        <f>環境負荷計算表!BE162</f>
        <v>0</v>
      </c>
      <c r="BX45" s="1172">
        <f>環境負荷計算表!BF162</f>
        <v>0</v>
      </c>
      <c r="BY45" s="1172">
        <f>環境負荷計算表!BG162</f>
        <v>0</v>
      </c>
      <c r="BZ45" s="1172">
        <f>環境負荷計算表!BH162</f>
        <v>0</v>
      </c>
      <c r="CA45" s="1172">
        <f>環境負荷計算表!BI162</f>
        <v>0</v>
      </c>
      <c r="CB45" s="1173">
        <f>環境負荷計算表!AF278</f>
        <v>0</v>
      </c>
      <c r="CC45" s="1173">
        <f>環境負荷計算表!AG278</f>
        <v>0</v>
      </c>
      <c r="CD45" s="1173">
        <f>環境負荷計算表!AH278</f>
        <v>0</v>
      </c>
      <c r="CE45" s="1173">
        <f>環境負荷計算表!AI278</f>
        <v>0</v>
      </c>
      <c r="CF45" s="1173">
        <f>環境負荷計算表!AJ278</f>
        <v>0</v>
      </c>
      <c r="CG45" s="1174">
        <f>環境負荷計算表!AK278</f>
        <v>0</v>
      </c>
      <c r="CH45" s="1174">
        <f>環境負荷計算表!AL278</f>
        <v>0</v>
      </c>
      <c r="CI45" s="1174">
        <f>環境負荷計算表!AM278</f>
        <v>0</v>
      </c>
      <c r="CJ45" s="1174">
        <f>環境負荷計算表!AN278</f>
        <v>0</v>
      </c>
      <c r="CK45" s="1174">
        <f>環境負荷計算表!AO278</f>
        <v>0</v>
      </c>
      <c r="CL45" s="1174">
        <f>環境負荷計算表!AP278</f>
        <v>0</v>
      </c>
      <c r="CM45" s="1174">
        <f>環境負荷計算表!AQ278</f>
        <v>0</v>
      </c>
      <c r="CN45" s="1174">
        <f>環境負荷計算表!AR278</f>
        <v>0</v>
      </c>
      <c r="CO45" s="1174">
        <f>環境負荷計算表!AS278</f>
        <v>0</v>
      </c>
      <c r="CP45" s="1174">
        <f>環境負荷計算表!AT278</f>
        <v>0</v>
      </c>
      <c r="CQ45" s="1174">
        <f>環境負荷計算表!AU278</f>
        <v>0</v>
      </c>
      <c r="CR45" s="1174">
        <f>環境負荷計算表!AV278</f>
        <v>0</v>
      </c>
      <c r="CS45" s="1174">
        <f>環境負荷計算表!AW278</f>
        <v>0</v>
      </c>
      <c r="CT45" s="1174">
        <f>環境負荷計算表!AX278</f>
        <v>0</v>
      </c>
      <c r="CU45" s="1174">
        <f>環境負荷計算表!AY278</f>
        <v>0</v>
      </c>
      <c r="CV45" s="1173">
        <f>環境負荷計算表!AZ278</f>
        <v>0</v>
      </c>
      <c r="CW45" s="1173">
        <f>環境負荷計算表!BA278</f>
        <v>0</v>
      </c>
      <c r="CX45" s="1173">
        <f>環境負荷計算表!BB278</f>
        <v>0</v>
      </c>
      <c r="CY45" s="1174">
        <f>環境負荷計算表!BC278</f>
        <v>0</v>
      </c>
      <c r="CZ45" s="1174">
        <f>環境負荷計算表!BD278</f>
        <v>0</v>
      </c>
      <c r="DA45" s="1174">
        <f>環境負荷計算表!BE278</f>
        <v>0</v>
      </c>
      <c r="DB45" s="1174">
        <f>環境負荷計算表!BF278</f>
        <v>0</v>
      </c>
      <c r="DC45" s="1174">
        <f>環境負荷計算表!BG278</f>
        <v>0</v>
      </c>
      <c r="DD45" s="1174">
        <f>環境負荷計算表!BH278</f>
        <v>0</v>
      </c>
      <c r="DE45" s="1173">
        <f>環境負荷計算表!BI278</f>
        <v>0</v>
      </c>
      <c r="DF45" s="1175">
        <f t="shared" si="2"/>
        <v>0</v>
      </c>
      <c r="DG45" s="1175">
        <f t="shared" si="9"/>
        <v>0</v>
      </c>
      <c r="DH45" s="1175">
        <f t="shared" si="10"/>
        <v>0</v>
      </c>
      <c r="DI45" s="1175">
        <f t="shared" si="11"/>
        <v>0</v>
      </c>
      <c r="DJ45" s="1175">
        <f t="shared" si="12"/>
        <v>0</v>
      </c>
      <c r="DK45" s="1176">
        <f t="shared" si="13"/>
        <v>0</v>
      </c>
      <c r="DL45" s="1176">
        <f t="shared" si="14"/>
        <v>0</v>
      </c>
      <c r="DM45" s="1176">
        <f t="shared" si="15"/>
        <v>0</v>
      </c>
      <c r="DN45" s="1176">
        <f t="shared" si="16"/>
        <v>0</v>
      </c>
      <c r="DO45" s="1176">
        <f t="shared" si="17"/>
        <v>0</v>
      </c>
      <c r="DP45" s="1176">
        <f t="shared" si="18"/>
        <v>0</v>
      </c>
      <c r="DQ45" s="1176">
        <f t="shared" si="19"/>
        <v>0</v>
      </c>
      <c r="DR45" s="1176">
        <f t="shared" si="20"/>
        <v>0</v>
      </c>
      <c r="DS45" s="1176">
        <f t="shared" si="21"/>
        <v>0</v>
      </c>
      <c r="DT45" s="1176">
        <f t="shared" si="22"/>
        <v>0</v>
      </c>
      <c r="DU45" s="1176">
        <f t="shared" si="23"/>
        <v>0</v>
      </c>
      <c r="DV45" s="1176">
        <f t="shared" si="24"/>
        <v>0</v>
      </c>
      <c r="DW45" s="1176">
        <f t="shared" si="25"/>
        <v>0</v>
      </c>
      <c r="DX45" s="1176">
        <f t="shared" si="26"/>
        <v>0</v>
      </c>
      <c r="DY45" s="1176">
        <f t="shared" si="27"/>
        <v>0</v>
      </c>
      <c r="DZ45" s="1175">
        <f t="shared" si="28"/>
        <v>0</v>
      </c>
      <c r="EA45" s="1175">
        <f t="shared" si="29"/>
        <v>0</v>
      </c>
      <c r="EB45" s="1175">
        <f t="shared" si="30"/>
        <v>0</v>
      </c>
      <c r="EC45" s="1176">
        <f t="shared" si="31"/>
        <v>0</v>
      </c>
      <c r="ED45" s="1176">
        <f t="shared" si="3"/>
        <v>0</v>
      </c>
      <c r="EE45" s="1176">
        <f t="shared" si="4"/>
        <v>0</v>
      </c>
      <c r="EF45" s="1176">
        <f t="shared" si="5"/>
        <v>0</v>
      </c>
      <c r="EG45" s="1176">
        <f t="shared" si="6"/>
        <v>0</v>
      </c>
      <c r="EH45" s="1176">
        <f t="shared" si="7"/>
        <v>0</v>
      </c>
      <c r="EI45" s="1175">
        <f t="shared" si="8"/>
        <v>0</v>
      </c>
    </row>
    <row r="46" spans="2:139" ht="18" customHeight="1">
      <c r="B46" s="223">
        <v>40</v>
      </c>
      <c r="C46" s="620"/>
      <c r="D46" s="225" t="s">
        <v>373</v>
      </c>
      <c r="E46" s="212"/>
      <c r="F46" s="241">
        <f>計算表!C47</f>
        <v>0</v>
      </c>
      <c r="G46" s="242">
        <f>計算表!G47</f>
        <v>0</v>
      </c>
      <c r="H46" s="243">
        <f>計算表!I47</f>
        <v>0</v>
      </c>
      <c r="I46" s="262">
        <f>計算表!R47</f>
        <v>0</v>
      </c>
      <c r="J46" s="262">
        <f>計算表!T47</f>
        <v>0</v>
      </c>
      <c r="K46" s="262">
        <f>計算表!V47</f>
        <v>0</v>
      </c>
      <c r="L46" s="278">
        <f>計算表!K162</f>
        <v>0</v>
      </c>
      <c r="M46" s="279">
        <f>計算表!O162</f>
        <v>0</v>
      </c>
      <c r="N46" s="280">
        <f>計算表!Q162</f>
        <v>0</v>
      </c>
      <c r="O46" s="299">
        <f t="shared" si="32"/>
        <v>0</v>
      </c>
      <c r="P46" s="299">
        <f t="shared" si="33"/>
        <v>0</v>
      </c>
      <c r="Q46" s="299">
        <f t="shared" si="34"/>
        <v>0</v>
      </c>
      <c r="R46" s="307">
        <f>計算表!X162</f>
        <v>0</v>
      </c>
      <c r="T46" s="1177">
        <f>環境負荷計算表!AF47</f>
        <v>0</v>
      </c>
      <c r="U46" s="1177">
        <f>環境負荷計算表!AG47</f>
        <v>0</v>
      </c>
      <c r="V46" s="1177">
        <f>環境負荷計算表!AH47</f>
        <v>0</v>
      </c>
      <c r="W46" s="1177">
        <f>環境負荷計算表!AI47</f>
        <v>0</v>
      </c>
      <c r="X46" s="1177">
        <f>環境負荷計算表!AJ47</f>
        <v>0</v>
      </c>
      <c r="Y46" s="1177">
        <f>環境負荷計算表!AK47</f>
        <v>0</v>
      </c>
      <c r="Z46" s="1177">
        <f>環境負荷計算表!AL47</f>
        <v>0</v>
      </c>
      <c r="AA46" s="1177">
        <f>環境負荷計算表!AM47</f>
        <v>0</v>
      </c>
      <c r="AB46" s="1177">
        <f>環境負荷計算表!AN47</f>
        <v>0</v>
      </c>
      <c r="AC46" s="1177">
        <f>環境負荷計算表!AO47</f>
        <v>0</v>
      </c>
      <c r="AD46" s="1177">
        <f>環境負荷計算表!AP47</f>
        <v>0</v>
      </c>
      <c r="AE46" s="1177">
        <f>環境負荷計算表!AQ47</f>
        <v>0</v>
      </c>
      <c r="AF46" s="1177">
        <f>環境負荷計算表!AR47</f>
        <v>0</v>
      </c>
      <c r="AG46" s="1177">
        <f>環境負荷計算表!AS47</f>
        <v>0</v>
      </c>
      <c r="AH46" s="1177">
        <f>環境負荷計算表!AT47</f>
        <v>0</v>
      </c>
      <c r="AI46" s="1177">
        <f>環境負荷計算表!AU47</f>
        <v>0</v>
      </c>
      <c r="AJ46" s="1177">
        <f>環境負荷計算表!AV47</f>
        <v>0</v>
      </c>
      <c r="AK46" s="1177">
        <f>環境負荷計算表!AW47</f>
        <v>0</v>
      </c>
      <c r="AL46" s="1177">
        <f>環境負荷計算表!AX47</f>
        <v>0</v>
      </c>
      <c r="AM46" s="1177">
        <f>環境負荷計算表!AY47</f>
        <v>0</v>
      </c>
      <c r="AN46" s="1177">
        <f>環境負荷計算表!AZ47</f>
        <v>0</v>
      </c>
      <c r="AO46" s="1177">
        <f>環境負荷計算表!BA47</f>
        <v>0</v>
      </c>
      <c r="AP46" s="1177">
        <f>環境負荷計算表!BB47</f>
        <v>0</v>
      </c>
      <c r="AQ46" s="1177">
        <f>環境負荷計算表!BC47</f>
        <v>0</v>
      </c>
      <c r="AR46" s="1177">
        <f>環境負荷計算表!BD47</f>
        <v>0</v>
      </c>
      <c r="AS46" s="1177">
        <f>環境負荷計算表!BE47</f>
        <v>0</v>
      </c>
      <c r="AT46" s="1177">
        <f>環境負荷計算表!BF47</f>
        <v>0</v>
      </c>
      <c r="AU46" s="1177">
        <f>環境負荷計算表!BG47</f>
        <v>0</v>
      </c>
      <c r="AV46" s="1177">
        <f>環境負荷計算表!BH47</f>
        <v>0</v>
      </c>
      <c r="AW46" s="1177">
        <f>環境負荷計算表!BI47</f>
        <v>0</v>
      </c>
      <c r="AX46" s="1178">
        <f>環境負荷計算表!AF163</f>
        <v>0</v>
      </c>
      <c r="AY46" s="1178">
        <f>環境負荷計算表!AG163</f>
        <v>0</v>
      </c>
      <c r="AZ46" s="1178">
        <f>環境負荷計算表!AH163</f>
        <v>0</v>
      </c>
      <c r="BA46" s="1178">
        <f>環境負荷計算表!AI163</f>
        <v>0</v>
      </c>
      <c r="BB46" s="1178">
        <f>環境負荷計算表!AJ163</f>
        <v>0</v>
      </c>
      <c r="BC46" s="1178">
        <f>環境負荷計算表!AK163</f>
        <v>0</v>
      </c>
      <c r="BD46" s="1178">
        <f>環境負荷計算表!AL163</f>
        <v>0</v>
      </c>
      <c r="BE46" s="1178">
        <f>環境負荷計算表!AM163</f>
        <v>0</v>
      </c>
      <c r="BF46" s="1178">
        <f>環境負荷計算表!AN163</f>
        <v>0</v>
      </c>
      <c r="BG46" s="1178">
        <f>環境負荷計算表!AO163</f>
        <v>0</v>
      </c>
      <c r="BH46" s="1178">
        <f>環境負荷計算表!AP163</f>
        <v>0</v>
      </c>
      <c r="BI46" s="1178">
        <f>環境負荷計算表!AQ163</f>
        <v>0</v>
      </c>
      <c r="BJ46" s="1178">
        <f>環境負荷計算表!AR163</f>
        <v>0</v>
      </c>
      <c r="BK46" s="1178">
        <f>環境負荷計算表!AS163</f>
        <v>0</v>
      </c>
      <c r="BL46" s="1178">
        <f>環境負荷計算表!AT163</f>
        <v>0</v>
      </c>
      <c r="BM46" s="1178">
        <f>環境負荷計算表!AU163</f>
        <v>0</v>
      </c>
      <c r="BN46" s="1178">
        <f>環境負荷計算表!AV163</f>
        <v>0</v>
      </c>
      <c r="BO46" s="1178">
        <f>環境負荷計算表!AW163</f>
        <v>0</v>
      </c>
      <c r="BP46" s="1178">
        <f>環境負荷計算表!AX163</f>
        <v>0</v>
      </c>
      <c r="BQ46" s="1178">
        <f>環境負荷計算表!AY163</f>
        <v>0</v>
      </c>
      <c r="BR46" s="1178">
        <f>環境負荷計算表!AZ163</f>
        <v>0</v>
      </c>
      <c r="BS46" s="1178">
        <f>環境負荷計算表!BA163</f>
        <v>0</v>
      </c>
      <c r="BT46" s="1178">
        <f>環境負荷計算表!BB163</f>
        <v>0</v>
      </c>
      <c r="BU46" s="1178">
        <f>環境負荷計算表!BC163</f>
        <v>0</v>
      </c>
      <c r="BV46" s="1178">
        <f>環境負荷計算表!BD163</f>
        <v>0</v>
      </c>
      <c r="BW46" s="1178">
        <f>環境負荷計算表!BE163</f>
        <v>0</v>
      </c>
      <c r="BX46" s="1178">
        <f>環境負荷計算表!BF163</f>
        <v>0</v>
      </c>
      <c r="BY46" s="1178">
        <f>環境負荷計算表!BG163</f>
        <v>0</v>
      </c>
      <c r="BZ46" s="1178">
        <f>環境負荷計算表!BH163</f>
        <v>0</v>
      </c>
      <c r="CA46" s="1178">
        <f>環境負荷計算表!BI163</f>
        <v>0</v>
      </c>
      <c r="CB46" s="1179">
        <f>環境負荷計算表!AF279</f>
        <v>0</v>
      </c>
      <c r="CC46" s="1179">
        <f>環境負荷計算表!AG279</f>
        <v>0</v>
      </c>
      <c r="CD46" s="1179">
        <f>環境負荷計算表!AH279</f>
        <v>0</v>
      </c>
      <c r="CE46" s="1179">
        <f>環境負荷計算表!AI279</f>
        <v>0</v>
      </c>
      <c r="CF46" s="1179">
        <f>環境負荷計算表!AJ279</f>
        <v>0</v>
      </c>
      <c r="CG46" s="1180">
        <f>環境負荷計算表!AK279</f>
        <v>0</v>
      </c>
      <c r="CH46" s="1180">
        <f>環境負荷計算表!AL279</f>
        <v>0</v>
      </c>
      <c r="CI46" s="1180">
        <f>環境負荷計算表!AM279</f>
        <v>0</v>
      </c>
      <c r="CJ46" s="1180">
        <f>環境負荷計算表!AN279</f>
        <v>0</v>
      </c>
      <c r="CK46" s="1180">
        <f>環境負荷計算表!AO279</f>
        <v>0</v>
      </c>
      <c r="CL46" s="1180">
        <f>環境負荷計算表!AP279</f>
        <v>0</v>
      </c>
      <c r="CM46" s="1180">
        <f>環境負荷計算表!AQ279</f>
        <v>0</v>
      </c>
      <c r="CN46" s="1180">
        <f>環境負荷計算表!AR279</f>
        <v>0</v>
      </c>
      <c r="CO46" s="1180">
        <f>環境負荷計算表!AS279</f>
        <v>0</v>
      </c>
      <c r="CP46" s="1180">
        <f>環境負荷計算表!AT279</f>
        <v>0</v>
      </c>
      <c r="CQ46" s="1180">
        <f>環境負荷計算表!AU279</f>
        <v>0</v>
      </c>
      <c r="CR46" s="1180">
        <f>環境負荷計算表!AV279</f>
        <v>0</v>
      </c>
      <c r="CS46" s="1180">
        <f>環境負荷計算表!AW279</f>
        <v>0</v>
      </c>
      <c r="CT46" s="1180">
        <f>環境負荷計算表!AX279</f>
        <v>0</v>
      </c>
      <c r="CU46" s="1180">
        <f>環境負荷計算表!AY279</f>
        <v>0</v>
      </c>
      <c r="CV46" s="1179">
        <f>環境負荷計算表!AZ279</f>
        <v>0</v>
      </c>
      <c r="CW46" s="1179">
        <f>環境負荷計算表!BA279</f>
        <v>0</v>
      </c>
      <c r="CX46" s="1179">
        <f>環境負荷計算表!BB279</f>
        <v>0</v>
      </c>
      <c r="CY46" s="1180">
        <f>環境負荷計算表!BC279</f>
        <v>0</v>
      </c>
      <c r="CZ46" s="1180">
        <f>環境負荷計算表!BD279</f>
        <v>0</v>
      </c>
      <c r="DA46" s="1180">
        <f>環境負荷計算表!BE279</f>
        <v>0</v>
      </c>
      <c r="DB46" s="1180">
        <f>環境負荷計算表!BF279</f>
        <v>0</v>
      </c>
      <c r="DC46" s="1180">
        <f>環境負荷計算表!BG279</f>
        <v>0</v>
      </c>
      <c r="DD46" s="1180">
        <f>環境負荷計算表!BH279</f>
        <v>0</v>
      </c>
      <c r="DE46" s="1179">
        <f>環境負荷計算表!BI279</f>
        <v>0</v>
      </c>
      <c r="DF46" s="1181">
        <f t="shared" si="2"/>
        <v>0</v>
      </c>
      <c r="DG46" s="1181">
        <f t="shared" si="9"/>
        <v>0</v>
      </c>
      <c r="DH46" s="1181">
        <f t="shared" si="10"/>
        <v>0</v>
      </c>
      <c r="DI46" s="1181">
        <f t="shared" si="11"/>
        <v>0</v>
      </c>
      <c r="DJ46" s="1181">
        <f t="shared" si="12"/>
        <v>0</v>
      </c>
      <c r="DK46" s="1182">
        <f t="shared" si="13"/>
        <v>0</v>
      </c>
      <c r="DL46" s="1182">
        <f t="shared" si="14"/>
        <v>0</v>
      </c>
      <c r="DM46" s="1182">
        <f t="shared" si="15"/>
        <v>0</v>
      </c>
      <c r="DN46" s="1182">
        <f t="shared" si="16"/>
        <v>0</v>
      </c>
      <c r="DO46" s="1182">
        <f t="shared" si="17"/>
        <v>0</v>
      </c>
      <c r="DP46" s="1182">
        <f t="shared" si="18"/>
        <v>0</v>
      </c>
      <c r="DQ46" s="1182">
        <f t="shared" si="19"/>
        <v>0</v>
      </c>
      <c r="DR46" s="1182">
        <f t="shared" si="20"/>
        <v>0</v>
      </c>
      <c r="DS46" s="1182">
        <f t="shared" si="21"/>
        <v>0</v>
      </c>
      <c r="DT46" s="1182">
        <f t="shared" si="22"/>
        <v>0</v>
      </c>
      <c r="DU46" s="1182">
        <f t="shared" si="23"/>
        <v>0</v>
      </c>
      <c r="DV46" s="1182">
        <f t="shared" si="24"/>
        <v>0</v>
      </c>
      <c r="DW46" s="1182">
        <f t="shared" si="25"/>
        <v>0</v>
      </c>
      <c r="DX46" s="1182">
        <f t="shared" si="26"/>
        <v>0</v>
      </c>
      <c r="DY46" s="1182">
        <f t="shared" si="27"/>
        <v>0</v>
      </c>
      <c r="DZ46" s="1181">
        <f t="shared" si="28"/>
        <v>0</v>
      </c>
      <c r="EA46" s="1181">
        <f t="shared" si="29"/>
        <v>0</v>
      </c>
      <c r="EB46" s="1181">
        <f t="shared" si="30"/>
        <v>0</v>
      </c>
      <c r="EC46" s="1182">
        <f t="shared" si="31"/>
        <v>0</v>
      </c>
      <c r="ED46" s="1182">
        <f t="shared" si="3"/>
        <v>0</v>
      </c>
      <c r="EE46" s="1182">
        <f t="shared" si="4"/>
        <v>0</v>
      </c>
      <c r="EF46" s="1182">
        <f t="shared" si="5"/>
        <v>0</v>
      </c>
      <c r="EG46" s="1182">
        <f t="shared" si="6"/>
        <v>0</v>
      </c>
      <c r="EH46" s="1182">
        <f t="shared" si="7"/>
        <v>0</v>
      </c>
      <c r="EI46" s="1181">
        <f t="shared" si="8"/>
        <v>0</v>
      </c>
    </row>
    <row r="47" spans="2:139" ht="18" customHeight="1">
      <c r="B47" s="226">
        <v>41</v>
      </c>
      <c r="C47" s="617"/>
      <c r="D47" s="215" t="s">
        <v>374</v>
      </c>
      <c r="E47" s="208"/>
      <c r="F47" s="238">
        <f>計算表!C48</f>
        <v>0</v>
      </c>
      <c r="G47" s="239">
        <f>計算表!G48</f>
        <v>0</v>
      </c>
      <c r="H47" s="240">
        <f>計算表!I48</f>
        <v>0</v>
      </c>
      <c r="I47" s="261">
        <f>計算表!R48</f>
        <v>0</v>
      </c>
      <c r="J47" s="261">
        <f>計算表!T48</f>
        <v>0</v>
      </c>
      <c r="K47" s="261">
        <f>計算表!V48</f>
        <v>0</v>
      </c>
      <c r="L47" s="275">
        <f>計算表!K163</f>
        <v>0</v>
      </c>
      <c r="M47" s="276">
        <f>計算表!O163</f>
        <v>0</v>
      </c>
      <c r="N47" s="277">
        <f>計算表!Q163</f>
        <v>0</v>
      </c>
      <c r="O47" s="298">
        <f t="shared" si="32"/>
        <v>0</v>
      </c>
      <c r="P47" s="298">
        <f t="shared" si="33"/>
        <v>0</v>
      </c>
      <c r="Q47" s="298">
        <f t="shared" si="34"/>
        <v>0</v>
      </c>
      <c r="R47" s="306">
        <f>計算表!X163</f>
        <v>0</v>
      </c>
      <c r="T47" s="1183">
        <f>環境負荷計算表!AF48</f>
        <v>0</v>
      </c>
      <c r="U47" s="1183">
        <f>環境負荷計算表!AG48</f>
        <v>0</v>
      </c>
      <c r="V47" s="1183">
        <f>環境負荷計算表!AH48</f>
        <v>0</v>
      </c>
      <c r="W47" s="1183">
        <f>環境負荷計算表!AI48</f>
        <v>0</v>
      </c>
      <c r="X47" s="1183">
        <f>環境負荷計算表!AJ48</f>
        <v>0</v>
      </c>
      <c r="Y47" s="1183">
        <f>環境負荷計算表!AK48</f>
        <v>0</v>
      </c>
      <c r="Z47" s="1183">
        <f>環境負荷計算表!AL48</f>
        <v>0</v>
      </c>
      <c r="AA47" s="1183">
        <f>環境負荷計算表!AM48</f>
        <v>0</v>
      </c>
      <c r="AB47" s="1183">
        <f>環境負荷計算表!AN48</f>
        <v>0</v>
      </c>
      <c r="AC47" s="1183">
        <f>環境負荷計算表!AO48</f>
        <v>0</v>
      </c>
      <c r="AD47" s="1183">
        <f>環境負荷計算表!AP48</f>
        <v>0</v>
      </c>
      <c r="AE47" s="1183">
        <f>環境負荷計算表!AQ48</f>
        <v>0</v>
      </c>
      <c r="AF47" s="1183">
        <f>環境負荷計算表!AR48</f>
        <v>0</v>
      </c>
      <c r="AG47" s="1183">
        <f>環境負荷計算表!AS48</f>
        <v>0</v>
      </c>
      <c r="AH47" s="1183">
        <f>環境負荷計算表!AT48</f>
        <v>0</v>
      </c>
      <c r="AI47" s="1183">
        <f>環境負荷計算表!AU48</f>
        <v>0</v>
      </c>
      <c r="AJ47" s="1183">
        <f>環境負荷計算表!AV48</f>
        <v>0</v>
      </c>
      <c r="AK47" s="1183">
        <f>環境負荷計算表!AW48</f>
        <v>0</v>
      </c>
      <c r="AL47" s="1183">
        <f>環境負荷計算表!AX48</f>
        <v>0</v>
      </c>
      <c r="AM47" s="1183">
        <f>環境負荷計算表!AY48</f>
        <v>0</v>
      </c>
      <c r="AN47" s="1183">
        <f>環境負荷計算表!AZ48</f>
        <v>0</v>
      </c>
      <c r="AO47" s="1183">
        <f>環境負荷計算表!BA48</f>
        <v>0</v>
      </c>
      <c r="AP47" s="1183">
        <f>環境負荷計算表!BB48</f>
        <v>0</v>
      </c>
      <c r="AQ47" s="1183">
        <f>環境負荷計算表!BC48</f>
        <v>0</v>
      </c>
      <c r="AR47" s="1183">
        <f>環境負荷計算表!BD48</f>
        <v>0</v>
      </c>
      <c r="AS47" s="1183">
        <f>環境負荷計算表!BE48</f>
        <v>0</v>
      </c>
      <c r="AT47" s="1183">
        <f>環境負荷計算表!BF48</f>
        <v>0</v>
      </c>
      <c r="AU47" s="1183">
        <f>環境負荷計算表!BG48</f>
        <v>0</v>
      </c>
      <c r="AV47" s="1183">
        <f>環境負荷計算表!BH48</f>
        <v>0</v>
      </c>
      <c r="AW47" s="1183">
        <f>環境負荷計算表!BI48</f>
        <v>0</v>
      </c>
      <c r="AX47" s="1166">
        <f>環境負荷計算表!AF164</f>
        <v>0</v>
      </c>
      <c r="AY47" s="1166">
        <f>環境負荷計算表!AG164</f>
        <v>0</v>
      </c>
      <c r="AZ47" s="1166">
        <f>環境負荷計算表!AH164</f>
        <v>0</v>
      </c>
      <c r="BA47" s="1166">
        <f>環境負荷計算表!AI164</f>
        <v>0</v>
      </c>
      <c r="BB47" s="1166">
        <f>環境負荷計算表!AJ164</f>
        <v>0</v>
      </c>
      <c r="BC47" s="1184">
        <f>環境負荷計算表!AK164</f>
        <v>0</v>
      </c>
      <c r="BD47" s="1184">
        <f>環境負荷計算表!AL164</f>
        <v>0</v>
      </c>
      <c r="BE47" s="1184">
        <f>環境負荷計算表!AM164</f>
        <v>0</v>
      </c>
      <c r="BF47" s="1184">
        <f>環境負荷計算表!AN164</f>
        <v>0</v>
      </c>
      <c r="BG47" s="1184">
        <f>環境負荷計算表!AO164</f>
        <v>0</v>
      </c>
      <c r="BH47" s="1184">
        <f>環境負荷計算表!AP164</f>
        <v>0</v>
      </c>
      <c r="BI47" s="1184">
        <f>環境負荷計算表!AQ164</f>
        <v>0</v>
      </c>
      <c r="BJ47" s="1184">
        <f>環境負荷計算表!AR164</f>
        <v>0</v>
      </c>
      <c r="BK47" s="1184">
        <f>環境負荷計算表!AS164</f>
        <v>0</v>
      </c>
      <c r="BL47" s="1184">
        <f>環境負荷計算表!AT164</f>
        <v>0</v>
      </c>
      <c r="BM47" s="1184">
        <f>環境負荷計算表!AU164</f>
        <v>0</v>
      </c>
      <c r="BN47" s="1184">
        <f>環境負荷計算表!AV164</f>
        <v>0</v>
      </c>
      <c r="BO47" s="1184">
        <f>環境負荷計算表!AW164</f>
        <v>0</v>
      </c>
      <c r="BP47" s="1184">
        <f>環境負荷計算表!AX164</f>
        <v>0</v>
      </c>
      <c r="BQ47" s="1184">
        <f>環境負荷計算表!AY164</f>
        <v>0</v>
      </c>
      <c r="BR47" s="1166">
        <f>環境負荷計算表!AZ164</f>
        <v>0</v>
      </c>
      <c r="BS47" s="1166">
        <f>環境負荷計算表!BA164</f>
        <v>0</v>
      </c>
      <c r="BT47" s="1166">
        <f>環境負荷計算表!BB164</f>
        <v>0</v>
      </c>
      <c r="BU47" s="1184">
        <f>環境負荷計算表!BC164</f>
        <v>0</v>
      </c>
      <c r="BV47" s="1184">
        <f>環境負荷計算表!BD164</f>
        <v>0</v>
      </c>
      <c r="BW47" s="1184">
        <f>環境負荷計算表!BE164</f>
        <v>0</v>
      </c>
      <c r="BX47" s="1184">
        <f>環境負荷計算表!BF164</f>
        <v>0</v>
      </c>
      <c r="BY47" s="1184">
        <f>環境負荷計算表!BG164</f>
        <v>0</v>
      </c>
      <c r="BZ47" s="1184">
        <f>環境負荷計算表!BH164</f>
        <v>0</v>
      </c>
      <c r="CA47" s="1166">
        <f>環境負荷計算表!BI164</f>
        <v>0</v>
      </c>
      <c r="CB47" s="1167">
        <f>環境負荷計算表!AF280</f>
        <v>0</v>
      </c>
      <c r="CC47" s="1167">
        <f>環境負荷計算表!AG280</f>
        <v>0</v>
      </c>
      <c r="CD47" s="1167">
        <f>環境負荷計算表!AH280</f>
        <v>0</v>
      </c>
      <c r="CE47" s="1167">
        <f>環境負荷計算表!AI280</f>
        <v>0</v>
      </c>
      <c r="CF47" s="1167">
        <f>環境負荷計算表!AJ280</f>
        <v>0</v>
      </c>
      <c r="CG47" s="1185">
        <f>環境負荷計算表!AK280</f>
        <v>0</v>
      </c>
      <c r="CH47" s="1185">
        <f>環境負荷計算表!AL280</f>
        <v>0</v>
      </c>
      <c r="CI47" s="1185">
        <f>環境負荷計算表!AM280</f>
        <v>0</v>
      </c>
      <c r="CJ47" s="1185">
        <f>環境負荷計算表!AN280</f>
        <v>0</v>
      </c>
      <c r="CK47" s="1185">
        <f>環境負荷計算表!AO280</f>
        <v>0</v>
      </c>
      <c r="CL47" s="1185">
        <f>環境負荷計算表!AP280</f>
        <v>0</v>
      </c>
      <c r="CM47" s="1185">
        <f>環境負荷計算表!AQ280</f>
        <v>0</v>
      </c>
      <c r="CN47" s="1185">
        <f>環境負荷計算表!AR280</f>
        <v>0</v>
      </c>
      <c r="CO47" s="1185">
        <f>環境負荷計算表!AS280</f>
        <v>0</v>
      </c>
      <c r="CP47" s="1185">
        <f>環境負荷計算表!AT280</f>
        <v>0</v>
      </c>
      <c r="CQ47" s="1185">
        <f>環境負荷計算表!AU280</f>
        <v>0</v>
      </c>
      <c r="CR47" s="1185">
        <f>環境負荷計算表!AV280</f>
        <v>0</v>
      </c>
      <c r="CS47" s="1185">
        <f>環境負荷計算表!AW280</f>
        <v>0</v>
      </c>
      <c r="CT47" s="1185">
        <f>環境負荷計算表!AX280</f>
        <v>0</v>
      </c>
      <c r="CU47" s="1185">
        <f>環境負荷計算表!AY280</f>
        <v>0</v>
      </c>
      <c r="CV47" s="1167">
        <f>環境負荷計算表!AZ280</f>
        <v>0</v>
      </c>
      <c r="CW47" s="1167">
        <f>環境負荷計算表!BA280</f>
        <v>0</v>
      </c>
      <c r="CX47" s="1167">
        <f>環境負荷計算表!BB280</f>
        <v>0</v>
      </c>
      <c r="CY47" s="1185">
        <f>環境負荷計算表!BC280</f>
        <v>0</v>
      </c>
      <c r="CZ47" s="1185">
        <f>環境負荷計算表!BD280</f>
        <v>0</v>
      </c>
      <c r="DA47" s="1185">
        <f>環境負荷計算表!BE280</f>
        <v>0</v>
      </c>
      <c r="DB47" s="1185">
        <f>環境負荷計算表!BF280</f>
        <v>0</v>
      </c>
      <c r="DC47" s="1185">
        <f>環境負荷計算表!BG280</f>
        <v>0</v>
      </c>
      <c r="DD47" s="1185">
        <f>環境負荷計算表!BH280</f>
        <v>0</v>
      </c>
      <c r="DE47" s="1167">
        <f>環境負荷計算表!BI280</f>
        <v>0</v>
      </c>
      <c r="DF47" s="1169">
        <f t="shared" si="2"/>
        <v>0</v>
      </c>
      <c r="DG47" s="1169">
        <f t="shared" si="9"/>
        <v>0</v>
      </c>
      <c r="DH47" s="1169">
        <f t="shared" si="10"/>
        <v>0</v>
      </c>
      <c r="DI47" s="1169">
        <f t="shared" si="11"/>
        <v>0</v>
      </c>
      <c r="DJ47" s="1169">
        <f t="shared" si="12"/>
        <v>0</v>
      </c>
      <c r="DK47" s="1186">
        <f t="shared" si="13"/>
        <v>0</v>
      </c>
      <c r="DL47" s="1186">
        <f t="shared" si="14"/>
        <v>0</v>
      </c>
      <c r="DM47" s="1186">
        <f t="shared" si="15"/>
        <v>0</v>
      </c>
      <c r="DN47" s="1186">
        <f t="shared" si="16"/>
        <v>0</v>
      </c>
      <c r="DO47" s="1186">
        <f t="shared" si="17"/>
        <v>0</v>
      </c>
      <c r="DP47" s="1186">
        <f t="shared" si="18"/>
        <v>0</v>
      </c>
      <c r="DQ47" s="1186">
        <f t="shared" si="19"/>
        <v>0</v>
      </c>
      <c r="DR47" s="1186">
        <f t="shared" si="20"/>
        <v>0</v>
      </c>
      <c r="DS47" s="1186">
        <f t="shared" si="21"/>
        <v>0</v>
      </c>
      <c r="DT47" s="1186">
        <f t="shared" si="22"/>
        <v>0</v>
      </c>
      <c r="DU47" s="1186">
        <f t="shared" si="23"/>
        <v>0</v>
      </c>
      <c r="DV47" s="1186">
        <f t="shared" si="24"/>
        <v>0</v>
      </c>
      <c r="DW47" s="1186">
        <f t="shared" si="25"/>
        <v>0</v>
      </c>
      <c r="DX47" s="1186">
        <f t="shared" si="26"/>
        <v>0</v>
      </c>
      <c r="DY47" s="1186">
        <f t="shared" si="27"/>
        <v>0</v>
      </c>
      <c r="DZ47" s="1169">
        <f t="shared" si="28"/>
        <v>0</v>
      </c>
      <c r="EA47" s="1169">
        <f t="shared" si="29"/>
        <v>0</v>
      </c>
      <c r="EB47" s="1169">
        <f t="shared" si="30"/>
        <v>0</v>
      </c>
      <c r="EC47" s="1186">
        <f t="shared" si="31"/>
        <v>0</v>
      </c>
      <c r="ED47" s="1186">
        <f t="shared" si="3"/>
        <v>0</v>
      </c>
      <c r="EE47" s="1186">
        <f t="shared" si="4"/>
        <v>0</v>
      </c>
      <c r="EF47" s="1186">
        <f t="shared" si="5"/>
        <v>0</v>
      </c>
      <c r="EG47" s="1186">
        <f t="shared" si="6"/>
        <v>0</v>
      </c>
      <c r="EH47" s="1186">
        <f t="shared" si="7"/>
        <v>0</v>
      </c>
      <c r="EI47" s="1169">
        <f t="shared" si="8"/>
        <v>0</v>
      </c>
    </row>
    <row r="48" spans="2:139" ht="18" customHeight="1">
      <c r="B48" s="226">
        <v>42</v>
      </c>
      <c r="C48" s="617"/>
      <c r="D48" s="215" t="s">
        <v>521</v>
      </c>
      <c r="E48" s="208"/>
      <c r="F48" s="238">
        <f>計算表!C49</f>
        <v>0</v>
      </c>
      <c r="G48" s="239">
        <f>計算表!G49</f>
        <v>0</v>
      </c>
      <c r="H48" s="240">
        <f>計算表!I49</f>
        <v>0</v>
      </c>
      <c r="I48" s="261">
        <f>計算表!R49</f>
        <v>0</v>
      </c>
      <c r="J48" s="261">
        <f>計算表!T49</f>
        <v>0</v>
      </c>
      <c r="K48" s="261">
        <f>計算表!V49</f>
        <v>0</v>
      </c>
      <c r="L48" s="275">
        <f>計算表!K164</f>
        <v>0</v>
      </c>
      <c r="M48" s="276">
        <f>計算表!O164</f>
        <v>0</v>
      </c>
      <c r="N48" s="277">
        <f>計算表!Q164</f>
        <v>0</v>
      </c>
      <c r="O48" s="298">
        <f t="shared" si="32"/>
        <v>0</v>
      </c>
      <c r="P48" s="298">
        <f t="shared" si="33"/>
        <v>0</v>
      </c>
      <c r="Q48" s="298">
        <f t="shared" si="34"/>
        <v>0</v>
      </c>
      <c r="R48" s="306">
        <f>計算表!X164</f>
        <v>0</v>
      </c>
      <c r="T48" s="1171">
        <f>環境負荷計算表!AF49</f>
        <v>0</v>
      </c>
      <c r="U48" s="1171">
        <f>環境負荷計算表!AG49</f>
        <v>0</v>
      </c>
      <c r="V48" s="1171">
        <f>環境負荷計算表!AH49</f>
        <v>0</v>
      </c>
      <c r="W48" s="1171">
        <f>環境負荷計算表!AI49</f>
        <v>0</v>
      </c>
      <c r="X48" s="1171">
        <f>環境負荷計算表!AJ49</f>
        <v>0</v>
      </c>
      <c r="Y48" s="1171">
        <f>環境負荷計算表!AK49</f>
        <v>0</v>
      </c>
      <c r="Z48" s="1171">
        <f>環境負荷計算表!AL49</f>
        <v>0</v>
      </c>
      <c r="AA48" s="1171">
        <f>環境負荷計算表!AM49</f>
        <v>0</v>
      </c>
      <c r="AB48" s="1171">
        <f>環境負荷計算表!AN49</f>
        <v>0</v>
      </c>
      <c r="AC48" s="1171">
        <f>環境負荷計算表!AO49</f>
        <v>0</v>
      </c>
      <c r="AD48" s="1171">
        <f>環境負荷計算表!AP49</f>
        <v>0</v>
      </c>
      <c r="AE48" s="1171">
        <f>環境負荷計算表!AQ49</f>
        <v>0</v>
      </c>
      <c r="AF48" s="1171">
        <f>環境負荷計算表!AR49</f>
        <v>0</v>
      </c>
      <c r="AG48" s="1171">
        <f>環境負荷計算表!AS49</f>
        <v>0</v>
      </c>
      <c r="AH48" s="1171">
        <f>環境負荷計算表!AT49</f>
        <v>0</v>
      </c>
      <c r="AI48" s="1171">
        <f>環境負荷計算表!AU49</f>
        <v>0</v>
      </c>
      <c r="AJ48" s="1171">
        <f>環境負荷計算表!AV49</f>
        <v>0</v>
      </c>
      <c r="AK48" s="1171">
        <f>環境負荷計算表!AW49</f>
        <v>0</v>
      </c>
      <c r="AL48" s="1171">
        <f>環境負荷計算表!AX49</f>
        <v>0</v>
      </c>
      <c r="AM48" s="1171">
        <f>環境負荷計算表!AY49</f>
        <v>0</v>
      </c>
      <c r="AN48" s="1171">
        <f>環境負荷計算表!AZ49</f>
        <v>0</v>
      </c>
      <c r="AO48" s="1171">
        <f>環境負荷計算表!BA49</f>
        <v>0</v>
      </c>
      <c r="AP48" s="1171">
        <f>環境負荷計算表!BB49</f>
        <v>0</v>
      </c>
      <c r="AQ48" s="1171">
        <f>環境負荷計算表!BC49</f>
        <v>0</v>
      </c>
      <c r="AR48" s="1171">
        <f>環境負荷計算表!BD49</f>
        <v>0</v>
      </c>
      <c r="AS48" s="1171">
        <f>環境負荷計算表!BE49</f>
        <v>0</v>
      </c>
      <c r="AT48" s="1171">
        <f>環境負荷計算表!BF49</f>
        <v>0</v>
      </c>
      <c r="AU48" s="1171">
        <f>環境負荷計算表!BG49</f>
        <v>0</v>
      </c>
      <c r="AV48" s="1171">
        <f>環境負荷計算表!BH49</f>
        <v>0</v>
      </c>
      <c r="AW48" s="1171">
        <f>環境負荷計算表!BI49</f>
        <v>0</v>
      </c>
      <c r="AX48" s="1172">
        <f>環境負荷計算表!AF165</f>
        <v>0</v>
      </c>
      <c r="AY48" s="1172">
        <f>環境負荷計算表!AG165</f>
        <v>0</v>
      </c>
      <c r="AZ48" s="1172">
        <f>環境負荷計算表!AH165</f>
        <v>0</v>
      </c>
      <c r="BA48" s="1172">
        <f>環境負荷計算表!AI165</f>
        <v>0</v>
      </c>
      <c r="BB48" s="1172">
        <f>環境負荷計算表!AJ165</f>
        <v>0</v>
      </c>
      <c r="BC48" s="1172">
        <f>環境負荷計算表!AK165</f>
        <v>0</v>
      </c>
      <c r="BD48" s="1172">
        <f>環境負荷計算表!AL165</f>
        <v>0</v>
      </c>
      <c r="BE48" s="1172">
        <f>環境負荷計算表!AM165</f>
        <v>0</v>
      </c>
      <c r="BF48" s="1172">
        <f>環境負荷計算表!AN165</f>
        <v>0</v>
      </c>
      <c r="BG48" s="1172">
        <f>環境負荷計算表!AO165</f>
        <v>0</v>
      </c>
      <c r="BH48" s="1172">
        <f>環境負荷計算表!AP165</f>
        <v>0</v>
      </c>
      <c r="BI48" s="1172">
        <f>環境負荷計算表!AQ165</f>
        <v>0</v>
      </c>
      <c r="BJ48" s="1172">
        <f>環境負荷計算表!AR165</f>
        <v>0</v>
      </c>
      <c r="BK48" s="1172">
        <f>環境負荷計算表!AS165</f>
        <v>0</v>
      </c>
      <c r="BL48" s="1172">
        <f>環境負荷計算表!AT165</f>
        <v>0</v>
      </c>
      <c r="BM48" s="1172">
        <f>環境負荷計算表!AU165</f>
        <v>0</v>
      </c>
      <c r="BN48" s="1172">
        <f>環境負荷計算表!AV165</f>
        <v>0</v>
      </c>
      <c r="BO48" s="1172">
        <f>環境負荷計算表!AW165</f>
        <v>0</v>
      </c>
      <c r="BP48" s="1172">
        <f>環境負荷計算表!AX165</f>
        <v>0</v>
      </c>
      <c r="BQ48" s="1172">
        <f>環境負荷計算表!AY165</f>
        <v>0</v>
      </c>
      <c r="BR48" s="1172">
        <f>環境負荷計算表!AZ165</f>
        <v>0</v>
      </c>
      <c r="BS48" s="1172">
        <f>環境負荷計算表!BA165</f>
        <v>0</v>
      </c>
      <c r="BT48" s="1172">
        <f>環境負荷計算表!BB165</f>
        <v>0</v>
      </c>
      <c r="BU48" s="1172">
        <f>環境負荷計算表!BC165</f>
        <v>0</v>
      </c>
      <c r="BV48" s="1172">
        <f>環境負荷計算表!BD165</f>
        <v>0</v>
      </c>
      <c r="BW48" s="1172">
        <f>環境負荷計算表!BE165</f>
        <v>0</v>
      </c>
      <c r="BX48" s="1172">
        <f>環境負荷計算表!BF165</f>
        <v>0</v>
      </c>
      <c r="BY48" s="1172">
        <f>環境負荷計算表!BG165</f>
        <v>0</v>
      </c>
      <c r="BZ48" s="1172">
        <f>環境負荷計算表!BH165</f>
        <v>0</v>
      </c>
      <c r="CA48" s="1172">
        <f>環境負荷計算表!BI165</f>
        <v>0</v>
      </c>
      <c r="CB48" s="1173">
        <f>環境負荷計算表!AF281</f>
        <v>0</v>
      </c>
      <c r="CC48" s="1173">
        <f>環境負荷計算表!AG281</f>
        <v>0</v>
      </c>
      <c r="CD48" s="1173">
        <f>環境負荷計算表!AH281</f>
        <v>0</v>
      </c>
      <c r="CE48" s="1173">
        <f>環境負荷計算表!AI281</f>
        <v>0</v>
      </c>
      <c r="CF48" s="1173">
        <f>環境負荷計算表!AJ281</f>
        <v>0</v>
      </c>
      <c r="CG48" s="1174">
        <f>環境負荷計算表!AK281</f>
        <v>0</v>
      </c>
      <c r="CH48" s="1174">
        <f>環境負荷計算表!AL281</f>
        <v>0</v>
      </c>
      <c r="CI48" s="1174">
        <f>環境負荷計算表!AM281</f>
        <v>0</v>
      </c>
      <c r="CJ48" s="1174">
        <f>環境負荷計算表!AN281</f>
        <v>0</v>
      </c>
      <c r="CK48" s="1174">
        <f>環境負荷計算表!AO281</f>
        <v>0</v>
      </c>
      <c r="CL48" s="1174">
        <f>環境負荷計算表!AP281</f>
        <v>0</v>
      </c>
      <c r="CM48" s="1174">
        <f>環境負荷計算表!AQ281</f>
        <v>0</v>
      </c>
      <c r="CN48" s="1174">
        <f>環境負荷計算表!AR281</f>
        <v>0</v>
      </c>
      <c r="CO48" s="1174">
        <f>環境負荷計算表!AS281</f>
        <v>0</v>
      </c>
      <c r="CP48" s="1174">
        <f>環境負荷計算表!AT281</f>
        <v>0</v>
      </c>
      <c r="CQ48" s="1174">
        <f>環境負荷計算表!AU281</f>
        <v>0</v>
      </c>
      <c r="CR48" s="1174">
        <f>環境負荷計算表!AV281</f>
        <v>0</v>
      </c>
      <c r="CS48" s="1174">
        <f>環境負荷計算表!AW281</f>
        <v>0</v>
      </c>
      <c r="CT48" s="1174">
        <f>環境負荷計算表!AX281</f>
        <v>0</v>
      </c>
      <c r="CU48" s="1174">
        <f>環境負荷計算表!AY281</f>
        <v>0</v>
      </c>
      <c r="CV48" s="1173">
        <f>環境負荷計算表!AZ281</f>
        <v>0</v>
      </c>
      <c r="CW48" s="1173">
        <f>環境負荷計算表!BA281</f>
        <v>0</v>
      </c>
      <c r="CX48" s="1173">
        <f>環境負荷計算表!BB281</f>
        <v>0</v>
      </c>
      <c r="CY48" s="1174">
        <f>環境負荷計算表!BC281</f>
        <v>0</v>
      </c>
      <c r="CZ48" s="1174">
        <f>環境負荷計算表!BD281</f>
        <v>0</v>
      </c>
      <c r="DA48" s="1174">
        <f>環境負荷計算表!BE281</f>
        <v>0</v>
      </c>
      <c r="DB48" s="1174">
        <f>環境負荷計算表!BF281</f>
        <v>0</v>
      </c>
      <c r="DC48" s="1174">
        <f>環境負荷計算表!BG281</f>
        <v>0</v>
      </c>
      <c r="DD48" s="1174">
        <f>環境負荷計算表!BH281</f>
        <v>0</v>
      </c>
      <c r="DE48" s="1173">
        <f>環境負荷計算表!BI281</f>
        <v>0</v>
      </c>
      <c r="DF48" s="1175">
        <f t="shared" si="2"/>
        <v>0</v>
      </c>
      <c r="DG48" s="1175">
        <f t="shared" si="9"/>
        <v>0</v>
      </c>
      <c r="DH48" s="1175">
        <f t="shared" si="10"/>
        <v>0</v>
      </c>
      <c r="DI48" s="1175">
        <f t="shared" si="11"/>
        <v>0</v>
      </c>
      <c r="DJ48" s="1175">
        <f t="shared" si="12"/>
        <v>0</v>
      </c>
      <c r="DK48" s="1176">
        <f t="shared" si="13"/>
        <v>0</v>
      </c>
      <c r="DL48" s="1176">
        <f t="shared" si="14"/>
        <v>0</v>
      </c>
      <c r="DM48" s="1176">
        <f t="shared" si="15"/>
        <v>0</v>
      </c>
      <c r="DN48" s="1176">
        <f t="shared" si="16"/>
        <v>0</v>
      </c>
      <c r="DO48" s="1176">
        <f t="shared" si="17"/>
        <v>0</v>
      </c>
      <c r="DP48" s="1176">
        <f t="shared" si="18"/>
        <v>0</v>
      </c>
      <c r="DQ48" s="1176">
        <f t="shared" si="19"/>
        <v>0</v>
      </c>
      <c r="DR48" s="1176">
        <f t="shared" si="20"/>
        <v>0</v>
      </c>
      <c r="DS48" s="1176">
        <f t="shared" si="21"/>
        <v>0</v>
      </c>
      <c r="DT48" s="1176">
        <f t="shared" si="22"/>
        <v>0</v>
      </c>
      <c r="DU48" s="1176">
        <f t="shared" si="23"/>
        <v>0</v>
      </c>
      <c r="DV48" s="1176">
        <f t="shared" si="24"/>
        <v>0</v>
      </c>
      <c r="DW48" s="1176">
        <f t="shared" si="25"/>
        <v>0</v>
      </c>
      <c r="DX48" s="1176">
        <f t="shared" si="26"/>
        <v>0</v>
      </c>
      <c r="DY48" s="1176">
        <f t="shared" si="27"/>
        <v>0</v>
      </c>
      <c r="DZ48" s="1175">
        <f t="shared" si="28"/>
        <v>0</v>
      </c>
      <c r="EA48" s="1175">
        <f t="shared" si="29"/>
        <v>0</v>
      </c>
      <c r="EB48" s="1175">
        <f t="shared" si="30"/>
        <v>0</v>
      </c>
      <c r="EC48" s="1176">
        <f t="shared" si="31"/>
        <v>0</v>
      </c>
      <c r="ED48" s="1176">
        <f t="shared" si="3"/>
        <v>0</v>
      </c>
      <c r="EE48" s="1176">
        <f t="shared" si="4"/>
        <v>0</v>
      </c>
      <c r="EF48" s="1176">
        <f t="shared" si="5"/>
        <v>0</v>
      </c>
      <c r="EG48" s="1176">
        <f t="shared" si="6"/>
        <v>0</v>
      </c>
      <c r="EH48" s="1176">
        <f t="shared" si="7"/>
        <v>0</v>
      </c>
      <c r="EI48" s="1175">
        <f t="shared" si="8"/>
        <v>0</v>
      </c>
    </row>
    <row r="49" spans="2:139" ht="18" customHeight="1">
      <c r="B49" s="226">
        <v>43</v>
      </c>
      <c r="C49" s="617"/>
      <c r="D49" s="215" t="s">
        <v>375</v>
      </c>
      <c r="E49" s="208"/>
      <c r="F49" s="238">
        <f>計算表!C50</f>
        <v>0</v>
      </c>
      <c r="G49" s="239">
        <f>計算表!G50</f>
        <v>0</v>
      </c>
      <c r="H49" s="240">
        <f>計算表!I50</f>
        <v>0</v>
      </c>
      <c r="I49" s="261">
        <f>計算表!R50</f>
        <v>0</v>
      </c>
      <c r="J49" s="261">
        <f>計算表!T50</f>
        <v>0</v>
      </c>
      <c r="K49" s="261">
        <f>計算表!V50</f>
        <v>0</v>
      </c>
      <c r="L49" s="275">
        <f>計算表!K165</f>
        <v>0</v>
      </c>
      <c r="M49" s="276">
        <f>計算表!O165</f>
        <v>0</v>
      </c>
      <c r="N49" s="277">
        <f>計算表!Q165</f>
        <v>0</v>
      </c>
      <c r="O49" s="298">
        <f t="shared" si="32"/>
        <v>0</v>
      </c>
      <c r="P49" s="298">
        <f t="shared" si="33"/>
        <v>0</v>
      </c>
      <c r="Q49" s="298">
        <f t="shared" si="34"/>
        <v>0</v>
      </c>
      <c r="R49" s="306">
        <f>計算表!X165</f>
        <v>0</v>
      </c>
      <c r="T49" s="1171">
        <f>環境負荷計算表!AF50</f>
        <v>0</v>
      </c>
      <c r="U49" s="1171">
        <f>環境負荷計算表!AG50</f>
        <v>0</v>
      </c>
      <c r="V49" s="1171">
        <f>環境負荷計算表!AH50</f>
        <v>0</v>
      </c>
      <c r="W49" s="1171">
        <f>環境負荷計算表!AI50</f>
        <v>0</v>
      </c>
      <c r="X49" s="1171">
        <f>環境負荷計算表!AJ50</f>
        <v>0</v>
      </c>
      <c r="Y49" s="1171">
        <f>環境負荷計算表!AK50</f>
        <v>0</v>
      </c>
      <c r="Z49" s="1171">
        <f>環境負荷計算表!AL50</f>
        <v>0</v>
      </c>
      <c r="AA49" s="1171">
        <f>環境負荷計算表!AM50</f>
        <v>0</v>
      </c>
      <c r="AB49" s="1171">
        <f>環境負荷計算表!AN50</f>
        <v>0</v>
      </c>
      <c r="AC49" s="1171">
        <f>環境負荷計算表!AO50</f>
        <v>0</v>
      </c>
      <c r="AD49" s="1171">
        <f>環境負荷計算表!AP50</f>
        <v>0</v>
      </c>
      <c r="AE49" s="1171">
        <f>環境負荷計算表!AQ50</f>
        <v>0</v>
      </c>
      <c r="AF49" s="1171">
        <f>環境負荷計算表!AR50</f>
        <v>0</v>
      </c>
      <c r="AG49" s="1171">
        <f>環境負荷計算表!AS50</f>
        <v>0</v>
      </c>
      <c r="AH49" s="1171">
        <f>環境負荷計算表!AT50</f>
        <v>0</v>
      </c>
      <c r="AI49" s="1171">
        <f>環境負荷計算表!AU50</f>
        <v>0</v>
      </c>
      <c r="AJ49" s="1171">
        <f>環境負荷計算表!AV50</f>
        <v>0</v>
      </c>
      <c r="AK49" s="1171">
        <f>環境負荷計算表!AW50</f>
        <v>0</v>
      </c>
      <c r="AL49" s="1171">
        <f>環境負荷計算表!AX50</f>
        <v>0</v>
      </c>
      <c r="AM49" s="1171">
        <f>環境負荷計算表!AY50</f>
        <v>0</v>
      </c>
      <c r="AN49" s="1171">
        <f>環境負荷計算表!AZ50</f>
        <v>0</v>
      </c>
      <c r="AO49" s="1171">
        <f>環境負荷計算表!BA50</f>
        <v>0</v>
      </c>
      <c r="AP49" s="1171">
        <f>環境負荷計算表!BB50</f>
        <v>0</v>
      </c>
      <c r="AQ49" s="1171">
        <f>環境負荷計算表!BC50</f>
        <v>0</v>
      </c>
      <c r="AR49" s="1171">
        <f>環境負荷計算表!BD50</f>
        <v>0</v>
      </c>
      <c r="AS49" s="1171">
        <f>環境負荷計算表!BE50</f>
        <v>0</v>
      </c>
      <c r="AT49" s="1171">
        <f>環境負荷計算表!BF50</f>
        <v>0</v>
      </c>
      <c r="AU49" s="1171">
        <f>環境負荷計算表!BG50</f>
        <v>0</v>
      </c>
      <c r="AV49" s="1171">
        <f>環境負荷計算表!BH50</f>
        <v>0</v>
      </c>
      <c r="AW49" s="1171">
        <f>環境負荷計算表!BI50</f>
        <v>0</v>
      </c>
      <c r="AX49" s="1172">
        <f>環境負荷計算表!AF166</f>
        <v>0</v>
      </c>
      <c r="AY49" s="1172">
        <f>環境負荷計算表!AG166</f>
        <v>0</v>
      </c>
      <c r="AZ49" s="1172">
        <f>環境負荷計算表!AH166</f>
        <v>0</v>
      </c>
      <c r="BA49" s="1172">
        <f>環境負荷計算表!AI166</f>
        <v>0</v>
      </c>
      <c r="BB49" s="1172">
        <f>環境負荷計算表!AJ166</f>
        <v>0</v>
      </c>
      <c r="BC49" s="1172">
        <f>環境負荷計算表!AK166</f>
        <v>0</v>
      </c>
      <c r="BD49" s="1172">
        <f>環境負荷計算表!AL166</f>
        <v>0</v>
      </c>
      <c r="BE49" s="1172">
        <f>環境負荷計算表!AM166</f>
        <v>0</v>
      </c>
      <c r="BF49" s="1172">
        <f>環境負荷計算表!AN166</f>
        <v>0</v>
      </c>
      <c r="BG49" s="1172">
        <f>環境負荷計算表!AO166</f>
        <v>0</v>
      </c>
      <c r="BH49" s="1172">
        <f>環境負荷計算表!AP166</f>
        <v>0</v>
      </c>
      <c r="BI49" s="1172">
        <f>環境負荷計算表!AQ166</f>
        <v>0</v>
      </c>
      <c r="BJ49" s="1172">
        <f>環境負荷計算表!AR166</f>
        <v>0</v>
      </c>
      <c r="BK49" s="1172">
        <f>環境負荷計算表!AS166</f>
        <v>0</v>
      </c>
      <c r="BL49" s="1172">
        <f>環境負荷計算表!AT166</f>
        <v>0</v>
      </c>
      <c r="BM49" s="1172">
        <f>環境負荷計算表!AU166</f>
        <v>0</v>
      </c>
      <c r="BN49" s="1172">
        <f>環境負荷計算表!AV166</f>
        <v>0</v>
      </c>
      <c r="BO49" s="1172">
        <f>環境負荷計算表!AW166</f>
        <v>0</v>
      </c>
      <c r="BP49" s="1172">
        <f>環境負荷計算表!AX166</f>
        <v>0</v>
      </c>
      <c r="BQ49" s="1172">
        <f>環境負荷計算表!AY166</f>
        <v>0</v>
      </c>
      <c r="BR49" s="1172">
        <f>環境負荷計算表!AZ166</f>
        <v>0</v>
      </c>
      <c r="BS49" s="1172">
        <f>環境負荷計算表!BA166</f>
        <v>0</v>
      </c>
      <c r="BT49" s="1172">
        <f>環境負荷計算表!BB166</f>
        <v>0</v>
      </c>
      <c r="BU49" s="1172">
        <f>環境負荷計算表!BC166</f>
        <v>0</v>
      </c>
      <c r="BV49" s="1172">
        <f>環境負荷計算表!BD166</f>
        <v>0</v>
      </c>
      <c r="BW49" s="1172">
        <f>環境負荷計算表!BE166</f>
        <v>0</v>
      </c>
      <c r="BX49" s="1172">
        <f>環境負荷計算表!BF166</f>
        <v>0</v>
      </c>
      <c r="BY49" s="1172">
        <f>環境負荷計算表!BG166</f>
        <v>0</v>
      </c>
      <c r="BZ49" s="1172">
        <f>環境負荷計算表!BH166</f>
        <v>0</v>
      </c>
      <c r="CA49" s="1172">
        <f>環境負荷計算表!BI166</f>
        <v>0</v>
      </c>
      <c r="CB49" s="1173">
        <f>環境負荷計算表!AF282</f>
        <v>0</v>
      </c>
      <c r="CC49" s="1173">
        <f>環境負荷計算表!AG282</f>
        <v>0</v>
      </c>
      <c r="CD49" s="1173">
        <f>環境負荷計算表!AH282</f>
        <v>0</v>
      </c>
      <c r="CE49" s="1173">
        <f>環境負荷計算表!AI282</f>
        <v>0</v>
      </c>
      <c r="CF49" s="1173">
        <f>環境負荷計算表!AJ282</f>
        <v>0</v>
      </c>
      <c r="CG49" s="1174">
        <f>環境負荷計算表!AK282</f>
        <v>0</v>
      </c>
      <c r="CH49" s="1174">
        <f>環境負荷計算表!AL282</f>
        <v>0</v>
      </c>
      <c r="CI49" s="1174">
        <f>環境負荷計算表!AM282</f>
        <v>0</v>
      </c>
      <c r="CJ49" s="1174">
        <f>環境負荷計算表!AN282</f>
        <v>0</v>
      </c>
      <c r="CK49" s="1174">
        <f>環境負荷計算表!AO282</f>
        <v>0</v>
      </c>
      <c r="CL49" s="1174">
        <f>環境負荷計算表!AP282</f>
        <v>0</v>
      </c>
      <c r="CM49" s="1174">
        <f>環境負荷計算表!AQ282</f>
        <v>0</v>
      </c>
      <c r="CN49" s="1174">
        <f>環境負荷計算表!AR282</f>
        <v>0</v>
      </c>
      <c r="CO49" s="1174">
        <f>環境負荷計算表!AS282</f>
        <v>0</v>
      </c>
      <c r="CP49" s="1174">
        <f>環境負荷計算表!AT282</f>
        <v>0</v>
      </c>
      <c r="CQ49" s="1174">
        <f>環境負荷計算表!AU282</f>
        <v>0</v>
      </c>
      <c r="CR49" s="1174">
        <f>環境負荷計算表!AV282</f>
        <v>0</v>
      </c>
      <c r="CS49" s="1174">
        <f>環境負荷計算表!AW282</f>
        <v>0</v>
      </c>
      <c r="CT49" s="1174">
        <f>環境負荷計算表!AX282</f>
        <v>0</v>
      </c>
      <c r="CU49" s="1174">
        <f>環境負荷計算表!AY282</f>
        <v>0</v>
      </c>
      <c r="CV49" s="1173">
        <f>環境負荷計算表!AZ282</f>
        <v>0</v>
      </c>
      <c r="CW49" s="1173">
        <f>環境負荷計算表!BA282</f>
        <v>0</v>
      </c>
      <c r="CX49" s="1173">
        <f>環境負荷計算表!BB282</f>
        <v>0</v>
      </c>
      <c r="CY49" s="1174">
        <f>環境負荷計算表!BC282</f>
        <v>0</v>
      </c>
      <c r="CZ49" s="1174">
        <f>環境負荷計算表!BD282</f>
        <v>0</v>
      </c>
      <c r="DA49" s="1174">
        <f>環境負荷計算表!BE282</f>
        <v>0</v>
      </c>
      <c r="DB49" s="1174">
        <f>環境負荷計算表!BF282</f>
        <v>0</v>
      </c>
      <c r="DC49" s="1174">
        <f>環境負荷計算表!BG282</f>
        <v>0</v>
      </c>
      <c r="DD49" s="1174">
        <f>環境負荷計算表!BH282</f>
        <v>0</v>
      </c>
      <c r="DE49" s="1173">
        <f>環境負荷計算表!BI282</f>
        <v>0</v>
      </c>
      <c r="DF49" s="1175">
        <f t="shared" si="2"/>
        <v>0</v>
      </c>
      <c r="DG49" s="1175">
        <f t="shared" si="9"/>
        <v>0</v>
      </c>
      <c r="DH49" s="1175">
        <f t="shared" si="10"/>
        <v>0</v>
      </c>
      <c r="DI49" s="1175">
        <f t="shared" si="11"/>
        <v>0</v>
      </c>
      <c r="DJ49" s="1175">
        <f t="shared" si="12"/>
        <v>0</v>
      </c>
      <c r="DK49" s="1176">
        <f t="shared" si="13"/>
        <v>0</v>
      </c>
      <c r="DL49" s="1176">
        <f t="shared" si="14"/>
        <v>0</v>
      </c>
      <c r="DM49" s="1176">
        <f t="shared" si="15"/>
        <v>0</v>
      </c>
      <c r="DN49" s="1176">
        <f t="shared" si="16"/>
        <v>0</v>
      </c>
      <c r="DO49" s="1176">
        <f t="shared" si="17"/>
        <v>0</v>
      </c>
      <c r="DP49" s="1176">
        <f t="shared" si="18"/>
        <v>0</v>
      </c>
      <c r="DQ49" s="1176">
        <f t="shared" si="19"/>
        <v>0</v>
      </c>
      <c r="DR49" s="1176">
        <f t="shared" si="20"/>
        <v>0</v>
      </c>
      <c r="DS49" s="1176">
        <f t="shared" si="21"/>
        <v>0</v>
      </c>
      <c r="DT49" s="1176">
        <f t="shared" si="22"/>
        <v>0</v>
      </c>
      <c r="DU49" s="1176">
        <f t="shared" si="23"/>
        <v>0</v>
      </c>
      <c r="DV49" s="1176">
        <f t="shared" si="24"/>
        <v>0</v>
      </c>
      <c r="DW49" s="1176">
        <f t="shared" si="25"/>
        <v>0</v>
      </c>
      <c r="DX49" s="1176">
        <f t="shared" si="26"/>
        <v>0</v>
      </c>
      <c r="DY49" s="1176">
        <f t="shared" si="27"/>
        <v>0</v>
      </c>
      <c r="DZ49" s="1175">
        <f t="shared" si="28"/>
        <v>0</v>
      </c>
      <c r="EA49" s="1175">
        <f t="shared" si="29"/>
        <v>0</v>
      </c>
      <c r="EB49" s="1175">
        <f t="shared" si="30"/>
        <v>0</v>
      </c>
      <c r="EC49" s="1176">
        <f t="shared" si="31"/>
        <v>0</v>
      </c>
      <c r="ED49" s="1176">
        <f t="shared" si="3"/>
        <v>0</v>
      </c>
      <c r="EE49" s="1176">
        <f t="shared" si="4"/>
        <v>0</v>
      </c>
      <c r="EF49" s="1176">
        <f t="shared" si="5"/>
        <v>0</v>
      </c>
      <c r="EG49" s="1176">
        <f t="shared" si="6"/>
        <v>0</v>
      </c>
      <c r="EH49" s="1176">
        <f t="shared" si="7"/>
        <v>0</v>
      </c>
      <c r="EI49" s="1175">
        <f t="shared" si="8"/>
        <v>0</v>
      </c>
    </row>
    <row r="50" spans="2:139" ht="18" customHeight="1">
      <c r="B50" s="226">
        <v>44</v>
      </c>
      <c r="C50" s="617"/>
      <c r="D50" s="215" t="s">
        <v>522</v>
      </c>
      <c r="E50" s="208"/>
      <c r="F50" s="238">
        <f>計算表!C51</f>
        <v>0</v>
      </c>
      <c r="G50" s="239">
        <f>計算表!G51</f>
        <v>0</v>
      </c>
      <c r="H50" s="240">
        <f>計算表!I51</f>
        <v>0</v>
      </c>
      <c r="I50" s="261">
        <f>計算表!R51</f>
        <v>0</v>
      </c>
      <c r="J50" s="261">
        <f>計算表!T51</f>
        <v>0</v>
      </c>
      <c r="K50" s="261">
        <f>計算表!V51</f>
        <v>0</v>
      </c>
      <c r="L50" s="275">
        <f>計算表!K166</f>
        <v>0</v>
      </c>
      <c r="M50" s="276">
        <f>計算表!O166</f>
        <v>0</v>
      </c>
      <c r="N50" s="277">
        <f>計算表!Q166</f>
        <v>0</v>
      </c>
      <c r="O50" s="298">
        <f t="shared" si="32"/>
        <v>0</v>
      </c>
      <c r="P50" s="298">
        <f t="shared" si="33"/>
        <v>0</v>
      </c>
      <c r="Q50" s="298">
        <f t="shared" si="34"/>
        <v>0</v>
      </c>
      <c r="R50" s="306">
        <f>計算表!X166</f>
        <v>0</v>
      </c>
      <c r="T50" s="1171">
        <f>環境負荷計算表!AF51</f>
        <v>0</v>
      </c>
      <c r="U50" s="1171">
        <f>環境負荷計算表!AG51</f>
        <v>0</v>
      </c>
      <c r="V50" s="1171">
        <f>環境負荷計算表!AH51</f>
        <v>0</v>
      </c>
      <c r="W50" s="1171">
        <f>環境負荷計算表!AI51</f>
        <v>0</v>
      </c>
      <c r="X50" s="1171">
        <f>環境負荷計算表!AJ51</f>
        <v>0</v>
      </c>
      <c r="Y50" s="1171">
        <f>環境負荷計算表!AK51</f>
        <v>0</v>
      </c>
      <c r="Z50" s="1171">
        <f>環境負荷計算表!AL51</f>
        <v>0</v>
      </c>
      <c r="AA50" s="1171">
        <f>環境負荷計算表!AM51</f>
        <v>0</v>
      </c>
      <c r="AB50" s="1171">
        <f>環境負荷計算表!AN51</f>
        <v>0</v>
      </c>
      <c r="AC50" s="1171">
        <f>環境負荷計算表!AO51</f>
        <v>0</v>
      </c>
      <c r="AD50" s="1171">
        <f>環境負荷計算表!AP51</f>
        <v>0</v>
      </c>
      <c r="AE50" s="1171">
        <f>環境負荷計算表!AQ51</f>
        <v>0</v>
      </c>
      <c r="AF50" s="1171">
        <f>環境負荷計算表!AR51</f>
        <v>0</v>
      </c>
      <c r="AG50" s="1171">
        <f>環境負荷計算表!AS51</f>
        <v>0</v>
      </c>
      <c r="AH50" s="1171">
        <f>環境負荷計算表!AT51</f>
        <v>0</v>
      </c>
      <c r="AI50" s="1171">
        <f>環境負荷計算表!AU51</f>
        <v>0</v>
      </c>
      <c r="AJ50" s="1171">
        <f>環境負荷計算表!AV51</f>
        <v>0</v>
      </c>
      <c r="AK50" s="1171">
        <f>環境負荷計算表!AW51</f>
        <v>0</v>
      </c>
      <c r="AL50" s="1171">
        <f>環境負荷計算表!AX51</f>
        <v>0</v>
      </c>
      <c r="AM50" s="1171">
        <f>環境負荷計算表!AY51</f>
        <v>0</v>
      </c>
      <c r="AN50" s="1171">
        <f>環境負荷計算表!AZ51</f>
        <v>0</v>
      </c>
      <c r="AO50" s="1171">
        <f>環境負荷計算表!BA51</f>
        <v>0</v>
      </c>
      <c r="AP50" s="1171">
        <f>環境負荷計算表!BB51</f>
        <v>0</v>
      </c>
      <c r="AQ50" s="1171">
        <f>環境負荷計算表!BC51</f>
        <v>0</v>
      </c>
      <c r="AR50" s="1171">
        <f>環境負荷計算表!BD51</f>
        <v>0</v>
      </c>
      <c r="AS50" s="1171">
        <f>環境負荷計算表!BE51</f>
        <v>0</v>
      </c>
      <c r="AT50" s="1171">
        <f>環境負荷計算表!BF51</f>
        <v>0</v>
      </c>
      <c r="AU50" s="1171">
        <f>環境負荷計算表!BG51</f>
        <v>0</v>
      </c>
      <c r="AV50" s="1171">
        <f>環境負荷計算表!BH51</f>
        <v>0</v>
      </c>
      <c r="AW50" s="1171">
        <f>環境負荷計算表!BI51</f>
        <v>0</v>
      </c>
      <c r="AX50" s="1172">
        <f>環境負荷計算表!AF167</f>
        <v>0</v>
      </c>
      <c r="AY50" s="1172">
        <f>環境負荷計算表!AG167</f>
        <v>0</v>
      </c>
      <c r="AZ50" s="1172">
        <f>環境負荷計算表!AH167</f>
        <v>0</v>
      </c>
      <c r="BA50" s="1172">
        <f>環境負荷計算表!AI167</f>
        <v>0</v>
      </c>
      <c r="BB50" s="1172">
        <f>環境負荷計算表!AJ167</f>
        <v>0</v>
      </c>
      <c r="BC50" s="1172">
        <f>環境負荷計算表!AK167</f>
        <v>0</v>
      </c>
      <c r="BD50" s="1172">
        <f>環境負荷計算表!AL167</f>
        <v>0</v>
      </c>
      <c r="BE50" s="1172">
        <f>環境負荷計算表!AM167</f>
        <v>0</v>
      </c>
      <c r="BF50" s="1172">
        <f>環境負荷計算表!AN167</f>
        <v>0</v>
      </c>
      <c r="BG50" s="1172">
        <f>環境負荷計算表!AO167</f>
        <v>0</v>
      </c>
      <c r="BH50" s="1172">
        <f>環境負荷計算表!AP167</f>
        <v>0</v>
      </c>
      <c r="BI50" s="1172">
        <f>環境負荷計算表!AQ167</f>
        <v>0</v>
      </c>
      <c r="BJ50" s="1172">
        <f>環境負荷計算表!AR167</f>
        <v>0</v>
      </c>
      <c r="BK50" s="1172">
        <f>環境負荷計算表!AS167</f>
        <v>0</v>
      </c>
      <c r="BL50" s="1172">
        <f>環境負荷計算表!AT167</f>
        <v>0</v>
      </c>
      <c r="BM50" s="1172">
        <f>環境負荷計算表!AU167</f>
        <v>0</v>
      </c>
      <c r="BN50" s="1172">
        <f>環境負荷計算表!AV167</f>
        <v>0</v>
      </c>
      <c r="BO50" s="1172">
        <f>環境負荷計算表!AW167</f>
        <v>0</v>
      </c>
      <c r="BP50" s="1172">
        <f>環境負荷計算表!AX167</f>
        <v>0</v>
      </c>
      <c r="BQ50" s="1172">
        <f>環境負荷計算表!AY167</f>
        <v>0</v>
      </c>
      <c r="BR50" s="1172">
        <f>環境負荷計算表!AZ167</f>
        <v>0</v>
      </c>
      <c r="BS50" s="1172">
        <f>環境負荷計算表!BA167</f>
        <v>0</v>
      </c>
      <c r="BT50" s="1172">
        <f>環境負荷計算表!BB167</f>
        <v>0</v>
      </c>
      <c r="BU50" s="1172">
        <f>環境負荷計算表!BC167</f>
        <v>0</v>
      </c>
      <c r="BV50" s="1172">
        <f>環境負荷計算表!BD167</f>
        <v>0</v>
      </c>
      <c r="BW50" s="1172">
        <f>環境負荷計算表!BE167</f>
        <v>0</v>
      </c>
      <c r="BX50" s="1172">
        <f>環境負荷計算表!BF167</f>
        <v>0</v>
      </c>
      <c r="BY50" s="1172">
        <f>環境負荷計算表!BG167</f>
        <v>0</v>
      </c>
      <c r="BZ50" s="1172">
        <f>環境負荷計算表!BH167</f>
        <v>0</v>
      </c>
      <c r="CA50" s="1172">
        <f>環境負荷計算表!BI167</f>
        <v>0</v>
      </c>
      <c r="CB50" s="1173">
        <f>環境負荷計算表!AF283</f>
        <v>0</v>
      </c>
      <c r="CC50" s="1173">
        <f>環境負荷計算表!AG283</f>
        <v>0</v>
      </c>
      <c r="CD50" s="1173">
        <f>環境負荷計算表!AH283</f>
        <v>0</v>
      </c>
      <c r="CE50" s="1173">
        <f>環境負荷計算表!AI283</f>
        <v>0</v>
      </c>
      <c r="CF50" s="1173">
        <f>環境負荷計算表!AJ283</f>
        <v>0</v>
      </c>
      <c r="CG50" s="1174">
        <f>環境負荷計算表!AK283</f>
        <v>0</v>
      </c>
      <c r="CH50" s="1174">
        <f>環境負荷計算表!AL283</f>
        <v>0</v>
      </c>
      <c r="CI50" s="1174">
        <f>環境負荷計算表!AM283</f>
        <v>0</v>
      </c>
      <c r="CJ50" s="1174">
        <f>環境負荷計算表!AN283</f>
        <v>0</v>
      </c>
      <c r="CK50" s="1174">
        <f>環境負荷計算表!AO283</f>
        <v>0</v>
      </c>
      <c r="CL50" s="1174">
        <f>環境負荷計算表!AP283</f>
        <v>0</v>
      </c>
      <c r="CM50" s="1174">
        <f>環境負荷計算表!AQ283</f>
        <v>0</v>
      </c>
      <c r="CN50" s="1174">
        <f>環境負荷計算表!AR283</f>
        <v>0</v>
      </c>
      <c r="CO50" s="1174">
        <f>環境負荷計算表!AS283</f>
        <v>0</v>
      </c>
      <c r="CP50" s="1174">
        <f>環境負荷計算表!AT283</f>
        <v>0</v>
      </c>
      <c r="CQ50" s="1174">
        <f>環境負荷計算表!AU283</f>
        <v>0</v>
      </c>
      <c r="CR50" s="1174">
        <f>環境負荷計算表!AV283</f>
        <v>0</v>
      </c>
      <c r="CS50" s="1174">
        <f>環境負荷計算表!AW283</f>
        <v>0</v>
      </c>
      <c r="CT50" s="1174">
        <f>環境負荷計算表!AX283</f>
        <v>0</v>
      </c>
      <c r="CU50" s="1174">
        <f>環境負荷計算表!AY283</f>
        <v>0</v>
      </c>
      <c r="CV50" s="1173">
        <f>環境負荷計算表!AZ283</f>
        <v>0</v>
      </c>
      <c r="CW50" s="1173">
        <f>環境負荷計算表!BA283</f>
        <v>0</v>
      </c>
      <c r="CX50" s="1173">
        <f>環境負荷計算表!BB283</f>
        <v>0</v>
      </c>
      <c r="CY50" s="1174">
        <f>環境負荷計算表!BC283</f>
        <v>0</v>
      </c>
      <c r="CZ50" s="1174">
        <f>環境負荷計算表!BD283</f>
        <v>0</v>
      </c>
      <c r="DA50" s="1174">
        <f>環境負荷計算表!BE283</f>
        <v>0</v>
      </c>
      <c r="DB50" s="1174">
        <f>環境負荷計算表!BF283</f>
        <v>0</v>
      </c>
      <c r="DC50" s="1174">
        <f>環境負荷計算表!BG283</f>
        <v>0</v>
      </c>
      <c r="DD50" s="1174">
        <f>環境負荷計算表!BH283</f>
        <v>0</v>
      </c>
      <c r="DE50" s="1173">
        <f>環境負荷計算表!BI283</f>
        <v>0</v>
      </c>
      <c r="DF50" s="1175">
        <f t="shared" si="2"/>
        <v>0</v>
      </c>
      <c r="DG50" s="1175">
        <f t="shared" si="9"/>
        <v>0</v>
      </c>
      <c r="DH50" s="1175">
        <f t="shared" si="10"/>
        <v>0</v>
      </c>
      <c r="DI50" s="1175">
        <f t="shared" si="11"/>
        <v>0</v>
      </c>
      <c r="DJ50" s="1175">
        <f t="shared" si="12"/>
        <v>0</v>
      </c>
      <c r="DK50" s="1176">
        <f t="shared" si="13"/>
        <v>0</v>
      </c>
      <c r="DL50" s="1176">
        <f t="shared" si="14"/>
        <v>0</v>
      </c>
      <c r="DM50" s="1176">
        <f t="shared" si="15"/>
        <v>0</v>
      </c>
      <c r="DN50" s="1176">
        <f t="shared" si="16"/>
        <v>0</v>
      </c>
      <c r="DO50" s="1176">
        <f t="shared" si="17"/>
        <v>0</v>
      </c>
      <c r="DP50" s="1176">
        <f t="shared" si="18"/>
        <v>0</v>
      </c>
      <c r="DQ50" s="1176">
        <f t="shared" si="19"/>
        <v>0</v>
      </c>
      <c r="DR50" s="1176">
        <f t="shared" si="20"/>
        <v>0</v>
      </c>
      <c r="DS50" s="1176">
        <f t="shared" si="21"/>
        <v>0</v>
      </c>
      <c r="DT50" s="1176">
        <f t="shared" si="22"/>
        <v>0</v>
      </c>
      <c r="DU50" s="1176">
        <f t="shared" si="23"/>
        <v>0</v>
      </c>
      <c r="DV50" s="1176">
        <f t="shared" si="24"/>
        <v>0</v>
      </c>
      <c r="DW50" s="1176">
        <f t="shared" si="25"/>
        <v>0</v>
      </c>
      <c r="DX50" s="1176">
        <f t="shared" si="26"/>
        <v>0</v>
      </c>
      <c r="DY50" s="1176">
        <f t="shared" si="27"/>
        <v>0</v>
      </c>
      <c r="DZ50" s="1175">
        <f t="shared" si="28"/>
        <v>0</v>
      </c>
      <c r="EA50" s="1175">
        <f t="shared" si="29"/>
        <v>0</v>
      </c>
      <c r="EB50" s="1175">
        <f t="shared" si="30"/>
        <v>0</v>
      </c>
      <c r="EC50" s="1176">
        <f t="shared" si="31"/>
        <v>0</v>
      </c>
      <c r="ED50" s="1176">
        <f t="shared" si="3"/>
        <v>0</v>
      </c>
      <c r="EE50" s="1176">
        <f t="shared" si="4"/>
        <v>0</v>
      </c>
      <c r="EF50" s="1176">
        <f t="shared" si="5"/>
        <v>0</v>
      </c>
      <c r="EG50" s="1176">
        <f t="shared" si="6"/>
        <v>0</v>
      </c>
      <c r="EH50" s="1176">
        <f t="shared" si="7"/>
        <v>0</v>
      </c>
      <c r="EI50" s="1175">
        <f t="shared" si="8"/>
        <v>0</v>
      </c>
    </row>
    <row r="51" spans="2:139" ht="18" customHeight="1">
      <c r="B51" s="226">
        <v>45</v>
      </c>
      <c r="C51" s="617"/>
      <c r="D51" s="215" t="s">
        <v>523</v>
      </c>
      <c r="E51" s="208"/>
      <c r="F51" s="238">
        <f>計算表!C52</f>
        <v>0</v>
      </c>
      <c r="G51" s="239">
        <f>計算表!G52</f>
        <v>0</v>
      </c>
      <c r="H51" s="240">
        <f>計算表!I52</f>
        <v>0</v>
      </c>
      <c r="I51" s="261">
        <f>計算表!R52</f>
        <v>0</v>
      </c>
      <c r="J51" s="261">
        <f>計算表!T52</f>
        <v>0</v>
      </c>
      <c r="K51" s="261">
        <f>計算表!V52</f>
        <v>0</v>
      </c>
      <c r="L51" s="275">
        <f>計算表!K167</f>
        <v>0</v>
      </c>
      <c r="M51" s="276">
        <f>計算表!O167</f>
        <v>0</v>
      </c>
      <c r="N51" s="277">
        <f>計算表!Q167</f>
        <v>0</v>
      </c>
      <c r="O51" s="298">
        <f t="shared" si="32"/>
        <v>0</v>
      </c>
      <c r="P51" s="298">
        <f t="shared" si="33"/>
        <v>0</v>
      </c>
      <c r="Q51" s="298">
        <f t="shared" si="34"/>
        <v>0</v>
      </c>
      <c r="R51" s="306">
        <f>計算表!X167</f>
        <v>0</v>
      </c>
      <c r="T51" s="1177">
        <f>環境負荷計算表!AF52</f>
        <v>0</v>
      </c>
      <c r="U51" s="1177">
        <f>環境負荷計算表!AG52</f>
        <v>0</v>
      </c>
      <c r="V51" s="1177">
        <f>環境負荷計算表!AH52</f>
        <v>0</v>
      </c>
      <c r="W51" s="1177">
        <f>環境負荷計算表!AI52</f>
        <v>0</v>
      </c>
      <c r="X51" s="1177">
        <f>環境負荷計算表!AJ52</f>
        <v>0</v>
      </c>
      <c r="Y51" s="1177">
        <f>環境負荷計算表!AK52</f>
        <v>0</v>
      </c>
      <c r="Z51" s="1177">
        <f>環境負荷計算表!AL52</f>
        <v>0</v>
      </c>
      <c r="AA51" s="1177">
        <f>環境負荷計算表!AM52</f>
        <v>0</v>
      </c>
      <c r="AB51" s="1177">
        <f>環境負荷計算表!AN52</f>
        <v>0</v>
      </c>
      <c r="AC51" s="1177">
        <f>環境負荷計算表!AO52</f>
        <v>0</v>
      </c>
      <c r="AD51" s="1177">
        <f>環境負荷計算表!AP52</f>
        <v>0</v>
      </c>
      <c r="AE51" s="1177">
        <f>環境負荷計算表!AQ52</f>
        <v>0</v>
      </c>
      <c r="AF51" s="1177">
        <f>環境負荷計算表!AR52</f>
        <v>0</v>
      </c>
      <c r="AG51" s="1177">
        <f>環境負荷計算表!AS52</f>
        <v>0</v>
      </c>
      <c r="AH51" s="1177">
        <f>環境負荷計算表!AT52</f>
        <v>0</v>
      </c>
      <c r="AI51" s="1177">
        <f>環境負荷計算表!AU52</f>
        <v>0</v>
      </c>
      <c r="AJ51" s="1177">
        <f>環境負荷計算表!AV52</f>
        <v>0</v>
      </c>
      <c r="AK51" s="1177">
        <f>環境負荷計算表!AW52</f>
        <v>0</v>
      </c>
      <c r="AL51" s="1177">
        <f>環境負荷計算表!AX52</f>
        <v>0</v>
      </c>
      <c r="AM51" s="1177">
        <f>環境負荷計算表!AY52</f>
        <v>0</v>
      </c>
      <c r="AN51" s="1177">
        <f>環境負荷計算表!AZ52</f>
        <v>0</v>
      </c>
      <c r="AO51" s="1177">
        <f>環境負荷計算表!BA52</f>
        <v>0</v>
      </c>
      <c r="AP51" s="1177">
        <f>環境負荷計算表!BB52</f>
        <v>0</v>
      </c>
      <c r="AQ51" s="1177">
        <f>環境負荷計算表!BC52</f>
        <v>0</v>
      </c>
      <c r="AR51" s="1177">
        <f>環境負荷計算表!BD52</f>
        <v>0</v>
      </c>
      <c r="AS51" s="1177">
        <f>環境負荷計算表!BE52</f>
        <v>0</v>
      </c>
      <c r="AT51" s="1177">
        <f>環境負荷計算表!BF52</f>
        <v>0</v>
      </c>
      <c r="AU51" s="1177">
        <f>環境負荷計算表!BG52</f>
        <v>0</v>
      </c>
      <c r="AV51" s="1177">
        <f>環境負荷計算表!BH52</f>
        <v>0</v>
      </c>
      <c r="AW51" s="1177">
        <f>環境負荷計算表!BI52</f>
        <v>0</v>
      </c>
      <c r="AX51" s="1178">
        <f>環境負荷計算表!AF168</f>
        <v>0</v>
      </c>
      <c r="AY51" s="1178">
        <f>環境負荷計算表!AG168</f>
        <v>0</v>
      </c>
      <c r="AZ51" s="1178">
        <f>環境負荷計算表!AH168</f>
        <v>0</v>
      </c>
      <c r="BA51" s="1178">
        <f>環境負荷計算表!AI168</f>
        <v>0</v>
      </c>
      <c r="BB51" s="1178">
        <f>環境負荷計算表!AJ168</f>
        <v>0</v>
      </c>
      <c r="BC51" s="1178">
        <f>環境負荷計算表!AK168</f>
        <v>0</v>
      </c>
      <c r="BD51" s="1178">
        <f>環境負荷計算表!AL168</f>
        <v>0</v>
      </c>
      <c r="BE51" s="1178">
        <f>環境負荷計算表!AM168</f>
        <v>0</v>
      </c>
      <c r="BF51" s="1178">
        <f>環境負荷計算表!AN168</f>
        <v>0</v>
      </c>
      <c r="BG51" s="1178">
        <f>環境負荷計算表!AO168</f>
        <v>0</v>
      </c>
      <c r="BH51" s="1178">
        <f>環境負荷計算表!AP168</f>
        <v>0</v>
      </c>
      <c r="BI51" s="1178">
        <f>環境負荷計算表!AQ168</f>
        <v>0</v>
      </c>
      <c r="BJ51" s="1178">
        <f>環境負荷計算表!AR168</f>
        <v>0</v>
      </c>
      <c r="BK51" s="1178">
        <f>環境負荷計算表!AS168</f>
        <v>0</v>
      </c>
      <c r="BL51" s="1178">
        <f>環境負荷計算表!AT168</f>
        <v>0</v>
      </c>
      <c r="BM51" s="1178">
        <f>環境負荷計算表!AU168</f>
        <v>0</v>
      </c>
      <c r="BN51" s="1178">
        <f>環境負荷計算表!AV168</f>
        <v>0</v>
      </c>
      <c r="BO51" s="1178">
        <f>環境負荷計算表!AW168</f>
        <v>0</v>
      </c>
      <c r="BP51" s="1178">
        <f>環境負荷計算表!AX168</f>
        <v>0</v>
      </c>
      <c r="BQ51" s="1178">
        <f>環境負荷計算表!AY168</f>
        <v>0</v>
      </c>
      <c r="BR51" s="1178">
        <f>環境負荷計算表!AZ168</f>
        <v>0</v>
      </c>
      <c r="BS51" s="1178">
        <f>環境負荷計算表!BA168</f>
        <v>0</v>
      </c>
      <c r="BT51" s="1178">
        <f>環境負荷計算表!BB168</f>
        <v>0</v>
      </c>
      <c r="BU51" s="1178">
        <f>環境負荷計算表!BC168</f>
        <v>0</v>
      </c>
      <c r="BV51" s="1178">
        <f>環境負荷計算表!BD168</f>
        <v>0</v>
      </c>
      <c r="BW51" s="1178">
        <f>環境負荷計算表!BE168</f>
        <v>0</v>
      </c>
      <c r="BX51" s="1178">
        <f>環境負荷計算表!BF168</f>
        <v>0</v>
      </c>
      <c r="BY51" s="1178">
        <f>環境負荷計算表!BG168</f>
        <v>0</v>
      </c>
      <c r="BZ51" s="1178">
        <f>環境負荷計算表!BH168</f>
        <v>0</v>
      </c>
      <c r="CA51" s="1178">
        <f>環境負荷計算表!BI168</f>
        <v>0</v>
      </c>
      <c r="CB51" s="1179">
        <f>環境負荷計算表!AF284</f>
        <v>0</v>
      </c>
      <c r="CC51" s="1179">
        <f>環境負荷計算表!AG284</f>
        <v>0</v>
      </c>
      <c r="CD51" s="1179">
        <f>環境負荷計算表!AH284</f>
        <v>0</v>
      </c>
      <c r="CE51" s="1179">
        <f>環境負荷計算表!AI284</f>
        <v>0</v>
      </c>
      <c r="CF51" s="1179">
        <f>環境負荷計算表!AJ284</f>
        <v>0</v>
      </c>
      <c r="CG51" s="1180">
        <f>環境負荷計算表!AK284</f>
        <v>0</v>
      </c>
      <c r="CH51" s="1180">
        <f>環境負荷計算表!AL284</f>
        <v>0</v>
      </c>
      <c r="CI51" s="1180">
        <f>環境負荷計算表!AM284</f>
        <v>0</v>
      </c>
      <c r="CJ51" s="1180">
        <f>環境負荷計算表!AN284</f>
        <v>0</v>
      </c>
      <c r="CK51" s="1180">
        <f>環境負荷計算表!AO284</f>
        <v>0</v>
      </c>
      <c r="CL51" s="1180">
        <f>環境負荷計算表!AP284</f>
        <v>0</v>
      </c>
      <c r="CM51" s="1180">
        <f>環境負荷計算表!AQ284</f>
        <v>0</v>
      </c>
      <c r="CN51" s="1180">
        <f>環境負荷計算表!AR284</f>
        <v>0</v>
      </c>
      <c r="CO51" s="1180">
        <f>環境負荷計算表!AS284</f>
        <v>0</v>
      </c>
      <c r="CP51" s="1180">
        <f>環境負荷計算表!AT284</f>
        <v>0</v>
      </c>
      <c r="CQ51" s="1180">
        <f>環境負荷計算表!AU284</f>
        <v>0</v>
      </c>
      <c r="CR51" s="1180">
        <f>環境負荷計算表!AV284</f>
        <v>0</v>
      </c>
      <c r="CS51" s="1180">
        <f>環境負荷計算表!AW284</f>
        <v>0</v>
      </c>
      <c r="CT51" s="1180">
        <f>環境負荷計算表!AX284</f>
        <v>0</v>
      </c>
      <c r="CU51" s="1180">
        <f>環境負荷計算表!AY284</f>
        <v>0</v>
      </c>
      <c r="CV51" s="1179">
        <f>環境負荷計算表!AZ284</f>
        <v>0</v>
      </c>
      <c r="CW51" s="1179">
        <f>環境負荷計算表!BA284</f>
        <v>0</v>
      </c>
      <c r="CX51" s="1179">
        <f>環境負荷計算表!BB284</f>
        <v>0</v>
      </c>
      <c r="CY51" s="1180">
        <f>環境負荷計算表!BC284</f>
        <v>0</v>
      </c>
      <c r="CZ51" s="1180">
        <f>環境負荷計算表!BD284</f>
        <v>0</v>
      </c>
      <c r="DA51" s="1180">
        <f>環境負荷計算表!BE284</f>
        <v>0</v>
      </c>
      <c r="DB51" s="1180">
        <f>環境負荷計算表!BF284</f>
        <v>0</v>
      </c>
      <c r="DC51" s="1180">
        <f>環境負荷計算表!BG284</f>
        <v>0</v>
      </c>
      <c r="DD51" s="1180">
        <f>環境負荷計算表!BH284</f>
        <v>0</v>
      </c>
      <c r="DE51" s="1179">
        <f>環境負荷計算表!BI284</f>
        <v>0</v>
      </c>
      <c r="DF51" s="1181">
        <f t="shared" si="2"/>
        <v>0</v>
      </c>
      <c r="DG51" s="1181">
        <f t="shared" si="9"/>
        <v>0</v>
      </c>
      <c r="DH51" s="1181">
        <f t="shared" si="10"/>
        <v>0</v>
      </c>
      <c r="DI51" s="1181">
        <f t="shared" si="11"/>
        <v>0</v>
      </c>
      <c r="DJ51" s="1181">
        <f t="shared" si="12"/>
        <v>0</v>
      </c>
      <c r="DK51" s="1182">
        <f t="shared" si="13"/>
        <v>0</v>
      </c>
      <c r="DL51" s="1182">
        <f t="shared" si="14"/>
        <v>0</v>
      </c>
      <c r="DM51" s="1182">
        <f t="shared" si="15"/>
        <v>0</v>
      </c>
      <c r="DN51" s="1182">
        <f t="shared" si="16"/>
        <v>0</v>
      </c>
      <c r="DO51" s="1182">
        <f t="shared" si="17"/>
        <v>0</v>
      </c>
      <c r="DP51" s="1182">
        <f t="shared" si="18"/>
        <v>0</v>
      </c>
      <c r="DQ51" s="1182">
        <f t="shared" si="19"/>
        <v>0</v>
      </c>
      <c r="DR51" s="1182">
        <f t="shared" si="20"/>
        <v>0</v>
      </c>
      <c r="DS51" s="1182">
        <f t="shared" si="21"/>
        <v>0</v>
      </c>
      <c r="DT51" s="1182">
        <f t="shared" si="22"/>
        <v>0</v>
      </c>
      <c r="DU51" s="1182">
        <f t="shared" si="23"/>
        <v>0</v>
      </c>
      <c r="DV51" s="1182">
        <f t="shared" si="24"/>
        <v>0</v>
      </c>
      <c r="DW51" s="1182">
        <f t="shared" si="25"/>
        <v>0</v>
      </c>
      <c r="DX51" s="1182">
        <f t="shared" si="26"/>
        <v>0</v>
      </c>
      <c r="DY51" s="1182">
        <f t="shared" si="27"/>
        <v>0</v>
      </c>
      <c r="DZ51" s="1181">
        <f t="shared" si="28"/>
        <v>0</v>
      </c>
      <c r="EA51" s="1181">
        <f t="shared" si="29"/>
        <v>0</v>
      </c>
      <c r="EB51" s="1181">
        <f t="shared" si="30"/>
        <v>0</v>
      </c>
      <c r="EC51" s="1182">
        <f t="shared" si="31"/>
        <v>0</v>
      </c>
      <c r="ED51" s="1182">
        <f t="shared" si="3"/>
        <v>0</v>
      </c>
      <c r="EE51" s="1182">
        <f t="shared" si="4"/>
        <v>0</v>
      </c>
      <c r="EF51" s="1182">
        <f t="shared" si="5"/>
        <v>0</v>
      </c>
      <c r="EG51" s="1182">
        <f t="shared" si="6"/>
        <v>0</v>
      </c>
      <c r="EH51" s="1182">
        <f t="shared" si="7"/>
        <v>0</v>
      </c>
      <c r="EI51" s="1181">
        <f t="shared" si="8"/>
        <v>0</v>
      </c>
    </row>
    <row r="52" spans="2:139" ht="18" customHeight="1">
      <c r="B52" s="618">
        <v>46</v>
      </c>
      <c r="C52" s="619"/>
      <c r="D52" s="221" t="s">
        <v>524</v>
      </c>
      <c r="E52" s="204"/>
      <c r="F52" s="246">
        <f>計算表!C53</f>
        <v>0</v>
      </c>
      <c r="G52" s="247">
        <f>計算表!G53</f>
        <v>0</v>
      </c>
      <c r="H52" s="248">
        <f>計算表!I53</f>
        <v>0</v>
      </c>
      <c r="I52" s="264">
        <f>計算表!R53</f>
        <v>0</v>
      </c>
      <c r="J52" s="264">
        <f>計算表!T53</f>
        <v>0</v>
      </c>
      <c r="K52" s="264">
        <f>計算表!V53</f>
        <v>0</v>
      </c>
      <c r="L52" s="283">
        <f>計算表!K168</f>
        <v>0</v>
      </c>
      <c r="M52" s="284">
        <f>計算表!O168</f>
        <v>0</v>
      </c>
      <c r="N52" s="285">
        <f>計算表!Q168</f>
        <v>0</v>
      </c>
      <c r="O52" s="301">
        <f t="shared" si="32"/>
        <v>0</v>
      </c>
      <c r="P52" s="301">
        <f t="shared" si="33"/>
        <v>0</v>
      </c>
      <c r="Q52" s="301">
        <f t="shared" si="34"/>
        <v>0</v>
      </c>
      <c r="R52" s="308">
        <f>計算表!X168</f>
        <v>0</v>
      </c>
      <c r="T52" s="1183">
        <f>環境負荷計算表!AF53</f>
        <v>0</v>
      </c>
      <c r="U52" s="1183">
        <f>環境負荷計算表!AG53</f>
        <v>0</v>
      </c>
      <c r="V52" s="1183">
        <f>環境負荷計算表!AH53</f>
        <v>0</v>
      </c>
      <c r="W52" s="1183">
        <f>環境負荷計算表!AI53</f>
        <v>0</v>
      </c>
      <c r="X52" s="1183">
        <f>環境負荷計算表!AJ53</f>
        <v>0</v>
      </c>
      <c r="Y52" s="1183">
        <f>環境負荷計算表!AK53</f>
        <v>0</v>
      </c>
      <c r="Z52" s="1183">
        <f>環境負荷計算表!AL53</f>
        <v>0</v>
      </c>
      <c r="AA52" s="1183">
        <f>環境負荷計算表!AM53</f>
        <v>0</v>
      </c>
      <c r="AB52" s="1183">
        <f>環境負荷計算表!AN53</f>
        <v>0</v>
      </c>
      <c r="AC52" s="1183">
        <f>環境負荷計算表!AO53</f>
        <v>0</v>
      </c>
      <c r="AD52" s="1183">
        <f>環境負荷計算表!AP53</f>
        <v>0</v>
      </c>
      <c r="AE52" s="1183">
        <f>環境負荷計算表!AQ53</f>
        <v>0</v>
      </c>
      <c r="AF52" s="1183">
        <f>環境負荷計算表!AR53</f>
        <v>0</v>
      </c>
      <c r="AG52" s="1183">
        <f>環境負荷計算表!AS53</f>
        <v>0</v>
      </c>
      <c r="AH52" s="1183">
        <f>環境負荷計算表!AT53</f>
        <v>0</v>
      </c>
      <c r="AI52" s="1183">
        <f>環境負荷計算表!AU53</f>
        <v>0</v>
      </c>
      <c r="AJ52" s="1183">
        <f>環境負荷計算表!AV53</f>
        <v>0</v>
      </c>
      <c r="AK52" s="1183">
        <f>環境負荷計算表!AW53</f>
        <v>0</v>
      </c>
      <c r="AL52" s="1183">
        <f>環境負荷計算表!AX53</f>
        <v>0</v>
      </c>
      <c r="AM52" s="1183">
        <f>環境負荷計算表!AY53</f>
        <v>0</v>
      </c>
      <c r="AN52" s="1183">
        <f>環境負荷計算表!AZ53</f>
        <v>0</v>
      </c>
      <c r="AO52" s="1183">
        <f>環境負荷計算表!BA53</f>
        <v>0</v>
      </c>
      <c r="AP52" s="1183">
        <f>環境負荷計算表!BB53</f>
        <v>0</v>
      </c>
      <c r="AQ52" s="1183">
        <f>環境負荷計算表!BC53</f>
        <v>0</v>
      </c>
      <c r="AR52" s="1183">
        <f>環境負荷計算表!BD53</f>
        <v>0</v>
      </c>
      <c r="AS52" s="1183">
        <f>環境負荷計算表!BE53</f>
        <v>0</v>
      </c>
      <c r="AT52" s="1183">
        <f>環境負荷計算表!BF53</f>
        <v>0</v>
      </c>
      <c r="AU52" s="1183">
        <f>環境負荷計算表!BG53</f>
        <v>0</v>
      </c>
      <c r="AV52" s="1183">
        <f>環境負荷計算表!BH53</f>
        <v>0</v>
      </c>
      <c r="AW52" s="1183">
        <f>環境負荷計算表!BI53</f>
        <v>0</v>
      </c>
      <c r="AX52" s="1166">
        <f>環境負荷計算表!AF169</f>
        <v>0</v>
      </c>
      <c r="AY52" s="1166">
        <f>環境負荷計算表!AG169</f>
        <v>0</v>
      </c>
      <c r="AZ52" s="1166">
        <f>環境負荷計算表!AH169</f>
        <v>0</v>
      </c>
      <c r="BA52" s="1166">
        <f>環境負荷計算表!AI169</f>
        <v>0</v>
      </c>
      <c r="BB52" s="1166">
        <f>環境負荷計算表!AJ169</f>
        <v>0</v>
      </c>
      <c r="BC52" s="1184">
        <f>環境負荷計算表!AK169</f>
        <v>0</v>
      </c>
      <c r="BD52" s="1184">
        <f>環境負荷計算表!AL169</f>
        <v>0</v>
      </c>
      <c r="BE52" s="1184">
        <f>環境負荷計算表!AM169</f>
        <v>0</v>
      </c>
      <c r="BF52" s="1184">
        <f>環境負荷計算表!AN169</f>
        <v>0</v>
      </c>
      <c r="BG52" s="1184">
        <f>環境負荷計算表!AO169</f>
        <v>0</v>
      </c>
      <c r="BH52" s="1184">
        <f>環境負荷計算表!AP169</f>
        <v>0</v>
      </c>
      <c r="BI52" s="1184">
        <f>環境負荷計算表!AQ169</f>
        <v>0</v>
      </c>
      <c r="BJ52" s="1184">
        <f>環境負荷計算表!AR169</f>
        <v>0</v>
      </c>
      <c r="BK52" s="1184">
        <f>環境負荷計算表!AS169</f>
        <v>0</v>
      </c>
      <c r="BL52" s="1184">
        <f>環境負荷計算表!AT169</f>
        <v>0</v>
      </c>
      <c r="BM52" s="1184">
        <f>環境負荷計算表!AU169</f>
        <v>0</v>
      </c>
      <c r="BN52" s="1184">
        <f>環境負荷計算表!AV169</f>
        <v>0</v>
      </c>
      <c r="BO52" s="1184">
        <f>環境負荷計算表!AW169</f>
        <v>0</v>
      </c>
      <c r="BP52" s="1184">
        <f>環境負荷計算表!AX169</f>
        <v>0</v>
      </c>
      <c r="BQ52" s="1184">
        <f>環境負荷計算表!AY169</f>
        <v>0</v>
      </c>
      <c r="BR52" s="1166">
        <f>環境負荷計算表!AZ169</f>
        <v>0</v>
      </c>
      <c r="BS52" s="1166">
        <f>環境負荷計算表!BA169</f>
        <v>0</v>
      </c>
      <c r="BT52" s="1166">
        <f>環境負荷計算表!BB169</f>
        <v>0</v>
      </c>
      <c r="BU52" s="1184">
        <f>環境負荷計算表!BC169</f>
        <v>0</v>
      </c>
      <c r="BV52" s="1184">
        <f>環境負荷計算表!BD169</f>
        <v>0</v>
      </c>
      <c r="BW52" s="1184">
        <f>環境負荷計算表!BE169</f>
        <v>0</v>
      </c>
      <c r="BX52" s="1184">
        <f>環境負荷計算表!BF169</f>
        <v>0</v>
      </c>
      <c r="BY52" s="1184">
        <f>環境負荷計算表!BG169</f>
        <v>0</v>
      </c>
      <c r="BZ52" s="1184">
        <f>環境負荷計算表!BH169</f>
        <v>0</v>
      </c>
      <c r="CA52" s="1166">
        <f>環境負荷計算表!BI169</f>
        <v>0</v>
      </c>
      <c r="CB52" s="1167">
        <f>環境負荷計算表!AF285</f>
        <v>0</v>
      </c>
      <c r="CC52" s="1167">
        <f>環境負荷計算表!AG285</f>
        <v>0</v>
      </c>
      <c r="CD52" s="1167">
        <f>環境負荷計算表!AH285</f>
        <v>0</v>
      </c>
      <c r="CE52" s="1167">
        <f>環境負荷計算表!AI285</f>
        <v>0</v>
      </c>
      <c r="CF52" s="1167">
        <f>環境負荷計算表!AJ285</f>
        <v>0</v>
      </c>
      <c r="CG52" s="1185">
        <f>環境負荷計算表!AK285</f>
        <v>0</v>
      </c>
      <c r="CH52" s="1185">
        <f>環境負荷計算表!AL285</f>
        <v>0</v>
      </c>
      <c r="CI52" s="1185">
        <f>環境負荷計算表!AM285</f>
        <v>0</v>
      </c>
      <c r="CJ52" s="1185">
        <f>環境負荷計算表!AN285</f>
        <v>0</v>
      </c>
      <c r="CK52" s="1185">
        <f>環境負荷計算表!AO285</f>
        <v>0</v>
      </c>
      <c r="CL52" s="1185">
        <f>環境負荷計算表!AP285</f>
        <v>0</v>
      </c>
      <c r="CM52" s="1185">
        <f>環境負荷計算表!AQ285</f>
        <v>0</v>
      </c>
      <c r="CN52" s="1185">
        <f>環境負荷計算表!AR285</f>
        <v>0</v>
      </c>
      <c r="CO52" s="1185">
        <f>環境負荷計算表!AS285</f>
        <v>0</v>
      </c>
      <c r="CP52" s="1185">
        <f>環境負荷計算表!AT285</f>
        <v>0</v>
      </c>
      <c r="CQ52" s="1185">
        <f>環境負荷計算表!AU285</f>
        <v>0</v>
      </c>
      <c r="CR52" s="1185">
        <f>環境負荷計算表!AV285</f>
        <v>0</v>
      </c>
      <c r="CS52" s="1185">
        <f>環境負荷計算表!AW285</f>
        <v>0</v>
      </c>
      <c r="CT52" s="1185">
        <f>環境負荷計算表!AX285</f>
        <v>0</v>
      </c>
      <c r="CU52" s="1185">
        <f>環境負荷計算表!AY285</f>
        <v>0</v>
      </c>
      <c r="CV52" s="1167">
        <f>環境負荷計算表!AZ285</f>
        <v>0</v>
      </c>
      <c r="CW52" s="1167">
        <f>環境負荷計算表!BA285</f>
        <v>0</v>
      </c>
      <c r="CX52" s="1167">
        <f>環境負荷計算表!BB285</f>
        <v>0</v>
      </c>
      <c r="CY52" s="1185">
        <f>環境負荷計算表!BC285</f>
        <v>0</v>
      </c>
      <c r="CZ52" s="1185">
        <f>環境負荷計算表!BD285</f>
        <v>0</v>
      </c>
      <c r="DA52" s="1185">
        <f>環境負荷計算表!BE285</f>
        <v>0</v>
      </c>
      <c r="DB52" s="1185">
        <f>環境負荷計算表!BF285</f>
        <v>0</v>
      </c>
      <c r="DC52" s="1185">
        <f>環境負荷計算表!BG285</f>
        <v>0</v>
      </c>
      <c r="DD52" s="1185">
        <f>環境負荷計算表!BH285</f>
        <v>0</v>
      </c>
      <c r="DE52" s="1167">
        <f>環境負荷計算表!BI285</f>
        <v>0</v>
      </c>
      <c r="DF52" s="1169">
        <f t="shared" si="2"/>
        <v>0</v>
      </c>
      <c r="DG52" s="1169">
        <f t="shared" si="9"/>
        <v>0</v>
      </c>
      <c r="DH52" s="1169">
        <f t="shared" si="10"/>
        <v>0</v>
      </c>
      <c r="DI52" s="1169">
        <f t="shared" si="11"/>
        <v>0</v>
      </c>
      <c r="DJ52" s="1169">
        <f t="shared" si="12"/>
        <v>0</v>
      </c>
      <c r="DK52" s="1186">
        <f t="shared" si="13"/>
        <v>0</v>
      </c>
      <c r="DL52" s="1186">
        <f t="shared" si="14"/>
        <v>0</v>
      </c>
      <c r="DM52" s="1186">
        <f t="shared" si="15"/>
        <v>0</v>
      </c>
      <c r="DN52" s="1186">
        <f t="shared" si="16"/>
        <v>0</v>
      </c>
      <c r="DO52" s="1186">
        <f t="shared" si="17"/>
        <v>0</v>
      </c>
      <c r="DP52" s="1186">
        <f t="shared" si="18"/>
        <v>0</v>
      </c>
      <c r="DQ52" s="1186">
        <f t="shared" si="19"/>
        <v>0</v>
      </c>
      <c r="DR52" s="1186">
        <f t="shared" si="20"/>
        <v>0</v>
      </c>
      <c r="DS52" s="1186">
        <f t="shared" si="21"/>
        <v>0</v>
      </c>
      <c r="DT52" s="1186">
        <f t="shared" si="22"/>
        <v>0</v>
      </c>
      <c r="DU52" s="1186">
        <f t="shared" si="23"/>
        <v>0</v>
      </c>
      <c r="DV52" s="1186">
        <f t="shared" si="24"/>
        <v>0</v>
      </c>
      <c r="DW52" s="1186">
        <f t="shared" si="25"/>
        <v>0</v>
      </c>
      <c r="DX52" s="1186">
        <f t="shared" si="26"/>
        <v>0</v>
      </c>
      <c r="DY52" s="1186">
        <f t="shared" si="27"/>
        <v>0</v>
      </c>
      <c r="DZ52" s="1169">
        <f t="shared" si="28"/>
        <v>0</v>
      </c>
      <c r="EA52" s="1169">
        <f t="shared" si="29"/>
        <v>0</v>
      </c>
      <c r="EB52" s="1169">
        <f t="shared" si="30"/>
        <v>0</v>
      </c>
      <c r="EC52" s="1186">
        <f t="shared" si="31"/>
        <v>0</v>
      </c>
      <c r="ED52" s="1186">
        <f t="shared" si="3"/>
        <v>0</v>
      </c>
      <c r="EE52" s="1186">
        <f t="shared" si="4"/>
        <v>0</v>
      </c>
      <c r="EF52" s="1186">
        <f t="shared" si="5"/>
        <v>0</v>
      </c>
      <c r="EG52" s="1186">
        <f t="shared" si="6"/>
        <v>0</v>
      </c>
      <c r="EH52" s="1186">
        <f t="shared" si="7"/>
        <v>0</v>
      </c>
      <c r="EI52" s="1169">
        <f t="shared" si="8"/>
        <v>0</v>
      </c>
    </row>
    <row r="53" spans="2:139" ht="18" customHeight="1">
      <c r="B53" s="226">
        <v>47</v>
      </c>
      <c r="C53" s="617"/>
      <c r="D53" s="215" t="s">
        <v>525</v>
      </c>
      <c r="E53" s="208"/>
      <c r="F53" s="238">
        <f>計算表!C54</f>
        <v>0</v>
      </c>
      <c r="G53" s="239">
        <f>計算表!G54</f>
        <v>0</v>
      </c>
      <c r="H53" s="240">
        <f>計算表!I54</f>
        <v>0</v>
      </c>
      <c r="I53" s="261">
        <f>計算表!R54</f>
        <v>0</v>
      </c>
      <c r="J53" s="261">
        <f>計算表!T54</f>
        <v>0</v>
      </c>
      <c r="K53" s="261">
        <f>計算表!V54</f>
        <v>0</v>
      </c>
      <c r="L53" s="275">
        <f>計算表!K169</f>
        <v>0</v>
      </c>
      <c r="M53" s="276">
        <f>計算表!O169</f>
        <v>0</v>
      </c>
      <c r="N53" s="277">
        <f>計算表!Q169</f>
        <v>0</v>
      </c>
      <c r="O53" s="298">
        <f t="shared" si="32"/>
        <v>0</v>
      </c>
      <c r="P53" s="298">
        <f t="shared" si="33"/>
        <v>0</v>
      </c>
      <c r="Q53" s="298">
        <f t="shared" si="34"/>
        <v>0</v>
      </c>
      <c r="R53" s="306">
        <f>計算表!X169</f>
        <v>0</v>
      </c>
      <c r="T53" s="1171">
        <f>環境負荷計算表!AF54</f>
        <v>0</v>
      </c>
      <c r="U53" s="1171">
        <f>環境負荷計算表!AG54</f>
        <v>0</v>
      </c>
      <c r="V53" s="1171">
        <f>環境負荷計算表!AH54</f>
        <v>0</v>
      </c>
      <c r="W53" s="1171">
        <f>環境負荷計算表!AI54</f>
        <v>0</v>
      </c>
      <c r="X53" s="1171">
        <f>環境負荷計算表!AJ54</f>
        <v>0</v>
      </c>
      <c r="Y53" s="1171">
        <f>環境負荷計算表!AK54</f>
        <v>0</v>
      </c>
      <c r="Z53" s="1171">
        <f>環境負荷計算表!AL54</f>
        <v>0</v>
      </c>
      <c r="AA53" s="1171">
        <f>環境負荷計算表!AM54</f>
        <v>0</v>
      </c>
      <c r="AB53" s="1171">
        <f>環境負荷計算表!AN54</f>
        <v>0</v>
      </c>
      <c r="AC53" s="1171">
        <f>環境負荷計算表!AO54</f>
        <v>0</v>
      </c>
      <c r="AD53" s="1171">
        <f>環境負荷計算表!AP54</f>
        <v>0</v>
      </c>
      <c r="AE53" s="1171">
        <f>環境負荷計算表!AQ54</f>
        <v>0</v>
      </c>
      <c r="AF53" s="1171">
        <f>環境負荷計算表!AR54</f>
        <v>0</v>
      </c>
      <c r="AG53" s="1171">
        <f>環境負荷計算表!AS54</f>
        <v>0</v>
      </c>
      <c r="AH53" s="1171">
        <f>環境負荷計算表!AT54</f>
        <v>0</v>
      </c>
      <c r="AI53" s="1171">
        <f>環境負荷計算表!AU54</f>
        <v>0</v>
      </c>
      <c r="AJ53" s="1171">
        <f>環境負荷計算表!AV54</f>
        <v>0</v>
      </c>
      <c r="AK53" s="1171">
        <f>環境負荷計算表!AW54</f>
        <v>0</v>
      </c>
      <c r="AL53" s="1171">
        <f>環境負荷計算表!AX54</f>
        <v>0</v>
      </c>
      <c r="AM53" s="1171">
        <f>環境負荷計算表!AY54</f>
        <v>0</v>
      </c>
      <c r="AN53" s="1171">
        <f>環境負荷計算表!AZ54</f>
        <v>0</v>
      </c>
      <c r="AO53" s="1171">
        <f>環境負荷計算表!BA54</f>
        <v>0</v>
      </c>
      <c r="AP53" s="1171">
        <f>環境負荷計算表!BB54</f>
        <v>0</v>
      </c>
      <c r="AQ53" s="1171">
        <f>環境負荷計算表!BC54</f>
        <v>0</v>
      </c>
      <c r="AR53" s="1171">
        <f>環境負荷計算表!BD54</f>
        <v>0</v>
      </c>
      <c r="AS53" s="1171">
        <f>環境負荷計算表!BE54</f>
        <v>0</v>
      </c>
      <c r="AT53" s="1171">
        <f>環境負荷計算表!BF54</f>
        <v>0</v>
      </c>
      <c r="AU53" s="1171">
        <f>環境負荷計算表!BG54</f>
        <v>0</v>
      </c>
      <c r="AV53" s="1171">
        <f>環境負荷計算表!BH54</f>
        <v>0</v>
      </c>
      <c r="AW53" s="1171">
        <f>環境負荷計算表!BI54</f>
        <v>0</v>
      </c>
      <c r="AX53" s="1172">
        <f>環境負荷計算表!AF170</f>
        <v>0</v>
      </c>
      <c r="AY53" s="1172">
        <f>環境負荷計算表!AG170</f>
        <v>0</v>
      </c>
      <c r="AZ53" s="1172">
        <f>環境負荷計算表!AH170</f>
        <v>0</v>
      </c>
      <c r="BA53" s="1172">
        <f>環境負荷計算表!AI170</f>
        <v>0</v>
      </c>
      <c r="BB53" s="1172">
        <f>環境負荷計算表!AJ170</f>
        <v>0</v>
      </c>
      <c r="BC53" s="1172">
        <f>環境負荷計算表!AK170</f>
        <v>0</v>
      </c>
      <c r="BD53" s="1172">
        <f>環境負荷計算表!AL170</f>
        <v>0</v>
      </c>
      <c r="BE53" s="1172">
        <f>環境負荷計算表!AM170</f>
        <v>0</v>
      </c>
      <c r="BF53" s="1172">
        <f>環境負荷計算表!AN170</f>
        <v>0</v>
      </c>
      <c r="BG53" s="1172">
        <f>環境負荷計算表!AO170</f>
        <v>0</v>
      </c>
      <c r="BH53" s="1172">
        <f>環境負荷計算表!AP170</f>
        <v>0</v>
      </c>
      <c r="BI53" s="1172">
        <f>環境負荷計算表!AQ170</f>
        <v>0</v>
      </c>
      <c r="BJ53" s="1172">
        <f>環境負荷計算表!AR170</f>
        <v>0</v>
      </c>
      <c r="BK53" s="1172">
        <f>環境負荷計算表!AS170</f>
        <v>0</v>
      </c>
      <c r="BL53" s="1172">
        <f>環境負荷計算表!AT170</f>
        <v>0</v>
      </c>
      <c r="BM53" s="1172">
        <f>環境負荷計算表!AU170</f>
        <v>0</v>
      </c>
      <c r="BN53" s="1172">
        <f>環境負荷計算表!AV170</f>
        <v>0</v>
      </c>
      <c r="BO53" s="1172">
        <f>環境負荷計算表!AW170</f>
        <v>0</v>
      </c>
      <c r="BP53" s="1172">
        <f>環境負荷計算表!AX170</f>
        <v>0</v>
      </c>
      <c r="BQ53" s="1172">
        <f>環境負荷計算表!AY170</f>
        <v>0</v>
      </c>
      <c r="BR53" s="1172">
        <f>環境負荷計算表!AZ170</f>
        <v>0</v>
      </c>
      <c r="BS53" s="1172">
        <f>環境負荷計算表!BA170</f>
        <v>0</v>
      </c>
      <c r="BT53" s="1172">
        <f>環境負荷計算表!BB170</f>
        <v>0</v>
      </c>
      <c r="BU53" s="1172">
        <f>環境負荷計算表!BC170</f>
        <v>0</v>
      </c>
      <c r="BV53" s="1172">
        <f>環境負荷計算表!BD170</f>
        <v>0</v>
      </c>
      <c r="BW53" s="1172">
        <f>環境負荷計算表!BE170</f>
        <v>0</v>
      </c>
      <c r="BX53" s="1172">
        <f>環境負荷計算表!BF170</f>
        <v>0</v>
      </c>
      <c r="BY53" s="1172">
        <f>環境負荷計算表!BG170</f>
        <v>0</v>
      </c>
      <c r="BZ53" s="1172">
        <f>環境負荷計算表!BH170</f>
        <v>0</v>
      </c>
      <c r="CA53" s="1172">
        <f>環境負荷計算表!BI170</f>
        <v>0</v>
      </c>
      <c r="CB53" s="1173">
        <f>環境負荷計算表!AF286</f>
        <v>0</v>
      </c>
      <c r="CC53" s="1173">
        <f>環境負荷計算表!AG286</f>
        <v>0</v>
      </c>
      <c r="CD53" s="1173">
        <f>環境負荷計算表!AH286</f>
        <v>0</v>
      </c>
      <c r="CE53" s="1173">
        <f>環境負荷計算表!AI286</f>
        <v>0</v>
      </c>
      <c r="CF53" s="1173">
        <f>環境負荷計算表!AJ286</f>
        <v>0</v>
      </c>
      <c r="CG53" s="1174">
        <f>環境負荷計算表!AK286</f>
        <v>0</v>
      </c>
      <c r="CH53" s="1174">
        <f>環境負荷計算表!AL286</f>
        <v>0</v>
      </c>
      <c r="CI53" s="1174">
        <f>環境負荷計算表!AM286</f>
        <v>0</v>
      </c>
      <c r="CJ53" s="1174">
        <f>環境負荷計算表!AN286</f>
        <v>0</v>
      </c>
      <c r="CK53" s="1174">
        <f>環境負荷計算表!AO286</f>
        <v>0</v>
      </c>
      <c r="CL53" s="1174">
        <f>環境負荷計算表!AP286</f>
        <v>0</v>
      </c>
      <c r="CM53" s="1174">
        <f>環境負荷計算表!AQ286</f>
        <v>0</v>
      </c>
      <c r="CN53" s="1174">
        <f>環境負荷計算表!AR286</f>
        <v>0</v>
      </c>
      <c r="CO53" s="1174">
        <f>環境負荷計算表!AS286</f>
        <v>0</v>
      </c>
      <c r="CP53" s="1174">
        <f>環境負荷計算表!AT286</f>
        <v>0</v>
      </c>
      <c r="CQ53" s="1174">
        <f>環境負荷計算表!AU286</f>
        <v>0</v>
      </c>
      <c r="CR53" s="1174">
        <f>環境負荷計算表!AV286</f>
        <v>0</v>
      </c>
      <c r="CS53" s="1174">
        <f>環境負荷計算表!AW286</f>
        <v>0</v>
      </c>
      <c r="CT53" s="1174">
        <f>環境負荷計算表!AX286</f>
        <v>0</v>
      </c>
      <c r="CU53" s="1174">
        <f>環境負荷計算表!AY286</f>
        <v>0</v>
      </c>
      <c r="CV53" s="1173">
        <f>環境負荷計算表!AZ286</f>
        <v>0</v>
      </c>
      <c r="CW53" s="1173">
        <f>環境負荷計算表!BA286</f>
        <v>0</v>
      </c>
      <c r="CX53" s="1173">
        <f>環境負荷計算表!BB286</f>
        <v>0</v>
      </c>
      <c r="CY53" s="1174">
        <f>環境負荷計算表!BC286</f>
        <v>0</v>
      </c>
      <c r="CZ53" s="1174">
        <f>環境負荷計算表!BD286</f>
        <v>0</v>
      </c>
      <c r="DA53" s="1174">
        <f>環境負荷計算表!BE286</f>
        <v>0</v>
      </c>
      <c r="DB53" s="1174">
        <f>環境負荷計算表!BF286</f>
        <v>0</v>
      </c>
      <c r="DC53" s="1174">
        <f>環境負荷計算表!BG286</f>
        <v>0</v>
      </c>
      <c r="DD53" s="1174">
        <f>環境負荷計算表!BH286</f>
        <v>0</v>
      </c>
      <c r="DE53" s="1173">
        <f>環境負荷計算表!BI286</f>
        <v>0</v>
      </c>
      <c r="DF53" s="1175">
        <f t="shared" si="2"/>
        <v>0</v>
      </c>
      <c r="DG53" s="1175">
        <f t="shared" si="9"/>
        <v>0</v>
      </c>
      <c r="DH53" s="1175">
        <f t="shared" si="10"/>
        <v>0</v>
      </c>
      <c r="DI53" s="1175">
        <f t="shared" si="11"/>
        <v>0</v>
      </c>
      <c r="DJ53" s="1175">
        <f t="shared" si="12"/>
        <v>0</v>
      </c>
      <c r="DK53" s="1176">
        <f t="shared" si="13"/>
        <v>0</v>
      </c>
      <c r="DL53" s="1176">
        <f t="shared" si="14"/>
        <v>0</v>
      </c>
      <c r="DM53" s="1176">
        <f t="shared" si="15"/>
        <v>0</v>
      </c>
      <c r="DN53" s="1176">
        <f t="shared" si="16"/>
        <v>0</v>
      </c>
      <c r="DO53" s="1176">
        <f t="shared" si="17"/>
        <v>0</v>
      </c>
      <c r="DP53" s="1176">
        <f t="shared" si="18"/>
        <v>0</v>
      </c>
      <c r="DQ53" s="1176">
        <f t="shared" si="19"/>
        <v>0</v>
      </c>
      <c r="DR53" s="1176">
        <f t="shared" si="20"/>
        <v>0</v>
      </c>
      <c r="DS53" s="1176">
        <f t="shared" si="21"/>
        <v>0</v>
      </c>
      <c r="DT53" s="1176">
        <f t="shared" si="22"/>
        <v>0</v>
      </c>
      <c r="DU53" s="1176">
        <f t="shared" si="23"/>
        <v>0</v>
      </c>
      <c r="DV53" s="1176">
        <f t="shared" si="24"/>
        <v>0</v>
      </c>
      <c r="DW53" s="1176">
        <f t="shared" si="25"/>
        <v>0</v>
      </c>
      <c r="DX53" s="1176">
        <f t="shared" si="26"/>
        <v>0</v>
      </c>
      <c r="DY53" s="1176">
        <f t="shared" si="27"/>
        <v>0</v>
      </c>
      <c r="DZ53" s="1175">
        <f t="shared" si="28"/>
        <v>0</v>
      </c>
      <c r="EA53" s="1175">
        <f t="shared" si="29"/>
        <v>0</v>
      </c>
      <c r="EB53" s="1175">
        <f t="shared" si="30"/>
        <v>0</v>
      </c>
      <c r="EC53" s="1176">
        <f t="shared" si="31"/>
        <v>0</v>
      </c>
      <c r="ED53" s="1176">
        <f t="shared" si="3"/>
        <v>0</v>
      </c>
      <c r="EE53" s="1176">
        <f t="shared" si="4"/>
        <v>0</v>
      </c>
      <c r="EF53" s="1176">
        <f t="shared" si="5"/>
        <v>0</v>
      </c>
      <c r="EG53" s="1176">
        <f t="shared" si="6"/>
        <v>0</v>
      </c>
      <c r="EH53" s="1176">
        <f t="shared" si="7"/>
        <v>0</v>
      </c>
      <c r="EI53" s="1175">
        <f t="shared" si="8"/>
        <v>0</v>
      </c>
    </row>
    <row r="54" spans="2:139" ht="18" customHeight="1">
      <c r="B54" s="226">
        <v>48</v>
      </c>
      <c r="C54" s="617"/>
      <c r="D54" s="215" t="s">
        <v>526</v>
      </c>
      <c r="E54" s="208"/>
      <c r="F54" s="238">
        <f>計算表!C55</f>
        <v>0</v>
      </c>
      <c r="G54" s="239">
        <f>計算表!G55</f>
        <v>0</v>
      </c>
      <c r="H54" s="240">
        <f>計算表!I55</f>
        <v>0</v>
      </c>
      <c r="I54" s="261">
        <f>計算表!R55</f>
        <v>0</v>
      </c>
      <c r="J54" s="261">
        <f>計算表!T55</f>
        <v>0</v>
      </c>
      <c r="K54" s="261">
        <f>計算表!V55</f>
        <v>0</v>
      </c>
      <c r="L54" s="275">
        <f>計算表!K170</f>
        <v>0</v>
      </c>
      <c r="M54" s="276">
        <f>計算表!O170</f>
        <v>0</v>
      </c>
      <c r="N54" s="277">
        <f>計算表!Q170</f>
        <v>0</v>
      </c>
      <c r="O54" s="298">
        <f t="shared" si="32"/>
        <v>0</v>
      </c>
      <c r="P54" s="298">
        <f t="shared" si="33"/>
        <v>0</v>
      </c>
      <c r="Q54" s="298">
        <f t="shared" si="34"/>
        <v>0</v>
      </c>
      <c r="R54" s="306">
        <f>計算表!X170</f>
        <v>0</v>
      </c>
      <c r="T54" s="1171">
        <f>環境負荷計算表!AF55</f>
        <v>0</v>
      </c>
      <c r="U54" s="1171">
        <f>環境負荷計算表!AG55</f>
        <v>0</v>
      </c>
      <c r="V54" s="1171">
        <f>環境負荷計算表!AH55</f>
        <v>0</v>
      </c>
      <c r="W54" s="1171">
        <f>環境負荷計算表!AI55</f>
        <v>0</v>
      </c>
      <c r="X54" s="1171">
        <f>環境負荷計算表!AJ55</f>
        <v>0</v>
      </c>
      <c r="Y54" s="1171">
        <f>環境負荷計算表!AK55</f>
        <v>0</v>
      </c>
      <c r="Z54" s="1171">
        <f>環境負荷計算表!AL55</f>
        <v>0</v>
      </c>
      <c r="AA54" s="1171">
        <f>環境負荷計算表!AM55</f>
        <v>0</v>
      </c>
      <c r="AB54" s="1171">
        <f>環境負荷計算表!AN55</f>
        <v>0</v>
      </c>
      <c r="AC54" s="1171">
        <f>環境負荷計算表!AO55</f>
        <v>0</v>
      </c>
      <c r="AD54" s="1171">
        <f>環境負荷計算表!AP55</f>
        <v>0</v>
      </c>
      <c r="AE54" s="1171">
        <f>環境負荷計算表!AQ55</f>
        <v>0</v>
      </c>
      <c r="AF54" s="1171">
        <f>環境負荷計算表!AR55</f>
        <v>0</v>
      </c>
      <c r="AG54" s="1171">
        <f>環境負荷計算表!AS55</f>
        <v>0</v>
      </c>
      <c r="AH54" s="1171">
        <f>環境負荷計算表!AT55</f>
        <v>0</v>
      </c>
      <c r="AI54" s="1171">
        <f>環境負荷計算表!AU55</f>
        <v>0</v>
      </c>
      <c r="AJ54" s="1171">
        <f>環境負荷計算表!AV55</f>
        <v>0</v>
      </c>
      <c r="AK54" s="1171">
        <f>環境負荷計算表!AW55</f>
        <v>0</v>
      </c>
      <c r="AL54" s="1171">
        <f>環境負荷計算表!AX55</f>
        <v>0</v>
      </c>
      <c r="AM54" s="1171">
        <f>環境負荷計算表!AY55</f>
        <v>0</v>
      </c>
      <c r="AN54" s="1171">
        <f>環境負荷計算表!AZ55</f>
        <v>0</v>
      </c>
      <c r="AO54" s="1171">
        <f>環境負荷計算表!BA55</f>
        <v>0</v>
      </c>
      <c r="AP54" s="1171">
        <f>環境負荷計算表!BB55</f>
        <v>0</v>
      </c>
      <c r="AQ54" s="1171">
        <f>環境負荷計算表!BC55</f>
        <v>0</v>
      </c>
      <c r="AR54" s="1171">
        <f>環境負荷計算表!BD55</f>
        <v>0</v>
      </c>
      <c r="AS54" s="1171">
        <f>環境負荷計算表!BE55</f>
        <v>0</v>
      </c>
      <c r="AT54" s="1171">
        <f>環境負荷計算表!BF55</f>
        <v>0</v>
      </c>
      <c r="AU54" s="1171">
        <f>環境負荷計算表!BG55</f>
        <v>0</v>
      </c>
      <c r="AV54" s="1171">
        <f>環境負荷計算表!BH55</f>
        <v>0</v>
      </c>
      <c r="AW54" s="1171">
        <f>環境負荷計算表!BI55</f>
        <v>0</v>
      </c>
      <c r="AX54" s="1172">
        <f>環境負荷計算表!AF171</f>
        <v>0</v>
      </c>
      <c r="AY54" s="1172">
        <f>環境負荷計算表!AG171</f>
        <v>0</v>
      </c>
      <c r="AZ54" s="1172">
        <f>環境負荷計算表!AH171</f>
        <v>0</v>
      </c>
      <c r="BA54" s="1172">
        <f>環境負荷計算表!AI171</f>
        <v>0</v>
      </c>
      <c r="BB54" s="1172">
        <f>環境負荷計算表!AJ171</f>
        <v>0</v>
      </c>
      <c r="BC54" s="1172">
        <f>環境負荷計算表!AK171</f>
        <v>0</v>
      </c>
      <c r="BD54" s="1172">
        <f>環境負荷計算表!AL171</f>
        <v>0</v>
      </c>
      <c r="BE54" s="1172">
        <f>環境負荷計算表!AM171</f>
        <v>0</v>
      </c>
      <c r="BF54" s="1172">
        <f>環境負荷計算表!AN171</f>
        <v>0</v>
      </c>
      <c r="BG54" s="1172">
        <f>環境負荷計算表!AO171</f>
        <v>0</v>
      </c>
      <c r="BH54" s="1172">
        <f>環境負荷計算表!AP171</f>
        <v>0</v>
      </c>
      <c r="BI54" s="1172">
        <f>環境負荷計算表!AQ171</f>
        <v>0</v>
      </c>
      <c r="BJ54" s="1172">
        <f>環境負荷計算表!AR171</f>
        <v>0</v>
      </c>
      <c r="BK54" s="1172">
        <f>環境負荷計算表!AS171</f>
        <v>0</v>
      </c>
      <c r="BL54" s="1172">
        <f>環境負荷計算表!AT171</f>
        <v>0</v>
      </c>
      <c r="BM54" s="1172">
        <f>環境負荷計算表!AU171</f>
        <v>0</v>
      </c>
      <c r="BN54" s="1172">
        <f>環境負荷計算表!AV171</f>
        <v>0</v>
      </c>
      <c r="BO54" s="1172">
        <f>環境負荷計算表!AW171</f>
        <v>0</v>
      </c>
      <c r="BP54" s="1172">
        <f>環境負荷計算表!AX171</f>
        <v>0</v>
      </c>
      <c r="BQ54" s="1172">
        <f>環境負荷計算表!AY171</f>
        <v>0</v>
      </c>
      <c r="BR54" s="1172">
        <f>環境負荷計算表!AZ171</f>
        <v>0</v>
      </c>
      <c r="BS54" s="1172">
        <f>環境負荷計算表!BA171</f>
        <v>0</v>
      </c>
      <c r="BT54" s="1172">
        <f>環境負荷計算表!BB171</f>
        <v>0</v>
      </c>
      <c r="BU54" s="1172">
        <f>環境負荷計算表!BC171</f>
        <v>0</v>
      </c>
      <c r="BV54" s="1172">
        <f>環境負荷計算表!BD171</f>
        <v>0</v>
      </c>
      <c r="BW54" s="1172">
        <f>環境負荷計算表!BE171</f>
        <v>0</v>
      </c>
      <c r="BX54" s="1172">
        <f>環境負荷計算表!BF171</f>
        <v>0</v>
      </c>
      <c r="BY54" s="1172">
        <f>環境負荷計算表!BG171</f>
        <v>0</v>
      </c>
      <c r="BZ54" s="1172">
        <f>環境負荷計算表!BH171</f>
        <v>0</v>
      </c>
      <c r="CA54" s="1172">
        <f>環境負荷計算表!BI171</f>
        <v>0</v>
      </c>
      <c r="CB54" s="1173">
        <f>環境負荷計算表!AF287</f>
        <v>0</v>
      </c>
      <c r="CC54" s="1173">
        <f>環境負荷計算表!AG287</f>
        <v>0</v>
      </c>
      <c r="CD54" s="1173">
        <f>環境負荷計算表!AH287</f>
        <v>0</v>
      </c>
      <c r="CE54" s="1173">
        <f>環境負荷計算表!AI287</f>
        <v>0</v>
      </c>
      <c r="CF54" s="1173">
        <f>環境負荷計算表!AJ287</f>
        <v>0</v>
      </c>
      <c r="CG54" s="1174">
        <f>環境負荷計算表!AK287</f>
        <v>0</v>
      </c>
      <c r="CH54" s="1174">
        <f>環境負荷計算表!AL287</f>
        <v>0</v>
      </c>
      <c r="CI54" s="1174">
        <f>環境負荷計算表!AM287</f>
        <v>0</v>
      </c>
      <c r="CJ54" s="1174">
        <f>環境負荷計算表!AN287</f>
        <v>0</v>
      </c>
      <c r="CK54" s="1174">
        <f>環境負荷計算表!AO287</f>
        <v>0</v>
      </c>
      <c r="CL54" s="1174">
        <f>環境負荷計算表!AP287</f>
        <v>0</v>
      </c>
      <c r="CM54" s="1174">
        <f>環境負荷計算表!AQ287</f>
        <v>0</v>
      </c>
      <c r="CN54" s="1174">
        <f>環境負荷計算表!AR287</f>
        <v>0</v>
      </c>
      <c r="CO54" s="1174">
        <f>環境負荷計算表!AS287</f>
        <v>0</v>
      </c>
      <c r="CP54" s="1174">
        <f>環境負荷計算表!AT287</f>
        <v>0</v>
      </c>
      <c r="CQ54" s="1174">
        <f>環境負荷計算表!AU287</f>
        <v>0</v>
      </c>
      <c r="CR54" s="1174">
        <f>環境負荷計算表!AV287</f>
        <v>0</v>
      </c>
      <c r="CS54" s="1174">
        <f>環境負荷計算表!AW287</f>
        <v>0</v>
      </c>
      <c r="CT54" s="1174">
        <f>環境負荷計算表!AX287</f>
        <v>0</v>
      </c>
      <c r="CU54" s="1174">
        <f>環境負荷計算表!AY287</f>
        <v>0</v>
      </c>
      <c r="CV54" s="1173">
        <f>環境負荷計算表!AZ287</f>
        <v>0</v>
      </c>
      <c r="CW54" s="1173">
        <f>環境負荷計算表!BA287</f>
        <v>0</v>
      </c>
      <c r="CX54" s="1173">
        <f>環境負荷計算表!BB287</f>
        <v>0</v>
      </c>
      <c r="CY54" s="1174">
        <f>環境負荷計算表!BC287</f>
        <v>0</v>
      </c>
      <c r="CZ54" s="1174">
        <f>環境負荷計算表!BD287</f>
        <v>0</v>
      </c>
      <c r="DA54" s="1174">
        <f>環境負荷計算表!BE287</f>
        <v>0</v>
      </c>
      <c r="DB54" s="1174">
        <f>環境負荷計算表!BF287</f>
        <v>0</v>
      </c>
      <c r="DC54" s="1174">
        <f>環境負荷計算表!BG287</f>
        <v>0</v>
      </c>
      <c r="DD54" s="1174">
        <f>環境負荷計算表!BH287</f>
        <v>0</v>
      </c>
      <c r="DE54" s="1173">
        <f>環境負荷計算表!BI287</f>
        <v>0</v>
      </c>
      <c r="DF54" s="1175">
        <f t="shared" si="2"/>
        <v>0</v>
      </c>
      <c r="DG54" s="1175">
        <f t="shared" si="9"/>
        <v>0</v>
      </c>
      <c r="DH54" s="1175">
        <f t="shared" si="10"/>
        <v>0</v>
      </c>
      <c r="DI54" s="1175">
        <f t="shared" si="11"/>
        <v>0</v>
      </c>
      <c r="DJ54" s="1175">
        <f t="shared" si="12"/>
        <v>0</v>
      </c>
      <c r="DK54" s="1176">
        <f t="shared" si="13"/>
        <v>0</v>
      </c>
      <c r="DL54" s="1176">
        <f t="shared" si="14"/>
        <v>0</v>
      </c>
      <c r="DM54" s="1176">
        <f t="shared" si="15"/>
        <v>0</v>
      </c>
      <c r="DN54" s="1176">
        <f t="shared" si="16"/>
        <v>0</v>
      </c>
      <c r="DO54" s="1176">
        <f t="shared" si="17"/>
        <v>0</v>
      </c>
      <c r="DP54" s="1176">
        <f t="shared" si="18"/>
        <v>0</v>
      </c>
      <c r="DQ54" s="1176">
        <f t="shared" si="19"/>
        <v>0</v>
      </c>
      <c r="DR54" s="1176">
        <f t="shared" si="20"/>
        <v>0</v>
      </c>
      <c r="DS54" s="1176">
        <f t="shared" si="21"/>
        <v>0</v>
      </c>
      <c r="DT54" s="1176">
        <f t="shared" si="22"/>
        <v>0</v>
      </c>
      <c r="DU54" s="1176">
        <f t="shared" si="23"/>
        <v>0</v>
      </c>
      <c r="DV54" s="1176">
        <f t="shared" si="24"/>
        <v>0</v>
      </c>
      <c r="DW54" s="1176">
        <f t="shared" si="25"/>
        <v>0</v>
      </c>
      <c r="DX54" s="1176">
        <f t="shared" si="26"/>
        <v>0</v>
      </c>
      <c r="DY54" s="1176">
        <f t="shared" si="27"/>
        <v>0</v>
      </c>
      <c r="DZ54" s="1175">
        <f t="shared" si="28"/>
        <v>0</v>
      </c>
      <c r="EA54" s="1175">
        <f t="shared" si="29"/>
        <v>0</v>
      </c>
      <c r="EB54" s="1175">
        <f t="shared" si="30"/>
        <v>0</v>
      </c>
      <c r="EC54" s="1176">
        <f t="shared" si="31"/>
        <v>0</v>
      </c>
      <c r="ED54" s="1176">
        <f t="shared" si="3"/>
        <v>0</v>
      </c>
      <c r="EE54" s="1176">
        <f t="shared" si="4"/>
        <v>0</v>
      </c>
      <c r="EF54" s="1176">
        <f t="shared" si="5"/>
        <v>0</v>
      </c>
      <c r="EG54" s="1176">
        <f t="shared" si="6"/>
        <v>0</v>
      </c>
      <c r="EH54" s="1176">
        <f t="shared" si="7"/>
        <v>0</v>
      </c>
      <c r="EI54" s="1175">
        <f t="shared" si="8"/>
        <v>0</v>
      </c>
    </row>
    <row r="55" spans="2:139" ht="18" customHeight="1">
      <c r="B55" s="226">
        <v>49</v>
      </c>
      <c r="C55" s="617"/>
      <c r="D55" s="215" t="s">
        <v>527</v>
      </c>
      <c r="E55" s="208"/>
      <c r="F55" s="238">
        <f>計算表!C56</f>
        <v>0</v>
      </c>
      <c r="G55" s="239">
        <f>計算表!G56</f>
        <v>0</v>
      </c>
      <c r="H55" s="240">
        <f>計算表!I56</f>
        <v>0</v>
      </c>
      <c r="I55" s="261">
        <f>計算表!R56</f>
        <v>0</v>
      </c>
      <c r="J55" s="261">
        <f>計算表!T56</f>
        <v>0</v>
      </c>
      <c r="K55" s="261">
        <f>計算表!V56</f>
        <v>0</v>
      </c>
      <c r="L55" s="275">
        <f>計算表!K171</f>
        <v>0</v>
      </c>
      <c r="M55" s="276">
        <f>計算表!O171</f>
        <v>0</v>
      </c>
      <c r="N55" s="277">
        <f>計算表!Q171</f>
        <v>0</v>
      </c>
      <c r="O55" s="298">
        <f t="shared" si="32"/>
        <v>0</v>
      </c>
      <c r="P55" s="298">
        <f t="shared" si="33"/>
        <v>0</v>
      </c>
      <c r="Q55" s="298">
        <f t="shared" si="34"/>
        <v>0</v>
      </c>
      <c r="R55" s="306">
        <f>計算表!X171</f>
        <v>0</v>
      </c>
      <c r="T55" s="1171">
        <f>環境負荷計算表!AF56</f>
        <v>0</v>
      </c>
      <c r="U55" s="1171">
        <f>環境負荷計算表!AG56</f>
        <v>0</v>
      </c>
      <c r="V55" s="1171">
        <f>環境負荷計算表!AH56</f>
        <v>0</v>
      </c>
      <c r="W55" s="1171">
        <f>環境負荷計算表!AI56</f>
        <v>0</v>
      </c>
      <c r="X55" s="1171">
        <f>環境負荷計算表!AJ56</f>
        <v>0</v>
      </c>
      <c r="Y55" s="1171">
        <f>環境負荷計算表!AK56</f>
        <v>0</v>
      </c>
      <c r="Z55" s="1171">
        <f>環境負荷計算表!AL56</f>
        <v>0</v>
      </c>
      <c r="AA55" s="1171">
        <f>環境負荷計算表!AM56</f>
        <v>0</v>
      </c>
      <c r="AB55" s="1171">
        <f>環境負荷計算表!AN56</f>
        <v>0</v>
      </c>
      <c r="AC55" s="1171">
        <f>環境負荷計算表!AO56</f>
        <v>0</v>
      </c>
      <c r="AD55" s="1171">
        <f>環境負荷計算表!AP56</f>
        <v>0</v>
      </c>
      <c r="AE55" s="1171">
        <f>環境負荷計算表!AQ56</f>
        <v>0</v>
      </c>
      <c r="AF55" s="1171">
        <f>環境負荷計算表!AR56</f>
        <v>0</v>
      </c>
      <c r="AG55" s="1171">
        <f>環境負荷計算表!AS56</f>
        <v>0</v>
      </c>
      <c r="AH55" s="1171">
        <f>環境負荷計算表!AT56</f>
        <v>0</v>
      </c>
      <c r="AI55" s="1171">
        <f>環境負荷計算表!AU56</f>
        <v>0</v>
      </c>
      <c r="AJ55" s="1171">
        <f>環境負荷計算表!AV56</f>
        <v>0</v>
      </c>
      <c r="AK55" s="1171">
        <f>環境負荷計算表!AW56</f>
        <v>0</v>
      </c>
      <c r="AL55" s="1171">
        <f>環境負荷計算表!AX56</f>
        <v>0</v>
      </c>
      <c r="AM55" s="1171">
        <f>環境負荷計算表!AY56</f>
        <v>0</v>
      </c>
      <c r="AN55" s="1171">
        <f>環境負荷計算表!AZ56</f>
        <v>0</v>
      </c>
      <c r="AO55" s="1171">
        <f>環境負荷計算表!BA56</f>
        <v>0</v>
      </c>
      <c r="AP55" s="1171">
        <f>環境負荷計算表!BB56</f>
        <v>0</v>
      </c>
      <c r="AQ55" s="1171">
        <f>環境負荷計算表!BC56</f>
        <v>0</v>
      </c>
      <c r="AR55" s="1171">
        <f>環境負荷計算表!BD56</f>
        <v>0</v>
      </c>
      <c r="AS55" s="1171">
        <f>環境負荷計算表!BE56</f>
        <v>0</v>
      </c>
      <c r="AT55" s="1171">
        <f>環境負荷計算表!BF56</f>
        <v>0</v>
      </c>
      <c r="AU55" s="1171">
        <f>環境負荷計算表!BG56</f>
        <v>0</v>
      </c>
      <c r="AV55" s="1171">
        <f>環境負荷計算表!BH56</f>
        <v>0</v>
      </c>
      <c r="AW55" s="1171">
        <f>環境負荷計算表!BI56</f>
        <v>0</v>
      </c>
      <c r="AX55" s="1172">
        <f>環境負荷計算表!AF172</f>
        <v>0</v>
      </c>
      <c r="AY55" s="1172">
        <f>環境負荷計算表!AG172</f>
        <v>0</v>
      </c>
      <c r="AZ55" s="1172">
        <f>環境負荷計算表!AH172</f>
        <v>0</v>
      </c>
      <c r="BA55" s="1172">
        <f>環境負荷計算表!AI172</f>
        <v>0</v>
      </c>
      <c r="BB55" s="1172">
        <f>環境負荷計算表!AJ172</f>
        <v>0</v>
      </c>
      <c r="BC55" s="1172">
        <f>環境負荷計算表!AK172</f>
        <v>0</v>
      </c>
      <c r="BD55" s="1172">
        <f>環境負荷計算表!AL172</f>
        <v>0</v>
      </c>
      <c r="BE55" s="1172">
        <f>環境負荷計算表!AM172</f>
        <v>0</v>
      </c>
      <c r="BF55" s="1172">
        <f>環境負荷計算表!AN172</f>
        <v>0</v>
      </c>
      <c r="BG55" s="1172">
        <f>環境負荷計算表!AO172</f>
        <v>0</v>
      </c>
      <c r="BH55" s="1172">
        <f>環境負荷計算表!AP172</f>
        <v>0</v>
      </c>
      <c r="BI55" s="1172">
        <f>環境負荷計算表!AQ172</f>
        <v>0</v>
      </c>
      <c r="BJ55" s="1172">
        <f>環境負荷計算表!AR172</f>
        <v>0</v>
      </c>
      <c r="BK55" s="1172">
        <f>環境負荷計算表!AS172</f>
        <v>0</v>
      </c>
      <c r="BL55" s="1172">
        <f>環境負荷計算表!AT172</f>
        <v>0</v>
      </c>
      <c r="BM55" s="1172">
        <f>環境負荷計算表!AU172</f>
        <v>0</v>
      </c>
      <c r="BN55" s="1172">
        <f>環境負荷計算表!AV172</f>
        <v>0</v>
      </c>
      <c r="BO55" s="1172">
        <f>環境負荷計算表!AW172</f>
        <v>0</v>
      </c>
      <c r="BP55" s="1172">
        <f>環境負荷計算表!AX172</f>
        <v>0</v>
      </c>
      <c r="BQ55" s="1172">
        <f>環境負荷計算表!AY172</f>
        <v>0</v>
      </c>
      <c r="BR55" s="1172">
        <f>環境負荷計算表!AZ172</f>
        <v>0</v>
      </c>
      <c r="BS55" s="1172">
        <f>環境負荷計算表!BA172</f>
        <v>0</v>
      </c>
      <c r="BT55" s="1172">
        <f>環境負荷計算表!BB172</f>
        <v>0</v>
      </c>
      <c r="BU55" s="1172">
        <f>環境負荷計算表!BC172</f>
        <v>0</v>
      </c>
      <c r="BV55" s="1172">
        <f>環境負荷計算表!BD172</f>
        <v>0</v>
      </c>
      <c r="BW55" s="1172">
        <f>環境負荷計算表!BE172</f>
        <v>0</v>
      </c>
      <c r="BX55" s="1172">
        <f>環境負荷計算表!BF172</f>
        <v>0</v>
      </c>
      <c r="BY55" s="1172">
        <f>環境負荷計算表!BG172</f>
        <v>0</v>
      </c>
      <c r="BZ55" s="1172">
        <f>環境負荷計算表!BH172</f>
        <v>0</v>
      </c>
      <c r="CA55" s="1172">
        <f>環境負荷計算表!BI172</f>
        <v>0</v>
      </c>
      <c r="CB55" s="1173">
        <f>環境負荷計算表!AF288</f>
        <v>0</v>
      </c>
      <c r="CC55" s="1173">
        <f>環境負荷計算表!AG288</f>
        <v>0</v>
      </c>
      <c r="CD55" s="1173">
        <f>環境負荷計算表!AH288</f>
        <v>0</v>
      </c>
      <c r="CE55" s="1173">
        <f>環境負荷計算表!AI288</f>
        <v>0</v>
      </c>
      <c r="CF55" s="1173">
        <f>環境負荷計算表!AJ288</f>
        <v>0</v>
      </c>
      <c r="CG55" s="1174">
        <f>環境負荷計算表!AK288</f>
        <v>0</v>
      </c>
      <c r="CH55" s="1174">
        <f>環境負荷計算表!AL288</f>
        <v>0</v>
      </c>
      <c r="CI55" s="1174">
        <f>環境負荷計算表!AM288</f>
        <v>0</v>
      </c>
      <c r="CJ55" s="1174">
        <f>環境負荷計算表!AN288</f>
        <v>0</v>
      </c>
      <c r="CK55" s="1174">
        <f>環境負荷計算表!AO288</f>
        <v>0</v>
      </c>
      <c r="CL55" s="1174">
        <f>環境負荷計算表!AP288</f>
        <v>0</v>
      </c>
      <c r="CM55" s="1174">
        <f>環境負荷計算表!AQ288</f>
        <v>0</v>
      </c>
      <c r="CN55" s="1174">
        <f>環境負荷計算表!AR288</f>
        <v>0</v>
      </c>
      <c r="CO55" s="1174">
        <f>環境負荷計算表!AS288</f>
        <v>0</v>
      </c>
      <c r="CP55" s="1174">
        <f>環境負荷計算表!AT288</f>
        <v>0</v>
      </c>
      <c r="CQ55" s="1174">
        <f>環境負荷計算表!AU288</f>
        <v>0</v>
      </c>
      <c r="CR55" s="1174">
        <f>環境負荷計算表!AV288</f>
        <v>0</v>
      </c>
      <c r="CS55" s="1174">
        <f>環境負荷計算表!AW288</f>
        <v>0</v>
      </c>
      <c r="CT55" s="1174">
        <f>環境負荷計算表!AX288</f>
        <v>0</v>
      </c>
      <c r="CU55" s="1174">
        <f>環境負荷計算表!AY288</f>
        <v>0</v>
      </c>
      <c r="CV55" s="1173">
        <f>環境負荷計算表!AZ288</f>
        <v>0</v>
      </c>
      <c r="CW55" s="1173">
        <f>環境負荷計算表!BA288</f>
        <v>0</v>
      </c>
      <c r="CX55" s="1173">
        <f>環境負荷計算表!BB288</f>
        <v>0</v>
      </c>
      <c r="CY55" s="1174">
        <f>環境負荷計算表!BC288</f>
        <v>0</v>
      </c>
      <c r="CZ55" s="1174">
        <f>環境負荷計算表!BD288</f>
        <v>0</v>
      </c>
      <c r="DA55" s="1174">
        <f>環境負荷計算表!BE288</f>
        <v>0</v>
      </c>
      <c r="DB55" s="1174">
        <f>環境負荷計算表!BF288</f>
        <v>0</v>
      </c>
      <c r="DC55" s="1174">
        <f>環境負荷計算表!BG288</f>
        <v>0</v>
      </c>
      <c r="DD55" s="1174">
        <f>環境負荷計算表!BH288</f>
        <v>0</v>
      </c>
      <c r="DE55" s="1173">
        <f>環境負荷計算表!BI288</f>
        <v>0</v>
      </c>
      <c r="DF55" s="1175">
        <f t="shared" si="2"/>
        <v>0</v>
      </c>
      <c r="DG55" s="1175">
        <f t="shared" si="9"/>
        <v>0</v>
      </c>
      <c r="DH55" s="1175">
        <f t="shared" si="10"/>
        <v>0</v>
      </c>
      <c r="DI55" s="1175">
        <f t="shared" si="11"/>
        <v>0</v>
      </c>
      <c r="DJ55" s="1175">
        <f t="shared" si="12"/>
        <v>0</v>
      </c>
      <c r="DK55" s="1176">
        <f t="shared" si="13"/>
        <v>0</v>
      </c>
      <c r="DL55" s="1176">
        <f t="shared" si="14"/>
        <v>0</v>
      </c>
      <c r="DM55" s="1176">
        <f t="shared" si="15"/>
        <v>0</v>
      </c>
      <c r="DN55" s="1176">
        <f t="shared" si="16"/>
        <v>0</v>
      </c>
      <c r="DO55" s="1176">
        <f t="shared" si="17"/>
        <v>0</v>
      </c>
      <c r="DP55" s="1176">
        <f t="shared" si="18"/>
        <v>0</v>
      </c>
      <c r="DQ55" s="1176">
        <f t="shared" si="19"/>
        <v>0</v>
      </c>
      <c r="DR55" s="1176">
        <f t="shared" si="20"/>
        <v>0</v>
      </c>
      <c r="DS55" s="1176">
        <f t="shared" si="21"/>
        <v>0</v>
      </c>
      <c r="DT55" s="1176">
        <f t="shared" si="22"/>
        <v>0</v>
      </c>
      <c r="DU55" s="1176">
        <f t="shared" si="23"/>
        <v>0</v>
      </c>
      <c r="DV55" s="1176">
        <f t="shared" si="24"/>
        <v>0</v>
      </c>
      <c r="DW55" s="1176">
        <f t="shared" si="25"/>
        <v>0</v>
      </c>
      <c r="DX55" s="1176">
        <f t="shared" si="26"/>
        <v>0</v>
      </c>
      <c r="DY55" s="1176">
        <f t="shared" si="27"/>
        <v>0</v>
      </c>
      <c r="DZ55" s="1175">
        <f t="shared" si="28"/>
        <v>0</v>
      </c>
      <c r="EA55" s="1175">
        <f t="shared" si="29"/>
        <v>0</v>
      </c>
      <c r="EB55" s="1175">
        <f t="shared" si="30"/>
        <v>0</v>
      </c>
      <c r="EC55" s="1176">
        <f t="shared" si="31"/>
        <v>0</v>
      </c>
      <c r="ED55" s="1176">
        <f t="shared" si="3"/>
        <v>0</v>
      </c>
      <c r="EE55" s="1176">
        <f t="shared" si="4"/>
        <v>0</v>
      </c>
      <c r="EF55" s="1176">
        <f t="shared" si="5"/>
        <v>0</v>
      </c>
      <c r="EG55" s="1176">
        <f t="shared" si="6"/>
        <v>0</v>
      </c>
      <c r="EH55" s="1176">
        <f t="shared" si="7"/>
        <v>0</v>
      </c>
      <c r="EI55" s="1175">
        <f t="shared" si="8"/>
        <v>0</v>
      </c>
    </row>
    <row r="56" spans="2:139" ht="18" customHeight="1">
      <c r="B56" s="223">
        <v>50</v>
      </c>
      <c r="C56" s="620"/>
      <c r="D56" s="225" t="s">
        <v>528</v>
      </c>
      <c r="E56" s="212"/>
      <c r="F56" s="241">
        <f>計算表!C57</f>
        <v>0</v>
      </c>
      <c r="G56" s="242">
        <f>計算表!G57</f>
        <v>0</v>
      </c>
      <c r="H56" s="243">
        <f>計算表!I57</f>
        <v>0</v>
      </c>
      <c r="I56" s="262">
        <f>計算表!R57</f>
        <v>0</v>
      </c>
      <c r="J56" s="262">
        <f>計算表!T57</f>
        <v>0</v>
      </c>
      <c r="K56" s="262">
        <f>計算表!V57</f>
        <v>0</v>
      </c>
      <c r="L56" s="278">
        <f>計算表!K172</f>
        <v>0</v>
      </c>
      <c r="M56" s="279">
        <f>計算表!O172</f>
        <v>0</v>
      </c>
      <c r="N56" s="280">
        <f>計算表!Q172</f>
        <v>0</v>
      </c>
      <c r="O56" s="299">
        <f t="shared" si="32"/>
        <v>0</v>
      </c>
      <c r="P56" s="299">
        <f t="shared" si="33"/>
        <v>0</v>
      </c>
      <c r="Q56" s="299">
        <f t="shared" si="34"/>
        <v>0</v>
      </c>
      <c r="R56" s="307">
        <f>計算表!X172</f>
        <v>0</v>
      </c>
      <c r="T56" s="1177">
        <f>環境負荷計算表!AF57</f>
        <v>0</v>
      </c>
      <c r="U56" s="1177">
        <f>環境負荷計算表!AG57</f>
        <v>0</v>
      </c>
      <c r="V56" s="1177">
        <f>環境負荷計算表!AH57</f>
        <v>0</v>
      </c>
      <c r="W56" s="1177">
        <f>環境負荷計算表!AI57</f>
        <v>0</v>
      </c>
      <c r="X56" s="1177">
        <f>環境負荷計算表!AJ57</f>
        <v>0</v>
      </c>
      <c r="Y56" s="1177">
        <f>環境負荷計算表!AK57</f>
        <v>0</v>
      </c>
      <c r="Z56" s="1177">
        <f>環境負荷計算表!AL57</f>
        <v>0</v>
      </c>
      <c r="AA56" s="1177">
        <f>環境負荷計算表!AM57</f>
        <v>0</v>
      </c>
      <c r="AB56" s="1177">
        <f>環境負荷計算表!AN57</f>
        <v>0</v>
      </c>
      <c r="AC56" s="1177">
        <f>環境負荷計算表!AO57</f>
        <v>0</v>
      </c>
      <c r="AD56" s="1177">
        <f>環境負荷計算表!AP57</f>
        <v>0</v>
      </c>
      <c r="AE56" s="1177">
        <f>環境負荷計算表!AQ57</f>
        <v>0</v>
      </c>
      <c r="AF56" s="1177">
        <f>環境負荷計算表!AR57</f>
        <v>0</v>
      </c>
      <c r="AG56" s="1177">
        <f>環境負荷計算表!AS57</f>
        <v>0</v>
      </c>
      <c r="AH56" s="1177">
        <f>環境負荷計算表!AT57</f>
        <v>0</v>
      </c>
      <c r="AI56" s="1177">
        <f>環境負荷計算表!AU57</f>
        <v>0</v>
      </c>
      <c r="AJ56" s="1177">
        <f>環境負荷計算表!AV57</f>
        <v>0</v>
      </c>
      <c r="AK56" s="1177">
        <f>環境負荷計算表!AW57</f>
        <v>0</v>
      </c>
      <c r="AL56" s="1177">
        <f>環境負荷計算表!AX57</f>
        <v>0</v>
      </c>
      <c r="AM56" s="1177">
        <f>環境負荷計算表!AY57</f>
        <v>0</v>
      </c>
      <c r="AN56" s="1177">
        <f>環境負荷計算表!AZ57</f>
        <v>0</v>
      </c>
      <c r="AO56" s="1177">
        <f>環境負荷計算表!BA57</f>
        <v>0</v>
      </c>
      <c r="AP56" s="1177">
        <f>環境負荷計算表!BB57</f>
        <v>0</v>
      </c>
      <c r="AQ56" s="1177">
        <f>環境負荷計算表!BC57</f>
        <v>0</v>
      </c>
      <c r="AR56" s="1177">
        <f>環境負荷計算表!BD57</f>
        <v>0</v>
      </c>
      <c r="AS56" s="1177">
        <f>環境負荷計算表!BE57</f>
        <v>0</v>
      </c>
      <c r="AT56" s="1177">
        <f>環境負荷計算表!BF57</f>
        <v>0</v>
      </c>
      <c r="AU56" s="1177">
        <f>環境負荷計算表!BG57</f>
        <v>0</v>
      </c>
      <c r="AV56" s="1177">
        <f>環境負荷計算表!BH57</f>
        <v>0</v>
      </c>
      <c r="AW56" s="1177">
        <f>環境負荷計算表!BI57</f>
        <v>0</v>
      </c>
      <c r="AX56" s="1178">
        <f>環境負荷計算表!AF173</f>
        <v>0</v>
      </c>
      <c r="AY56" s="1178">
        <f>環境負荷計算表!AG173</f>
        <v>0</v>
      </c>
      <c r="AZ56" s="1178">
        <f>環境負荷計算表!AH173</f>
        <v>0</v>
      </c>
      <c r="BA56" s="1178">
        <f>環境負荷計算表!AI173</f>
        <v>0</v>
      </c>
      <c r="BB56" s="1178">
        <f>環境負荷計算表!AJ173</f>
        <v>0</v>
      </c>
      <c r="BC56" s="1178">
        <f>環境負荷計算表!AK173</f>
        <v>0</v>
      </c>
      <c r="BD56" s="1178">
        <f>環境負荷計算表!AL173</f>
        <v>0</v>
      </c>
      <c r="BE56" s="1178">
        <f>環境負荷計算表!AM173</f>
        <v>0</v>
      </c>
      <c r="BF56" s="1178">
        <f>環境負荷計算表!AN173</f>
        <v>0</v>
      </c>
      <c r="BG56" s="1178">
        <f>環境負荷計算表!AO173</f>
        <v>0</v>
      </c>
      <c r="BH56" s="1178">
        <f>環境負荷計算表!AP173</f>
        <v>0</v>
      </c>
      <c r="BI56" s="1178">
        <f>環境負荷計算表!AQ173</f>
        <v>0</v>
      </c>
      <c r="BJ56" s="1178">
        <f>環境負荷計算表!AR173</f>
        <v>0</v>
      </c>
      <c r="BK56" s="1178">
        <f>環境負荷計算表!AS173</f>
        <v>0</v>
      </c>
      <c r="BL56" s="1178">
        <f>環境負荷計算表!AT173</f>
        <v>0</v>
      </c>
      <c r="BM56" s="1178">
        <f>環境負荷計算表!AU173</f>
        <v>0</v>
      </c>
      <c r="BN56" s="1178">
        <f>環境負荷計算表!AV173</f>
        <v>0</v>
      </c>
      <c r="BO56" s="1178">
        <f>環境負荷計算表!AW173</f>
        <v>0</v>
      </c>
      <c r="BP56" s="1178">
        <f>環境負荷計算表!AX173</f>
        <v>0</v>
      </c>
      <c r="BQ56" s="1178">
        <f>環境負荷計算表!AY173</f>
        <v>0</v>
      </c>
      <c r="BR56" s="1178">
        <f>環境負荷計算表!AZ173</f>
        <v>0</v>
      </c>
      <c r="BS56" s="1178">
        <f>環境負荷計算表!BA173</f>
        <v>0</v>
      </c>
      <c r="BT56" s="1178">
        <f>環境負荷計算表!BB173</f>
        <v>0</v>
      </c>
      <c r="BU56" s="1178">
        <f>環境負荷計算表!BC173</f>
        <v>0</v>
      </c>
      <c r="BV56" s="1178">
        <f>環境負荷計算表!BD173</f>
        <v>0</v>
      </c>
      <c r="BW56" s="1178">
        <f>環境負荷計算表!BE173</f>
        <v>0</v>
      </c>
      <c r="BX56" s="1178">
        <f>環境負荷計算表!BF173</f>
        <v>0</v>
      </c>
      <c r="BY56" s="1178">
        <f>環境負荷計算表!BG173</f>
        <v>0</v>
      </c>
      <c r="BZ56" s="1178">
        <f>環境負荷計算表!BH173</f>
        <v>0</v>
      </c>
      <c r="CA56" s="1178">
        <f>環境負荷計算表!BI173</f>
        <v>0</v>
      </c>
      <c r="CB56" s="1179">
        <f>環境負荷計算表!AF289</f>
        <v>0</v>
      </c>
      <c r="CC56" s="1179">
        <f>環境負荷計算表!AG289</f>
        <v>0</v>
      </c>
      <c r="CD56" s="1179">
        <f>環境負荷計算表!AH289</f>
        <v>0</v>
      </c>
      <c r="CE56" s="1179">
        <f>環境負荷計算表!AI289</f>
        <v>0</v>
      </c>
      <c r="CF56" s="1179">
        <f>環境負荷計算表!AJ289</f>
        <v>0</v>
      </c>
      <c r="CG56" s="1180">
        <f>環境負荷計算表!AK289</f>
        <v>0</v>
      </c>
      <c r="CH56" s="1180">
        <f>環境負荷計算表!AL289</f>
        <v>0</v>
      </c>
      <c r="CI56" s="1180">
        <f>環境負荷計算表!AM289</f>
        <v>0</v>
      </c>
      <c r="CJ56" s="1180">
        <f>環境負荷計算表!AN289</f>
        <v>0</v>
      </c>
      <c r="CK56" s="1180">
        <f>環境負荷計算表!AO289</f>
        <v>0</v>
      </c>
      <c r="CL56" s="1180">
        <f>環境負荷計算表!AP289</f>
        <v>0</v>
      </c>
      <c r="CM56" s="1180">
        <f>環境負荷計算表!AQ289</f>
        <v>0</v>
      </c>
      <c r="CN56" s="1180">
        <f>環境負荷計算表!AR289</f>
        <v>0</v>
      </c>
      <c r="CO56" s="1180">
        <f>環境負荷計算表!AS289</f>
        <v>0</v>
      </c>
      <c r="CP56" s="1180">
        <f>環境負荷計算表!AT289</f>
        <v>0</v>
      </c>
      <c r="CQ56" s="1180">
        <f>環境負荷計算表!AU289</f>
        <v>0</v>
      </c>
      <c r="CR56" s="1180">
        <f>環境負荷計算表!AV289</f>
        <v>0</v>
      </c>
      <c r="CS56" s="1180">
        <f>環境負荷計算表!AW289</f>
        <v>0</v>
      </c>
      <c r="CT56" s="1180">
        <f>環境負荷計算表!AX289</f>
        <v>0</v>
      </c>
      <c r="CU56" s="1180">
        <f>環境負荷計算表!AY289</f>
        <v>0</v>
      </c>
      <c r="CV56" s="1179">
        <f>環境負荷計算表!AZ289</f>
        <v>0</v>
      </c>
      <c r="CW56" s="1179">
        <f>環境負荷計算表!BA289</f>
        <v>0</v>
      </c>
      <c r="CX56" s="1179">
        <f>環境負荷計算表!BB289</f>
        <v>0</v>
      </c>
      <c r="CY56" s="1180">
        <f>環境負荷計算表!BC289</f>
        <v>0</v>
      </c>
      <c r="CZ56" s="1180">
        <f>環境負荷計算表!BD289</f>
        <v>0</v>
      </c>
      <c r="DA56" s="1180">
        <f>環境負荷計算表!BE289</f>
        <v>0</v>
      </c>
      <c r="DB56" s="1180">
        <f>環境負荷計算表!BF289</f>
        <v>0</v>
      </c>
      <c r="DC56" s="1180">
        <f>環境負荷計算表!BG289</f>
        <v>0</v>
      </c>
      <c r="DD56" s="1180">
        <f>環境負荷計算表!BH289</f>
        <v>0</v>
      </c>
      <c r="DE56" s="1179">
        <f>環境負荷計算表!BI289</f>
        <v>0</v>
      </c>
      <c r="DF56" s="1181">
        <f t="shared" si="2"/>
        <v>0</v>
      </c>
      <c r="DG56" s="1181">
        <f t="shared" si="9"/>
        <v>0</v>
      </c>
      <c r="DH56" s="1181">
        <f t="shared" si="10"/>
        <v>0</v>
      </c>
      <c r="DI56" s="1181">
        <f t="shared" si="11"/>
        <v>0</v>
      </c>
      <c r="DJ56" s="1181">
        <f t="shared" si="12"/>
        <v>0</v>
      </c>
      <c r="DK56" s="1182">
        <f t="shared" si="13"/>
        <v>0</v>
      </c>
      <c r="DL56" s="1182">
        <f t="shared" si="14"/>
        <v>0</v>
      </c>
      <c r="DM56" s="1182">
        <f t="shared" si="15"/>
        <v>0</v>
      </c>
      <c r="DN56" s="1182">
        <f t="shared" si="16"/>
        <v>0</v>
      </c>
      <c r="DO56" s="1182">
        <f t="shared" si="17"/>
        <v>0</v>
      </c>
      <c r="DP56" s="1182">
        <f t="shared" si="18"/>
        <v>0</v>
      </c>
      <c r="DQ56" s="1182">
        <f t="shared" si="19"/>
        <v>0</v>
      </c>
      <c r="DR56" s="1182">
        <f t="shared" si="20"/>
        <v>0</v>
      </c>
      <c r="DS56" s="1182">
        <f t="shared" si="21"/>
        <v>0</v>
      </c>
      <c r="DT56" s="1182">
        <f t="shared" si="22"/>
        <v>0</v>
      </c>
      <c r="DU56" s="1182">
        <f t="shared" si="23"/>
        <v>0</v>
      </c>
      <c r="DV56" s="1182">
        <f t="shared" si="24"/>
        <v>0</v>
      </c>
      <c r="DW56" s="1182">
        <f t="shared" si="25"/>
        <v>0</v>
      </c>
      <c r="DX56" s="1182">
        <f t="shared" si="26"/>
        <v>0</v>
      </c>
      <c r="DY56" s="1182">
        <f t="shared" si="27"/>
        <v>0</v>
      </c>
      <c r="DZ56" s="1181">
        <f t="shared" si="28"/>
        <v>0</v>
      </c>
      <c r="EA56" s="1181">
        <f t="shared" si="29"/>
        <v>0</v>
      </c>
      <c r="EB56" s="1181">
        <f t="shared" si="30"/>
        <v>0</v>
      </c>
      <c r="EC56" s="1182">
        <f t="shared" si="31"/>
        <v>0</v>
      </c>
      <c r="ED56" s="1182">
        <f t="shared" si="3"/>
        <v>0</v>
      </c>
      <c r="EE56" s="1182">
        <f t="shared" si="4"/>
        <v>0</v>
      </c>
      <c r="EF56" s="1182">
        <f t="shared" si="5"/>
        <v>0</v>
      </c>
      <c r="EG56" s="1182">
        <f t="shared" si="6"/>
        <v>0</v>
      </c>
      <c r="EH56" s="1182">
        <f t="shared" si="7"/>
        <v>0</v>
      </c>
      <c r="EI56" s="1181">
        <f t="shared" si="8"/>
        <v>0</v>
      </c>
    </row>
    <row r="57" spans="2:139" ht="18" customHeight="1">
      <c r="B57" s="226">
        <v>51</v>
      </c>
      <c r="C57" s="617"/>
      <c r="D57" s="215" t="s">
        <v>529</v>
      </c>
      <c r="E57" s="208"/>
      <c r="F57" s="238">
        <f>計算表!C58</f>
        <v>0</v>
      </c>
      <c r="G57" s="239">
        <f>計算表!G58</f>
        <v>0</v>
      </c>
      <c r="H57" s="240">
        <f>計算表!I58</f>
        <v>0</v>
      </c>
      <c r="I57" s="261">
        <f>計算表!R58</f>
        <v>0</v>
      </c>
      <c r="J57" s="261">
        <f>計算表!T58</f>
        <v>0</v>
      </c>
      <c r="K57" s="261">
        <f>計算表!V58</f>
        <v>0</v>
      </c>
      <c r="L57" s="275">
        <f>計算表!K173</f>
        <v>0</v>
      </c>
      <c r="M57" s="276">
        <f>計算表!O173</f>
        <v>0</v>
      </c>
      <c r="N57" s="277">
        <f>計算表!Q173</f>
        <v>0</v>
      </c>
      <c r="O57" s="298">
        <f t="shared" si="32"/>
        <v>0</v>
      </c>
      <c r="P57" s="298">
        <f t="shared" si="33"/>
        <v>0</v>
      </c>
      <c r="Q57" s="298">
        <f t="shared" si="34"/>
        <v>0</v>
      </c>
      <c r="R57" s="306">
        <f>計算表!X173</f>
        <v>0</v>
      </c>
      <c r="T57" s="1165">
        <f>環境負荷計算表!AF58</f>
        <v>0</v>
      </c>
      <c r="U57" s="1165">
        <f>環境負荷計算表!AG58</f>
        <v>0</v>
      </c>
      <c r="V57" s="1165">
        <f>環境負荷計算表!AH58</f>
        <v>0</v>
      </c>
      <c r="W57" s="1165">
        <f>環境負荷計算表!AI58</f>
        <v>0</v>
      </c>
      <c r="X57" s="1165">
        <f>環境負荷計算表!AJ58</f>
        <v>0</v>
      </c>
      <c r="Y57" s="1165">
        <f>環境負荷計算表!AK58</f>
        <v>0</v>
      </c>
      <c r="Z57" s="1165">
        <f>環境負荷計算表!AL58</f>
        <v>0</v>
      </c>
      <c r="AA57" s="1165">
        <f>環境負荷計算表!AM58</f>
        <v>0</v>
      </c>
      <c r="AB57" s="1165">
        <f>環境負荷計算表!AN58</f>
        <v>0</v>
      </c>
      <c r="AC57" s="1165">
        <f>環境負荷計算表!AO58</f>
        <v>0</v>
      </c>
      <c r="AD57" s="1165">
        <f>環境負荷計算表!AP58</f>
        <v>0</v>
      </c>
      <c r="AE57" s="1165">
        <f>環境負荷計算表!AQ58</f>
        <v>0</v>
      </c>
      <c r="AF57" s="1165">
        <f>環境負荷計算表!AR58</f>
        <v>0</v>
      </c>
      <c r="AG57" s="1165">
        <f>環境負荷計算表!AS58</f>
        <v>0</v>
      </c>
      <c r="AH57" s="1165">
        <f>環境負荷計算表!AT58</f>
        <v>0</v>
      </c>
      <c r="AI57" s="1165">
        <f>環境負荷計算表!AU58</f>
        <v>0</v>
      </c>
      <c r="AJ57" s="1165">
        <f>環境負荷計算表!AV58</f>
        <v>0</v>
      </c>
      <c r="AK57" s="1165">
        <f>環境負荷計算表!AW58</f>
        <v>0</v>
      </c>
      <c r="AL57" s="1165">
        <f>環境負荷計算表!AX58</f>
        <v>0</v>
      </c>
      <c r="AM57" s="1165">
        <f>環境負荷計算表!AY58</f>
        <v>0</v>
      </c>
      <c r="AN57" s="1165">
        <f>環境負荷計算表!AZ58</f>
        <v>0</v>
      </c>
      <c r="AO57" s="1165">
        <f>環境負荷計算表!BA58</f>
        <v>0</v>
      </c>
      <c r="AP57" s="1165">
        <f>環境負荷計算表!BB58</f>
        <v>0</v>
      </c>
      <c r="AQ57" s="1165">
        <f>環境負荷計算表!BC58</f>
        <v>0</v>
      </c>
      <c r="AR57" s="1165">
        <f>環境負荷計算表!BD58</f>
        <v>0</v>
      </c>
      <c r="AS57" s="1165">
        <f>環境負荷計算表!BE58</f>
        <v>0</v>
      </c>
      <c r="AT57" s="1165">
        <f>環境負荷計算表!BF58</f>
        <v>0</v>
      </c>
      <c r="AU57" s="1165">
        <f>環境負荷計算表!BG58</f>
        <v>0</v>
      </c>
      <c r="AV57" s="1165">
        <f>環境負荷計算表!BH58</f>
        <v>0</v>
      </c>
      <c r="AW57" s="1165">
        <f>環境負荷計算表!BI58</f>
        <v>0</v>
      </c>
      <c r="AX57" s="1166">
        <f>環境負荷計算表!AF174</f>
        <v>0</v>
      </c>
      <c r="AY57" s="1166">
        <f>環境負荷計算表!AG174</f>
        <v>0</v>
      </c>
      <c r="AZ57" s="1166">
        <f>環境負荷計算表!AH174</f>
        <v>0</v>
      </c>
      <c r="BA57" s="1166">
        <f>環境負荷計算表!AI174</f>
        <v>0</v>
      </c>
      <c r="BB57" s="1166">
        <f>環境負荷計算表!AJ174</f>
        <v>0</v>
      </c>
      <c r="BC57" s="1166">
        <f>環境負荷計算表!AK174</f>
        <v>0</v>
      </c>
      <c r="BD57" s="1166">
        <f>環境負荷計算表!AL174</f>
        <v>0</v>
      </c>
      <c r="BE57" s="1166">
        <f>環境負荷計算表!AM174</f>
        <v>0</v>
      </c>
      <c r="BF57" s="1166">
        <f>環境負荷計算表!AN174</f>
        <v>0</v>
      </c>
      <c r="BG57" s="1166">
        <f>環境負荷計算表!AO174</f>
        <v>0</v>
      </c>
      <c r="BH57" s="1166">
        <f>環境負荷計算表!AP174</f>
        <v>0</v>
      </c>
      <c r="BI57" s="1166">
        <f>環境負荷計算表!AQ174</f>
        <v>0</v>
      </c>
      <c r="BJ57" s="1166">
        <f>環境負荷計算表!AR174</f>
        <v>0</v>
      </c>
      <c r="BK57" s="1166">
        <f>環境負荷計算表!AS174</f>
        <v>0</v>
      </c>
      <c r="BL57" s="1166">
        <f>環境負荷計算表!AT174</f>
        <v>0</v>
      </c>
      <c r="BM57" s="1166">
        <f>環境負荷計算表!AU174</f>
        <v>0</v>
      </c>
      <c r="BN57" s="1166">
        <f>環境負荷計算表!AV174</f>
        <v>0</v>
      </c>
      <c r="BO57" s="1166">
        <f>環境負荷計算表!AW174</f>
        <v>0</v>
      </c>
      <c r="BP57" s="1166">
        <f>環境負荷計算表!AX174</f>
        <v>0</v>
      </c>
      <c r="BQ57" s="1166">
        <f>環境負荷計算表!AY174</f>
        <v>0</v>
      </c>
      <c r="BR57" s="1166">
        <f>環境負荷計算表!AZ174</f>
        <v>0</v>
      </c>
      <c r="BS57" s="1166">
        <f>環境負荷計算表!BA174</f>
        <v>0</v>
      </c>
      <c r="BT57" s="1166">
        <f>環境負荷計算表!BB174</f>
        <v>0</v>
      </c>
      <c r="BU57" s="1166">
        <f>環境負荷計算表!BC174</f>
        <v>0</v>
      </c>
      <c r="BV57" s="1166">
        <f>環境負荷計算表!BD174</f>
        <v>0</v>
      </c>
      <c r="BW57" s="1166">
        <f>環境負荷計算表!BE174</f>
        <v>0</v>
      </c>
      <c r="BX57" s="1166">
        <f>環境負荷計算表!BF174</f>
        <v>0</v>
      </c>
      <c r="BY57" s="1166">
        <f>環境負荷計算表!BG174</f>
        <v>0</v>
      </c>
      <c r="BZ57" s="1166">
        <f>環境負荷計算表!BH174</f>
        <v>0</v>
      </c>
      <c r="CA57" s="1166">
        <f>環境負荷計算表!BI174</f>
        <v>0</v>
      </c>
      <c r="CB57" s="1167">
        <f>環境負荷計算表!AF290</f>
        <v>0</v>
      </c>
      <c r="CC57" s="1167">
        <f>環境負荷計算表!AG290</f>
        <v>0</v>
      </c>
      <c r="CD57" s="1167">
        <f>環境負荷計算表!AH290</f>
        <v>0</v>
      </c>
      <c r="CE57" s="1167">
        <f>環境負荷計算表!AI290</f>
        <v>0</v>
      </c>
      <c r="CF57" s="1167">
        <f>環境負荷計算表!AJ290</f>
        <v>0</v>
      </c>
      <c r="CG57" s="1168">
        <f>環境負荷計算表!AK290</f>
        <v>0</v>
      </c>
      <c r="CH57" s="1168">
        <f>環境負荷計算表!AL290</f>
        <v>0</v>
      </c>
      <c r="CI57" s="1168">
        <f>環境負荷計算表!AM290</f>
        <v>0</v>
      </c>
      <c r="CJ57" s="1168">
        <f>環境負荷計算表!AN290</f>
        <v>0</v>
      </c>
      <c r="CK57" s="1168">
        <f>環境負荷計算表!AO290</f>
        <v>0</v>
      </c>
      <c r="CL57" s="1168">
        <f>環境負荷計算表!AP290</f>
        <v>0</v>
      </c>
      <c r="CM57" s="1168">
        <f>環境負荷計算表!AQ290</f>
        <v>0</v>
      </c>
      <c r="CN57" s="1168">
        <f>環境負荷計算表!AR290</f>
        <v>0</v>
      </c>
      <c r="CO57" s="1168">
        <f>環境負荷計算表!AS290</f>
        <v>0</v>
      </c>
      <c r="CP57" s="1168">
        <f>環境負荷計算表!AT290</f>
        <v>0</v>
      </c>
      <c r="CQ57" s="1168">
        <f>環境負荷計算表!AU290</f>
        <v>0</v>
      </c>
      <c r="CR57" s="1168">
        <f>環境負荷計算表!AV290</f>
        <v>0</v>
      </c>
      <c r="CS57" s="1168">
        <f>環境負荷計算表!AW290</f>
        <v>0</v>
      </c>
      <c r="CT57" s="1168">
        <f>環境負荷計算表!AX290</f>
        <v>0</v>
      </c>
      <c r="CU57" s="1168">
        <f>環境負荷計算表!AY290</f>
        <v>0</v>
      </c>
      <c r="CV57" s="1167">
        <f>環境負荷計算表!AZ290</f>
        <v>0</v>
      </c>
      <c r="CW57" s="1167">
        <f>環境負荷計算表!BA290</f>
        <v>0</v>
      </c>
      <c r="CX57" s="1167">
        <f>環境負荷計算表!BB290</f>
        <v>0</v>
      </c>
      <c r="CY57" s="1168">
        <f>環境負荷計算表!BC290</f>
        <v>0</v>
      </c>
      <c r="CZ57" s="1168">
        <f>環境負荷計算表!BD290</f>
        <v>0</v>
      </c>
      <c r="DA57" s="1168">
        <f>環境負荷計算表!BE290</f>
        <v>0</v>
      </c>
      <c r="DB57" s="1168">
        <f>環境負荷計算表!BF290</f>
        <v>0</v>
      </c>
      <c r="DC57" s="1168">
        <f>環境負荷計算表!BG290</f>
        <v>0</v>
      </c>
      <c r="DD57" s="1168">
        <f>環境負荷計算表!BH290</f>
        <v>0</v>
      </c>
      <c r="DE57" s="1167">
        <f>環境負荷計算表!BI290</f>
        <v>0</v>
      </c>
      <c r="DF57" s="1169">
        <f t="shared" si="2"/>
        <v>0</v>
      </c>
      <c r="DG57" s="1169">
        <f t="shared" si="9"/>
        <v>0</v>
      </c>
      <c r="DH57" s="1169">
        <f t="shared" si="10"/>
        <v>0</v>
      </c>
      <c r="DI57" s="1169">
        <f t="shared" si="11"/>
        <v>0</v>
      </c>
      <c r="DJ57" s="1169">
        <f t="shared" si="12"/>
        <v>0</v>
      </c>
      <c r="DK57" s="1170">
        <f t="shared" si="13"/>
        <v>0</v>
      </c>
      <c r="DL57" s="1170">
        <f t="shared" si="14"/>
        <v>0</v>
      </c>
      <c r="DM57" s="1170">
        <f t="shared" si="15"/>
        <v>0</v>
      </c>
      <c r="DN57" s="1170">
        <f t="shared" si="16"/>
        <v>0</v>
      </c>
      <c r="DO57" s="1170">
        <f t="shared" si="17"/>
        <v>0</v>
      </c>
      <c r="DP57" s="1170">
        <f t="shared" si="18"/>
        <v>0</v>
      </c>
      <c r="DQ57" s="1170">
        <f t="shared" si="19"/>
        <v>0</v>
      </c>
      <c r="DR57" s="1170">
        <f t="shared" si="20"/>
        <v>0</v>
      </c>
      <c r="DS57" s="1170">
        <f t="shared" si="21"/>
        <v>0</v>
      </c>
      <c r="DT57" s="1170">
        <f t="shared" si="22"/>
        <v>0</v>
      </c>
      <c r="DU57" s="1170">
        <f t="shared" si="23"/>
        <v>0</v>
      </c>
      <c r="DV57" s="1170">
        <f t="shared" si="24"/>
        <v>0</v>
      </c>
      <c r="DW57" s="1170">
        <f t="shared" si="25"/>
        <v>0</v>
      </c>
      <c r="DX57" s="1170">
        <f t="shared" si="26"/>
        <v>0</v>
      </c>
      <c r="DY57" s="1170">
        <f t="shared" si="27"/>
        <v>0</v>
      </c>
      <c r="DZ57" s="1169">
        <f t="shared" si="28"/>
        <v>0</v>
      </c>
      <c r="EA57" s="1169">
        <f t="shared" si="29"/>
        <v>0</v>
      </c>
      <c r="EB57" s="1169">
        <f t="shared" si="30"/>
        <v>0</v>
      </c>
      <c r="EC57" s="1170">
        <f t="shared" si="31"/>
        <v>0</v>
      </c>
      <c r="ED57" s="1170">
        <f t="shared" si="3"/>
        <v>0</v>
      </c>
      <c r="EE57" s="1170">
        <f t="shared" si="4"/>
        <v>0</v>
      </c>
      <c r="EF57" s="1170">
        <f t="shared" si="5"/>
        <v>0</v>
      </c>
      <c r="EG57" s="1170">
        <f t="shared" si="6"/>
        <v>0</v>
      </c>
      <c r="EH57" s="1170">
        <f t="shared" si="7"/>
        <v>0</v>
      </c>
      <c r="EI57" s="1169">
        <f t="shared" si="8"/>
        <v>0</v>
      </c>
    </row>
    <row r="58" spans="2:139" ht="18" customHeight="1">
      <c r="B58" s="226">
        <v>52</v>
      </c>
      <c r="C58" s="617"/>
      <c r="D58" s="215" t="s">
        <v>530</v>
      </c>
      <c r="E58" s="208"/>
      <c r="F58" s="238">
        <f>計算表!C59</f>
        <v>0</v>
      </c>
      <c r="G58" s="239">
        <f>計算表!G59</f>
        <v>0</v>
      </c>
      <c r="H58" s="240">
        <f>計算表!I59</f>
        <v>0</v>
      </c>
      <c r="I58" s="261">
        <f>計算表!R59</f>
        <v>0</v>
      </c>
      <c r="J58" s="261">
        <f>計算表!T59</f>
        <v>0</v>
      </c>
      <c r="K58" s="261">
        <f>計算表!V59</f>
        <v>0</v>
      </c>
      <c r="L58" s="275">
        <f>計算表!K174</f>
        <v>0</v>
      </c>
      <c r="M58" s="276">
        <f>計算表!O174</f>
        <v>0</v>
      </c>
      <c r="N58" s="277">
        <f>計算表!Q174</f>
        <v>0</v>
      </c>
      <c r="O58" s="298">
        <f t="shared" si="32"/>
        <v>0</v>
      </c>
      <c r="P58" s="298">
        <f t="shared" si="33"/>
        <v>0</v>
      </c>
      <c r="Q58" s="298">
        <f t="shared" si="34"/>
        <v>0</v>
      </c>
      <c r="R58" s="306">
        <f>計算表!X174</f>
        <v>0</v>
      </c>
      <c r="T58" s="1171">
        <f>環境負荷計算表!AF59</f>
        <v>0</v>
      </c>
      <c r="U58" s="1171">
        <f>環境負荷計算表!AG59</f>
        <v>0</v>
      </c>
      <c r="V58" s="1171">
        <f>環境負荷計算表!AH59</f>
        <v>0</v>
      </c>
      <c r="W58" s="1171">
        <f>環境負荷計算表!AI59</f>
        <v>0</v>
      </c>
      <c r="X58" s="1171">
        <f>環境負荷計算表!AJ59</f>
        <v>0</v>
      </c>
      <c r="Y58" s="1171">
        <f>環境負荷計算表!AK59</f>
        <v>0</v>
      </c>
      <c r="Z58" s="1171">
        <f>環境負荷計算表!AL59</f>
        <v>0</v>
      </c>
      <c r="AA58" s="1171">
        <f>環境負荷計算表!AM59</f>
        <v>0</v>
      </c>
      <c r="AB58" s="1171">
        <f>環境負荷計算表!AN59</f>
        <v>0</v>
      </c>
      <c r="AC58" s="1171">
        <f>環境負荷計算表!AO59</f>
        <v>0</v>
      </c>
      <c r="AD58" s="1171">
        <f>環境負荷計算表!AP59</f>
        <v>0</v>
      </c>
      <c r="AE58" s="1171">
        <f>環境負荷計算表!AQ59</f>
        <v>0</v>
      </c>
      <c r="AF58" s="1171">
        <f>環境負荷計算表!AR59</f>
        <v>0</v>
      </c>
      <c r="AG58" s="1171">
        <f>環境負荷計算表!AS59</f>
        <v>0</v>
      </c>
      <c r="AH58" s="1171">
        <f>環境負荷計算表!AT59</f>
        <v>0</v>
      </c>
      <c r="AI58" s="1171">
        <f>環境負荷計算表!AU59</f>
        <v>0</v>
      </c>
      <c r="AJ58" s="1171">
        <f>環境負荷計算表!AV59</f>
        <v>0</v>
      </c>
      <c r="AK58" s="1171">
        <f>環境負荷計算表!AW59</f>
        <v>0</v>
      </c>
      <c r="AL58" s="1171">
        <f>環境負荷計算表!AX59</f>
        <v>0</v>
      </c>
      <c r="AM58" s="1171">
        <f>環境負荷計算表!AY59</f>
        <v>0</v>
      </c>
      <c r="AN58" s="1171">
        <f>環境負荷計算表!AZ59</f>
        <v>0</v>
      </c>
      <c r="AO58" s="1171">
        <f>環境負荷計算表!BA59</f>
        <v>0</v>
      </c>
      <c r="AP58" s="1171">
        <f>環境負荷計算表!BB59</f>
        <v>0</v>
      </c>
      <c r="AQ58" s="1171">
        <f>環境負荷計算表!BC59</f>
        <v>0</v>
      </c>
      <c r="AR58" s="1171">
        <f>環境負荷計算表!BD59</f>
        <v>0</v>
      </c>
      <c r="AS58" s="1171">
        <f>環境負荷計算表!BE59</f>
        <v>0</v>
      </c>
      <c r="AT58" s="1171">
        <f>環境負荷計算表!BF59</f>
        <v>0</v>
      </c>
      <c r="AU58" s="1171">
        <f>環境負荷計算表!BG59</f>
        <v>0</v>
      </c>
      <c r="AV58" s="1171">
        <f>環境負荷計算表!BH59</f>
        <v>0</v>
      </c>
      <c r="AW58" s="1171">
        <f>環境負荷計算表!BI59</f>
        <v>0</v>
      </c>
      <c r="AX58" s="1172">
        <f>環境負荷計算表!AF175</f>
        <v>0</v>
      </c>
      <c r="AY58" s="1172">
        <f>環境負荷計算表!AG175</f>
        <v>0</v>
      </c>
      <c r="AZ58" s="1172">
        <f>環境負荷計算表!AH175</f>
        <v>0</v>
      </c>
      <c r="BA58" s="1172">
        <f>環境負荷計算表!AI175</f>
        <v>0</v>
      </c>
      <c r="BB58" s="1172">
        <f>環境負荷計算表!AJ175</f>
        <v>0</v>
      </c>
      <c r="BC58" s="1172">
        <f>環境負荷計算表!AK175</f>
        <v>0</v>
      </c>
      <c r="BD58" s="1172">
        <f>環境負荷計算表!AL175</f>
        <v>0</v>
      </c>
      <c r="BE58" s="1172">
        <f>環境負荷計算表!AM175</f>
        <v>0</v>
      </c>
      <c r="BF58" s="1172">
        <f>環境負荷計算表!AN175</f>
        <v>0</v>
      </c>
      <c r="BG58" s="1172">
        <f>環境負荷計算表!AO175</f>
        <v>0</v>
      </c>
      <c r="BH58" s="1172">
        <f>環境負荷計算表!AP175</f>
        <v>0</v>
      </c>
      <c r="BI58" s="1172">
        <f>環境負荷計算表!AQ175</f>
        <v>0</v>
      </c>
      <c r="BJ58" s="1172">
        <f>環境負荷計算表!AR175</f>
        <v>0</v>
      </c>
      <c r="BK58" s="1172">
        <f>環境負荷計算表!AS175</f>
        <v>0</v>
      </c>
      <c r="BL58" s="1172">
        <f>環境負荷計算表!AT175</f>
        <v>0</v>
      </c>
      <c r="BM58" s="1172">
        <f>環境負荷計算表!AU175</f>
        <v>0</v>
      </c>
      <c r="BN58" s="1172">
        <f>環境負荷計算表!AV175</f>
        <v>0</v>
      </c>
      <c r="BO58" s="1172">
        <f>環境負荷計算表!AW175</f>
        <v>0</v>
      </c>
      <c r="BP58" s="1172">
        <f>環境負荷計算表!AX175</f>
        <v>0</v>
      </c>
      <c r="BQ58" s="1172">
        <f>環境負荷計算表!AY175</f>
        <v>0</v>
      </c>
      <c r="BR58" s="1172">
        <f>環境負荷計算表!AZ175</f>
        <v>0</v>
      </c>
      <c r="BS58" s="1172">
        <f>環境負荷計算表!BA175</f>
        <v>0</v>
      </c>
      <c r="BT58" s="1172">
        <f>環境負荷計算表!BB175</f>
        <v>0</v>
      </c>
      <c r="BU58" s="1172">
        <f>環境負荷計算表!BC175</f>
        <v>0</v>
      </c>
      <c r="BV58" s="1172">
        <f>環境負荷計算表!BD175</f>
        <v>0</v>
      </c>
      <c r="BW58" s="1172">
        <f>環境負荷計算表!BE175</f>
        <v>0</v>
      </c>
      <c r="BX58" s="1172">
        <f>環境負荷計算表!BF175</f>
        <v>0</v>
      </c>
      <c r="BY58" s="1172">
        <f>環境負荷計算表!BG175</f>
        <v>0</v>
      </c>
      <c r="BZ58" s="1172">
        <f>環境負荷計算表!BH175</f>
        <v>0</v>
      </c>
      <c r="CA58" s="1172">
        <f>環境負荷計算表!BI175</f>
        <v>0</v>
      </c>
      <c r="CB58" s="1173">
        <f>環境負荷計算表!AF291</f>
        <v>0</v>
      </c>
      <c r="CC58" s="1173">
        <f>環境負荷計算表!AG291</f>
        <v>0</v>
      </c>
      <c r="CD58" s="1173">
        <f>環境負荷計算表!AH291</f>
        <v>0</v>
      </c>
      <c r="CE58" s="1173">
        <f>環境負荷計算表!AI291</f>
        <v>0</v>
      </c>
      <c r="CF58" s="1173">
        <f>環境負荷計算表!AJ291</f>
        <v>0</v>
      </c>
      <c r="CG58" s="1174">
        <f>環境負荷計算表!AK291</f>
        <v>0</v>
      </c>
      <c r="CH58" s="1174">
        <f>環境負荷計算表!AL291</f>
        <v>0</v>
      </c>
      <c r="CI58" s="1174">
        <f>環境負荷計算表!AM291</f>
        <v>0</v>
      </c>
      <c r="CJ58" s="1174">
        <f>環境負荷計算表!AN291</f>
        <v>0</v>
      </c>
      <c r="CK58" s="1174">
        <f>環境負荷計算表!AO291</f>
        <v>0</v>
      </c>
      <c r="CL58" s="1174">
        <f>環境負荷計算表!AP291</f>
        <v>0</v>
      </c>
      <c r="CM58" s="1174">
        <f>環境負荷計算表!AQ291</f>
        <v>0</v>
      </c>
      <c r="CN58" s="1174">
        <f>環境負荷計算表!AR291</f>
        <v>0</v>
      </c>
      <c r="CO58" s="1174">
        <f>環境負荷計算表!AS291</f>
        <v>0</v>
      </c>
      <c r="CP58" s="1174">
        <f>環境負荷計算表!AT291</f>
        <v>0</v>
      </c>
      <c r="CQ58" s="1174">
        <f>環境負荷計算表!AU291</f>
        <v>0</v>
      </c>
      <c r="CR58" s="1174">
        <f>環境負荷計算表!AV291</f>
        <v>0</v>
      </c>
      <c r="CS58" s="1174">
        <f>環境負荷計算表!AW291</f>
        <v>0</v>
      </c>
      <c r="CT58" s="1174">
        <f>環境負荷計算表!AX291</f>
        <v>0</v>
      </c>
      <c r="CU58" s="1174">
        <f>環境負荷計算表!AY291</f>
        <v>0</v>
      </c>
      <c r="CV58" s="1173">
        <f>環境負荷計算表!AZ291</f>
        <v>0</v>
      </c>
      <c r="CW58" s="1173">
        <f>環境負荷計算表!BA291</f>
        <v>0</v>
      </c>
      <c r="CX58" s="1173">
        <f>環境負荷計算表!BB291</f>
        <v>0</v>
      </c>
      <c r="CY58" s="1174">
        <f>環境負荷計算表!BC291</f>
        <v>0</v>
      </c>
      <c r="CZ58" s="1174">
        <f>環境負荷計算表!BD291</f>
        <v>0</v>
      </c>
      <c r="DA58" s="1174">
        <f>環境負荷計算表!BE291</f>
        <v>0</v>
      </c>
      <c r="DB58" s="1174">
        <f>環境負荷計算表!BF291</f>
        <v>0</v>
      </c>
      <c r="DC58" s="1174">
        <f>環境負荷計算表!BG291</f>
        <v>0</v>
      </c>
      <c r="DD58" s="1174">
        <f>環境負荷計算表!BH291</f>
        <v>0</v>
      </c>
      <c r="DE58" s="1173">
        <f>環境負荷計算表!BI291</f>
        <v>0</v>
      </c>
      <c r="DF58" s="1175">
        <f t="shared" si="2"/>
        <v>0</v>
      </c>
      <c r="DG58" s="1175">
        <f t="shared" si="9"/>
        <v>0</v>
      </c>
      <c r="DH58" s="1175">
        <f t="shared" si="10"/>
        <v>0</v>
      </c>
      <c r="DI58" s="1175">
        <f t="shared" si="11"/>
        <v>0</v>
      </c>
      <c r="DJ58" s="1175">
        <f t="shared" si="12"/>
        <v>0</v>
      </c>
      <c r="DK58" s="1176">
        <f t="shared" si="13"/>
        <v>0</v>
      </c>
      <c r="DL58" s="1176">
        <f t="shared" si="14"/>
        <v>0</v>
      </c>
      <c r="DM58" s="1176">
        <f t="shared" si="15"/>
        <v>0</v>
      </c>
      <c r="DN58" s="1176">
        <f t="shared" si="16"/>
        <v>0</v>
      </c>
      <c r="DO58" s="1176">
        <f t="shared" si="17"/>
        <v>0</v>
      </c>
      <c r="DP58" s="1176">
        <f t="shared" si="18"/>
        <v>0</v>
      </c>
      <c r="DQ58" s="1176">
        <f t="shared" si="19"/>
        <v>0</v>
      </c>
      <c r="DR58" s="1176">
        <f t="shared" si="20"/>
        <v>0</v>
      </c>
      <c r="DS58" s="1176">
        <f t="shared" si="21"/>
        <v>0</v>
      </c>
      <c r="DT58" s="1176">
        <f t="shared" si="22"/>
        <v>0</v>
      </c>
      <c r="DU58" s="1176">
        <f t="shared" si="23"/>
        <v>0</v>
      </c>
      <c r="DV58" s="1176">
        <f t="shared" si="24"/>
        <v>0</v>
      </c>
      <c r="DW58" s="1176">
        <f t="shared" si="25"/>
        <v>0</v>
      </c>
      <c r="DX58" s="1176">
        <f t="shared" si="26"/>
        <v>0</v>
      </c>
      <c r="DY58" s="1176">
        <f t="shared" si="27"/>
        <v>0</v>
      </c>
      <c r="DZ58" s="1175">
        <f t="shared" si="28"/>
        <v>0</v>
      </c>
      <c r="EA58" s="1175">
        <f t="shared" si="29"/>
        <v>0</v>
      </c>
      <c r="EB58" s="1175">
        <f t="shared" si="30"/>
        <v>0</v>
      </c>
      <c r="EC58" s="1176">
        <f t="shared" si="31"/>
        <v>0</v>
      </c>
      <c r="ED58" s="1176">
        <f t="shared" si="3"/>
        <v>0</v>
      </c>
      <c r="EE58" s="1176">
        <f t="shared" si="4"/>
        <v>0</v>
      </c>
      <c r="EF58" s="1176">
        <f t="shared" si="5"/>
        <v>0</v>
      </c>
      <c r="EG58" s="1176">
        <f t="shared" si="6"/>
        <v>0</v>
      </c>
      <c r="EH58" s="1176">
        <f t="shared" si="7"/>
        <v>0</v>
      </c>
      <c r="EI58" s="1175">
        <f t="shared" si="8"/>
        <v>0</v>
      </c>
    </row>
    <row r="59" spans="2:139" ht="18" customHeight="1">
      <c r="B59" s="226">
        <v>53</v>
      </c>
      <c r="C59" s="617"/>
      <c r="D59" s="215" t="s">
        <v>531</v>
      </c>
      <c r="E59" s="208"/>
      <c r="F59" s="238">
        <f>計算表!C60</f>
        <v>0</v>
      </c>
      <c r="G59" s="239">
        <f>計算表!G60</f>
        <v>0</v>
      </c>
      <c r="H59" s="240">
        <f>計算表!I60</f>
        <v>0</v>
      </c>
      <c r="I59" s="261">
        <f>計算表!R60</f>
        <v>0</v>
      </c>
      <c r="J59" s="261">
        <f>計算表!T60</f>
        <v>0</v>
      </c>
      <c r="K59" s="261">
        <f>計算表!V60</f>
        <v>0</v>
      </c>
      <c r="L59" s="275">
        <f>計算表!K175</f>
        <v>0</v>
      </c>
      <c r="M59" s="276">
        <f>計算表!O175</f>
        <v>0</v>
      </c>
      <c r="N59" s="277">
        <f>計算表!Q175</f>
        <v>0</v>
      </c>
      <c r="O59" s="298">
        <f t="shared" si="32"/>
        <v>0</v>
      </c>
      <c r="P59" s="298">
        <f t="shared" si="33"/>
        <v>0</v>
      </c>
      <c r="Q59" s="298">
        <f t="shared" si="34"/>
        <v>0</v>
      </c>
      <c r="R59" s="306">
        <f>計算表!X175</f>
        <v>0</v>
      </c>
      <c r="T59" s="1171">
        <f>環境負荷計算表!AF60</f>
        <v>0</v>
      </c>
      <c r="U59" s="1171">
        <f>環境負荷計算表!AG60</f>
        <v>0</v>
      </c>
      <c r="V59" s="1171">
        <f>環境負荷計算表!AH60</f>
        <v>0</v>
      </c>
      <c r="W59" s="1171">
        <f>環境負荷計算表!AI60</f>
        <v>0</v>
      </c>
      <c r="X59" s="1171">
        <f>環境負荷計算表!AJ60</f>
        <v>0</v>
      </c>
      <c r="Y59" s="1171">
        <f>環境負荷計算表!AK60</f>
        <v>0</v>
      </c>
      <c r="Z59" s="1171">
        <f>環境負荷計算表!AL60</f>
        <v>0</v>
      </c>
      <c r="AA59" s="1171">
        <f>環境負荷計算表!AM60</f>
        <v>0</v>
      </c>
      <c r="AB59" s="1171">
        <f>環境負荷計算表!AN60</f>
        <v>0</v>
      </c>
      <c r="AC59" s="1171">
        <f>環境負荷計算表!AO60</f>
        <v>0</v>
      </c>
      <c r="AD59" s="1171">
        <f>環境負荷計算表!AP60</f>
        <v>0</v>
      </c>
      <c r="AE59" s="1171">
        <f>環境負荷計算表!AQ60</f>
        <v>0</v>
      </c>
      <c r="AF59" s="1171">
        <f>環境負荷計算表!AR60</f>
        <v>0</v>
      </c>
      <c r="AG59" s="1171">
        <f>環境負荷計算表!AS60</f>
        <v>0</v>
      </c>
      <c r="AH59" s="1171">
        <f>環境負荷計算表!AT60</f>
        <v>0</v>
      </c>
      <c r="AI59" s="1171">
        <f>環境負荷計算表!AU60</f>
        <v>0</v>
      </c>
      <c r="AJ59" s="1171">
        <f>環境負荷計算表!AV60</f>
        <v>0</v>
      </c>
      <c r="AK59" s="1171">
        <f>環境負荷計算表!AW60</f>
        <v>0</v>
      </c>
      <c r="AL59" s="1171">
        <f>環境負荷計算表!AX60</f>
        <v>0</v>
      </c>
      <c r="AM59" s="1171">
        <f>環境負荷計算表!AY60</f>
        <v>0</v>
      </c>
      <c r="AN59" s="1171">
        <f>環境負荷計算表!AZ60</f>
        <v>0</v>
      </c>
      <c r="AO59" s="1171">
        <f>環境負荷計算表!BA60</f>
        <v>0</v>
      </c>
      <c r="AP59" s="1171">
        <f>環境負荷計算表!BB60</f>
        <v>0</v>
      </c>
      <c r="AQ59" s="1171">
        <f>環境負荷計算表!BC60</f>
        <v>0</v>
      </c>
      <c r="AR59" s="1171">
        <f>環境負荷計算表!BD60</f>
        <v>0</v>
      </c>
      <c r="AS59" s="1171">
        <f>環境負荷計算表!BE60</f>
        <v>0</v>
      </c>
      <c r="AT59" s="1171">
        <f>環境負荷計算表!BF60</f>
        <v>0</v>
      </c>
      <c r="AU59" s="1171">
        <f>環境負荷計算表!BG60</f>
        <v>0</v>
      </c>
      <c r="AV59" s="1171">
        <f>環境負荷計算表!BH60</f>
        <v>0</v>
      </c>
      <c r="AW59" s="1171">
        <f>環境負荷計算表!BI60</f>
        <v>0</v>
      </c>
      <c r="AX59" s="1172">
        <f>環境負荷計算表!AF176</f>
        <v>0</v>
      </c>
      <c r="AY59" s="1172">
        <f>環境負荷計算表!AG176</f>
        <v>0</v>
      </c>
      <c r="AZ59" s="1172">
        <f>環境負荷計算表!AH176</f>
        <v>0</v>
      </c>
      <c r="BA59" s="1172">
        <f>環境負荷計算表!AI176</f>
        <v>0</v>
      </c>
      <c r="BB59" s="1172">
        <f>環境負荷計算表!AJ176</f>
        <v>0</v>
      </c>
      <c r="BC59" s="1172">
        <f>環境負荷計算表!AK176</f>
        <v>0</v>
      </c>
      <c r="BD59" s="1172">
        <f>環境負荷計算表!AL176</f>
        <v>0</v>
      </c>
      <c r="BE59" s="1172">
        <f>環境負荷計算表!AM176</f>
        <v>0</v>
      </c>
      <c r="BF59" s="1172">
        <f>環境負荷計算表!AN176</f>
        <v>0</v>
      </c>
      <c r="BG59" s="1172">
        <f>環境負荷計算表!AO176</f>
        <v>0</v>
      </c>
      <c r="BH59" s="1172">
        <f>環境負荷計算表!AP176</f>
        <v>0</v>
      </c>
      <c r="BI59" s="1172">
        <f>環境負荷計算表!AQ176</f>
        <v>0</v>
      </c>
      <c r="BJ59" s="1172">
        <f>環境負荷計算表!AR176</f>
        <v>0</v>
      </c>
      <c r="BK59" s="1172">
        <f>環境負荷計算表!AS176</f>
        <v>0</v>
      </c>
      <c r="BL59" s="1172">
        <f>環境負荷計算表!AT176</f>
        <v>0</v>
      </c>
      <c r="BM59" s="1172">
        <f>環境負荷計算表!AU176</f>
        <v>0</v>
      </c>
      <c r="BN59" s="1172">
        <f>環境負荷計算表!AV176</f>
        <v>0</v>
      </c>
      <c r="BO59" s="1172">
        <f>環境負荷計算表!AW176</f>
        <v>0</v>
      </c>
      <c r="BP59" s="1172">
        <f>環境負荷計算表!AX176</f>
        <v>0</v>
      </c>
      <c r="BQ59" s="1172">
        <f>環境負荷計算表!AY176</f>
        <v>0</v>
      </c>
      <c r="BR59" s="1172">
        <f>環境負荷計算表!AZ176</f>
        <v>0</v>
      </c>
      <c r="BS59" s="1172">
        <f>環境負荷計算表!BA176</f>
        <v>0</v>
      </c>
      <c r="BT59" s="1172">
        <f>環境負荷計算表!BB176</f>
        <v>0</v>
      </c>
      <c r="BU59" s="1172">
        <f>環境負荷計算表!BC176</f>
        <v>0</v>
      </c>
      <c r="BV59" s="1172">
        <f>環境負荷計算表!BD176</f>
        <v>0</v>
      </c>
      <c r="BW59" s="1172">
        <f>環境負荷計算表!BE176</f>
        <v>0</v>
      </c>
      <c r="BX59" s="1172">
        <f>環境負荷計算表!BF176</f>
        <v>0</v>
      </c>
      <c r="BY59" s="1172">
        <f>環境負荷計算表!BG176</f>
        <v>0</v>
      </c>
      <c r="BZ59" s="1172">
        <f>環境負荷計算表!BH176</f>
        <v>0</v>
      </c>
      <c r="CA59" s="1172">
        <f>環境負荷計算表!BI176</f>
        <v>0</v>
      </c>
      <c r="CB59" s="1173">
        <f>環境負荷計算表!AF292</f>
        <v>0</v>
      </c>
      <c r="CC59" s="1173">
        <f>環境負荷計算表!AG292</f>
        <v>0</v>
      </c>
      <c r="CD59" s="1173">
        <f>環境負荷計算表!AH292</f>
        <v>0</v>
      </c>
      <c r="CE59" s="1173">
        <f>環境負荷計算表!AI292</f>
        <v>0</v>
      </c>
      <c r="CF59" s="1173">
        <f>環境負荷計算表!AJ292</f>
        <v>0</v>
      </c>
      <c r="CG59" s="1174">
        <f>環境負荷計算表!AK292</f>
        <v>0</v>
      </c>
      <c r="CH59" s="1174">
        <f>環境負荷計算表!AL292</f>
        <v>0</v>
      </c>
      <c r="CI59" s="1174">
        <f>環境負荷計算表!AM292</f>
        <v>0</v>
      </c>
      <c r="CJ59" s="1174">
        <f>環境負荷計算表!AN292</f>
        <v>0</v>
      </c>
      <c r="CK59" s="1174">
        <f>環境負荷計算表!AO292</f>
        <v>0</v>
      </c>
      <c r="CL59" s="1174">
        <f>環境負荷計算表!AP292</f>
        <v>0</v>
      </c>
      <c r="CM59" s="1174">
        <f>環境負荷計算表!AQ292</f>
        <v>0</v>
      </c>
      <c r="CN59" s="1174">
        <f>環境負荷計算表!AR292</f>
        <v>0</v>
      </c>
      <c r="CO59" s="1174">
        <f>環境負荷計算表!AS292</f>
        <v>0</v>
      </c>
      <c r="CP59" s="1174">
        <f>環境負荷計算表!AT292</f>
        <v>0</v>
      </c>
      <c r="CQ59" s="1174">
        <f>環境負荷計算表!AU292</f>
        <v>0</v>
      </c>
      <c r="CR59" s="1174">
        <f>環境負荷計算表!AV292</f>
        <v>0</v>
      </c>
      <c r="CS59" s="1174">
        <f>環境負荷計算表!AW292</f>
        <v>0</v>
      </c>
      <c r="CT59" s="1174">
        <f>環境負荷計算表!AX292</f>
        <v>0</v>
      </c>
      <c r="CU59" s="1174">
        <f>環境負荷計算表!AY292</f>
        <v>0</v>
      </c>
      <c r="CV59" s="1173">
        <f>環境負荷計算表!AZ292</f>
        <v>0</v>
      </c>
      <c r="CW59" s="1173">
        <f>環境負荷計算表!BA292</f>
        <v>0</v>
      </c>
      <c r="CX59" s="1173">
        <f>環境負荷計算表!BB292</f>
        <v>0</v>
      </c>
      <c r="CY59" s="1174">
        <f>環境負荷計算表!BC292</f>
        <v>0</v>
      </c>
      <c r="CZ59" s="1174">
        <f>環境負荷計算表!BD292</f>
        <v>0</v>
      </c>
      <c r="DA59" s="1174">
        <f>環境負荷計算表!BE292</f>
        <v>0</v>
      </c>
      <c r="DB59" s="1174">
        <f>環境負荷計算表!BF292</f>
        <v>0</v>
      </c>
      <c r="DC59" s="1174">
        <f>環境負荷計算表!BG292</f>
        <v>0</v>
      </c>
      <c r="DD59" s="1174">
        <f>環境負荷計算表!BH292</f>
        <v>0</v>
      </c>
      <c r="DE59" s="1173">
        <f>環境負荷計算表!BI292</f>
        <v>0</v>
      </c>
      <c r="DF59" s="1175">
        <f t="shared" si="2"/>
        <v>0</v>
      </c>
      <c r="DG59" s="1175">
        <f t="shared" si="9"/>
        <v>0</v>
      </c>
      <c r="DH59" s="1175">
        <f t="shared" si="10"/>
        <v>0</v>
      </c>
      <c r="DI59" s="1175">
        <f t="shared" si="11"/>
        <v>0</v>
      </c>
      <c r="DJ59" s="1175">
        <f t="shared" si="12"/>
        <v>0</v>
      </c>
      <c r="DK59" s="1176">
        <f t="shared" si="13"/>
        <v>0</v>
      </c>
      <c r="DL59" s="1176">
        <f t="shared" si="14"/>
        <v>0</v>
      </c>
      <c r="DM59" s="1176">
        <f t="shared" si="15"/>
        <v>0</v>
      </c>
      <c r="DN59" s="1176">
        <f t="shared" si="16"/>
        <v>0</v>
      </c>
      <c r="DO59" s="1176">
        <f t="shared" si="17"/>
        <v>0</v>
      </c>
      <c r="DP59" s="1176">
        <f t="shared" si="18"/>
        <v>0</v>
      </c>
      <c r="DQ59" s="1176">
        <f t="shared" si="19"/>
        <v>0</v>
      </c>
      <c r="DR59" s="1176">
        <f t="shared" si="20"/>
        <v>0</v>
      </c>
      <c r="DS59" s="1176">
        <f t="shared" si="21"/>
        <v>0</v>
      </c>
      <c r="DT59" s="1176">
        <f t="shared" si="22"/>
        <v>0</v>
      </c>
      <c r="DU59" s="1176">
        <f t="shared" si="23"/>
        <v>0</v>
      </c>
      <c r="DV59" s="1176">
        <f t="shared" si="24"/>
        <v>0</v>
      </c>
      <c r="DW59" s="1176">
        <f t="shared" si="25"/>
        <v>0</v>
      </c>
      <c r="DX59" s="1176">
        <f t="shared" si="26"/>
        <v>0</v>
      </c>
      <c r="DY59" s="1176">
        <f t="shared" si="27"/>
        <v>0</v>
      </c>
      <c r="DZ59" s="1175">
        <f t="shared" si="28"/>
        <v>0</v>
      </c>
      <c r="EA59" s="1175">
        <f t="shared" si="29"/>
        <v>0</v>
      </c>
      <c r="EB59" s="1175">
        <f t="shared" si="30"/>
        <v>0</v>
      </c>
      <c r="EC59" s="1176">
        <f t="shared" si="31"/>
        <v>0</v>
      </c>
      <c r="ED59" s="1176">
        <f t="shared" si="3"/>
        <v>0</v>
      </c>
      <c r="EE59" s="1176">
        <f t="shared" si="4"/>
        <v>0</v>
      </c>
      <c r="EF59" s="1176">
        <f t="shared" si="5"/>
        <v>0</v>
      </c>
      <c r="EG59" s="1176">
        <f t="shared" si="6"/>
        <v>0</v>
      </c>
      <c r="EH59" s="1176">
        <f t="shared" si="7"/>
        <v>0</v>
      </c>
      <c r="EI59" s="1175">
        <f t="shared" si="8"/>
        <v>0</v>
      </c>
    </row>
    <row r="60" spans="2:139" ht="18" customHeight="1">
      <c r="B60" s="226">
        <v>54</v>
      </c>
      <c r="C60" s="617"/>
      <c r="D60" s="215" t="s">
        <v>532</v>
      </c>
      <c r="E60" s="208"/>
      <c r="F60" s="238">
        <f>計算表!C61</f>
        <v>0</v>
      </c>
      <c r="G60" s="239">
        <f>計算表!G61</f>
        <v>0</v>
      </c>
      <c r="H60" s="240">
        <f>計算表!I61</f>
        <v>0</v>
      </c>
      <c r="I60" s="261">
        <f>計算表!R61</f>
        <v>0</v>
      </c>
      <c r="J60" s="261">
        <f>計算表!T61</f>
        <v>0</v>
      </c>
      <c r="K60" s="261">
        <f>計算表!V61</f>
        <v>0</v>
      </c>
      <c r="L60" s="275">
        <f>計算表!K176</f>
        <v>0</v>
      </c>
      <c r="M60" s="276">
        <f>計算表!O176</f>
        <v>0</v>
      </c>
      <c r="N60" s="277">
        <f>計算表!Q176</f>
        <v>0</v>
      </c>
      <c r="O60" s="298">
        <f t="shared" si="32"/>
        <v>0</v>
      </c>
      <c r="P60" s="298">
        <f t="shared" si="33"/>
        <v>0</v>
      </c>
      <c r="Q60" s="298">
        <f t="shared" si="34"/>
        <v>0</v>
      </c>
      <c r="R60" s="306">
        <f>計算表!X176</f>
        <v>0</v>
      </c>
      <c r="T60" s="1171">
        <f>環境負荷計算表!AF61</f>
        <v>0</v>
      </c>
      <c r="U60" s="1171">
        <f>環境負荷計算表!AG61</f>
        <v>0</v>
      </c>
      <c r="V60" s="1171">
        <f>環境負荷計算表!AH61</f>
        <v>0</v>
      </c>
      <c r="W60" s="1171">
        <f>環境負荷計算表!AI61</f>
        <v>0</v>
      </c>
      <c r="X60" s="1171">
        <f>環境負荷計算表!AJ61</f>
        <v>0</v>
      </c>
      <c r="Y60" s="1171">
        <f>環境負荷計算表!AK61</f>
        <v>0</v>
      </c>
      <c r="Z60" s="1171">
        <f>環境負荷計算表!AL61</f>
        <v>0</v>
      </c>
      <c r="AA60" s="1171">
        <f>環境負荷計算表!AM61</f>
        <v>0</v>
      </c>
      <c r="AB60" s="1171">
        <f>環境負荷計算表!AN61</f>
        <v>0</v>
      </c>
      <c r="AC60" s="1171">
        <f>環境負荷計算表!AO61</f>
        <v>0</v>
      </c>
      <c r="AD60" s="1171">
        <f>環境負荷計算表!AP61</f>
        <v>0</v>
      </c>
      <c r="AE60" s="1171">
        <f>環境負荷計算表!AQ61</f>
        <v>0</v>
      </c>
      <c r="AF60" s="1171">
        <f>環境負荷計算表!AR61</f>
        <v>0</v>
      </c>
      <c r="AG60" s="1171">
        <f>環境負荷計算表!AS61</f>
        <v>0</v>
      </c>
      <c r="AH60" s="1171">
        <f>環境負荷計算表!AT61</f>
        <v>0</v>
      </c>
      <c r="AI60" s="1171">
        <f>環境負荷計算表!AU61</f>
        <v>0</v>
      </c>
      <c r="AJ60" s="1171">
        <f>環境負荷計算表!AV61</f>
        <v>0</v>
      </c>
      <c r="AK60" s="1171">
        <f>環境負荷計算表!AW61</f>
        <v>0</v>
      </c>
      <c r="AL60" s="1171">
        <f>環境負荷計算表!AX61</f>
        <v>0</v>
      </c>
      <c r="AM60" s="1171">
        <f>環境負荷計算表!AY61</f>
        <v>0</v>
      </c>
      <c r="AN60" s="1171">
        <f>環境負荷計算表!AZ61</f>
        <v>0</v>
      </c>
      <c r="AO60" s="1171">
        <f>環境負荷計算表!BA61</f>
        <v>0</v>
      </c>
      <c r="AP60" s="1171">
        <f>環境負荷計算表!BB61</f>
        <v>0</v>
      </c>
      <c r="AQ60" s="1171">
        <f>環境負荷計算表!BC61</f>
        <v>0</v>
      </c>
      <c r="AR60" s="1171">
        <f>環境負荷計算表!BD61</f>
        <v>0</v>
      </c>
      <c r="AS60" s="1171">
        <f>環境負荷計算表!BE61</f>
        <v>0</v>
      </c>
      <c r="AT60" s="1171">
        <f>環境負荷計算表!BF61</f>
        <v>0</v>
      </c>
      <c r="AU60" s="1171">
        <f>環境負荷計算表!BG61</f>
        <v>0</v>
      </c>
      <c r="AV60" s="1171">
        <f>環境負荷計算表!BH61</f>
        <v>0</v>
      </c>
      <c r="AW60" s="1171">
        <f>環境負荷計算表!BI61</f>
        <v>0</v>
      </c>
      <c r="AX60" s="1172">
        <f>環境負荷計算表!AF177</f>
        <v>0</v>
      </c>
      <c r="AY60" s="1172">
        <f>環境負荷計算表!AG177</f>
        <v>0</v>
      </c>
      <c r="AZ60" s="1172">
        <f>環境負荷計算表!AH177</f>
        <v>0</v>
      </c>
      <c r="BA60" s="1172">
        <f>環境負荷計算表!AI177</f>
        <v>0</v>
      </c>
      <c r="BB60" s="1172">
        <f>環境負荷計算表!AJ177</f>
        <v>0</v>
      </c>
      <c r="BC60" s="1172">
        <f>環境負荷計算表!AK177</f>
        <v>0</v>
      </c>
      <c r="BD60" s="1172">
        <f>環境負荷計算表!AL177</f>
        <v>0</v>
      </c>
      <c r="BE60" s="1172">
        <f>環境負荷計算表!AM177</f>
        <v>0</v>
      </c>
      <c r="BF60" s="1172">
        <f>環境負荷計算表!AN177</f>
        <v>0</v>
      </c>
      <c r="BG60" s="1172">
        <f>環境負荷計算表!AO177</f>
        <v>0</v>
      </c>
      <c r="BH60" s="1172">
        <f>環境負荷計算表!AP177</f>
        <v>0</v>
      </c>
      <c r="BI60" s="1172">
        <f>環境負荷計算表!AQ177</f>
        <v>0</v>
      </c>
      <c r="BJ60" s="1172">
        <f>環境負荷計算表!AR177</f>
        <v>0</v>
      </c>
      <c r="BK60" s="1172">
        <f>環境負荷計算表!AS177</f>
        <v>0</v>
      </c>
      <c r="BL60" s="1172">
        <f>環境負荷計算表!AT177</f>
        <v>0</v>
      </c>
      <c r="BM60" s="1172">
        <f>環境負荷計算表!AU177</f>
        <v>0</v>
      </c>
      <c r="BN60" s="1172">
        <f>環境負荷計算表!AV177</f>
        <v>0</v>
      </c>
      <c r="BO60" s="1172">
        <f>環境負荷計算表!AW177</f>
        <v>0</v>
      </c>
      <c r="BP60" s="1172">
        <f>環境負荷計算表!AX177</f>
        <v>0</v>
      </c>
      <c r="BQ60" s="1172">
        <f>環境負荷計算表!AY177</f>
        <v>0</v>
      </c>
      <c r="BR60" s="1172">
        <f>環境負荷計算表!AZ177</f>
        <v>0</v>
      </c>
      <c r="BS60" s="1172">
        <f>環境負荷計算表!BA177</f>
        <v>0</v>
      </c>
      <c r="BT60" s="1172">
        <f>環境負荷計算表!BB177</f>
        <v>0</v>
      </c>
      <c r="BU60" s="1172">
        <f>環境負荷計算表!BC177</f>
        <v>0</v>
      </c>
      <c r="BV60" s="1172">
        <f>環境負荷計算表!BD177</f>
        <v>0</v>
      </c>
      <c r="BW60" s="1172">
        <f>環境負荷計算表!BE177</f>
        <v>0</v>
      </c>
      <c r="BX60" s="1172">
        <f>環境負荷計算表!BF177</f>
        <v>0</v>
      </c>
      <c r="BY60" s="1172">
        <f>環境負荷計算表!BG177</f>
        <v>0</v>
      </c>
      <c r="BZ60" s="1172">
        <f>環境負荷計算表!BH177</f>
        <v>0</v>
      </c>
      <c r="CA60" s="1172">
        <f>環境負荷計算表!BI177</f>
        <v>0</v>
      </c>
      <c r="CB60" s="1173">
        <f>環境負荷計算表!AF293</f>
        <v>0</v>
      </c>
      <c r="CC60" s="1173">
        <f>環境負荷計算表!AG293</f>
        <v>0</v>
      </c>
      <c r="CD60" s="1173">
        <f>環境負荷計算表!AH293</f>
        <v>0</v>
      </c>
      <c r="CE60" s="1173">
        <f>環境負荷計算表!AI293</f>
        <v>0</v>
      </c>
      <c r="CF60" s="1173">
        <f>環境負荷計算表!AJ293</f>
        <v>0</v>
      </c>
      <c r="CG60" s="1174">
        <f>環境負荷計算表!AK293</f>
        <v>0</v>
      </c>
      <c r="CH60" s="1174">
        <f>環境負荷計算表!AL293</f>
        <v>0</v>
      </c>
      <c r="CI60" s="1174">
        <f>環境負荷計算表!AM293</f>
        <v>0</v>
      </c>
      <c r="CJ60" s="1174">
        <f>環境負荷計算表!AN293</f>
        <v>0</v>
      </c>
      <c r="CK60" s="1174">
        <f>環境負荷計算表!AO293</f>
        <v>0</v>
      </c>
      <c r="CL60" s="1174">
        <f>環境負荷計算表!AP293</f>
        <v>0</v>
      </c>
      <c r="CM60" s="1174">
        <f>環境負荷計算表!AQ293</f>
        <v>0</v>
      </c>
      <c r="CN60" s="1174">
        <f>環境負荷計算表!AR293</f>
        <v>0</v>
      </c>
      <c r="CO60" s="1174">
        <f>環境負荷計算表!AS293</f>
        <v>0</v>
      </c>
      <c r="CP60" s="1174">
        <f>環境負荷計算表!AT293</f>
        <v>0</v>
      </c>
      <c r="CQ60" s="1174">
        <f>環境負荷計算表!AU293</f>
        <v>0</v>
      </c>
      <c r="CR60" s="1174">
        <f>環境負荷計算表!AV293</f>
        <v>0</v>
      </c>
      <c r="CS60" s="1174">
        <f>環境負荷計算表!AW293</f>
        <v>0</v>
      </c>
      <c r="CT60" s="1174">
        <f>環境負荷計算表!AX293</f>
        <v>0</v>
      </c>
      <c r="CU60" s="1174">
        <f>環境負荷計算表!AY293</f>
        <v>0</v>
      </c>
      <c r="CV60" s="1173">
        <f>環境負荷計算表!AZ293</f>
        <v>0</v>
      </c>
      <c r="CW60" s="1173">
        <f>環境負荷計算表!BA293</f>
        <v>0</v>
      </c>
      <c r="CX60" s="1173">
        <f>環境負荷計算表!BB293</f>
        <v>0</v>
      </c>
      <c r="CY60" s="1174">
        <f>環境負荷計算表!BC293</f>
        <v>0</v>
      </c>
      <c r="CZ60" s="1174">
        <f>環境負荷計算表!BD293</f>
        <v>0</v>
      </c>
      <c r="DA60" s="1174">
        <f>環境負荷計算表!BE293</f>
        <v>0</v>
      </c>
      <c r="DB60" s="1174">
        <f>環境負荷計算表!BF293</f>
        <v>0</v>
      </c>
      <c r="DC60" s="1174">
        <f>環境負荷計算表!BG293</f>
        <v>0</v>
      </c>
      <c r="DD60" s="1174">
        <f>環境負荷計算表!BH293</f>
        <v>0</v>
      </c>
      <c r="DE60" s="1173">
        <f>環境負荷計算表!BI293</f>
        <v>0</v>
      </c>
      <c r="DF60" s="1175">
        <f t="shared" si="2"/>
        <v>0</v>
      </c>
      <c r="DG60" s="1175">
        <f t="shared" si="9"/>
        <v>0</v>
      </c>
      <c r="DH60" s="1175">
        <f t="shared" si="10"/>
        <v>0</v>
      </c>
      <c r="DI60" s="1175">
        <f t="shared" si="11"/>
        <v>0</v>
      </c>
      <c r="DJ60" s="1175">
        <f t="shared" si="12"/>
        <v>0</v>
      </c>
      <c r="DK60" s="1176">
        <f t="shared" si="13"/>
        <v>0</v>
      </c>
      <c r="DL60" s="1176">
        <f t="shared" si="14"/>
        <v>0</v>
      </c>
      <c r="DM60" s="1176">
        <f t="shared" si="15"/>
        <v>0</v>
      </c>
      <c r="DN60" s="1176">
        <f t="shared" si="16"/>
        <v>0</v>
      </c>
      <c r="DO60" s="1176">
        <f t="shared" si="17"/>
        <v>0</v>
      </c>
      <c r="DP60" s="1176">
        <f t="shared" si="18"/>
        <v>0</v>
      </c>
      <c r="DQ60" s="1176">
        <f t="shared" si="19"/>
        <v>0</v>
      </c>
      <c r="DR60" s="1176">
        <f t="shared" si="20"/>
        <v>0</v>
      </c>
      <c r="DS60" s="1176">
        <f t="shared" si="21"/>
        <v>0</v>
      </c>
      <c r="DT60" s="1176">
        <f t="shared" si="22"/>
        <v>0</v>
      </c>
      <c r="DU60" s="1176">
        <f t="shared" si="23"/>
        <v>0</v>
      </c>
      <c r="DV60" s="1176">
        <f t="shared" si="24"/>
        <v>0</v>
      </c>
      <c r="DW60" s="1176">
        <f t="shared" si="25"/>
        <v>0</v>
      </c>
      <c r="DX60" s="1176">
        <f t="shared" si="26"/>
        <v>0</v>
      </c>
      <c r="DY60" s="1176">
        <f t="shared" si="27"/>
        <v>0</v>
      </c>
      <c r="DZ60" s="1175">
        <f t="shared" si="28"/>
        <v>0</v>
      </c>
      <c r="EA60" s="1175">
        <f t="shared" si="29"/>
        <v>0</v>
      </c>
      <c r="EB60" s="1175">
        <f t="shared" si="30"/>
        <v>0</v>
      </c>
      <c r="EC60" s="1176">
        <f t="shared" si="31"/>
        <v>0</v>
      </c>
      <c r="ED60" s="1176">
        <f t="shared" si="3"/>
        <v>0</v>
      </c>
      <c r="EE60" s="1176">
        <f t="shared" si="4"/>
        <v>0</v>
      </c>
      <c r="EF60" s="1176">
        <f t="shared" si="5"/>
        <v>0</v>
      </c>
      <c r="EG60" s="1176">
        <f t="shared" si="6"/>
        <v>0</v>
      </c>
      <c r="EH60" s="1176">
        <f t="shared" si="7"/>
        <v>0</v>
      </c>
      <c r="EI60" s="1175">
        <f t="shared" si="8"/>
        <v>0</v>
      </c>
    </row>
    <row r="61" spans="2:139" ht="18" customHeight="1">
      <c r="B61" s="226">
        <v>55</v>
      </c>
      <c r="C61" s="617"/>
      <c r="D61" s="215" t="s">
        <v>533</v>
      </c>
      <c r="E61" s="208"/>
      <c r="F61" s="238">
        <f>計算表!C62</f>
        <v>0</v>
      </c>
      <c r="G61" s="239">
        <f>計算表!G62</f>
        <v>0</v>
      </c>
      <c r="H61" s="240">
        <f>計算表!I62</f>
        <v>0</v>
      </c>
      <c r="I61" s="261">
        <f>計算表!R62</f>
        <v>0</v>
      </c>
      <c r="J61" s="261">
        <f>計算表!T62</f>
        <v>0</v>
      </c>
      <c r="K61" s="261">
        <f>計算表!V62</f>
        <v>0</v>
      </c>
      <c r="L61" s="275">
        <f>計算表!K177</f>
        <v>0</v>
      </c>
      <c r="M61" s="276">
        <f>計算表!O177</f>
        <v>0</v>
      </c>
      <c r="N61" s="277">
        <f>計算表!Q177</f>
        <v>0</v>
      </c>
      <c r="O61" s="298">
        <f t="shared" si="32"/>
        <v>0</v>
      </c>
      <c r="P61" s="298">
        <f t="shared" si="33"/>
        <v>0</v>
      </c>
      <c r="Q61" s="298">
        <f t="shared" si="34"/>
        <v>0</v>
      </c>
      <c r="R61" s="306">
        <f>計算表!X177</f>
        <v>0</v>
      </c>
      <c r="T61" s="1177">
        <f>環境負荷計算表!AF62</f>
        <v>0</v>
      </c>
      <c r="U61" s="1177">
        <f>環境負荷計算表!AG62</f>
        <v>0</v>
      </c>
      <c r="V61" s="1177">
        <f>環境負荷計算表!AH62</f>
        <v>0</v>
      </c>
      <c r="W61" s="1177">
        <f>環境負荷計算表!AI62</f>
        <v>0</v>
      </c>
      <c r="X61" s="1177">
        <f>環境負荷計算表!AJ62</f>
        <v>0</v>
      </c>
      <c r="Y61" s="1177">
        <f>環境負荷計算表!AK62</f>
        <v>0</v>
      </c>
      <c r="Z61" s="1177">
        <f>環境負荷計算表!AL62</f>
        <v>0</v>
      </c>
      <c r="AA61" s="1177">
        <f>環境負荷計算表!AM62</f>
        <v>0</v>
      </c>
      <c r="AB61" s="1177">
        <f>環境負荷計算表!AN62</f>
        <v>0</v>
      </c>
      <c r="AC61" s="1177">
        <f>環境負荷計算表!AO62</f>
        <v>0</v>
      </c>
      <c r="AD61" s="1177">
        <f>環境負荷計算表!AP62</f>
        <v>0</v>
      </c>
      <c r="AE61" s="1177">
        <f>環境負荷計算表!AQ62</f>
        <v>0</v>
      </c>
      <c r="AF61" s="1177">
        <f>環境負荷計算表!AR62</f>
        <v>0</v>
      </c>
      <c r="AG61" s="1177">
        <f>環境負荷計算表!AS62</f>
        <v>0</v>
      </c>
      <c r="AH61" s="1177">
        <f>環境負荷計算表!AT62</f>
        <v>0</v>
      </c>
      <c r="AI61" s="1177">
        <f>環境負荷計算表!AU62</f>
        <v>0</v>
      </c>
      <c r="AJ61" s="1177">
        <f>環境負荷計算表!AV62</f>
        <v>0</v>
      </c>
      <c r="AK61" s="1177">
        <f>環境負荷計算表!AW62</f>
        <v>0</v>
      </c>
      <c r="AL61" s="1177">
        <f>環境負荷計算表!AX62</f>
        <v>0</v>
      </c>
      <c r="AM61" s="1177">
        <f>環境負荷計算表!AY62</f>
        <v>0</v>
      </c>
      <c r="AN61" s="1177">
        <f>環境負荷計算表!AZ62</f>
        <v>0</v>
      </c>
      <c r="AO61" s="1177">
        <f>環境負荷計算表!BA62</f>
        <v>0</v>
      </c>
      <c r="AP61" s="1177">
        <f>環境負荷計算表!BB62</f>
        <v>0</v>
      </c>
      <c r="AQ61" s="1177">
        <f>環境負荷計算表!BC62</f>
        <v>0</v>
      </c>
      <c r="AR61" s="1177">
        <f>環境負荷計算表!BD62</f>
        <v>0</v>
      </c>
      <c r="AS61" s="1177">
        <f>環境負荷計算表!BE62</f>
        <v>0</v>
      </c>
      <c r="AT61" s="1177">
        <f>環境負荷計算表!BF62</f>
        <v>0</v>
      </c>
      <c r="AU61" s="1177">
        <f>環境負荷計算表!BG62</f>
        <v>0</v>
      </c>
      <c r="AV61" s="1177">
        <f>環境負荷計算表!BH62</f>
        <v>0</v>
      </c>
      <c r="AW61" s="1177">
        <f>環境負荷計算表!BI62</f>
        <v>0</v>
      </c>
      <c r="AX61" s="1178">
        <f>環境負荷計算表!AF178</f>
        <v>0</v>
      </c>
      <c r="AY61" s="1178">
        <f>環境負荷計算表!AG178</f>
        <v>0</v>
      </c>
      <c r="AZ61" s="1178">
        <f>環境負荷計算表!AH178</f>
        <v>0</v>
      </c>
      <c r="BA61" s="1178">
        <f>環境負荷計算表!AI178</f>
        <v>0</v>
      </c>
      <c r="BB61" s="1178">
        <f>環境負荷計算表!AJ178</f>
        <v>0</v>
      </c>
      <c r="BC61" s="1178">
        <f>環境負荷計算表!AK178</f>
        <v>0</v>
      </c>
      <c r="BD61" s="1178">
        <f>環境負荷計算表!AL178</f>
        <v>0</v>
      </c>
      <c r="BE61" s="1178">
        <f>環境負荷計算表!AM178</f>
        <v>0</v>
      </c>
      <c r="BF61" s="1178">
        <f>環境負荷計算表!AN178</f>
        <v>0</v>
      </c>
      <c r="BG61" s="1178">
        <f>環境負荷計算表!AO178</f>
        <v>0</v>
      </c>
      <c r="BH61" s="1178">
        <f>環境負荷計算表!AP178</f>
        <v>0</v>
      </c>
      <c r="BI61" s="1178">
        <f>環境負荷計算表!AQ178</f>
        <v>0</v>
      </c>
      <c r="BJ61" s="1178">
        <f>環境負荷計算表!AR178</f>
        <v>0</v>
      </c>
      <c r="BK61" s="1178">
        <f>環境負荷計算表!AS178</f>
        <v>0</v>
      </c>
      <c r="BL61" s="1178">
        <f>環境負荷計算表!AT178</f>
        <v>0</v>
      </c>
      <c r="BM61" s="1178">
        <f>環境負荷計算表!AU178</f>
        <v>0</v>
      </c>
      <c r="BN61" s="1178">
        <f>環境負荷計算表!AV178</f>
        <v>0</v>
      </c>
      <c r="BO61" s="1178">
        <f>環境負荷計算表!AW178</f>
        <v>0</v>
      </c>
      <c r="BP61" s="1178">
        <f>環境負荷計算表!AX178</f>
        <v>0</v>
      </c>
      <c r="BQ61" s="1178">
        <f>環境負荷計算表!AY178</f>
        <v>0</v>
      </c>
      <c r="BR61" s="1178">
        <f>環境負荷計算表!AZ178</f>
        <v>0</v>
      </c>
      <c r="BS61" s="1178">
        <f>環境負荷計算表!BA178</f>
        <v>0</v>
      </c>
      <c r="BT61" s="1178">
        <f>環境負荷計算表!BB178</f>
        <v>0</v>
      </c>
      <c r="BU61" s="1178">
        <f>環境負荷計算表!BC178</f>
        <v>0</v>
      </c>
      <c r="BV61" s="1178">
        <f>環境負荷計算表!BD178</f>
        <v>0</v>
      </c>
      <c r="BW61" s="1178">
        <f>環境負荷計算表!BE178</f>
        <v>0</v>
      </c>
      <c r="BX61" s="1178">
        <f>環境負荷計算表!BF178</f>
        <v>0</v>
      </c>
      <c r="BY61" s="1178">
        <f>環境負荷計算表!BG178</f>
        <v>0</v>
      </c>
      <c r="BZ61" s="1178">
        <f>環境負荷計算表!BH178</f>
        <v>0</v>
      </c>
      <c r="CA61" s="1178">
        <f>環境負荷計算表!BI178</f>
        <v>0</v>
      </c>
      <c r="CB61" s="1179">
        <f>環境負荷計算表!AF294</f>
        <v>0</v>
      </c>
      <c r="CC61" s="1179">
        <f>環境負荷計算表!AG294</f>
        <v>0</v>
      </c>
      <c r="CD61" s="1179">
        <f>環境負荷計算表!AH294</f>
        <v>0</v>
      </c>
      <c r="CE61" s="1179">
        <f>環境負荷計算表!AI294</f>
        <v>0</v>
      </c>
      <c r="CF61" s="1179">
        <f>環境負荷計算表!AJ294</f>
        <v>0</v>
      </c>
      <c r="CG61" s="1180">
        <f>環境負荷計算表!AK294</f>
        <v>0</v>
      </c>
      <c r="CH61" s="1180">
        <f>環境負荷計算表!AL294</f>
        <v>0</v>
      </c>
      <c r="CI61" s="1180">
        <f>環境負荷計算表!AM294</f>
        <v>0</v>
      </c>
      <c r="CJ61" s="1180">
        <f>環境負荷計算表!AN294</f>
        <v>0</v>
      </c>
      <c r="CK61" s="1180">
        <f>環境負荷計算表!AO294</f>
        <v>0</v>
      </c>
      <c r="CL61" s="1180">
        <f>環境負荷計算表!AP294</f>
        <v>0</v>
      </c>
      <c r="CM61" s="1180">
        <f>環境負荷計算表!AQ294</f>
        <v>0</v>
      </c>
      <c r="CN61" s="1180">
        <f>環境負荷計算表!AR294</f>
        <v>0</v>
      </c>
      <c r="CO61" s="1180">
        <f>環境負荷計算表!AS294</f>
        <v>0</v>
      </c>
      <c r="CP61" s="1180">
        <f>環境負荷計算表!AT294</f>
        <v>0</v>
      </c>
      <c r="CQ61" s="1180">
        <f>環境負荷計算表!AU294</f>
        <v>0</v>
      </c>
      <c r="CR61" s="1180">
        <f>環境負荷計算表!AV294</f>
        <v>0</v>
      </c>
      <c r="CS61" s="1180">
        <f>環境負荷計算表!AW294</f>
        <v>0</v>
      </c>
      <c r="CT61" s="1180">
        <f>環境負荷計算表!AX294</f>
        <v>0</v>
      </c>
      <c r="CU61" s="1180">
        <f>環境負荷計算表!AY294</f>
        <v>0</v>
      </c>
      <c r="CV61" s="1179">
        <f>環境負荷計算表!AZ294</f>
        <v>0</v>
      </c>
      <c r="CW61" s="1179">
        <f>環境負荷計算表!BA294</f>
        <v>0</v>
      </c>
      <c r="CX61" s="1179">
        <f>環境負荷計算表!BB294</f>
        <v>0</v>
      </c>
      <c r="CY61" s="1180">
        <f>環境負荷計算表!BC294</f>
        <v>0</v>
      </c>
      <c r="CZ61" s="1180">
        <f>環境負荷計算表!BD294</f>
        <v>0</v>
      </c>
      <c r="DA61" s="1180">
        <f>環境負荷計算表!BE294</f>
        <v>0</v>
      </c>
      <c r="DB61" s="1180">
        <f>環境負荷計算表!BF294</f>
        <v>0</v>
      </c>
      <c r="DC61" s="1180">
        <f>環境負荷計算表!BG294</f>
        <v>0</v>
      </c>
      <c r="DD61" s="1180">
        <f>環境負荷計算表!BH294</f>
        <v>0</v>
      </c>
      <c r="DE61" s="1179">
        <f>環境負荷計算表!BI294</f>
        <v>0</v>
      </c>
      <c r="DF61" s="1181">
        <f t="shared" si="2"/>
        <v>0</v>
      </c>
      <c r="DG61" s="1181">
        <f t="shared" si="9"/>
        <v>0</v>
      </c>
      <c r="DH61" s="1181">
        <f t="shared" si="10"/>
        <v>0</v>
      </c>
      <c r="DI61" s="1181">
        <f t="shared" si="11"/>
        <v>0</v>
      </c>
      <c r="DJ61" s="1181">
        <f t="shared" si="12"/>
        <v>0</v>
      </c>
      <c r="DK61" s="1182">
        <f t="shared" si="13"/>
        <v>0</v>
      </c>
      <c r="DL61" s="1182">
        <f t="shared" si="14"/>
        <v>0</v>
      </c>
      <c r="DM61" s="1182">
        <f t="shared" si="15"/>
        <v>0</v>
      </c>
      <c r="DN61" s="1182">
        <f t="shared" si="16"/>
        <v>0</v>
      </c>
      <c r="DO61" s="1182">
        <f t="shared" si="17"/>
        <v>0</v>
      </c>
      <c r="DP61" s="1182">
        <f t="shared" si="18"/>
        <v>0</v>
      </c>
      <c r="DQ61" s="1182">
        <f t="shared" si="19"/>
        <v>0</v>
      </c>
      <c r="DR61" s="1182">
        <f t="shared" si="20"/>
        <v>0</v>
      </c>
      <c r="DS61" s="1182">
        <f t="shared" si="21"/>
        <v>0</v>
      </c>
      <c r="DT61" s="1182">
        <f t="shared" si="22"/>
        <v>0</v>
      </c>
      <c r="DU61" s="1182">
        <f t="shared" si="23"/>
        <v>0</v>
      </c>
      <c r="DV61" s="1182">
        <f t="shared" si="24"/>
        <v>0</v>
      </c>
      <c r="DW61" s="1182">
        <f t="shared" si="25"/>
        <v>0</v>
      </c>
      <c r="DX61" s="1182">
        <f t="shared" si="26"/>
        <v>0</v>
      </c>
      <c r="DY61" s="1182">
        <f t="shared" si="27"/>
        <v>0</v>
      </c>
      <c r="DZ61" s="1181">
        <f t="shared" si="28"/>
        <v>0</v>
      </c>
      <c r="EA61" s="1181">
        <f t="shared" si="29"/>
        <v>0</v>
      </c>
      <c r="EB61" s="1181">
        <f t="shared" si="30"/>
        <v>0</v>
      </c>
      <c r="EC61" s="1182">
        <f t="shared" si="31"/>
        <v>0</v>
      </c>
      <c r="ED61" s="1182">
        <f t="shared" si="3"/>
        <v>0</v>
      </c>
      <c r="EE61" s="1182">
        <f t="shared" si="4"/>
        <v>0</v>
      </c>
      <c r="EF61" s="1182">
        <f t="shared" si="5"/>
        <v>0</v>
      </c>
      <c r="EG61" s="1182">
        <f t="shared" si="6"/>
        <v>0</v>
      </c>
      <c r="EH61" s="1182">
        <f t="shared" si="7"/>
        <v>0</v>
      </c>
      <c r="EI61" s="1181">
        <f t="shared" si="8"/>
        <v>0</v>
      </c>
    </row>
    <row r="62" spans="2:139" ht="18" customHeight="1">
      <c r="B62" s="618">
        <v>56</v>
      </c>
      <c r="C62" s="619"/>
      <c r="D62" s="221" t="s">
        <v>534</v>
      </c>
      <c r="E62" s="204"/>
      <c r="F62" s="246">
        <f>計算表!C63</f>
        <v>0</v>
      </c>
      <c r="G62" s="247">
        <f>計算表!G63</f>
        <v>0</v>
      </c>
      <c r="H62" s="248">
        <f>計算表!I63</f>
        <v>0</v>
      </c>
      <c r="I62" s="264">
        <f>計算表!R63</f>
        <v>0</v>
      </c>
      <c r="J62" s="264">
        <f>計算表!T63</f>
        <v>0</v>
      </c>
      <c r="K62" s="264">
        <f>計算表!V63</f>
        <v>0</v>
      </c>
      <c r="L62" s="283">
        <f>計算表!K178</f>
        <v>0</v>
      </c>
      <c r="M62" s="284">
        <f>計算表!O178</f>
        <v>0</v>
      </c>
      <c r="N62" s="285">
        <f>計算表!Q178</f>
        <v>0</v>
      </c>
      <c r="O62" s="301">
        <f t="shared" si="32"/>
        <v>0</v>
      </c>
      <c r="P62" s="301">
        <f t="shared" si="33"/>
        <v>0</v>
      </c>
      <c r="Q62" s="301">
        <f t="shared" si="34"/>
        <v>0</v>
      </c>
      <c r="R62" s="308">
        <f>計算表!X178</f>
        <v>0</v>
      </c>
      <c r="T62" s="1165">
        <f>環境負荷計算表!AF63</f>
        <v>0</v>
      </c>
      <c r="U62" s="1165">
        <f>環境負荷計算表!AG63</f>
        <v>0</v>
      </c>
      <c r="V62" s="1165">
        <f>環境負荷計算表!AH63</f>
        <v>0</v>
      </c>
      <c r="W62" s="1165">
        <f>環境負荷計算表!AI63</f>
        <v>0</v>
      </c>
      <c r="X62" s="1165">
        <f>環境負荷計算表!AJ63</f>
        <v>0</v>
      </c>
      <c r="Y62" s="1165">
        <f>環境負荷計算表!AK63</f>
        <v>0</v>
      </c>
      <c r="Z62" s="1165">
        <f>環境負荷計算表!AL63</f>
        <v>0</v>
      </c>
      <c r="AA62" s="1165">
        <f>環境負荷計算表!AM63</f>
        <v>0</v>
      </c>
      <c r="AB62" s="1165">
        <f>環境負荷計算表!AN63</f>
        <v>0</v>
      </c>
      <c r="AC62" s="1165">
        <f>環境負荷計算表!AO63</f>
        <v>0</v>
      </c>
      <c r="AD62" s="1165">
        <f>環境負荷計算表!AP63</f>
        <v>0</v>
      </c>
      <c r="AE62" s="1165">
        <f>環境負荷計算表!AQ63</f>
        <v>0</v>
      </c>
      <c r="AF62" s="1165">
        <f>環境負荷計算表!AR63</f>
        <v>0</v>
      </c>
      <c r="AG62" s="1165">
        <f>環境負荷計算表!AS63</f>
        <v>0</v>
      </c>
      <c r="AH62" s="1165">
        <f>環境負荷計算表!AT63</f>
        <v>0</v>
      </c>
      <c r="AI62" s="1165">
        <f>環境負荷計算表!AU63</f>
        <v>0</v>
      </c>
      <c r="AJ62" s="1165">
        <f>環境負荷計算表!AV63</f>
        <v>0</v>
      </c>
      <c r="AK62" s="1165">
        <f>環境負荷計算表!AW63</f>
        <v>0</v>
      </c>
      <c r="AL62" s="1165">
        <f>環境負荷計算表!AX63</f>
        <v>0</v>
      </c>
      <c r="AM62" s="1165">
        <f>環境負荷計算表!AY63</f>
        <v>0</v>
      </c>
      <c r="AN62" s="1165">
        <f>環境負荷計算表!AZ63</f>
        <v>0</v>
      </c>
      <c r="AO62" s="1165">
        <f>環境負荷計算表!BA63</f>
        <v>0</v>
      </c>
      <c r="AP62" s="1165">
        <f>環境負荷計算表!BB63</f>
        <v>0</v>
      </c>
      <c r="AQ62" s="1165">
        <f>環境負荷計算表!BC63</f>
        <v>0</v>
      </c>
      <c r="AR62" s="1165">
        <f>環境負荷計算表!BD63</f>
        <v>0</v>
      </c>
      <c r="AS62" s="1165">
        <f>環境負荷計算表!BE63</f>
        <v>0</v>
      </c>
      <c r="AT62" s="1165">
        <f>環境負荷計算表!BF63</f>
        <v>0</v>
      </c>
      <c r="AU62" s="1165">
        <f>環境負荷計算表!BG63</f>
        <v>0</v>
      </c>
      <c r="AV62" s="1165">
        <f>環境負荷計算表!BH63</f>
        <v>0</v>
      </c>
      <c r="AW62" s="1165">
        <f>環境負荷計算表!BI63</f>
        <v>0</v>
      </c>
      <c r="AX62" s="1166">
        <f>環境負荷計算表!AF179</f>
        <v>0</v>
      </c>
      <c r="AY62" s="1166">
        <f>環境負荷計算表!AG179</f>
        <v>0</v>
      </c>
      <c r="AZ62" s="1166">
        <f>環境負荷計算表!AH179</f>
        <v>0</v>
      </c>
      <c r="BA62" s="1166">
        <f>環境負荷計算表!AI179</f>
        <v>0</v>
      </c>
      <c r="BB62" s="1166">
        <f>環境負荷計算表!AJ179</f>
        <v>0</v>
      </c>
      <c r="BC62" s="1166">
        <f>環境負荷計算表!AK179</f>
        <v>0</v>
      </c>
      <c r="BD62" s="1166">
        <f>環境負荷計算表!AL179</f>
        <v>0</v>
      </c>
      <c r="BE62" s="1166">
        <f>環境負荷計算表!AM179</f>
        <v>0</v>
      </c>
      <c r="BF62" s="1166">
        <f>環境負荷計算表!AN179</f>
        <v>0</v>
      </c>
      <c r="BG62" s="1166">
        <f>環境負荷計算表!AO179</f>
        <v>0</v>
      </c>
      <c r="BH62" s="1166">
        <f>環境負荷計算表!AP179</f>
        <v>0</v>
      </c>
      <c r="BI62" s="1166">
        <f>環境負荷計算表!AQ179</f>
        <v>0</v>
      </c>
      <c r="BJ62" s="1166">
        <f>環境負荷計算表!AR179</f>
        <v>0</v>
      </c>
      <c r="BK62" s="1166">
        <f>環境負荷計算表!AS179</f>
        <v>0</v>
      </c>
      <c r="BL62" s="1166">
        <f>環境負荷計算表!AT179</f>
        <v>0</v>
      </c>
      <c r="BM62" s="1166">
        <f>環境負荷計算表!AU179</f>
        <v>0</v>
      </c>
      <c r="BN62" s="1166">
        <f>環境負荷計算表!AV179</f>
        <v>0</v>
      </c>
      <c r="BO62" s="1166">
        <f>環境負荷計算表!AW179</f>
        <v>0</v>
      </c>
      <c r="BP62" s="1166">
        <f>環境負荷計算表!AX179</f>
        <v>0</v>
      </c>
      <c r="BQ62" s="1166">
        <f>環境負荷計算表!AY179</f>
        <v>0</v>
      </c>
      <c r="BR62" s="1166">
        <f>環境負荷計算表!AZ179</f>
        <v>0</v>
      </c>
      <c r="BS62" s="1166">
        <f>環境負荷計算表!BA179</f>
        <v>0</v>
      </c>
      <c r="BT62" s="1166">
        <f>環境負荷計算表!BB179</f>
        <v>0</v>
      </c>
      <c r="BU62" s="1166">
        <f>環境負荷計算表!BC179</f>
        <v>0</v>
      </c>
      <c r="BV62" s="1166">
        <f>環境負荷計算表!BD179</f>
        <v>0</v>
      </c>
      <c r="BW62" s="1166">
        <f>環境負荷計算表!BE179</f>
        <v>0</v>
      </c>
      <c r="BX62" s="1166">
        <f>環境負荷計算表!BF179</f>
        <v>0</v>
      </c>
      <c r="BY62" s="1166">
        <f>環境負荷計算表!BG179</f>
        <v>0</v>
      </c>
      <c r="BZ62" s="1166">
        <f>環境負荷計算表!BH179</f>
        <v>0</v>
      </c>
      <c r="CA62" s="1166">
        <f>環境負荷計算表!BI179</f>
        <v>0</v>
      </c>
      <c r="CB62" s="1167">
        <f>環境負荷計算表!AF295</f>
        <v>0</v>
      </c>
      <c r="CC62" s="1167">
        <f>環境負荷計算表!AG295</f>
        <v>0</v>
      </c>
      <c r="CD62" s="1167">
        <f>環境負荷計算表!AH295</f>
        <v>0</v>
      </c>
      <c r="CE62" s="1167">
        <f>環境負荷計算表!AI295</f>
        <v>0</v>
      </c>
      <c r="CF62" s="1167">
        <f>環境負荷計算表!AJ295</f>
        <v>0</v>
      </c>
      <c r="CG62" s="1168">
        <f>環境負荷計算表!AK295</f>
        <v>0</v>
      </c>
      <c r="CH62" s="1168">
        <f>環境負荷計算表!AL295</f>
        <v>0</v>
      </c>
      <c r="CI62" s="1168">
        <f>環境負荷計算表!AM295</f>
        <v>0</v>
      </c>
      <c r="CJ62" s="1168">
        <f>環境負荷計算表!AN295</f>
        <v>0</v>
      </c>
      <c r="CK62" s="1168">
        <f>環境負荷計算表!AO295</f>
        <v>0</v>
      </c>
      <c r="CL62" s="1168">
        <f>環境負荷計算表!AP295</f>
        <v>0</v>
      </c>
      <c r="CM62" s="1168">
        <f>環境負荷計算表!AQ295</f>
        <v>0</v>
      </c>
      <c r="CN62" s="1168">
        <f>環境負荷計算表!AR295</f>
        <v>0</v>
      </c>
      <c r="CO62" s="1168">
        <f>環境負荷計算表!AS295</f>
        <v>0</v>
      </c>
      <c r="CP62" s="1168">
        <f>環境負荷計算表!AT295</f>
        <v>0</v>
      </c>
      <c r="CQ62" s="1168">
        <f>環境負荷計算表!AU295</f>
        <v>0</v>
      </c>
      <c r="CR62" s="1168">
        <f>環境負荷計算表!AV295</f>
        <v>0</v>
      </c>
      <c r="CS62" s="1168">
        <f>環境負荷計算表!AW295</f>
        <v>0</v>
      </c>
      <c r="CT62" s="1168">
        <f>環境負荷計算表!AX295</f>
        <v>0</v>
      </c>
      <c r="CU62" s="1168">
        <f>環境負荷計算表!AY295</f>
        <v>0</v>
      </c>
      <c r="CV62" s="1167">
        <f>環境負荷計算表!AZ295</f>
        <v>0</v>
      </c>
      <c r="CW62" s="1167">
        <f>環境負荷計算表!BA295</f>
        <v>0</v>
      </c>
      <c r="CX62" s="1167">
        <f>環境負荷計算表!BB295</f>
        <v>0</v>
      </c>
      <c r="CY62" s="1168">
        <f>環境負荷計算表!BC295</f>
        <v>0</v>
      </c>
      <c r="CZ62" s="1168">
        <f>環境負荷計算表!BD295</f>
        <v>0</v>
      </c>
      <c r="DA62" s="1168">
        <f>環境負荷計算表!BE295</f>
        <v>0</v>
      </c>
      <c r="DB62" s="1168">
        <f>環境負荷計算表!BF295</f>
        <v>0</v>
      </c>
      <c r="DC62" s="1168">
        <f>環境負荷計算表!BG295</f>
        <v>0</v>
      </c>
      <c r="DD62" s="1168">
        <f>環境負荷計算表!BH295</f>
        <v>0</v>
      </c>
      <c r="DE62" s="1167">
        <f>環境負荷計算表!BI295</f>
        <v>0</v>
      </c>
      <c r="DF62" s="1169">
        <f t="shared" si="2"/>
        <v>0</v>
      </c>
      <c r="DG62" s="1169">
        <f t="shared" si="9"/>
        <v>0</v>
      </c>
      <c r="DH62" s="1169">
        <f t="shared" si="10"/>
        <v>0</v>
      </c>
      <c r="DI62" s="1169">
        <f t="shared" si="11"/>
        <v>0</v>
      </c>
      <c r="DJ62" s="1169">
        <f t="shared" si="12"/>
        <v>0</v>
      </c>
      <c r="DK62" s="1170">
        <f t="shared" si="13"/>
        <v>0</v>
      </c>
      <c r="DL62" s="1170">
        <f t="shared" si="14"/>
        <v>0</v>
      </c>
      <c r="DM62" s="1170">
        <f t="shared" si="15"/>
        <v>0</v>
      </c>
      <c r="DN62" s="1170">
        <f t="shared" si="16"/>
        <v>0</v>
      </c>
      <c r="DO62" s="1170">
        <f t="shared" si="17"/>
        <v>0</v>
      </c>
      <c r="DP62" s="1170">
        <f t="shared" si="18"/>
        <v>0</v>
      </c>
      <c r="DQ62" s="1170">
        <f t="shared" si="19"/>
        <v>0</v>
      </c>
      <c r="DR62" s="1170">
        <f t="shared" si="20"/>
        <v>0</v>
      </c>
      <c r="DS62" s="1170">
        <f t="shared" si="21"/>
        <v>0</v>
      </c>
      <c r="DT62" s="1170">
        <f t="shared" si="22"/>
        <v>0</v>
      </c>
      <c r="DU62" s="1170">
        <f t="shared" si="23"/>
        <v>0</v>
      </c>
      <c r="DV62" s="1170">
        <f t="shared" si="24"/>
        <v>0</v>
      </c>
      <c r="DW62" s="1170">
        <f t="shared" si="25"/>
        <v>0</v>
      </c>
      <c r="DX62" s="1170">
        <f t="shared" si="26"/>
        <v>0</v>
      </c>
      <c r="DY62" s="1170">
        <f t="shared" si="27"/>
        <v>0</v>
      </c>
      <c r="DZ62" s="1169">
        <f t="shared" si="28"/>
        <v>0</v>
      </c>
      <c r="EA62" s="1169">
        <f t="shared" si="29"/>
        <v>0</v>
      </c>
      <c r="EB62" s="1169">
        <f t="shared" si="30"/>
        <v>0</v>
      </c>
      <c r="EC62" s="1170">
        <f t="shared" si="31"/>
        <v>0</v>
      </c>
      <c r="ED62" s="1170">
        <f t="shared" si="3"/>
        <v>0</v>
      </c>
      <c r="EE62" s="1170">
        <f t="shared" si="4"/>
        <v>0</v>
      </c>
      <c r="EF62" s="1170">
        <f t="shared" si="5"/>
        <v>0</v>
      </c>
      <c r="EG62" s="1170">
        <f t="shared" si="6"/>
        <v>0</v>
      </c>
      <c r="EH62" s="1170">
        <f t="shared" si="7"/>
        <v>0</v>
      </c>
      <c r="EI62" s="1169">
        <f t="shared" si="8"/>
        <v>0</v>
      </c>
    </row>
    <row r="63" spans="2:139" ht="18" customHeight="1">
      <c r="B63" s="226">
        <v>57</v>
      </c>
      <c r="C63" s="617"/>
      <c r="D63" s="215" t="s">
        <v>416</v>
      </c>
      <c r="E63" s="208"/>
      <c r="F63" s="238">
        <f>計算表!C64</f>
        <v>0</v>
      </c>
      <c r="G63" s="239">
        <f>計算表!G64</f>
        <v>0</v>
      </c>
      <c r="H63" s="240">
        <f>計算表!I64</f>
        <v>0</v>
      </c>
      <c r="I63" s="261">
        <f>計算表!R64</f>
        <v>0</v>
      </c>
      <c r="J63" s="261">
        <f>計算表!T64</f>
        <v>0</v>
      </c>
      <c r="K63" s="261">
        <f>計算表!V64</f>
        <v>0</v>
      </c>
      <c r="L63" s="275">
        <f>計算表!K179</f>
        <v>0</v>
      </c>
      <c r="M63" s="276">
        <f>計算表!O179</f>
        <v>0</v>
      </c>
      <c r="N63" s="277">
        <f>計算表!Q179</f>
        <v>0</v>
      </c>
      <c r="O63" s="298">
        <f t="shared" si="32"/>
        <v>0</v>
      </c>
      <c r="P63" s="298">
        <f t="shared" si="33"/>
        <v>0</v>
      </c>
      <c r="Q63" s="298">
        <f t="shared" si="34"/>
        <v>0</v>
      </c>
      <c r="R63" s="306">
        <f>計算表!X179</f>
        <v>0</v>
      </c>
      <c r="T63" s="1171">
        <f>環境負荷計算表!AF64</f>
        <v>0</v>
      </c>
      <c r="U63" s="1171">
        <f>環境負荷計算表!AG64</f>
        <v>0</v>
      </c>
      <c r="V63" s="1171">
        <f>環境負荷計算表!AH64</f>
        <v>0</v>
      </c>
      <c r="W63" s="1171">
        <f>環境負荷計算表!AI64</f>
        <v>0</v>
      </c>
      <c r="X63" s="1171">
        <f>環境負荷計算表!AJ64</f>
        <v>0</v>
      </c>
      <c r="Y63" s="1171">
        <f>環境負荷計算表!AK64</f>
        <v>0</v>
      </c>
      <c r="Z63" s="1171">
        <f>環境負荷計算表!AL64</f>
        <v>0</v>
      </c>
      <c r="AA63" s="1171">
        <f>環境負荷計算表!AM64</f>
        <v>0</v>
      </c>
      <c r="AB63" s="1171">
        <f>環境負荷計算表!AN64</f>
        <v>0</v>
      </c>
      <c r="AC63" s="1171">
        <f>環境負荷計算表!AO64</f>
        <v>0</v>
      </c>
      <c r="AD63" s="1171">
        <f>環境負荷計算表!AP64</f>
        <v>0</v>
      </c>
      <c r="AE63" s="1171">
        <f>環境負荷計算表!AQ64</f>
        <v>0</v>
      </c>
      <c r="AF63" s="1171">
        <f>環境負荷計算表!AR64</f>
        <v>0</v>
      </c>
      <c r="AG63" s="1171">
        <f>環境負荷計算表!AS64</f>
        <v>0</v>
      </c>
      <c r="AH63" s="1171">
        <f>環境負荷計算表!AT64</f>
        <v>0</v>
      </c>
      <c r="AI63" s="1171">
        <f>環境負荷計算表!AU64</f>
        <v>0</v>
      </c>
      <c r="AJ63" s="1171">
        <f>環境負荷計算表!AV64</f>
        <v>0</v>
      </c>
      <c r="AK63" s="1171">
        <f>環境負荷計算表!AW64</f>
        <v>0</v>
      </c>
      <c r="AL63" s="1171">
        <f>環境負荷計算表!AX64</f>
        <v>0</v>
      </c>
      <c r="AM63" s="1171">
        <f>環境負荷計算表!AY64</f>
        <v>0</v>
      </c>
      <c r="AN63" s="1171">
        <f>環境負荷計算表!AZ64</f>
        <v>0</v>
      </c>
      <c r="AO63" s="1171">
        <f>環境負荷計算表!BA64</f>
        <v>0</v>
      </c>
      <c r="AP63" s="1171">
        <f>環境負荷計算表!BB64</f>
        <v>0</v>
      </c>
      <c r="AQ63" s="1171">
        <f>環境負荷計算表!BC64</f>
        <v>0</v>
      </c>
      <c r="AR63" s="1171">
        <f>環境負荷計算表!BD64</f>
        <v>0</v>
      </c>
      <c r="AS63" s="1171">
        <f>環境負荷計算表!BE64</f>
        <v>0</v>
      </c>
      <c r="AT63" s="1171">
        <f>環境負荷計算表!BF64</f>
        <v>0</v>
      </c>
      <c r="AU63" s="1171">
        <f>環境負荷計算表!BG64</f>
        <v>0</v>
      </c>
      <c r="AV63" s="1171">
        <f>環境負荷計算表!BH64</f>
        <v>0</v>
      </c>
      <c r="AW63" s="1171">
        <f>環境負荷計算表!BI64</f>
        <v>0</v>
      </c>
      <c r="AX63" s="1172">
        <f>環境負荷計算表!AF180</f>
        <v>0</v>
      </c>
      <c r="AY63" s="1172">
        <f>環境負荷計算表!AG180</f>
        <v>0</v>
      </c>
      <c r="AZ63" s="1172">
        <f>環境負荷計算表!AH180</f>
        <v>0</v>
      </c>
      <c r="BA63" s="1172">
        <f>環境負荷計算表!AI180</f>
        <v>0</v>
      </c>
      <c r="BB63" s="1172">
        <f>環境負荷計算表!AJ180</f>
        <v>0</v>
      </c>
      <c r="BC63" s="1172">
        <f>環境負荷計算表!AK180</f>
        <v>0</v>
      </c>
      <c r="BD63" s="1172">
        <f>環境負荷計算表!AL180</f>
        <v>0</v>
      </c>
      <c r="BE63" s="1172">
        <f>環境負荷計算表!AM180</f>
        <v>0</v>
      </c>
      <c r="BF63" s="1172">
        <f>環境負荷計算表!AN180</f>
        <v>0</v>
      </c>
      <c r="BG63" s="1172">
        <f>環境負荷計算表!AO180</f>
        <v>0</v>
      </c>
      <c r="BH63" s="1172">
        <f>環境負荷計算表!AP180</f>
        <v>0</v>
      </c>
      <c r="BI63" s="1172">
        <f>環境負荷計算表!AQ180</f>
        <v>0</v>
      </c>
      <c r="BJ63" s="1172">
        <f>環境負荷計算表!AR180</f>
        <v>0</v>
      </c>
      <c r="BK63" s="1172">
        <f>環境負荷計算表!AS180</f>
        <v>0</v>
      </c>
      <c r="BL63" s="1172">
        <f>環境負荷計算表!AT180</f>
        <v>0</v>
      </c>
      <c r="BM63" s="1172">
        <f>環境負荷計算表!AU180</f>
        <v>0</v>
      </c>
      <c r="BN63" s="1172">
        <f>環境負荷計算表!AV180</f>
        <v>0</v>
      </c>
      <c r="BO63" s="1172">
        <f>環境負荷計算表!AW180</f>
        <v>0</v>
      </c>
      <c r="BP63" s="1172">
        <f>環境負荷計算表!AX180</f>
        <v>0</v>
      </c>
      <c r="BQ63" s="1172">
        <f>環境負荷計算表!AY180</f>
        <v>0</v>
      </c>
      <c r="BR63" s="1172">
        <f>環境負荷計算表!AZ180</f>
        <v>0</v>
      </c>
      <c r="BS63" s="1172">
        <f>環境負荷計算表!BA180</f>
        <v>0</v>
      </c>
      <c r="BT63" s="1172">
        <f>環境負荷計算表!BB180</f>
        <v>0</v>
      </c>
      <c r="BU63" s="1172">
        <f>環境負荷計算表!BC180</f>
        <v>0</v>
      </c>
      <c r="BV63" s="1172">
        <f>環境負荷計算表!BD180</f>
        <v>0</v>
      </c>
      <c r="BW63" s="1172">
        <f>環境負荷計算表!BE180</f>
        <v>0</v>
      </c>
      <c r="BX63" s="1172">
        <f>環境負荷計算表!BF180</f>
        <v>0</v>
      </c>
      <c r="BY63" s="1172">
        <f>環境負荷計算表!BG180</f>
        <v>0</v>
      </c>
      <c r="BZ63" s="1172">
        <f>環境負荷計算表!BH180</f>
        <v>0</v>
      </c>
      <c r="CA63" s="1172">
        <f>環境負荷計算表!BI180</f>
        <v>0</v>
      </c>
      <c r="CB63" s="1173">
        <f>環境負荷計算表!AF296</f>
        <v>0</v>
      </c>
      <c r="CC63" s="1173">
        <f>環境負荷計算表!AG296</f>
        <v>0</v>
      </c>
      <c r="CD63" s="1173">
        <f>環境負荷計算表!AH296</f>
        <v>0</v>
      </c>
      <c r="CE63" s="1173">
        <f>環境負荷計算表!AI296</f>
        <v>0</v>
      </c>
      <c r="CF63" s="1173">
        <f>環境負荷計算表!AJ296</f>
        <v>0</v>
      </c>
      <c r="CG63" s="1174">
        <f>環境負荷計算表!AK296</f>
        <v>0</v>
      </c>
      <c r="CH63" s="1174">
        <f>環境負荷計算表!AL296</f>
        <v>0</v>
      </c>
      <c r="CI63" s="1174">
        <f>環境負荷計算表!AM296</f>
        <v>0</v>
      </c>
      <c r="CJ63" s="1174">
        <f>環境負荷計算表!AN296</f>
        <v>0</v>
      </c>
      <c r="CK63" s="1174">
        <f>環境負荷計算表!AO296</f>
        <v>0</v>
      </c>
      <c r="CL63" s="1174">
        <f>環境負荷計算表!AP296</f>
        <v>0</v>
      </c>
      <c r="CM63" s="1174">
        <f>環境負荷計算表!AQ296</f>
        <v>0</v>
      </c>
      <c r="CN63" s="1174">
        <f>環境負荷計算表!AR296</f>
        <v>0</v>
      </c>
      <c r="CO63" s="1174">
        <f>環境負荷計算表!AS296</f>
        <v>0</v>
      </c>
      <c r="CP63" s="1174">
        <f>環境負荷計算表!AT296</f>
        <v>0</v>
      </c>
      <c r="CQ63" s="1174">
        <f>環境負荷計算表!AU296</f>
        <v>0</v>
      </c>
      <c r="CR63" s="1174">
        <f>環境負荷計算表!AV296</f>
        <v>0</v>
      </c>
      <c r="CS63" s="1174">
        <f>環境負荷計算表!AW296</f>
        <v>0</v>
      </c>
      <c r="CT63" s="1174">
        <f>環境負荷計算表!AX296</f>
        <v>0</v>
      </c>
      <c r="CU63" s="1174">
        <f>環境負荷計算表!AY296</f>
        <v>0</v>
      </c>
      <c r="CV63" s="1173">
        <f>環境負荷計算表!AZ296</f>
        <v>0</v>
      </c>
      <c r="CW63" s="1173">
        <f>環境負荷計算表!BA296</f>
        <v>0</v>
      </c>
      <c r="CX63" s="1173">
        <f>環境負荷計算表!BB296</f>
        <v>0</v>
      </c>
      <c r="CY63" s="1174">
        <f>環境負荷計算表!BC296</f>
        <v>0</v>
      </c>
      <c r="CZ63" s="1174">
        <f>環境負荷計算表!BD296</f>
        <v>0</v>
      </c>
      <c r="DA63" s="1174">
        <f>環境負荷計算表!BE296</f>
        <v>0</v>
      </c>
      <c r="DB63" s="1174">
        <f>環境負荷計算表!BF296</f>
        <v>0</v>
      </c>
      <c r="DC63" s="1174">
        <f>環境負荷計算表!BG296</f>
        <v>0</v>
      </c>
      <c r="DD63" s="1174">
        <f>環境負荷計算表!BH296</f>
        <v>0</v>
      </c>
      <c r="DE63" s="1173">
        <f>環境負荷計算表!BI296</f>
        <v>0</v>
      </c>
      <c r="DF63" s="1175">
        <f t="shared" si="2"/>
        <v>0</v>
      </c>
      <c r="DG63" s="1175">
        <f t="shared" si="9"/>
        <v>0</v>
      </c>
      <c r="DH63" s="1175">
        <f t="shared" si="10"/>
        <v>0</v>
      </c>
      <c r="DI63" s="1175">
        <f t="shared" si="11"/>
        <v>0</v>
      </c>
      <c r="DJ63" s="1175">
        <f t="shared" si="12"/>
        <v>0</v>
      </c>
      <c r="DK63" s="1176">
        <f t="shared" si="13"/>
        <v>0</v>
      </c>
      <c r="DL63" s="1176">
        <f t="shared" si="14"/>
        <v>0</v>
      </c>
      <c r="DM63" s="1176">
        <f t="shared" si="15"/>
        <v>0</v>
      </c>
      <c r="DN63" s="1176">
        <f t="shared" si="16"/>
        <v>0</v>
      </c>
      <c r="DO63" s="1176">
        <f t="shared" si="17"/>
        <v>0</v>
      </c>
      <c r="DP63" s="1176">
        <f t="shared" si="18"/>
        <v>0</v>
      </c>
      <c r="DQ63" s="1176">
        <f t="shared" si="19"/>
        <v>0</v>
      </c>
      <c r="DR63" s="1176">
        <f t="shared" si="20"/>
        <v>0</v>
      </c>
      <c r="DS63" s="1176">
        <f t="shared" si="21"/>
        <v>0</v>
      </c>
      <c r="DT63" s="1176">
        <f t="shared" si="22"/>
        <v>0</v>
      </c>
      <c r="DU63" s="1176">
        <f t="shared" si="23"/>
        <v>0</v>
      </c>
      <c r="DV63" s="1176">
        <f t="shared" si="24"/>
        <v>0</v>
      </c>
      <c r="DW63" s="1176">
        <f t="shared" si="25"/>
        <v>0</v>
      </c>
      <c r="DX63" s="1176">
        <f t="shared" si="26"/>
        <v>0</v>
      </c>
      <c r="DY63" s="1176">
        <f t="shared" si="27"/>
        <v>0</v>
      </c>
      <c r="DZ63" s="1175">
        <f t="shared" si="28"/>
        <v>0</v>
      </c>
      <c r="EA63" s="1175">
        <f t="shared" si="29"/>
        <v>0</v>
      </c>
      <c r="EB63" s="1175">
        <f t="shared" si="30"/>
        <v>0</v>
      </c>
      <c r="EC63" s="1176">
        <f t="shared" si="31"/>
        <v>0</v>
      </c>
      <c r="ED63" s="1176">
        <f t="shared" si="3"/>
        <v>0</v>
      </c>
      <c r="EE63" s="1176">
        <f t="shared" si="4"/>
        <v>0</v>
      </c>
      <c r="EF63" s="1176">
        <f t="shared" si="5"/>
        <v>0</v>
      </c>
      <c r="EG63" s="1176">
        <f t="shared" si="6"/>
        <v>0</v>
      </c>
      <c r="EH63" s="1176">
        <f t="shared" si="7"/>
        <v>0</v>
      </c>
      <c r="EI63" s="1175">
        <f t="shared" si="8"/>
        <v>0</v>
      </c>
    </row>
    <row r="64" spans="2:139" ht="18" customHeight="1">
      <c r="B64" s="226">
        <v>58</v>
      </c>
      <c r="C64" s="617"/>
      <c r="D64" s="215" t="s">
        <v>376</v>
      </c>
      <c r="E64" s="208"/>
      <c r="F64" s="238">
        <f>計算表!C65</f>
        <v>0</v>
      </c>
      <c r="G64" s="239">
        <f>計算表!G65</f>
        <v>0</v>
      </c>
      <c r="H64" s="240">
        <f>計算表!I65</f>
        <v>0</v>
      </c>
      <c r="I64" s="261">
        <f>計算表!R65</f>
        <v>0</v>
      </c>
      <c r="J64" s="261">
        <f>計算表!T65</f>
        <v>0</v>
      </c>
      <c r="K64" s="261">
        <f>計算表!V65</f>
        <v>0</v>
      </c>
      <c r="L64" s="275">
        <f>計算表!K180</f>
        <v>0</v>
      </c>
      <c r="M64" s="276">
        <f>計算表!O180</f>
        <v>0</v>
      </c>
      <c r="N64" s="277">
        <f>計算表!Q180</f>
        <v>0</v>
      </c>
      <c r="O64" s="298">
        <f t="shared" si="32"/>
        <v>0</v>
      </c>
      <c r="P64" s="298">
        <f t="shared" si="33"/>
        <v>0</v>
      </c>
      <c r="Q64" s="298">
        <f t="shared" si="34"/>
        <v>0</v>
      </c>
      <c r="R64" s="306">
        <f>計算表!X180</f>
        <v>0</v>
      </c>
      <c r="T64" s="1171">
        <f>環境負荷計算表!AF65</f>
        <v>0</v>
      </c>
      <c r="U64" s="1171">
        <f>環境負荷計算表!AG65</f>
        <v>0</v>
      </c>
      <c r="V64" s="1171">
        <f>環境負荷計算表!AH65</f>
        <v>0</v>
      </c>
      <c r="W64" s="1171">
        <f>環境負荷計算表!AI65</f>
        <v>0</v>
      </c>
      <c r="X64" s="1171">
        <f>環境負荷計算表!AJ65</f>
        <v>0</v>
      </c>
      <c r="Y64" s="1171">
        <f>環境負荷計算表!AK65</f>
        <v>0</v>
      </c>
      <c r="Z64" s="1171">
        <f>環境負荷計算表!AL65</f>
        <v>0</v>
      </c>
      <c r="AA64" s="1171">
        <f>環境負荷計算表!AM65</f>
        <v>0</v>
      </c>
      <c r="AB64" s="1171">
        <f>環境負荷計算表!AN65</f>
        <v>0</v>
      </c>
      <c r="AC64" s="1171">
        <f>環境負荷計算表!AO65</f>
        <v>0</v>
      </c>
      <c r="AD64" s="1171">
        <f>環境負荷計算表!AP65</f>
        <v>0</v>
      </c>
      <c r="AE64" s="1171">
        <f>環境負荷計算表!AQ65</f>
        <v>0</v>
      </c>
      <c r="AF64" s="1171">
        <f>環境負荷計算表!AR65</f>
        <v>0</v>
      </c>
      <c r="AG64" s="1171">
        <f>環境負荷計算表!AS65</f>
        <v>0</v>
      </c>
      <c r="AH64" s="1171">
        <f>環境負荷計算表!AT65</f>
        <v>0</v>
      </c>
      <c r="AI64" s="1171">
        <f>環境負荷計算表!AU65</f>
        <v>0</v>
      </c>
      <c r="AJ64" s="1171">
        <f>環境負荷計算表!AV65</f>
        <v>0</v>
      </c>
      <c r="AK64" s="1171">
        <f>環境負荷計算表!AW65</f>
        <v>0</v>
      </c>
      <c r="AL64" s="1171">
        <f>環境負荷計算表!AX65</f>
        <v>0</v>
      </c>
      <c r="AM64" s="1171">
        <f>環境負荷計算表!AY65</f>
        <v>0</v>
      </c>
      <c r="AN64" s="1171">
        <f>環境負荷計算表!AZ65</f>
        <v>0</v>
      </c>
      <c r="AO64" s="1171">
        <f>環境負荷計算表!BA65</f>
        <v>0</v>
      </c>
      <c r="AP64" s="1171">
        <f>環境負荷計算表!BB65</f>
        <v>0</v>
      </c>
      <c r="AQ64" s="1171">
        <f>環境負荷計算表!BC65</f>
        <v>0</v>
      </c>
      <c r="AR64" s="1171">
        <f>環境負荷計算表!BD65</f>
        <v>0</v>
      </c>
      <c r="AS64" s="1171">
        <f>環境負荷計算表!BE65</f>
        <v>0</v>
      </c>
      <c r="AT64" s="1171">
        <f>環境負荷計算表!BF65</f>
        <v>0</v>
      </c>
      <c r="AU64" s="1171">
        <f>環境負荷計算表!BG65</f>
        <v>0</v>
      </c>
      <c r="AV64" s="1171">
        <f>環境負荷計算表!BH65</f>
        <v>0</v>
      </c>
      <c r="AW64" s="1171">
        <f>環境負荷計算表!BI65</f>
        <v>0</v>
      </c>
      <c r="AX64" s="1172">
        <f>環境負荷計算表!AF181</f>
        <v>0</v>
      </c>
      <c r="AY64" s="1172">
        <f>環境負荷計算表!AG181</f>
        <v>0</v>
      </c>
      <c r="AZ64" s="1172">
        <f>環境負荷計算表!AH181</f>
        <v>0</v>
      </c>
      <c r="BA64" s="1172">
        <f>環境負荷計算表!AI181</f>
        <v>0</v>
      </c>
      <c r="BB64" s="1172">
        <f>環境負荷計算表!AJ181</f>
        <v>0</v>
      </c>
      <c r="BC64" s="1172">
        <f>環境負荷計算表!AK181</f>
        <v>0</v>
      </c>
      <c r="BD64" s="1172">
        <f>環境負荷計算表!AL181</f>
        <v>0</v>
      </c>
      <c r="BE64" s="1172">
        <f>環境負荷計算表!AM181</f>
        <v>0</v>
      </c>
      <c r="BF64" s="1172">
        <f>環境負荷計算表!AN181</f>
        <v>0</v>
      </c>
      <c r="BG64" s="1172">
        <f>環境負荷計算表!AO181</f>
        <v>0</v>
      </c>
      <c r="BH64" s="1172">
        <f>環境負荷計算表!AP181</f>
        <v>0</v>
      </c>
      <c r="BI64" s="1172">
        <f>環境負荷計算表!AQ181</f>
        <v>0</v>
      </c>
      <c r="BJ64" s="1172">
        <f>環境負荷計算表!AR181</f>
        <v>0</v>
      </c>
      <c r="BK64" s="1172">
        <f>環境負荷計算表!AS181</f>
        <v>0</v>
      </c>
      <c r="BL64" s="1172">
        <f>環境負荷計算表!AT181</f>
        <v>0</v>
      </c>
      <c r="BM64" s="1172">
        <f>環境負荷計算表!AU181</f>
        <v>0</v>
      </c>
      <c r="BN64" s="1172">
        <f>環境負荷計算表!AV181</f>
        <v>0</v>
      </c>
      <c r="BO64" s="1172">
        <f>環境負荷計算表!AW181</f>
        <v>0</v>
      </c>
      <c r="BP64" s="1172">
        <f>環境負荷計算表!AX181</f>
        <v>0</v>
      </c>
      <c r="BQ64" s="1172">
        <f>環境負荷計算表!AY181</f>
        <v>0</v>
      </c>
      <c r="BR64" s="1172">
        <f>環境負荷計算表!AZ181</f>
        <v>0</v>
      </c>
      <c r="BS64" s="1172">
        <f>環境負荷計算表!BA181</f>
        <v>0</v>
      </c>
      <c r="BT64" s="1172">
        <f>環境負荷計算表!BB181</f>
        <v>0</v>
      </c>
      <c r="BU64" s="1172">
        <f>環境負荷計算表!BC181</f>
        <v>0</v>
      </c>
      <c r="BV64" s="1172">
        <f>環境負荷計算表!BD181</f>
        <v>0</v>
      </c>
      <c r="BW64" s="1172">
        <f>環境負荷計算表!BE181</f>
        <v>0</v>
      </c>
      <c r="BX64" s="1172">
        <f>環境負荷計算表!BF181</f>
        <v>0</v>
      </c>
      <c r="BY64" s="1172">
        <f>環境負荷計算表!BG181</f>
        <v>0</v>
      </c>
      <c r="BZ64" s="1172">
        <f>環境負荷計算表!BH181</f>
        <v>0</v>
      </c>
      <c r="CA64" s="1172">
        <f>環境負荷計算表!BI181</f>
        <v>0</v>
      </c>
      <c r="CB64" s="1173">
        <f>環境負荷計算表!AF297</f>
        <v>0</v>
      </c>
      <c r="CC64" s="1173">
        <f>環境負荷計算表!AG297</f>
        <v>0</v>
      </c>
      <c r="CD64" s="1173">
        <f>環境負荷計算表!AH297</f>
        <v>0</v>
      </c>
      <c r="CE64" s="1173">
        <f>環境負荷計算表!AI297</f>
        <v>0</v>
      </c>
      <c r="CF64" s="1173">
        <f>環境負荷計算表!AJ297</f>
        <v>0</v>
      </c>
      <c r="CG64" s="1174">
        <f>環境負荷計算表!AK297</f>
        <v>0</v>
      </c>
      <c r="CH64" s="1174">
        <f>環境負荷計算表!AL297</f>
        <v>0</v>
      </c>
      <c r="CI64" s="1174">
        <f>環境負荷計算表!AM297</f>
        <v>0</v>
      </c>
      <c r="CJ64" s="1174">
        <f>環境負荷計算表!AN297</f>
        <v>0</v>
      </c>
      <c r="CK64" s="1174">
        <f>環境負荷計算表!AO297</f>
        <v>0</v>
      </c>
      <c r="CL64" s="1174">
        <f>環境負荷計算表!AP297</f>
        <v>0</v>
      </c>
      <c r="CM64" s="1174">
        <f>環境負荷計算表!AQ297</f>
        <v>0</v>
      </c>
      <c r="CN64" s="1174">
        <f>環境負荷計算表!AR297</f>
        <v>0</v>
      </c>
      <c r="CO64" s="1174">
        <f>環境負荷計算表!AS297</f>
        <v>0</v>
      </c>
      <c r="CP64" s="1174">
        <f>環境負荷計算表!AT297</f>
        <v>0</v>
      </c>
      <c r="CQ64" s="1174">
        <f>環境負荷計算表!AU297</f>
        <v>0</v>
      </c>
      <c r="CR64" s="1174">
        <f>環境負荷計算表!AV297</f>
        <v>0</v>
      </c>
      <c r="CS64" s="1174">
        <f>環境負荷計算表!AW297</f>
        <v>0</v>
      </c>
      <c r="CT64" s="1174">
        <f>環境負荷計算表!AX297</f>
        <v>0</v>
      </c>
      <c r="CU64" s="1174">
        <f>環境負荷計算表!AY297</f>
        <v>0</v>
      </c>
      <c r="CV64" s="1173">
        <f>環境負荷計算表!AZ297</f>
        <v>0</v>
      </c>
      <c r="CW64" s="1173">
        <f>環境負荷計算表!BA297</f>
        <v>0</v>
      </c>
      <c r="CX64" s="1173">
        <f>環境負荷計算表!BB297</f>
        <v>0</v>
      </c>
      <c r="CY64" s="1174">
        <f>環境負荷計算表!BC297</f>
        <v>0</v>
      </c>
      <c r="CZ64" s="1174">
        <f>環境負荷計算表!BD297</f>
        <v>0</v>
      </c>
      <c r="DA64" s="1174">
        <f>環境負荷計算表!BE297</f>
        <v>0</v>
      </c>
      <c r="DB64" s="1174">
        <f>環境負荷計算表!BF297</f>
        <v>0</v>
      </c>
      <c r="DC64" s="1174">
        <f>環境負荷計算表!BG297</f>
        <v>0</v>
      </c>
      <c r="DD64" s="1174">
        <f>環境負荷計算表!BH297</f>
        <v>0</v>
      </c>
      <c r="DE64" s="1173">
        <f>環境負荷計算表!BI297</f>
        <v>0</v>
      </c>
      <c r="DF64" s="1175">
        <f t="shared" si="2"/>
        <v>0</v>
      </c>
      <c r="DG64" s="1175">
        <f t="shared" si="9"/>
        <v>0</v>
      </c>
      <c r="DH64" s="1175">
        <f t="shared" si="10"/>
        <v>0</v>
      </c>
      <c r="DI64" s="1175">
        <f t="shared" si="11"/>
        <v>0</v>
      </c>
      <c r="DJ64" s="1175">
        <f t="shared" si="12"/>
        <v>0</v>
      </c>
      <c r="DK64" s="1176">
        <f t="shared" si="13"/>
        <v>0</v>
      </c>
      <c r="DL64" s="1176">
        <f t="shared" si="14"/>
        <v>0</v>
      </c>
      <c r="DM64" s="1176">
        <f t="shared" si="15"/>
        <v>0</v>
      </c>
      <c r="DN64" s="1176">
        <f t="shared" si="16"/>
        <v>0</v>
      </c>
      <c r="DO64" s="1176">
        <f t="shared" si="17"/>
        <v>0</v>
      </c>
      <c r="DP64" s="1176">
        <f t="shared" si="18"/>
        <v>0</v>
      </c>
      <c r="DQ64" s="1176">
        <f t="shared" si="19"/>
        <v>0</v>
      </c>
      <c r="DR64" s="1176">
        <f t="shared" si="20"/>
        <v>0</v>
      </c>
      <c r="DS64" s="1176">
        <f t="shared" si="21"/>
        <v>0</v>
      </c>
      <c r="DT64" s="1176">
        <f t="shared" si="22"/>
        <v>0</v>
      </c>
      <c r="DU64" s="1176">
        <f t="shared" si="23"/>
        <v>0</v>
      </c>
      <c r="DV64" s="1176">
        <f t="shared" si="24"/>
        <v>0</v>
      </c>
      <c r="DW64" s="1176">
        <f t="shared" si="25"/>
        <v>0</v>
      </c>
      <c r="DX64" s="1176">
        <f t="shared" si="26"/>
        <v>0</v>
      </c>
      <c r="DY64" s="1176">
        <f t="shared" si="27"/>
        <v>0</v>
      </c>
      <c r="DZ64" s="1175">
        <f t="shared" si="28"/>
        <v>0</v>
      </c>
      <c r="EA64" s="1175">
        <f t="shared" si="29"/>
        <v>0</v>
      </c>
      <c r="EB64" s="1175">
        <f t="shared" si="30"/>
        <v>0</v>
      </c>
      <c r="EC64" s="1176">
        <f t="shared" si="31"/>
        <v>0</v>
      </c>
      <c r="ED64" s="1176">
        <f t="shared" si="3"/>
        <v>0</v>
      </c>
      <c r="EE64" s="1176">
        <f t="shared" si="4"/>
        <v>0</v>
      </c>
      <c r="EF64" s="1176">
        <f t="shared" si="5"/>
        <v>0</v>
      </c>
      <c r="EG64" s="1176">
        <f t="shared" si="6"/>
        <v>0</v>
      </c>
      <c r="EH64" s="1176">
        <f t="shared" si="7"/>
        <v>0</v>
      </c>
      <c r="EI64" s="1175">
        <f t="shared" si="8"/>
        <v>0</v>
      </c>
    </row>
    <row r="65" spans="2:139" ht="18" customHeight="1">
      <c r="B65" s="226">
        <v>59</v>
      </c>
      <c r="C65" s="617"/>
      <c r="D65" s="215" t="s">
        <v>377</v>
      </c>
      <c r="E65" s="208"/>
      <c r="F65" s="238">
        <f>計算表!C66</f>
        <v>0</v>
      </c>
      <c r="G65" s="239">
        <f>計算表!G66</f>
        <v>0</v>
      </c>
      <c r="H65" s="240">
        <f>計算表!I66</f>
        <v>0</v>
      </c>
      <c r="I65" s="261">
        <f>計算表!R66</f>
        <v>0</v>
      </c>
      <c r="J65" s="261">
        <f>計算表!T66</f>
        <v>0</v>
      </c>
      <c r="K65" s="261">
        <f>計算表!V66</f>
        <v>0</v>
      </c>
      <c r="L65" s="275">
        <f>計算表!K181</f>
        <v>0</v>
      </c>
      <c r="M65" s="276">
        <f>計算表!O181</f>
        <v>0</v>
      </c>
      <c r="N65" s="277">
        <f>計算表!Q181</f>
        <v>0</v>
      </c>
      <c r="O65" s="298">
        <f t="shared" si="32"/>
        <v>0</v>
      </c>
      <c r="P65" s="298">
        <f t="shared" si="33"/>
        <v>0</v>
      </c>
      <c r="Q65" s="298">
        <f t="shared" si="34"/>
        <v>0</v>
      </c>
      <c r="R65" s="306">
        <f>計算表!X181</f>
        <v>0</v>
      </c>
      <c r="T65" s="1171">
        <f>環境負荷計算表!AF66</f>
        <v>0</v>
      </c>
      <c r="U65" s="1171">
        <f>環境負荷計算表!AG66</f>
        <v>0</v>
      </c>
      <c r="V65" s="1171">
        <f>環境負荷計算表!AH66</f>
        <v>0</v>
      </c>
      <c r="W65" s="1171">
        <f>環境負荷計算表!AI66</f>
        <v>0</v>
      </c>
      <c r="X65" s="1171">
        <f>環境負荷計算表!AJ66</f>
        <v>0</v>
      </c>
      <c r="Y65" s="1171">
        <f>環境負荷計算表!AK66</f>
        <v>0</v>
      </c>
      <c r="Z65" s="1171">
        <f>環境負荷計算表!AL66</f>
        <v>0</v>
      </c>
      <c r="AA65" s="1171">
        <f>環境負荷計算表!AM66</f>
        <v>0</v>
      </c>
      <c r="AB65" s="1171">
        <f>環境負荷計算表!AN66</f>
        <v>0</v>
      </c>
      <c r="AC65" s="1171">
        <f>環境負荷計算表!AO66</f>
        <v>0</v>
      </c>
      <c r="AD65" s="1171">
        <f>環境負荷計算表!AP66</f>
        <v>0</v>
      </c>
      <c r="AE65" s="1171">
        <f>環境負荷計算表!AQ66</f>
        <v>0</v>
      </c>
      <c r="AF65" s="1171">
        <f>環境負荷計算表!AR66</f>
        <v>0</v>
      </c>
      <c r="AG65" s="1171">
        <f>環境負荷計算表!AS66</f>
        <v>0</v>
      </c>
      <c r="AH65" s="1171">
        <f>環境負荷計算表!AT66</f>
        <v>0</v>
      </c>
      <c r="AI65" s="1171">
        <f>環境負荷計算表!AU66</f>
        <v>0</v>
      </c>
      <c r="AJ65" s="1171">
        <f>環境負荷計算表!AV66</f>
        <v>0</v>
      </c>
      <c r="AK65" s="1171">
        <f>環境負荷計算表!AW66</f>
        <v>0</v>
      </c>
      <c r="AL65" s="1171">
        <f>環境負荷計算表!AX66</f>
        <v>0</v>
      </c>
      <c r="AM65" s="1171">
        <f>環境負荷計算表!AY66</f>
        <v>0</v>
      </c>
      <c r="AN65" s="1171">
        <f>環境負荷計算表!AZ66</f>
        <v>0</v>
      </c>
      <c r="AO65" s="1171">
        <f>環境負荷計算表!BA66</f>
        <v>0</v>
      </c>
      <c r="AP65" s="1171">
        <f>環境負荷計算表!BB66</f>
        <v>0</v>
      </c>
      <c r="AQ65" s="1171">
        <f>環境負荷計算表!BC66</f>
        <v>0</v>
      </c>
      <c r="AR65" s="1171">
        <f>環境負荷計算表!BD66</f>
        <v>0</v>
      </c>
      <c r="AS65" s="1171">
        <f>環境負荷計算表!BE66</f>
        <v>0</v>
      </c>
      <c r="AT65" s="1171">
        <f>環境負荷計算表!BF66</f>
        <v>0</v>
      </c>
      <c r="AU65" s="1171">
        <f>環境負荷計算表!BG66</f>
        <v>0</v>
      </c>
      <c r="AV65" s="1171">
        <f>環境負荷計算表!BH66</f>
        <v>0</v>
      </c>
      <c r="AW65" s="1171">
        <f>環境負荷計算表!BI66</f>
        <v>0</v>
      </c>
      <c r="AX65" s="1172">
        <f>環境負荷計算表!AF182</f>
        <v>0</v>
      </c>
      <c r="AY65" s="1172">
        <f>環境負荷計算表!AG182</f>
        <v>0</v>
      </c>
      <c r="AZ65" s="1172">
        <f>環境負荷計算表!AH182</f>
        <v>0</v>
      </c>
      <c r="BA65" s="1172">
        <f>環境負荷計算表!AI182</f>
        <v>0</v>
      </c>
      <c r="BB65" s="1172">
        <f>環境負荷計算表!AJ182</f>
        <v>0</v>
      </c>
      <c r="BC65" s="1172">
        <f>環境負荷計算表!AK182</f>
        <v>0</v>
      </c>
      <c r="BD65" s="1172">
        <f>環境負荷計算表!AL182</f>
        <v>0</v>
      </c>
      <c r="BE65" s="1172">
        <f>環境負荷計算表!AM182</f>
        <v>0</v>
      </c>
      <c r="BF65" s="1172">
        <f>環境負荷計算表!AN182</f>
        <v>0</v>
      </c>
      <c r="BG65" s="1172">
        <f>環境負荷計算表!AO182</f>
        <v>0</v>
      </c>
      <c r="BH65" s="1172">
        <f>環境負荷計算表!AP182</f>
        <v>0</v>
      </c>
      <c r="BI65" s="1172">
        <f>環境負荷計算表!AQ182</f>
        <v>0</v>
      </c>
      <c r="BJ65" s="1172">
        <f>環境負荷計算表!AR182</f>
        <v>0</v>
      </c>
      <c r="BK65" s="1172">
        <f>環境負荷計算表!AS182</f>
        <v>0</v>
      </c>
      <c r="BL65" s="1172">
        <f>環境負荷計算表!AT182</f>
        <v>0</v>
      </c>
      <c r="BM65" s="1172">
        <f>環境負荷計算表!AU182</f>
        <v>0</v>
      </c>
      <c r="BN65" s="1172">
        <f>環境負荷計算表!AV182</f>
        <v>0</v>
      </c>
      <c r="BO65" s="1172">
        <f>環境負荷計算表!AW182</f>
        <v>0</v>
      </c>
      <c r="BP65" s="1172">
        <f>環境負荷計算表!AX182</f>
        <v>0</v>
      </c>
      <c r="BQ65" s="1172">
        <f>環境負荷計算表!AY182</f>
        <v>0</v>
      </c>
      <c r="BR65" s="1172">
        <f>環境負荷計算表!AZ182</f>
        <v>0</v>
      </c>
      <c r="BS65" s="1172">
        <f>環境負荷計算表!BA182</f>
        <v>0</v>
      </c>
      <c r="BT65" s="1172">
        <f>環境負荷計算表!BB182</f>
        <v>0</v>
      </c>
      <c r="BU65" s="1172">
        <f>環境負荷計算表!BC182</f>
        <v>0</v>
      </c>
      <c r="BV65" s="1172">
        <f>環境負荷計算表!BD182</f>
        <v>0</v>
      </c>
      <c r="BW65" s="1172">
        <f>環境負荷計算表!BE182</f>
        <v>0</v>
      </c>
      <c r="BX65" s="1172">
        <f>環境負荷計算表!BF182</f>
        <v>0</v>
      </c>
      <c r="BY65" s="1172">
        <f>環境負荷計算表!BG182</f>
        <v>0</v>
      </c>
      <c r="BZ65" s="1172">
        <f>環境負荷計算表!BH182</f>
        <v>0</v>
      </c>
      <c r="CA65" s="1172">
        <f>環境負荷計算表!BI182</f>
        <v>0</v>
      </c>
      <c r="CB65" s="1173">
        <f>環境負荷計算表!AF298</f>
        <v>0</v>
      </c>
      <c r="CC65" s="1173">
        <f>環境負荷計算表!AG298</f>
        <v>0</v>
      </c>
      <c r="CD65" s="1173">
        <f>環境負荷計算表!AH298</f>
        <v>0</v>
      </c>
      <c r="CE65" s="1173">
        <f>環境負荷計算表!AI298</f>
        <v>0</v>
      </c>
      <c r="CF65" s="1173">
        <f>環境負荷計算表!AJ298</f>
        <v>0</v>
      </c>
      <c r="CG65" s="1174">
        <f>環境負荷計算表!AK298</f>
        <v>0</v>
      </c>
      <c r="CH65" s="1174">
        <f>環境負荷計算表!AL298</f>
        <v>0</v>
      </c>
      <c r="CI65" s="1174">
        <f>環境負荷計算表!AM298</f>
        <v>0</v>
      </c>
      <c r="CJ65" s="1174">
        <f>環境負荷計算表!AN298</f>
        <v>0</v>
      </c>
      <c r="CK65" s="1174">
        <f>環境負荷計算表!AO298</f>
        <v>0</v>
      </c>
      <c r="CL65" s="1174">
        <f>環境負荷計算表!AP298</f>
        <v>0</v>
      </c>
      <c r="CM65" s="1174">
        <f>環境負荷計算表!AQ298</f>
        <v>0</v>
      </c>
      <c r="CN65" s="1174">
        <f>環境負荷計算表!AR298</f>
        <v>0</v>
      </c>
      <c r="CO65" s="1174">
        <f>環境負荷計算表!AS298</f>
        <v>0</v>
      </c>
      <c r="CP65" s="1174">
        <f>環境負荷計算表!AT298</f>
        <v>0</v>
      </c>
      <c r="CQ65" s="1174">
        <f>環境負荷計算表!AU298</f>
        <v>0</v>
      </c>
      <c r="CR65" s="1174">
        <f>環境負荷計算表!AV298</f>
        <v>0</v>
      </c>
      <c r="CS65" s="1174">
        <f>環境負荷計算表!AW298</f>
        <v>0</v>
      </c>
      <c r="CT65" s="1174">
        <f>環境負荷計算表!AX298</f>
        <v>0</v>
      </c>
      <c r="CU65" s="1174">
        <f>環境負荷計算表!AY298</f>
        <v>0</v>
      </c>
      <c r="CV65" s="1173">
        <f>環境負荷計算表!AZ298</f>
        <v>0</v>
      </c>
      <c r="CW65" s="1173">
        <f>環境負荷計算表!BA298</f>
        <v>0</v>
      </c>
      <c r="CX65" s="1173">
        <f>環境負荷計算表!BB298</f>
        <v>0</v>
      </c>
      <c r="CY65" s="1174">
        <f>環境負荷計算表!BC298</f>
        <v>0</v>
      </c>
      <c r="CZ65" s="1174">
        <f>環境負荷計算表!BD298</f>
        <v>0</v>
      </c>
      <c r="DA65" s="1174">
        <f>環境負荷計算表!BE298</f>
        <v>0</v>
      </c>
      <c r="DB65" s="1174">
        <f>環境負荷計算表!BF298</f>
        <v>0</v>
      </c>
      <c r="DC65" s="1174">
        <f>環境負荷計算表!BG298</f>
        <v>0</v>
      </c>
      <c r="DD65" s="1174">
        <f>環境負荷計算表!BH298</f>
        <v>0</v>
      </c>
      <c r="DE65" s="1173">
        <f>環境負荷計算表!BI298</f>
        <v>0</v>
      </c>
      <c r="DF65" s="1175">
        <f t="shared" si="2"/>
        <v>0</v>
      </c>
      <c r="DG65" s="1175">
        <f t="shared" si="9"/>
        <v>0</v>
      </c>
      <c r="DH65" s="1175">
        <f t="shared" si="10"/>
        <v>0</v>
      </c>
      <c r="DI65" s="1175">
        <f t="shared" si="11"/>
        <v>0</v>
      </c>
      <c r="DJ65" s="1175">
        <f t="shared" si="12"/>
        <v>0</v>
      </c>
      <c r="DK65" s="1176">
        <f t="shared" si="13"/>
        <v>0</v>
      </c>
      <c r="DL65" s="1176">
        <f t="shared" si="14"/>
        <v>0</v>
      </c>
      <c r="DM65" s="1176">
        <f t="shared" si="15"/>
        <v>0</v>
      </c>
      <c r="DN65" s="1176">
        <f t="shared" si="16"/>
        <v>0</v>
      </c>
      <c r="DO65" s="1176">
        <f t="shared" si="17"/>
        <v>0</v>
      </c>
      <c r="DP65" s="1176">
        <f t="shared" si="18"/>
        <v>0</v>
      </c>
      <c r="DQ65" s="1176">
        <f t="shared" si="19"/>
        <v>0</v>
      </c>
      <c r="DR65" s="1176">
        <f t="shared" si="20"/>
        <v>0</v>
      </c>
      <c r="DS65" s="1176">
        <f t="shared" si="21"/>
        <v>0</v>
      </c>
      <c r="DT65" s="1176">
        <f t="shared" si="22"/>
        <v>0</v>
      </c>
      <c r="DU65" s="1176">
        <f t="shared" si="23"/>
        <v>0</v>
      </c>
      <c r="DV65" s="1176">
        <f t="shared" si="24"/>
        <v>0</v>
      </c>
      <c r="DW65" s="1176">
        <f t="shared" si="25"/>
        <v>0</v>
      </c>
      <c r="DX65" s="1176">
        <f t="shared" si="26"/>
        <v>0</v>
      </c>
      <c r="DY65" s="1176">
        <f t="shared" si="27"/>
        <v>0</v>
      </c>
      <c r="DZ65" s="1175">
        <f t="shared" si="28"/>
        <v>0</v>
      </c>
      <c r="EA65" s="1175">
        <f t="shared" si="29"/>
        <v>0</v>
      </c>
      <c r="EB65" s="1175">
        <f t="shared" si="30"/>
        <v>0</v>
      </c>
      <c r="EC65" s="1176">
        <f t="shared" si="31"/>
        <v>0</v>
      </c>
      <c r="ED65" s="1176">
        <f t="shared" si="3"/>
        <v>0</v>
      </c>
      <c r="EE65" s="1176">
        <f t="shared" si="4"/>
        <v>0</v>
      </c>
      <c r="EF65" s="1176">
        <f t="shared" si="5"/>
        <v>0</v>
      </c>
      <c r="EG65" s="1176">
        <f t="shared" si="6"/>
        <v>0</v>
      </c>
      <c r="EH65" s="1176">
        <f t="shared" si="7"/>
        <v>0</v>
      </c>
      <c r="EI65" s="1175">
        <f t="shared" si="8"/>
        <v>0</v>
      </c>
    </row>
    <row r="66" spans="2:139" ht="18" customHeight="1">
      <c r="B66" s="223">
        <v>60</v>
      </c>
      <c r="C66" s="620"/>
      <c r="D66" s="225" t="s">
        <v>10</v>
      </c>
      <c r="E66" s="212"/>
      <c r="F66" s="241">
        <f>計算表!C67</f>
        <v>0</v>
      </c>
      <c r="G66" s="242">
        <f>計算表!G67</f>
        <v>0</v>
      </c>
      <c r="H66" s="243">
        <f>計算表!I67</f>
        <v>0</v>
      </c>
      <c r="I66" s="262">
        <f>計算表!R67</f>
        <v>0</v>
      </c>
      <c r="J66" s="262">
        <f>計算表!T67</f>
        <v>0</v>
      </c>
      <c r="K66" s="262">
        <f>計算表!V67</f>
        <v>0</v>
      </c>
      <c r="L66" s="278">
        <f>計算表!K182</f>
        <v>0</v>
      </c>
      <c r="M66" s="279">
        <f>計算表!O182</f>
        <v>0</v>
      </c>
      <c r="N66" s="280">
        <f>計算表!Q182</f>
        <v>0</v>
      </c>
      <c r="O66" s="299">
        <f t="shared" si="32"/>
        <v>0</v>
      </c>
      <c r="P66" s="299">
        <f t="shared" si="33"/>
        <v>0</v>
      </c>
      <c r="Q66" s="299">
        <f t="shared" si="34"/>
        <v>0</v>
      </c>
      <c r="R66" s="307">
        <f>計算表!X182</f>
        <v>0</v>
      </c>
      <c r="T66" s="1177">
        <f>環境負荷計算表!AF67</f>
        <v>0</v>
      </c>
      <c r="U66" s="1177">
        <f>環境負荷計算表!AG67</f>
        <v>0</v>
      </c>
      <c r="V66" s="1177">
        <f>環境負荷計算表!AH67</f>
        <v>0</v>
      </c>
      <c r="W66" s="1177">
        <f>環境負荷計算表!AI67</f>
        <v>0</v>
      </c>
      <c r="X66" s="1177">
        <f>環境負荷計算表!AJ67</f>
        <v>0</v>
      </c>
      <c r="Y66" s="1177">
        <f>環境負荷計算表!AK67</f>
        <v>0</v>
      </c>
      <c r="Z66" s="1177">
        <f>環境負荷計算表!AL67</f>
        <v>0</v>
      </c>
      <c r="AA66" s="1177">
        <f>環境負荷計算表!AM67</f>
        <v>0</v>
      </c>
      <c r="AB66" s="1177">
        <f>環境負荷計算表!AN67</f>
        <v>0</v>
      </c>
      <c r="AC66" s="1177">
        <f>環境負荷計算表!AO67</f>
        <v>0</v>
      </c>
      <c r="AD66" s="1177">
        <f>環境負荷計算表!AP67</f>
        <v>0</v>
      </c>
      <c r="AE66" s="1177">
        <f>環境負荷計算表!AQ67</f>
        <v>0</v>
      </c>
      <c r="AF66" s="1177">
        <f>環境負荷計算表!AR67</f>
        <v>0</v>
      </c>
      <c r="AG66" s="1177">
        <f>環境負荷計算表!AS67</f>
        <v>0</v>
      </c>
      <c r="AH66" s="1177">
        <f>環境負荷計算表!AT67</f>
        <v>0</v>
      </c>
      <c r="AI66" s="1177">
        <f>環境負荷計算表!AU67</f>
        <v>0</v>
      </c>
      <c r="AJ66" s="1177">
        <f>環境負荷計算表!AV67</f>
        <v>0</v>
      </c>
      <c r="AK66" s="1177">
        <f>環境負荷計算表!AW67</f>
        <v>0</v>
      </c>
      <c r="AL66" s="1177">
        <f>環境負荷計算表!AX67</f>
        <v>0</v>
      </c>
      <c r="AM66" s="1177">
        <f>環境負荷計算表!AY67</f>
        <v>0</v>
      </c>
      <c r="AN66" s="1177">
        <f>環境負荷計算表!AZ67</f>
        <v>0</v>
      </c>
      <c r="AO66" s="1177">
        <f>環境負荷計算表!BA67</f>
        <v>0</v>
      </c>
      <c r="AP66" s="1177">
        <f>環境負荷計算表!BB67</f>
        <v>0</v>
      </c>
      <c r="AQ66" s="1177">
        <f>環境負荷計算表!BC67</f>
        <v>0</v>
      </c>
      <c r="AR66" s="1177">
        <f>環境負荷計算表!BD67</f>
        <v>0</v>
      </c>
      <c r="AS66" s="1177">
        <f>環境負荷計算表!BE67</f>
        <v>0</v>
      </c>
      <c r="AT66" s="1177">
        <f>環境負荷計算表!BF67</f>
        <v>0</v>
      </c>
      <c r="AU66" s="1177">
        <f>環境負荷計算表!BG67</f>
        <v>0</v>
      </c>
      <c r="AV66" s="1177">
        <f>環境負荷計算表!BH67</f>
        <v>0</v>
      </c>
      <c r="AW66" s="1177">
        <f>環境負荷計算表!BI67</f>
        <v>0</v>
      </c>
      <c r="AX66" s="1178">
        <f>環境負荷計算表!AF183</f>
        <v>0</v>
      </c>
      <c r="AY66" s="1178">
        <f>環境負荷計算表!AG183</f>
        <v>0</v>
      </c>
      <c r="AZ66" s="1178">
        <f>環境負荷計算表!AH183</f>
        <v>0</v>
      </c>
      <c r="BA66" s="1178">
        <f>環境負荷計算表!AI183</f>
        <v>0</v>
      </c>
      <c r="BB66" s="1178">
        <f>環境負荷計算表!AJ183</f>
        <v>0</v>
      </c>
      <c r="BC66" s="1178">
        <f>環境負荷計算表!AK183</f>
        <v>0</v>
      </c>
      <c r="BD66" s="1178">
        <f>環境負荷計算表!AL183</f>
        <v>0</v>
      </c>
      <c r="BE66" s="1178">
        <f>環境負荷計算表!AM183</f>
        <v>0</v>
      </c>
      <c r="BF66" s="1178">
        <f>環境負荷計算表!AN183</f>
        <v>0</v>
      </c>
      <c r="BG66" s="1178">
        <f>環境負荷計算表!AO183</f>
        <v>0</v>
      </c>
      <c r="BH66" s="1178">
        <f>環境負荷計算表!AP183</f>
        <v>0</v>
      </c>
      <c r="BI66" s="1178">
        <f>環境負荷計算表!AQ183</f>
        <v>0</v>
      </c>
      <c r="BJ66" s="1178">
        <f>環境負荷計算表!AR183</f>
        <v>0</v>
      </c>
      <c r="BK66" s="1178">
        <f>環境負荷計算表!AS183</f>
        <v>0</v>
      </c>
      <c r="BL66" s="1178">
        <f>環境負荷計算表!AT183</f>
        <v>0</v>
      </c>
      <c r="BM66" s="1178">
        <f>環境負荷計算表!AU183</f>
        <v>0</v>
      </c>
      <c r="BN66" s="1178">
        <f>環境負荷計算表!AV183</f>
        <v>0</v>
      </c>
      <c r="BO66" s="1178">
        <f>環境負荷計算表!AW183</f>
        <v>0</v>
      </c>
      <c r="BP66" s="1178">
        <f>環境負荷計算表!AX183</f>
        <v>0</v>
      </c>
      <c r="BQ66" s="1178">
        <f>環境負荷計算表!AY183</f>
        <v>0</v>
      </c>
      <c r="BR66" s="1178">
        <f>環境負荷計算表!AZ183</f>
        <v>0</v>
      </c>
      <c r="BS66" s="1178">
        <f>環境負荷計算表!BA183</f>
        <v>0</v>
      </c>
      <c r="BT66" s="1178">
        <f>環境負荷計算表!BB183</f>
        <v>0</v>
      </c>
      <c r="BU66" s="1178">
        <f>環境負荷計算表!BC183</f>
        <v>0</v>
      </c>
      <c r="BV66" s="1178">
        <f>環境負荷計算表!BD183</f>
        <v>0</v>
      </c>
      <c r="BW66" s="1178">
        <f>環境負荷計算表!BE183</f>
        <v>0</v>
      </c>
      <c r="BX66" s="1178">
        <f>環境負荷計算表!BF183</f>
        <v>0</v>
      </c>
      <c r="BY66" s="1178">
        <f>環境負荷計算表!BG183</f>
        <v>0</v>
      </c>
      <c r="BZ66" s="1178">
        <f>環境負荷計算表!BH183</f>
        <v>0</v>
      </c>
      <c r="CA66" s="1178">
        <f>環境負荷計算表!BI183</f>
        <v>0</v>
      </c>
      <c r="CB66" s="1179">
        <f>環境負荷計算表!AF299</f>
        <v>0</v>
      </c>
      <c r="CC66" s="1179">
        <f>環境負荷計算表!AG299</f>
        <v>0</v>
      </c>
      <c r="CD66" s="1179">
        <f>環境負荷計算表!AH299</f>
        <v>0</v>
      </c>
      <c r="CE66" s="1179">
        <f>環境負荷計算表!AI299</f>
        <v>0</v>
      </c>
      <c r="CF66" s="1179">
        <f>環境負荷計算表!AJ299</f>
        <v>0</v>
      </c>
      <c r="CG66" s="1180">
        <f>環境負荷計算表!AK299</f>
        <v>0</v>
      </c>
      <c r="CH66" s="1180">
        <f>環境負荷計算表!AL299</f>
        <v>0</v>
      </c>
      <c r="CI66" s="1180">
        <f>環境負荷計算表!AM299</f>
        <v>0</v>
      </c>
      <c r="CJ66" s="1180">
        <f>環境負荷計算表!AN299</f>
        <v>0</v>
      </c>
      <c r="CK66" s="1180">
        <f>環境負荷計算表!AO299</f>
        <v>0</v>
      </c>
      <c r="CL66" s="1180">
        <f>環境負荷計算表!AP299</f>
        <v>0</v>
      </c>
      <c r="CM66" s="1180">
        <f>環境負荷計算表!AQ299</f>
        <v>0</v>
      </c>
      <c r="CN66" s="1180">
        <f>環境負荷計算表!AR299</f>
        <v>0</v>
      </c>
      <c r="CO66" s="1180">
        <f>環境負荷計算表!AS299</f>
        <v>0</v>
      </c>
      <c r="CP66" s="1180">
        <f>環境負荷計算表!AT299</f>
        <v>0</v>
      </c>
      <c r="CQ66" s="1180">
        <f>環境負荷計算表!AU299</f>
        <v>0</v>
      </c>
      <c r="CR66" s="1180">
        <f>環境負荷計算表!AV299</f>
        <v>0</v>
      </c>
      <c r="CS66" s="1180">
        <f>環境負荷計算表!AW299</f>
        <v>0</v>
      </c>
      <c r="CT66" s="1180">
        <f>環境負荷計算表!AX299</f>
        <v>0</v>
      </c>
      <c r="CU66" s="1180">
        <f>環境負荷計算表!AY299</f>
        <v>0</v>
      </c>
      <c r="CV66" s="1179">
        <f>環境負荷計算表!AZ299</f>
        <v>0</v>
      </c>
      <c r="CW66" s="1179">
        <f>環境負荷計算表!BA299</f>
        <v>0</v>
      </c>
      <c r="CX66" s="1179">
        <f>環境負荷計算表!BB299</f>
        <v>0</v>
      </c>
      <c r="CY66" s="1180">
        <f>環境負荷計算表!BC299</f>
        <v>0</v>
      </c>
      <c r="CZ66" s="1180">
        <f>環境負荷計算表!BD299</f>
        <v>0</v>
      </c>
      <c r="DA66" s="1180">
        <f>環境負荷計算表!BE299</f>
        <v>0</v>
      </c>
      <c r="DB66" s="1180">
        <f>環境負荷計算表!BF299</f>
        <v>0</v>
      </c>
      <c r="DC66" s="1180">
        <f>環境負荷計算表!BG299</f>
        <v>0</v>
      </c>
      <c r="DD66" s="1180">
        <f>環境負荷計算表!BH299</f>
        <v>0</v>
      </c>
      <c r="DE66" s="1179">
        <f>環境負荷計算表!BI299</f>
        <v>0</v>
      </c>
      <c r="DF66" s="1181">
        <f t="shared" si="2"/>
        <v>0</v>
      </c>
      <c r="DG66" s="1181">
        <f t="shared" si="9"/>
        <v>0</v>
      </c>
      <c r="DH66" s="1181">
        <f t="shared" si="10"/>
        <v>0</v>
      </c>
      <c r="DI66" s="1181">
        <f t="shared" si="11"/>
        <v>0</v>
      </c>
      <c r="DJ66" s="1181">
        <f t="shared" si="12"/>
        <v>0</v>
      </c>
      <c r="DK66" s="1182">
        <f t="shared" si="13"/>
        <v>0</v>
      </c>
      <c r="DL66" s="1182">
        <f t="shared" si="14"/>
        <v>0</v>
      </c>
      <c r="DM66" s="1182">
        <f t="shared" si="15"/>
        <v>0</v>
      </c>
      <c r="DN66" s="1182">
        <f t="shared" si="16"/>
        <v>0</v>
      </c>
      <c r="DO66" s="1182">
        <f t="shared" si="17"/>
        <v>0</v>
      </c>
      <c r="DP66" s="1182">
        <f t="shared" si="18"/>
        <v>0</v>
      </c>
      <c r="DQ66" s="1182">
        <f t="shared" si="19"/>
        <v>0</v>
      </c>
      <c r="DR66" s="1182">
        <f t="shared" si="20"/>
        <v>0</v>
      </c>
      <c r="DS66" s="1182">
        <f t="shared" si="21"/>
        <v>0</v>
      </c>
      <c r="DT66" s="1182">
        <f t="shared" si="22"/>
        <v>0</v>
      </c>
      <c r="DU66" s="1182">
        <f t="shared" si="23"/>
        <v>0</v>
      </c>
      <c r="DV66" s="1182">
        <f t="shared" si="24"/>
        <v>0</v>
      </c>
      <c r="DW66" s="1182">
        <f t="shared" si="25"/>
        <v>0</v>
      </c>
      <c r="DX66" s="1182">
        <f t="shared" si="26"/>
        <v>0</v>
      </c>
      <c r="DY66" s="1182">
        <f t="shared" si="27"/>
        <v>0</v>
      </c>
      <c r="DZ66" s="1181">
        <f t="shared" si="28"/>
        <v>0</v>
      </c>
      <c r="EA66" s="1181">
        <f t="shared" si="29"/>
        <v>0</v>
      </c>
      <c r="EB66" s="1181">
        <f t="shared" si="30"/>
        <v>0</v>
      </c>
      <c r="EC66" s="1182">
        <f t="shared" si="31"/>
        <v>0</v>
      </c>
      <c r="ED66" s="1182">
        <f t="shared" si="3"/>
        <v>0</v>
      </c>
      <c r="EE66" s="1182">
        <f t="shared" si="4"/>
        <v>0</v>
      </c>
      <c r="EF66" s="1182">
        <f t="shared" si="5"/>
        <v>0</v>
      </c>
      <c r="EG66" s="1182">
        <f t="shared" si="6"/>
        <v>0</v>
      </c>
      <c r="EH66" s="1182">
        <f t="shared" si="7"/>
        <v>0</v>
      </c>
      <c r="EI66" s="1181">
        <f t="shared" si="8"/>
        <v>0</v>
      </c>
    </row>
    <row r="67" spans="2:139" ht="18" customHeight="1">
      <c r="B67" s="226">
        <v>61</v>
      </c>
      <c r="C67" s="617"/>
      <c r="D67" s="215" t="s">
        <v>535</v>
      </c>
      <c r="E67" s="208"/>
      <c r="F67" s="238">
        <f>計算表!C68</f>
        <v>0</v>
      </c>
      <c r="G67" s="239">
        <f>計算表!G68</f>
        <v>0</v>
      </c>
      <c r="H67" s="240">
        <f>計算表!I68</f>
        <v>0</v>
      </c>
      <c r="I67" s="261">
        <f>計算表!R68</f>
        <v>0</v>
      </c>
      <c r="J67" s="261">
        <f>計算表!T68</f>
        <v>0</v>
      </c>
      <c r="K67" s="261">
        <f>計算表!V68</f>
        <v>0</v>
      </c>
      <c r="L67" s="275">
        <f>計算表!K183</f>
        <v>0</v>
      </c>
      <c r="M67" s="276">
        <f>計算表!O183</f>
        <v>0</v>
      </c>
      <c r="N67" s="277">
        <f>計算表!Q183</f>
        <v>0</v>
      </c>
      <c r="O67" s="298">
        <f t="shared" si="32"/>
        <v>0</v>
      </c>
      <c r="P67" s="298">
        <f t="shared" si="33"/>
        <v>0</v>
      </c>
      <c r="Q67" s="298">
        <f t="shared" si="34"/>
        <v>0</v>
      </c>
      <c r="R67" s="306">
        <f>計算表!X183</f>
        <v>0</v>
      </c>
      <c r="T67" s="1165">
        <f>環境負荷計算表!AF68</f>
        <v>0</v>
      </c>
      <c r="U67" s="1165">
        <f>環境負荷計算表!AG68</f>
        <v>0</v>
      </c>
      <c r="V67" s="1165">
        <f>環境負荷計算表!AH68</f>
        <v>0</v>
      </c>
      <c r="W67" s="1165">
        <f>環境負荷計算表!AI68</f>
        <v>0</v>
      </c>
      <c r="X67" s="1165">
        <f>環境負荷計算表!AJ68</f>
        <v>0</v>
      </c>
      <c r="Y67" s="1165">
        <f>環境負荷計算表!AK68</f>
        <v>0</v>
      </c>
      <c r="Z67" s="1165">
        <f>環境負荷計算表!AL68</f>
        <v>0</v>
      </c>
      <c r="AA67" s="1165">
        <f>環境負荷計算表!AM68</f>
        <v>0</v>
      </c>
      <c r="AB67" s="1165">
        <f>環境負荷計算表!AN68</f>
        <v>0</v>
      </c>
      <c r="AC67" s="1165">
        <f>環境負荷計算表!AO68</f>
        <v>0</v>
      </c>
      <c r="AD67" s="1165">
        <f>環境負荷計算表!AP68</f>
        <v>0</v>
      </c>
      <c r="AE67" s="1165">
        <f>環境負荷計算表!AQ68</f>
        <v>0</v>
      </c>
      <c r="AF67" s="1165">
        <f>環境負荷計算表!AR68</f>
        <v>0</v>
      </c>
      <c r="AG67" s="1165">
        <f>環境負荷計算表!AS68</f>
        <v>0</v>
      </c>
      <c r="AH67" s="1165">
        <f>環境負荷計算表!AT68</f>
        <v>0</v>
      </c>
      <c r="AI67" s="1165">
        <f>環境負荷計算表!AU68</f>
        <v>0</v>
      </c>
      <c r="AJ67" s="1165">
        <f>環境負荷計算表!AV68</f>
        <v>0</v>
      </c>
      <c r="AK67" s="1165">
        <f>環境負荷計算表!AW68</f>
        <v>0</v>
      </c>
      <c r="AL67" s="1165">
        <f>環境負荷計算表!AX68</f>
        <v>0</v>
      </c>
      <c r="AM67" s="1165">
        <f>環境負荷計算表!AY68</f>
        <v>0</v>
      </c>
      <c r="AN67" s="1165">
        <f>環境負荷計算表!AZ68</f>
        <v>0</v>
      </c>
      <c r="AO67" s="1165">
        <f>環境負荷計算表!BA68</f>
        <v>0</v>
      </c>
      <c r="AP67" s="1165">
        <f>環境負荷計算表!BB68</f>
        <v>0</v>
      </c>
      <c r="AQ67" s="1165">
        <f>環境負荷計算表!BC68</f>
        <v>0</v>
      </c>
      <c r="AR67" s="1165">
        <f>環境負荷計算表!BD68</f>
        <v>0</v>
      </c>
      <c r="AS67" s="1165">
        <f>環境負荷計算表!BE68</f>
        <v>0</v>
      </c>
      <c r="AT67" s="1165">
        <f>環境負荷計算表!BF68</f>
        <v>0</v>
      </c>
      <c r="AU67" s="1165">
        <f>環境負荷計算表!BG68</f>
        <v>0</v>
      </c>
      <c r="AV67" s="1165">
        <f>環境負荷計算表!BH68</f>
        <v>0</v>
      </c>
      <c r="AW67" s="1165">
        <f>環境負荷計算表!BI68</f>
        <v>0</v>
      </c>
      <c r="AX67" s="1166">
        <f>環境負荷計算表!AF184</f>
        <v>0</v>
      </c>
      <c r="AY67" s="1166">
        <f>環境負荷計算表!AG184</f>
        <v>0</v>
      </c>
      <c r="AZ67" s="1166">
        <f>環境負荷計算表!AH184</f>
        <v>0</v>
      </c>
      <c r="BA67" s="1166">
        <f>環境負荷計算表!AI184</f>
        <v>0</v>
      </c>
      <c r="BB67" s="1166">
        <f>環境負荷計算表!AJ184</f>
        <v>0</v>
      </c>
      <c r="BC67" s="1166">
        <f>環境負荷計算表!AK184</f>
        <v>0</v>
      </c>
      <c r="BD67" s="1166">
        <f>環境負荷計算表!AL184</f>
        <v>0</v>
      </c>
      <c r="BE67" s="1166">
        <f>環境負荷計算表!AM184</f>
        <v>0</v>
      </c>
      <c r="BF67" s="1166">
        <f>環境負荷計算表!AN184</f>
        <v>0</v>
      </c>
      <c r="BG67" s="1166">
        <f>環境負荷計算表!AO184</f>
        <v>0</v>
      </c>
      <c r="BH67" s="1166">
        <f>環境負荷計算表!AP184</f>
        <v>0</v>
      </c>
      <c r="BI67" s="1166">
        <f>環境負荷計算表!AQ184</f>
        <v>0</v>
      </c>
      <c r="BJ67" s="1166">
        <f>環境負荷計算表!AR184</f>
        <v>0</v>
      </c>
      <c r="BK67" s="1166">
        <f>環境負荷計算表!AS184</f>
        <v>0</v>
      </c>
      <c r="BL67" s="1166">
        <f>環境負荷計算表!AT184</f>
        <v>0</v>
      </c>
      <c r="BM67" s="1166">
        <f>環境負荷計算表!AU184</f>
        <v>0</v>
      </c>
      <c r="BN67" s="1166">
        <f>環境負荷計算表!AV184</f>
        <v>0</v>
      </c>
      <c r="BO67" s="1166">
        <f>環境負荷計算表!AW184</f>
        <v>0</v>
      </c>
      <c r="BP67" s="1166">
        <f>環境負荷計算表!AX184</f>
        <v>0</v>
      </c>
      <c r="BQ67" s="1166">
        <f>環境負荷計算表!AY184</f>
        <v>0</v>
      </c>
      <c r="BR67" s="1166">
        <f>環境負荷計算表!AZ184</f>
        <v>0</v>
      </c>
      <c r="BS67" s="1166">
        <f>環境負荷計算表!BA184</f>
        <v>0</v>
      </c>
      <c r="BT67" s="1166">
        <f>環境負荷計算表!BB184</f>
        <v>0</v>
      </c>
      <c r="BU67" s="1166">
        <f>環境負荷計算表!BC184</f>
        <v>0</v>
      </c>
      <c r="BV67" s="1166">
        <f>環境負荷計算表!BD184</f>
        <v>0</v>
      </c>
      <c r="BW67" s="1166">
        <f>環境負荷計算表!BE184</f>
        <v>0</v>
      </c>
      <c r="BX67" s="1166">
        <f>環境負荷計算表!BF184</f>
        <v>0</v>
      </c>
      <c r="BY67" s="1166">
        <f>環境負荷計算表!BG184</f>
        <v>0</v>
      </c>
      <c r="BZ67" s="1166">
        <f>環境負荷計算表!BH184</f>
        <v>0</v>
      </c>
      <c r="CA67" s="1166">
        <f>環境負荷計算表!BI184</f>
        <v>0</v>
      </c>
      <c r="CB67" s="1167">
        <f>環境負荷計算表!AF300</f>
        <v>0</v>
      </c>
      <c r="CC67" s="1167">
        <f>環境負荷計算表!AG300</f>
        <v>0</v>
      </c>
      <c r="CD67" s="1167">
        <f>環境負荷計算表!AH300</f>
        <v>0</v>
      </c>
      <c r="CE67" s="1167">
        <f>環境負荷計算表!AI300</f>
        <v>0</v>
      </c>
      <c r="CF67" s="1167">
        <f>環境負荷計算表!AJ300</f>
        <v>0</v>
      </c>
      <c r="CG67" s="1168">
        <f>環境負荷計算表!AK300</f>
        <v>0</v>
      </c>
      <c r="CH67" s="1168">
        <f>環境負荷計算表!AL300</f>
        <v>0</v>
      </c>
      <c r="CI67" s="1168">
        <f>環境負荷計算表!AM300</f>
        <v>0</v>
      </c>
      <c r="CJ67" s="1168">
        <f>環境負荷計算表!AN300</f>
        <v>0</v>
      </c>
      <c r="CK67" s="1168">
        <f>環境負荷計算表!AO300</f>
        <v>0</v>
      </c>
      <c r="CL67" s="1168">
        <f>環境負荷計算表!AP300</f>
        <v>0</v>
      </c>
      <c r="CM67" s="1168">
        <f>環境負荷計算表!AQ300</f>
        <v>0</v>
      </c>
      <c r="CN67" s="1168">
        <f>環境負荷計算表!AR300</f>
        <v>0</v>
      </c>
      <c r="CO67" s="1168">
        <f>環境負荷計算表!AS300</f>
        <v>0</v>
      </c>
      <c r="CP67" s="1168">
        <f>環境負荷計算表!AT300</f>
        <v>0</v>
      </c>
      <c r="CQ67" s="1168">
        <f>環境負荷計算表!AU300</f>
        <v>0</v>
      </c>
      <c r="CR67" s="1168">
        <f>環境負荷計算表!AV300</f>
        <v>0</v>
      </c>
      <c r="CS67" s="1168">
        <f>環境負荷計算表!AW300</f>
        <v>0</v>
      </c>
      <c r="CT67" s="1168">
        <f>環境負荷計算表!AX300</f>
        <v>0</v>
      </c>
      <c r="CU67" s="1168">
        <f>環境負荷計算表!AY300</f>
        <v>0</v>
      </c>
      <c r="CV67" s="1167">
        <f>環境負荷計算表!AZ300</f>
        <v>0</v>
      </c>
      <c r="CW67" s="1167">
        <f>環境負荷計算表!BA300</f>
        <v>0</v>
      </c>
      <c r="CX67" s="1167">
        <f>環境負荷計算表!BB300</f>
        <v>0</v>
      </c>
      <c r="CY67" s="1168">
        <f>環境負荷計算表!BC300</f>
        <v>0</v>
      </c>
      <c r="CZ67" s="1168">
        <f>環境負荷計算表!BD300</f>
        <v>0</v>
      </c>
      <c r="DA67" s="1168">
        <f>環境負荷計算表!BE300</f>
        <v>0</v>
      </c>
      <c r="DB67" s="1168">
        <f>環境負荷計算表!BF300</f>
        <v>0</v>
      </c>
      <c r="DC67" s="1168">
        <f>環境負荷計算表!BG300</f>
        <v>0</v>
      </c>
      <c r="DD67" s="1168">
        <f>環境負荷計算表!BH300</f>
        <v>0</v>
      </c>
      <c r="DE67" s="1167">
        <f>環境負荷計算表!BI300</f>
        <v>0</v>
      </c>
      <c r="DF67" s="1169">
        <f t="shared" si="2"/>
        <v>0</v>
      </c>
      <c r="DG67" s="1169">
        <f t="shared" si="9"/>
        <v>0</v>
      </c>
      <c r="DH67" s="1169">
        <f t="shared" si="10"/>
        <v>0</v>
      </c>
      <c r="DI67" s="1169">
        <f t="shared" si="11"/>
        <v>0</v>
      </c>
      <c r="DJ67" s="1169">
        <f t="shared" si="12"/>
        <v>0</v>
      </c>
      <c r="DK67" s="1170">
        <f t="shared" si="13"/>
        <v>0</v>
      </c>
      <c r="DL67" s="1170">
        <f t="shared" si="14"/>
        <v>0</v>
      </c>
      <c r="DM67" s="1170">
        <f t="shared" si="15"/>
        <v>0</v>
      </c>
      <c r="DN67" s="1170">
        <f t="shared" si="16"/>
        <v>0</v>
      </c>
      <c r="DO67" s="1170">
        <f t="shared" si="17"/>
        <v>0</v>
      </c>
      <c r="DP67" s="1170">
        <f t="shared" si="18"/>
        <v>0</v>
      </c>
      <c r="DQ67" s="1170">
        <f t="shared" si="19"/>
        <v>0</v>
      </c>
      <c r="DR67" s="1170">
        <f t="shared" si="20"/>
        <v>0</v>
      </c>
      <c r="DS67" s="1170">
        <f t="shared" si="21"/>
        <v>0</v>
      </c>
      <c r="DT67" s="1170">
        <f t="shared" si="22"/>
        <v>0</v>
      </c>
      <c r="DU67" s="1170">
        <f t="shared" si="23"/>
        <v>0</v>
      </c>
      <c r="DV67" s="1170">
        <f t="shared" si="24"/>
        <v>0</v>
      </c>
      <c r="DW67" s="1170">
        <f t="shared" si="25"/>
        <v>0</v>
      </c>
      <c r="DX67" s="1170">
        <f t="shared" si="26"/>
        <v>0</v>
      </c>
      <c r="DY67" s="1170">
        <f t="shared" si="27"/>
        <v>0</v>
      </c>
      <c r="DZ67" s="1169">
        <f t="shared" si="28"/>
        <v>0</v>
      </c>
      <c r="EA67" s="1169">
        <f t="shared" si="29"/>
        <v>0</v>
      </c>
      <c r="EB67" s="1169">
        <f t="shared" si="30"/>
        <v>0</v>
      </c>
      <c r="EC67" s="1170">
        <f t="shared" si="31"/>
        <v>0</v>
      </c>
      <c r="ED67" s="1170">
        <f t="shared" si="3"/>
        <v>0</v>
      </c>
      <c r="EE67" s="1170">
        <f t="shared" si="4"/>
        <v>0</v>
      </c>
      <c r="EF67" s="1170">
        <f t="shared" si="5"/>
        <v>0</v>
      </c>
      <c r="EG67" s="1170">
        <f t="shared" si="6"/>
        <v>0</v>
      </c>
      <c r="EH67" s="1170">
        <f t="shared" si="7"/>
        <v>0</v>
      </c>
      <c r="EI67" s="1169">
        <f t="shared" si="8"/>
        <v>0</v>
      </c>
    </row>
    <row r="68" spans="2:139" ht="18" customHeight="1">
      <c r="B68" s="226">
        <v>62</v>
      </c>
      <c r="C68" s="617"/>
      <c r="D68" s="215" t="s">
        <v>378</v>
      </c>
      <c r="E68" s="208"/>
      <c r="F68" s="238">
        <f>計算表!C69</f>
        <v>0</v>
      </c>
      <c r="G68" s="239">
        <f>計算表!G69</f>
        <v>0</v>
      </c>
      <c r="H68" s="240">
        <f>計算表!I69</f>
        <v>0</v>
      </c>
      <c r="I68" s="261">
        <f>計算表!R69</f>
        <v>0</v>
      </c>
      <c r="J68" s="261">
        <f>計算表!T69</f>
        <v>0</v>
      </c>
      <c r="K68" s="261">
        <f>計算表!V69</f>
        <v>0</v>
      </c>
      <c r="L68" s="275">
        <f>計算表!K184</f>
        <v>0</v>
      </c>
      <c r="M68" s="276">
        <f>計算表!O184</f>
        <v>0</v>
      </c>
      <c r="N68" s="277">
        <f>計算表!Q184</f>
        <v>0</v>
      </c>
      <c r="O68" s="298">
        <f t="shared" si="32"/>
        <v>0</v>
      </c>
      <c r="P68" s="298">
        <f t="shared" si="33"/>
        <v>0</v>
      </c>
      <c r="Q68" s="298">
        <f t="shared" si="34"/>
        <v>0</v>
      </c>
      <c r="R68" s="306">
        <f>計算表!X184</f>
        <v>0</v>
      </c>
      <c r="T68" s="1171">
        <f>環境負荷計算表!AF69</f>
        <v>0</v>
      </c>
      <c r="U68" s="1171">
        <f>環境負荷計算表!AG69</f>
        <v>0</v>
      </c>
      <c r="V68" s="1171">
        <f>環境負荷計算表!AH69</f>
        <v>0</v>
      </c>
      <c r="W68" s="1171">
        <f>環境負荷計算表!AI69</f>
        <v>0</v>
      </c>
      <c r="X68" s="1171">
        <f>環境負荷計算表!AJ69</f>
        <v>0</v>
      </c>
      <c r="Y68" s="1171">
        <f>環境負荷計算表!AK69</f>
        <v>0</v>
      </c>
      <c r="Z68" s="1171">
        <f>環境負荷計算表!AL69</f>
        <v>0</v>
      </c>
      <c r="AA68" s="1171">
        <f>環境負荷計算表!AM69</f>
        <v>0</v>
      </c>
      <c r="AB68" s="1171">
        <f>環境負荷計算表!AN69</f>
        <v>0</v>
      </c>
      <c r="AC68" s="1171">
        <f>環境負荷計算表!AO69</f>
        <v>0</v>
      </c>
      <c r="AD68" s="1171">
        <f>環境負荷計算表!AP69</f>
        <v>0</v>
      </c>
      <c r="AE68" s="1171">
        <f>環境負荷計算表!AQ69</f>
        <v>0</v>
      </c>
      <c r="AF68" s="1171">
        <f>環境負荷計算表!AR69</f>
        <v>0</v>
      </c>
      <c r="AG68" s="1171">
        <f>環境負荷計算表!AS69</f>
        <v>0</v>
      </c>
      <c r="AH68" s="1171">
        <f>環境負荷計算表!AT69</f>
        <v>0</v>
      </c>
      <c r="AI68" s="1171">
        <f>環境負荷計算表!AU69</f>
        <v>0</v>
      </c>
      <c r="AJ68" s="1171">
        <f>環境負荷計算表!AV69</f>
        <v>0</v>
      </c>
      <c r="AK68" s="1171">
        <f>環境負荷計算表!AW69</f>
        <v>0</v>
      </c>
      <c r="AL68" s="1171">
        <f>環境負荷計算表!AX69</f>
        <v>0</v>
      </c>
      <c r="AM68" s="1171">
        <f>環境負荷計算表!AY69</f>
        <v>0</v>
      </c>
      <c r="AN68" s="1171">
        <f>環境負荷計算表!AZ69</f>
        <v>0</v>
      </c>
      <c r="AO68" s="1171">
        <f>環境負荷計算表!BA69</f>
        <v>0</v>
      </c>
      <c r="AP68" s="1171">
        <f>環境負荷計算表!BB69</f>
        <v>0</v>
      </c>
      <c r="AQ68" s="1171">
        <f>環境負荷計算表!BC69</f>
        <v>0</v>
      </c>
      <c r="AR68" s="1171">
        <f>環境負荷計算表!BD69</f>
        <v>0</v>
      </c>
      <c r="AS68" s="1171">
        <f>環境負荷計算表!BE69</f>
        <v>0</v>
      </c>
      <c r="AT68" s="1171">
        <f>環境負荷計算表!BF69</f>
        <v>0</v>
      </c>
      <c r="AU68" s="1171">
        <f>環境負荷計算表!BG69</f>
        <v>0</v>
      </c>
      <c r="AV68" s="1171">
        <f>環境負荷計算表!BH69</f>
        <v>0</v>
      </c>
      <c r="AW68" s="1171">
        <f>環境負荷計算表!BI69</f>
        <v>0</v>
      </c>
      <c r="AX68" s="1172">
        <f>環境負荷計算表!AF185</f>
        <v>0</v>
      </c>
      <c r="AY68" s="1172">
        <f>環境負荷計算表!AG185</f>
        <v>0</v>
      </c>
      <c r="AZ68" s="1172">
        <f>環境負荷計算表!AH185</f>
        <v>0</v>
      </c>
      <c r="BA68" s="1172">
        <f>環境負荷計算表!AI185</f>
        <v>0</v>
      </c>
      <c r="BB68" s="1172">
        <f>環境負荷計算表!AJ185</f>
        <v>0</v>
      </c>
      <c r="BC68" s="1172">
        <f>環境負荷計算表!AK185</f>
        <v>0</v>
      </c>
      <c r="BD68" s="1172">
        <f>環境負荷計算表!AL185</f>
        <v>0</v>
      </c>
      <c r="BE68" s="1172">
        <f>環境負荷計算表!AM185</f>
        <v>0</v>
      </c>
      <c r="BF68" s="1172">
        <f>環境負荷計算表!AN185</f>
        <v>0</v>
      </c>
      <c r="BG68" s="1172">
        <f>環境負荷計算表!AO185</f>
        <v>0</v>
      </c>
      <c r="BH68" s="1172">
        <f>環境負荷計算表!AP185</f>
        <v>0</v>
      </c>
      <c r="BI68" s="1172">
        <f>環境負荷計算表!AQ185</f>
        <v>0</v>
      </c>
      <c r="BJ68" s="1172">
        <f>環境負荷計算表!AR185</f>
        <v>0</v>
      </c>
      <c r="BK68" s="1172">
        <f>環境負荷計算表!AS185</f>
        <v>0</v>
      </c>
      <c r="BL68" s="1172">
        <f>環境負荷計算表!AT185</f>
        <v>0</v>
      </c>
      <c r="BM68" s="1172">
        <f>環境負荷計算表!AU185</f>
        <v>0</v>
      </c>
      <c r="BN68" s="1172">
        <f>環境負荷計算表!AV185</f>
        <v>0</v>
      </c>
      <c r="BO68" s="1172">
        <f>環境負荷計算表!AW185</f>
        <v>0</v>
      </c>
      <c r="BP68" s="1172">
        <f>環境負荷計算表!AX185</f>
        <v>0</v>
      </c>
      <c r="BQ68" s="1172">
        <f>環境負荷計算表!AY185</f>
        <v>0</v>
      </c>
      <c r="BR68" s="1172">
        <f>環境負荷計算表!AZ185</f>
        <v>0</v>
      </c>
      <c r="BS68" s="1172">
        <f>環境負荷計算表!BA185</f>
        <v>0</v>
      </c>
      <c r="BT68" s="1172">
        <f>環境負荷計算表!BB185</f>
        <v>0</v>
      </c>
      <c r="BU68" s="1172">
        <f>環境負荷計算表!BC185</f>
        <v>0</v>
      </c>
      <c r="BV68" s="1172">
        <f>環境負荷計算表!BD185</f>
        <v>0</v>
      </c>
      <c r="BW68" s="1172">
        <f>環境負荷計算表!BE185</f>
        <v>0</v>
      </c>
      <c r="BX68" s="1172">
        <f>環境負荷計算表!BF185</f>
        <v>0</v>
      </c>
      <c r="BY68" s="1172">
        <f>環境負荷計算表!BG185</f>
        <v>0</v>
      </c>
      <c r="BZ68" s="1172">
        <f>環境負荷計算表!BH185</f>
        <v>0</v>
      </c>
      <c r="CA68" s="1172">
        <f>環境負荷計算表!BI185</f>
        <v>0</v>
      </c>
      <c r="CB68" s="1173">
        <f>環境負荷計算表!AF301</f>
        <v>0</v>
      </c>
      <c r="CC68" s="1173">
        <f>環境負荷計算表!AG301</f>
        <v>0</v>
      </c>
      <c r="CD68" s="1173">
        <f>環境負荷計算表!AH301</f>
        <v>0</v>
      </c>
      <c r="CE68" s="1173">
        <f>環境負荷計算表!AI301</f>
        <v>0</v>
      </c>
      <c r="CF68" s="1173">
        <f>環境負荷計算表!AJ301</f>
        <v>0</v>
      </c>
      <c r="CG68" s="1174">
        <f>環境負荷計算表!AK301</f>
        <v>0</v>
      </c>
      <c r="CH68" s="1174">
        <f>環境負荷計算表!AL301</f>
        <v>0</v>
      </c>
      <c r="CI68" s="1174">
        <f>環境負荷計算表!AM301</f>
        <v>0</v>
      </c>
      <c r="CJ68" s="1174">
        <f>環境負荷計算表!AN301</f>
        <v>0</v>
      </c>
      <c r="CK68" s="1174">
        <f>環境負荷計算表!AO301</f>
        <v>0</v>
      </c>
      <c r="CL68" s="1174">
        <f>環境負荷計算表!AP301</f>
        <v>0</v>
      </c>
      <c r="CM68" s="1174">
        <f>環境負荷計算表!AQ301</f>
        <v>0</v>
      </c>
      <c r="CN68" s="1174">
        <f>環境負荷計算表!AR301</f>
        <v>0</v>
      </c>
      <c r="CO68" s="1174">
        <f>環境負荷計算表!AS301</f>
        <v>0</v>
      </c>
      <c r="CP68" s="1174">
        <f>環境負荷計算表!AT301</f>
        <v>0</v>
      </c>
      <c r="CQ68" s="1174">
        <f>環境負荷計算表!AU301</f>
        <v>0</v>
      </c>
      <c r="CR68" s="1174">
        <f>環境負荷計算表!AV301</f>
        <v>0</v>
      </c>
      <c r="CS68" s="1174">
        <f>環境負荷計算表!AW301</f>
        <v>0</v>
      </c>
      <c r="CT68" s="1174">
        <f>環境負荷計算表!AX301</f>
        <v>0</v>
      </c>
      <c r="CU68" s="1174">
        <f>環境負荷計算表!AY301</f>
        <v>0</v>
      </c>
      <c r="CV68" s="1173">
        <f>環境負荷計算表!AZ301</f>
        <v>0</v>
      </c>
      <c r="CW68" s="1173">
        <f>環境負荷計算表!BA301</f>
        <v>0</v>
      </c>
      <c r="CX68" s="1173">
        <f>環境負荷計算表!BB301</f>
        <v>0</v>
      </c>
      <c r="CY68" s="1174">
        <f>環境負荷計算表!BC301</f>
        <v>0</v>
      </c>
      <c r="CZ68" s="1174">
        <f>環境負荷計算表!BD301</f>
        <v>0</v>
      </c>
      <c r="DA68" s="1174">
        <f>環境負荷計算表!BE301</f>
        <v>0</v>
      </c>
      <c r="DB68" s="1174">
        <f>環境負荷計算表!BF301</f>
        <v>0</v>
      </c>
      <c r="DC68" s="1174">
        <f>環境負荷計算表!BG301</f>
        <v>0</v>
      </c>
      <c r="DD68" s="1174">
        <f>環境負荷計算表!BH301</f>
        <v>0</v>
      </c>
      <c r="DE68" s="1173">
        <f>環境負荷計算表!BI301</f>
        <v>0</v>
      </c>
      <c r="DF68" s="1175">
        <f t="shared" si="2"/>
        <v>0</v>
      </c>
      <c r="DG68" s="1175">
        <f t="shared" si="9"/>
        <v>0</v>
      </c>
      <c r="DH68" s="1175">
        <f t="shared" si="10"/>
        <v>0</v>
      </c>
      <c r="DI68" s="1175">
        <f t="shared" si="11"/>
        <v>0</v>
      </c>
      <c r="DJ68" s="1175">
        <f t="shared" si="12"/>
        <v>0</v>
      </c>
      <c r="DK68" s="1176">
        <f t="shared" si="13"/>
        <v>0</v>
      </c>
      <c r="DL68" s="1176">
        <f t="shared" si="14"/>
        <v>0</v>
      </c>
      <c r="DM68" s="1176">
        <f t="shared" si="15"/>
        <v>0</v>
      </c>
      <c r="DN68" s="1176">
        <f t="shared" si="16"/>
        <v>0</v>
      </c>
      <c r="DO68" s="1176">
        <f t="shared" si="17"/>
        <v>0</v>
      </c>
      <c r="DP68" s="1176">
        <f t="shared" si="18"/>
        <v>0</v>
      </c>
      <c r="DQ68" s="1176">
        <f t="shared" si="19"/>
        <v>0</v>
      </c>
      <c r="DR68" s="1176">
        <f t="shared" si="20"/>
        <v>0</v>
      </c>
      <c r="DS68" s="1176">
        <f t="shared" si="21"/>
        <v>0</v>
      </c>
      <c r="DT68" s="1176">
        <f t="shared" si="22"/>
        <v>0</v>
      </c>
      <c r="DU68" s="1176">
        <f t="shared" si="23"/>
        <v>0</v>
      </c>
      <c r="DV68" s="1176">
        <f t="shared" si="24"/>
        <v>0</v>
      </c>
      <c r="DW68" s="1176">
        <f t="shared" si="25"/>
        <v>0</v>
      </c>
      <c r="DX68" s="1176">
        <f t="shared" si="26"/>
        <v>0</v>
      </c>
      <c r="DY68" s="1176">
        <f t="shared" si="27"/>
        <v>0</v>
      </c>
      <c r="DZ68" s="1175">
        <f t="shared" si="28"/>
        <v>0</v>
      </c>
      <c r="EA68" s="1175">
        <f t="shared" si="29"/>
        <v>0</v>
      </c>
      <c r="EB68" s="1175">
        <f t="shared" si="30"/>
        <v>0</v>
      </c>
      <c r="EC68" s="1176">
        <f t="shared" si="31"/>
        <v>0</v>
      </c>
      <c r="ED68" s="1176">
        <f t="shared" si="3"/>
        <v>0</v>
      </c>
      <c r="EE68" s="1176">
        <f t="shared" si="4"/>
        <v>0</v>
      </c>
      <c r="EF68" s="1176">
        <f t="shared" si="5"/>
        <v>0</v>
      </c>
      <c r="EG68" s="1176">
        <f t="shared" si="6"/>
        <v>0</v>
      </c>
      <c r="EH68" s="1176">
        <f t="shared" si="7"/>
        <v>0</v>
      </c>
      <c r="EI68" s="1175">
        <f t="shared" si="8"/>
        <v>0</v>
      </c>
    </row>
    <row r="69" spans="2:139" ht="18" customHeight="1">
      <c r="B69" s="226">
        <v>63</v>
      </c>
      <c r="C69" s="617"/>
      <c r="D69" s="215" t="s">
        <v>379</v>
      </c>
      <c r="E69" s="208"/>
      <c r="F69" s="238">
        <f>計算表!C70</f>
        <v>0</v>
      </c>
      <c r="G69" s="239">
        <f>計算表!G70</f>
        <v>0</v>
      </c>
      <c r="H69" s="240">
        <f>計算表!I70</f>
        <v>0</v>
      </c>
      <c r="I69" s="261">
        <f>計算表!R70</f>
        <v>0</v>
      </c>
      <c r="J69" s="261">
        <f>計算表!T70</f>
        <v>0</v>
      </c>
      <c r="K69" s="261">
        <f>計算表!V70</f>
        <v>0</v>
      </c>
      <c r="L69" s="275">
        <f>計算表!K185</f>
        <v>0</v>
      </c>
      <c r="M69" s="276">
        <f>計算表!O185</f>
        <v>0</v>
      </c>
      <c r="N69" s="277">
        <f>計算表!Q185</f>
        <v>0</v>
      </c>
      <c r="O69" s="298">
        <f t="shared" si="32"/>
        <v>0</v>
      </c>
      <c r="P69" s="298">
        <f t="shared" si="33"/>
        <v>0</v>
      </c>
      <c r="Q69" s="298">
        <f t="shared" si="34"/>
        <v>0</v>
      </c>
      <c r="R69" s="306">
        <f>計算表!X185</f>
        <v>0</v>
      </c>
      <c r="T69" s="1171">
        <f>環境負荷計算表!AF70</f>
        <v>0</v>
      </c>
      <c r="U69" s="1171">
        <f>環境負荷計算表!AG70</f>
        <v>0</v>
      </c>
      <c r="V69" s="1171">
        <f>環境負荷計算表!AH70</f>
        <v>0</v>
      </c>
      <c r="W69" s="1171">
        <f>環境負荷計算表!AI70</f>
        <v>0</v>
      </c>
      <c r="X69" s="1171">
        <f>環境負荷計算表!AJ70</f>
        <v>0</v>
      </c>
      <c r="Y69" s="1171">
        <f>環境負荷計算表!AK70</f>
        <v>0</v>
      </c>
      <c r="Z69" s="1171">
        <f>環境負荷計算表!AL70</f>
        <v>0</v>
      </c>
      <c r="AA69" s="1171">
        <f>環境負荷計算表!AM70</f>
        <v>0</v>
      </c>
      <c r="AB69" s="1171">
        <f>環境負荷計算表!AN70</f>
        <v>0</v>
      </c>
      <c r="AC69" s="1171">
        <f>環境負荷計算表!AO70</f>
        <v>0</v>
      </c>
      <c r="AD69" s="1171">
        <f>環境負荷計算表!AP70</f>
        <v>0</v>
      </c>
      <c r="AE69" s="1171">
        <f>環境負荷計算表!AQ70</f>
        <v>0</v>
      </c>
      <c r="AF69" s="1171">
        <f>環境負荷計算表!AR70</f>
        <v>0</v>
      </c>
      <c r="AG69" s="1171">
        <f>環境負荷計算表!AS70</f>
        <v>0</v>
      </c>
      <c r="AH69" s="1171">
        <f>環境負荷計算表!AT70</f>
        <v>0</v>
      </c>
      <c r="AI69" s="1171">
        <f>環境負荷計算表!AU70</f>
        <v>0</v>
      </c>
      <c r="AJ69" s="1171">
        <f>環境負荷計算表!AV70</f>
        <v>0</v>
      </c>
      <c r="AK69" s="1171">
        <f>環境負荷計算表!AW70</f>
        <v>0</v>
      </c>
      <c r="AL69" s="1171">
        <f>環境負荷計算表!AX70</f>
        <v>0</v>
      </c>
      <c r="AM69" s="1171">
        <f>環境負荷計算表!AY70</f>
        <v>0</v>
      </c>
      <c r="AN69" s="1171">
        <f>環境負荷計算表!AZ70</f>
        <v>0</v>
      </c>
      <c r="AO69" s="1171">
        <f>環境負荷計算表!BA70</f>
        <v>0</v>
      </c>
      <c r="AP69" s="1171">
        <f>環境負荷計算表!BB70</f>
        <v>0</v>
      </c>
      <c r="AQ69" s="1171">
        <f>環境負荷計算表!BC70</f>
        <v>0</v>
      </c>
      <c r="AR69" s="1171">
        <f>環境負荷計算表!BD70</f>
        <v>0</v>
      </c>
      <c r="AS69" s="1171">
        <f>環境負荷計算表!BE70</f>
        <v>0</v>
      </c>
      <c r="AT69" s="1171">
        <f>環境負荷計算表!BF70</f>
        <v>0</v>
      </c>
      <c r="AU69" s="1171">
        <f>環境負荷計算表!BG70</f>
        <v>0</v>
      </c>
      <c r="AV69" s="1171">
        <f>環境負荷計算表!BH70</f>
        <v>0</v>
      </c>
      <c r="AW69" s="1171">
        <f>環境負荷計算表!BI70</f>
        <v>0</v>
      </c>
      <c r="AX69" s="1172">
        <f>環境負荷計算表!AF186</f>
        <v>0</v>
      </c>
      <c r="AY69" s="1172">
        <f>環境負荷計算表!AG186</f>
        <v>0</v>
      </c>
      <c r="AZ69" s="1172">
        <f>環境負荷計算表!AH186</f>
        <v>0</v>
      </c>
      <c r="BA69" s="1172">
        <f>環境負荷計算表!AI186</f>
        <v>0</v>
      </c>
      <c r="BB69" s="1172">
        <f>環境負荷計算表!AJ186</f>
        <v>0</v>
      </c>
      <c r="BC69" s="1172">
        <f>環境負荷計算表!AK186</f>
        <v>0</v>
      </c>
      <c r="BD69" s="1172">
        <f>環境負荷計算表!AL186</f>
        <v>0</v>
      </c>
      <c r="BE69" s="1172">
        <f>環境負荷計算表!AM186</f>
        <v>0</v>
      </c>
      <c r="BF69" s="1172">
        <f>環境負荷計算表!AN186</f>
        <v>0</v>
      </c>
      <c r="BG69" s="1172">
        <f>環境負荷計算表!AO186</f>
        <v>0</v>
      </c>
      <c r="BH69" s="1172">
        <f>環境負荷計算表!AP186</f>
        <v>0</v>
      </c>
      <c r="BI69" s="1172">
        <f>環境負荷計算表!AQ186</f>
        <v>0</v>
      </c>
      <c r="BJ69" s="1172">
        <f>環境負荷計算表!AR186</f>
        <v>0</v>
      </c>
      <c r="BK69" s="1172">
        <f>環境負荷計算表!AS186</f>
        <v>0</v>
      </c>
      <c r="BL69" s="1172">
        <f>環境負荷計算表!AT186</f>
        <v>0</v>
      </c>
      <c r="BM69" s="1172">
        <f>環境負荷計算表!AU186</f>
        <v>0</v>
      </c>
      <c r="BN69" s="1172">
        <f>環境負荷計算表!AV186</f>
        <v>0</v>
      </c>
      <c r="BO69" s="1172">
        <f>環境負荷計算表!AW186</f>
        <v>0</v>
      </c>
      <c r="BP69" s="1172">
        <f>環境負荷計算表!AX186</f>
        <v>0</v>
      </c>
      <c r="BQ69" s="1172">
        <f>環境負荷計算表!AY186</f>
        <v>0</v>
      </c>
      <c r="BR69" s="1172">
        <f>環境負荷計算表!AZ186</f>
        <v>0</v>
      </c>
      <c r="BS69" s="1172">
        <f>環境負荷計算表!BA186</f>
        <v>0</v>
      </c>
      <c r="BT69" s="1172">
        <f>環境負荷計算表!BB186</f>
        <v>0</v>
      </c>
      <c r="BU69" s="1172">
        <f>環境負荷計算表!BC186</f>
        <v>0</v>
      </c>
      <c r="BV69" s="1172">
        <f>環境負荷計算表!BD186</f>
        <v>0</v>
      </c>
      <c r="BW69" s="1172">
        <f>環境負荷計算表!BE186</f>
        <v>0</v>
      </c>
      <c r="BX69" s="1172">
        <f>環境負荷計算表!BF186</f>
        <v>0</v>
      </c>
      <c r="BY69" s="1172">
        <f>環境負荷計算表!BG186</f>
        <v>0</v>
      </c>
      <c r="BZ69" s="1172">
        <f>環境負荷計算表!BH186</f>
        <v>0</v>
      </c>
      <c r="CA69" s="1172">
        <f>環境負荷計算表!BI186</f>
        <v>0</v>
      </c>
      <c r="CB69" s="1173">
        <f>環境負荷計算表!AF302</f>
        <v>0</v>
      </c>
      <c r="CC69" s="1173">
        <f>環境負荷計算表!AG302</f>
        <v>0</v>
      </c>
      <c r="CD69" s="1173">
        <f>環境負荷計算表!AH302</f>
        <v>0</v>
      </c>
      <c r="CE69" s="1173">
        <f>環境負荷計算表!AI302</f>
        <v>0</v>
      </c>
      <c r="CF69" s="1173">
        <f>環境負荷計算表!AJ302</f>
        <v>0</v>
      </c>
      <c r="CG69" s="1174">
        <f>環境負荷計算表!AK302</f>
        <v>0</v>
      </c>
      <c r="CH69" s="1174">
        <f>環境負荷計算表!AL302</f>
        <v>0</v>
      </c>
      <c r="CI69" s="1174">
        <f>環境負荷計算表!AM302</f>
        <v>0</v>
      </c>
      <c r="CJ69" s="1174">
        <f>環境負荷計算表!AN302</f>
        <v>0</v>
      </c>
      <c r="CK69" s="1174">
        <f>環境負荷計算表!AO302</f>
        <v>0</v>
      </c>
      <c r="CL69" s="1174">
        <f>環境負荷計算表!AP302</f>
        <v>0</v>
      </c>
      <c r="CM69" s="1174">
        <f>環境負荷計算表!AQ302</f>
        <v>0</v>
      </c>
      <c r="CN69" s="1174">
        <f>環境負荷計算表!AR302</f>
        <v>0</v>
      </c>
      <c r="CO69" s="1174">
        <f>環境負荷計算表!AS302</f>
        <v>0</v>
      </c>
      <c r="CP69" s="1174">
        <f>環境負荷計算表!AT302</f>
        <v>0</v>
      </c>
      <c r="CQ69" s="1174">
        <f>環境負荷計算表!AU302</f>
        <v>0</v>
      </c>
      <c r="CR69" s="1174">
        <f>環境負荷計算表!AV302</f>
        <v>0</v>
      </c>
      <c r="CS69" s="1174">
        <f>環境負荷計算表!AW302</f>
        <v>0</v>
      </c>
      <c r="CT69" s="1174">
        <f>環境負荷計算表!AX302</f>
        <v>0</v>
      </c>
      <c r="CU69" s="1174">
        <f>環境負荷計算表!AY302</f>
        <v>0</v>
      </c>
      <c r="CV69" s="1173">
        <f>環境負荷計算表!AZ302</f>
        <v>0</v>
      </c>
      <c r="CW69" s="1173">
        <f>環境負荷計算表!BA302</f>
        <v>0</v>
      </c>
      <c r="CX69" s="1173">
        <f>環境負荷計算表!BB302</f>
        <v>0</v>
      </c>
      <c r="CY69" s="1174">
        <f>環境負荷計算表!BC302</f>
        <v>0</v>
      </c>
      <c r="CZ69" s="1174">
        <f>環境負荷計算表!BD302</f>
        <v>0</v>
      </c>
      <c r="DA69" s="1174">
        <f>環境負荷計算表!BE302</f>
        <v>0</v>
      </c>
      <c r="DB69" s="1174">
        <f>環境負荷計算表!BF302</f>
        <v>0</v>
      </c>
      <c r="DC69" s="1174">
        <f>環境負荷計算表!BG302</f>
        <v>0</v>
      </c>
      <c r="DD69" s="1174">
        <f>環境負荷計算表!BH302</f>
        <v>0</v>
      </c>
      <c r="DE69" s="1173">
        <f>環境負荷計算表!BI302</f>
        <v>0</v>
      </c>
      <c r="DF69" s="1175">
        <f t="shared" si="2"/>
        <v>0</v>
      </c>
      <c r="DG69" s="1175">
        <f t="shared" si="9"/>
        <v>0</v>
      </c>
      <c r="DH69" s="1175">
        <f t="shared" si="10"/>
        <v>0</v>
      </c>
      <c r="DI69" s="1175">
        <f t="shared" si="11"/>
        <v>0</v>
      </c>
      <c r="DJ69" s="1175">
        <f t="shared" si="12"/>
        <v>0</v>
      </c>
      <c r="DK69" s="1176">
        <f t="shared" si="13"/>
        <v>0</v>
      </c>
      <c r="DL69" s="1176">
        <f t="shared" si="14"/>
        <v>0</v>
      </c>
      <c r="DM69" s="1176">
        <f t="shared" si="15"/>
        <v>0</v>
      </c>
      <c r="DN69" s="1176">
        <f t="shared" si="16"/>
        <v>0</v>
      </c>
      <c r="DO69" s="1176">
        <f t="shared" si="17"/>
        <v>0</v>
      </c>
      <c r="DP69" s="1176">
        <f t="shared" si="18"/>
        <v>0</v>
      </c>
      <c r="DQ69" s="1176">
        <f t="shared" si="19"/>
        <v>0</v>
      </c>
      <c r="DR69" s="1176">
        <f t="shared" si="20"/>
        <v>0</v>
      </c>
      <c r="DS69" s="1176">
        <f t="shared" si="21"/>
        <v>0</v>
      </c>
      <c r="DT69" s="1176">
        <f t="shared" si="22"/>
        <v>0</v>
      </c>
      <c r="DU69" s="1176">
        <f t="shared" si="23"/>
        <v>0</v>
      </c>
      <c r="DV69" s="1176">
        <f t="shared" si="24"/>
        <v>0</v>
      </c>
      <c r="DW69" s="1176">
        <f t="shared" si="25"/>
        <v>0</v>
      </c>
      <c r="DX69" s="1176">
        <f t="shared" si="26"/>
        <v>0</v>
      </c>
      <c r="DY69" s="1176">
        <f t="shared" si="27"/>
        <v>0</v>
      </c>
      <c r="DZ69" s="1175">
        <f t="shared" si="28"/>
        <v>0</v>
      </c>
      <c r="EA69" s="1175">
        <f t="shared" si="29"/>
        <v>0</v>
      </c>
      <c r="EB69" s="1175">
        <f t="shared" si="30"/>
        <v>0</v>
      </c>
      <c r="EC69" s="1176">
        <f t="shared" si="31"/>
        <v>0</v>
      </c>
      <c r="ED69" s="1176">
        <f t="shared" si="3"/>
        <v>0</v>
      </c>
      <c r="EE69" s="1176">
        <f t="shared" si="4"/>
        <v>0</v>
      </c>
      <c r="EF69" s="1176">
        <f t="shared" si="5"/>
        <v>0</v>
      </c>
      <c r="EG69" s="1176">
        <f t="shared" si="6"/>
        <v>0</v>
      </c>
      <c r="EH69" s="1176">
        <f t="shared" si="7"/>
        <v>0</v>
      </c>
      <c r="EI69" s="1175">
        <f t="shared" si="8"/>
        <v>0</v>
      </c>
    </row>
    <row r="70" spans="2:139" ht="18" customHeight="1">
      <c r="B70" s="226">
        <v>64</v>
      </c>
      <c r="C70" s="617"/>
      <c r="D70" s="215" t="s">
        <v>536</v>
      </c>
      <c r="E70" s="208"/>
      <c r="F70" s="238">
        <f>計算表!C71</f>
        <v>0</v>
      </c>
      <c r="G70" s="239">
        <f>計算表!G71</f>
        <v>0</v>
      </c>
      <c r="H70" s="240">
        <f>計算表!I71</f>
        <v>0</v>
      </c>
      <c r="I70" s="261">
        <f>計算表!R71</f>
        <v>0</v>
      </c>
      <c r="J70" s="261">
        <f>計算表!T71</f>
        <v>0</v>
      </c>
      <c r="K70" s="261">
        <f>計算表!V71</f>
        <v>0</v>
      </c>
      <c r="L70" s="275">
        <f>計算表!K186</f>
        <v>0</v>
      </c>
      <c r="M70" s="276">
        <f>計算表!O186</f>
        <v>0</v>
      </c>
      <c r="N70" s="277">
        <f>計算表!Q186</f>
        <v>0</v>
      </c>
      <c r="O70" s="298">
        <f t="shared" si="32"/>
        <v>0</v>
      </c>
      <c r="P70" s="298">
        <f t="shared" si="33"/>
        <v>0</v>
      </c>
      <c r="Q70" s="298">
        <f t="shared" si="34"/>
        <v>0</v>
      </c>
      <c r="R70" s="306">
        <f>計算表!X186</f>
        <v>0</v>
      </c>
      <c r="T70" s="1171">
        <f>環境負荷計算表!AF71</f>
        <v>0</v>
      </c>
      <c r="U70" s="1171">
        <f>環境負荷計算表!AG71</f>
        <v>0</v>
      </c>
      <c r="V70" s="1171">
        <f>環境負荷計算表!AH71</f>
        <v>0</v>
      </c>
      <c r="W70" s="1171">
        <f>環境負荷計算表!AI71</f>
        <v>0</v>
      </c>
      <c r="X70" s="1171">
        <f>環境負荷計算表!AJ71</f>
        <v>0</v>
      </c>
      <c r="Y70" s="1171">
        <f>環境負荷計算表!AK71</f>
        <v>0</v>
      </c>
      <c r="Z70" s="1171">
        <f>環境負荷計算表!AL71</f>
        <v>0</v>
      </c>
      <c r="AA70" s="1171">
        <f>環境負荷計算表!AM71</f>
        <v>0</v>
      </c>
      <c r="AB70" s="1171">
        <f>環境負荷計算表!AN71</f>
        <v>0</v>
      </c>
      <c r="AC70" s="1171">
        <f>環境負荷計算表!AO71</f>
        <v>0</v>
      </c>
      <c r="AD70" s="1171">
        <f>環境負荷計算表!AP71</f>
        <v>0</v>
      </c>
      <c r="AE70" s="1171">
        <f>環境負荷計算表!AQ71</f>
        <v>0</v>
      </c>
      <c r="AF70" s="1171">
        <f>環境負荷計算表!AR71</f>
        <v>0</v>
      </c>
      <c r="AG70" s="1171">
        <f>環境負荷計算表!AS71</f>
        <v>0</v>
      </c>
      <c r="AH70" s="1171">
        <f>環境負荷計算表!AT71</f>
        <v>0</v>
      </c>
      <c r="AI70" s="1171">
        <f>環境負荷計算表!AU71</f>
        <v>0</v>
      </c>
      <c r="AJ70" s="1171">
        <f>環境負荷計算表!AV71</f>
        <v>0</v>
      </c>
      <c r="AK70" s="1171">
        <f>環境負荷計算表!AW71</f>
        <v>0</v>
      </c>
      <c r="AL70" s="1171">
        <f>環境負荷計算表!AX71</f>
        <v>0</v>
      </c>
      <c r="AM70" s="1171">
        <f>環境負荷計算表!AY71</f>
        <v>0</v>
      </c>
      <c r="AN70" s="1171">
        <f>環境負荷計算表!AZ71</f>
        <v>0</v>
      </c>
      <c r="AO70" s="1171">
        <f>環境負荷計算表!BA71</f>
        <v>0</v>
      </c>
      <c r="AP70" s="1171">
        <f>環境負荷計算表!BB71</f>
        <v>0</v>
      </c>
      <c r="AQ70" s="1171">
        <f>環境負荷計算表!BC71</f>
        <v>0</v>
      </c>
      <c r="AR70" s="1171">
        <f>環境負荷計算表!BD71</f>
        <v>0</v>
      </c>
      <c r="AS70" s="1171">
        <f>環境負荷計算表!BE71</f>
        <v>0</v>
      </c>
      <c r="AT70" s="1171">
        <f>環境負荷計算表!BF71</f>
        <v>0</v>
      </c>
      <c r="AU70" s="1171">
        <f>環境負荷計算表!BG71</f>
        <v>0</v>
      </c>
      <c r="AV70" s="1171">
        <f>環境負荷計算表!BH71</f>
        <v>0</v>
      </c>
      <c r="AW70" s="1171">
        <f>環境負荷計算表!BI71</f>
        <v>0</v>
      </c>
      <c r="AX70" s="1172">
        <f>環境負荷計算表!AF187</f>
        <v>0</v>
      </c>
      <c r="AY70" s="1172">
        <f>環境負荷計算表!AG187</f>
        <v>0</v>
      </c>
      <c r="AZ70" s="1172">
        <f>環境負荷計算表!AH187</f>
        <v>0</v>
      </c>
      <c r="BA70" s="1172">
        <f>環境負荷計算表!AI187</f>
        <v>0</v>
      </c>
      <c r="BB70" s="1172">
        <f>環境負荷計算表!AJ187</f>
        <v>0</v>
      </c>
      <c r="BC70" s="1172">
        <f>環境負荷計算表!AK187</f>
        <v>0</v>
      </c>
      <c r="BD70" s="1172">
        <f>環境負荷計算表!AL187</f>
        <v>0</v>
      </c>
      <c r="BE70" s="1172">
        <f>環境負荷計算表!AM187</f>
        <v>0</v>
      </c>
      <c r="BF70" s="1172">
        <f>環境負荷計算表!AN187</f>
        <v>0</v>
      </c>
      <c r="BG70" s="1172">
        <f>環境負荷計算表!AO187</f>
        <v>0</v>
      </c>
      <c r="BH70" s="1172">
        <f>環境負荷計算表!AP187</f>
        <v>0</v>
      </c>
      <c r="BI70" s="1172">
        <f>環境負荷計算表!AQ187</f>
        <v>0</v>
      </c>
      <c r="BJ70" s="1172">
        <f>環境負荷計算表!AR187</f>
        <v>0</v>
      </c>
      <c r="BK70" s="1172">
        <f>環境負荷計算表!AS187</f>
        <v>0</v>
      </c>
      <c r="BL70" s="1172">
        <f>環境負荷計算表!AT187</f>
        <v>0</v>
      </c>
      <c r="BM70" s="1172">
        <f>環境負荷計算表!AU187</f>
        <v>0</v>
      </c>
      <c r="BN70" s="1172">
        <f>環境負荷計算表!AV187</f>
        <v>0</v>
      </c>
      <c r="BO70" s="1172">
        <f>環境負荷計算表!AW187</f>
        <v>0</v>
      </c>
      <c r="BP70" s="1172">
        <f>環境負荷計算表!AX187</f>
        <v>0</v>
      </c>
      <c r="BQ70" s="1172">
        <f>環境負荷計算表!AY187</f>
        <v>0</v>
      </c>
      <c r="BR70" s="1172">
        <f>環境負荷計算表!AZ187</f>
        <v>0</v>
      </c>
      <c r="BS70" s="1172">
        <f>環境負荷計算表!BA187</f>
        <v>0</v>
      </c>
      <c r="BT70" s="1172">
        <f>環境負荷計算表!BB187</f>
        <v>0</v>
      </c>
      <c r="BU70" s="1172">
        <f>環境負荷計算表!BC187</f>
        <v>0</v>
      </c>
      <c r="BV70" s="1172">
        <f>環境負荷計算表!BD187</f>
        <v>0</v>
      </c>
      <c r="BW70" s="1172">
        <f>環境負荷計算表!BE187</f>
        <v>0</v>
      </c>
      <c r="BX70" s="1172">
        <f>環境負荷計算表!BF187</f>
        <v>0</v>
      </c>
      <c r="BY70" s="1172">
        <f>環境負荷計算表!BG187</f>
        <v>0</v>
      </c>
      <c r="BZ70" s="1172">
        <f>環境負荷計算表!BH187</f>
        <v>0</v>
      </c>
      <c r="CA70" s="1172">
        <f>環境負荷計算表!BI187</f>
        <v>0</v>
      </c>
      <c r="CB70" s="1173">
        <f>環境負荷計算表!AF303</f>
        <v>0</v>
      </c>
      <c r="CC70" s="1173">
        <f>環境負荷計算表!AG303</f>
        <v>0</v>
      </c>
      <c r="CD70" s="1173">
        <f>環境負荷計算表!AH303</f>
        <v>0</v>
      </c>
      <c r="CE70" s="1173">
        <f>環境負荷計算表!AI303</f>
        <v>0</v>
      </c>
      <c r="CF70" s="1173">
        <f>環境負荷計算表!AJ303</f>
        <v>0</v>
      </c>
      <c r="CG70" s="1174">
        <f>環境負荷計算表!AK303</f>
        <v>0</v>
      </c>
      <c r="CH70" s="1174">
        <f>環境負荷計算表!AL303</f>
        <v>0</v>
      </c>
      <c r="CI70" s="1174">
        <f>環境負荷計算表!AM303</f>
        <v>0</v>
      </c>
      <c r="CJ70" s="1174">
        <f>環境負荷計算表!AN303</f>
        <v>0</v>
      </c>
      <c r="CK70" s="1174">
        <f>環境負荷計算表!AO303</f>
        <v>0</v>
      </c>
      <c r="CL70" s="1174">
        <f>環境負荷計算表!AP303</f>
        <v>0</v>
      </c>
      <c r="CM70" s="1174">
        <f>環境負荷計算表!AQ303</f>
        <v>0</v>
      </c>
      <c r="CN70" s="1174">
        <f>環境負荷計算表!AR303</f>
        <v>0</v>
      </c>
      <c r="CO70" s="1174">
        <f>環境負荷計算表!AS303</f>
        <v>0</v>
      </c>
      <c r="CP70" s="1174">
        <f>環境負荷計算表!AT303</f>
        <v>0</v>
      </c>
      <c r="CQ70" s="1174">
        <f>環境負荷計算表!AU303</f>
        <v>0</v>
      </c>
      <c r="CR70" s="1174">
        <f>環境負荷計算表!AV303</f>
        <v>0</v>
      </c>
      <c r="CS70" s="1174">
        <f>環境負荷計算表!AW303</f>
        <v>0</v>
      </c>
      <c r="CT70" s="1174">
        <f>環境負荷計算表!AX303</f>
        <v>0</v>
      </c>
      <c r="CU70" s="1174">
        <f>環境負荷計算表!AY303</f>
        <v>0</v>
      </c>
      <c r="CV70" s="1173">
        <f>環境負荷計算表!AZ303</f>
        <v>0</v>
      </c>
      <c r="CW70" s="1173">
        <f>環境負荷計算表!BA303</f>
        <v>0</v>
      </c>
      <c r="CX70" s="1173">
        <f>環境負荷計算表!BB303</f>
        <v>0</v>
      </c>
      <c r="CY70" s="1174">
        <f>環境負荷計算表!BC303</f>
        <v>0</v>
      </c>
      <c r="CZ70" s="1174">
        <f>環境負荷計算表!BD303</f>
        <v>0</v>
      </c>
      <c r="DA70" s="1174">
        <f>環境負荷計算表!BE303</f>
        <v>0</v>
      </c>
      <c r="DB70" s="1174">
        <f>環境負荷計算表!BF303</f>
        <v>0</v>
      </c>
      <c r="DC70" s="1174">
        <f>環境負荷計算表!BG303</f>
        <v>0</v>
      </c>
      <c r="DD70" s="1174">
        <f>環境負荷計算表!BH303</f>
        <v>0</v>
      </c>
      <c r="DE70" s="1173">
        <f>環境負荷計算表!BI303</f>
        <v>0</v>
      </c>
      <c r="DF70" s="1175">
        <f t="shared" si="2"/>
        <v>0</v>
      </c>
      <c r="DG70" s="1175">
        <f t="shared" si="9"/>
        <v>0</v>
      </c>
      <c r="DH70" s="1175">
        <f t="shared" si="10"/>
        <v>0</v>
      </c>
      <c r="DI70" s="1175">
        <f t="shared" si="11"/>
        <v>0</v>
      </c>
      <c r="DJ70" s="1175">
        <f t="shared" si="12"/>
        <v>0</v>
      </c>
      <c r="DK70" s="1176">
        <f t="shared" si="13"/>
        <v>0</v>
      </c>
      <c r="DL70" s="1176">
        <f t="shared" si="14"/>
        <v>0</v>
      </c>
      <c r="DM70" s="1176">
        <f t="shared" si="15"/>
        <v>0</v>
      </c>
      <c r="DN70" s="1176">
        <f t="shared" si="16"/>
        <v>0</v>
      </c>
      <c r="DO70" s="1176">
        <f t="shared" si="17"/>
        <v>0</v>
      </c>
      <c r="DP70" s="1176">
        <f t="shared" si="18"/>
        <v>0</v>
      </c>
      <c r="DQ70" s="1176">
        <f t="shared" si="19"/>
        <v>0</v>
      </c>
      <c r="DR70" s="1176">
        <f t="shared" si="20"/>
        <v>0</v>
      </c>
      <c r="DS70" s="1176">
        <f t="shared" si="21"/>
        <v>0</v>
      </c>
      <c r="DT70" s="1176">
        <f t="shared" si="22"/>
        <v>0</v>
      </c>
      <c r="DU70" s="1176">
        <f t="shared" si="23"/>
        <v>0</v>
      </c>
      <c r="DV70" s="1176">
        <f t="shared" si="24"/>
        <v>0</v>
      </c>
      <c r="DW70" s="1176">
        <f t="shared" si="25"/>
        <v>0</v>
      </c>
      <c r="DX70" s="1176">
        <f t="shared" si="26"/>
        <v>0</v>
      </c>
      <c r="DY70" s="1176">
        <f t="shared" si="27"/>
        <v>0</v>
      </c>
      <c r="DZ70" s="1175">
        <f t="shared" si="28"/>
        <v>0</v>
      </c>
      <c r="EA70" s="1175">
        <f t="shared" si="29"/>
        <v>0</v>
      </c>
      <c r="EB70" s="1175">
        <f t="shared" si="30"/>
        <v>0</v>
      </c>
      <c r="EC70" s="1176">
        <f t="shared" si="31"/>
        <v>0</v>
      </c>
      <c r="ED70" s="1176">
        <f t="shared" si="3"/>
        <v>0</v>
      </c>
      <c r="EE70" s="1176">
        <f t="shared" si="4"/>
        <v>0</v>
      </c>
      <c r="EF70" s="1176">
        <f t="shared" si="5"/>
        <v>0</v>
      </c>
      <c r="EG70" s="1176">
        <f t="shared" si="6"/>
        <v>0</v>
      </c>
      <c r="EH70" s="1176">
        <f t="shared" si="7"/>
        <v>0</v>
      </c>
      <c r="EI70" s="1175">
        <f t="shared" si="8"/>
        <v>0</v>
      </c>
    </row>
    <row r="71" spans="2:139" ht="18" customHeight="1">
      <c r="B71" s="226">
        <v>65</v>
      </c>
      <c r="C71" s="617"/>
      <c r="D71" s="215" t="s">
        <v>537</v>
      </c>
      <c r="E71" s="208"/>
      <c r="F71" s="238">
        <f>計算表!C72</f>
        <v>0</v>
      </c>
      <c r="G71" s="239">
        <f>計算表!G72</f>
        <v>0</v>
      </c>
      <c r="H71" s="240">
        <f>計算表!I72</f>
        <v>0</v>
      </c>
      <c r="I71" s="261">
        <f>計算表!R72</f>
        <v>0</v>
      </c>
      <c r="J71" s="261">
        <f>計算表!T72</f>
        <v>0</v>
      </c>
      <c r="K71" s="261">
        <f>計算表!V72</f>
        <v>0</v>
      </c>
      <c r="L71" s="275">
        <f>計算表!K187</f>
        <v>0</v>
      </c>
      <c r="M71" s="276">
        <f>計算表!O187</f>
        <v>0</v>
      </c>
      <c r="N71" s="277">
        <f>計算表!Q187</f>
        <v>0</v>
      </c>
      <c r="O71" s="298">
        <f t="shared" si="32"/>
        <v>0</v>
      </c>
      <c r="P71" s="298">
        <f t="shared" si="33"/>
        <v>0</v>
      </c>
      <c r="Q71" s="298">
        <f t="shared" si="34"/>
        <v>0</v>
      </c>
      <c r="R71" s="306">
        <f>計算表!X187</f>
        <v>0</v>
      </c>
      <c r="T71" s="1177">
        <f>環境負荷計算表!AF72</f>
        <v>0</v>
      </c>
      <c r="U71" s="1177">
        <f>環境負荷計算表!AG72</f>
        <v>0</v>
      </c>
      <c r="V71" s="1177">
        <f>環境負荷計算表!AH72</f>
        <v>0</v>
      </c>
      <c r="W71" s="1177">
        <f>環境負荷計算表!AI72</f>
        <v>0</v>
      </c>
      <c r="X71" s="1177">
        <f>環境負荷計算表!AJ72</f>
        <v>0</v>
      </c>
      <c r="Y71" s="1177">
        <f>環境負荷計算表!AK72</f>
        <v>0</v>
      </c>
      <c r="Z71" s="1177">
        <f>環境負荷計算表!AL72</f>
        <v>0</v>
      </c>
      <c r="AA71" s="1177">
        <f>環境負荷計算表!AM72</f>
        <v>0</v>
      </c>
      <c r="AB71" s="1177">
        <f>環境負荷計算表!AN72</f>
        <v>0</v>
      </c>
      <c r="AC71" s="1177">
        <f>環境負荷計算表!AO72</f>
        <v>0</v>
      </c>
      <c r="AD71" s="1177">
        <f>環境負荷計算表!AP72</f>
        <v>0</v>
      </c>
      <c r="AE71" s="1177">
        <f>環境負荷計算表!AQ72</f>
        <v>0</v>
      </c>
      <c r="AF71" s="1177">
        <f>環境負荷計算表!AR72</f>
        <v>0</v>
      </c>
      <c r="AG71" s="1177">
        <f>環境負荷計算表!AS72</f>
        <v>0</v>
      </c>
      <c r="AH71" s="1177">
        <f>環境負荷計算表!AT72</f>
        <v>0</v>
      </c>
      <c r="AI71" s="1177">
        <f>環境負荷計算表!AU72</f>
        <v>0</v>
      </c>
      <c r="AJ71" s="1177">
        <f>環境負荷計算表!AV72</f>
        <v>0</v>
      </c>
      <c r="AK71" s="1177">
        <f>環境負荷計算表!AW72</f>
        <v>0</v>
      </c>
      <c r="AL71" s="1177">
        <f>環境負荷計算表!AX72</f>
        <v>0</v>
      </c>
      <c r="AM71" s="1177">
        <f>環境負荷計算表!AY72</f>
        <v>0</v>
      </c>
      <c r="AN71" s="1177">
        <f>環境負荷計算表!AZ72</f>
        <v>0</v>
      </c>
      <c r="AO71" s="1177">
        <f>環境負荷計算表!BA72</f>
        <v>0</v>
      </c>
      <c r="AP71" s="1177">
        <f>環境負荷計算表!BB72</f>
        <v>0</v>
      </c>
      <c r="AQ71" s="1177">
        <f>環境負荷計算表!BC72</f>
        <v>0</v>
      </c>
      <c r="AR71" s="1177">
        <f>環境負荷計算表!BD72</f>
        <v>0</v>
      </c>
      <c r="AS71" s="1177">
        <f>環境負荷計算表!BE72</f>
        <v>0</v>
      </c>
      <c r="AT71" s="1177">
        <f>環境負荷計算表!BF72</f>
        <v>0</v>
      </c>
      <c r="AU71" s="1177">
        <f>環境負荷計算表!BG72</f>
        <v>0</v>
      </c>
      <c r="AV71" s="1177">
        <f>環境負荷計算表!BH72</f>
        <v>0</v>
      </c>
      <c r="AW71" s="1177">
        <f>環境負荷計算表!BI72</f>
        <v>0</v>
      </c>
      <c r="AX71" s="1178">
        <f>環境負荷計算表!AF188</f>
        <v>0</v>
      </c>
      <c r="AY71" s="1178">
        <f>環境負荷計算表!AG188</f>
        <v>0</v>
      </c>
      <c r="AZ71" s="1178">
        <f>環境負荷計算表!AH188</f>
        <v>0</v>
      </c>
      <c r="BA71" s="1178">
        <f>環境負荷計算表!AI188</f>
        <v>0</v>
      </c>
      <c r="BB71" s="1178">
        <f>環境負荷計算表!AJ188</f>
        <v>0</v>
      </c>
      <c r="BC71" s="1178">
        <f>環境負荷計算表!AK188</f>
        <v>0</v>
      </c>
      <c r="BD71" s="1178">
        <f>環境負荷計算表!AL188</f>
        <v>0</v>
      </c>
      <c r="BE71" s="1178">
        <f>環境負荷計算表!AM188</f>
        <v>0</v>
      </c>
      <c r="BF71" s="1178">
        <f>環境負荷計算表!AN188</f>
        <v>0</v>
      </c>
      <c r="BG71" s="1178">
        <f>環境負荷計算表!AO188</f>
        <v>0</v>
      </c>
      <c r="BH71" s="1178">
        <f>環境負荷計算表!AP188</f>
        <v>0</v>
      </c>
      <c r="BI71" s="1178">
        <f>環境負荷計算表!AQ188</f>
        <v>0</v>
      </c>
      <c r="BJ71" s="1178">
        <f>環境負荷計算表!AR188</f>
        <v>0</v>
      </c>
      <c r="BK71" s="1178">
        <f>環境負荷計算表!AS188</f>
        <v>0</v>
      </c>
      <c r="BL71" s="1178">
        <f>環境負荷計算表!AT188</f>
        <v>0</v>
      </c>
      <c r="BM71" s="1178">
        <f>環境負荷計算表!AU188</f>
        <v>0</v>
      </c>
      <c r="BN71" s="1178">
        <f>環境負荷計算表!AV188</f>
        <v>0</v>
      </c>
      <c r="BO71" s="1178">
        <f>環境負荷計算表!AW188</f>
        <v>0</v>
      </c>
      <c r="BP71" s="1178">
        <f>環境負荷計算表!AX188</f>
        <v>0</v>
      </c>
      <c r="BQ71" s="1178">
        <f>環境負荷計算表!AY188</f>
        <v>0</v>
      </c>
      <c r="BR71" s="1178">
        <f>環境負荷計算表!AZ188</f>
        <v>0</v>
      </c>
      <c r="BS71" s="1178">
        <f>環境負荷計算表!BA188</f>
        <v>0</v>
      </c>
      <c r="BT71" s="1178">
        <f>環境負荷計算表!BB188</f>
        <v>0</v>
      </c>
      <c r="BU71" s="1178">
        <f>環境負荷計算表!BC188</f>
        <v>0</v>
      </c>
      <c r="BV71" s="1178">
        <f>環境負荷計算表!BD188</f>
        <v>0</v>
      </c>
      <c r="BW71" s="1178">
        <f>環境負荷計算表!BE188</f>
        <v>0</v>
      </c>
      <c r="BX71" s="1178">
        <f>環境負荷計算表!BF188</f>
        <v>0</v>
      </c>
      <c r="BY71" s="1178">
        <f>環境負荷計算表!BG188</f>
        <v>0</v>
      </c>
      <c r="BZ71" s="1178">
        <f>環境負荷計算表!BH188</f>
        <v>0</v>
      </c>
      <c r="CA71" s="1178">
        <f>環境負荷計算表!BI188</f>
        <v>0</v>
      </c>
      <c r="CB71" s="1179">
        <f>環境負荷計算表!AF304</f>
        <v>0</v>
      </c>
      <c r="CC71" s="1179">
        <f>環境負荷計算表!AG304</f>
        <v>0</v>
      </c>
      <c r="CD71" s="1179">
        <f>環境負荷計算表!AH304</f>
        <v>0</v>
      </c>
      <c r="CE71" s="1179">
        <f>環境負荷計算表!AI304</f>
        <v>0</v>
      </c>
      <c r="CF71" s="1179">
        <f>環境負荷計算表!AJ304</f>
        <v>0</v>
      </c>
      <c r="CG71" s="1180">
        <f>環境負荷計算表!AK304</f>
        <v>0</v>
      </c>
      <c r="CH71" s="1180">
        <f>環境負荷計算表!AL304</f>
        <v>0</v>
      </c>
      <c r="CI71" s="1180">
        <f>環境負荷計算表!AM304</f>
        <v>0</v>
      </c>
      <c r="CJ71" s="1180">
        <f>環境負荷計算表!AN304</f>
        <v>0</v>
      </c>
      <c r="CK71" s="1180">
        <f>環境負荷計算表!AO304</f>
        <v>0</v>
      </c>
      <c r="CL71" s="1180">
        <f>環境負荷計算表!AP304</f>
        <v>0</v>
      </c>
      <c r="CM71" s="1180">
        <f>環境負荷計算表!AQ304</f>
        <v>0</v>
      </c>
      <c r="CN71" s="1180">
        <f>環境負荷計算表!AR304</f>
        <v>0</v>
      </c>
      <c r="CO71" s="1180">
        <f>環境負荷計算表!AS304</f>
        <v>0</v>
      </c>
      <c r="CP71" s="1180">
        <f>環境負荷計算表!AT304</f>
        <v>0</v>
      </c>
      <c r="CQ71" s="1180">
        <f>環境負荷計算表!AU304</f>
        <v>0</v>
      </c>
      <c r="CR71" s="1180">
        <f>環境負荷計算表!AV304</f>
        <v>0</v>
      </c>
      <c r="CS71" s="1180">
        <f>環境負荷計算表!AW304</f>
        <v>0</v>
      </c>
      <c r="CT71" s="1180">
        <f>環境負荷計算表!AX304</f>
        <v>0</v>
      </c>
      <c r="CU71" s="1180">
        <f>環境負荷計算表!AY304</f>
        <v>0</v>
      </c>
      <c r="CV71" s="1179">
        <f>環境負荷計算表!AZ304</f>
        <v>0</v>
      </c>
      <c r="CW71" s="1179">
        <f>環境負荷計算表!BA304</f>
        <v>0</v>
      </c>
      <c r="CX71" s="1179">
        <f>環境負荷計算表!BB304</f>
        <v>0</v>
      </c>
      <c r="CY71" s="1180">
        <f>環境負荷計算表!BC304</f>
        <v>0</v>
      </c>
      <c r="CZ71" s="1180">
        <f>環境負荷計算表!BD304</f>
        <v>0</v>
      </c>
      <c r="DA71" s="1180">
        <f>環境負荷計算表!BE304</f>
        <v>0</v>
      </c>
      <c r="DB71" s="1180">
        <f>環境負荷計算表!BF304</f>
        <v>0</v>
      </c>
      <c r="DC71" s="1180">
        <f>環境負荷計算表!BG304</f>
        <v>0</v>
      </c>
      <c r="DD71" s="1180">
        <f>環境負荷計算表!BH304</f>
        <v>0</v>
      </c>
      <c r="DE71" s="1179">
        <f>環境負荷計算表!BI304</f>
        <v>0</v>
      </c>
      <c r="DF71" s="1181">
        <f t="shared" si="2"/>
        <v>0</v>
      </c>
      <c r="DG71" s="1181">
        <f t="shared" si="9"/>
        <v>0</v>
      </c>
      <c r="DH71" s="1181">
        <f t="shared" si="10"/>
        <v>0</v>
      </c>
      <c r="DI71" s="1181">
        <f t="shared" si="11"/>
        <v>0</v>
      </c>
      <c r="DJ71" s="1181">
        <f t="shared" si="12"/>
        <v>0</v>
      </c>
      <c r="DK71" s="1182">
        <f t="shared" si="13"/>
        <v>0</v>
      </c>
      <c r="DL71" s="1182">
        <f t="shared" si="14"/>
        <v>0</v>
      </c>
      <c r="DM71" s="1182">
        <f t="shared" si="15"/>
        <v>0</v>
      </c>
      <c r="DN71" s="1182">
        <f t="shared" si="16"/>
        <v>0</v>
      </c>
      <c r="DO71" s="1182">
        <f t="shared" si="17"/>
        <v>0</v>
      </c>
      <c r="DP71" s="1182">
        <f t="shared" si="18"/>
        <v>0</v>
      </c>
      <c r="DQ71" s="1182">
        <f t="shared" si="19"/>
        <v>0</v>
      </c>
      <c r="DR71" s="1182">
        <f t="shared" si="20"/>
        <v>0</v>
      </c>
      <c r="DS71" s="1182">
        <f t="shared" si="21"/>
        <v>0</v>
      </c>
      <c r="DT71" s="1182">
        <f t="shared" si="22"/>
        <v>0</v>
      </c>
      <c r="DU71" s="1182">
        <f t="shared" si="23"/>
        <v>0</v>
      </c>
      <c r="DV71" s="1182">
        <f t="shared" si="24"/>
        <v>0</v>
      </c>
      <c r="DW71" s="1182">
        <f t="shared" si="25"/>
        <v>0</v>
      </c>
      <c r="DX71" s="1182">
        <f t="shared" si="26"/>
        <v>0</v>
      </c>
      <c r="DY71" s="1182">
        <f t="shared" si="27"/>
        <v>0</v>
      </c>
      <c r="DZ71" s="1181">
        <f t="shared" si="28"/>
        <v>0</v>
      </c>
      <c r="EA71" s="1181">
        <f t="shared" si="29"/>
        <v>0</v>
      </c>
      <c r="EB71" s="1181">
        <f t="shared" si="30"/>
        <v>0</v>
      </c>
      <c r="EC71" s="1182">
        <f t="shared" si="31"/>
        <v>0</v>
      </c>
      <c r="ED71" s="1182">
        <f t="shared" si="3"/>
        <v>0</v>
      </c>
      <c r="EE71" s="1182">
        <f t="shared" si="4"/>
        <v>0</v>
      </c>
      <c r="EF71" s="1182">
        <f t="shared" si="5"/>
        <v>0</v>
      </c>
      <c r="EG71" s="1182">
        <f t="shared" si="6"/>
        <v>0</v>
      </c>
      <c r="EH71" s="1182">
        <f t="shared" si="7"/>
        <v>0</v>
      </c>
      <c r="EI71" s="1181">
        <f t="shared" si="8"/>
        <v>0</v>
      </c>
    </row>
    <row r="72" spans="2:139" ht="18" customHeight="1">
      <c r="B72" s="618">
        <v>66</v>
      </c>
      <c r="C72" s="619"/>
      <c r="D72" s="221" t="s">
        <v>380</v>
      </c>
      <c r="E72" s="204"/>
      <c r="F72" s="246">
        <f>計算表!C73</f>
        <v>0</v>
      </c>
      <c r="G72" s="247">
        <f>計算表!G73</f>
        <v>0</v>
      </c>
      <c r="H72" s="248">
        <f>計算表!I73</f>
        <v>0</v>
      </c>
      <c r="I72" s="264">
        <f>計算表!R73</f>
        <v>0</v>
      </c>
      <c r="J72" s="264">
        <f>計算表!T73</f>
        <v>0</v>
      </c>
      <c r="K72" s="264">
        <f>計算表!V73</f>
        <v>0</v>
      </c>
      <c r="L72" s="283">
        <f>計算表!K188</f>
        <v>0</v>
      </c>
      <c r="M72" s="284">
        <f>計算表!O188</f>
        <v>0</v>
      </c>
      <c r="N72" s="285">
        <f>計算表!Q188</f>
        <v>0</v>
      </c>
      <c r="O72" s="301">
        <f t="shared" si="32"/>
        <v>0</v>
      </c>
      <c r="P72" s="301">
        <f t="shared" si="33"/>
        <v>0</v>
      </c>
      <c r="Q72" s="301">
        <f t="shared" si="34"/>
        <v>0</v>
      </c>
      <c r="R72" s="308">
        <f>計算表!X188</f>
        <v>0</v>
      </c>
      <c r="T72" s="1165">
        <f>環境負荷計算表!AF73</f>
        <v>0</v>
      </c>
      <c r="U72" s="1165">
        <f>環境負荷計算表!AG73</f>
        <v>0</v>
      </c>
      <c r="V72" s="1165">
        <f>環境負荷計算表!AH73</f>
        <v>0</v>
      </c>
      <c r="W72" s="1165">
        <f>環境負荷計算表!AI73</f>
        <v>0</v>
      </c>
      <c r="X72" s="1165">
        <f>環境負荷計算表!AJ73</f>
        <v>0</v>
      </c>
      <c r="Y72" s="1165">
        <f>環境負荷計算表!AK73</f>
        <v>0</v>
      </c>
      <c r="Z72" s="1165">
        <f>環境負荷計算表!AL73</f>
        <v>0</v>
      </c>
      <c r="AA72" s="1165">
        <f>環境負荷計算表!AM73</f>
        <v>0</v>
      </c>
      <c r="AB72" s="1165">
        <f>環境負荷計算表!AN73</f>
        <v>0</v>
      </c>
      <c r="AC72" s="1165">
        <f>環境負荷計算表!AO73</f>
        <v>0</v>
      </c>
      <c r="AD72" s="1165">
        <f>環境負荷計算表!AP73</f>
        <v>0</v>
      </c>
      <c r="AE72" s="1165">
        <f>環境負荷計算表!AQ73</f>
        <v>0</v>
      </c>
      <c r="AF72" s="1165">
        <f>環境負荷計算表!AR73</f>
        <v>0</v>
      </c>
      <c r="AG72" s="1165">
        <f>環境負荷計算表!AS73</f>
        <v>0</v>
      </c>
      <c r="AH72" s="1165">
        <f>環境負荷計算表!AT73</f>
        <v>0</v>
      </c>
      <c r="AI72" s="1165">
        <f>環境負荷計算表!AU73</f>
        <v>0</v>
      </c>
      <c r="AJ72" s="1165">
        <f>環境負荷計算表!AV73</f>
        <v>0</v>
      </c>
      <c r="AK72" s="1165">
        <f>環境負荷計算表!AW73</f>
        <v>0</v>
      </c>
      <c r="AL72" s="1165">
        <f>環境負荷計算表!AX73</f>
        <v>0</v>
      </c>
      <c r="AM72" s="1165">
        <f>環境負荷計算表!AY73</f>
        <v>0</v>
      </c>
      <c r="AN72" s="1165">
        <f>環境負荷計算表!AZ73</f>
        <v>0</v>
      </c>
      <c r="AO72" s="1165">
        <f>環境負荷計算表!BA73</f>
        <v>0</v>
      </c>
      <c r="AP72" s="1165">
        <f>環境負荷計算表!BB73</f>
        <v>0</v>
      </c>
      <c r="AQ72" s="1165">
        <f>環境負荷計算表!BC73</f>
        <v>0</v>
      </c>
      <c r="AR72" s="1165">
        <f>環境負荷計算表!BD73</f>
        <v>0</v>
      </c>
      <c r="AS72" s="1165">
        <f>環境負荷計算表!BE73</f>
        <v>0</v>
      </c>
      <c r="AT72" s="1165">
        <f>環境負荷計算表!BF73</f>
        <v>0</v>
      </c>
      <c r="AU72" s="1165">
        <f>環境負荷計算表!BG73</f>
        <v>0</v>
      </c>
      <c r="AV72" s="1165">
        <f>環境負荷計算表!BH73</f>
        <v>0</v>
      </c>
      <c r="AW72" s="1165">
        <f>環境負荷計算表!BI73</f>
        <v>0</v>
      </c>
      <c r="AX72" s="1166">
        <f>環境負荷計算表!AF189</f>
        <v>0</v>
      </c>
      <c r="AY72" s="1166">
        <f>環境負荷計算表!AG189</f>
        <v>0</v>
      </c>
      <c r="AZ72" s="1166">
        <f>環境負荷計算表!AH189</f>
        <v>0</v>
      </c>
      <c r="BA72" s="1166">
        <f>環境負荷計算表!AI189</f>
        <v>0</v>
      </c>
      <c r="BB72" s="1166">
        <f>環境負荷計算表!AJ189</f>
        <v>0</v>
      </c>
      <c r="BC72" s="1166">
        <f>環境負荷計算表!AK189</f>
        <v>0</v>
      </c>
      <c r="BD72" s="1166">
        <f>環境負荷計算表!AL189</f>
        <v>0</v>
      </c>
      <c r="BE72" s="1166">
        <f>環境負荷計算表!AM189</f>
        <v>0</v>
      </c>
      <c r="BF72" s="1166">
        <f>環境負荷計算表!AN189</f>
        <v>0</v>
      </c>
      <c r="BG72" s="1166">
        <f>環境負荷計算表!AO189</f>
        <v>0</v>
      </c>
      <c r="BH72" s="1166">
        <f>環境負荷計算表!AP189</f>
        <v>0</v>
      </c>
      <c r="BI72" s="1166">
        <f>環境負荷計算表!AQ189</f>
        <v>0</v>
      </c>
      <c r="BJ72" s="1166">
        <f>環境負荷計算表!AR189</f>
        <v>0</v>
      </c>
      <c r="BK72" s="1166">
        <f>環境負荷計算表!AS189</f>
        <v>0</v>
      </c>
      <c r="BL72" s="1166">
        <f>環境負荷計算表!AT189</f>
        <v>0</v>
      </c>
      <c r="BM72" s="1166">
        <f>環境負荷計算表!AU189</f>
        <v>0</v>
      </c>
      <c r="BN72" s="1166">
        <f>環境負荷計算表!AV189</f>
        <v>0</v>
      </c>
      <c r="BO72" s="1166">
        <f>環境負荷計算表!AW189</f>
        <v>0</v>
      </c>
      <c r="BP72" s="1166">
        <f>環境負荷計算表!AX189</f>
        <v>0</v>
      </c>
      <c r="BQ72" s="1166">
        <f>環境負荷計算表!AY189</f>
        <v>0</v>
      </c>
      <c r="BR72" s="1166">
        <f>環境負荷計算表!AZ189</f>
        <v>0</v>
      </c>
      <c r="BS72" s="1166">
        <f>環境負荷計算表!BA189</f>
        <v>0</v>
      </c>
      <c r="BT72" s="1166">
        <f>環境負荷計算表!BB189</f>
        <v>0</v>
      </c>
      <c r="BU72" s="1166">
        <f>環境負荷計算表!BC189</f>
        <v>0</v>
      </c>
      <c r="BV72" s="1166">
        <f>環境負荷計算表!BD189</f>
        <v>0</v>
      </c>
      <c r="BW72" s="1166">
        <f>環境負荷計算表!BE189</f>
        <v>0</v>
      </c>
      <c r="BX72" s="1166">
        <f>環境負荷計算表!BF189</f>
        <v>0</v>
      </c>
      <c r="BY72" s="1166">
        <f>環境負荷計算表!BG189</f>
        <v>0</v>
      </c>
      <c r="BZ72" s="1166">
        <f>環境負荷計算表!BH189</f>
        <v>0</v>
      </c>
      <c r="CA72" s="1166">
        <f>環境負荷計算表!BI189</f>
        <v>0</v>
      </c>
      <c r="CB72" s="1167">
        <f>環境負荷計算表!AF305</f>
        <v>0</v>
      </c>
      <c r="CC72" s="1167">
        <f>環境負荷計算表!AG305</f>
        <v>0</v>
      </c>
      <c r="CD72" s="1167">
        <f>環境負荷計算表!AH305</f>
        <v>0</v>
      </c>
      <c r="CE72" s="1167">
        <f>環境負荷計算表!AI305</f>
        <v>0</v>
      </c>
      <c r="CF72" s="1167">
        <f>環境負荷計算表!AJ305</f>
        <v>0</v>
      </c>
      <c r="CG72" s="1168">
        <f>環境負荷計算表!AK305</f>
        <v>0</v>
      </c>
      <c r="CH72" s="1168">
        <f>環境負荷計算表!AL305</f>
        <v>0</v>
      </c>
      <c r="CI72" s="1168">
        <f>環境負荷計算表!AM305</f>
        <v>0</v>
      </c>
      <c r="CJ72" s="1168">
        <f>環境負荷計算表!AN305</f>
        <v>0</v>
      </c>
      <c r="CK72" s="1168">
        <f>環境負荷計算表!AO305</f>
        <v>0</v>
      </c>
      <c r="CL72" s="1168">
        <f>環境負荷計算表!AP305</f>
        <v>0</v>
      </c>
      <c r="CM72" s="1168">
        <f>環境負荷計算表!AQ305</f>
        <v>0</v>
      </c>
      <c r="CN72" s="1168">
        <f>環境負荷計算表!AR305</f>
        <v>0</v>
      </c>
      <c r="CO72" s="1168">
        <f>環境負荷計算表!AS305</f>
        <v>0</v>
      </c>
      <c r="CP72" s="1168">
        <f>環境負荷計算表!AT305</f>
        <v>0</v>
      </c>
      <c r="CQ72" s="1168">
        <f>環境負荷計算表!AU305</f>
        <v>0</v>
      </c>
      <c r="CR72" s="1168">
        <f>環境負荷計算表!AV305</f>
        <v>0</v>
      </c>
      <c r="CS72" s="1168">
        <f>環境負荷計算表!AW305</f>
        <v>0</v>
      </c>
      <c r="CT72" s="1168">
        <f>環境負荷計算表!AX305</f>
        <v>0</v>
      </c>
      <c r="CU72" s="1168">
        <f>環境負荷計算表!AY305</f>
        <v>0</v>
      </c>
      <c r="CV72" s="1167">
        <f>環境負荷計算表!AZ305</f>
        <v>0</v>
      </c>
      <c r="CW72" s="1167">
        <f>環境負荷計算表!BA305</f>
        <v>0</v>
      </c>
      <c r="CX72" s="1167">
        <f>環境負荷計算表!BB305</f>
        <v>0</v>
      </c>
      <c r="CY72" s="1168">
        <f>環境負荷計算表!BC305</f>
        <v>0</v>
      </c>
      <c r="CZ72" s="1168">
        <f>環境負荷計算表!BD305</f>
        <v>0</v>
      </c>
      <c r="DA72" s="1168">
        <f>環境負荷計算表!BE305</f>
        <v>0</v>
      </c>
      <c r="DB72" s="1168">
        <f>環境負荷計算表!BF305</f>
        <v>0</v>
      </c>
      <c r="DC72" s="1168">
        <f>環境負荷計算表!BG305</f>
        <v>0</v>
      </c>
      <c r="DD72" s="1168">
        <f>環境負荷計算表!BH305</f>
        <v>0</v>
      </c>
      <c r="DE72" s="1167">
        <f>環境負荷計算表!BI305</f>
        <v>0</v>
      </c>
      <c r="DF72" s="1169">
        <f t="shared" ref="DF72:DF113" si="35">T72+AX72+CB72</f>
        <v>0</v>
      </c>
      <c r="DG72" s="1169">
        <f t="shared" si="9"/>
        <v>0</v>
      </c>
      <c r="DH72" s="1169">
        <f t="shared" si="10"/>
        <v>0</v>
      </c>
      <c r="DI72" s="1169">
        <f t="shared" si="11"/>
        <v>0</v>
      </c>
      <c r="DJ72" s="1169">
        <f t="shared" si="12"/>
        <v>0</v>
      </c>
      <c r="DK72" s="1170">
        <f t="shared" si="13"/>
        <v>0</v>
      </c>
      <c r="DL72" s="1170">
        <f t="shared" si="14"/>
        <v>0</v>
      </c>
      <c r="DM72" s="1170">
        <f t="shared" si="15"/>
        <v>0</v>
      </c>
      <c r="DN72" s="1170">
        <f t="shared" si="16"/>
        <v>0</v>
      </c>
      <c r="DO72" s="1170">
        <f t="shared" si="17"/>
        <v>0</v>
      </c>
      <c r="DP72" s="1170">
        <f t="shared" si="18"/>
        <v>0</v>
      </c>
      <c r="DQ72" s="1170">
        <f t="shared" si="19"/>
        <v>0</v>
      </c>
      <c r="DR72" s="1170">
        <f t="shared" si="20"/>
        <v>0</v>
      </c>
      <c r="DS72" s="1170">
        <f t="shared" si="21"/>
        <v>0</v>
      </c>
      <c r="DT72" s="1170">
        <f t="shared" si="22"/>
        <v>0</v>
      </c>
      <c r="DU72" s="1170">
        <f t="shared" si="23"/>
        <v>0</v>
      </c>
      <c r="DV72" s="1170">
        <f t="shared" si="24"/>
        <v>0</v>
      </c>
      <c r="DW72" s="1170">
        <f t="shared" si="25"/>
        <v>0</v>
      </c>
      <c r="DX72" s="1170">
        <f t="shared" si="26"/>
        <v>0</v>
      </c>
      <c r="DY72" s="1170">
        <f t="shared" si="27"/>
        <v>0</v>
      </c>
      <c r="DZ72" s="1169">
        <f t="shared" si="28"/>
        <v>0</v>
      </c>
      <c r="EA72" s="1169">
        <f t="shared" si="29"/>
        <v>0</v>
      </c>
      <c r="EB72" s="1169">
        <f t="shared" si="30"/>
        <v>0</v>
      </c>
      <c r="EC72" s="1170">
        <f t="shared" si="31"/>
        <v>0</v>
      </c>
      <c r="ED72" s="1170">
        <f t="shared" si="3"/>
        <v>0</v>
      </c>
      <c r="EE72" s="1170">
        <f t="shared" si="4"/>
        <v>0</v>
      </c>
      <c r="EF72" s="1170">
        <f t="shared" si="5"/>
        <v>0</v>
      </c>
      <c r="EG72" s="1170">
        <f t="shared" si="6"/>
        <v>0</v>
      </c>
      <c r="EH72" s="1170">
        <f t="shared" si="7"/>
        <v>0</v>
      </c>
      <c r="EI72" s="1169">
        <f t="shared" si="8"/>
        <v>0</v>
      </c>
    </row>
    <row r="73" spans="2:139" ht="18" customHeight="1">
      <c r="B73" s="226">
        <v>67</v>
      </c>
      <c r="C73" s="617"/>
      <c r="D73" s="215" t="s">
        <v>381</v>
      </c>
      <c r="E73" s="208"/>
      <c r="F73" s="238">
        <f>計算表!C74</f>
        <v>0</v>
      </c>
      <c r="G73" s="239">
        <f>計算表!G74</f>
        <v>0</v>
      </c>
      <c r="H73" s="240">
        <f>計算表!I74</f>
        <v>0</v>
      </c>
      <c r="I73" s="261">
        <f>計算表!R74</f>
        <v>0</v>
      </c>
      <c r="J73" s="261">
        <f>計算表!T74</f>
        <v>0</v>
      </c>
      <c r="K73" s="261">
        <f>計算表!V74</f>
        <v>0</v>
      </c>
      <c r="L73" s="275">
        <f>計算表!K189</f>
        <v>0</v>
      </c>
      <c r="M73" s="276">
        <f>計算表!O189</f>
        <v>0</v>
      </c>
      <c r="N73" s="277">
        <f>計算表!Q189</f>
        <v>0</v>
      </c>
      <c r="O73" s="298">
        <f t="shared" si="32"/>
        <v>0</v>
      </c>
      <c r="P73" s="298">
        <f t="shared" si="33"/>
        <v>0</v>
      </c>
      <c r="Q73" s="298">
        <f t="shared" si="34"/>
        <v>0</v>
      </c>
      <c r="R73" s="306">
        <f>計算表!X189</f>
        <v>0</v>
      </c>
      <c r="T73" s="1171">
        <f>環境負荷計算表!AF74</f>
        <v>0</v>
      </c>
      <c r="U73" s="1171">
        <f>環境負荷計算表!AG74</f>
        <v>0</v>
      </c>
      <c r="V73" s="1171">
        <f>環境負荷計算表!AH74</f>
        <v>0</v>
      </c>
      <c r="W73" s="1171">
        <f>環境負荷計算表!AI74</f>
        <v>0</v>
      </c>
      <c r="X73" s="1171">
        <f>環境負荷計算表!AJ74</f>
        <v>0</v>
      </c>
      <c r="Y73" s="1171">
        <f>環境負荷計算表!AK74</f>
        <v>0</v>
      </c>
      <c r="Z73" s="1171">
        <f>環境負荷計算表!AL74</f>
        <v>0</v>
      </c>
      <c r="AA73" s="1171">
        <f>環境負荷計算表!AM74</f>
        <v>0</v>
      </c>
      <c r="AB73" s="1171">
        <f>環境負荷計算表!AN74</f>
        <v>0</v>
      </c>
      <c r="AC73" s="1171">
        <f>環境負荷計算表!AO74</f>
        <v>0</v>
      </c>
      <c r="AD73" s="1171">
        <f>環境負荷計算表!AP74</f>
        <v>0</v>
      </c>
      <c r="AE73" s="1171">
        <f>環境負荷計算表!AQ74</f>
        <v>0</v>
      </c>
      <c r="AF73" s="1171">
        <f>環境負荷計算表!AR74</f>
        <v>0</v>
      </c>
      <c r="AG73" s="1171">
        <f>環境負荷計算表!AS74</f>
        <v>0</v>
      </c>
      <c r="AH73" s="1171">
        <f>環境負荷計算表!AT74</f>
        <v>0</v>
      </c>
      <c r="AI73" s="1171">
        <f>環境負荷計算表!AU74</f>
        <v>0</v>
      </c>
      <c r="AJ73" s="1171">
        <f>環境負荷計算表!AV74</f>
        <v>0</v>
      </c>
      <c r="AK73" s="1171">
        <f>環境負荷計算表!AW74</f>
        <v>0</v>
      </c>
      <c r="AL73" s="1171">
        <f>環境負荷計算表!AX74</f>
        <v>0</v>
      </c>
      <c r="AM73" s="1171">
        <f>環境負荷計算表!AY74</f>
        <v>0</v>
      </c>
      <c r="AN73" s="1171">
        <f>環境負荷計算表!AZ74</f>
        <v>0</v>
      </c>
      <c r="AO73" s="1171">
        <f>環境負荷計算表!BA74</f>
        <v>0</v>
      </c>
      <c r="AP73" s="1171">
        <f>環境負荷計算表!BB74</f>
        <v>0</v>
      </c>
      <c r="AQ73" s="1171">
        <f>環境負荷計算表!BC74</f>
        <v>0</v>
      </c>
      <c r="AR73" s="1171">
        <f>環境負荷計算表!BD74</f>
        <v>0</v>
      </c>
      <c r="AS73" s="1171">
        <f>環境負荷計算表!BE74</f>
        <v>0</v>
      </c>
      <c r="AT73" s="1171">
        <f>環境負荷計算表!BF74</f>
        <v>0</v>
      </c>
      <c r="AU73" s="1171">
        <f>環境負荷計算表!BG74</f>
        <v>0</v>
      </c>
      <c r="AV73" s="1171">
        <f>環境負荷計算表!BH74</f>
        <v>0</v>
      </c>
      <c r="AW73" s="1171">
        <f>環境負荷計算表!BI74</f>
        <v>0</v>
      </c>
      <c r="AX73" s="1172">
        <f>環境負荷計算表!AF190</f>
        <v>0</v>
      </c>
      <c r="AY73" s="1172">
        <f>環境負荷計算表!AG190</f>
        <v>0</v>
      </c>
      <c r="AZ73" s="1172">
        <f>環境負荷計算表!AH190</f>
        <v>0</v>
      </c>
      <c r="BA73" s="1172">
        <f>環境負荷計算表!AI190</f>
        <v>0</v>
      </c>
      <c r="BB73" s="1172">
        <f>環境負荷計算表!AJ190</f>
        <v>0</v>
      </c>
      <c r="BC73" s="1172">
        <f>環境負荷計算表!AK190</f>
        <v>0</v>
      </c>
      <c r="BD73" s="1172">
        <f>環境負荷計算表!AL190</f>
        <v>0</v>
      </c>
      <c r="BE73" s="1172">
        <f>環境負荷計算表!AM190</f>
        <v>0</v>
      </c>
      <c r="BF73" s="1172">
        <f>環境負荷計算表!AN190</f>
        <v>0</v>
      </c>
      <c r="BG73" s="1172">
        <f>環境負荷計算表!AO190</f>
        <v>0</v>
      </c>
      <c r="BH73" s="1172">
        <f>環境負荷計算表!AP190</f>
        <v>0</v>
      </c>
      <c r="BI73" s="1172">
        <f>環境負荷計算表!AQ190</f>
        <v>0</v>
      </c>
      <c r="BJ73" s="1172">
        <f>環境負荷計算表!AR190</f>
        <v>0</v>
      </c>
      <c r="BK73" s="1172">
        <f>環境負荷計算表!AS190</f>
        <v>0</v>
      </c>
      <c r="BL73" s="1172">
        <f>環境負荷計算表!AT190</f>
        <v>0</v>
      </c>
      <c r="BM73" s="1172">
        <f>環境負荷計算表!AU190</f>
        <v>0</v>
      </c>
      <c r="BN73" s="1172">
        <f>環境負荷計算表!AV190</f>
        <v>0</v>
      </c>
      <c r="BO73" s="1172">
        <f>環境負荷計算表!AW190</f>
        <v>0</v>
      </c>
      <c r="BP73" s="1172">
        <f>環境負荷計算表!AX190</f>
        <v>0</v>
      </c>
      <c r="BQ73" s="1172">
        <f>環境負荷計算表!AY190</f>
        <v>0</v>
      </c>
      <c r="BR73" s="1172">
        <f>環境負荷計算表!AZ190</f>
        <v>0</v>
      </c>
      <c r="BS73" s="1172">
        <f>環境負荷計算表!BA190</f>
        <v>0</v>
      </c>
      <c r="BT73" s="1172">
        <f>環境負荷計算表!BB190</f>
        <v>0</v>
      </c>
      <c r="BU73" s="1172">
        <f>環境負荷計算表!BC190</f>
        <v>0</v>
      </c>
      <c r="BV73" s="1172">
        <f>環境負荷計算表!BD190</f>
        <v>0</v>
      </c>
      <c r="BW73" s="1172">
        <f>環境負荷計算表!BE190</f>
        <v>0</v>
      </c>
      <c r="BX73" s="1172">
        <f>環境負荷計算表!BF190</f>
        <v>0</v>
      </c>
      <c r="BY73" s="1172">
        <f>環境負荷計算表!BG190</f>
        <v>0</v>
      </c>
      <c r="BZ73" s="1172">
        <f>環境負荷計算表!BH190</f>
        <v>0</v>
      </c>
      <c r="CA73" s="1172">
        <f>環境負荷計算表!BI190</f>
        <v>0</v>
      </c>
      <c r="CB73" s="1173">
        <f>環境負荷計算表!AF306</f>
        <v>0</v>
      </c>
      <c r="CC73" s="1173">
        <f>環境負荷計算表!AG306</f>
        <v>0</v>
      </c>
      <c r="CD73" s="1173">
        <f>環境負荷計算表!AH306</f>
        <v>0</v>
      </c>
      <c r="CE73" s="1173">
        <f>環境負荷計算表!AI306</f>
        <v>0</v>
      </c>
      <c r="CF73" s="1173">
        <f>環境負荷計算表!AJ306</f>
        <v>0</v>
      </c>
      <c r="CG73" s="1174">
        <f>環境負荷計算表!AK306</f>
        <v>0</v>
      </c>
      <c r="CH73" s="1174">
        <f>環境負荷計算表!AL306</f>
        <v>0</v>
      </c>
      <c r="CI73" s="1174">
        <f>環境負荷計算表!AM306</f>
        <v>0</v>
      </c>
      <c r="CJ73" s="1174">
        <f>環境負荷計算表!AN306</f>
        <v>0</v>
      </c>
      <c r="CK73" s="1174">
        <f>環境負荷計算表!AO306</f>
        <v>0</v>
      </c>
      <c r="CL73" s="1174">
        <f>環境負荷計算表!AP306</f>
        <v>0</v>
      </c>
      <c r="CM73" s="1174">
        <f>環境負荷計算表!AQ306</f>
        <v>0</v>
      </c>
      <c r="CN73" s="1174">
        <f>環境負荷計算表!AR306</f>
        <v>0</v>
      </c>
      <c r="CO73" s="1174">
        <f>環境負荷計算表!AS306</f>
        <v>0</v>
      </c>
      <c r="CP73" s="1174">
        <f>環境負荷計算表!AT306</f>
        <v>0</v>
      </c>
      <c r="CQ73" s="1174">
        <f>環境負荷計算表!AU306</f>
        <v>0</v>
      </c>
      <c r="CR73" s="1174">
        <f>環境負荷計算表!AV306</f>
        <v>0</v>
      </c>
      <c r="CS73" s="1174">
        <f>環境負荷計算表!AW306</f>
        <v>0</v>
      </c>
      <c r="CT73" s="1174">
        <f>環境負荷計算表!AX306</f>
        <v>0</v>
      </c>
      <c r="CU73" s="1174">
        <f>環境負荷計算表!AY306</f>
        <v>0</v>
      </c>
      <c r="CV73" s="1173">
        <f>環境負荷計算表!AZ306</f>
        <v>0</v>
      </c>
      <c r="CW73" s="1173">
        <f>環境負荷計算表!BA306</f>
        <v>0</v>
      </c>
      <c r="CX73" s="1173">
        <f>環境負荷計算表!BB306</f>
        <v>0</v>
      </c>
      <c r="CY73" s="1174">
        <f>環境負荷計算表!BC306</f>
        <v>0</v>
      </c>
      <c r="CZ73" s="1174">
        <f>環境負荷計算表!BD306</f>
        <v>0</v>
      </c>
      <c r="DA73" s="1174">
        <f>環境負荷計算表!BE306</f>
        <v>0</v>
      </c>
      <c r="DB73" s="1174">
        <f>環境負荷計算表!BF306</f>
        <v>0</v>
      </c>
      <c r="DC73" s="1174">
        <f>環境負荷計算表!BG306</f>
        <v>0</v>
      </c>
      <c r="DD73" s="1174">
        <f>環境負荷計算表!BH306</f>
        <v>0</v>
      </c>
      <c r="DE73" s="1173">
        <f>環境負荷計算表!BI306</f>
        <v>0</v>
      </c>
      <c r="DF73" s="1175">
        <f t="shared" si="35"/>
        <v>0</v>
      </c>
      <c r="DG73" s="1175">
        <f t="shared" si="9"/>
        <v>0</v>
      </c>
      <c r="DH73" s="1175">
        <f t="shared" si="10"/>
        <v>0</v>
      </c>
      <c r="DI73" s="1175">
        <f t="shared" si="11"/>
        <v>0</v>
      </c>
      <c r="DJ73" s="1175">
        <f t="shared" si="12"/>
        <v>0</v>
      </c>
      <c r="DK73" s="1176">
        <f t="shared" si="13"/>
        <v>0</v>
      </c>
      <c r="DL73" s="1176">
        <f t="shared" si="14"/>
        <v>0</v>
      </c>
      <c r="DM73" s="1176">
        <f t="shared" si="15"/>
        <v>0</v>
      </c>
      <c r="DN73" s="1176">
        <f t="shared" si="16"/>
        <v>0</v>
      </c>
      <c r="DO73" s="1176">
        <f t="shared" si="17"/>
        <v>0</v>
      </c>
      <c r="DP73" s="1176">
        <f t="shared" si="18"/>
        <v>0</v>
      </c>
      <c r="DQ73" s="1176">
        <f t="shared" si="19"/>
        <v>0</v>
      </c>
      <c r="DR73" s="1176">
        <f t="shared" si="20"/>
        <v>0</v>
      </c>
      <c r="DS73" s="1176">
        <f t="shared" si="21"/>
        <v>0</v>
      </c>
      <c r="DT73" s="1176">
        <f t="shared" si="22"/>
        <v>0</v>
      </c>
      <c r="DU73" s="1176">
        <f t="shared" si="23"/>
        <v>0</v>
      </c>
      <c r="DV73" s="1176">
        <f t="shared" si="24"/>
        <v>0</v>
      </c>
      <c r="DW73" s="1176">
        <f t="shared" si="25"/>
        <v>0</v>
      </c>
      <c r="DX73" s="1176">
        <f t="shared" si="26"/>
        <v>0</v>
      </c>
      <c r="DY73" s="1176">
        <f t="shared" si="27"/>
        <v>0</v>
      </c>
      <c r="DZ73" s="1175">
        <f t="shared" si="28"/>
        <v>0</v>
      </c>
      <c r="EA73" s="1175">
        <f t="shared" si="29"/>
        <v>0</v>
      </c>
      <c r="EB73" s="1175">
        <f t="shared" si="30"/>
        <v>0</v>
      </c>
      <c r="EC73" s="1176">
        <f t="shared" si="31"/>
        <v>0</v>
      </c>
      <c r="ED73" s="1176">
        <f t="shared" si="3"/>
        <v>0</v>
      </c>
      <c r="EE73" s="1176">
        <f t="shared" si="4"/>
        <v>0</v>
      </c>
      <c r="EF73" s="1176">
        <f t="shared" si="5"/>
        <v>0</v>
      </c>
      <c r="EG73" s="1176">
        <f t="shared" si="6"/>
        <v>0</v>
      </c>
      <c r="EH73" s="1176">
        <f t="shared" si="7"/>
        <v>0</v>
      </c>
      <c r="EI73" s="1175">
        <f t="shared" si="8"/>
        <v>0</v>
      </c>
    </row>
    <row r="74" spans="2:139" ht="18" customHeight="1">
      <c r="B74" s="226">
        <v>68</v>
      </c>
      <c r="C74" s="617"/>
      <c r="D74" s="215" t="s">
        <v>382</v>
      </c>
      <c r="E74" s="208"/>
      <c r="F74" s="238">
        <f>計算表!C75</f>
        <v>0</v>
      </c>
      <c r="G74" s="239">
        <f>計算表!G75</f>
        <v>0</v>
      </c>
      <c r="H74" s="240">
        <f>計算表!I75</f>
        <v>0</v>
      </c>
      <c r="I74" s="261">
        <f>計算表!R75</f>
        <v>0</v>
      </c>
      <c r="J74" s="261">
        <f>計算表!T75</f>
        <v>0</v>
      </c>
      <c r="K74" s="261">
        <f>計算表!V75</f>
        <v>0</v>
      </c>
      <c r="L74" s="275">
        <f>計算表!K190</f>
        <v>0</v>
      </c>
      <c r="M74" s="276">
        <f>計算表!O190</f>
        <v>0</v>
      </c>
      <c r="N74" s="277">
        <f>計算表!Q190</f>
        <v>0</v>
      </c>
      <c r="O74" s="298">
        <f t="shared" si="32"/>
        <v>0</v>
      </c>
      <c r="P74" s="298">
        <f t="shared" si="33"/>
        <v>0</v>
      </c>
      <c r="Q74" s="298">
        <f t="shared" si="34"/>
        <v>0</v>
      </c>
      <c r="R74" s="306">
        <f>計算表!X190</f>
        <v>0</v>
      </c>
      <c r="T74" s="1171">
        <f>環境負荷計算表!AF75</f>
        <v>0</v>
      </c>
      <c r="U74" s="1171">
        <f>環境負荷計算表!AG75</f>
        <v>0</v>
      </c>
      <c r="V74" s="1171">
        <f>環境負荷計算表!AH75</f>
        <v>0</v>
      </c>
      <c r="W74" s="1171">
        <f>環境負荷計算表!AI75</f>
        <v>0</v>
      </c>
      <c r="X74" s="1171">
        <f>環境負荷計算表!AJ75</f>
        <v>0</v>
      </c>
      <c r="Y74" s="1171">
        <f>環境負荷計算表!AK75</f>
        <v>0</v>
      </c>
      <c r="Z74" s="1171">
        <f>環境負荷計算表!AL75</f>
        <v>0</v>
      </c>
      <c r="AA74" s="1171">
        <f>環境負荷計算表!AM75</f>
        <v>0</v>
      </c>
      <c r="AB74" s="1171">
        <f>環境負荷計算表!AN75</f>
        <v>0</v>
      </c>
      <c r="AC74" s="1171">
        <f>環境負荷計算表!AO75</f>
        <v>0</v>
      </c>
      <c r="AD74" s="1171">
        <f>環境負荷計算表!AP75</f>
        <v>0</v>
      </c>
      <c r="AE74" s="1171">
        <f>環境負荷計算表!AQ75</f>
        <v>0</v>
      </c>
      <c r="AF74" s="1171">
        <f>環境負荷計算表!AR75</f>
        <v>0</v>
      </c>
      <c r="AG74" s="1171">
        <f>環境負荷計算表!AS75</f>
        <v>0</v>
      </c>
      <c r="AH74" s="1171">
        <f>環境負荷計算表!AT75</f>
        <v>0</v>
      </c>
      <c r="AI74" s="1171">
        <f>環境負荷計算表!AU75</f>
        <v>0</v>
      </c>
      <c r="AJ74" s="1171">
        <f>環境負荷計算表!AV75</f>
        <v>0</v>
      </c>
      <c r="AK74" s="1171">
        <f>環境負荷計算表!AW75</f>
        <v>0</v>
      </c>
      <c r="AL74" s="1171">
        <f>環境負荷計算表!AX75</f>
        <v>0</v>
      </c>
      <c r="AM74" s="1171">
        <f>環境負荷計算表!AY75</f>
        <v>0</v>
      </c>
      <c r="AN74" s="1171">
        <f>環境負荷計算表!AZ75</f>
        <v>0</v>
      </c>
      <c r="AO74" s="1171">
        <f>環境負荷計算表!BA75</f>
        <v>0</v>
      </c>
      <c r="AP74" s="1171">
        <f>環境負荷計算表!BB75</f>
        <v>0</v>
      </c>
      <c r="AQ74" s="1171">
        <f>環境負荷計算表!BC75</f>
        <v>0</v>
      </c>
      <c r="AR74" s="1171">
        <f>環境負荷計算表!BD75</f>
        <v>0</v>
      </c>
      <c r="AS74" s="1171">
        <f>環境負荷計算表!BE75</f>
        <v>0</v>
      </c>
      <c r="AT74" s="1171">
        <f>環境負荷計算表!BF75</f>
        <v>0</v>
      </c>
      <c r="AU74" s="1171">
        <f>環境負荷計算表!BG75</f>
        <v>0</v>
      </c>
      <c r="AV74" s="1171">
        <f>環境負荷計算表!BH75</f>
        <v>0</v>
      </c>
      <c r="AW74" s="1171">
        <f>環境負荷計算表!BI75</f>
        <v>0</v>
      </c>
      <c r="AX74" s="1172">
        <f>環境負荷計算表!AF191</f>
        <v>0</v>
      </c>
      <c r="AY74" s="1172">
        <f>環境負荷計算表!AG191</f>
        <v>0</v>
      </c>
      <c r="AZ74" s="1172">
        <f>環境負荷計算表!AH191</f>
        <v>0</v>
      </c>
      <c r="BA74" s="1172">
        <f>環境負荷計算表!AI191</f>
        <v>0</v>
      </c>
      <c r="BB74" s="1172">
        <f>環境負荷計算表!AJ191</f>
        <v>0</v>
      </c>
      <c r="BC74" s="1172">
        <f>環境負荷計算表!AK191</f>
        <v>0</v>
      </c>
      <c r="BD74" s="1172">
        <f>環境負荷計算表!AL191</f>
        <v>0</v>
      </c>
      <c r="BE74" s="1172">
        <f>環境負荷計算表!AM191</f>
        <v>0</v>
      </c>
      <c r="BF74" s="1172">
        <f>環境負荷計算表!AN191</f>
        <v>0</v>
      </c>
      <c r="BG74" s="1172">
        <f>環境負荷計算表!AO191</f>
        <v>0</v>
      </c>
      <c r="BH74" s="1172">
        <f>環境負荷計算表!AP191</f>
        <v>0</v>
      </c>
      <c r="BI74" s="1172">
        <f>環境負荷計算表!AQ191</f>
        <v>0</v>
      </c>
      <c r="BJ74" s="1172">
        <f>環境負荷計算表!AR191</f>
        <v>0</v>
      </c>
      <c r="BK74" s="1172">
        <f>環境負荷計算表!AS191</f>
        <v>0</v>
      </c>
      <c r="BL74" s="1172">
        <f>環境負荷計算表!AT191</f>
        <v>0</v>
      </c>
      <c r="BM74" s="1172">
        <f>環境負荷計算表!AU191</f>
        <v>0</v>
      </c>
      <c r="BN74" s="1172">
        <f>環境負荷計算表!AV191</f>
        <v>0</v>
      </c>
      <c r="BO74" s="1172">
        <f>環境負荷計算表!AW191</f>
        <v>0</v>
      </c>
      <c r="BP74" s="1172">
        <f>環境負荷計算表!AX191</f>
        <v>0</v>
      </c>
      <c r="BQ74" s="1172">
        <f>環境負荷計算表!AY191</f>
        <v>0</v>
      </c>
      <c r="BR74" s="1172">
        <f>環境負荷計算表!AZ191</f>
        <v>0</v>
      </c>
      <c r="BS74" s="1172">
        <f>環境負荷計算表!BA191</f>
        <v>0</v>
      </c>
      <c r="BT74" s="1172">
        <f>環境負荷計算表!BB191</f>
        <v>0</v>
      </c>
      <c r="BU74" s="1172">
        <f>環境負荷計算表!BC191</f>
        <v>0</v>
      </c>
      <c r="BV74" s="1172">
        <f>環境負荷計算表!BD191</f>
        <v>0</v>
      </c>
      <c r="BW74" s="1172">
        <f>環境負荷計算表!BE191</f>
        <v>0</v>
      </c>
      <c r="BX74" s="1172">
        <f>環境負荷計算表!BF191</f>
        <v>0</v>
      </c>
      <c r="BY74" s="1172">
        <f>環境負荷計算表!BG191</f>
        <v>0</v>
      </c>
      <c r="BZ74" s="1172">
        <f>環境負荷計算表!BH191</f>
        <v>0</v>
      </c>
      <c r="CA74" s="1172">
        <f>環境負荷計算表!BI191</f>
        <v>0</v>
      </c>
      <c r="CB74" s="1173">
        <f>環境負荷計算表!AF307</f>
        <v>0</v>
      </c>
      <c r="CC74" s="1173">
        <f>環境負荷計算表!AG307</f>
        <v>0</v>
      </c>
      <c r="CD74" s="1173">
        <f>環境負荷計算表!AH307</f>
        <v>0</v>
      </c>
      <c r="CE74" s="1173">
        <f>環境負荷計算表!AI307</f>
        <v>0</v>
      </c>
      <c r="CF74" s="1173">
        <f>環境負荷計算表!AJ307</f>
        <v>0</v>
      </c>
      <c r="CG74" s="1174">
        <f>環境負荷計算表!AK307</f>
        <v>0</v>
      </c>
      <c r="CH74" s="1174">
        <f>環境負荷計算表!AL307</f>
        <v>0</v>
      </c>
      <c r="CI74" s="1174">
        <f>環境負荷計算表!AM307</f>
        <v>0</v>
      </c>
      <c r="CJ74" s="1174">
        <f>環境負荷計算表!AN307</f>
        <v>0</v>
      </c>
      <c r="CK74" s="1174">
        <f>環境負荷計算表!AO307</f>
        <v>0</v>
      </c>
      <c r="CL74" s="1174">
        <f>環境負荷計算表!AP307</f>
        <v>0</v>
      </c>
      <c r="CM74" s="1174">
        <f>環境負荷計算表!AQ307</f>
        <v>0</v>
      </c>
      <c r="CN74" s="1174">
        <f>環境負荷計算表!AR307</f>
        <v>0</v>
      </c>
      <c r="CO74" s="1174">
        <f>環境負荷計算表!AS307</f>
        <v>0</v>
      </c>
      <c r="CP74" s="1174">
        <f>環境負荷計算表!AT307</f>
        <v>0</v>
      </c>
      <c r="CQ74" s="1174">
        <f>環境負荷計算表!AU307</f>
        <v>0</v>
      </c>
      <c r="CR74" s="1174">
        <f>環境負荷計算表!AV307</f>
        <v>0</v>
      </c>
      <c r="CS74" s="1174">
        <f>環境負荷計算表!AW307</f>
        <v>0</v>
      </c>
      <c r="CT74" s="1174">
        <f>環境負荷計算表!AX307</f>
        <v>0</v>
      </c>
      <c r="CU74" s="1174">
        <f>環境負荷計算表!AY307</f>
        <v>0</v>
      </c>
      <c r="CV74" s="1173">
        <f>環境負荷計算表!AZ307</f>
        <v>0</v>
      </c>
      <c r="CW74" s="1173">
        <f>環境負荷計算表!BA307</f>
        <v>0</v>
      </c>
      <c r="CX74" s="1173">
        <f>環境負荷計算表!BB307</f>
        <v>0</v>
      </c>
      <c r="CY74" s="1174">
        <f>環境負荷計算表!BC307</f>
        <v>0</v>
      </c>
      <c r="CZ74" s="1174">
        <f>環境負荷計算表!BD307</f>
        <v>0</v>
      </c>
      <c r="DA74" s="1174">
        <f>環境負荷計算表!BE307</f>
        <v>0</v>
      </c>
      <c r="DB74" s="1174">
        <f>環境負荷計算表!BF307</f>
        <v>0</v>
      </c>
      <c r="DC74" s="1174">
        <f>環境負荷計算表!BG307</f>
        <v>0</v>
      </c>
      <c r="DD74" s="1174">
        <f>環境負荷計算表!BH307</f>
        <v>0</v>
      </c>
      <c r="DE74" s="1173">
        <f>環境負荷計算表!BI307</f>
        <v>0</v>
      </c>
      <c r="DF74" s="1175">
        <f t="shared" si="35"/>
        <v>0</v>
      </c>
      <c r="DG74" s="1175">
        <f t="shared" si="9"/>
        <v>0</v>
      </c>
      <c r="DH74" s="1175">
        <f t="shared" si="10"/>
        <v>0</v>
      </c>
      <c r="DI74" s="1175">
        <f t="shared" si="11"/>
        <v>0</v>
      </c>
      <c r="DJ74" s="1175">
        <f t="shared" si="12"/>
        <v>0</v>
      </c>
      <c r="DK74" s="1176">
        <f t="shared" si="13"/>
        <v>0</v>
      </c>
      <c r="DL74" s="1176">
        <f t="shared" si="14"/>
        <v>0</v>
      </c>
      <c r="DM74" s="1176">
        <f t="shared" si="15"/>
        <v>0</v>
      </c>
      <c r="DN74" s="1176">
        <f t="shared" si="16"/>
        <v>0</v>
      </c>
      <c r="DO74" s="1176">
        <f t="shared" si="17"/>
        <v>0</v>
      </c>
      <c r="DP74" s="1176">
        <f t="shared" si="18"/>
        <v>0</v>
      </c>
      <c r="DQ74" s="1176">
        <f t="shared" si="19"/>
        <v>0</v>
      </c>
      <c r="DR74" s="1176">
        <f t="shared" si="20"/>
        <v>0</v>
      </c>
      <c r="DS74" s="1176">
        <f t="shared" si="21"/>
        <v>0</v>
      </c>
      <c r="DT74" s="1176">
        <f t="shared" si="22"/>
        <v>0</v>
      </c>
      <c r="DU74" s="1176">
        <f t="shared" si="23"/>
        <v>0</v>
      </c>
      <c r="DV74" s="1176">
        <f t="shared" si="24"/>
        <v>0</v>
      </c>
      <c r="DW74" s="1176">
        <f t="shared" si="25"/>
        <v>0</v>
      </c>
      <c r="DX74" s="1176">
        <f t="shared" si="26"/>
        <v>0</v>
      </c>
      <c r="DY74" s="1176">
        <f t="shared" si="27"/>
        <v>0</v>
      </c>
      <c r="DZ74" s="1175">
        <f t="shared" si="28"/>
        <v>0</v>
      </c>
      <c r="EA74" s="1175">
        <f t="shared" si="29"/>
        <v>0</v>
      </c>
      <c r="EB74" s="1175">
        <f t="shared" si="30"/>
        <v>0</v>
      </c>
      <c r="EC74" s="1176">
        <f t="shared" si="31"/>
        <v>0</v>
      </c>
      <c r="ED74" s="1176">
        <f t="shared" si="3"/>
        <v>0</v>
      </c>
      <c r="EE74" s="1176">
        <f t="shared" si="4"/>
        <v>0</v>
      </c>
      <c r="EF74" s="1176">
        <f t="shared" si="5"/>
        <v>0</v>
      </c>
      <c r="EG74" s="1176">
        <f t="shared" si="6"/>
        <v>0</v>
      </c>
      <c r="EH74" s="1176">
        <f t="shared" si="7"/>
        <v>0</v>
      </c>
      <c r="EI74" s="1175">
        <f t="shared" si="8"/>
        <v>0</v>
      </c>
    </row>
    <row r="75" spans="2:139" ht="18" customHeight="1">
      <c r="B75" s="226">
        <v>69</v>
      </c>
      <c r="C75" s="617"/>
      <c r="D75" s="215" t="s">
        <v>54</v>
      </c>
      <c r="E75" s="208"/>
      <c r="F75" s="238">
        <f>計算表!C76</f>
        <v>0</v>
      </c>
      <c r="G75" s="239">
        <f>計算表!G76</f>
        <v>0</v>
      </c>
      <c r="H75" s="240">
        <f>計算表!I76</f>
        <v>0</v>
      </c>
      <c r="I75" s="261">
        <f>計算表!R76</f>
        <v>0</v>
      </c>
      <c r="J75" s="261">
        <f>計算表!T76</f>
        <v>0</v>
      </c>
      <c r="K75" s="261">
        <f>計算表!V76</f>
        <v>0</v>
      </c>
      <c r="L75" s="275">
        <f>計算表!K191</f>
        <v>0</v>
      </c>
      <c r="M75" s="276">
        <f>計算表!O191</f>
        <v>0</v>
      </c>
      <c r="N75" s="277">
        <f>計算表!Q191</f>
        <v>0</v>
      </c>
      <c r="O75" s="298">
        <f t="shared" si="32"/>
        <v>0</v>
      </c>
      <c r="P75" s="298">
        <f t="shared" si="33"/>
        <v>0</v>
      </c>
      <c r="Q75" s="298">
        <f t="shared" si="34"/>
        <v>0</v>
      </c>
      <c r="R75" s="306">
        <f>計算表!X191</f>
        <v>0</v>
      </c>
      <c r="T75" s="1171">
        <f>環境負荷計算表!AF76</f>
        <v>0</v>
      </c>
      <c r="U75" s="1171">
        <f>環境負荷計算表!AG76</f>
        <v>0</v>
      </c>
      <c r="V75" s="1171">
        <f>環境負荷計算表!AH76</f>
        <v>0</v>
      </c>
      <c r="W75" s="1171">
        <f>環境負荷計算表!AI76</f>
        <v>0</v>
      </c>
      <c r="X75" s="1171">
        <f>環境負荷計算表!AJ76</f>
        <v>0</v>
      </c>
      <c r="Y75" s="1171">
        <f>環境負荷計算表!AK76</f>
        <v>0</v>
      </c>
      <c r="Z75" s="1171">
        <f>環境負荷計算表!AL76</f>
        <v>0</v>
      </c>
      <c r="AA75" s="1171">
        <f>環境負荷計算表!AM76</f>
        <v>0</v>
      </c>
      <c r="AB75" s="1171">
        <f>環境負荷計算表!AN76</f>
        <v>0</v>
      </c>
      <c r="AC75" s="1171">
        <f>環境負荷計算表!AO76</f>
        <v>0</v>
      </c>
      <c r="AD75" s="1171">
        <f>環境負荷計算表!AP76</f>
        <v>0</v>
      </c>
      <c r="AE75" s="1171">
        <f>環境負荷計算表!AQ76</f>
        <v>0</v>
      </c>
      <c r="AF75" s="1171">
        <f>環境負荷計算表!AR76</f>
        <v>0</v>
      </c>
      <c r="AG75" s="1171">
        <f>環境負荷計算表!AS76</f>
        <v>0</v>
      </c>
      <c r="AH75" s="1171">
        <f>環境負荷計算表!AT76</f>
        <v>0</v>
      </c>
      <c r="AI75" s="1171">
        <f>環境負荷計算表!AU76</f>
        <v>0</v>
      </c>
      <c r="AJ75" s="1171">
        <f>環境負荷計算表!AV76</f>
        <v>0</v>
      </c>
      <c r="AK75" s="1171">
        <f>環境負荷計算表!AW76</f>
        <v>0</v>
      </c>
      <c r="AL75" s="1171">
        <f>環境負荷計算表!AX76</f>
        <v>0</v>
      </c>
      <c r="AM75" s="1171">
        <f>環境負荷計算表!AY76</f>
        <v>0</v>
      </c>
      <c r="AN75" s="1171">
        <f>環境負荷計算表!AZ76</f>
        <v>0</v>
      </c>
      <c r="AO75" s="1171">
        <f>環境負荷計算表!BA76</f>
        <v>0</v>
      </c>
      <c r="AP75" s="1171">
        <f>環境負荷計算表!BB76</f>
        <v>0</v>
      </c>
      <c r="AQ75" s="1171">
        <f>環境負荷計算表!BC76</f>
        <v>0</v>
      </c>
      <c r="AR75" s="1171">
        <f>環境負荷計算表!BD76</f>
        <v>0</v>
      </c>
      <c r="AS75" s="1171">
        <f>環境負荷計算表!BE76</f>
        <v>0</v>
      </c>
      <c r="AT75" s="1171">
        <f>環境負荷計算表!BF76</f>
        <v>0</v>
      </c>
      <c r="AU75" s="1171">
        <f>環境負荷計算表!BG76</f>
        <v>0</v>
      </c>
      <c r="AV75" s="1171">
        <f>環境負荷計算表!BH76</f>
        <v>0</v>
      </c>
      <c r="AW75" s="1171">
        <f>環境負荷計算表!BI76</f>
        <v>0</v>
      </c>
      <c r="AX75" s="1172">
        <f>環境負荷計算表!AF192</f>
        <v>0</v>
      </c>
      <c r="AY75" s="1172">
        <f>環境負荷計算表!AG192</f>
        <v>0</v>
      </c>
      <c r="AZ75" s="1172">
        <f>環境負荷計算表!AH192</f>
        <v>0</v>
      </c>
      <c r="BA75" s="1172">
        <f>環境負荷計算表!AI192</f>
        <v>0</v>
      </c>
      <c r="BB75" s="1172">
        <f>環境負荷計算表!AJ192</f>
        <v>0</v>
      </c>
      <c r="BC75" s="1172">
        <f>環境負荷計算表!AK192</f>
        <v>0</v>
      </c>
      <c r="BD75" s="1172">
        <f>環境負荷計算表!AL192</f>
        <v>0</v>
      </c>
      <c r="BE75" s="1172">
        <f>環境負荷計算表!AM192</f>
        <v>0</v>
      </c>
      <c r="BF75" s="1172">
        <f>環境負荷計算表!AN192</f>
        <v>0</v>
      </c>
      <c r="BG75" s="1172">
        <f>環境負荷計算表!AO192</f>
        <v>0</v>
      </c>
      <c r="BH75" s="1172">
        <f>環境負荷計算表!AP192</f>
        <v>0</v>
      </c>
      <c r="BI75" s="1172">
        <f>環境負荷計算表!AQ192</f>
        <v>0</v>
      </c>
      <c r="BJ75" s="1172">
        <f>環境負荷計算表!AR192</f>
        <v>0</v>
      </c>
      <c r="BK75" s="1172">
        <f>環境負荷計算表!AS192</f>
        <v>0</v>
      </c>
      <c r="BL75" s="1172">
        <f>環境負荷計算表!AT192</f>
        <v>0</v>
      </c>
      <c r="BM75" s="1172">
        <f>環境負荷計算表!AU192</f>
        <v>0</v>
      </c>
      <c r="BN75" s="1172">
        <f>環境負荷計算表!AV192</f>
        <v>0</v>
      </c>
      <c r="BO75" s="1172">
        <f>環境負荷計算表!AW192</f>
        <v>0</v>
      </c>
      <c r="BP75" s="1172">
        <f>環境負荷計算表!AX192</f>
        <v>0</v>
      </c>
      <c r="BQ75" s="1172">
        <f>環境負荷計算表!AY192</f>
        <v>0</v>
      </c>
      <c r="BR75" s="1172">
        <f>環境負荷計算表!AZ192</f>
        <v>0</v>
      </c>
      <c r="BS75" s="1172">
        <f>環境負荷計算表!BA192</f>
        <v>0</v>
      </c>
      <c r="BT75" s="1172">
        <f>環境負荷計算表!BB192</f>
        <v>0</v>
      </c>
      <c r="BU75" s="1172">
        <f>環境負荷計算表!BC192</f>
        <v>0</v>
      </c>
      <c r="BV75" s="1172">
        <f>環境負荷計算表!BD192</f>
        <v>0</v>
      </c>
      <c r="BW75" s="1172">
        <f>環境負荷計算表!BE192</f>
        <v>0</v>
      </c>
      <c r="BX75" s="1172">
        <f>環境負荷計算表!BF192</f>
        <v>0</v>
      </c>
      <c r="BY75" s="1172">
        <f>環境負荷計算表!BG192</f>
        <v>0</v>
      </c>
      <c r="BZ75" s="1172">
        <f>環境負荷計算表!BH192</f>
        <v>0</v>
      </c>
      <c r="CA75" s="1172">
        <f>環境負荷計算表!BI192</f>
        <v>0</v>
      </c>
      <c r="CB75" s="1173">
        <f>環境負荷計算表!AF308</f>
        <v>0</v>
      </c>
      <c r="CC75" s="1173">
        <f>環境負荷計算表!AG308</f>
        <v>0</v>
      </c>
      <c r="CD75" s="1173">
        <f>環境負荷計算表!AH308</f>
        <v>0</v>
      </c>
      <c r="CE75" s="1173">
        <f>環境負荷計算表!AI308</f>
        <v>0</v>
      </c>
      <c r="CF75" s="1173">
        <f>環境負荷計算表!AJ308</f>
        <v>0</v>
      </c>
      <c r="CG75" s="1174">
        <f>環境負荷計算表!AK308</f>
        <v>0</v>
      </c>
      <c r="CH75" s="1174">
        <f>環境負荷計算表!AL308</f>
        <v>0</v>
      </c>
      <c r="CI75" s="1174">
        <f>環境負荷計算表!AM308</f>
        <v>0</v>
      </c>
      <c r="CJ75" s="1174">
        <f>環境負荷計算表!AN308</f>
        <v>0</v>
      </c>
      <c r="CK75" s="1174">
        <f>環境負荷計算表!AO308</f>
        <v>0</v>
      </c>
      <c r="CL75" s="1174">
        <f>環境負荷計算表!AP308</f>
        <v>0</v>
      </c>
      <c r="CM75" s="1174">
        <f>環境負荷計算表!AQ308</f>
        <v>0</v>
      </c>
      <c r="CN75" s="1174">
        <f>環境負荷計算表!AR308</f>
        <v>0</v>
      </c>
      <c r="CO75" s="1174">
        <f>環境負荷計算表!AS308</f>
        <v>0</v>
      </c>
      <c r="CP75" s="1174">
        <f>環境負荷計算表!AT308</f>
        <v>0</v>
      </c>
      <c r="CQ75" s="1174">
        <f>環境負荷計算表!AU308</f>
        <v>0</v>
      </c>
      <c r="CR75" s="1174">
        <f>環境負荷計算表!AV308</f>
        <v>0</v>
      </c>
      <c r="CS75" s="1174">
        <f>環境負荷計算表!AW308</f>
        <v>0</v>
      </c>
      <c r="CT75" s="1174">
        <f>環境負荷計算表!AX308</f>
        <v>0</v>
      </c>
      <c r="CU75" s="1174">
        <f>環境負荷計算表!AY308</f>
        <v>0</v>
      </c>
      <c r="CV75" s="1173">
        <f>環境負荷計算表!AZ308</f>
        <v>0</v>
      </c>
      <c r="CW75" s="1173">
        <f>環境負荷計算表!BA308</f>
        <v>0</v>
      </c>
      <c r="CX75" s="1173">
        <f>環境負荷計算表!BB308</f>
        <v>0</v>
      </c>
      <c r="CY75" s="1174">
        <f>環境負荷計算表!BC308</f>
        <v>0</v>
      </c>
      <c r="CZ75" s="1174">
        <f>環境負荷計算表!BD308</f>
        <v>0</v>
      </c>
      <c r="DA75" s="1174">
        <f>環境負荷計算表!BE308</f>
        <v>0</v>
      </c>
      <c r="DB75" s="1174">
        <f>環境負荷計算表!BF308</f>
        <v>0</v>
      </c>
      <c r="DC75" s="1174">
        <f>環境負荷計算表!BG308</f>
        <v>0</v>
      </c>
      <c r="DD75" s="1174">
        <f>環境負荷計算表!BH308</f>
        <v>0</v>
      </c>
      <c r="DE75" s="1173">
        <f>環境負荷計算表!BI308</f>
        <v>0</v>
      </c>
      <c r="DF75" s="1175">
        <f t="shared" si="35"/>
        <v>0</v>
      </c>
      <c r="DG75" s="1175">
        <f t="shared" si="9"/>
        <v>0</v>
      </c>
      <c r="DH75" s="1175">
        <f t="shared" si="10"/>
        <v>0</v>
      </c>
      <c r="DI75" s="1175">
        <f t="shared" si="11"/>
        <v>0</v>
      </c>
      <c r="DJ75" s="1175">
        <f t="shared" si="12"/>
        <v>0</v>
      </c>
      <c r="DK75" s="1176">
        <f t="shared" si="13"/>
        <v>0</v>
      </c>
      <c r="DL75" s="1176">
        <f t="shared" si="14"/>
        <v>0</v>
      </c>
      <c r="DM75" s="1176">
        <f t="shared" si="15"/>
        <v>0</v>
      </c>
      <c r="DN75" s="1176">
        <f t="shared" si="16"/>
        <v>0</v>
      </c>
      <c r="DO75" s="1176">
        <f t="shared" si="17"/>
        <v>0</v>
      </c>
      <c r="DP75" s="1176">
        <f t="shared" si="18"/>
        <v>0</v>
      </c>
      <c r="DQ75" s="1176">
        <f t="shared" si="19"/>
        <v>0</v>
      </c>
      <c r="DR75" s="1176">
        <f t="shared" si="20"/>
        <v>0</v>
      </c>
      <c r="DS75" s="1176">
        <f t="shared" si="21"/>
        <v>0</v>
      </c>
      <c r="DT75" s="1176">
        <f t="shared" si="22"/>
        <v>0</v>
      </c>
      <c r="DU75" s="1176">
        <f t="shared" si="23"/>
        <v>0</v>
      </c>
      <c r="DV75" s="1176">
        <f t="shared" si="24"/>
        <v>0</v>
      </c>
      <c r="DW75" s="1176">
        <f t="shared" si="25"/>
        <v>0</v>
      </c>
      <c r="DX75" s="1176">
        <f t="shared" si="26"/>
        <v>0</v>
      </c>
      <c r="DY75" s="1176">
        <f t="shared" si="27"/>
        <v>0</v>
      </c>
      <c r="DZ75" s="1175">
        <f t="shared" si="28"/>
        <v>0</v>
      </c>
      <c r="EA75" s="1175">
        <f t="shared" si="29"/>
        <v>0</v>
      </c>
      <c r="EB75" s="1175">
        <f t="shared" si="30"/>
        <v>0</v>
      </c>
      <c r="EC75" s="1176">
        <f t="shared" si="31"/>
        <v>0</v>
      </c>
      <c r="ED75" s="1176">
        <f t="shared" si="3"/>
        <v>0</v>
      </c>
      <c r="EE75" s="1176">
        <f t="shared" si="4"/>
        <v>0</v>
      </c>
      <c r="EF75" s="1176">
        <f t="shared" si="5"/>
        <v>0</v>
      </c>
      <c r="EG75" s="1176">
        <f t="shared" si="6"/>
        <v>0</v>
      </c>
      <c r="EH75" s="1176">
        <f t="shared" si="7"/>
        <v>0</v>
      </c>
      <c r="EI75" s="1175">
        <f t="shared" si="8"/>
        <v>0</v>
      </c>
    </row>
    <row r="76" spans="2:139" ht="18" customHeight="1">
      <c r="B76" s="223">
        <v>70</v>
      </c>
      <c r="C76" s="620"/>
      <c r="D76" s="225" t="s">
        <v>11</v>
      </c>
      <c r="E76" s="212"/>
      <c r="F76" s="241">
        <f>計算表!C77</f>
        <v>0</v>
      </c>
      <c r="G76" s="242">
        <f>計算表!G77</f>
        <v>0</v>
      </c>
      <c r="H76" s="243">
        <f>計算表!I77</f>
        <v>0</v>
      </c>
      <c r="I76" s="262">
        <f>計算表!R77</f>
        <v>0</v>
      </c>
      <c r="J76" s="262">
        <f>計算表!T77</f>
        <v>0</v>
      </c>
      <c r="K76" s="262">
        <f>計算表!V77</f>
        <v>0</v>
      </c>
      <c r="L76" s="278">
        <f>計算表!K192</f>
        <v>0</v>
      </c>
      <c r="M76" s="279">
        <f>計算表!O192</f>
        <v>0</v>
      </c>
      <c r="N76" s="280">
        <f>計算表!Q192</f>
        <v>0</v>
      </c>
      <c r="O76" s="299">
        <f t="shared" si="32"/>
        <v>0</v>
      </c>
      <c r="P76" s="299">
        <f t="shared" si="33"/>
        <v>0</v>
      </c>
      <c r="Q76" s="299">
        <f t="shared" si="34"/>
        <v>0</v>
      </c>
      <c r="R76" s="307">
        <f>計算表!X192</f>
        <v>0</v>
      </c>
      <c r="T76" s="1187">
        <f>環境負荷計算表!AF77</f>
        <v>0</v>
      </c>
      <c r="U76" s="1187">
        <f>環境負荷計算表!AG77</f>
        <v>0</v>
      </c>
      <c r="V76" s="1187">
        <f>環境負荷計算表!AH77</f>
        <v>0</v>
      </c>
      <c r="W76" s="1187">
        <f>環境負荷計算表!AI77</f>
        <v>0</v>
      </c>
      <c r="X76" s="1187">
        <f>環境負荷計算表!AJ77</f>
        <v>0</v>
      </c>
      <c r="Y76" s="1187">
        <f>環境負荷計算表!AK77</f>
        <v>0</v>
      </c>
      <c r="Z76" s="1187">
        <f>環境負荷計算表!AL77</f>
        <v>0</v>
      </c>
      <c r="AA76" s="1187">
        <f>環境負荷計算表!AM77</f>
        <v>0</v>
      </c>
      <c r="AB76" s="1187">
        <f>環境負荷計算表!AN77</f>
        <v>0</v>
      </c>
      <c r="AC76" s="1187">
        <f>環境負荷計算表!AO77</f>
        <v>0</v>
      </c>
      <c r="AD76" s="1187">
        <f>環境負荷計算表!AP77</f>
        <v>0</v>
      </c>
      <c r="AE76" s="1187">
        <f>環境負荷計算表!AQ77</f>
        <v>0</v>
      </c>
      <c r="AF76" s="1187">
        <f>環境負荷計算表!AR77</f>
        <v>0</v>
      </c>
      <c r="AG76" s="1187">
        <f>環境負荷計算表!AS77</f>
        <v>0</v>
      </c>
      <c r="AH76" s="1187">
        <f>環境負荷計算表!AT77</f>
        <v>0</v>
      </c>
      <c r="AI76" s="1187">
        <f>環境負荷計算表!AU77</f>
        <v>0</v>
      </c>
      <c r="AJ76" s="1187">
        <f>環境負荷計算表!AV77</f>
        <v>0</v>
      </c>
      <c r="AK76" s="1187">
        <f>環境負荷計算表!AW77</f>
        <v>0</v>
      </c>
      <c r="AL76" s="1187">
        <f>環境負荷計算表!AX77</f>
        <v>0</v>
      </c>
      <c r="AM76" s="1187">
        <f>環境負荷計算表!AY77</f>
        <v>0</v>
      </c>
      <c r="AN76" s="1187">
        <f>環境負荷計算表!AZ77</f>
        <v>0</v>
      </c>
      <c r="AO76" s="1187">
        <f>環境負荷計算表!BA77</f>
        <v>0</v>
      </c>
      <c r="AP76" s="1187">
        <f>環境負荷計算表!BB77</f>
        <v>0</v>
      </c>
      <c r="AQ76" s="1187">
        <f>環境負荷計算表!BC77</f>
        <v>0</v>
      </c>
      <c r="AR76" s="1187">
        <f>環境負荷計算表!BD77</f>
        <v>0</v>
      </c>
      <c r="AS76" s="1187">
        <f>環境負荷計算表!BE77</f>
        <v>0</v>
      </c>
      <c r="AT76" s="1187">
        <f>環境負荷計算表!BF77</f>
        <v>0</v>
      </c>
      <c r="AU76" s="1187">
        <f>環境負荷計算表!BG77</f>
        <v>0</v>
      </c>
      <c r="AV76" s="1187">
        <f>環境負荷計算表!BH77</f>
        <v>0</v>
      </c>
      <c r="AW76" s="1187">
        <f>環境負荷計算表!BI77</f>
        <v>0</v>
      </c>
      <c r="AX76" s="1188">
        <f>環境負荷計算表!AF193</f>
        <v>0</v>
      </c>
      <c r="AY76" s="1188">
        <f>環境負荷計算表!AG193</f>
        <v>0</v>
      </c>
      <c r="AZ76" s="1188">
        <f>環境負荷計算表!AH193</f>
        <v>0</v>
      </c>
      <c r="BA76" s="1188">
        <f>環境負荷計算表!AI193</f>
        <v>0</v>
      </c>
      <c r="BB76" s="1188">
        <f>環境負荷計算表!AJ193</f>
        <v>0</v>
      </c>
      <c r="BC76" s="1188">
        <f>環境負荷計算表!AK193</f>
        <v>0</v>
      </c>
      <c r="BD76" s="1188">
        <f>環境負荷計算表!AL193</f>
        <v>0</v>
      </c>
      <c r="BE76" s="1188">
        <f>環境負荷計算表!AM193</f>
        <v>0</v>
      </c>
      <c r="BF76" s="1188">
        <f>環境負荷計算表!AN193</f>
        <v>0</v>
      </c>
      <c r="BG76" s="1188">
        <f>環境負荷計算表!AO193</f>
        <v>0</v>
      </c>
      <c r="BH76" s="1188">
        <f>環境負荷計算表!AP193</f>
        <v>0</v>
      </c>
      <c r="BI76" s="1188">
        <f>環境負荷計算表!AQ193</f>
        <v>0</v>
      </c>
      <c r="BJ76" s="1188">
        <f>環境負荷計算表!AR193</f>
        <v>0</v>
      </c>
      <c r="BK76" s="1188">
        <f>環境負荷計算表!AS193</f>
        <v>0</v>
      </c>
      <c r="BL76" s="1188">
        <f>環境負荷計算表!AT193</f>
        <v>0</v>
      </c>
      <c r="BM76" s="1188">
        <f>環境負荷計算表!AU193</f>
        <v>0</v>
      </c>
      <c r="BN76" s="1188">
        <f>環境負荷計算表!AV193</f>
        <v>0</v>
      </c>
      <c r="BO76" s="1188">
        <f>環境負荷計算表!AW193</f>
        <v>0</v>
      </c>
      <c r="BP76" s="1188">
        <f>環境負荷計算表!AX193</f>
        <v>0</v>
      </c>
      <c r="BQ76" s="1188">
        <f>環境負荷計算表!AY193</f>
        <v>0</v>
      </c>
      <c r="BR76" s="1188">
        <f>環境負荷計算表!AZ193</f>
        <v>0</v>
      </c>
      <c r="BS76" s="1188">
        <f>環境負荷計算表!BA193</f>
        <v>0</v>
      </c>
      <c r="BT76" s="1188">
        <f>環境負荷計算表!BB193</f>
        <v>0</v>
      </c>
      <c r="BU76" s="1188">
        <f>環境負荷計算表!BC193</f>
        <v>0</v>
      </c>
      <c r="BV76" s="1188">
        <f>環境負荷計算表!BD193</f>
        <v>0</v>
      </c>
      <c r="BW76" s="1188">
        <f>環境負荷計算表!BE193</f>
        <v>0</v>
      </c>
      <c r="BX76" s="1188">
        <f>環境負荷計算表!BF193</f>
        <v>0</v>
      </c>
      <c r="BY76" s="1188">
        <f>環境負荷計算表!BG193</f>
        <v>0</v>
      </c>
      <c r="BZ76" s="1188">
        <f>環境負荷計算表!BH193</f>
        <v>0</v>
      </c>
      <c r="CA76" s="1188">
        <f>環境負荷計算表!BI193</f>
        <v>0</v>
      </c>
      <c r="CB76" s="1189">
        <f>環境負荷計算表!AF309</f>
        <v>0</v>
      </c>
      <c r="CC76" s="1189">
        <f>環境負荷計算表!AG309</f>
        <v>0</v>
      </c>
      <c r="CD76" s="1189">
        <f>環境負荷計算表!AH309</f>
        <v>0</v>
      </c>
      <c r="CE76" s="1189">
        <f>環境負荷計算表!AI309</f>
        <v>0</v>
      </c>
      <c r="CF76" s="1189">
        <f>環境負荷計算表!AJ309</f>
        <v>0</v>
      </c>
      <c r="CG76" s="1190">
        <f>環境負荷計算表!AK309</f>
        <v>0</v>
      </c>
      <c r="CH76" s="1190">
        <f>環境負荷計算表!AL309</f>
        <v>0</v>
      </c>
      <c r="CI76" s="1190">
        <f>環境負荷計算表!AM309</f>
        <v>0</v>
      </c>
      <c r="CJ76" s="1190">
        <f>環境負荷計算表!AN309</f>
        <v>0</v>
      </c>
      <c r="CK76" s="1190">
        <f>環境負荷計算表!AO309</f>
        <v>0</v>
      </c>
      <c r="CL76" s="1190">
        <f>環境負荷計算表!AP309</f>
        <v>0</v>
      </c>
      <c r="CM76" s="1190">
        <f>環境負荷計算表!AQ309</f>
        <v>0</v>
      </c>
      <c r="CN76" s="1190">
        <f>環境負荷計算表!AR309</f>
        <v>0</v>
      </c>
      <c r="CO76" s="1190">
        <f>環境負荷計算表!AS309</f>
        <v>0</v>
      </c>
      <c r="CP76" s="1190">
        <f>環境負荷計算表!AT309</f>
        <v>0</v>
      </c>
      <c r="CQ76" s="1190">
        <f>環境負荷計算表!AU309</f>
        <v>0</v>
      </c>
      <c r="CR76" s="1190">
        <f>環境負荷計算表!AV309</f>
        <v>0</v>
      </c>
      <c r="CS76" s="1190">
        <f>環境負荷計算表!AW309</f>
        <v>0</v>
      </c>
      <c r="CT76" s="1190">
        <f>環境負荷計算表!AX309</f>
        <v>0</v>
      </c>
      <c r="CU76" s="1190">
        <f>環境負荷計算表!AY309</f>
        <v>0</v>
      </c>
      <c r="CV76" s="1189">
        <f>環境負荷計算表!AZ309</f>
        <v>0</v>
      </c>
      <c r="CW76" s="1189">
        <f>環境負荷計算表!BA309</f>
        <v>0</v>
      </c>
      <c r="CX76" s="1189">
        <f>環境負荷計算表!BB309</f>
        <v>0</v>
      </c>
      <c r="CY76" s="1190">
        <f>環境負荷計算表!BC309</f>
        <v>0</v>
      </c>
      <c r="CZ76" s="1190">
        <f>環境負荷計算表!BD309</f>
        <v>0</v>
      </c>
      <c r="DA76" s="1190">
        <f>環境負荷計算表!BE309</f>
        <v>0</v>
      </c>
      <c r="DB76" s="1190">
        <f>環境負荷計算表!BF309</f>
        <v>0</v>
      </c>
      <c r="DC76" s="1190">
        <f>環境負荷計算表!BG309</f>
        <v>0</v>
      </c>
      <c r="DD76" s="1190">
        <f>環境負荷計算表!BH309</f>
        <v>0</v>
      </c>
      <c r="DE76" s="1189">
        <f>環境負荷計算表!BI309</f>
        <v>0</v>
      </c>
      <c r="DF76" s="1191">
        <f t="shared" si="35"/>
        <v>0</v>
      </c>
      <c r="DG76" s="1191">
        <f t="shared" si="9"/>
        <v>0</v>
      </c>
      <c r="DH76" s="1191">
        <f t="shared" si="10"/>
        <v>0</v>
      </c>
      <c r="DI76" s="1191">
        <f t="shared" si="11"/>
        <v>0</v>
      </c>
      <c r="DJ76" s="1191">
        <f t="shared" si="12"/>
        <v>0</v>
      </c>
      <c r="DK76" s="1192">
        <f t="shared" si="13"/>
        <v>0</v>
      </c>
      <c r="DL76" s="1192">
        <f t="shared" si="14"/>
        <v>0</v>
      </c>
      <c r="DM76" s="1192">
        <f t="shared" si="15"/>
        <v>0</v>
      </c>
      <c r="DN76" s="1192">
        <f t="shared" si="16"/>
        <v>0</v>
      </c>
      <c r="DO76" s="1192">
        <f t="shared" si="17"/>
        <v>0</v>
      </c>
      <c r="DP76" s="1192">
        <f t="shared" si="18"/>
        <v>0</v>
      </c>
      <c r="DQ76" s="1192">
        <f t="shared" si="19"/>
        <v>0</v>
      </c>
      <c r="DR76" s="1192">
        <f t="shared" si="20"/>
        <v>0</v>
      </c>
      <c r="DS76" s="1192">
        <f t="shared" si="21"/>
        <v>0</v>
      </c>
      <c r="DT76" s="1192">
        <f t="shared" si="22"/>
        <v>0</v>
      </c>
      <c r="DU76" s="1192">
        <f t="shared" si="23"/>
        <v>0</v>
      </c>
      <c r="DV76" s="1192">
        <f t="shared" si="24"/>
        <v>0</v>
      </c>
      <c r="DW76" s="1192">
        <f t="shared" si="25"/>
        <v>0</v>
      </c>
      <c r="DX76" s="1192">
        <f t="shared" si="26"/>
        <v>0</v>
      </c>
      <c r="DY76" s="1192">
        <f t="shared" si="27"/>
        <v>0</v>
      </c>
      <c r="DZ76" s="1191">
        <f t="shared" si="28"/>
        <v>0</v>
      </c>
      <c r="EA76" s="1191">
        <f t="shared" si="29"/>
        <v>0</v>
      </c>
      <c r="EB76" s="1191">
        <f t="shared" si="30"/>
        <v>0</v>
      </c>
      <c r="EC76" s="1192">
        <f t="shared" si="31"/>
        <v>0</v>
      </c>
      <c r="ED76" s="1192">
        <f t="shared" si="3"/>
        <v>0</v>
      </c>
      <c r="EE76" s="1192">
        <f t="shared" si="4"/>
        <v>0</v>
      </c>
      <c r="EF76" s="1192">
        <f t="shared" si="5"/>
        <v>0</v>
      </c>
      <c r="EG76" s="1192">
        <f t="shared" si="6"/>
        <v>0</v>
      </c>
      <c r="EH76" s="1192">
        <f t="shared" si="7"/>
        <v>0</v>
      </c>
      <c r="EI76" s="1191">
        <f t="shared" si="8"/>
        <v>0</v>
      </c>
    </row>
    <row r="77" spans="2:139" ht="18" customHeight="1">
      <c r="B77" s="226">
        <v>71</v>
      </c>
      <c r="C77" s="617"/>
      <c r="D77" s="215" t="s">
        <v>12</v>
      </c>
      <c r="E77" s="208"/>
      <c r="F77" s="238">
        <f>計算表!C78</f>
        <v>0</v>
      </c>
      <c r="G77" s="239">
        <f>計算表!G78</f>
        <v>0</v>
      </c>
      <c r="H77" s="240">
        <f>計算表!I78</f>
        <v>0</v>
      </c>
      <c r="I77" s="261">
        <f>計算表!R78</f>
        <v>0</v>
      </c>
      <c r="J77" s="261">
        <f>計算表!T78</f>
        <v>0</v>
      </c>
      <c r="K77" s="261">
        <f>計算表!V78</f>
        <v>0</v>
      </c>
      <c r="L77" s="275">
        <f>計算表!K193</f>
        <v>0</v>
      </c>
      <c r="M77" s="276">
        <f>計算表!O193</f>
        <v>0</v>
      </c>
      <c r="N77" s="277">
        <f>計算表!Q193</f>
        <v>0</v>
      </c>
      <c r="O77" s="298">
        <f t="shared" si="32"/>
        <v>0</v>
      </c>
      <c r="P77" s="298">
        <f t="shared" si="33"/>
        <v>0</v>
      </c>
      <c r="Q77" s="298">
        <f t="shared" si="34"/>
        <v>0</v>
      </c>
      <c r="R77" s="306">
        <f>計算表!X193</f>
        <v>0</v>
      </c>
      <c r="T77" s="1165">
        <f>環境負荷計算表!AF78</f>
        <v>0</v>
      </c>
      <c r="U77" s="1165">
        <f>環境負荷計算表!AG78</f>
        <v>0</v>
      </c>
      <c r="V77" s="1165">
        <f>環境負荷計算表!AH78</f>
        <v>0</v>
      </c>
      <c r="W77" s="1165">
        <f>環境負荷計算表!AI78</f>
        <v>0</v>
      </c>
      <c r="X77" s="1165">
        <f>環境負荷計算表!AJ78</f>
        <v>0</v>
      </c>
      <c r="Y77" s="1165">
        <f>環境負荷計算表!AK78</f>
        <v>0</v>
      </c>
      <c r="Z77" s="1165">
        <f>環境負荷計算表!AL78</f>
        <v>0</v>
      </c>
      <c r="AA77" s="1165">
        <f>環境負荷計算表!AM78</f>
        <v>0</v>
      </c>
      <c r="AB77" s="1165">
        <f>環境負荷計算表!AN78</f>
        <v>0</v>
      </c>
      <c r="AC77" s="1165">
        <f>環境負荷計算表!AO78</f>
        <v>0</v>
      </c>
      <c r="AD77" s="1165">
        <f>環境負荷計算表!AP78</f>
        <v>0</v>
      </c>
      <c r="AE77" s="1165">
        <f>環境負荷計算表!AQ78</f>
        <v>0</v>
      </c>
      <c r="AF77" s="1165">
        <f>環境負荷計算表!AR78</f>
        <v>0</v>
      </c>
      <c r="AG77" s="1165">
        <f>環境負荷計算表!AS78</f>
        <v>0</v>
      </c>
      <c r="AH77" s="1165">
        <f>環境負荷計算表!AT78</f>
        <v>0</v>
      </c>
      <c r="AI77" s="1165">
        <f>環境負荷計算表!AU78</f>
        <v>0</v>
      </c>
      <c r="AJ77" s="1165">
        <f>環境負荷計算表!AV78</f>
        <v>0</v>
      </c>
      <c r="AK77" s="1165">
        <f>環境負荷計算表!AW78</f>
        <v>0</v>
      </c>
      <c r="AL77" s="1165">
        <f>環境負荷計算表!AX78</f>
        <v>0</v>
      </c>
      <c r="AM77" s="1165">
        <f>環境負荷計算表!AY78</f>
        <v>0</v>
      </c>
      <c r="AN77" s="1165">
        <f>環境負荷計算表!AZ78</f>
        <v>0</v>
      </c>
      <c r="AO77" s="1165">
        <f>環境負荷計算表!BA78</f>
        <v>0</v>
      </c>
      <c r="AP77" s="1165">
        <f>環境負荷計算表!BB78</f>
        <v>0</v>
      </c>
      <c r="AQ77" s="1165">
        <f>環境負荷計算表!BC78</f>
        <v>0</v>
      </c>
      <c r="AR77" s="1165">
        <f>環境負荷計算表!BD78</f>
        <v>0</v>
      </c>
      <c r="AS77" s="1165">
        <f>環境負荷計算表!BE78</f>
        <v>0</v>
      </c>
      <c r="AT77" s="1165">
        <f>環境負荷計算表!BF78</f>
        <v>0</v>
      </c>
      <c r="AU77" s="1165">
        <f>環境負荷計算表!BG78</f>
        <v>0</v>
      </c>
      <c r="AV77" s="1165">
        <f>環境負荷計算表!BH78</f>
        <v>0</v>
      </c>
      <c r="AW77" s="1165">
        <f>環境負荷計算表!BI78</f>
        <v>0</v>
      </c>
      <c r="AX77" s="1166">
        <f>環境負荷計算表!AF194</f>
        <v>0</v>
      </c>
      <c r="AY77" s="1166">
        <f>環境負荷計算表!AG194</f>
        <v>0</v>
      </c>
      <c r="AZ77" s="1166">
        <f>環境負荷計算表!AH194</f>
        <v>0</v>
      </c>
      <c r="BA77" s="1166">
        <f>環境負荷計算表!AI194</f>
        <v>0</v>
      </c>
      <c r="BB77" s="1166">
        <f>環境負荷計算表!AJ194</f>
        <v>0</v>
      </c>
      <c r="BC77" s="1166">
        <f>環境負荷計算表!AK194</f>
        <v>0</v>
      </c>
      <c r="BD77" s="1166">
        <f>環境負荷計算表!AL194</f>
        <v>0</v>
      </c>
      <c r="BE77" s="1166">
        <f>環境負荷計算表!AM194</f>
        <v>0</v>
      </c>
      <c r="BF77" s="1166">
        <f>環境負荷計算表!AN194</f>
        <v>0</v>
      </c>
      <c r="BG77" s="1166">
        <f>環境負荷計算表!AO194</f>
        <v>0</v>
      </c>
      <c r="BH77" s="1166">
        <f>環境負荷計算表!AP194</f>
        <v>0</v>
      </c>
      <c r="BI77" s="1166">
        <f>環境負荷計算表!AQ194</f>
        <v>0</v>
      </c>
      <c r="BJ77" s="1166">
        <f>環境負荷計算表!AR194</f>
        <v>0</v>
      </c>
      <c r="BK77" s="1166">
        <f>環境負荷計算表!AS194</f>
        <v>0</v>
      </c>
      <c r="BL77" s="1166">
        <f>環境負荷計算表!AT194</f>
        <v>0</v>
      </c>
      <c r="BM77" s="1166">
        <f>環境負荷計算表!AU194</f>
        <v>0</v>
      </c>
      <c r="BN77" s="1166">
        <f>環境負荷計算表!AV194</f>
        <v>0</v>
      </c>
      <c r="BO77" s="1166">
        <f>環境負荷計算表!AW194</f>
        <v>0</v>
      </c>
      <c r="BP77" s="1166">
        <f>環境負荷計算表!AX194</f>
        <v>0</v>
      </c>
      <c r="BQ77" s="1166">
        <f>環境負荷計算表!AY194</f>
        <v>0</v>
      </c>
      <c r="BR77" s="1166">
        <f>環境負荷計算表!AZ194</f>
        <v>0</v>
      </c>
      <c r="BS77" s="1166">
        <f>環境負荷計算表!BA194</f>
        <v>0</v>
      </c>
      <c r="BT77" s="1166">
        <f>環境負荷計算表!BB194</f>
        <v>0</v>
      </c>
      <c r="BU77" s="1166">
        <f>環境負荷計算表!BC194</f>
        <v>0</v>
      </c>
      <c r="BV77" s="1166">
        <f>環境負荷計算表!BD194</f>
        <v>0</v>
      </c>
      <c r="BW77" s="1166">
        <f>環境負荷計算表!BE194</f>
        <v>0</v>
      </c>
      <c r="BX77" s="1166">
        <f>環境負荷計算表!BF194</f>
        <v>0</v>
      </c>
      <c r="BY77" s="1166">
        <f>環境負荷計算表!BG194</f>
        <v>0</v>
      </c>
      <c r="BZ77" s="1166">
        <f>環境負荷計算表!BH194</f>
        <v>0</v>
      </c>
      <c r="CA77" s="1166">
        <f>環境負荷計算表!BI194</f>
        <v>0</v>
      </c>
      <c r="CB77" s="1167">
        <f>環境負荷計算表!AF310</f>
        <v>0</v>
      </c>
      <c r="CC77" s="1167">
        <f>環境負荷計算表!AG310</f>
        <v>0</v>
      </c>
      <c r="CD77" s="1167">
        <f>環境負荷計算表!AH310</f>
        <v>0</v>
      </c>
      <c r="CE77" s="1167">
        <f>環境負荷計算表!AI310</f>
        <v>0</v>
      </c>
      <c r="CF77" s="1167">
        <f>環境負荷計算表!AJ310</f>
        <v>0</v>
      </c>
      <c r="CG77" s="1168">
        <f>環境負荷計算表!AK310</f>
        <v>0</v>
      </c>
      <c r="CH77" s="1168">
        <f>環境負荷計算表!AL310</f>
        <v>0</v>
      </c>
      <c r="CI77" s="1168">
        <f>環境負荷計算表!AM310</f>
        <v>0</v>
      </c>
      <c r="CJ77" s="1168">
        <f>環境負荷計算表!AN310</f>
        <v>0</v>
      </c>
      <c r="CK77" s="1168">
        <f>環境負荷計算表!AO310</f>
        <v>0</v>
      </c>
      <c r="CL77" s="1168">
        <f>環境負荷計算表!AP310</f>
        <v>0</v>
      </c>
      <c r="CM77" s="1168">
        <f>環境負荷計算表!AQ310</f>
        <v>0</v>
      </c>
      <c r="CN77" s="1168">
        <f>環境負荷計算表!AR310</f>
        <v>0</v>
      </c>
      <c r="CO77" s="1168">
        <f>環境負荷計算表!AS310</f>
        <v>0</v>
      </c>
      <c r="CP77" s="1168">
        <f>環境負荷計算表!AT310</f>
        <v>0</v>
      </c>
      <c r="CQ77" s="1168">
        <f>環境負荷計算表!AU310</f>
        <v>0</v>
      </c>
      <c r="CR77" s="1168">
        <f>環境負荷計算表!AV310</f>
        <v>0</v>
      </c>
      <c r="CS77" s="1168">
        <f>環境負荷計算表!AW310</f>
        <v>0</v>
      </c>
      <c r="CT77" s="1168">
        <f>環境負荷計算表!AX310</f>
        <v>0</v>
      </c>
      <c r="CU77" s="1168">
        <f>環境負荷計算表!AY310</f>
        <v>0</v>
      </c>
      <c r="CV77" s="1167">
        <f>環境負荷計算表!AZ310</f>
        <v>0</v>
      </c>
      <c r="CW77" s="1167">
        <f>環境負荷計算表!BA310</f>
        <v>0</v>
      </c>
      <c r="CX77" s="1167">
        <f>環境負荷計算表!BB310</f>
        <v>0</v>
      </c>
      <c r="CY77" s="1168">
        <f>環境負荷計算表!BC310</f>
        <v>0</v>
      </c>
      <c r="CZ77" s="1168">
        <f>環境負荷計算表!BD310</f>
        <v>0</v>
      </c>
      <c r="DA77" s="1168">
        <f>環境負荷計算表!BE310</f>
        <v>0</v>
      </c>
      <c r="DB77" s="1168">
        <f>環境負荷計算表!BF310</f>
        <v>0</v>
      </c>
      <c r="DC77" s="1168">
        <f>環境負荷計算表!BG310</f>
        <v>0</v>
      </c>
      <c r="DD77" s="1168">
        <f>環境負荷計算表!BH310</f>
        <v>0</v>
      </c>
      <c r="DE77" s="1167">
        <f>環境負荷計算表!BI310</f>
        <v>0</v>
      </c>
      <c r="DF77" s="1169">
        <f t="shared" si="35"/>
        <v>0</v>
      </c>
      <c r="DG77" s="1169">
        <f t="shared" si="9"/>
        <v>0</v>
      </c>
      <c r="DH77" s="1169">
        <f t="shared" si="10"/>
        <v>0</v>
      </c>
      <c r="DI77" s="1169">
        <f t="shared" si="11"/>
        <v>0</v>
      </c>
      <c r="DJ77" s="1169">
        <f t="shared" si="12"/>
        <v>0</v>
      </c>
      <c r="DK77" s="1170">
        <f t="shared" si="13"/>
        <v>0</v>
      </c>
      <c r="DL77" s="1170">
        <f t="shared" si="14"/>
        <v>0</v>
      </c>
      <c r="DM77" s="1170">
        <f t="shared" si="15"/>
        <v>0</v>
      </c>
      <c r="DN77" s="1170">
        <f t="shared" si="16"/>
        <v>0</v>
      </c>
      <c r="DO77" s="1170">
        <f t="shared" si="17"/>
        <v>0</v>
      </c>
      <c r="DP77" s="1170">
        <f t="shared" si="18"/>
        <v>0</v>
      </c>
      <c r="DQ77" s="1170">
        <f t="shared" si="19"/>
        <v>0</v>
      </c>
      <c r="DR77" s="1170">
        <f t="shared" si="20"/>
        <v>0</v>
      </c>
      <c r="DS77" s="1170">
        <f t="shared" si="21"/>
        <v>0</v>
      </c>
      <c r="DT77" s="1170">
        <f t="shared" si="22"/>
        <v>0</v>
      </c>
      <c r="DU77" s="1170">
        <f t="shared" si="23"/>
        <v>0</v>
      </c>
      <c r="DV77" s="1170">
        <f t="shared" si="24"/>
        <v>0</v>
      </c>
      <c r="DW77" s="1170">
        <f t="shared" si="25"/>
        <v>0</v>
      </c>
      <c r="DX77" s="1170">
        <f t="shared" si="26"/>
        <v>0</v>
      </c>
      <c r="DY77" s="1170">
        <f t="shared" si="27"/>
        <v>0</v>
      </c>
      <c r="DZ77" s="1169">
        <f t="shared" si="28"/>
        <v>0</v>
      </c>
      <c r="EA77" s="1169">
        <f t="shared" si="29"/>
        <v>0</v>
      </c>
      <c r="EB77" s="1169">
        <f t="shared" si="30"/>
        <v>0</v>
      </c>
      <c r="EC77" s="1170">
        <f t="shared" si="31"/>
        <v>0</v>
      </c>
      <c r="ED77" s="1170">
        <f t="shared" si="3"/>
        <v>0</v>
      </c>
      <c r="EE77" s="1170">
        <f t="shared" si="4"/>
        <v>0</v>
      </c>
      <c r="EF77" s="1170">
        <f t="shared" si="5"/>
        <v>0</v>
      </c>
      <c r="EG77" s="1170">
        <f t="shared" si="6"/>
        <v>0</v>
      </c>
      <c r="EH77" s="1170">
        <f t="shared" si="7"/>
        <v>0</v>
      </c>
      <c r="EI77" s="1169">
        <f t="shared" si="8"/>
        <v>0</v>
      </c>
    </row>
    <row r="78" spans="2:139" ht="18" customHeight="1">
      <c r="B78" s="226">
        <v>72</v>
      </c>
      <c r="C78" s="617"/>
      <c r="D78" s="215" t="s">
        <v>383</v>
      </c>
      <c r="E78" s="208"/>
      <c r="F78" s="238">
        <f>計算表!C79</f>
        <v>0</v>
      </c>
      <c r="G78" s="239">
        <f>計算表!G79</f>
        <v>0</v>
      </c>
      <c r="H78" s="240">
        <f>計算表!I79</f>
        <v>0</v>
      </c>
      <c r="I78" s="261">
        <f>計算表!R79</f>
        <v>0</v>
      </c>
      <c r="J78" s="261">
        <f>計算表!T79</f>
        <v>0</v>
      </c>
      <c r="K78" s="261">
        <f>計算表!V79</f>
        <v>0</v>
      </c>
      <c r="L78" s="275">
        <f>計算表!K194</f>
        <v>0</v>
      </c>
      <c r="M78" s="276">
        <f>計算表!O194</f>
        <v>0</v>
      </c>
      <c r="N78" s="277">
        <f>計算表!Q194</f>
        <v>0</v>
      </c>
      <c r="O78" s="298">
        <f t="shared" si="32"/>
        <v>0</v>
      </c>
      <c r="P78" s="298">
        <f t="shared" si="33"/>
        <v>0</v>
      </c>
      <c r="Q78" s="298">
        <f t="shared" si="34"/>
        <v>0</v>
      </c>
      <c r="R78" s="306">
        <f>計算表!X194</f>
        <v>0</v>
      </c>
      <c r="T78" s="1171">
        <f>環境負荷計算表!AF79</f>
        <v>0</v>
      </c>
      <c r="U78" s="1171">
        <f>環境負荷計算表!AG79</f>
        <v>0</v>
      </c>
      <c r="V78" s="1171">
        <f>環境負荷計算表!AH79</f>
        <v>0</v>
      </c>
      <c r="W78" s="1171">
        <f>環境負荷計算表!AI79</f>
        <v>0</v>
      </c>
      <c r="X78" s="1171">
        <f>環境負荷計算表!AJ79</f>
        <v>0</v>
      </c>
      <c r="Y78" s="1171">
        <f>環境負荷計算表!AK79</f>
        <v>0</v>
      </c>
      <c r="Z78" s="1171">
        <f>環境負荷計算表!AL79</f>
        <v>0</v>
      </c>
      <c r="AA78" s="1171">
        <f>環境負荷計算表!AM79</f>
        <v>0</v>
      </c>
      <c r="AB78" s="1171">
        <f>環境負荷計算表!AN79</f>
        <v>0</v>
      </c>
      <c r="AC78" s="1171">
        <f>環境負荷計算表!AO79</f>
        <v>0</v>
      </c>
      <c r="AD78" s="1171">
        <f>環境負荷計算表!AP79</f>
        <v>0</v>
      </c>
      <c r="AE78" s="1171">
        <f>環境負荷計算表!AQ79</f>
        <v>0</v>
      </c>
      <c r="AF78" s="1171">
        <f>環境負荷計算表!AR79</f>
        <v>0</v>
      </c>
      <c r="AG78" s="1171">
        <f>環境負荷計算表!AS79</f>
        <v>0</v>
      </c>
      <c r="AH78" s="1171">
        <f>環境負荷計算表!AT79</f>
        <v>0</v>
      </c>
      <c r="AI78" s="1171">
        <f>環境負荷計算表!AU79</f>
        <v>0</v>
      </c>
      <c r="AJ78" s="1171">
        <f>環境負荷計算表!AV79</f>
        <v>0</v>
      </c>
      <c r="AK78" s="1171">
        <f>環境負荷計算表!AW79</f>
        <v>0</v>
      </c>
      <c r="AL78" s="1171">
        <f>環境負荷計算表!AX79</f>
        <v>0</v>
      </c>
      <c r="AM78" s="1171">
        <f>環境負荷計算表!AY79</f>
        <v>0</v>
      </c>
      <c r="AN78" s="1171">
        <f>環境負荷計算表!AZ79</f>
        <v>0</v>
      </c>
      <c r="AO78" s="1171">
        <f>環境負荷計算表!BA79</f>
        <v>0</v>
      </c>
      <c r="AP78" s="1171">
        <f>環境負荷計算表!BB79</f>
        <v>0</v>
      </c>
      <c r="AQ78" s="1171">
        <f>環境負荷計算表!BC79</f>
        <v>0</v>
      </c>
      <c r="AR78" s="1171">
        <f>環境負荷計算表!BD79</f>
        <v>0</v>
      </c>
      <c r="AS78" s="1171">
        <f>環境負荷計算表!BE79</f>
        <v>0</v>
      </c>
      <c r="AT78" s="1171">
        <f>環境負荷計算表!BF79</f>
        <v>0</v>
      </c>
      <c r="AU78" s="1171">
        <f>環境負荷計算表!BG79</f>
        <v>0</v>
      </c>
      <c r="AV78" s="1171">
        <f>環境負荷計算表!BH79</f>
        <v>0</v>
      </c>
      <c r="AW78" s="1171">
        <f>環境負荷計算表!BI79</f>
        <v>0</v>
      </c>
      <c r="AX78" s="1172">
        <f>環境負荷計算表!AF195</f>
        <v>0</v>
      </c>
      <c r="AY78" s="1172">
        <f>環境負荷計算表!AG195</f>
        <v>0</v>
      </c>
      <c r="AZ78" s="1172">
        <f>環境負荷計算表!AH195</f>
        <v>0</v>
      </c>
      <c r="BA78" s="1172">
        <f>環境負荷計算表!AI195</f>
        <v>0</v>
      </c>
      <c r="BB78" s="1172">
        <f>環境負荷計算表!AJ195</f>
        <v>0</v>
      </c>
      <c r="BC78" s="1172">
        <f>環境負荷計算表!AK195</f>
        <v>0</v>
      </c>
      <c r="BD78" s="1172">
        <f>環境負荷計算表!AL195</f>
        <v>0</v>
      </c>
      <c r="BE78" s="1172">
        <f>環境負荷計算表!AM195</f>
        <v>0</v>
      </c>
      <c r="BF78" s="1172">
        <f>環境負荷計算表!AN195</f>
        <v>0</v>
      </c>
      <c r="BG78" s="1172">
        <f>環境負荷計算表!AO195</f>
        <v>0</v>
      </c>
      <c r="BH78" s="1172">
        <f>環境負荷計算表!AP195</f>
        <v>0</v>
      </c>
      <c r="BI78" s="1172">
        <f>環境負荷計算表!AQ195</f>
        <v>0</v>
      </c>
      <c r="BJ78" s="1172">
        <f>環境負荷計算表!AR195</f>
        <v>0</v>
      </c>
      <c r="BK78" s="1172">
        <f>環境負荷計算表!AS195</f>
        <v>0</v>
      </c>
      <c r="BL78" s="1172">
        <f>環境負荷計算表!AT195</f>
        <v>0</v>
      </c>
      <c r="BM78" s="1172">
        <f>環境負荷計算表!AU195</f>
        <v>0</v>
      </c>
      <c r="BN78" s="1172">
        <f>環境負荷計算表!AV195</f>
        <v>0</v>
      </c>
      <c r="BO78" s="1172">
        <f>環境負荷計算表!AW195</f>
        <v>0</v>
      </c>
      <c r="BP78" s="1172">
        <f>環境負荷計算表!AX195</f>
        <v>0</v>
      </c>
      <c r="BQ78" s="1172">
        <f>環境負荷計算表!AY195</f>
        <v>0</v>
      </c>
      <c r="BR78" s="1172">
        <f>環境負荷計算表!AZ195</f>
        <v>0</v>
      </c>
      <c r="BS78" s="1172">
        <f>環境負荷計算表!BA195</f>
        <v>0</v>
      </c>
      <c r="BT78" s="1172">
        <f>環境負荷計算表!BB195</f>
        <v>0</v>
      </c>
      <c r="BU78" s="1172">
        <f>環境負荷計算表!BC195</f>
        <v>0</v>
      </c>
      <c r="BV78" s="1172">
        <f>環境負荷計算表!BD195</f>
        <v>0</v>
      </c>
      <c r="BW78" s="1172">
        <f>環境負荷計算表!BE195</f>
        <v>0</v>
      </c>
      <c r="BX78" s="1172">
        <f>環境負荷計算表!BF195</f>
        <v>0</v>
      </c>
      <c r="BY78" s="1172">
        <f>環境負荷計算表!BG195</f>
        <v>0</v>
      </c>
      <c r="BZ78" s="1172">
        <f>環境負荷計算表!BH195</f>
        <v>0</v>
      </c>
      <c r="CA78" s="1172">
        <f>環境負荷計算表!BI195</f>
        <v>0</v>
      </c>
      <c r="CB78" s="1173">
        <f>環境負荷計算表!AF311</f>
        <v>0</v>
      </c>
      <c r="CC78" s="1173">
        <f>環境負荷計算表!AG311</f>
        <v>0</v>
      </c>
      <c r="CD78" s="1173">
        <f>環境負荷計算表!AH311</f>
        <v>0</v>
      </c>
      <c r="CE78" s="1173">
        <f>環境負荷計算表!AI311</f>
        <v>0</v>
      </c>
      <c r="CF78" s="1173">
        <f>環境負荷計算表!AJ311</f>
        <v>0</v>
      </c>
      <c r="CG78" s="1174">
        <f>環境負荷計算表!AK311</f>
        <v>0</v>
      </c>
      <c r="CH78" s="1174">
        <f>環境負荷計算表!AL311</f>
        <v>0</v>
      </c>
      <c r="CI78" s="1174">
        <f>環境負荷計算表!AM311</f>
        <v>0</v>
      </c>
      <c r="CJ78" s="1174">
        <f>環境負荷計算表!AN311</f>
        <v>0</v>
      </c>
      <c r="CK78" s="1174">
        <f>環境負荷計算表!AO311</f>
        <v>0</v>
      </c>
      <c r="CL78" s="1174">
        <f>環境負荷計算表!AP311</f>
        <v>0</v>
      </c>
      <c r="CM78" s="1174">
        <f>環境負荷計算表!AQ311</f>
        <v>0</v>
      </c>
      <c r="CN78" s="1174">
        <f>環境負荷計算表!AR311</f>
        <v>0</v>
      </c>
      <c r="CO78" s="1174">
        <f>環境負荷計算表!AS311</f>
        <v>0</v>
      </c>
      <c r="CP78" s="1174">
        <f>環境負荷計算表!AT311</f>
        <v>0</v>
      </c>
      <c r="CQ78" s="1174">
        <f>環境負荷計算表!AU311</f>
        <v>0</v>
      </c>
      <c r="CR78" s="1174">
        <f>環境負荷計算表!AV311</f>
        <v>0</v>
      </c>
      <c r="CS78" s="1174">
        <f>環境負荷計算表!AW311</f>
        <v>0</v>
      </c>
      <c r="CT78" s="1174">
        <f>環境負荷計算表!AX311</f>
        <v>0</v>
      </c>
      <c r="CU78" s="1174">
        <f>環境負荷計算表!AY311</f>
        <v>0</v>
      </c>
      <c r="CV78" s="1173">
        <f>環境負荷計算表!AZ311</f>
        <v>0</v>
      </c>
      <c r="CW78" s="1173">
        <f>環境負荷計算表!BA311</f>
        <v>0</v>
      </c>
      <c r="CX78" s="1173">
        <f>環境負荷計算表!BB311</f>
        <v>0</v>
      </c>
      <c r="CY78" s="1174">
        <f>環境負荷計算表!BC311</f>
        <v>0</v>
      </c>
      <c r="CZ78" s="1174">
        <f>環境負荷計算表!BD311</f>
        <v>0</v>
      </c>
      <c r="DA78" s="1174">
        <f>環境負荷計算表!BE311</f>
        <v>0</v>
      </c>
      <c r="DB78" s="1174">
        <f>環境負荷計算表!BF311</f>
        <v>0</v>
      </c>
      <c r="DC78" s="1174">
        <f>環境負荷計算表!BG311</f>
        <v>0</v>
      </c>
      <c r="DD78" s="1174">
        <f>環境負荷計算表!BH311</f>
        <v>0</v>
      </c>
      <c r="DE78" s="1173">
        <f>環境負荷計算表!BI311</f>
        <v>0</v>
      </c>
      <c r="DF78" s="1175">
        <f t="shared" si="35"/>
        <v>0</v>
      </c>
      <c r="DG78" s="1175">
        <f t="shared" si="9"/>
        <v>0</v>
      </c>
      <c r="DH78" s="1175">
        <f t="shared" si="10"/>
        <v>0</v>
      </c>
      <c r="DI78" s="1175">
        <f t="shared" si="11"/>
        <v>0</v>
      </c>
      <c r="DJ78" s="1175">
        <f t="shared" si="12"/>
        <v>0</v>
      </c>
      <c r="DK78" s="1176">
        <f t="shared" si="13"/>
        <v>0</v>
      </c>
      <c r="DL78" s="1176">
        <f t="shared" si="14"/>
        <v>0</v>
      </c>
      <c r="DM78" s="1176">
        <f t="shared" si="15"/>
        <v>0</v>
      </c>
      <c r="DN78" s="1176">
        <f t="shared" si="16"/>
        <v>0</v>
      </c>
      <c r="DO78" s="1176">
        <f t="shared" si="17"/>
        <v>0</v>
      </c>
      <c r="DP78" s="1176">
        <f t="shared" si="18"/>
        <v>0</v>
      </c>
      <c r="DQ78" s="1176">
        <f t="shared" si="19"/>
        <v>0</v>
      </c>
      <c r="DR78" s="1176">
        <f t="shared" si="20"/>
        <v>0</v>
      </c>
      <c r="DS78" s="1176">
        <f t="shared" si="21"/>
        <v>0</v>
      </c>
      <c r="DT78" s="1176">
        <f t="shared" si="22"/>
        <v>0</v>
      </c>
      <c r="DU78" s="1176">
        <f t="shared" si="23"/>
        <v>0</v>
      </c>
      <c r="DV78" s="1176">
        <f t="shared" si="24"/>
        <v>0</v>
      </c>
      <c r="DW78" s="1176">
        <f t="shared" si="25"/>
        <v>0</v>
      </c>
      <c r="DX78" s="1176">
        <f t="shared" si="26"/>
        <v>0</v>
      </c>
      <c r="DY78" s="1176">
        <f t="shared" si="27"/>
        <v>0</v>
      </c>
      <c r="DZ78" s="1175">
        <f t="shared" si="28"/>
        <v>0</v>
      </c>
      <c r="EA78" s="1175">
        <f t="shared" si="29"/>
        <v>0</v>
      </c>
      <c r="EB78" s="1175">
        <f t="shared" si="30"/>
        <v>0</v>
      </c>
      <c r="EC78" s="1176">
        <f t="shared" si="31"/>
        <v>0</v>
      </c>
      <c r="ED78" s="1176">
        <f t="shared" si="3"/>
        <v>0</v>
      </c>
      <c r="EE78" s="1176">
        <f t="shared" si="4"/>
        <v>0</v>
      </c>
      <c r="EF78" s="1176">
        <f t="shared" si="5"/>
        <v>0</v>
      </c>
      <c r="EG78" s="1176">
        <f t="shared" si="6"/>
        <v>0</v>
      </c>
      <c r="EH78" s="1176">
        <f t="shared" si="7"/>
        <v>0</v>
      </c>
      <c r="EI78" s="1175">
        <f t="shared" si="8"/>
        <v>0</v>
      </c>
    </row>
    <row r="79" spans="2:139" ht="18" customHeight="1">
      <c r="B79" s="226">
        <v>73</v>
      </c>
      <c r="C79" s="617"/>
      <c r="D79" s="215" t="s">
        <v>384</v>
      </c>
      <c r="E79" s="208"/>
      <c r="F79" s="238">
        <f>計算表!C80</f>
        <v>0</v>
      </c>
      <c r="G79" s="239">
        <f>計算表!G80</f>
        <v>0</v>
      </c>
      <c r="H79" s="240">
        <f>計算表!I80</f>
        <v>0</v>
      </c>
      <c r="I79" s="261">
        <f>計算表!R80</f>
        <v>0</v>
      </c>
      <c r="J79" s="261">
        <f>計算表!T80</f>
        <v>0</v>
      </c>
      <c r="K79" s="261">
        <f>計算表!V80</f>
        <v>0</v>
      </c>
      <c r="L79" s="275">
        <f>計算表!K195</f>
        <v>0</v>
      </c>
      <c r="M79" s="276">
        <f>計算表!O195</f>
        <v>0</v>
      </c>
      <c r="N79" s="277">
        <f>計算表!Q195</f>
        <v>0</v>
      </c>
      <c r="O79" s="298">
        <f t="shared" si="32"/>
        <v>0</v>
      </c>
      <c r="P79" s="298">
        <f t="shared" si="33"/>
        <v>0</v>
      </c>
      <c r="Q79" s="298">
        <f t="shared" si="34"/>
        <v>0</v>
      </c>
      <c r="R79" s="306">
        <f>計算表!X195</f>
        <v>0</v>
      </c>
      <c r="T79" s="1171">
        <f>環境負荷計算表!AF80</f>
        <v>0</v>
      </c>
      <c r="U79" s="1171">
        <f>環境負荷計算表!AG80</f>
        <v>0</v>
      </c>
      <c r="V79" s="1171">
        <f>環境負荷計算表!AH80</f>
        <v>0</v>
      </c>
      <c r="W79" s="1171">
        <f>環境負荷計算表!AI80</f>
        <v>0</v>
      </c>
      <c r="X79" s="1171">
        <f>環境負荷計算表!AJ80</f>
        <v>0</v>
      </c>
      <c r="Y79" s="1171">
        <f>環境負荷計算表!AK80</f>
        <v>0</v>
      </c>
      <c r="Z79" s="1171">
        <f>環境負荷計算表!AL80</f>
        <v>0</v>
      </c>
      <c r="AA79" s="1171">
        <f>環境負荷計算表!AM80</f>
        <v>0</v>
      </c>
      <c r="AB79" s="1171">
        <f>環境負荷計算表!AN80</f>
        <v>0</v>
      </c>
      <c r="AC79" s="1171">
        <f>環境負荷計算表!AO80</f>
        <v>0</v>
      </c>
      <c r="AD79" s="1171">
        <f>環境負荷計算表!AP80</f>
        <v>0</v>
      </c>
      <c r="AE79" s="1171">
        <f>環境負荷計算表!AQ80</f>
        <v>0</v>
      </c>
      <c r="AF79" s="1171">
        <f>環境負荷計算表!AR80</f>
        <v>0</v>
      </c>
      <c r="AG79" s="1171">
        <f>環境負荷計算表!AS80</f>
        <v>0</v>
      </c>
      <c r="AH79" s="1171">
        <f>環境負荷計算表!AT80</f>
        <v>0</v>
      </c>
      <c r="AI79" s="1171">
        <f>環境負荷計算表!AU80</f>
        <v>0</v>
      </c>
      <c r="AJ79" s="1171">
        <f>環境負荷計算表!AV80</f>
        <v>0</v>
      </c>
      <c r="AK79" s="1171">
        <f>環境負荷計算表!AW80</f>
        <v>0</v>
      </c>
      <c r="AL79" s="1171">
        <f>環境負荷計算表!AX80</f>
        <v>0</v>
      </c>
      <c r="AM79" s="1171">
        <f>環境負荷計算表!AY80</f>
        <v>0</v>
      </c>
      <c r="AN79" s="1171">
        <f>環境負荷計算表!AZ80</f>
        <v>0</v>
      </c>
      <c r="AO79" s="1171">
        <f>環境負荷計算表!BA80</f>
        <v>0</v>
      </c>
      <c r="AP79" s="1171">
        <f>環境負荷計算表!BB80</f>
        <v>0</v>
      </c>
      <c r="AQ79" s="1171">
        <f>環境負荷計算表!BC80</f>
        <v>0</v>
      </c>
      <c r="AR79" s="1171">
        <f>環境負荷計算表!BD80</f>
        <v>0</v>
      </c>
      <c r="AS79" s="1171">
        <f>環境負荷計算表!BE80</f>
        <v>0</v>
      </c>
      <c r="AT79" s="1171">
        <f>環境負荷計算表!BF80</f>
        <v>0</v>
      </c>
      <c r="AU79" s="1171">
        <f>環境負荷計算表!BG80</f>
        <v>0</v>
      </c>
      <c r="AV79" s="1171">
        <f>環境負荷計算表!BH80</f>
        <v>0</v>
      </c>
      <c r="AW79" s="1171">
        <f>環境負荷計算表!BI80</f>
        <v>0</v>
      </c>
      <c r="AX79" s="1172">
        <f>環境負荷計算表!AF196</f>
        <v>0</v>
      </c>
      <c r="AY79" s="1172">
        <f>環境負荷計算表!AG196</f>
        <v>0</v>
      </c>
      <c r="AZ79" s="1172">
        <f>環境負荷計算表!AH196</f>
        <v>0</v>
      </c>
      <c r="BA79" s="1172">
        <f>環境負荷計算表!AI196</f>
        <v>0</v>
      </c>
      <c r="BB79" s="1172">
        <f>環境負荷計算表!AJ196</f>
        <v>0</v>
      </c>
      <c r="BC79" s="1172">
        <f>環境負荷計算表!AK196</f>
        <v>0</v>
      </c>
      <c r="BD79" s="1172">
        <f>環境負荷計算表!AL196</f>
        <v>0</v>
      </c>
      <c r="BE79" s="1172">
        <f>環境負荷計算表!AM196</f>
        <v>0</v>
      </c>
      <c r="BF79" s="1172">
        <f>環境負荷計算表!AN196</f>
        <v>0</v>
      </c>
      <c r="BG79" s="1172">
        <f>環境負荷計算表!AO196</f>
        <v>0</v>
      </c>
      <c r="BH79" s="1172">
        <f>環境負荷計算表!AP196</f>
        <v>0</v>
      </c>
      <c r="BI79" s="1172">
        <f>環境負荷計算表!AQ196</f>
        <v>0</v>
      </c>
      <c r="BJ79" s="1172">
        <f>環境負荷計算表!AR196</f>
        <v>0</v>
      </c>
      <c r="BK79" s="1172">
        <f>環境負荷計算表!AS196</f>
        <v>0</v>
      </c>
      <c r="BL79" s="1172">
        <f>環境負荷計算表!AT196</f>
        <v>0</v>
      </c>
      <c r="BM79" s="1172">
        <f>環境負荷計算表!AU196</f>
        <v>0</v>
      </c>
      <c r="BN79" s="1172">
        <f>環境負荷計算表!AV196</f>
        <v>0</v>
      </c>
      <c r="BO79" s="1172">
        <f>環境負荷計算表!AW196</f>
        <v>0</v>
      </c>
      <c r="BP79" s="1172">
        <f>環境負荷計算表!AX196</f>
        <v>0</v>
      </c>
      <c r="BQ79" s="1172">
        <f>環境負荷計算表!AY196</f>
        <v>0</v>
      </c>
      <c r="BR79" s="1172">
        <f>環境負荷計算表!AZ196</f>
        <v>0</v>
      </c>
      <c r="BS79" s="1172">
        <f>環境負荷計算表!BA196</f>
        <v>0</v>
      </c>
      <c r="BT79" s="1172">
        <f>環境負荷計算表!BB196</f>
        <v>0</v>
      </c>
      <c r="BU79" s="1172">
        <f>環境負荷計算表!BC196</f>
        <v>0</v>
      </c>
      <c r="BV79" s="1172">
        <f>環境負荷計算表!BD196</f>
        <v>0</v>
      </c>
      <c r="BW79" s="1172">
        <f>環境負荷計算表!BE196</f>
        <v>0</v>
      </c>
      <c r="BX79" s="1172">
        <f>環境負荷計算表!BF196</f>
        <v>0</v>
      </c>
      <c r="BY79" s="1172">
        <f>環境負荷計算表!BG196</f>
        <v>0</v>
      </c>
      <c r="BZ79" s="1172">
        <f>環境負荷計算表!BH196</f>
        <v>0</v>
      </c>
      <c r="CA79" s="1172">
        <f>環境負荷計算表!BI196</f>
        <v>0</v>
      </c>
      <c r="CB79" s="1173">
        <f>環境負荷計算表!AF312</f>
        <v>0</v>
      </c>
      <c r="CC79" s="1173">
        <f>環境負荷計算表!AG312</f>
        <v>0</v>
      </c>
      <c r="CD79" s="1173">
        <f>環境負荷計算表!AH312</f>
        <v>0</v>
      </c>
      <c r="CE79" s="1173">
        <f>環境負荷計算表!AI312</f>
        <v>0</v>
      </c>
      <c r="CF79" s="1173">
        <f>環境負荷計算表!AJ312</f>
        <v>0</v>
      </c>
      <c r="CG79" s="1174">
        <f>環境負荷計算表!AK312</f>
        <v>0</v>
      </c>
      <c r="CH79" s="1174">
        <f>環境負荷計算表!AL312</f>
        <v>0</v>
      </c>
      <c r="CI79" s="1174">
        <f>環境負荷計算表!AM312</f>
        <v>0</v>
      </c>
      <c r="CJ79" s="1174">
        <f>環境負荷計算表!AN312</f>
        <v>0</v>
      </c>
      <c r="CK79" s="1174">
        <f>環境負荷計算表!AO312</f>
        <v>0</v>
      </c>
      <c r="CL79" s="1174">
        <f>環境負荷計算表!AP312</f>
        <v>0</v>
      </c>
      <c r="CM79" s="1174">
        <f>環境負荷計算表!AQ312</f>
        <v>0</v>
      </c>
      <c r="CN79" s="1174">
        <f>環境負荷計算表!AR312</f>
        <v>0</v>
      </c>
      <c r="CO79" s="1174">
        <f>環境負荷計算表!AS312</f>
        <v>0</v>
      </c>
      <c r="CP79" s="1174">
        <f>環境負荷計算表!AT312</f>
        <v>0</v>
      </c>
      <c r="CQ79" s="1174">
        <f>環境負荷計算表!AU312</f>
        <v>0</v>
      </c>
      <c r="CR79" s="1174">
        <f>環境負荷計算表!AV312</f>
        <v>0</v>
      </c>
      <c r="CS79" s="1174">
        <f>環境負荷計算表!AW312</f>
        <v>0</v>
      </c>
      <c r="CT79" s="1174">
        <f>環境負荷計算表!AX312</f>
        <v>0</v>
      </c>
      <c r="CU79" s="1174">
        <f>環境負荷計算表!AY312</f>
        <v>0</v>
      </c>
      <c r="CV79" s="1173">
        <f>環境負荷計算表!AZ312</f>
        <v>0</v>
      </c>
      <c r="CW79" s="1173">
        <f>環境負荷計算表!BA312</f>
        <v>0</v>
      </c>
      <c r="CX79" s="1173">
        <f>環境負荷計算表!BB312</f>
        <v>0</v>
      </c>
      <c r="CY79" s="1174">
        <f>環境負荷計算表!BC312</f>
        <v>0</v>
      </c>
      <c r="CZ79" s="1174">
        <f>環境負荷計算表!BD312</f>
        <v>0</v>
      </c>
      <c r="DA79" s="1174">
        <f>環境負荷計算表!BE312</f>
        <v>0</v>
      </c>
      <c r="DB79" s="1174">
        <f>環境負荷計算表!BF312</f>
        <v>0</v>
      </c>
      <c r="DC79" s="1174">
        <f>環境負荷計算表!BG312</f>
        <v>0</v>
      </c>
      <c r="DD79" s="1174">
        <f>環境負荷計算表!BH312</f>
        <v>0</v>
      </c>
      <c r="DE79" s="1173">
        <f>環境負荷計算表!BI312</f>
        <v>0</v>
      </c>
      <c r="DF79" s="1175">
        <f t="shared" si="35"/>
        <v>0</v>
      </c>
      <c r="DG79" s="1175">
        <f t="shared" si="9"/>
        <v>0</v>
      </c>
      <c r="DH79" s="1175">
        <f t="shared" si="10"/>
        <v>0</v>
      </c>
      <c r="DI79" s="1175">
        <f t="shared" si="11"/>
        <v>0</v>
      </c>
      <c r="DJ79" s="1175">
        <f t="shared" si="12"/>
        <v>0</v>
      </c>
      <c r="DK79" s="1176">
        <f t="shared" si="13"/>
        <v>0</v>
      </c>
      <c r="DL79" s="1176">
        <f t="shared" si="14"/>
        <v>0</v>
      </c>
      <c r="DM79" s="1176">
        <f t="shared" si="15"/>
        <v>0</v>
      </c>
      <c r="DN79" s="1176">
        <f t="shared" si="16"/>
        <v>0</v>
      </c>
      <c r="DO79" s="1176">
        <f t="shared" si="17"/>
        <v>0</v>
      </c>
      <c r="DP79" s="1176">
        <f t="shared" si="18"/>
        <v>0</v>
      </c>
      <c r="DQ79" s="1176">
        <f t="shared" si="19"/>
        <v>0</v>
      </c>
      <c r="DR79" s="1176">
        <f t="shared" si="20"/>
        <v>0</v>
      </c>
      <c r="DS79" s="1176">
        <f t="shared" si="21"/>
        <v>0</v>
      </c>
      <c r="DT79" s="1176">
        <f t="shared" si="22"/>
        <v>0</v>
      </c>
      <c r="DU79" s="1176">
        <f t="shared" si="23"/>
        <v>0</v>
      </c>
      <c r="DV79" s="1176">
        <f t="shared" si="24"/>
        <v>0</v>
      </c>
      <c r="DW79" s="1176">
        <f t="shared" si="25"/>
        <v>0</v>
      </c>
      <c r="DX79" s="1176">
        <f t="shared" si="26"/>
        <v>0</v>
      </c>
      <c r="DY79" s="1176">
        <f t="shared" si="27"/>
        <v>0</v>
      </c>
      <c r="DZ79" s="1175">
        <f t="shared" si="28"/>
        <v>0</v>
      </c>
      <c r="EA79" s="1175">
        <f t="shared" si="29"/>
        <v>0</v>
      </c>
      <c r="EB79" s="1175">
        <f t="shared" si="30"/>
        <v>0</v>
      </c>
      <c r="EC79" s="1176">
        <f t="shared" si="31"/>
        <v>0</v>
      </c>
      <c r="ED79" s="1176">
        <f t="shared" ref="ED79:ED114" si="36">AR79+BV79+CZ79</f>
        <v>0</v>
      </c>
      <c r="EE79" s="1176">
        <f t="shared" ref="EE79:EE114" si="37">AS79+BW79+DA79</f>
        <v>0</v>
      </c>
      <c r="EF79" s="1176">
        <f t="shared" ref="EF79:EF114" si="38">AT79+BX79+DB79</f>
        <v>0</v>
      </c>
      <c r="EG79" s="1176">
        <f t="shared" ref="EG79:EG114" si="39">AU79+BY79+DC79</f>
        <v>0</v>
      </c>
      <c r="EH79" s="1176">
        <f t="shared" ref="EH79:EH114" si="40">AV79+BZ79+DD79</f>
        <v>0</v>
      </c>
      <c r="EI79" s="1175">
        <f t="shared" ref="EI79:EI113" si="41">AW79+CA79+DE79</f>
        <v>0</v>
      </c>
    </row>
    <row r="80" spans="2:139" ht="18" customHeight="1">
      <c r="B80" s="226">
        <v>74</v>
      </c>
      <c r="C80" s="617"/>
      <c r="D80" s="215" t="s">
        <v>538</v>
      </c>
      <c r="E80" s="208"/>
      <c r="F80" s="238">
        <f>計算表!C81</f>
        <v>0</v>
      </c>
      <c r="G80" s="239">
        <f>計算表!G81</f>
        <v>0</v>
      </c>
      <c r="H80" s="240">
        <f>計算表!I81</f>
        <v>0</v>
      </c>
      <c r="I80" s="261">
        <f>計算表!R81</f>
        <v>0</v>
      </c>
      <c r="J80" s="261">
        <f>計算表!T81</f>
        <v>0</v>
      </c>
      <c r="K80" s="261">
        <f>計算表!V81</f>
        <v>0</v>
      </c>
      <c r="L80" s="275">
        <f>計算表!K196</f>
        <v>0</v>
      </c>
      <c r="M80" s="276">
        <f>計算表!O196</f>
        <v>0</v>
      </c>
      <c r="N80" s="277">
        <f>計算表!Q196</f>
        <v>0</v>
      </c>
      <c r="O80" s="298">
        <f t="shared" si="32"/>
        <v>0</v>
      </c>
      <c r="P80" s="298">
        <f t="shared" si="33"/>
        <v>0</v>
      </c>
      <c r="Q80" s="298">
        <f t="shared" si="34"/>
        <v>0</v>
      </c>
      <c r="R80" s="306">
        <f>計算表!X196</f>
        <v>0</v>
      </c>
      <c r="T80" s="1171">
        <f>環境負荷計算表!AF81</f>
        <v>0</v>
      </c>
      <c r="U80" s="1171">
        <f>環境負荷計算表!AG81</f>
        <v>0</v>
      </c>
      <c r="V80" s="1171">
        <f>環境負荷計算表!AH81</f>
        <v>0</v>
      </c>
      <c r="W80" s="1171">
        <f>環境負荷計算表!AI81</f>
        <v>0</v>
      </c>
      <c r="X80" s="1171">
        <f>環境負荷計算表!AJ81</f>
        <v>0</v>
      </c>
      <c r="Y80" s="1171">
        <f>環境負荷計算表!AK81</f>
        <v>0</v>
      </c>
      <c r="Z80" s="1171">
        <f>環境負荷計算表!AL81</f>
        <v>0</v>
      </c>
      <c r="AA80" s="1171">
        <f>環境負荷計算表!AM81</f>
        <v>0</v>
      </c>
      <c r="AB80" s="1171">
        <f>環境負荷計算表!AN81</f>
        <v>0</v>
      </c>
      <c r="AC80" s="1171">
        <f>環境負荷計算表!AO81</f>
        <v>0</v>
      </c>
      <c r="AD80" s="1171">
        <f>環境負荷計算表!AP81</f>
        <v>0</v>
      </c>
      <c r="AE80" s="1171">
        <f>環境負荷計算表!AQ81</f>
        <v>0</v>
      </c>
      <c r="AF80" s="1171">
        <f>環境負荷計算表!AR81</f>
        <v>0</v>
      </c>
      <c r="AG80" s="1171">
        <f>環境負荷計算表!AS81</f>
        <v>0</v>
      </c>
      <c r="AH80" s="1171">
        <f>環境負荷計算表!AT81</f>
        <v>0</v>
      </c>
      <c r="AI80" s="1171">
        <f>環境負荷計算表!AU81</f>
        <v>0</v>
      </c>
      <c r="AJ80" s="1171">
        <f>環境負荷計算表!AV81</f>
        <v>0</v>
      </c>
      <c r="AK80" s="1171">
        <f>環境負荷計算表!AW81</f>
        <v>0</v>
      </c>
      <c r="AL80" s="1171">
        <f>環境負荷計算表!AX81</f>
        <v>0</v>
      </c>
      <c r="AM80" s="1171">
        <f>環境負荷計算表!AY81</f>
        <v>0</v>
      </c>
      <c r="AN80" s="1171">
        <f>環境負荷計算表!AZ81</f>
        <v>0</v>
      </c>
      <c r="AO80" s="1171">
        <f>環境負荷計算表!BA81</f>
        <v>0</v>
      </c>
      <c r="AP80" s="1171">
        <f>環境負荷計算表!BB81</f>
        <v>0</v>
      </c>
      <c r="AQ80" s="1171">
        <f>環境負荷計算表!BC81</f>
        <v>0</v>
      </c>
      <c r="AR80" s="1171">
        <f>環境負荷計算表!BD81</f>
        <v>0</v>
      </c>
      <c r="AS80" s="1171">
        <f>環境負荷計算表!BE81</f>
        <v>0</v>
      </c>
      <c r="AT80" s="1171">
        <f>環境負荷計算表!BF81</f>
        <v>0</v>
      </c>
      <c r="AU80" s="1171">
        <f>環境負荷計算表!BG81</f>
        <v>0</v>
      </c>
      <c r="AV80" s="1171">
        <f>環境負荷計算表!BH81</f>
        <v>0</v>
      </c>
      <c r="AW80" s="1171">
        <f>環境負荷計算表!BI81</f>
        <v>0</v>
      </c>
      <c r="AX80" s="1172">
        <f>環境負荷計算表!AF197</f>
        <v>0</v>
      </c>
      <c r="AY80" s="1172">
        <f>環境負荷計算表!AG197</f>
        <v>0</v>
      </c>
      <c r="AZ80" s="1172">
        <f>環境負荷計算表!AH197</f>
        <v>0</v>
      </c>
      <c r="BA80" s="1172">
        <f>環境負荷計算表!AI197</f>
        <v>0</v>
      </c>
      <c r="BB80" s="1172">
        <f>環境負荷計算表!AJ197</f>
        <v>0</v>
      </c>
      <c r="BC80" s="1172">
        <f>環境負荷計算表!AK197</f>
        <v>0</v>
      </c>
      <c r="BD80" s="1172">
        <f>環境負荷計算表!AL197</f>
        <v>0</v>
      </c>
      <c r="BE80" s="1172">
        <f>環境負荷計算表!AM197</f>
        <v>0</v>
      </c>
      <c r="BF80" s="1172">
        <f>環境負荷計算表!AN197</f>
        <v>0</v>
      </c>
      <c r="BG80" s="1172">
        <f>環境負荷計算表!AO197</f>
        <v>0</v>
      </c>
      <c r="BH80" s="1172">
        <f>環境負荷計算表!AP197</f>
        <v>0</v>
      </c>
      <c r="BI80" s="1172">
        <f>環境負荷計算表!AQ197</f>
        <v>0</v>
      </c>
      <c r="BJ80" s="1172">
        <f>環境負荷計算表!AR197</f>
        <v>0</v>
      </c>
      <c r="BK80" s="1172">
        <f>環境負荷計算表!AS197</f>
        <v>0</v>
      </c>
      <c r="BL80" s="1172">
        <f>環境負荷計算表!AT197</f>
        <v>0</v>
      </c>
      <c r="BM80" s="1172">
        <f>環境負荷計算表!AU197</f>
        <v>0</v>
      </c>
      <c r="BN80" s="1172">
        <f>環境負荷計算表!AV197</f>
        <v>0</v>
      </c>
      <c r="BO80" s="1172">
        <f>環境負荷計算表!AW197</f>
        <v>0</v>
      </c>
      <c r="BP80" s="1172">
        <f>環境負荷計算表!AX197</f>
        <v>0</v>
      </c>
      <c r="BQ80" s="1172">
        <f>環境負荷計算表!AY197</f>
        <v>0</v>
      </c>
      <c r="BR80" s="1172">
        <f>環境負荷計算表!AZ197</f>
        <v>0</v>
      </c>
      <c r="BS80" s="1172">
        <f>環境負荷計算表!BA197</f>
        <v>0</v>
      </c>
      <c r="BT80" s="1172">
        <f>環境負荷計算表!BB197</f>
        <v>0</v>
      </c>
      <c r="BU80" s="1172">
        <f>環境負荷計算表!BC197</f>
        <v>0</v>
      </c>
      <c r="BV80" s="1172">
        <f>環境負荷計算表!BD197</f>
        <v>0</v>
      </c>
      <c r="BW80" s="1172">
        <f>環境負荷計算表!BE197</f>
        <v>0</v>
      </c>
      <c r="BX80" s="1172">
        <f>環境負荷計算表!BF197</f>
        <v>0</v>
      </c>
      <c r="BY80" s="1172">
        <f>環境負荷計算表!BG197</f>
        <v>0</v>
      </c>
      <c r="BZ80" s="1172">
        <f>環境負荷計算表!BH197</f>
        <v>0</v>
      </c>
      <c r="CA80" s="1172">
        <f>環境負荷計算表!BI197</f>
        <v>0</v>
      </c>
      <c r="CB80" s="1173">
        <f>環境負荷計算表!AF313</f>
        <v>0</v>
      </c>
      <c r="CC80" s="1173">
        <f>環境負荷計算表!AG313</f>
        <v>0</v>
      </c>
      <c r="CD80" s="1173">
        <f>環境負荷計算表!AH313</f>
        <v>0</v>
      </c>
      <c r="CE80" s="1173">
        <f>環境負荷計算表!AI313</f>
        <v>0</v>
      </c>
      <c r="CF80" s="1173">
        <f>環境負荷計算表!AJ313</f>
        <v>0</v>
      </c>
      <c r="CG80" s="1174">
        <f>環境負荷計算表!AK313</f>
        <v>0</v>
      </c>
      <c r="CH80" s="1174">
        <f>環境負荷計算表!AL313</f>
        <v>0</v>
      </c>
      <c r="CI80" s="1174">
        <f>環境負荷計算表!AM313</f>
        <v>0</v>
      </c>
      <c r="CJ80" s="1174">
        <f>環境負荷計算表!AN313</f>
        <v>0</v>
      </c>
      <c r="CK80" s="1174">
        <f>環境負荷計算表!AO313</f>
        <v>0</v>
      </c>
      <c r="CL80" s="1174">
        <f>環境負荷計算表!AP313</f>
        <v>0</v>
      </c>
      <c r="CM80" s="1174">
        <f>環境負荷計算表!AQ313</f>
        <v>0</v>
      </c>
      <c r="CN80" s="1174">
        <f>環境負荷計算表!AR313</f>
        <v>0</v>
      </c>
      <c r="CO80" s="1174">
        <f>環境負荷計算表!AS313</f>
        <v>0</v>
      </c>
      <c r="CP80" s="1174">
        <f>環境負荷計算表!AT313</f>
        <v>0</v>
      </c>
      <c r="CQ80" s="1174">
        <f>環境負荷計算表!AU313</f>
        <v>0</v>
      </c>
      <c r="CR80" s="1174">
        <f>環境負荷計算表!AV313</f>
        <v>0</v>
      </c>
      <c r="CS80" s="1174">
        <f>環境負荷計算表!AW313</f>
        <v>0</v>
      </c>
      <c r="CT80" s="1174">
        <f>環境負荷計算表!AX313</f>
        <v>0</v>
      </c>
      <c r="CU80" s="1174">
        <f>環境負荷計算表!AY313</f>
        <v>0</v>
      </c>
      <c r="CV80" s="1173">
        <f>環境負荷計算表!AZ313</f>
        <v>0</v>
      </c>
      <c r="CW80" s="1173">
        <f>環境負荷計算表!BA313</f>
        <v>0</v>
      </c>
      <c r="CX80" s="1173">
        <f>環境負荷計算表!BB313</f>
        <v>0</v>
      </c>
      <c r="CY80" s="1174">
        <f>環境負荷計算表!BC313</f>
        <v>0</v>
      </c>
      <c r="CZ80" s="1174">
        <f>環境負荷計算表!BD313</f>
        <v>0</v>
      </c>
      <c r="DA80" s="1174">
        <f>環境負荷計算表!BE313</f>
        <v>0</v>
      </c>
      <c r="DB80" s="1174">
        <f>環境負荷計算表!BF313</f>
        <v>0</v>
      </c>
      <c r="DC80" s="1174">
        <f>環境負荷計算表!BG313</f>
        <v>0</v>
      </c>
      <c r="DD80" s="1174">
        <f>環境負荷計算表!BH313</f>
        <v>0</v>
      </c>
      <c r="DE80" s="1173">
        <f>環境負荷計算表!BI313</f>
        <v>0</v>
      </c>
      <c r="DF80" s="1175">
        <f t="shared" si="35"/>
        <v>0</v>
      </c>
      <c r="DG80" s="1175">
        <f t="shared" ref="DG80:DG114" si="42">U80+AY80+CC80</f>
        <v>0</v>
      </c>
      <c r="DH80" s="1175">
        <f t="shared" ref="DH80:DH114" si="43">V80+AZ80+CD80</f>
        <v>0</v>
      </c>
      <c r="DI80" s="1175">
        <f t="shared" ref="DI80:DI114" si="44">W80+BA80+CE80</f>
        <v>0</v>
      </c>
      <c r="DJ80" s="1175">
        <f t="shared" ref="DJ80:DJ114" si="45">X80+BB80+CF80</f>
        <v>0</v>
      </c>
      <c r="DK80" s="1176">
        <f t="shared" ref="DK80:DK114" si="46">Y80+BC80+CG80</f>
        <v>0</v>
      </c>
      <c r="DL80" s="1176">
        <f t="shared" ref="DL80:DL114" si="47">Z80+BD80+CH80</f>
        <v>0</v>
      </c>
      <c r="DM80" s="1176">
        <f t="shared" ref="DM80:DM114" si="48">AA80+BE80+CI80</f>
        <v>0</v>
      </c>
      <c r="DN80" s="1176">
        <f t="shared" ref="DN80:DN114" si="49">AB80+BF80+CJ80</f>
        <v>0</v>
      </c>
      <c r="DO80" s="1176">
        <f t="shared" ref="DO80:DO114" si="50">AC80+BG80+CK80</f>
        <v>0</v>
      </c>
      <c r="DP80" s="1176">
        <f t="shared" ref="DP80:DP114" si="51">AD80+BH80+CL80</f>
        <v>0</v>
      </c>
      <c r="DQ80" s="1176">
        <f t="shared" ref="DQ80:DQ114" si="52">AE80+BI80+CM80</f>
        <v>0</v>
      </c>
      <c r="DR80" s="1176">
        <f t="shared" ref="DR80:DR114" si="53">AF80+BJ80+CN80</f>
        <v>0</v>
      </c>
      <c r="DS80" s="1176">
        <f t="shared" ref="DS80:DS114" si="54">AG80+BK80+CO80</f>
        <v>0</v>
      </c>
      <c r="DT80" s="1176">
        <f t="shared" ref="DT80:DT114" si="55">AH80+BL80+CP80</f>
        <v>0</v>
      </c>
      <c r="DU80" s="1176">
        <f t="shared" ref="DU80:DU114" si="56">AI80+BM80+CQ80</f>
        <v>0</v>
      </c>
      <c r="DV80" s="1176">
        <f t="shared" ref="DV80:DV114" si="57">AJ80+BN80+CR80</f>
        <v>0</v>
      </c>
      <c r="DW80" s="1176">
        <f t="shared" ref="DW80:DW114" si="58">AK80+BO80+CS80</f>
        <v>0</v>
      </c>
      <c r="DX80" s="1176">
        <f t="shared" ref="DX80:DX114" si="59">AL80+BP80+CT80</f>
        <v>0</v>
      </c>
      <c r="DY80" s="1176">
        <f t="shared" ref="DY80:DY114" si="60">AM80+BQ80+CU80</f>
        <v>0</v>
      </c>
      <c r="DZ80" s="1175">
        <f t="shared" ref="DZ80:DZ114" si="61">AN80+BR80+CV80</f>
        <v>0</v>
      </c>
      <c r="EA80" s="1175">
        <f t="shared" ref="EA80:EA114" si="62">AO80+BS80+CW80</f>
        <v>0</v>
      </c>
      <c r="EB80" s="1175">
        <f t="shared" ref="EB80:EB114" si="63">AP80+BT80+CX80</f>
        <v>0</v>
      </c>
      <c r="EC80" s="1176">
        <f t="shared" ref="EC80:EC114" si="64">AQ80+BU80+CY80</f>
        <v>0</v>
      </c>
      <c r="ED80" s="1176">
        <f t="shared" si="36"/>
        <v>0</v>
      </c>
      <c r="EE80" s="1176">
        <f t="shared" si="37"/>
        <v>0</v>
      </c>
      <c r="EF80" s="1176">
        <f t="shared" si="38"/>
        <v>0</v>
      </c>
      <c r="EG80" s="1176">
        <f t="shared" si="39"/>
        <v>0</v>
      </c>
      <c r="EH80" s="1176">
        <f t="shared" si="40"/>
        <v>0</v>
      </c>
      <c r="EI80" s="1175">
        <f t="shared" si="41"/>
        <v>0</v>
      </c>
    </row>
    <row r="81" spans="2:139" ht="18" customHeight="1">
      <c r="B81" s="226">
        <v>75</v>
      </c>
      <c r="C81" s="617"/>
      <c r="D81" s="215" t="s">
        <v>385</v>
      </c>
      <c r="E81" s="208"/>
      <c r="F81" s="238">
        <f>計算表!C82</f>
        <v>0</v>
      </c>
      <c r="G81" s="239">
        <f>計算表!G82</f>
        <v>0</v>
      </c>
      <c r="H81" s="240">
        <f>計算表!I82</f>
        <v>0</v>
      </c>
      <c r="I81" s="261">
        <f>計算表!R82</f>
        <v>0</v>
      </c>
      <c r="J81" s="261">
        <f>計算表!T82</f>
        <v>0</v>
      </c>
      <c r="K81" s="261">
        <f>計算表!V82</f>
        <v>0</v>
      </c>
      <c r="L81" s="275">
        <f>計算表!K197</f>
        <v>0</v>
      </c>
      <c r="M81" s="276">
        <f>計算表!O197</f>
        <v>0</v>
      </c>
      <c r="N81" s="277">
        <f>計算表!Q197</f>
        <v>0</v>
      </c>
      <c r="O81" s="298">
        <f t="shared" si="32"/>
        <v>0</v>
      </c>
      <c r="P81" s="298">
        <f t="shared" si="33"/>
        <v>0</v>
      </c>
      <c r="Q81" s="298">
        <f t="shared" si="34"/>
        <v>0</v>
      </c>
      <c r="R81" s="306">
        <f>計算表!X197</f>
        <v>0</v>
      </c>
      <c r="T81" s="1177">
        <f>環境負荷計算表!AF82</f>
        <v>0</v>
      </c>
      <c r="U81" s="1177">
        <f>環境負荷計算表!AG82</f>
        <v>0</v>
      </c>
      <c r="V81" s="1177">
        <f>環境負荷計算表!AH82</f>
        <v>0</v>
      </c>
      <c r="W81" s="1177">
        <f>環境負荷計算表!AI82</f>
        <v>0</v>
      </c>
      <c r="X81" s="1177">
        <f>環境負荷計算表!AJ82</f>
        <v>0</v>
      </c>
      <c r="Y81" s="1177">
        <f>環境負荷計算表!AK82</f>
        <v>0</v>
      </c>
      <c r="Z81" s="1177">
        <f>環境負荷計算表!AL82</f>
        <v>0</v>
      </c>
      <c r="AA81" s="1177">
        <f>環境負荷計算表!AM82</f>
        <v>0</v>
      </c>
      <c r="AB81" s="1177">
        <f>環境負荷計算表!AN82</f>
        <v>0</v>
      </c>
      <c r="AC81" s="1177">
        <f>環境負荷計算表!AO82</f>
        <v>0</v>
      </c>
      <c r="AD81" s="1177">
        <f>環境負荷計算表!AP82</f>
        <v>0</v>
      </c>
      <c r="AE81" s="1177">
        <f>環境負荷計算表!AQ82</f>
        <v>0</v>
      </c>
      <c r="AF81" s="1177">
        <f>環境負荷計算表!AR82</f>
        <v>0</v>
      </c>
      <c r="AG81" s="1177">
        <f>環境負荷計算表!AS82</f>
        <v>0</v>
      </c>
      <c r="AH81" s="1177">
        <f>環境負荷計算表!AT82</f>
        <v>0</v>
      </c>
      <c r="AI81" s="1177">
        <f>環境負荷計算表!AU82</f>
        <v>0</v>
      </c>
      <c r="AJ81" s="1177">
        <f>環境負荷計算表!AV82</f>
        <v>0</v>
      </c>
      <c r="AK81" s="1177">
        <f>環境負荷計算表!AW82</f>
        <v>0</v>
      </c>
      <c r="AL81" s="1177">
        <f>環境負荷計算表!AX82</f>
        <v>0</v>
      </c>
      <c r="AM81" s="1177">
        <f>環境負荷計算表!AY82</f>
        <v>0</v>
      </c>
      <c r="AN81" s="1177">
        <f>環境負荷計算表!AZ82</f>
        <v>0</v>
      </c>
      <c r="AO81" s="1177">
        <f>環境負荷計算表!BA82</f>
        <v>0</v>
      </c>
      <c r="AP81" s="1177">
        <f>環境負荷計算表!BB82</f>
        <v>0</v>
      </c>
      <c r="AQ81" s="1177">
        <f>環境負荷計算表!BC82</f>
        <v>0</v>
      </c>
      <c r="AR81" s="1177">
        <f>環境負荷計算表!BD82</f>
        <v>0</v>
      </c>
      <c r="AS81" s="1177">
        <f>環境負荷計算表!BE82</f>
        <v>0</v>
      </c>
      <c r="AT81" s="1177">
        <f>環境負荷計算表!BF82</f>
        <v>0</v>
      </c>
      <c r="AU81" s="1177">
        <f>環境負荷計算表!BG82</f>
        <v>0</v>
      </c>
      <c r="AV81" s="1177">
        <f>環境負荷計算表!BH82</f>
        <v>0</v>
      </c>
      <c r="AW81" s="1177">
        <f>環境負荷計算表!BI82</f>
        <v>0</v>
      </c>
      <c r="AX81" s="1178">
        <f>環境負荷計算表!AF198</f>
        <v>0</v>
      </c>
      <c r="AY81" s="1178">
        <f>環境負荷計算表!AG198</f>
        <v>0</v>
      </c>
      <c r="AZ81" s="1178">
        <f>環境負荷計算表!AH198</f>
        <v>0</v>
      </c>
      <c r="BA81" s="1178">
        <f>環境負荷計算表!AI198</f>
        <v>0</v>
      </c>
      <c r="BB81" s="1178">
        <f>環境負荷計算表!AJ198</f>
        <v>0</v>
      </c>
      <c r="BC81" s="1178">
        <f>環境負荷計算表!AK198</f>
        <v>0</v>
      </c>
      <c r="BD81" s="1178">
        <f>環境負荷計算表!AL198</f>
        <v>0</v>
      </c>
      <c r="BE81" s="1178">
        <f>環境負荷計算表!AM198</f>
        <v>0</v>
      </c>
      <c r="BF81" s="1178">
        <f>環境負荷計算表!AN198</f>
        <v>0</v>
      </c>
      <c r="BG81" s="1178">
        <f>環境負荷計算表!AO198</f>
        <v>0</v>
      </c>
      <c r="BH81" s="1178">
        <f>環境負荷計算表!AP198</f>
        <v>0</v>
      </c>
      <c r="BI81" s="1178">
        <f>環境負荷計算表!AQ198</f>
        <v>0</v>
      </c>
      <c r="BJ81" s="1178">
        <f>環境負荷計算表!AR198</f>
        <v>0</v>
      </c>
      <c r="BK81" s="1178">
        <f>環境負荷計算表!AS198</f>
        <v>0</v>
      </c>
      <c r="BL81" s="1178">
        <f>環境負荷計算表!AT198</f>
        <v>0</v>
      </c>
      <c r="BM81" s="1178">
        <f>環境負荷計算表!AU198</f>
        <v>0</v>
      </c>
      <c r="BN81" s="1178">
        <f>環境負荷計算表!AV198</f>
        <v>0</v>
      </c>
      <c r="BO81" s="1178">
        <f>環境負荷計算表!AW198</f>
        <v>0</v>
      </c>
      <c r="BP81" s="1178">
        <f>環境負荷計算表!AX198</f>
        <v>0</v>
      </c>
      <c r="BQ81" s="1178">
        <f>環境負荷計算表!AY198</f>
        <v>0</v>
      </c>
      <c r="BR81" s="1178">
        <f>環境負荷計算表!AZ198</f>
        <v>0</v>
      </c>
      <c r="BS81" s="1178">
        <f>環境負荷計算表!BA198</f>
        <v>0</v>
      </c>
      <c r="BT81" s="1178">
        <f>環境負荷計算表!BB198</f>
        <v>0</v>
      </c>
      <c r="BU81" s="1178">
        <f>環境負荷計算表!BC198</f>
        <v>0</v>
      </c>
      <c r="BV81" s="1178">
        <f>環境負荷計算表!BD198</f>
        <v>0</v>
      </c>
      <c r="BW81" s="1178">
        <f>環境負荷計算表!BE198</f>
        <v>0</v>
      </c>
      <c r="BX81" s="1178">
        <f>環境負荷計算表!BF198</f>
        <v>0</v>
      </c>
      <c r="BY81" s="1178">
        <f>環境負荷計算表!BG198</f>
        <v>0</v>
      </c>
      <c r="BZ81" s="1178">
        <f>環境負荷計算表!BH198</f>
        <v>0</v>
      </c>
      <c r="CA81" s="1178">
        <f>環境負荷計算表!BI198</f>
        <v>0</v>
      </c>
      <c r="CB81" s="1179">
        <f>環境負荷計算表!AF314</f>
        <v>0</v>
      </c>
      <c r="CC81" s="1179">
        <f>環境負荷計算表!AG314</f>
        <v>0</v>
      </c>
      <c r="CD81" s="1179">
        <f>環境負荷計算表!AH314</f>
        <v>0</v>
      </c>
      <c r="CE81" s="1179">
        <f>環境負荷計算表!AI314</f>
        <v>0</v>
      </c>
      <c r="CF81" s="1179">
        <f>環境負荷計算表!AJ314</f>
        <v>0</v>
      </c>
      <c r="CG81" s="1180">
        <f>環境負荷計算表!AK314</f>
        <v>0</v>
      </c>
      <c r="CH81" s="1180">
        <f>環境負荷計算表!AL314</f>
        <v>0</v>
      </c>
      <c r="CI81" s="1180">
        <f>環境負荷計算表!AM314</f>
        <v>0</v>
      </c>
      <c r="CJ81" s="1180">
        <f>環境負荷計算表!AN314</f>
        <v>0</v>
      </c>
      <c r="CK81" s="1180">
        <f>環境負荷計算表!AO314</f>
        <v>0</v>
      </c>
      <c r="CL81" s="1180">
        <f>環境負荷計算表!AP314</f>
        <v>0</v>
      </c>
      <c r="CM81" s="1180">
        <f>環境負荷計算表!AQ314</f>
        <v>0</v>
      </c>
      <c r="CN81" s="1180">
        <f>環境負荷計算表!AR314</f>
        <v>0</v>
      </c>
      <c r="CO81" s="1180">
        <f>環境負荷計算表!AS314</f>
        <v>0</v>
      </c>
      <c r="CP81" s="1180">
        <f>環境負荷計算表!AT314</f>
        <v>0</v>
      </c>
      <c r="CQ81" s="1180">
        <f>環境負荷計算表!AU314</f>
        <v>0</v>
      </c>
      <c r="CR81" s="1180">
        <f>環境負荷計算表!AV314</f>
        <v>0</v>
      </c>
      <c r="CS81" s="1180">
        <f>環境負荷計算表!AW314</f>
        <v>0</v>
      </c>
      <c r="CT81" s="1180">
        <f>環境負荷計算表!AX314</f>
        <v>0</v>
      </c>
      <c r="CU81" s="1180">
        <f>環境負荷計算表!AY314</f>
        <v>0</v>
      </c>
      <c r="CV81" s="1179">
        <f>環境負荷計算表!AZ314</f>
        <v>0</v>
      </c>
      <c r="CW81" s="1179">
        <f>環境負荷計算表!BA314</f>
        <v>0</v>
      </c>
      <c r="CX81" s="1179">
        <f>環境負荷計算表!BB314</f>
        <v>0</v>
      </c>
      <c r="CY81" s="1180">
        <f>環境負荷計算表!BC314</f>
        <v>0</v>
      </c>
      <c r="CZ81" s="1180">
        <f>環境負荷計算表!BD314</f>
        <v>0</v>
      </c>
      <c r="DA81" s="1180">
        <f>環境負荷計算表!BE314</f>
        <v>0</v>
      </c>
      <c r="DB81" s="1180">
        <f>環境負荷計算表!BF314</f>
        <v>0</v>
      </c>
      <c r="DC81" s="1180">
        <f>環境負荷計算表!BG314</f>
        <v>0</v>
      </c>
      <c r="DD81" s="1180">
        <f>環境負荷計算表!BH314</f>
        <v>0</v>
      </c>
      <c r="DE81" s="1179">
        <f>環境負荷計算表!BI314</f>
        <v>0</v>
      </c>
      <c r="DF81" s="1181">
        <f t="shared" si="35"/>
        <v>0</v>
      </c>
      <c r="DG81" s="1181">
        <f t="shared" si="42"/>
        <v>0</v>
      </c>
      <c r="DH81" s="1181">
        <f t="shared" si="43"/>
        <v>0</v>
      </c>
      <c r="DI81" s="1181">
        <f t="shared" si="44"/>
        <v>0</v>
      </c>
      <c r="DJ81" s="1181">
        <f t="shared" si="45"/>
        <v>0</v>
      </c>
      <c r="DK81" s="1182">
        <f t="shared" si="46"/>
        <v>0</v>
      </c>
      <c r="DL81" s="1182">
        <f t="shared" si="47"/>
        <v>0</v>
      </c>
      <c r="DM81" s="1182">
        <f t="shared" si="48"/>
        <v>0</v>
      </c>
      <c r="DN81" s="1182">
        <f t="shared" si="49"/>
        <v>0</v>
      </c>
      <c r="DO81" s="1182">
        <f t="shared" si="50"/>
        <v>0</v>
      </c>
      <c r="DP81" s="1182">
        <f t="shared" si="51"/>
        <v>0</v>
      </c>
      <c r="DQ81" s="1182">
        <f t="shared" si="52"/>
        <v>0</v>
      </c>
      <c r="DR81" s="1182">
        <f t="shared" si="53"/>
        <v>0</v>
      </c>
      <c r="DS81" s="1182">
        <f t="shared" si="54"/>
        <v>0</v>
      </c>
      <c r="DT81" s="1182">
        <f t="shared" si="55"/>
        <v>0</v>
      </c>
      <c r="DU81" s="1182">
        <f t="shared" si="56"/>
        <v>0</v>
      </c>
      <c r="DV81" s="1182">
        <f t="shared" si="57"/>
        <v>0</v>
      </c>
      <c r="DW81" s="1182">
        <f t="shared" si="58"/>
        <v>0</v>
      </c>
      <c r="DX81" s="1182">
        <f t="shared" si="59"/>
        <v>0</v>
      </c>
      <c r="DY81" s="1182">
        <f t="shared" si="60"/>
        <v>0</v>
      </c>
      <c r="DZ81" s="1181">
        <f t="shared" si="61"/>
        <v>0</v>
      </c>
      <c r="EA81" s="1181">
        <f t="shared" si="62"/>
        <v>0</v>
      </c>
      <c r="EB81" s="1181">
        <f t="shared" si="63"/>
        <v>0</v>
      </c>
      <c r="EC81" s="1182">
        <f t="shared" si="64"/>
        <v>0</v>
      </c>
      <c r="ED81" s="1182">
        <f t="shared" si="36"/>
        <v>0</v>
      </c>
      <c r="EE81" s="1182">
        <f t="shared" si="37"/>
        <v>0</v>
      </c>
      <c r="EF81" s="1182">
        <f t="shared" si="38"/>
        <v>0</v>
      </c>
      <c r="EG81" s="1182">
        <f t="shared" si="39"/>
        <v>0</v>
      </c>
      <c r="EH81" s="1182">
        <f t="shared" si="40"/>
        <v>0</v>
      </c>
      <c r="EI81" s="1181">
        <f t="shared" si="41"/>
        <v>0</v>
      </c>
    </row>
    <row r="82" spans="2:139" ht="18" customHeight="1">
      <c r="B82" s="618">
        <v>76</v>
      </c>
      <c r="C82" s="619"/>
      <c r="D82" s="221" t="s">
        <v>539</v>
      </c>
      <c r="E82" s="204"/>
      <c r="F82" s="246">
        <f>計算表!C83</f>
        <v>0</v>
      </c>
      <c r="G82" s="247">
        <f>計算表!G83</f>
        <v>0</v>
      </c>
      <c r="H82" s="248">
        <f>計算表!I83</f>
        <v>0</v>
      </c>
      <c r="I82" s="264">
        <f>計算表!R83</f>
        <v>0</v>
      </c>
      <c r="J82" s="264">
        <f>計算表!T83</f>
        <v>0</v>
      </c>
      <c r="K82" s="264">
        <f>計算表!V83</f>
        <v>0</v>
      </c>
      <c r="L82" s="283">
        <f>計算表!K198</f>
        <v>0</v>
      </c>
      <c r="M82" s="284">
        <f>計算表!O198</f>
        <v>0</v>
      </c>
      <c r="N82" s="285">
        <f>計算表!Q198</f>
        <v>0</v>
      </c>
      <c r="O82" s="301">
        <f t="shared" si="32"/>
        <v>0</v>
      </c>
      <c r="P82" s="301">
        <f t="shared" si="33"/>
        <v>0</v>
      </c>
      <c r="Q82" s="301">
        <f t="shared" si="34"/>
        <v>0</v>
      </c>
      <c r="R82" s="308">
        <f>計算表!X198</f>
        <v>0</v>
      </c>
      <c r="T82" s="1183">
        <f>環境負荷計算表!AF83</f>
        <v>0</v>
      </c>
      <c r="U82" s="1183">
        <f>環境負荷計算表!AG83</f>
        <v>0</v>
      </c>
      <c r="V82" s="1183">
        <f>環境負荷計算表!AH83</f>
        <v>0</v>
      </c>
      <c r="W82" s="1183">
        <f>環境負荷計算表!AI83</f>
        <v>0</v>
      </c>
      <c r="X82" s="1183">
        <f>環境負荷計算表!AJ83</f>
        <v>0</v>
      </c>
      <c r="Y82" s="1183">
        <f>環境負荷計算表!AK83</f>
        <v>0</v>
      </c>
      <c r="Z82" s="1183">
        <f>環境負荷計算表!AL83</f>
        <v>0</v>
      </c>
      <c r="AA82" s="1183">
        <f>環境負荷計算表!AM83</f>
        <v>0</v>
      </c>
      <c r="AB82" s="1183">
        <f>環境負荷計算表!AN83</f>
        <v>0</v>
      </c>
      <c r="AC82" s="1183">
        <f>環境負荷計算表!AO83</f>
        <v>0</v>
      </c>
      <c r="AD82" s="1183">
        <f>環境負荷計算表!AP83</f>
        <v>0</v>
      </c>
      <c r="AE82" s="1183">
        <f>環境負荷計算表!AQ83</f>
        <v>0</v>
      </c>
      <c r="AF82" s="1183">
        <f>環境負荷計算表!AR83</f>
        <v>0</v>
      </c>
      <c r="AG82" s="1183">
        <f>環境負荷計算表!AS83</f>
        <v>0</v>
      </c>
      <c r="AH82" s="1183">
        <f>環境負荷計算表!AT83</f>
        <v>0</v>
      </c>
      <c r="AI82" s="1183">
        <f>環境負荷計算表!AU83</f>
        <v>0</v>
      </c>
      <c r="AJ82" s="1183">
        <f>環境負荷計算表!AV83</f>
        <v>0</v>
      </c>
      <c r="AK82" s="1183">
        <f>環境負荷計算表!AW83</f>
        <v>0</v>
      </c>
      <c r="AL82" s="1183">
        <f>環境負荷計算表!AX83</f>
        <v>0</v>
      </c>
      <c r="AM82" s="1183">
        <f>環境負荷計算表!AY83</f>
        <v>0</v>
      </c>
      <c r="AN82" s="1183">
        <f>環境負荷計算表!AZ83</f>
        <v>0</v>
      </c>
      <c r="AO82" s="1183">
        <f>環境負荷計算表!BA83</f>
        <v>0</v>
      </c>
      <c r="AP82" s="1183">
        <f>環境負荷計算表!BB83</f>
        <v>0</v>
      </c>
      <c r="AQ82" s="1183">
        <f>環境負荷計算表!BC83</f>
        <v>0</v>
      </c>
      <c r="AR82" s="1183">
        <f>環境負荷計算表!BD83</f>
        <v>0</v>
      </c>
      <c r="AS82" s="1183">
        <f>環境負荷計算表!BE83</f>
        <v>0</v>
      </c>
      <c r="AT82" s="1183">
        <f>環境負荷計算表!BF83</f>
        <v>0</v>
      </c>
      <c r="AU82" s="1183">
        <f>環境負荷計算表!BG83</f>
        <v>0</v>
      </c>
      <c r="AV82" s="1183">
        <f>環境負荷計算表!BH83</f>
        <v>0</v>
      </c>
      <c r="AW82" s="1183">
        <f>環境負荷計算表!BI83</f>
        <v>0</v>
      </c>
      <c r="AX82" s="1166">
        <f>環境負荷計算表!AF199</f>
        <v>0</v>
      </c>
      <c r="AY82" s="1166">
        <f>環境負荷計算表!AG199</f>
        <v>0</v>
      </c>
      <c r="AZ82" s="1166">
        <f>環境負荷計算表!AH199</f>
        <v>0</v>
      </c>
      <c r="BA82" s="1166">
        <f>環境負荷計算表!AI199</f>
        <v>0</v>
      </c>
      <c r="BB82" s="1166">
        <f>環境負荷計算表!AJ199</f>
        <v>0</v>
      </c>
      <c r="BC82" s="1184">
        <f>環境負荷計算表!AK199</f>
        <v>0</v>
      </c>
      <c r="BD82" s="1184">
        <f>環境負荷計算表!AL199</f>
        <v>0</v>
      </c>
      <c r="BE82" s="1184">
        <f>環境負荷計算表!AM199</f>
        <v>0</v>
      </c>
      <c r="BF82" s="1184">
        <f>環境負荷計算表!AN199</f>
        <v>0</v>
      </c>
      <c r="BG82" s="1184">
        <f>環境負荷計算表!AO199</f>
        <v>0</v>
      </c>
      <c r="BH82" s="1184">
        <f>環境負荷計算表!AP199</f>
        <v>0</v>
      </c>
      <c r="BI82" s="1184">
        <f>環境負荷計算表!AQ199</f>
        <v>0</v>
      </c>
      <c r="BJ82" s="1184">
        <f>環境負荷計算表!AR199</f>
        <v>0</v>
      </c>
      <c r="BK82" s="1184">
        <f>環境負荷計算表!AS199</f>
        <v>0</v>
      </c>
      <c r="BL82" s="1184">
        <f>環境負荷計算表!AT199</f>
        <v>0</v>
      </c>
      <c r="BM82" s="1184">
        <f>環境負荷計算表!AU199</f>
        <v>0</v>
      </c>
      <c r="BN82" s="1184">
        <f>環境負荷計算表!AV199</f>
        <v>0</v>
      </c>
      <c r="BO82" s="1184">
        <f>環境負荷計算表!AW199</f>
        <v>0</v>
      </c>
      <c r="BP82" s="1184">
        <f>環境負荷計算表!AX199</f>
        <v>0</v>
      </c>
      <c r="BQ82" s="1184">
        <f>環境負荷計算表!AY199</f>
        <v>0</v>
      </c>
      <c r="BR82" s="1166">
        <f>環境負荷計算表!AZ199</f>
        <v>0</v>
      </c>
      <c r="BS82" s="1166">
        <f>環境負荷計算表!BA199</f>
        <v>0</v>
      </c>
      <c r="BT82" s="1166">
        <f>環境負荷計算表!BB199</f>
        <v>0</v>
      </c>
      <c r="BU82" s="1184">
        <f>環境負荷計算表!BC199</f>
        <v>0</v>
      </c>
      <c r="BV82" s="1184">
        <f>環境負荷計算表!BD199</f>
        <v>0</v>
      </c>
      <c r="BW82" s="1184">
        <f>環境負荷計算表!BE199</f>
        <v>0</v>
      </c>
      <c r="BX82" s="1184">
        <f>環境負荷計算表!BF199</f>
        <v>0</v>
      </c>
      <c r="BY82" s="1184">
        <f>環境負荷計算表!BG199</f>
        <v>0</v>
      </c>
      <c r="BZ82" s="1184">
        <f>環境負荷計算表!BH199</f>
        <v>0</v>
      </c>
      <c r="CA82" s="1166">
        <f>環境負荷計算表!BI199</f>
        <v>0</v>
      </c>
      <c r="CB82" s="1167">
        <f>環境負荷計算表!AF315</f>
        <v>0</v>
      </c>
      <c r="CC82" s="1167">
        <f>環境負荷計算表!AG315</f>
        <v>0</v>
      </c>
      <c r="CD82" s="1167">
        <f>環境負荷計算表!AH315</f>
        <v>0</v>
      </c>
      <c r="CE82" s="1167">
        <f>環境負荷計算表!AI315</f>
        <v>0</v>
      </c>
      <c r="CF82" s="1167">
        <f>環境負荷計算表!AJ315</f>
        <v>0</v>
      </c>
      <c r="CG82" s="1185">
        <f>環境負荷計算表!AK315</f>
        <v>0</v>
      </c>
      <c r="CH82" s="1185">
        <f>環境負荷計算表!AL315</f>
        <v>0</v>
      </c>
      <c r="CI82" s="1185">
        <f>環境負荷計算表!AM315</f>
        <v>0</v>
      </c>
      <c r="CJ82" s="1185">
        <f>環境負荷計算表!AN315</f>
        <v>0</v>
      </c>
      <c r="CK82" s="1185">
        <f>環境負荷計算表!AO315</f>
        <v>0</v>
      </c>
      <c r="CL82" s="1185">
        <f>環境負荷計算表!AP315</f>
        <v>0</v>
      </c>
      <c r="CM82" s="1185">
        <f>環境負荷計算表!AQ315</f>
        <v>0</v>
      </c>
      <c r="CN82" s="1185">
        <f>環境負荷計算表!AR315</f>
        <v>0</v>
      </c>
      <c r="CO82" s="1185">
        <f>環境負荷計算表!AS315</f>
        <v>0</v>
      </c>
      <c r="CP82" s="1185">
        <f>環境負荷計算表!AT315</f>
        <v>0</v>
      </c>
      <c r="CQ82" s="1185">
        <f>環境負荷計算表!AU315</f>
        <v>0</v>
      </c>
      <c r="CR82" s="1185">
        <f>環境負荷計算表!AV315</f>
        <v>0</v>
      </c>
      <c r="CS82" s="1185">
        <f>環境負荷計算表!AW315</f>
        <v>0</v>
      </c>
      <c r="CT82" s="1185">
        <f>環境負荷計算表!AX315</f>
        <v>0</v>
      </c>
      <c r="CU82" s="1185">
        <f>環境負荷計算表!AY315</f>
        <v>0</v>
      </c>
      <c r="CV82" s="1167">
        <f>環境負荷計算表!AZ315</f>
        <v>0</v>
      </c>
      <c r="CW82" s="1167">
        <f>環境負荷計算表!BA315</f>
        <v>0</v>
      </c>
      <c r="CX82" s="1167">
        <f>環境負荷計算表!BB315</f>
        <v>0</v>
      </c>
      <c r="CY82" s="1185">
        <f>環境負荷計算表!BC315</f>
        <v>0</v>
      </c>
      <c r="CZ82" s="1185">
        <f>環境負荷計算表!BD315</f>
        <v>0</v>
      </c>
      <c r="DA82" s="1185">
        <f>環境負荷計算表!BE315</f>
        <v>0</v>
      </c>
      <c r="DB82" s="1185">
        <f>環境負荷計算表!BF315</f>
        <v>0</v>
      </c>
      <c r="DC82" s="1185">
        <f>環境負荷計算表!BG315</f>
        <v>0</v>
      </c>
      <c r="DD82" s="1185">
        <f>環境負荷計算表!BH315</f>
        <v>0</v>
      </c>
      <c r="DE82" s="1167">
        <f>環境負荷計算表!BI315</f>
        <v>0</v>
      </c>
      <c r="DF82" s="1169">
        <f t="shared" si="35"/>
        <v>0</v>
      </c>
      <c r="DG82" s="1169">
        <f t="shared" si="42"/>
        <v>0</v>
      </c>
      <c r="DH82" s="1169">
        <f t="shared" si="43"/>
        <v>0</v>
      </c>
      <c r="DI82" s="1169">
        <f t="shared" si="44"/>
        <v>0</v>
      </c>
      <c r="DJ82" s="1169">
        <f t="shared" si="45"/>
        <v>0</v>
      </c>
      <c r="DK82" s="1186">
        <f t="shared" si="46"/>
        <v>0</v>
      </c>
      <c r="DL82" s="1186">
        <f t="shared" si="47"/>
        <v>0</v>
      </c>
      <c r="DM82" s="1186">
        <f t="shared" si="48"/>
        <v>0</v>
      </c>
      <c r="DN82" s="1186">
        <f t="shared" si="49"/>
        <v>0</v>
      </c>
      <c r="DO82" s="1186">
        <f t="shared" si="50"/>
        <v>0</v>
      </c>
      <c r="DP82" s="1186">
        <f t="shared" si="51"/>
        <v>0</v>
      </c>
      <c r="DQ82" s="1186">
        <f t="shared" si="52"/>
        <v>0</v>
      </c>
      <c r="DR82" s="1186">
        <f t="shared" si="53"/>
        <v>0</v>
      </c>
      <c r="DS82" s="1186">
        <f t="shared" si="54"/>
        <v>0</v>
      </c>
      <c r="DT82" s="1186">
        <f t="shared" si="55"/>
        <v>0</v>
      </c>
      <c r="DU82" s="1186">
        <f t="shared" si="56"/>
        <v>0</v>
      </c>
      <c r="DV82" s="1186">
        <f t="shared" si="57"/>
        <v>0</v>
      </c>
      <c r="DW82" s="1186">
        <f t="shared" si="58"/>
        <v>0</v>
      </c>
      <c r="DX82" s="1186">
        <f t="shared" si="59"/>
        <v>0</v>
      </c>
      <c r="DY82" s="1186">
        <f t="shared" si="60"/>
        <v>0</v>
      </c>
      <c r="DZ82" s="1169">
        <f t="shared" si="61"/>
        <v>0</v>
      </c>
      <c r="EA82" s="1169">
        <f t="shared" si="62"/>
        <v>0</v>
      </c>
      <c r="EB82" s="1169">
        <f t="shared" si="63"/>
        <v>0</v>
      </c>
      <c r="EC82" s="1186">
        <f t="shared" si="64"/>
        <v>0</v>
      </c>
      <c r="ED82" s="1186">
        <f t="shared" si="36"/>
        <v>0</v>
      </c>
      <c r="EE82" s="1186">
        <f t="shared" si="37"/>
        <v>0</v>
      </c>
      <c r="EF82" s="1186">
        <f t="shared" si="38"/>
        <v>0</v>
      </c>
      <c r="EG82" s="1186">
        <f t="shared" si="39"/>
        <v>0</v>
      </c>
      <c r="EH82" s="1186">
        <f t="shared" si="40"/>
        <v>0</v>
      </c>
      <c r="EI82" s="1169">
        <f t="shared" si="41"/>
        <v>0</v>
      </c>
    </row>
    <row r="83" spans="2:139" ht="18" customHeight="1">
      <c r="B83" s="226">
        <v>77</v>
      </c>
      <c r="C83" s="617"/>
      <c r="D83" s="215" t="s">
        <v>386</v>
      </c>
      <c r="E83" s="208"/>
      <c r="F83" s="238">
        <f>計算表!C84</f>
        <v>0</v>
      </c>
      <c r="G83" s="239">
        <f>計算表!G84</f>
        <v>0</v>
      </c>
      <c r="H83" s="240">
        <f>計算表!I84</f>
        <v>0</v>
      </c>
      <c r="I83" s="261">
        <f>計算表!R84</f>
        <v>0</v>
      </c>
      <c r="J83" s="261">
        <f>計算表!T84</f>
        <v>0</v>
      </c>
      <c r="K83" s="261">
        <f>計算表!V84</f>
        <v>0</v>
      </c>
      <c r="L83" s="275">
        <f>計算表!K199</f>
        <v>0</v>
      </c>
      <c r="M83" s="276">
        <f>計算表!O199</f>
        <v>0</v>
      </c>
      <c r="N83" s="277">
        <f>計算表!Q199</f>
        <v>0</v>
      </c>
      <c r="O83" s="298">
        <f t="shared" si="32"/>
        <v>0</v>
      </c>
      <c r="P83" s="298">
        <f t="shared" si="33"/>
        <v>0</v>
      </c>
      <c r="Q83" s="298">
        <f t="shared" si="34"/>
        <v>0</v>
      </c>
      <c r="R83" s="306">
        <f>計算表!X199</f>
        <v>0</v>
      </c>
      <c r="T83" s="1171">
        <f>環境負荷計算表!AF84</f>
        <v>0</v>
      </c>
      <c r="U83" s="1171">
        <f>環境負荷計算表!AG84</f>
        <v>0</v>
      </c>
      <c r="V83" s="1171">
        <f>環境負荷計算表!AH84</f>
        <v>0</v>
      </c>
      <c r="W83" s="1171">
        <f>環境負荷計算表!AI84</f>
        <v>0</v>
      </c>
      <c r="X83" s="1171">
        <f>環境負荷計算表!AJ84</f>
        <v>0</v>
      </c>
      <c r="Y83" s="1171">
        <f>環境負荷計算表!AK84</f>
        <v>0</v>
      </c>
      <c r="Z83" s="1171">
        <f>環境負荷計算表!AL84</f>
        <v>0</v>
      </c>
      <c r="AA83" s="1171">
        <f>環境負荷計算表!AM84</f>
        <v>0</v>
      </c>
      <c r="AB83" s="1171">
        <f>環境負荷計算表!AN84</f>
        <v>0</v>
      </c>
      <c r="AC83" s="1171">
        <f>環境負荷計算表!AO84</f>
        <v>0</v>
      </c>
      <c r="AD83" s="1171">
        <f>環境負荷計算表!AP84</f>
        <v>0</v>
      </c>
      <c r="AE83" s="1171">
        <f>環境負荷計算表!AQ84</f>
        <v>0</v>
      </c>
      <c r="AF83" s="1171">
        <f>環境負荷計算表!AR84</f>
        <v>0</v>
      </c>
      <c r="AG83" s="1171">
        <f>環境負荷計算表!AS84</f>
        <v>0</v>
      </c>
      <c r="AH83" s="1171">
        <f>環境負荷計算表!AT84</f>
        <v>0</v>
      </c>
      <c r="AI83" s="1171">
        <f>環境負荷計算表!AU84</f>
        <v>0</v>
      </c>
      <c r="AJ83" s="1171">
        <f>環境負荷計算表!AV84</f>
        <v>0</v>
      </c>
      <c r="AK83" s="1171">
        <f>環境負荷計算表!AW84</f>
        <v>0</v>
      </c>
      <c r="AL83" s="1171">
        <f>環境負荷計算表!AX84</f>
        <v>0</v>
      </c>
      <c r="AM83" s="1171">
        <f>環境負荷計算表!AY84</f>
        <v>0</v>
      </c>
      <c r="AN83" s="1171">
        <f>環境負荷計算表!AZ84</f>
        <v>0</v>
      </c>
      <c r="AO83" s="1171">
        <f>環境負荷計算表!BA84</f>
        <v>0</v>
      </c>
      <c r="AP83" s="1171">
        <f>環境負荷計算表!BB84</f>
        <v>0</v>
      </c>
      <c r="AQ83" s="1171">
        <f>環境負荷計算表!BC84</f>
        <v>0</v>
      </c>
      <c r="AR83" s="1171">
        <f>環境負荷計算表!BD84</f>
        <v>0</v>
      </c>
      <c r="AS83" s="1171">
        <f>環境負荷計算表!BE84</f>
        <v>0</v>
      </c>
      <c r="AT83" s="1171">
        <f>環境負荷計算表!BF84</f>
        <v>0</v>
      </c>
      <c r="AU83" s="1171">
        <f>環境負荷計算表!BG84</f>
        <v>0</v>
      </c>
      <c r="AV83" s="1171">
        <f>環境負荷計算表!BH84</f>
        <v>0</v>
      </c>
      <c r="AW83" s="1171">
        <f>環境負荷計算表!BI84</f>
        <v>0</v>
      </c>
      <c r="AX83" s="1172">
        <f>環境負荷計算表!AF200</f>
        <v>0</v>
      </c>
      <c r="AY83" s="1172">
        <f>環境負荷計算表!AG200</f>
        <v>0</v>
      </c>
      <c r="AZ83" s="1172">
        <f>環境負荷計算表!AH200</f>
        <v>0</v>
      </c>
      <c r="BA83" s="1172">
        <f>環境負荷計算表!AI200</f>
        <v>0</v>
      </c>
      <c r="BB83" s="1172">
        <f>環境負荷計算表!AJ200</f>
        <v>0</v>
      </c>
      <c r="BC83" s="1172">
        <f>環境負荷計算表!AK200</f>
        <v>0</v>
      </c>
      <c r="BD83" s="1172">
        <f>環境負荷計算表!AL200</f>
        <v>0</v>
      </c>
      <c r="BE83" s="1172">
        <f>環境負荷計算表!AM200</f>
        <v>0</v>
      </c>
      <c r="BF83" s="1172">
        <f>環境負荷計算表!AN200</f>
        <v>0</v>
      </c>
      <c r="BG83" s="1172">
        <f>環境負荷計算表!AO200</f>
        <v>0</v>
      </c>
      <c r="BH83" s="1172">
        <f>環境負荷計算表!AP200</f>
        <v>0</v>
      </c>
      <c r="BI83" s="1172">
        <f>環境負荷計算表!AQ200</f>
        <v>0</v>
      </c>
      <c r="BJ83" s="1172">
        <f>環境負荷計算表!AR200</f>
        <v>0</v>
      </c>
      <c r="BK83" s="1172">
        <f>環境負荷計算表!AS200</f>
        <v>0</v>
      </c>
      <c r="BL83" s="1172">
        <f>環境負荷計算表!AT200</f>
        <v>0</v>
      </c>
      <c r="BM83" s="1172">
        <f>環境負荷計算表!AU200</f>
        <v>0</v>
      </c>
      <c r="BN83" s="1172">
        <f>環境負荷計算表!AV200</f>
        <v>0</v>
      </c>
      <c r="BO83" s="1172">
        <f>環境負荷計算表!AW200</f>
        <v>0</v>
      </c>
      <c r="BP83" s="1172">
        <f>環境負荷計算表!AX200</f>
        <v>0</v>
      </c>
      <c r="BQ83" s="1172">
        <f>環境負荷計算表!AY200</f>
        <v>0</v>
      </c>
      <c r="BR83" s="1172">
        <f>環境負荷計算表!AZ200</f>
        <v>0</v>
      </c>
      <c r="BS83" s="1172">
        <f>環境負荷計算表!BA200</f>
        <v>0</v>
      </c>
      <c r="BT83" s="1172">
        <f>環境負荷計算表!BB200</f>
        <v>0</v>
      </c>
      <c r="BU83" s="1172">
        <f>環境負荷計算表!BC200</f>
        <v>0</v>
      </c>
      <c r="BV83" s="1172">
        <f>環境負荷計算表!BD200</f>
        <v>0</v>
      </c>
      <c r="BW83" s="1172">
        <f>環境負荷計算表!BE200</f>
        <v>0</v>
      </c>
      <c r="BX83" s="1172">
        <f>環境負荷計算表!BF200</f>
        <v>0</v>
      </c>
      <c r="BY83" s="1172">
        <f>環境負荷計算表!BG200</f>
        <v>0</v>
      </c>
      <c r="BZ83" s="1172">
        <f>環境負荷計算表!BH200</f>
        <v>0</v>
      </c>
      <c r="CA83" s="1172">
        <f>環境負荷計算表!BI200</f>
        <v>0</v>
      </c>
      <c r="CB83" s="1173">
        <f>環境負荷計算表!AF316</f>
        <v>0</v>
      </c>
      <c r="CC83" s="1173">
        <f>環境負荷計算表!AG316</f>
        <v>0</v>
      </c>
      <c r="CD83" s="1173">
        <f>環境負荷計算表!AH316</f>
        <v>0</v>
      </c>
      <c r="CE83" s="1173">
        <f>環境負荷計算表!AI316</f>
        <v>0</v>
      </c>
      <c r="CF83" s="1173">
        <f>環境負荷計算表!AJ316</f>
        <v>0</v>
      </c>
      <c r="CG83" s="1174">
        <f>環境負荷計算表!AK316</f>
        <v>0</v>
      </c>
      <c r="CH83" s="1174">
        <f>環境負荷計算表!AL316</f>
        <v>0</v>
      </c>
      <c r="CI83" s="1174">
        <f>環境負荷計算表!AM316</f>
        <v>0</v>
      </c>
      <c r="CJ83" s="1174">
        <f>環境負荷計算表!AN316</f>
        <v>0</v>
      </c>
      <c r="CK83" s="1174">
        <f>環境負荷計算表!AO316</f>
        <v>0</v>
      </c>
      <c r="CL83" s="1174">
        <f>環境負荷計算表!AP316</f>
        <v>0</v>
      </c>
      <c r="CM83" s="1174">
        <f>環境負荷計算表!AQ316</f>
        <v>0</v>
      </c>
      <c r="CN83" s="1174">
        <f>環境負荷計算表!AR316</f>
        <v>0</v>
      </c>
      <c r="CO83" s="1174">
        <f>環境負荷計算表!AS316</f>
        <v>0</v>
      </c>
      <c r="CP83" s="1174">
        <f>環境負荷計算表!AT316</f>
        <v>0</v>
      </c>
      <c r="CQ83" s="1174">
        <f>環境負荷計算表!AU316</f>
        <v>0</v>
      </c>
      <c r="CR83" s="1174">
        <f>環境負荷計算表!AV316</f>
        <v>0</v>
      </c>
      <c r="CS83" s="1174">
        <f>環境負荷計算表!AW316</f>
        <v>0</v>
      </c>
      <c r="CT83" s="1174">
        <f>環境負荷計算表!AX316</f>
        <v>0</v>
      </c>
      <c r="CU83" s="1174">
        <f>環境負荷計算表!AY316</f>
        <v>0</v>
      </c>
      <c r="CV83" s="1173">
        <f>環境負荷計算表!AZ316</f>
        <v>0</v>
      </c>
      <c r="CW83" s="1173">
        <f>環境負荷計算表!BA316</f>
        <v>0</v>
      </c>
      <c r="CX83" s="1173">
        <f>環境負荷計算表!BB316</f>
        <v>0</v>
      </c>
      <c r="CY83" s="1174">
        <f>環境負荷計算表!BC316</f>
        <v>0</v>
      </c>
      <c r="CZ83" s="1174">
        <f>環境負荷計算表!BD316</f>
        <v>0</v>
      </c>
      <c r="DA83" s="1174">
        <f>環境負荷計算表!BE316</f>
        <v>0</v>
      </c>
      <c r="DB83" s="1174">
        <f>環境負荷計算表!BF316</f>
        <v>0</v>
      </c>
      <c r="DC83" s="1174">
        <f>環境負荷計算表!BG316</f>
        <v>0</v>
      </c>
      <c r="DD83" s="1174">
        <f>環境負荷計算表!BH316</f>
        <v>0</v>
      </c>
      <c r="DE83" s="1173">
        <f>環境負荷計算表!BI316</f>
        <v>0</v>
      </c>
      <c r="DF83" s="1175">
        <f t="shared" si="35"/>
        <v>0</v>
      </c>
      <c r="DG83" s="1175">
        <f t="shared" si="42"/>
        <v>0</v>
      </c>
      <c r="DH83" s="1175">
        <f t="shared" si="43"/>
        <v>0</v>
      </c>
      <c r="DI83" s="1175">
        <f t="shared" si="44"/>
        <v>0</v>
      </c>
      <c r="DJ83" s="1175">
        <f t="shared" si="45"/>
        <v>0</v>
      </c>
      <c r="DK83" s="1176">
        <f t="shared" si="46"/>
        <v>0</v>
      </c>
      <c r="DL83" s="1176">
        <f t="shared" si="47"/>
        <v>0</v>
      </c>
      <c r="DM83" s="1176">
        <f t="shared" si="48"/>
        <v>0</v>
      </c>
      <c r="DN83" s="1176">
        <f t="shared" si="49"/>
        <v>0</v>
      </c>
      <c r="DO83" s="1176">
        <f t="shared" si="50"/>
        <v>0</v>
      </c>
      <c r="DP83" s="1176">
        <f t="shared" si="51"/>
        <v>0</v>
      </c>
      <c r="DQ83" s="1176">
        <f t="shared" si="52"/>
        <v>0</v>
      </c>
      <c r="DR83" s="1176">
        <f t="shared" si="53"/>
        <v>0</v>
      </c>
      <c r="DS83" s="1176">
        <f t="shared" si="54"/>
        <v>0</v>
      </c>
      <c r="DT83" s="1176">
        <f t="shared" si="55"/>
        <v>0</v>
      </c>
      <c r="DU83" s="1176">
        <f t="shared" si="56"/>
        <v>0</v>
      </c>
      <c r="DV83" s="1176">
        <f t="shared" si="57"/>
        <v>0</v>
      </c>
      <c r="DW83" s="1176">
        <f t="shared" si="58"/>
        <v>0</v>
      </c>
      <c r="DX83" s="1176">
        <f t="shared" si="59"/>
        <v>0</v>
      </c>
      <c r="DY83" s="1176">
        <f t="shared" si="60"/>
        <v>0</v>
      </c>
      <c r="DZ83" s="1175">
        <f t="shared" si="61"/>
        <v>0</v>
      </c>
      <c r="EA83" s="1175">
        <f t="shared" si="62"/>
        <v>0</v>
      </c>
      <c r="EB83" s="1175">
        <f t="shared" si="63"/>
        <v>0</v>
      </c>
      <c r="EC83" s="1176">
        <f t="shared" si="64"/>
        <v>0</v>
      </c>
      <c r="ED83" s="1176">
        <f t="shared" si="36"/>
        <v>0</v>
      </c>
      <c r="EE83" s="1176">
        <f t="shared" si="37"/>
        <v>0</v>
      </c>
      <c r="EF83" s="1176">
        <f t="shared" si="38"/>
        <v>0</v>
      </c>
      <c r="EG83" s="1176">
        <f t="shared" si="39"/>
        <v>0</v>
      </c>
      <c r="EH83" s="1176">
        <f t="shared" si="40"/>
        <v>0</v>
      </c>
      <c r="EI83" s="1175">
        <f t="shared" si="41"/>
        <v>0</v>
      </c>
    </row>
    <row r="84" spans="2:139" ht="18" customHeight="1">
      <c r="B84" s="226">
        <v>78</v>
      </c>
      <c r="C84" s="617"/>
      <c r="D84" s="215" t="s">
        <v>387</v>
      </c>
      <c r="E84" s="208"/>
      <c r="F84" s="238">
        <f>計算表!C85</f>
        <v>0</v>
      </c>
      <c r="G84" s="239">
        <f>計算表!G85</f>
        <v>0</v>
      </c>
      <c r="H84" s="240">
        <f>計算表!I85</f>
        <v>0</v>
      </c>
      <c r="I84" s="261">
        <f>計算表!R85</f>
        <v>0</v>
      </c>
      <c r="J84" s="261">
        <f>計算表!T85</f>
        <v>0</v>
      </c>
      <c r="K84" s="261">
        <f>計算表!V85</f>
        <v>0</v>
      </c>
      <c r="L84" s="275">
        <f>計算表!K200</f>
        <v>0</v>
      </c>
      <c r="M84" s="276">
        <f>計算表!O200</f>
        <v>0</v>
      </c>
      <c r="N84" s="277">
        <f>計算表!Q200</f>
        <v>0</v>
      </c>
      <c r="O84" s="298">
        <f t="shared" si="32"/>
        <v>0</v>
      </c>
      <c r="P84" s="298">
        <f t="shared" si="33"/>
        <v>0</v>
      </c>
      <c r="Q84" s="298">
        <f t="shared" si="34"/>
        <v>0</v>
      </c>
      <c r="R84" s="306">
        <f>計算表!X200</f>
        <v>0</v>
      </c>
      <c r="T84" s="1171">
        <f>環境負荷計算表!AF85</f>
        <v>0</v>
      </c>
      <c r="U84" s="1171">
        <f>環境負荷計算表!AG85</f>
        <v>0</v>
      </c>
      <c r="V84" s="1171">
        <f>環境負荷計算表!AH85</f>
        <v>0</v>
      </c>
      <c r="W84" s="1171">
        <f>環境負荷計算表!AI85</f>
        <v>0</v>
      </c>
      <c r="X84" s="1171">
        <f>環境負荷計算表!AJ85</f>
        <v>0</v>
      </c>
      <c r="Y84" s="1171">
        <f>環境負荷計算表!AK85</f>
        <v>0</v>
      </c>
      <c r="Z84" s="1171">
        <f>環境負荷計算表!AL85</f>
        <v>0</v>
      </c>
      <c r="AA84" s="1171">
        <f>環境負荷計算表!AM85</f>
        <v>0</v>
      </c>
      <c r="AB84" s="1171">
        <f>環境負荷計算表!AN85</f>
        <v>0</v>
      </c>
      <c r="AC84" s="1171">
        <f>環境負荷計算表!AO85</f>
        <v>0</v>
      </c>
      <c r="AD84" s="1171">
        <f>環境負荷計算表!AP85</f>
        <v>0</v>
      </c>
      <c r="AE84" s="1171">
        <f>環境負荷計算表!AQ85</f>
        <v>0</v>
      </c>
      <c r="AF84" s="1171">
        <f>環境負荷計算表!AR85</f>
        <v>0</v>
      </c>
      <c r="AG84" s="1171">
        <f>環境負荷計算表!AS85</f>
        <v>0</v>
      </c>
      <c r="AH84" s="1171">
        <f>環境負荷計算表!AT85</f>
        <v>0</v>
      </c>
      <c r="AI84" s="1171">
        <f>環境負荷計算表!AU85</f>
        <v>0</v>
      </c>
      <c r="AJ84" s="1171">
        <f>環境負荷計算表!AV85</f>
        <v>0</v>
      </c>
      <c r="AK84" s="1171">
        <f>環境負荷計算表!AW85</f>
        <v>0</v>
      </c>
      <c r="AL84" s="1171">
        <f>環境負荷計算表!AX85</f>
        <v>0</v>
      </c>
      <c r="AM84" s="1171">
        <f>環境負荷計算表!AY85</f>
        <v>0</v>
      </c>
      <c r="AN84" s="1171">
        <f>環境負荷計算表!AZ85</f>
        <v>0</v>
      </c>
      <c r="AO84" s="1171">
        <f>環境負荷計算表!BA85</f>
        <v>0</v>
      </c>
      <c r="AP84" s="1171">
        <f>環境負荷計算表!BB85</f>
        <v>0</v>
      </c>
      <c r="AQ84" s="1171">
        <f>環境負荷計算表!BC85</f>
        <v>0</v>
      </c>
      <c r="AR84" s="1171">
        <f>環境負荷計算表!BD85</f>
        <v>0</v>
      </c>
      <c r="AS84" s="1171">
        <f>環境負荷計算表!BE85</f>
        <v>0</v>
      </c>
      <c r="AT84" s="1171">
        <f>環境負荷計算表!BF85</f>
        <v>0</v>
      </c>
      <c r="AU84" s="1171">
        <f>環境負荷計算表!BG85</f>
        <v>0</v>
      </c>
      <c r="AV84" s="1171">
        <f>環境負荷計算表!BH85</f>
        <v>0</v>
      </c>
      <c r="AW84" s="1171">
        <f>環境負荷計算表!BI85</f>
        <v>0</v>
      </c>
      <c r="AX84" s="1172">
        <f>環境負荷計算表!AF201</f>
        <v>0</v>
      </c>
      <c r="AY84" s="1172">
        <f>環境負荷計算表!AG201</f>
        <v>0</v>
      </c>
      <c r="AZ84" s="1172">
        <f>環境負荷計算表!AH201</f>
        <v>0</v>
      </c>
      <c r="BA84" s="1172">
        <f>環境負荷計算表!AI201</f>
        <v>0</v>
      </c>
      <c r="BB84" s="1172">
        <f>環境負荷計算表!AJ201</f>
        <v>0</v>
      </c>
      <c r="BC84" s="1172">
        <f>環境負荷計算表!AK201</f>
        <v>0</v>
      </c>
      <c r="BD84" s="1172">
        <f>環境負荷計算表!AL201</f>
        <v>0</v>
      </c>
      <c r="BE84" s="1172">
        <f>環境負荷計算表!AM201</f>
        <v>0</v>
      </c>
      <c r="BF84" s="1172">
        <f>環境負荷計算表!AN201</f>
        <v>0</v>
      </c>
      <c r="BG84" s="1172">
        <f>環境負荷計算表!AO201</f>
        <v>0</v>
      </c>
      <c r="BH84" s="1172">
        <f>環境負荷計算表!AP201</f>
        <v>0</v>
      </c>
      <c r="BI84" s="1172">
        <f>環境負荷計算表!AQ201</f>
        <v>0</v>
      </c>
      <c r="BJ84" s="1172">
        <f>環境負荷計算表!AR201</f>
        <v>0</v>
      </c>
      <c r="BK84" s="1172">
        <f>環境負荷計算表!AS201</f>
        <v>0</v>
      </c>
      <c r="BL84" s="1172">
        <f>環境負荷計算表!AT201</f>
        <v>0</v>
      </c>
      <c r="BM84" s="1172">
        <f>環境負荷計算表!AU201</f>
        <v>0</v>
      </c>
      <c r="BN84" s="1172">
        <f>環境負荷計算表!AV201</f>
        <v>0</v>
      </c>
      <c r="BO84" s="1172">
        <f>環境負荷計算表!AW201</f>
        <v>0</v>
      </c>
      <c r="BP84" s="1172">
        <f>環境負荷計算表!AX201</f>
        <v>0</v>
      </c>
      <c r="BQ84" s="1172">
        <f>環境負荷計算表!AY201</f>
        <v>0</v>
      </c>
      <c r="BR84" s="1172">
        <f>環境負荷計算表!AZ201</f>
        <v>0</v>
      </c>
      <c r="BS84" s="1172">
        <f>環境負荷計算表!BA201</f>
        <v>0</v>
      </c>
      <c r="BT84" s="1172">
        <f>環境負荷計算表!BB201</f>
        <v>0</v>
      </c>
      <c r="BU84" s="1172">
        <f>環境負荷計算表!BC201</f>
        <v>0</v>
      </c>
      <c r="BV84" s="1172">
        <f>環境負荷計算表!BD201</f>
        <v>0</v>
      </c>
      <c r="BW84" s="1172">
        <f>環境負荷計算表!BE201</f>
        <v>0</v>
      </c>
      <c r="BX84" s="1172">
        <f>環境負荷計算表!BF201</f>
        <v>0</v>
      </c>
      <c r="BY84" s="1172">
        <f>環境負荷計算表!BG201</f>
        <v>0</v>
      </c>
      <c r="BZ84" s="1172">
        <f>環境負荷計算表!BH201</f>
        <v>0</v>
      </c>
      <c r="CA84" s="1172">
        <f>環境負荷計算表!BI201</f>
        <v>0</v>
      </c>
      <c r="CB84" s="1173">
        <f>環境負荷計算表!AF317</f>
        <v>0</v>
      </c>
      <c r="CC84" s="1173">
        <f>環境負荷計算表!AG317</f>
        <v>0</v>
      </c>
      <c r="CD84" s="1173">
        <f>環境負荷計算表!AH317</f>
        <v>0</v>
      </c>
      <c r="CE84" s="1173">
        <f>環境負荷計算表!AI317</f>
        <v>0</v>
      </c>
      <c r="CF84" s="1173">
        <f>環境負荷計算表!AJ317</f>
        <v>0</v>
      </c>
      <c r="CG84" s="1174">
        <f>環境負荷計算表!AK317</f>
        <v>0</v>
      </c>
      <c r="CH84" s="1174">
        <f>環境負荷計算表!AL317</f>
        <v>0</v>
      </c>
      <c r="CI84" s="1174">
        <f>環境負荷計算表!AM317</f>
        <v>0</v>
      </c>
      <c r="CJ84" s="1174">
        <f>環境負荷計算表!AN317</f>
        <v>0</v>
      </c>
      <c r="CK84" s="1174">
        <f>環境負荷計算表!AO317</f>
        <v>0</v>
      </c>
      <c r="CL84" s="1174">
        <f>環境負荷計算表!AP317</f>
        <v>0</v>
      </c>
      <c r="CM84" s="1174">
        <f>環境負荷計算表!AQ317</f>
        <v>0</v>
      </c>
      <c r="CN84" s="1174">
        <f>環境負荷計算表!AR317</f>
        <v>0</v>
      </c>
      <c r="CO84" s="1174">
        <f>環境負荷計算表!AS317</f>
        <v>0</v>
      </c>
      <c r="CP84" s="1174">
        <f>環境負荷計算表!AT317</f>
        <v>0</v>
      </c>
      <c r="CQ84" s="1174">
        <f>環境負荷計算表!AU317</f>
        <v>0</v>
      </c>
      <c r="CR84" s="1174">
        <f>環境負荷計算表!AV317</f>
        <v>0</v>
      </c>
      <c r="CS84" s="1174">
        <f>環境負荷計算表!AW317</f>
        <v>0</v>
      </c>
      <c r="CT84" s="1174">
        <f>環境負荷計算表!AX317</f>
        <v>0</v>
      </c>
      <c r="CU84" s="1174">
        <f>環境負荷計算表!AY317</f>
        <v>0</v>
      </c>
      <c r="CV84" s="1173">
        <f>環境負荷計算表!AZ317</f>
        <v>0</v>
      </c>
      <c r="CW84" s="1173">
        <f>環境負荷計算表!BA317</f>
        <v>0</v>
      </c>
      <c r="CX84" s="1173">
        <f>環境負荷計算表!BB317</f>
        <v>0</v>
      </c>
      <c r="CY84" s="1174">
        <f>環境負荷計算表!BC317</f>
        <v>0</v>
      </c>
      <c r="CZ84" s="1174">
        <f>環境負荷計算表!BD317</f>
        <v>0</v>
      </c>
      <c r="DA84" s="1174">
        <f>環境負荷計算表!BE317</f>
        <v>0</v>
      </c>
      <c r="DB84" s="1174">
        <f>環境負荷計算表!BF317</f>
        <v>0</v>
      </c>
      <c r="DC84" s="1174">
        <f>環境負荷計算表!BG317</f>
        <v>0</v>
      </c>
      <c r="DD84" s="1174">
        <f>環境負荷計算表!BH317</f>
        <v>0</v>
      </c>
      <c r="DE84" s="1173">
        <f>環境負荷計算表!BI317</f>
        <v>0</v>
      </c>
      <c r="DF84" s="1175">
        <f t="shared" si="35"/>
        <v>0</v>
      </c>
      <c r="DG84" s="1175">
        <f t="shared" si="42"/>
        <v>0</v>
      </c>
      <c r="DH84" s="1175">
        <f t="shared" si="43"/>
        <v>0</v>
      </c>
      <c r="DI84" s="1175">
        <f t="shared" si="44"/>
        <v>0</v>
      </c>
      <c r="DJ84" s="1175">
        <f t="shared" si="45"/>
        <v>0</v>
      </c>
      <c r="DK84" s="1176">
        <f t="shared" si="46"/>
        <v>0</v>
      </c>
      <c r="DL84" s="1176">
        <f t="shared" si="47"/>
        <v>0</v>
      </c>
      <c r="DM84" s="1176">
        <f t="shared" si="48"/>
        <v>0</v>
      </c>
      <c r="DN84" s="1176">
        <f t="shared" si="49"/>
        <v>0</v>
      </c>
      <c r="DO84" s="1176">
        <f t="shared" si="50"/>
        <v>0</v>
      </c>
      <c r="DP84" s="1176">
        <f t="shared" si="51"/>
        <v>0</v>
      </c>
      <c r="DQ84" s="1176">
        <f t="shared" si="52"/>
        <v>0</v>
      </c>
      <c r="DR84" s="1176">
        <f t="shared" si="53"/>
        <v>0</v>
      </c>
      <c r="DS84" s="1176">
        <f t="shared" si="54"/>
        <v>0</v>
      </c>
      <c r="DT84" s="1176">
        <f t="shared" si="55"/>
        <v>0</v>
      </c>
      <c r="DU84" s="1176">
        <f t="shared" si="56"/>
        <v>0</v>
      </c>
      <c r="DV84" s="1176">
        <f t="shared" si="57"/>
        <v>0</v>
      </c>
      <c r="DW84" s="1176">
        <f t="shared" si="58"/>
        <v>0</v>
      </c>
      <c r="DX84" s="1176">
        <f t="shared" si="59"/>
        <v>0</v>
      </c>
      <c r="DY84" s="1176">
        <f t="shared" si="60"/>
        <v>0</v>
      </c>
      <c r="DZ84" s="1175">
        <f t="shared" si="61"/>
        <v>0</v>
      </c>
      <c r="EA84" s="1175">
        <f t="shared" si="62"/>
        <v>0</v>
      </c>
      <c r="EB84" s="1175">
        <f t="shared" si="63"/>
        <v>0</v>
      </c>
      <c r="EC84" s="1176">
        <f t="shared" si="64"/>
        <v>0</v>
      </c>
      <c r="ED84" s="1176">
        <f t="shared" si="36"/>
        <v>0</v>
      </c>
      <c r="EE84" s="1176">
        <f t="shared" si="37"/>
        <v>0</v>
      </c>
      <c r="EF84" s="1176">
        <f t="shared" si="38"/>
        <v>0</v>
      </c>
      <c r="EG84" s="1176">
        <f t="shared" si="39"/>
        <v>0</v>
      </c>
      <c r="EH84" s="1176">
        <f t="shared" si="40"/>
        <v>0</v>
      </c>
      <c r="EI84" s="1175">
        <f t="shared" si="41"/>
        <v>0</v>
      </c>
    </row>
    <row r="85" spans="2:139" ht="18" customHeight="1">
      <c r="B85" s="226">
        <v>79</v>
      </c>
      <c r="C85" s="617"/>
      <c r="D85" s="215" t="s">
        <v>388</v>
      </c>
      <c r="E85" s="208"/>
      <c r="F85" s="238">
        <f>計算表!C86</f>
        <v>0</v>
      </c>
      <c r="G85" s="239">
        <f>計算表!G86</f>
        <v>0</v>
      </c>
      <c r="H85" s="240">
        <f>計算表!I86</f>
        <v>0</v>
      </c>
      <c r="I85" s="261">
        <f>計算表!R86</f>
        <v>0</v>
      </c>
      <c r="J85" s="261">
        <f>計算表!T86</f>
        <v>0</v>
      </c>
      <c r="K85" s="261">
        <f>計算表!V86</f>
        <v>0</v>
      </c>
      <c r="L85" s="275">
        <f>計算表!K201</f>
        <v>0</v>
      </c>
      <c r="M85" s="276">
        <f>計算表!O201</f>
        <v>0</v>
      </c>
      <c r="N85" s="277">
        <f>計算表!Q201</f>
        <v>0</v>
      </c>
      <c r="O85" s="298">
        <f t="shared" si="32"/>
        <v>0</v>
      </c>
      <c r="P85" s="298">
        <f t="shared" si="33"/>
        <v>0</v>
      </c>
      <c r="Q85" s="298">
        <f t="shared" si="34"/>
        <v>0</v>
      </c>
      <c r="R85" s="306">
        <f>計算表!X201</f>
        <v>0</v>
      </c>
      <c r="T85" s="1171">
        <f>環境負荷計算表!AF86</f>
        <v>0</v>
      </c>
      <c r="U85" s="1171">
        <f>環境負荷計算表!AG86</f>
        <v>0</v>
      </c>
      <c r="V85" s="1171">
        <f>環境負荷計算表!AH86</f>
        <v>0</v>
      </c>
      <c r="W85" s="1171">
        <f>環境負荷計算表!AI86</f>
        <v>0</v>
      </c>
      <c r="X85" s="1171">
        <f>環境負荷計算表!AJ86</f>
        <v>0</v>
      </c>
      <c r="Y85" s="1171">
        <f>環境負荷計算表!AK86</f>
        <v>0</v>
      </c>
      <c r="Z85" s="1171">
        <f>環境負荷計算表!AL86</f>
        <v>0</v>
      </c>
      <c r="AA85" s="1171">
        <f>環境負荷計算表!AM86</f>
        <v>0</v>
      </c>
      <c r="AB85" s="1171">
        <f>環境負荷計算表!AN86</f>
        <v>0</v>
      </c>
      <c r="AC85" s="1171">
        <f>環境負荷計算表!AO86</f>
        <v>0</v>
      </c>
      <c r="AD85" s="1171">
        <f>環境負荷計算表!AP86</f>
        <v>0</v>
      </c>
      <c r="AE85" s="1171">
        <f>環境負荷計算表!AQ86</f>
        <v>0</v>
      </c>
      <c r="AF85" s="1171">
        <f>環境負荷計算表!AR86</f>
        <v>0</v>
      </c>
      <c r="AG85" s="1171">
        <f>環境負荷計算表!AS86</f>
        <v>0</v>
      </c>
      <c r="AH85" s="1171">
        <f>環境負荷計算表!AT86</f>
        <v>0</v>
      </c>
      <c r="AI85" s="1171">
        <f>環境負荷計算表!AU86</f>
        <v>0</v>
      </c>
      <c r="AJ85" s="1171">
        <f>環境負荷計算表!AV86</f>
        <v>0</v>
      </c>
      <c r="AK85" s="1171">
        <f>環境負荷計算表!AW86</f>
        <v>0</v>
      </c>
      <c r="AL85" s="1171">
        <f>環境負荷計算表!AX86</f>
        <v>0</v>
      </c>
      <c r="AM85" s="1171">
        <f>環境負荷計算表!AY86</f>
        <v>0</v>
      </c>
      <c r="AN85" s="1171">
        <f>環境負荷計算表!AZ86</f>
        <v>0</v>
      </c>
      <c r="AO85" s="1171">
        <f>環境負荷計算表!BA86</f>
        <v>0</v>
      </c>
      <c r="AP85" s="1171">
        <f>環境負荷計算表!BB86</f>
        <v>0</v>
      </c>
      <c r="AQ85" s="1171">
        <f>環境負荷計算表!BC86</f>
        <v>0</v>
      </c>
      <c r="AR85" s="1171">
        <f>環境負荷計算表!BD86</f>
        <v>0</v>
      </c>
      <c r="AS85" s="1171">
        <f>環境負荷計算表!BE86</f>
        <v>0</v>
      </c>
      <c r="AT85" s="1171">
        <f>環境負荷計算表!BF86</f>
        <v>0</v>
      </c>
      <c r="AU85" s="1171">
        <f>環境負荷計算表!BG86</f>
        <v>0</v>
      </c>
      <c r="AV85" s="1171">
        <f>環境負荷計算表!BH86</f>
        <v>0</v>
      </c>
      <c r="AW85" s="1171">
        <f>環境負荷計算表!BI86</f>
        <v>0</v>
      </c>
      <c r="AX85" s="1172">
        <f>環境負荷計算表!AF202</f>
        <v>0</v>
      </c>
      <c r="AY85" s="1172">
        <f>環境負荷計算表!AG202</f>
        <v>0</v>
      </c>
      <c r="AZ85" s="1172">
        <f>環境負荷計算表!AH202</f>
        <v>0</v>
      </c>
      <c r="BA85" s="1172">
        <f>環境負荷計算表!AI202</f>
        <v>0</v>
      </c>
      <c r="BB85" s="1172">
        <f>環境負荷計算表!AJ202</f>
        <v>0</v>
      </c>
      <c r="BC85" s="1172">
        <f>環境負荷計算表!AK202</f>
        <v>0</v>
      </c>
      <c r="BD85" s="1172">
        <f>環境負荷計算表!AL202</f>
        <v>0</v>
      </c>
      <c r="BE85" s="1172">
        <f>環境負荷計算表!AM202</f>
        <v>0</v>
      </c>
      <c r="BF85" s="1172">
        <f>環境負荷計算表!AN202</f>
        <v>0</v>
      </c>
      <c r="BG85" s="1172">
        <f>環境負荷計算表!AO202</f>
        <v>0</v>
      </c>
      <c r="BH85" s="1172">
        <f>環境負荷計算表!AP202</f>
        <v>0</v>
      </c>
      <c r="BI85" s="1172">
        <f>環境負荷計算表!AQ202</f>
        <v>0</v>
      </c>
      <c r="BJ85" s="1172">
        <f>環境負荷計算表!AR202</f>
        <v>0</v>
      </c>
      <c r="BK85" s="1172">
        <f>環境負荷計算表!AS202</f>
        <v>0</v>
      </c>
      <c r="BL85" s="1172">
        <f>環境負荷計算表!AT202</f>
        <v>0</v>
      </c>
      <c r="BM85" s="1172">
        <f>環境負荷計算表!AU202</f>
        <v>0</v>
      </c>
      <c r="BN85" s="1172">
        <f>環境負荷計算表!AV202</f>
        <v>0</v>
      </c>
      <c r="BO85" s="1172">
        <f>環境負荷計算表!AW202</f>
        <v>0</v>
      </c>
      <c r="BP85" s="1172">
        <f>環境負荷計算表!AX202</f>
        <v>0</v>
      </c>
      <c r="BQ85" s="1172">
        <f>環境負荷計算表!AY202</f>
        <v>0</v>
      </c>
      <c r="BR85" s="1172">
        <f>環境負荷計算表!AZ202</f>
        <v>0</v>
      </c>
      <c r="BS85" s="1172">
        <f>環境負荷計算表!BA202</f>
        <v>0</v>
      </c>
      <c r="BT85" s="1172">
        <f>環境負荷計算表!BB202</f>
        <v>0</v>
      </c>
      <c r="BU85" s="1172">
        <f>環境負荷計算表!BC202</f>
        <v>0</v>
      </c>
      <c r="BV85" s="1172">
        <f>環境負荷計算表!BD202</f>
        <v>0</v>
      </c>
      <c r="BW85" s="1172">
        <f>環境負荷計算表!BE202</f>
        <v>0</v>
      </c>
      <c r="BX85" s="1172">
        <f>環境負荷計算表!BF202</f>
        <v>0</v>
      </c>
      <c r="BY85" s="1172">
        <f>環境負荷計算表!BG202</f>
        <v>0</v>
      </c>
      <c r="BZ85" s="1172">
        <f>環境負荷計算表!BH202</f>
        <v>0</v>
      </c>
      <c r="CA85" s="1172">
        <f>環境負荷計算表!BI202</f>
        <v>0</v>
      </c>
      <c r="CB85" s="1173">
        <f>環境負荷計算表!AF318</f>
        <v>0</v>
      </c>
      <c r="CC85" s="1173">
        <f>環境負荷計算表!AG318</f>
        <v>0</v>
      </c>
      <c r="CD85" s="1173">
        <f>環境負荷計算表!AH318</f>
        <v>0</v>
      </c>
      <c r="CE85" s="1173">
        <f>環境負荷計算表!AI318</f>
        <v>0</v>
      </c>
      <c r="CF85" s="1173">
        <f>環境負荷計算表!AJ318</f>
        <v>0</v>
      </c>
      <c r="CG85" s="1174">
        <f>環境負荷計算表!AK318</f>
        <v>0</v>
      </c>
      <c r="CH85" s="1174">
        <f>環境負荷計算表!AL318</f>
        <v>0</v>
      </c>
      <c r="CI85" s="1174">
        <f>環境負荷計算表!AM318</f>
        <v>0</v>
      </c>
      <c r="CJ85" s="1174">
        <f>環境負荷計算表!AN318</f>
        <v>0</v>
      </c>
      <c r="CK85" s="1174">
        <f>環境負荷計算表!AO318</f>
        <v>0</v>
      </c>
      <c r="CL85" s="1174">
        <f>環境負荷計算表!AP318</f>
        <v>0</v>
      </c>
      <c r="CM85" s="1174">
        <f>環境負荷計算表!AQ318</f>
        <v>0</v>
      </c>
      <c r="CN85" s="1174">
        <f>環境負荷計算表!AR318</f>
        <v>0</v>
      </c>
      <c r="CO85" s="1174">
        <f>環境負荷計算表!AS318</f>
        <v>0</v>
      </c>
      <c r="CP85" s="1174">
        <f>環境負荷計算表!AT318</f>
        <v>0</v>
      </c>
      <c r="CQ85" s="1174">
        <f>環境負荷計算表!AU318</f>
        <v>0</v>
      </c>
      <c r="CR85" s="1174">
        <f>環境負荷計算表!AV318</f>
        <v>0</v>
      </c>
      <c r="CS85" s="1174">
        <f>環境負荷計算表!AW318</f>
        <v>0</v>
      </c>
      <c r="CT85" s="1174">
        <f>環境負荷計算表!AX318</f>
        <v>0</v>
      </c>
      <c r="CU85" s="1174">
        <f>環境負荷計算表!AY318</f>
        <v>0</v>
      </c>
      <c r="CV85" s="1173">
        <f>環境負荷計算表!AZ318</f>
        <v>0</v>
      </c>
      <c r="CW85" s="1173">
        <f>環境負荷計算表!BA318</f>
        <v>0</v>
      </c>
      <c r="CX85" s="1173">
        <f>環境負荷計算表!BB318</f>
        <v>0</v>
      </c>
      <c r="CY85" s="1174">
        <f>環境負荷計算表!BC318</f>
        <v>0</v>
      </c>
      <c r="CZ85" s="1174">
        <f>環境負荷計算表!BD318</f>
        <v>0</v>
      </c>
      <c r="DA85" s="1174">
        <f>環境負荷計算表!BE318</f>
        <v>0</v>
      </c>
      <c r="DB85" s="1174">
        <f>環境負荷計算表!BF318</f>
        <v>0</v>
      </c>
      <c r="DC85" s="1174">
        <f>環境負荷計算表!BG318</f>
        <v>0</v>
      </c>
      <c r="DD85" s="1174">
        <f>環境負荷計算表!BH318</f>
        <v>0</v>
      </c>
      <c r="DE85" s="1173">
        <f>環境負荷計算表!BI318</f>
        <v>0</v>
      </c>
      <c r="DF85" s="1175">
        <f t="shared" si="35"/>
        <v>0</v>
      </c>
      <c r="DG85" s="1175">
        <f t="shared" si="42"/>
        <v>0</v>
      </c>
      <c r="DH85" s="1175">
        <f t="shared" si="43"/>
        <v>0</v>
      </c>
      <c r="DI85" s="1175">
        <f t="shared" si="44"/>
        <v>0</v>
      </c>
      <c r="DJ85" s="1175">
        <f t="shared" si="45"/>
        <v>0</v>
      </c>
      <c r="DK85" s="1176">
        <f t="shared" si="46"/>
        <v>0</v>
      </c>
      <c r="DL85" s="1176">
        <f t="shared" si="47"/>
        <v>0</v>
      </c>
      <c r="DM85" s="1176">
        <f t="shared" si="48"/>
        <v>0</v>
      </c>
      <c r="DN85" s="1176">
        <f t="shared" si="49"/>
        <v>0</v>
      </c>
      <c r="DO85" s="1176">
        <f t="shared" si="50"/>
        <v>0</v>
      </c>
      <c r="DP85" s="1176">
        <f t="shared" si="51"/>
        <v>0</v>
      </c>
      <c r="DQ85" s="1176">
        <f t="shared" si="52"/>
        <v>0</v>
      </c>
      <c r="DR85" s="1176">
        <f t="shared" si="53"/>
        <v>0</v>
      </c>
      <c r="DS85" s="1176">
        <f t="shared" si="54"/>
        <v>0</v>
      </c>
      <c r="DT85" s="1176">
        <f t="shared" si="55"/>
        <v>0</v>
      </c>
      <c r="DU85" s="1176">
        <f t="shared" si="56"/>
        <v>0</v>
      </c>
      <c r="DV85" s="1176">
        <f t="shared" si="57"/>
        <v>0</v>
      </c>
      <c r="DW85" s="1176">
        <f t="shared" si="58"/>
        <v>0</v>
      </c>
      <c r="DX85" s="1176">
        <f t="shared" si="59"/>
        <v>0</v>
      </c>
      <c r="DY85" s="1176">
        <f t="shared" si="60"/>
        <v>0</v>
      </c>
      <c r="DZ85" s="1175">
        <f t="shared" si="61"/>
        <v>0</v>
      </c>
      <c r="EA85" s="1175">
        <f t="shared" si="62"/>
        <v>0</v>
      </c>
      <c r="EB85" s="1175">
        <f t="shared" si="63"/>
        <v>0</v>
      </c>
      <c r="EC85" s="1176">
        <f t="shared" si="64"/>
        <v>0</v>
      </c>
      <c r="ED85" s="1176">
        <f t="shared" si="36"/>
        <v>0</v>
      </c>
      <c r="EE85" s="1176">
        <f t="shared" si="37"/>
        <v>0</v>
      </c>
      <c r="EF85" s="1176">
        <f t="shared" si="38"/>
        <v>0</v>
      </c>
      <c r="EG85" s="1176">
        <f t="shared" si="39"/>
        <v>0</v>
      </c>
      <c r="EH85" s="1176">
        <f t="shared" si="40"/>
        <v>0</v>
      </c>
      <c r="EI85" s="1175">
        <f t="shared" si="41"/>
        <v>0</v>
      </c>
    </row>
    <row r="86" spans="2:139" ht="18" customHeight="1">
      <c r="B86" s="223">
        <v>80</v>
      </c>
      <c r="C86" s="620"/>
      <c r="D86" s="225" t="s">
        <v>540</v>
      </c>
      <c r="E86" s="212"/>
      <c r="F86" s="241">
        <f>計算表!C87</f>
        <v>0</v>
      </c>
      <c r="G86" s="242">
        <f>計算表!G87</f>
        <v>0</v>
      </c>
      <c r="H86" s="243">
        <f>計算表!I87</f>
        <v>0</v>
      </c>
      <c r="I86" s="262">
        <f>計算表!R87</f>
        <v>0</v>
      </c>
      <c r="J86" s="262">
        <f>計算表!T87</f>
        <v>0</v>
      </c>
      <c r="K86" s="262">
        <f>計算表!V87</f>
        <v>0</v>
      </c>
      <c r="L86" s="278">
        <f>計算表!K202</f>
        <v>0</v>
      </c>
      <c r="M86" s="279">
        <f>計算表!O202</f>
        <v>0</v>
      </c>
      <c r="N86" s="280">
        <f>計算表!Q202</f>
        <v>0</v>
      </c>
      <c r="O86" s="299">
        <f t="shared" si="32"/>
        <v>0</v>
      </c>
      <c r="P86" s="299">
        <f t="shared" si="33"/>
        <v>0</v>
      </c>
      <c r="Q86" s="299">
        <f t="shared" si="34"/>
        <v>0</v>
      </c>
      <c r="R86" s="307">
        <f>計算表!X202</f>
        <v>0</v>
      </c>
      <c r="T86" s="1177">
        <f>環境負荷計算表!AF87</f>
        <v>0</v>
      </c>
      <c r="U86" s="1177">
        <f>環境負荷計算表!AG87</f>
        <v>0</v>
      </c>
      <c r="V86" s="1177">
        <f>環境負荷計算表!AH87</f>
        <v>0</v>
      </c>
      <c r="W86" s="1177">
        <f>環境負荷計算表!AI87</f>
        <v>0</v>
      </c>
      <c r="X86" s="1177">
        <f>環境負荷計算表!AJ87</f>
        <v>0</v>
      </c>
      <c r="Y86" s="1177">
        <f>環境負荷計算表!AK87</f>
        <v>0</v>
      </c>
      <c r="Z86" s="1177">
        <f>環境負荷計算表!AL87</f>
        <v>0</v>
      </c>
      <c r="AA86" s="1177">
        <f>環境負荷計算表!AM87</f>
        <v>0</v>
      </c>
      <c r="AB86" s="1177">
        <f>環境負荷計算表!AN87</f>
        <v>0</v>
      </c>
      <c r="AC86" s="1177">
        <f>環境負荷計算表!AO87</f>
        <v>0</v>
      </c>
      <c r="AD86" s="1177">
        <f>環境負荷計算表!AP87</f>
        <v>0</v>
      </c>
      <c r="AE86" s="1177">
        <f>環境負荷計算表!AQ87</f>
        <v>0</v>
      </c>
      <c r="AF86" s="1177">
        <f>環境負荷計算表!AR87</f>
        <v>0</v>
      </c>
      <c r="AG86" s="1177">
        <f>環境負荷計算表!AS87</f>
        <v>0</v>
      </c>
      <c r="AH86" s="1177">
        <f>環境負荷計算表!AT87</f>
        <v>0</v>
      </c>
      <c r="AI86" s="1177">
        <f>環境負荷計算表!AU87</f>
        <v>0</v>
      </c>
      <c r="AJ86" s="1177">
        <f>環境負荷計算表!AV87</f>
        <v>0</v>
      </c>
      <c r="AK86" s="1177">
        <f>環境負荷計算表!AW87</f>
        <v>0</v>
      </c>
      <c r="AL86" s="1177">
        <f>環境負荷計算表!AX87</f>
        <v>0</v>
      </c>
      <c r="AM86" s="1177">
        <f>環境負荷計算表!AY87</f>
        <v>0</v>
      </c>
      <c r="AN86" s="1177">
        <f>環境負荷計算表!AZ87</f>
        <v>0</v>
      </c>
      <c r="AO86" s="1177">
        <f>環境負荷計算表!BA87</f>
        <v>0</v>
      </c>
      <c r="AP86" s="1177">
        <f>環境負荷計算表!BB87</f>
        <v>0</v>
      </c>
      <c r="AQ86" s="1177">
        <f>環境負荷計算表!BC87</f>
        <v>0</v>
      </c>
      <c r="AR86" s="1177">
        <f>環境負荷計算表!BD87</f>
        <v>0</v>
      </c>
      <c r="AS86" s="1177">
        <f>環境負荷計算表!BE87</f>
        <v>0</v>
      </c>
      <c r="AT86" s="1177">
        <f>環境負荷計算表!BF87</f>
        <v>0</v>
      </c>
      <c r="AU86" s="1177">
        <f>環境負荷計算表!BG87</f>
        <v>0</v>
      </c>
      <c r="AV86" s="1177">
        <f>環境負荷計算表!BH87</f>
        <v>0</v>
      </c>
      <c r="AW86" s="1177">
        <f>環境負荷計算表!BI87</f>
        <v>0</v>
      </c>
      <c r="AX86" s="1178">
        <f>環境負荷計算表!AF203</f>
        <v>0</v>
      </c>
      <c r="AY86" s="1178">
        <f>環境負荷計算表!AG203</f>
        <v>0</v>
      </c>
      <c r="AZ86" s="1178">
        <f>環境負荷計算表!AH203</f>
        <v>0</v>
      </c>
      <c r="BA86" s="1178">
        <f>環境負荷計算表!AI203</f>
        <v>0</v>
      </c>
      <c r="BB86" s="1178">
        <f>環境負荷計算表!AJ203</f>
        <v>0</v>
      </c>
      <c r="BC86" s="1178">
        <f>環境負荷計算表!AK203</f>
        <v>0</v>
      </c>
      <c r="BD86" s="1178">
        <f>環境負荷計算表!AL203</f>
        <v>0</v>
      </c>
      <c r="BE86" s="1178">
        <f>環境負荷計算表!AM203</f>
        <v>0</v>
      </c>
      <c r="BF86" s="1178">
        <f>環境負荷計算表!AN203</f>
        <v>0</v>
      </c>
      <c r="BG86" s="1178">
        <f>環境負荷計算表!AO203</f>
        <v>0</v>
      </c>
      <c r="BH86" s="1178">
        <f>環境負荷計算表!AP203</f>
        <v>0</v>
      </c>
      <c r="BI86" s="1178">
        <f>環境負荷計算表!AQ203</f>
        <v>0</v>
      </c>
      <c r="BJ86" s="1178">
        <f>環境負荷計算表!AR203</f>
        <v>0</v>
      </c>
      <c r="BK86" s="1178">
        <f>環境負荷計算表!AS203</f>
        <v>0</v>
      </c>
      <c r="BL86" s="1178">
        <f>環境負荷計算表!AT203</f>
        <v>0</v>
      </c>
      <c r="BM86" s="1178">
        <f>環境負荷計算表!AU203</f>
        <v>0</v>
      </c>
      <c r="BN86" s="1178">
        <f>環境負荷計算表!AV203</f>
        <v>0</v>
      </c>
      <c r="BO86" s="1178">
        <f>環境負荷計算表!AW203</f>
        <v>0</v>
      </c>
      <c r="BP86" s="1178">
        <f>環境負荷計算表!AX203</f>
        <v>0</v>
      </c>
      <c r="BQ86" s="1178">
        <f>環境負荷計算表!AY203</f>
        <v>0</v>
      </c>
      <c r="BR86" s="1178">
        <f>環境負荷計算表!AZ203</f>
        <v>0</v>
      </c>
      <c r="BS86" s="1178">
        <f>環境負荷計算表!BA203</f>
        <v>0</v>
      </c>
      <c r="BT86" s="1178">
        <f>環境負荷計算表!BB203</f>
        <v>0</v>
      </c>
      <c r="BU86" s="1178">
        <f>環境負荷計算表!BC203</f>
        <v>0</v>
      </c>
      <c r="BV86" s="1178">
        <f>環境負荷計算表!BD203</f>
        <v>0</v>
      </c>
      <c r="BW86" s="1178">
        <f>環境負荷計算表!BE203</f>
        <v>0</v>
      </c>
      <c r="BX86" s="1178">
        <f>環境負荷計算表!BF203</f>
        <v>0</v>
      </c>
      <c r="BY86" s="1178">
        <f>環境負荷計算表!BG203</f>
        <v>0</v>
      </c>
      <c r="BZ86" s="1178">
        <f>環境負荷計算表!BH203</f>
        <v>0</v>
      </c>
      <c r="CA86" s="1178">
        <f>環境負荷計算表!BI203</f>
        <v>0</v>
      </c>
      <c r="CB86" s="1179">
        <f>環境負荷計算表!AF319</f>
        <v>0</v>
      </c>
      <c r="CC86" s="1179">
        <f>環境負荷計算表!AG319</f>
        <v>0</v>
      </c>
      <c r="CD86" s="1179">
        <f>環境負荷計算表!AH319</f>
        <v>0</v>
      </c>
      <c r="CE86" s="1179">
        <f>環境負荷計算表!AI319</f>
        <v>0</v>
      </c>
      <c r="CF86" s="1179">
        <f>環境負荷計算表!AJ319</f>
        <v>0</v>
      </c>
      <c r="CG86" s="1180">
        <f>環境負荷計算表!AK319</f>
        <v>0</v>
      </c>
      <c r="CH86" s="1180">
        <f>環境負荷計算表!AL319</f>
        <v>0</v>
      </c>
      <c r="CI86" s="1180">
        <f>環境負荷計算表!AM319</f>
        <v>0</v>
      </c>
      <c r="CJ86" s="1180">
        <f>環境負荷計算表!AN319</f>
        <v>0</v>
      </c>
      <c r="CK86" s="1180">
        <f>環境負荷計算表!AO319</f>
        <v>0</v>
      </c>
      <c r="CL86" s="1180">
        <f>環境負荷計算表!AP319</f>
        <v>0</v>
      </c>
      <c r="CM86" s="1180">
        <f>環境負荷計算表!AQ319</f>
        <v>0</v>
      </c>
      <c r="CN86" s="1180">
        <f>環境負荷計算表!AR319</f>
        <v>0</v>
      </c>
      <c r="CO86" s="1180">
        <f>環境負荷計算表!AS319</f>
        <v>0</v>
      </c>
      <c r="CP86" s="1180">
        <f>環境負荷計算表!AT319</f>
        <v>0</v>
      </c>
      <c r="CQ86" s="1180">
        <f>環境負荷計算表!AU319</f>
        <v>0</v>
      </c>
      <c r="CR86" s="1180">
        <f>環境負荷計算表!AV319</f>
        <v>0</v>
      </c>
      <c r="CS86" s="1180">
        <f>環境負荷計算表!AW319</f>
        <v>0</v>
      </c>
      <c r="CT86" s="1180">
        <f>環境負荷計算表!AX319</f>
        <v>0</v>
      </c>
      <c r="CU86" s="1180">
        <f>環境負荷計算表!AY319</f>
        <v>0</v>
      </c>
      <c r="CV86" s="1179">
        <f>環境負荷計算表!AZ319</f>
        <v>0</v>
      </c>
      <c r="CW86" s="1179">
        <f>環境負荷計算表!BA319</f>
        <v>0</v>
      </c>
      <c r="CX86" s="1179">
        <f>環境負荷計算表!BB319</f>
        <v>0</v>
      </c>
      <c r="CY86" s="1180">
        <f>環境負荷計算表!BC319</f>
        <v>0</v>
      </c>
      <c r="CZ86" s="1180">
        <f>環境負荷計算表!BD319</f>
        <v>0</v>
      </c>
      <c r="DA86" s="1180">
        <f>環境負荷計算表!BE319</f>
        <v>0</v>
      </c>
      <c r="DB86" s="1180">
        <f>環境負荷計算表!BF319</f>
        <v>0</v>
      </c>
      <c r="DC86" s="1180">
        <f>環境負荷計算表!BG319</f>
        <v>0</v>
      </c>
      <c r="DD86" s="1180">
        <f>環境負荷計算表!BH319</f>
        <v>0</v>
      </c>
      <c r="DE86" s="1179">
        <f>環境負荷計算表!BI319</f>
        <v>0</v>
      </c>
      <c r="DF86" s="1181">
        <f t="shared" si="35"/>
        <v>0</v>
      </c>
      <c r="DG86" s="1181">
        <f t="shared" si="42"/>
        <v>0</v>
      </c>
      <c r="DH86" s="1181">
        <f t="shared" si="43"/>
        <v>0</v>
      </c>
      <c r="DI86" s="1181">
        <f t="shared" si="44"/>
        <v>0</v>
      </c>
      <c r="DJ86" s="1181">
        <f t="shared" si="45"/>
        <v>0</v>
      </c>
      <c r="DK86" s="1182">
        <f t="shared" si="46"/>
        <v>0</v>
      </c>
      <c r="DL86" s="1182">
        <f t="shared" si="47"/>
        <v>0</v>
      </c>
      <c r="DM86" s="1182">
        <f t="shared" si="48"/>
        <v>0</v>
      </c>
      <c r="DN86" s="1182">
        <f t="shared" si="49"/>
        <v>0</v>
      </c>
      <c r="DO86" s="1182">
        <f t="shared" si="50"/>
        <v>0</v>
      </c>
      <c r="DP86" s="1182">
        <f t="shared" si="51"/>
        <v>0</v>
      </c>
      <c r="DQ86" s="1182">
        <f t="shared" si="52"/>
        <v>0</v>
      </c>
      <c r="DR86" s="1182">
        <f t="shared" si="53"/>
        <v>0</v>
      </c>
      <c r="DS86" s="1182">
        <f t="shared" si="54"/>
        <v>0</v>
      </c>
      <c r="DT86" s="1182">
        <f t="shared" si="55"/>
        <v>0</v>
      </c>
      <c r="DU86" s="1182">
        <f t="shared" si="56"/>
        <v>0</v>
      </c>
      <c r="DV86" s="1182">
        <f t="shared" si="57"/>
        <v>0</v>
      </c>
      <c r="DW86" s="1182">
        <f t="shared" si="58"/>
        <v>0</v>
      </c>
      <c r="DX86" s="1182">
        <f t="shared" si="59"/>
        <v>0</v>
      </c>
      <c r="DY86" s="1182">
        <f t="shared" si="60"/>
        <v>0</v>
      </c>
      <c r="DZ86" s="1181">
        <f t="shared" si="61"/>
        <v>0</v>
      </c>
      <c r="EA86" s="1181">
        <f t="shared" si="62"/>
        <v>0</v>
      </c>
      <c r="EB86" s="1181">
        <f t="shared" si="63"/>
        <v>0</v>
      </c>
      <c r="EC86" s="1182">
        <f t="shared" si="64"/>
        <v>0</v>
      </c>
      <c r="ED86" s="1182">
        <f t="shared" si="36"/>
        <v>0</v>
      </c>
      <c r="EE86" s="1182">
        <f t="shared" si="37"/>
        <v>0</v>
      </c>
      <c r="EF86" s="1182">
        <f t="shared" si="38"/>
        <v>0</v>
      </c>
      <c r="EG86" s="1182">
        <f t="shared" si="39"/>
        <v>0</v>
      </c>
      <c r="EH86" s="1182">
        <f t="shared" si="40"/>
        <v>0</v>
      </c>
      <c r="EI86" s="1181">
        <f t="shared" si="41"/>
        <v>0</v>
      </c>
    </row>
    <row r="87" spans="2:139" ht="18" customHeight="1">
      <c r="B87" s="226">
        <v>81</v>
      </c>
      <c r="C87" s="617"/>
      <c r="D87" s="215" t="s">
        <v>389</v>
      </c>
      <c r="E87" s="208"/>
      <c r="F87" s="238">
        <f>計算表!C88</f>
        <v>0</v>
      </c>
      <c r="G87" s="239">
        <f>計算表!G88</f>
        <v>0</v>
      </c>
      <c r="H87" s="240">
        <f>計算表!I88</f>
        <v>0</v>
      </c>
      <c r="I87" s="261">
        <f>計算表!R88</f>
        <v>0</v>
      </c>
      <c r="J87" s="261">
        <f>計算表!T88</f>
        <v>0</v>
      </c>
      <c r="K87" s="261">
        <f>計算表!V88</f>
        <v>0</v>
      </c>
      <c r="L87" s="275">
        <f>計算表!K203</f>
        <v>0</v>
      </c>
      <c r="M87" s="276">
        <f>計算表!O203</f>
        <v>0</v>
      </c>
      <c r="N87" s="277">
        <f>計算表!Q203</f>
        <v>0</v>
      </c>
      <c r="O87" s="298">
        <f t="shared" si="32"/>
        <v>0</v>
      </c>
      <c r="P87" s="298">
        <f t="shared" si="33"/>
        <v>0</v>
      </c>
      <c r="Q87" s="298">
        <f t="shared" si="34"/>
        <v>0</v>
      </c>
      <c r="R87" s="306">
        <f>計算表!X203</f>
        <v>0</v>
      </c>
      <c r="T87" s="1183">
        <f>環境負荷計算表!AF88</f>
        <v>0</v>
      </c>
      <c r="U87" s="1183">
        <f>環境負荷計算表!AG88</f>
        <v>0</v>
      </c>
      <c r="V87" s="1183">
        <f>環境負荷計算表!AH88</f>
        <v>0</v>
      </c>
      <c r="W87" s="1183">
        <f>環境負荷計算表!AI88</f>
        <v>0</v>
      </c>
      <c r="X87" s="1183">
        <f>環境負荷計算表!AJ88</f>
        <v>0</v>
      </c>
      <c r="Y87" s="1183">
        <f>環境負荷計算表!AK88</f>
        <v>0</v>
      </c>
      <c r="Z87" s="1183">
        <f>環境負荷計算表!AL88</f>
        <v>0</v>
      </c>
      <c r="AA87" s="1183">
        <f>環境負荷計算表!AM88</f>
        <v>0</v>
      </c>
      <c r="AB87" s="1183">
        <f>環境負荷計算表!AN88</f>
        <v>0</v>
      </c>
      <c r="AC87" s="1183">
        <f>環境負荷計算表!AO88</f>
        <v>0</v>
      </c>
      <c r="AD87" s="1183">
        <f>環境負荷計算表!AP88</f>
        <v>0</v>
      </c>
      <c r="AE87" s="1183">
        <f>環境負荷計算表!AQ88</f>
        <v>0</v>
      </c>
      <c r="AF87" s="1183">
        <f>環境負荷計算表!AR88</f>
        <v>0</v>
      </c>
      <c r="AG87" s="1183">
        <f>環境負荷計算表!AS88</f>
        <v>0</v>
      </c>
      <c r="AH87" s="1183">
        <f>環境負荷計算表!AT88</f>
        <v>0</v>
      </c>
      <c r="AI87" s="1183">
        <f>環境負荷計算表!AU88</f>
        <v>0</v>
      </c>
      <c r="AJ87" s="1183">
        <f>環境負荷計算表!AV88</f>
        <v>0</v>
      </c>
      <c r="AK87" s="1183">
        <f>環境負荷計算表!AW88</f>
        <v>0</v>
      </c>
      <c r="AL87" s="1183">
        <f>環境負荷計算表!AX88</f>
        <v>0</v>
      </c>
      <c r="AM87" s="1183">
        <f>環境負荷計算表!AY88</f>
        <v>0</v>
      </c>
      <c r="AN87" s="1183">
        <f>環境負荷計算表!AZ88</f>
        <v>0</v>
      </c>
      <c r="AO87" s="1183">
        <f>環境負荷計算表!BA88</f>
        <v>0</v>
      </c>
      <c r="AP87" s="1183">
        <f>環境負荷計算表!BB88</f>
        <v>0</v>
      </c>
      <c r="AQ87" s="1183">
        <f>環境負荷計算表!BC88</f>
        <v>0</v>
      </c>
      <c r="AR87" s="1183">
        <f>環境負荷計算表!BD88</f>
        <v>0</v>
      </c>
      <c r="AS87" s="1183">
        <f>環境負荷計算表!BE88</f>
        <v>0</v>
      </c>
      <c r="AT87" s="1183">
        <f>環境負荷計算表!BF88</f>
        <v>0</v>
      </c>
      <c r="AU87" s="1183">
        <f>環境負荷計算表!BG88</f>
        <v>0</v>
      </c>
      <c r="AV87" s="1183">
        <f>環境負荷計算表!BH88</f>
        <v>0</v>
      </c>
      <c r="AW87" s="1183">
        <f>環境負荷計算表!BI88</f>
        <v>0</v>
      </c>
      <c r="AX87" s="1166">
        <f>環境負荷計算表!AF204</f>
        <v>0</v>
      </c>
      <c r="AY87" s="1166">
        <f>環境負荷計算表!AG204</f>
        <v>0</v>
      </c>
      <c r="AZ87" s="1166">
        <f>環境負荷計算表!AH204</f>
        <v>0</v>
      </c>
      <c r="BA87" s="1166">
        <f>環境負荷計算表!AI204</f>
        <v>0</v>
      </c>
      <c r="BB87" s="1166">
        <f>環境負荷計算表!AJ204</f>
        <v>0</v>
      </c>
      <c r="BC87" s="1184">
        <f>環境負荷計算表!AK204</f>
        <v>0</v>
      </c>
      <c r="BD87" s="1184">
        <f>環境負荷計算表!AL204</f>
        <v>0</v>
      </c>
      <c r="BE87" s="1184">
        <f>環境負荷計算表!AM204</f>
        <v>0</v>
      </c>
      <c r="BF87" s="1184">
        <f>環境負荷計算表!AN204</f>
        <v>0</v>
      </c>
      <c r="BG87" s="1184">
        <f>環境負荷計算表!AO204</f>
        <v>0</v>
      </c>
      <c r="BH87" s="1184">
        <f>環境負荷計算表!AP204</f>
        <v>0</v>
      </c>
      <c r="BI87" s="1184">
        <f>環境負荷計算表!AQ204</f>
        <v>0</v>
      </c>
      <c r="BJ87" s="1184">
        <f>環境負荷計算表!AR204</f>
        <v>0</v>
      </c>
      <c r="BK87" s="1184">
        <f>環境負荷計算表!AS204</f>
        <v>0</v>
      </c>
      <c r="BL87" s="1184">
        <f>環境負荷計算表!AT204</f>
        <v>0</v>
      </c>
      <c r="BM87" s="1184">
        <f>環境負荷計算表!AU204</f>
        <v>0</v>
      </c>
      <c r="BN87" s="1184">
        <f>環境負荷計算表!AV204</f>
        <v>0</v>
      </c>
      <c r="BO87" s="1184">
        <f>環境負荷計算表!AW204</f>
        <v>0</v>
      </c>
      <c r="BP87" s="1184">
        <f>環境負荷計算表!AX204</f>
        <v>0</v>
      </c>
      <c r="BQ87" s="1184">
        <f>環境負荷計算表!AY204</f>
        <v>0</v>
      </c>
      <c r="BR87" s="1166">
        <f>環境負荷計算表!AZ204</f>
        <v>0</v>
      </c>
      <c r="BS87" s="1166">
        <f>環境負荷計算表!BA204</f>
        <v>0</v>
      </c>
      <c r="BT87" s="1166">
        <f>環境負荷計算表!BB204</f>
        <v>0</v>
      </c>
      <c r="BU87" s="1184">
        <f>環境負荷計算表!BC204</f>
        <v>0</v>
      </c>
      <c r="BV87" s="1184">
        <f>環境負荷計算表!BD204</f>
        <v>0</v>
      </c>
      <c r="BW87" s="1184">
        <f>環境負荷計算表!BE204</f>
        <v>0</v>
      </c>
      <c r="BX87" s="1184">
        <f>環境負荷計算表!BF204</f>
        <v>0</v>
      </c>
      <c r="BY87" s="1184">
        <f>環境負荷計算表!BG204</f>
        <v>0</v>
      </c>
      <c r="BZ87" s="1184">
        <f>環境負荷計算表!BH204</f>
        <v>0</v>
      </c>
      <c r="CA87" s="1166">
        <f>環境負荷計算表!BI204</f>
        <v>0</v>
      </c>
      <c r="CB87" s="1167">
        <f>環境負荷計算表!AF320</f>
        <v>0</v>
      </c>
      <c r="CC87" s="1167">
        <f>環境負荷計算表!AG320</f>
        <v>0</v>
      </c>
      <c r="CD87" s="1167">
        <f>環境負荷計算表!AH320</f>
        <v>0</v>
      </c>
      <c r="CE87" s="1167">
        <f>環境負荷計算表!AI320</f>
        <v>0</v>
      </c>
      <c r="CF87" s="1167">
        <f>環境負荷計算表!AJ320</f>
        <v>0</v>
      </c>
      <c r="CG87" s="1185">
        <f>環境負荷計算表!AK320</f>
        <v>0</v>
      </c>
      <c r="CH87" s="1185">
        <f>環境負荷計算表!AL320</f>
        <v>0</v>
      </c>
      <c r="CI87" s="1185">
        <f>環境負荷計算表!AM320</f>
        <v>0</v>
      </c>
      <c r="CJ87" s="1185">
        <f>環境負荷計算表!AN320</f>
        <v>0</v>
      </c>
      <c r="CK87" s="1185">
        <f>環境負荷計算表!AO320</f>
        <v>0</v>
      </c>
      <c r="CL87" s="1185">
        <f>環境負荷計算表!AP320</f>
        <v>0</v>
      </c>
      <c r="CM87" s="1185">
        <f>環境負荷計算表!AQ320</f>
        <v>0</v>
      </c>
      <c r="CN87" s="1185">
        <f>環境負荷計算表!AR320</f>
        <v>0</v>
      </c>
      <c r="CO87" s="1185">
        <f>環境負荷計算表!AS320</f>
        <v>0</v>
      </c>
      <c r="CP87" s="1185">
        <f>環境負荷計算表!AT320</f>
        <v>0</v>
      </c>
      <c r="CQ87" s="1185">
        <f>環境負荷計算表!AU320</f>
        <v>0</v>
      </c>
      <c r="CR87" s="1185">
        <f>環境負荷計算表!AV320</f>
        <v>0</v>
      </c>
      <c r="CS87" s="1185">
        <f>環境負荷計算表!AW320</f>
        <v>0</v>
      </c>
      <c r="CT87" s="1185">
        <f>環境負荷計算表!AX320</f>
        <v>0</v>
      </c>
      <c r="CU87" s="1185">
        <f>環境負荷計算表!AY320</f>
        <v>0</v>
      </c>
      <c r="CV87" s="1167">
        <f>環境負荷計算表!AZ320</f>
        <v>0</v>
      </c>
      <c r="CW87" s="1167">
        <f>環境負荷計算表!BA320</f>
        <v>0</v>
      </c>
      <c r="CX87" s="1167">
        <f>環境負荷計算表!BB320</f>
        <v>0</v>
      </c>
      <c r="CY87" s="1185">
        <f>環境負荷計算表!BC320</f>
        <v>0</v>
      </c>
      <c r="CZ87" s="1185">
        <f>環境負荷計算表!BD320</f>
        <v>0</v>
      </c>
      <c r="DA87" s="1185">
        <f>環境負荷計算表!BE320</f>
        <v>0</v>
      </c>
      <c r="DB87" s="1185">
        <f>環境負荷計算表!BF320</f>
        <v>0</v>
      </c>
      <c r="DC87" s="1185">
        <f>環境負荷計算表!BG320</f>
        <v>0</v>
      </c>
      <c r="DD87" s="1185">
        <f>環境負荷計算表!BH320</f>
        <v>0</v>
      </c>
      <c r="DE87" s="1167">
        <f>環境負荷計算表!BI320</f>
        <v>0</v>
      </c>
      <c r="DF87" s="1169">
        <f t="shared" si="35"/>
        <v>0</v>
      </c>
      <c r="DG87" s="1169">
        <f t="shared" si="42"/>
        <v>0</v>
      </c>
      <c r="DH87" s="1169">
        <f t="shared" si="43"/>
        <v>0</v>
      </c>
      <c r="DI87" s="1169">
        <f t="shared" si="44"/>
        <v>0</v>
      </c>
      <c r="DJ87" s="1169">
        <f t="shared" si="45"/>
        <v>0</v>
      </c>
      <c r="DK87" s="1186">
        <f t="shared" si="46"/>
        <v>0</v>
      </c>
      <c r="DL87" s="1186">
        <f t="shared" si="47"/>
        <v>0</v>
      </c>
      <c r="DM87" s="1186">
        <f t="shared" si="48"/>
        <v>0</v>
      </c>
      <c r="DN87" s="1186">
        <f t="shared" si="49"/>
        <v>0</v>
      </c>
      <c r="DO87" s="1186">
        <f t="shared" si="50"/>
        <v>0</v>
      </c>
      <c r="DP87" s="1186">
        <f t="shared" si="51"/>
        <v>0</v>
      </c>
      <c r="DQ87" s="1186">
        <f t="shared" si="52"/>
        <v>0</v>
      </c>
      <c r="DR87" s="1186">
        <f t="shared" si="53"/>
        <v>0</v>
      </c>
      <c r="DS87" s="1186">
        <f t="shared" si="54"/>
        <v>0</v>
      </c>
      <c r="DT87" s="1186">
        <f t="shared" si="55"/>
        <v>0</v>
      </c>
      <c r="DU87" s="1186">
        <f t="shared" si="56"/>
        <v>0</v>
      </c>
      <c r="DV87" s="1186">
        <f t="shared" si="57"/>
        <v>0</v>
      </c>
      <c r="DW87" s="1186">
        <f t="shared" si="58"/>
        <v>0</v>
      </c>
      <c r="DX87" s="1186">
        <f t="shared" si="59"/>
        <v>0</v>
      </c>
      <c r="DY87" s="1186">
        <f t="shared" si="60"/>
        <v>0</v>
      </c>
      <c r="DZ87" s="1169">
        <f t="shared" si="61"/>
        <v>0</v>
      </c>
      <c r="EA87" s="1169">
        <f t="shared" si="62"/>
        <v>0</v>
      </c>
      <c r="EB87" s="1169">
        <f t="shared" si="63"/>
        <v>0</v>
      </c>
      <c r="EC87" s="1186">
        <f t="shared" si="64"/>
        <v>0</v>
      </c>
      <c r="ED87" s="1186">
        <f t="shared" si="36"/>
        <v>0</v>
      </c>
      <c r="EE87" s="1186">
        <f t="shared" si="37"/>
        <v>0</v>
      </c>
      <c r="EF87" s="1186">
        <f t="shared" si="38"/>
        <v>0</v>
      </c>
      <c r="EG87" s="1186">
        <f t="shared" si="39"/>
        <v>0</v>
      </c>
      <c r="EH87" s="1186">
        <f t="shared" si="40"/>
        <v>0</v>
      </c>
      <c r="EI87" s="1169">
        <f t="shared" si="41"/>
        <v>0</v>
      </c>
    </row>
    <row r="88" spans="2:139" ht="18" customHeight="1">
      <c r="B88" s="226">
        <v>82</v>
      </c>
      <c r="C88" s="617"/>
      <c r="D88" s="215" t="s">
        <v>541</v>
      </c>
      <c r="E88" s="208"/>
      <c r="F88" s="238">
        <f>計算表!C89</f>
        <v>0</v>
      </c>
      <c r="G88" s="239">
        <f>計算表!G89</f>
        <v>0</v>
      </c>
      <c r="H88" s="240">
        <f>計算表!I89</f>
        <v>0</v>
      </c>
      <c r="I88" s="261">
        <f>計算表!R89</f>
        <v>0</v>
      </c>
      <c r="J88" s="261">
        <f>計算表!T89</f>
        <v>0</v>
      </c>
      <c r="K88" s="261">
        <f>計算表!V89</f>
        <v>0</v>
      </c>
      <c r="L88" s="275">
        <f>計算表!K204</f>
        <v>0</v>
      </c>
      <c r="M88" s="276">
        <f>計算表!O204</f>
        <v>0</v>
      </c>
      <c r="N88" s="277">
        <f>計算表!Q204</f>
        <v>0</v>
      </c>
      <c r="O88" s="298">
        <f t="shared" si="32"/>
        <v>0</v>
      </c>
      <c r="P88" s="298">
        <f t="shared" si="33"/>
        <v>0</v>
      </c>
      <c r="Q88" s="298">
        <f t="shared" si="34"/>
        <v>0</v>
      </c>
      <c r="R88" s="306">
        <f>計算表!X204</f>
        <v>0</v>
      </c>
      <c r="T88" s="1171">
        <f>環境負荷計算表!AF89</f>
        <v>0</v>
      </c>
      <c r="U88" s="1171">
        <f>環境負荷計算表!AG89</f>
        <v>0</v>
      </c>
      <c r="V88" s="1171">
        <f>環境負荷計算表!AH89</f>
        <v>0</v>
      </c>
      <c r="W88" s="1171">
        <f>環境負荷計算表!AI89</f>
        <v>0</v>
      </c>
      <c r="X88" s="1171">
        <f>環境負荷計算表!AJ89</f>
        <v>0</v>
      </c>
      <c r="Y88" s="1171">
        <f>環境負荷計算表!AK89</f>
        <v>0</v>
      </c>
      <c r="Z88" s="1171">
        <f>環境負荷計算表!AL89</f>
        <v>0</v>
      </c>
      <c r="AA88" s="1171">
        <f>環境負荷計算表!AM89</f>
        <v>0</v>
      </c>
      <c r="AB88" s="1171">
        <f>環境負荷計算表!AN89</f>
        <v>0</v>
      </c>
      <c r="AC88" s="1171">
        <f>環境負荷計算表!AO89</f>
        <v>0</v>
      </c>
      <c r="AD88" s="1171">
        <f>環境負荷計算表!AP89</f>
        <v>0</v>
      </c>
      <c r="AE88" s="1171">
        <f>環境負荷計算表!AQ89</f>
        <v>0</v>
      </c>
      <c r="AF88" s="1171">
        <f>環境負荷計算表!AR89</f>
        <v>0</v>
      </c>
      <c r="AG88" s="1171">
        <f>環境負荷計算表!AS89</f>
        <v>0</v>
      </c>
      <c r="AH88" s="1171">
        <f>環境負荷計算表!AT89</f>
        <v>0</v>
      </c>
      <c r="AI88" s="1171">
        <f>環境負荷計算表!AU89</f>
        <v>0</v>
      </c>
      <c r="AJ88" s="1171">
        <f>環境負荷計算表!AV89</f>
        <v>0</v>
      </c>
      <c r="AK88" s="1171">
        <f>環境負荷計算表!AW89</f>
        <v>0</v>
      </c>
      <c r="AL88" s="1171">
        <f>環境負荷計算表!AX89</f>
        <v>0</v>
      </c>
      <c r="AM88" s="1171">
        <f>環境負荷計算表!AY89</f>
        <v>0</v>
      </c>
      <c r="AN88" s="1171">
        <f>環境負荷計算表!AZ89</f>
        <v>0</v>
      </c>
      <c r="AO88" s="1171">
        <f>環境負荷計算表!BA89</f>
        <v>0</v>
      </c>
      <c r="AP88" s="1171">
        <f>環境負荷計算表!BB89</f>
        <v>0</v>
      </c>
      <c r="AQ88" s="1171">
        <f>環境負荷計算表!BC89</f>
        <v>0</v>
      </c>
      <c r="AR88" s="1171">
        <f>環境負荷計算表!BD89</f>
        <v>0</v>
      </c>
      <c r="AS88" s="1171">
        <f>環境負荷計算表!BE89</f>
        <v>0</v>
      </c>
      <c r="AT88" s="1171">
        <f>環境負荷計算表!BF89</f>
        <v>0</v>
      </c>
      <c r="AU88" s="1171">
        <f>環境負荷計算表!BG89</f>
        <v>0</v>
      </c>
      <c r="AV88" s="1171">
        <f>環境負荷計算表!BH89</f>
        <v>0</v>
      </c>
      <c r="AW88" s="1171">
        <f>環境負荷計算表!BI89</f>
        <v>0</v>
      </c>
      <c r="AX88" s="1172">
        <f>環境負荷計算表!AF205</f>
        <v>0</v>
      </c>
      <c r="AY88" s="1172">
        <f>環境負荷計算表!AG205</f>
        <v>0</v>
      </c>
      <c r="AZ88" s="1172">
        <f>環境負荷計算表!AH205</f>
        <v>0</v>
      </c>
      <c r="BA88" s="1172">
        <f>環境負荷計算表!AI205</f>
        <v>0</v>
      </c>
      <c r="BB88" s="1172">
        <f>環境負荷計算表!AJ205</f>
        <v>0</v>
      </c>
      <c r="BC88" s="1172">
        <f>環境負荷計算表!AK205</f>
        <v>0</v>
      </c>
      <c r="BD88" s="1172">
        <f>環境負荷計算表!AL205</f>
        <v>0</v>
      </c>
      <c r="BE88" s="1172">
        <f>環境負荷計算表!AM205</f>
        <v>0</v>
      </c>
      <c r="BF88" s="1172">
        <f>環境負荷計算表!AN205</f>
        <v>0</v>
      </c>
      <c r="BG88" s="1172">
        <f>環境負荷計算表!AO205</f>
        <v>0</v>
      </c>
      <c r="BH88" s="1172">
        <f>環境負荷計算表!AP205</f>
        <v>0</v>
      </c>
      <c r="BI88" s="1172">
        <f>環境負荷計算表!AQ205</f>
        <v>0</v>
      </c>
      <c r="BJ88" s="1172">
        <f>環境負荷計算表!AR205</f>
        <v>0</v>
      </c>
      <c r="BK88" s="1172">
        <f>環境負荷計算表!AS205</f>
        <v>0</v>
      </c>
      <c r="BL88" s="1172">
        <f>環境負荷計算表!AT205</f>
        <v>0</v>
      </c>
      <c r="BM88" s="1172">
        <f>環境負荷計算表!AU205</f>
        <v>0</v>
      </c>
      <c r="BN88" s="1172">
        <f>環境負荷計算表!AV205</f>
        <v>0</v>
      </c>
      <c r="BO88" s="1172">
        <f>環境負荷計算表!AW205</f>
        <v>0</v>
      </c>
      <c r="BP88" s="1172">
        <f>環境負荷計算表!AX205</f>
        <v>0</v>
      </c>
      <c r="BQ88" s="1172">
        <f>環境負荷計算表!AY205</f>
        <v>0</v>
      </c>
      <c r="BR88" s="1172">
        <f>環境負荷計算表!AZ205</f>
        <v>0</v>
      </c>
      <c r="BS88" s="1172">
        <f>環境負荷計算表!BA205</f>
        <v>0</v>
      </c>
      <c r="BT88" s="1172">
        <f>環境負荷計算表!BB205</f>
        <v>0</v>
      </c>
      <c r="BU88" s="1172">
        <f>環境負荷計算表!BC205</f>
        <v>0</v>
      </c>
      <c r="BV88" s="1172">
        <f>環境負荷計算表!BD205</f>
        <v>0</v>
      </c>
      <c r="BW88" s="1172">
        <f>環境負荷計算表!BE205</f>
        <v>0</v>
      </c>
      <c r="BX88" s="1172">
        <f>環境負荷計算表!BF205</f>
        <v>0</v>
      </c>
      <c r="BY88" s="1172">
        <f>環境負荷計算表!BG205</f>
        <v>0</v>
      </c>
      <c r="BZ88" s="1172">
        <f>環境負荷計算表!BH205</f>
        <v>0</v>
      </c>
      <c r="CA88" s="1172">
        <f>環境負荷計算表!BI205</f>
        <v>0</v>
      </c>
      <c r="CB88" s="1173">
        <f>環境負荷計算表!AF321</f>
        <v>0</v>
      </c>
      <c r="CC88" s="1173">
        <f>環境負荷計算表!AG321</f>
        <v>0</v>
      </c>
      <c r="CD88" s="1173">
        <f>環境負荷計算表!AH321</f>
        <v>0</v>
      </c>
      <c r="CE88" s="1173">
        <f>環境負荷計算表!AI321</f>
        <v>0</v>
      </c>
      <c r="CF88" s="1173">
        <f>環境負荷計算表!AJ321</f>
        <v>0</v>
      </c>
      <c r="CG88" s="1174">
        <f>環境負荷計算表!AK321</f>
        <v>0</v>
      </c>
      <c r="CH88" s="1174">
        <f>環境負荷計算表!AL321</f>
        <v>0</v>
      </c>
      <c r="CI88" s="1174">
        <f>環境負荷計算表!AM321</f>
        <v>0</v>
      </c>
      <c r="CJ88" s="1174">
        <f>環境負荷計算表!AN321</f>
        <v>0</v>
      </c>
      <c r="CK88" s="1174">
        <f>環境負荷計算表!AO321</f>
        <v>0</v>
      </c>
      <c r="CL88" s="1174">
        <f>環境負荷計算表!AP321</f>
        <v>0</v>
      </c>
      <c r="CM88" s="1174">
        <f>環境負荷計算表!AQ321</f>
        <v>0</v>
      </c>
      <c r="CN88" s="1174">
        <f>環境負荷計算表!AR321</f>
        <v>0</v>
      </c>
      <c r="CO88" s="1174">
        <f>環境負荷計算表!AS321</f>
        <v>0</v>
      </c>
      <c r="CP88" s="1174">
        <f>環境負荷計算表!AT321</f>
        <v>0</v>
      </c>
      <c r="CQ88" s="1174">
        <f>環境負荷計算表!AU321</f>
        <v>0</v>
      </c>
      <c r="CR88" s="1174">
        <f>環境負荷計算表!AV321</f>
        <v>0</v>
      </c>
      <c r="CS88" s="1174">
        <f>環境負荷計算表!AW321</f>
        <v>0</v>
      </c>
      <c r="CT88" s="1174">
        <f>環境負荷計算表!AX321</f>
        <v>0</v>
      </c>
      <c r="CU88" s="1174">
        <f>環境負荷計算表!AY321</f>
        <v>0</v>
      </c>
      <c r="CV88" s="1173">
        <f>環境負荷計算表!AZ321</f>
        <v>0</v>
      </c>
      <c r="CW88" s="1173">
        <f>環境負荷計算表!BA321</f>
        <v>0</v>
      </c>
      <c r="CX88" s="1173">
        <f>環境負荷計算表!BB321</f>
        <v>0</v>
      </c>
      <c r="CY88" s="1174">
        <f>環境負荷計算表!BC321</f>
        <v>0</v>
      </c>
      <c r="CZ88" s="1174">
        <f>環境負荷計算表!BD321</f>
        <v>0</v>
      </c>
      <c r="DA88" s="1174">
        <f>環境負荷計算表!BE321</f>
        <v>0</v>
      </c>
      <c r="DB88" s="1174">
        <f>環境負荷計算表!BF321</f>
        <v>0</v>
      </c>
      <c r="DC88" s="1174">
        <f>環境負荷計算表!BG321</f>
        <v>0</v>
      </c>
      <c r="DD88" s="1174">
        <f>環境負荷計算表!BH321</f>
        <v>0</v>
      </c>
      <c r="DE88" s="1173">
        <f>環境負荷計算表!BI321</f>
        <v>0</v>
      </c>
      <c r="DF88" s="1175">
        <f t="shared" si="35"/>
        <v>0</v>
      </c>
      <c r="DG88" s="1175">
        <f t="shared" si="42"/>
        <v>0</v>
      </c>
      <c r="DH88" s="1175">
        <f t="shared" si="43"/>
        <v>0</v>
      </c>
      <c r="DI88" s="1175">
        <f t="shared" si="44"/>
        <v>0</v>
      </c>
      <c r="DJ88" s="1175">
        <f t="shared" si="45"/>
        <v>0</v>
      </c>
      <c r="DK88" s="1176">
        <f t="shared" si="46"/>
        <v>0</v>
      </c>
      <c r="DL88" s="1176">
        <f t="shared" si="47"/>
        <v>0</v>
      </c>
      <c r="DM88" s="1176">
        <f t="shared" si="48"/>
        <v>0</v>
      </c>
      <c r="DN88" s="1176">
        <f t="shared" si="49"/>
        <v>0</v>
      </c>
      <c r="DO88" s="1176">
        <f t="shared" si="50"/>
        <v>0</v>
      </c>
      <c r="DP88" s="1176">
        <f t="shared" si="51"/>
        <v>0</v>
      </c>
      <c r="DQ88" s="1176">
        <f t="shared" si="52"/>
        <v>0</v>
      </c>
      <c r="DR88" s="1176">
        <f t="shared" si="53"/>
        <v>0</v>
      </c>
      <c r="DS88" s="1176">
        <f t="shared" si="54"/>
        <v>0</v>
      </c>
      <c r="DT88" s="1176">
        <f t="shared" si="55"/>
        <v>0</v>
      </c>
      <c r="DU88" s="1176">
        <f t="shared" si="56"/>
        <v>0</v>
      </c>
      <c r="DV88" s="1176">
        <f t="shared" si="57"/>
        <v>0</v>
      </c>
      <c r="DW88" s="1176">
        <f t="shared" si="58"/>
        <v>0</v>
      </c>
      <c r="DX88" s="1176">
        <f t="shared" si="59"/>
        <v>0</v>
      </c>
      <c r="DY88" s="1176">
        <f t="shared" si="60"/>
        <v>0</v>
      </c>
      <c r="DZ88" s="1175">
        <f t="shared" si="61"/>
        <v>0</v>
      </c>
      <c r="EA88" s="1175">
        <f t="shared" si="62"/>
        <v>0</v>
      </c>
      <c r="EB88" s="1175">
        <f t="shared" si="63"/>
        <v>0</v>
      </c>
      <c r="EC88" s="1176">
        <f t="shared" si="64"/>
        <v>0</v>
      </c>
      <c r="ED88" s="1176">
        <f t="shared" si="36"/>
        <v>0</v>
      </c>
      <c r="EE88" s="1176">
        <f t="shared" si="37"/>
        <v>0</v>
      </c>
      <c r="EF88" s="1176">
        <f t="shared" si="38"/>
        <v>0</v>
      </c>
      <c r="EG88" s="1176">
        <f t="shared" si="39"/>
        <v>0</v>
      </c>
      <c r="EH88" s="1176">
        <f t="shared" si="40"/>
        <v>0</v>
      </c>
      <c r="EI88" s="1175">
        <f t="shared" si="41"/>
        <v>0</v>
      </c>
    </row>
    <row r="89" spans="2:139" ht="18" customHeight="1">
      <c r="B89" s="226">
        <v>83</v>
      </c>
      <c r="C89" s="617"/>
      <c r="D89" s="215" t="s">
        <v>542</v>
      </c>
      <c r="E89" s="208"/>
      <c r="F89" s="238">
        <f>計算表!C90</f>
        <v>0</v>
      </c>
      <c r="G89" s="239">
        <f>計算表!G90</f>
        <v>0</v>
      </c>
      <c r="H89" s="240">
        <f>計算表!I90</f>
        <v>0</v>
      </c>
      <c r="I89" s="261">
        <f>計算表!R90</f>
        <v>0</v>
      </c>
      <c r="J89" s="261">
        <f>計算表!T90</f>
        <v>0</v>
      </c>
      <c r="K89" s="261">
        <f>計算表!V90</f>
        <v>0</v>
      </c>
      <c r="L89" s="275">
        <f>計算表!K205</f>
        <v>0</v>
      </c>
      <c r="M89" s="276">
        <f>計算表!O205</f>
        <v>0</v>
      </c>
      <c r="N89" s="277">
        <f>計算表!Q205</f>
        <v>0</v>
      </c>
      <c r="O89" s="298">
        <f t="shared" si="32"/>
        <v>0</v>
      </c>
      <c r="P89" s="298">
        <f t="shared" si="33"/>
        <v>0</v>
      </c>
      <c r="Q89" s="298">
        <f t="shared" si="34"/>
        <v>0</v>
      </c>
      <c r="R89" s="306">
        <f>計算表!X205</f>
        <v>0</v>
      </c>
      <c r="T89" s="1171">
        <f>環境負荷計算表!AF90</f>
        <v>0</v>
      </c>
      <c r="U89" s="1171">
        <f>環境負荷計算表!AG90</f>
        <v>0</v>
      </c>
      <c r="V89" s="1171">
        <f>環境負荷計算表!AH90</f>
        <v>0</v>
      </c>
      <c r="W89" s="1171">
        <f>環境負荷計算表!AI90</f>
        <v>0</v>
      </c>
      <c r="X89" s="1171">
        <f>環境負荷計算表!AJ90</f>
        <v>0</v>
      </c>
      <c r="Y89" s="1171">
        <f>環境負荷計算表!AK90</f>
        <v>0</v>
      </c>
      <c r="Z89" s="1171">
        <f>環境負荷計算表!AL90</f>
        <v>0</v>
      </c>
      <c r="AA89" s="1171">
        <f>環境負荷計算表!AM90</f>
        <v>0</v>
      </c>
      <c r="AB89" s="1171">
        <f>環境負荷計算表!AN90</f>
        <v>0</v>
      </c>
      <c r="AC89" s="1171">
        <f>環境負荷計算表!AO90</f>
        <v>0</v>
      </c>
      <c r="AD89" s="1171">
        <f>環境負荷計算表!AP90</f>
        <v>0</v>
      </c>
      <c r="AE89" s="1171">
        <f>環境負荷計算表!AQ90</f>
        <v>0</v>
      </c>
      <c r="AF89" s="1171">
        <f>環境負荷計算表!AR90</f>
        <v>0</v>
      </c>
      <c r="AG89" s="1171">
        <f>環境負荷計算表!AS90</f>
        <v>0</v>
      </c>
      <c r="AH89" s="1171">
        <f>環境負荷計算表!AT90</f>
        <v>0</v>
      </c>
      <c r="AI89" s="1171">
        <f>環境負荷計算表!AU90</f>
        <v>0</v>
      </c>
      <c r="AJ89" s="1171">
        <f>環境負荷計算表!AV90</f>
        <v>0</v>
      </c>
      <c r="AK89" s="1171">
        <f>環境負荷計算表!AW90</f>
        <v>0</v>
      </c>
      <c r="AL89" s="1171">
        <f>環境負荷計算表!AX90</f>
        <v>0</v>
      </c>
      <c r="AM89" s="1171">
        <f>環境負荷計算表!AY90</f>
        <v>0</v>
      </c>
      <c r="AN89" s="1171">
        <f>環境負荷計算表!AZ90</f>
        <v>0</v>
      </c>
      <c r="AO89" s="1171">
        <f>環境負荷計算表!BA90</f>
        <v>0</v>
      </c>
      <c r="AP89" s="1171">
        <f>環境負荷計算表!BB90</f>
        <v>0</v>
      </c>
      <c r="AQ89" s="1171">
        <f>環境負荷計算表!BC90</f>
        <v>0</v>
      </c>
      <c r="AR89" s="1171">
        <f>環境負荷計算表!BD90</f>
        <v>0</v>
      </c>
      <c r="AS89" s="1171">
        <f>環境負荷計算表!BE90</f>
        <v>0</v>
      </c>
      <c r="AT89" s="1171">
        <f>環境負荷計算表!BF90</f>
        <v>0</v>
      </c>
      <c r="AU89" s="1171">
        <f>環境負荷計算表!BG90</f>
        <v>0</v>
      </c>
      <c r="AV89" s="1171">
        <f>環境負荷計算表!BH90</f>
        <v>0</v>
      </c>
      <c r="AW89" s="1171">
        <f>環境負荷計算表!BI90</f>
        <v>0</v>
      </c>
      <c r="AX89" s="1172">
        <f>環境負荷計算表!AF206</f>
        <v>0</v>
      </c>
      <c r="AY89" s="1172">
        <f>環境負荷計算表!AG206</f>
        <v>0</v>
      </c>
      <c r="AZ89" s="1172">
        <f>環境負荷計算表!AH206</f>
        <v>0</v>
      </c>
      <c r="BA89" s="1172">
        <f>環境負荷計算表!AI206</f>
        <v>0</v>
      </c>
      <c r="BB89" s="1172">
        <f>環境負荷計算表!AJ206</f>
        <v>0</v>
      </c>
      <c r="BC89" s="1172">
        <f>環境負荷計算表!AK206</f>
        <v>0</v>
      </c>
      <c r="BD89" s="1172">
        <f>環境負荷計算表!AL206</f>
        <v>0</v>
      </c>
      <c r="BE89" s="1172">
        <f>環境負荷計算表!AM206</f>
        <v>0</v>
      </c>
      <c r="BF89" s="1172">
        <f>環境負荷計算表!AN206</f>
        <v>0</v>
      </c>
      <c r="BG89" s="1172">
        <f>環境負荷計算表!AO206</f>
        <v>0</v>
      </c>
      <c r="BH89" s="1172">
        <f>環境負荷計算表!AP206</f>
        <v>0</v>
      </c>
      <c r="BI89" s="1172">
        <f>環境負荷計算表!AQ206</f>
        <v>0</v>
      </c>
      <c r="BJ89" s="1172">
        <f>環境負荷計算表!AR206</f>
        <v>0</v>
      </c>
      <c r="BK89" s="1172">
        <f>環境負荷計算表!AS206</f>
        <v>0</v>
      </c>
      <c r="BL89" s="1172">
        <f>環境負荷計算表!AT206</f>
        <v>0</v>
      </c>
      <c r="BM89" s="1172">
        <f>環境負荷計算表!AU206</f>
        <v>0</v>
      </c>
      <c r="BN89" s="1172">
        <f>環境負荷計算表!AV206</f>
        <v>0</v>
      </c>
      <c r="BO89" s="1172">
        <f>環境負荷計算表!AW206</f>
        <v>0</v>
      </c>
      <c r="BP89" s="1172">
        <f>環境負荷計算表!AX206</f>
        <v>0</v>
      </c>
      <c r="BQ89" s="1172">
        <f>環境負荷計算表!AY206</f>
        <v>0</v>
      </c>
      <c r="BR89" s="1172">
        <f>環境負荷計算表!AZ206</f>
        <v>0</v>
      </c>
      <c r="BS89" s="1172">
        <f>環境負荷計算表!BA206</f>
        <v>0</v>
      </c>
      <c r="BT89" s="1172">
        <f>環境負荷計算表!BB206</f>
        <v>0</v>
      </c>
      <c r="BU89" s="1172">
        <f>環境負荷計算表!BC206</f>
        <v>0</v>
      </c>
      <c r="BV89" s="1172">
        <f>環境負荷計算表!BD206</f>
        <v>0</v>
      </c>
      <c r="BW89" s="1172">
        <f>環境負荷計算表!BE206</f>
        <v>0</v>
      </c>
      <c r="BX89" s="1172">
        <f>環境負荷計算表!BF206</f>
        <v>0</v>
      </c>
      <c r="BY89" s="1172">
        <f>環境負荷計算表!BG206</f>
        <v>0</v>
      </c>
      <c r="BZ89" s="1172">
        <f>環境負荷計算表!BH206</f>
        <v>0</v>
      </c>
      <c r="CA89" s="1172">
        <f>環境負荷計算表!BI206</f>
        <v>0</v>
      </c>
      <c r="CB89" s="1173">
        <f>環境負荷計算表!AF322</f>
        <v>0</v>
      </c>
      <c r="CC89" s="1173">
        <f>環境負荷計算表!AG322</f>
        <v>0</v>
      </c>
      <c r="CD89" s="1173">
        <f>環境負荷計算表!AH322</f>
        <v>0</v>
      </c>
      <c r="CE89" s="1173">
        <f>環境負荷計算表!AI322</f>
        <v>0</v>
      </c>
      <c r="CF89" s="1173">
        <f>環境負荷計算表!AJ322</f>
        <v>0</v>
      </c>
      <c r="CG89" s="1174">
        <f>環境負荷計算表!AK322</f>
        <v>0</v>
      </c>
      <c r="CH89" s="1174">
        <f>環境負荷計算表!AL322</f>
        <v>0</v>
      </c>
      <c r="CI89" s="1174">
        <f>環境負荷計算表!AM322</f>
        <v>0</v>
      </c>
      <c r="CJ89" s="1174">
        <f>環境負荷計算表!AN322</f>
        <v>0</v>
      </c>
      <c r="CK89" s="1174">
        <f>環境負荷計算表!AO322</f>
        <v>0</v>
      </c>
      <c r="CL89" s="1174">
        <f>環境負荷計算表!AP322</f>
        <v>0</v>
      </c>
      <c r="CM89" s="1174">
        <f>環境負荷計算表!AQ322</f>
        <v>0</v>
      </c>
      <c r="CN89" s="1174">
        <f>環境負荷計算表!AR322</f>
        <v>0</v>
      </c>
      <c r="CO89" s="1174">
        <f>環境負荷計算表!AS322</f>
        <v>0</v>
      </c>
      <c r="CP89" s="1174">
        <f>環境負荷計算表!AT322</f>
        <v>0</v>
      </c>
      <c r="CQ89" s="1174">
        <f>環境負荷計算表!AU322</f>
        <v>0</v>
      </c>
      <c r="CR89" s="1174">
        <f>環境負荷計算表!AV322</f>
        <v>0</v>
      </c>
      <c r="CS89" s="1174">
        <f>環境負荷計算表!AW322</f>
        <v>0</v>
      </c>
      <c r="CT89" s="1174">
        <f>環境負荷計算表!AX322</f>
        <v>0</v>
      </c>
      <c r="CU89" s="1174">
        <f>環境負荷計算表!AY322</f>
        <v>0</v>
      </c>
      <c r="CV89" s="1173">
        <f>環境負荷計算表!AZ322</f>
        <v>0</v>
      </c>
      <c r="CW89" s="1173">
        <f>環境負荷計算表!BA322</f>
        <v>0</v>
      </c>
      <c r="CX89" s="1173">
        <f>環境負荷計算表!BB322</f>
        <v>0</v>
      </c>
      <c r="CY89" s="1174">
        <f>環境負荷計算表!BC322</f>
        <v>0</v>
      </c>
      <c r="CZ89" s="1174">
        <f>環境負荷計算表!BD322</f>
        <v>0</v>
      </c>
      <c r="DA89" s="1174">
        <f>環境負荷計算表!BE322</f>
        <v>0</v>
      </c>
      <c r="DB89" s="1174">
        <f>環境負荷計算表!BF322</f>
        <v>0</v>
      </c>
      <c r="DC89" s="1174">
        <f>環境負荷計算表!BG322</f>
        <v>0</v>
      </c>
      <c r="DD89" s="1174">
        <f>環境負荷計算表!BH322</f>
        <v>0</v>
      </c>
      <c r="DE89" s="1173">
        <f>環境負荷計算表!BI322</f>
        <v>0</v>
      </c>
      <c r="DF89" s="1175">
        <f t="shared" si="35"/>
        <v>0</v>
      </c>
      <c r="DG89" s="1175">
        <f t="shared" si="42"/>
        <v>0</v>
      </c>
      <c r="DH89" s="1175">
        <f t="shared" si="43"/>
        <v>0</v>
      </c>
      <c r="DI89" s="1175">
        <f t="shared" si="44"/>
        <v>0</v>
      </c>
      <c r="DJ89" s="1175">
        <f t="shared" si="45"/>
        <v>0</v>
      </c>
      <c r="DK89" s="1176">
        <f t="shared" si="46"/>
        <v>0</v>
      </c>
      <c r="DL89" s="1176">
        <f t="shared" si="47"/>
        <v>0</v>
      </c>
      <c r="DM89" s="1176">
        <f t="shared" si="48"/>
        <v>0</v>
      </c>
      <c r="DN89" s="1176">
        <f t="shared" si="49"/>
        <v>0</v>
      </c>
      <c r="DO89" s="1176">
        <f t="shared" si="50"/>
        <v>0</v>
      </c>
      <c r="DP89" s="1176">
        <f t="shared" si="51"/>
        <v>0</v>
      </c>
      <c r="DQ89" s="1176">
        <f t="shared" si="52"/>
        <v>0</v>
      </c>
      <c r="DR89" s="1176">
        <f t="shared" si="53"/>
        <v>0</v>
      </c>
      <c r="DS89" s="1176">
        <f t="shared" si="54"/>
        <v>0</v>
      </c>
      <c r="DT89" s="1176">
        <f t="shared" si="55"/>
        <v>0</v>
      </c>
      <c r="DU89" s="1176">
        <f t="shared" si="56"/>
        <v>0</v>
      </c>
      <c r="DV89" s="1176">
        <f t="shared" si="57"/>
        <v>0</v>
      </c>
      <c r="DW89" s="1176">
        <f t="shared" si="58"/>
        <v>0</v>
      </c>
      <c r="DX89" s="1176">
        <f t="shared" si="59"/>
        <v>0</v>
      </c>
      <c r="DY89" s="1176">
        <f t="shared" si="60"/>
        <v>0</v>
      </c>
      <c r="DZ89" s="1175">
        <f t="shared" si="61"/>
        <v>0</v>
      </c>
      <c r="EA89" s="1175">
        <f t="shared" si="62"/>
        <v>0</v>
      </c>
      <c r="EB89" s="1175">
        <f t="shared" si="63"/>
        <v>0</v>
      </c>
      <c r="EC89" s="1176">
        <f t="shared" si="64"/>
        <v>0</v>
      </c>
      <c r="ED89" s="1176">
        <f t="shared" si="36"/>
        <v>0</v>
      </c>
      <c r="EE89" s="1176">
        <f t="shared" si="37"/>
        <v>0</v>
      </c>
      <c r="EF89" s="1176">
        <f t="shared" si="38"/>
        <v>0</v>
      </c>
      <c r="EG89" s="1176">
        <f t="shared" si="39"/>
        <v>0</v>
      </c>
      <c r="EH89" s="1176">
        <f t="shared" si="40"/>
        <v>0</v>
      </c>
      <c r="EI89" s="1175">
        <f t="shared" si="41"/>
        <v>0</v>
      </c>
    </row>
    <row r="90" spans="2:139" ht="18" customHeight="1">
      <c r="B90" s="226">
        <v>84</v>
      </c>
      <c r="C90" s="617"/>
      <c r="D90" s="215" t="s">
        <v>543</v>
      </c>
      <c r="E90" s="208"/>
      <c r="F90" s="238">
        <f>計算表!C91</f>
        <v>0</v>
      </c>
      <c r="G90" s="239">
        <f>計算表!G91</f>
        <v>0</v>
      </c>
      <c r="H90" s="240">
        <f>計算表!I91</f>
        <v>0</v>
      </c>
      <c r="I90" s="261">
        <f>計算表!R91</f>
        <v>0</v>
      </c>
      <c r="J90" s="261">
        <f>計算表!T91</f>
        <v>0</v>
      </c>
      <c r="K90" s="261">
        <f>計算表!V91</f>
        <v>0</v>
      </c>
      <c r="L90" s="275">
        <f>計算表!K206</f>
        <v>0</v>
      </c>
      <c r="M90" s="276">
        <f>計算表!O206</f>
        <v>0</v>
      </c>
      <c r="N90" s="277">
        <f>計算表!Q206</f>
        <v>0</v>
      </c>
      <c r="O90" s="298">
        <f t="shared" si="32"/>
        <v>0</v>
      </c>
      <c r="P90" s="298">
        <f t="shared" si="33"/>
        <v>0</v>
      </c>
      <c r="Q90" s="298">
        <f t="shared" si="34"/>
        <v>0</v>
      </c>
      <c r="R90" s="306">
        <f>計算表!X206</f>
        <v>0</v>
      </c>
      <c r="T90" s="1171">
        <f>環境負荷計算表!AF91</f>
        <v>0</v>
      </c>
      <c r="U90" s="1171">
        <f>環境負荷計算表!AG91</f>
        <v>0</v>
      </c>
      <c r="V90" s="1171">
        <f>環境負荷計算表!AH91</f>
        <v>0</v>
      </c>
      <c r="W90" s="1171">
        <f>環境負荷計算表!AI91</f>
        <v>0</v>
      </c>
      <c r="X90" s="1171">
        <f>環境負荷計算表!AJ91</f>
        <v>0</v>
      </c>
      <c r="Y90" s="1171">
        <f>環境負荷計算表!AK91</f>
        <v>0</v>
      </c>
      <c r="Z90" s="1171">
        <f>環境負荷計算表!AL91</f>
        <v>0</v>
      </c>
      <c r="AA90" s="1171">
        <f>環境負荷計算表!AM91</f>
        <v>0</v>
      </c>
      <c r="AB90" s="1171">
        <f>環境負荷計算表!AN91</f>
        <v>0</v>
      </c>
      <c r="AC90" s="1171">
        <f>環境負荷計算表!AO91</f>
        <v>0</v>
      </c>
      <c r="AD90" s="1171">
        <f>環境負荷計算表!AP91</f>
        <v>0</v>
      </c>
      <c r="AE90" s="1171">
        <f>環境負荷計算表!AQ91</f>
        <v>0</v>
      </c>
      <c r="AF90" s="1171">
        <f>環境負荷計算表!AR91</f>
        <v>0</v>
      </c>
      <c r="AG90" s="1171">
        <f>環境負荷計算表!AS91</f>
        <v>0</v>
      </c>
      <c r="AH90" s="1171">
        <f>環境負荷計算表!AT91</f>
        <v>0</v>
      </c>
      <c r="AI90" s="1171">
        <f>環境負荷計算表!AU91</f>
        <v>0</v>
      </c>
      <c r="AJ90" s="1171">
        <f>環境負荷計算表!AV91</f>
        <v>0</v>
      </c>
      <c r="AK90" s="1171">
        <f>環境負荷計算表!AW91</f>
        <v>0</v>
      </c>
      <c r="AL90" s="1171">
        <f>環境負荷計算表!AX91</f>
        <v>0</v>
      </c>
      <c r="AM90" s="1171">
        <f>環境負荷計算表!AY91</f>
        <v>0</v>
      </c>
      <c r="AN90" s="1171">
        <f>環境負荷計算表!AZ91</f>
        <v>0</v>
      </c>
      <c r="AO90" s="1171">
        <f>環境負荷計算表!BA91</f>
        <v>0</v>
      </c>
      <c r="AP90" s="1171">
        <f>環境負荷計算表!BB91</f>
        <v>0</v>
      </c>
      <c r="AQ90" s="1171">
        <f>環境負荷計算表!BC91</f>
        <v>0</v>
      </c>
      <c r="AR90" s="1171">
        <f>環境負荷計算表!BD91</f>
        <v>0</v>
      </c>
      <c r="AS90" s="1171">
        <f>環境負荷計算表!BE91</f>
        <v>0</v>
      </c>
      <c r="AT90" s="1171">
        <f>環境負荷計算表!BF91</f>
        <v>0</v>
      </c>
      <c r="AU90" s="1171">
        <f>環境負荷計算表!BG91</f>
        <v>0</v>
      </c>
      <c r="AV90" s="1171">
        <f>環境負荷計算表!BH91</f>
        <v>0</v>
      </c>
      <c r="AW90" s="1171">
        <f>環境負荷計算表!BI91</f>
        <v>0</v>
      </c>
      <c r="AX90" s="1172">
        <f>環境負荷計算表!AF207</f>
        <v>0</v>
      </c>
      <c r="AY90" s="1172">
        <f>環境負荷計算表!AG207</f>
        <v>0</v>
      </c>
      <c r="AZ90" s="1172">
        <f>環境負荷計算表!AH207</f>
        <v>0</v>
      </c>
      <c r="BA90" s="1172">
        <f>環境負荷計算表!AI207</f>
        <v>0</v>
      </c>
      <c r="BB90" s="1172">
        <f>環境負荷計算表!AJ207</f>
        <v>0</v>
      </c>
      <c r="BC90" s="1172">
        <f>環境負荷計算表!AK207</f>
        <v>0</v>
      </c>
      <c r="BD90" s="1172">
        <f>環境負荷計算表!AL207</f>
        <v>0</v>
      </c>
      <c r="BE90" s="1172">
        <f>環境負荷計算表!AM207</f>
        <v>0</v>
      </c>
      <c r="BF90" s="1172">
        <f>環境負荷計算表!AN207</f>
        <v>0</v>
      </c>
      <c r="BG90" s="1172">
        <f>環境負荷計算表!AO207</f>
        <v>0</v>
      </c>
      <c r="BH90" s="1172">
        <f>環境負荷計算表!AP207</f>
        <v>0</v>
      </c>
      <c r="BI90" s="1172">
        <f>環境負荷計算表!AQ207</f>
        <v>0</v>
      </c>
      <c r="BJ90" s="1172">
        <f>環境負荷計算表!AR207</f>
        <v>0</v>
      </c>
      <c r="BK90" s="1172">
        <f>環境負荷計算表!AS207</f>
        <v>0</v>
      </c>
      <c r="BL90" s="1172">
        <f>環境負荷計算表!AT207</f>
        <v>0</v>
      </c>
      <c r="BM90" s="1172">
        <f>環境負荷計算表!AU207</f>
        <v>0</v>
      </c>
      <c r="BN90" s="1172">
        <f>環境負荷計算表!AV207</f>
        <v>0</v>
      </c>
      <c r="BO90" s="1172">
        <f>環境負荷計算表!AW207</f>
        <v>0</v>
      </c>
      <c r="BP90" s="1172">
        <f>環境負荷計算表!AX207</f>
        <v>0</v>
      </c>
      <c r="BQ90" s="1172">
        <f>環境負荷計算表!AY207</f>
        <v>0</v>
      </c>
      <c r="BR90" s="1172">
        <f>環境負荷計算表!AZ207</f>
        <v>0</v>
      </c>
      <c r="BS90" s="1172">
        <f>環境負荷計算表!BA207</f>
        <v>0</v>
      </c>
      <c r="BT90" s="1172">
        <f>環境負荷計算表!BB207</f>
        <v>0</v>
      </c>
      <c r="BU90" s="1172">
        <f>環境負荷計算表!BC207</f>
        <v>0</v>
      </c>
      <c r="BV90" s="1172">
        <f>環境負荷計算表!BD207</f>
        <v>0</v>
      </c>
      <c r="BW90" s="1172">
        <f>環境負荷計算表!BE207</f>
        <v>0</v>
      </c>
      <c r="BX90" s="1172">
        <f>環境負荷計算表!BF207</f>
        <v>0</v>
      </c>
      <c r="BY90" s="1172">
        <f>環境負荷計算表!BG207</f>
        <v>0</v>
      </c>
      <c r="BZ90" s="1172">
        <f>環境負荷計算表!BH207</f>
        <v>0</v>
      </c>
      <c r="CA90" s="1172">
        <f>環境負荷計算表!BI207</f>
        <v>0</v>
      </c>
      <c r="CB90" s="1173">
        <f>環境負荷計算表!AF323</f>
        <v>0</v>
      </c>
      <c r="CC90" s="1173">
        <f>環境負荷計算表!AG323</f>
        <v>0</v>
      </c>
      <c r="CD90" s="1173">
        <f>環境負荷計算表!AH323</f>
        <v>0</v>
      </c>
      <c r="CE90" s="1173">
        <f>環境負荷計算表!AI323</f>
        <v>0</v>
      </c>
      <c r="CF90" s="1173">
        <f>環境負荷計算表!AJ323</f>
        <v>0</v>
      </c>
      <c r="CG90" s="1174">
        <f>環境負荷計算表!AK323</f>
        <v>0</v>
      </c>
      <c r="CH90" s="1174">
        <f>環境負荷計算表!AL323</f>
        <v>0</v>
      </c>
      <c r="CI90" s="1174">
        <f>環境負荷計算表!AM323</f>
        <v>0</v>
      </c>
      <c r="CJ90" s="1174">
        <f>環境負荷計算表!AN323</f>
        <v>0</v>
      </c>
      <c r="CK90" s="1174">
        <f>環境負荷計算表!AO323</f>
        <v>0</v>
      </c>
      <c r="CL90" s="1174">
        <f>環境負荷計算表!AP323</f>
        <v>0</v>
      </c>
      <c r="CM90" s="1174">
        <f>環境負荷計算表!AQ323</f>
        <v>0</v>
      </c>
      <c r="CN90" s="1174">
        <f>環境負荷計算表!AR323</f>
        <v>0</v>
      </c>
      <c r="CO90" s="1174">
        <f>環境負荷計算表!AS323</f>
        <v>0</v>
      </c>
      <c r="CP90" s="1174">
        <f>環境負荷計算表!AT323</f>
        <v>0</v>
      </c>
      <c r="CQ90" s="1174">
        <f>環境負荷計算表!AU323</f>
        <v>0</v>
      </c>
      <c r="CR90" s="1174">
        <f>環境負荷計算表!AV323</f>
        <v>0</v>
      </c>
      <c r="CS90" s="1174">
        <f>環境負荷計算表!AW323</f>
        <v>0</v>
      </c>
      <c r="CT90" s="1174">
        <f>環境負荷計算表!AX323</f>
        <v>0</v>
      </c>
      <c r="CU90" s="1174">
        <f>環境負荷計算表!AY323</f>
        <v>0</v>
      </c>
      <c r="CV90" s="1173">
        <f>環境負荷計算表!AZ323</f>
        <v>0</v>
      </c>
      <c r="CW90" s="1173">
        <f>環境負荷計算表!BA323</f>
        <v>0</v>
      </c>
      <c r="CX90" s="1173">
        <f>環境負荷計算表!BB323</f>
        <v>0</v>
      </c>
      <c r="CY90" s="1174">
        <f>環境負荷計算表!BC323</f>
        <v>0</v>
      </c>
      <c r="CZ90" s="1174">
        <f>環境負荷計算表!BD323</f>
        <v>0</v>
      </c>
      <c r="DA90" s="1174">
        <f>環境負荷計算表!BE323</f>
        <v>0</v>
      </c>
      <c r="DB90" s="1174">
        <f>環境負荷計算表!BF323</f>
        <v>0</v>
      </c>
      <c r="DC90" s="1174">
        <f>環境負荷計算表!BG323</f>
        <v>0</v>
      </c>
      <c r="DD90" s="1174">
        <f>環境負荷計算表!BH323</f>
        <v>0</v>
      </c>
      <c r="DE90" s="1173">
        <f>環境負荷計算表!BI323</f>
        <v>0</v>
      </c>
      <c r="DF90" s="1175">
        <f t="shared" si="35"/>
        <v>0</v>
      </c>
      <c r="DG90" s="1175">
        <f t="shared" si="42"/>
        <v>0</v>
      </c>
      <c r="DH90" s="1175">
        <f t="shared" si="43"/>
        <v>0</v>
      </c>
      <c r="DI90" s="1175">
        <f t="shared" si="44"/>
        <v>0</v>
      </c>
      <c r="DJ90" s="1175">
        <f t="shared" si="45"/>
        <v>0</v>
      </c>
      <c r="DK90" s="1176">
        <f t="shared" si="46"/>
        <v>0</v>
      </c>
      <c r="DL90" s="1176">
        <f t="shared" si="47"/>
        <v>0</v>
      </c>
      <c r="DM90" s="1176">
        <f t="shared" si="48"/>
        <v>0</v>
      </c>
      <c r="DN90" s="1176">
        <f t="shared" si="49"/>
        <v>0</v>
      </c>
      <c r="DO90" s="1176">
        <f t="shared" si="50"/>
        <v>0</v>
      </c>
      <c r="DP90" s="1176">
        <f t="shared" si="51"/>
        <v>0</v>
      </c>
      <c r="DQ90" s="1176">
        <f t="shared" si="52"/>
        <v>0</v>
      </c>
      <c r="DR90" s="1176">
        <f t="shared" si="53"/>
        <v>0</v>
      </c>
      <c r="DS90" s="1176">
        <f t="shared" si="54"/>
        <v>0</v>
      </c>
      <c r="DT90" s="1176">
        <f t="shared" si="55"/>
        <v>0</v>
      </c>
      <c r="DU90" s="1176">
        <f t="shared" si="56"/>
        <v>0</v>
      </c>
      <c r="DV90" s="1176">
        <f t="shared" si="57"/>
        <v>0</v>
      </c>
      <c r="DW90" s="1176">
        <f t="shared" si="58"/>
        <v>0</v>
      </c>
      <c r="DX90" s="1176">
        <f t="shared" si="59"/>
        <v>0</v>
      </c>
      <c r="DY90" s="1176">
        <f t="shared" si="60"/>
        <v>0</v>
      </c>
      <c r="DZ90" s="1175">
        <f t="shared" si="61"/>
        <v>0</v>
      </c>
      <c r="EA90" s="1175">
        <f t="shared" si="62"/>
        <v>0</v>
      </c>
      <c r="EB90" s="1175">
        <f t="shared" si="63"/>
        <v>0</v>
      </c>
      <c r="EC90" s="1176">
        <f t="shared" si="64"/>
        <v>0</v>
      </c>
      <c r="ED90" s="1176">
        <f t="shared" si="36"/>
        <v>0</v>
      </c>
      <c r="EE90" s="1176">
        <f t="shared" si="37"/>
        <v>0</v>
      </c>
      <c r="EF90" s="1176">
        <f t="shared" si="38"/>
        <v>0</v>
      </c>
      <c r="EG90" s="1176">
        <f t="shared" si="39"/>
        <v>0</v>
      </c>
      <c r="EH90" s="1176">
        <f t="shared" si="40"/>
        <v>0</v>
      </c>
      <c r="EI90" s="1175">
        <f t="shared" si="41"/>
        <v>0</v>
      </c>
    </row>
    <row r="91" spans="2:139" ht="18" customHeight="1">
      <c r="B91" s="226">
        <v>85</v>
      </c>
      <c r="C91" s="617"/>
      <c r="D91" s="215" t="s">
        <v>390</v>
      </c>
      <c r="E91" s="208"/>
      <c r="F91" s="238">
        <f>計算表!C92</f>
        <v>0</v>
      </c>
      <c r="G91" s="239">
        <f>計算表!G92</f>
        <v>0</v>
      </c>
      <c r="H91" s="240">
        <f>計算表!I92</f>
        <v>0</v>
      </c>
      <c r="I91" s="261">
        <f>計算表!R92</f>
        <v>0</v>
      </c>
      <c r="J91" s="261">
        <f>計算表!T92</f>
        <v>0</v>
      </c>
      <c r="K91" s="261">
        <f>計算表!V92</f>
        <v>0</v>
      </c>
      <c r="L91" s="275">
        <f>計算表!K207</f>
        <v>0</v>
      </c>
      <c r="M91" s="276">
        <f>計算表!O207</f>
        <v>0</v>
      </c>
      <c r="N91" s="277">
        <f>計算表!Q207</f>
        <v>0</v>
      </c>
      <c r="O91" s="298">
        <f t="shared" si="32"/>
        <v>0</v>
      </c>
      <c r="P91" s="298">
        <f t="shared" si="33"/>
        <v>0</v>
      </c>
      <c r="Q91" s="298">
        <f t="shared" si="34"/>
        <v>0</v>
      </c>
      <c r="R91" s="306">
        <f>計算表!X207</f>
        <v>0</v>
      </c>
      <c r="T91" s="1177">
        <f>環境負荷計算表!AF92</f>
        <v>0</v>
      </c>
      <c r="U91" s="1177">
        <f>環境負荷計算表!AG92</f>
        <v>0</v>
      </c>
      <c r="V91" s="1177">
        <f>環境負荷計算表!AH92</f>
        <v>0</v>
      </c>
      <c r="W91" s="1177">
        <f>環境負荷計算表!AI92</f>
        <v>0</v>
      </c>
      <c r="X91" s="1177">
        <f>環境負荷計算表!AJ92</f>
        <v>0</v>
      </c>
      <c r="Y91" s="1177">
        <f>環境負荷計算表!AK92</f>
        <v>0</v>
      </c>
      <c r="Z91" s="1177">
        <f>環境負荷計算表!AL92</f>
        <v>0</v>
      </c>
      <c r="AA91" s="1177">
        <f>環境負荷計算表!AM92</f>
        <v>0</v>
      </c>
      <c r="AB91" s="1177">
        <f>環境負荷計算表!AN92</f>
        <v>0</v>
      </c>
      <c r="AC91" s="1177">
        <f>環境負荷計算表!AO92</f>
        <v>0</v>
      </c>
      <c r="AD91" s="1177">
        <f>環境負荷計算表!AP92</f>
        <v>0</v>
      </c>
      <c r="AE91" s="1177">
        <f>環境負荷計算表!AQ92</f>
        <v>0</v>
      </c>
      <c r="AF91" s="1177">
        <f>環境負荷計算表!AR92</f>
        <v>0</v>
      </c>
      <c r="AG91" s="1177">
        <f>環境負荷計算表!AS92</f>
        <v>0</v>
      </c>
      <c r="AH91" s="1177">
        <f>環境負荷計算表!AT92</f>
        <v>0</v>
      </c>
      <c r="AI91" s="1177">
        <f>環境負荷計算表!AU92</f>
        <v>0</v>
      </c>
      <c r="AJ91" s="1177">
        <f>環境負荷計算表!AV92</f>
        <v>0</v>
      </c>
      <c r="AK91" s="1177">
        <f>環境負荷計算表!AW92</f>
        <v>0</v>
      </c>
      <c r="AL91" s="1177">
        <f>環境負荷計算表!AX92</f>
        <v>0</v>
      </c>
      <c r="AM91" s="1177">
        <f>環境負荷計算表!AY92</f>
        <v>0</v>
      </c>
      <c r="AN91" s="1177">
        <f>環境負荷計算表!AZ92</f>
        <v>0</v>
      </c>
      <c r="AO91" s="1177">
        <f>環境負荷計算表!BA92</f>
        <v>0</v>
      </c>
      <c r="AP91" s="1177">
        <f>環境負荷計算表!BB92</f>
        <v>0</v>
      </c>
      <c r="AQ91" s="1177">
        <f>環境負荷計算表!BC92</f>
        <v>0</v>
      </c>
      <c r="AR91" s="1177">
        <f>環境負荷計算表!BD92</f>
        <v>0</v>
      </c>
      <c r="AS91" s="1177">
        <f>環境負荷計算表!BE92</f>
        <v>0</v>
      </c>
      <c r="AT91" s="1177">
        <f>環境負荷計算表!BF92</f>
        <v>0</v>
      </c>
      <c r="AU91" s="1177">
        <f>環境負荷計算表!BG92</f>
        <v>0</v>
      </c>
      <c r="AV91" s="1177">
        <f>環境負荷計算表!BH92</f>
        <v>0</v>
      </c>
      <c r="AW91" s="1177">
        <f>環境負荷計算表!BI92</f>
        <v>0</v>
      </c>
      <c r="AX91" s="1178">
        <f>環境負荷計算表!AF208</f>
        <v>0</v>
      </c>
      <c r="AY91" s="1178">
        <f>環境負荷計算表!AG208</f>
        <v>0</v>
      </c>
      <c r="AZ91" s="1178">
        <f>環境負荷計算表!AH208</f>
        <v>0</v>
      </c>
      <c r="BA91" s="1178">
        <f>環境負荷計算表!AI208</f>
        <v>0</v>
      </c>
      <c r="BB91" s="1178">
        <f>環境負荷計算表!AJ208</f>
        <v>0</v>
      </c>
      <c r="BC91" s="1178">
        <f>環境負荷計算表!AK208</f>
        <v>0</v>
      </c>
      <c r="BD91" s="1178">
        <f>環境負荷計算表!AL208</f>
        <v>0</v>
      </c>
      <c r="BE91" s="1178">
        <f>環境負荷計算表!AM208</f>
        <v>0</v>
      </c>
      <c r="BF91" s="1178">
        <f>環境負荷計算表!AN208</f>
        <v>0</v>
      </c>
      <c r="BG91" s="1178">
        <f>環境負荷計算表!AO208</f>
        <v>0</v>
      </c>
      <c r="BH91" s="1178">
        <f>環境負荷計算表!AP208</f>
        <v>0</v>
      </c>
      <c r="BI91" s="1178">
        <f>環境負荷計算表!AQ208</f>
        <v>0</v>
      </c>
      <c r="BJ91" s="1178">
        <f>環境負荷計算表!AR208</f>
        <v>0</v>
      </c>
      <c r="BK91" s="1178">
        <f>環境負荷計算表!AS208</f>
        <v>0</v>
      </c>
      <c r="BL91" s="1178">
        <f>環境負荷計算表!AT208</f>
        <v>0</v>
      </c>
      <c r="BM91" s="1178">
        <f>環境負荷計算表!AU208</f>
        <v>0</v>
      </c>
      <c r="BN91" s="1178">
        <f>環境負荷計算表!AV208</f>
        <v>0</v>
      </c>
      <c r="BO91" s="1178">
        <f>環境負荷計算表!AW208</f>
        <v>0</v>
      </c>
      <c r="BP91" s="1178">
        <f>環境負荷計算表!AX208</f>
        <v>0</v>
      </c>
      <c r="BQ91" s="1178">
        <f>環境負荷計算表!AY208</f>
        <v>0</v>
      </c>
      <c r="BR91" s="1178">
        <f>環境負荷計算表!AZ208</f>
        <v>0</v>
      </c>
      <c r="BS91" s="1178">
        <f>環境負荷計算表!BA208</f>
        <v>0</v>
      </c>
      <c r="BT91" s="1178">
        <f>環境負荷計算表!BB208</f>
        <v>0</v>
      </c>
      <c r="BU91" s="1178">
        <f>環境負荷計算表!BC208</f>
        <v>0</v>
      </c>
      <c r="BV91" s="1178">
        <f>環境負荷計算表!BD208</f>
        <v>0</v>
      </c>
      <c r="BW91" s="1178">
        <f>環境負荷計算表!BE208</f>
        <v>0</v>
      </c>
      <c r="BX91" s="1178">
        <f>環境負荷計算表!BF208</f>
        <v>0</v>
      </c>
      <c r="BY91" s="1178">
        <f>環境負荷計算表!BG208</f>
        <v>0</v>
      </c>
      <c r="BZ91" s="1178">
        <f>環境負荷計算表!BH208</f>
        <v>0</v>
      </c>
      <c r="CA91" s="1178">
        <f>環境負荷計算表!BI208</f>
        <v>0</v>
      </c>
      <c r="CB91" s="1179">
        <f>環境負荷計算表!AF324</f>
        <v>0</v>
      </c>
      <c r="CC91" s="1179">
        <f>環境負荷計算表!AG324</f>
        <v>0</v>
      </c>
      <c r="CD91" s="1179">
        <f>環境負荷計算表!AH324</f>
        <v>0</v>
      </c>
      <c r="CE91" s="1179">
        <f>環境負荷計算表!AI324</f>
        <v>0</v>
      </c>
      <c r="CF91" s="1179">
        <f>環境負荷計算表!AJ324</f>
        <v>0</v>
      </c>
      <c r="CG91" s="1180">
        <f>環境負荷計算表!AK324</f>
        <v>0</v>
      </c>
      <c r="CH91" s="1180">
        <f>環境負荷計算表!AL324</f>
        <v>0</v>
      </c>
      <c r="CI91" s="1180">
        <f>環境負荷計算表!AM324</f>
        <v>0</v>
      </c>
      <c r="CJ91" s="1180">
        <f>環境負荷計算表!AN324</f>
        <v>0</v>
      </c>
      <c r="CK91" s="1180">
        <f>環境負荷計算表!AO324</f>
        <v>0</v>
      </c>
      <c r="CL91" s="1180">
        <f>環境負荷計算表!AP324</f>
        <v>0</v>
      </c>
      <c r="CM91" s="1180">
        <f>環境負荷計算表!AQ324</f>
        <v>0</v>
      </c>
      <c r="CN91" s="1180">
        <f>環境負荷計算表!AR324</f>
        <v>0</v>
      </c>
      <c r="CO91" s="1180">
        <f>環境負荷計算表!AS324</f>
        <v>0</v>
      </c>
      <c r="CP91" s="1180">
        <f>環境負荷計算表!AT324</f>
        <v>0</v>
      </c>
      <c r="CQ91" s="1180">
        <f>環境負荷計算表!AU324</f>
        <v>0</v>
      </c>
      <c r="CR91" s="1180">
        <f>環境負荷計算表!AV324</f>
        <v>0</v>
      </c>
      <c r="CS91" s="1180">
        <f>環境負荷計算表!AW324</f>
        <v>0</v>
      </c>
      <c r="CT91" s="1180">
        <f>環境負荷計算表!AX324</f>
        <v>0</v>
      </c>
      <c r="CU91" s="1180">
        <f>環境負荷計算表!AY324</f>
        <v>0</v>
      </c>
      <c r="CV91" s="1179">
        <f>環境負荷計算表!AZ324</f>
        <v>0</v>
      </c>
      <c r="CW91" s="1179">
        <f>環境負荷計算表!BA324</f>
        <v>0</v>
      </c>
      <c r="CX91" s="1179">
        <f>環境負荷計算表!BB324</f>
        <v>0</v>
      </c>
      <c r="CY91" s="1180">
        <f>環境負荷計算表!BC324</f>
        <v>0</v>
      </c>
      <c r="CZ91" s="1180">
        <f>環境負荷計算表!BD324</f>
        <v>0</v>
      </c>
      <c r="DA91" s="1180">
        <f>環境負荷計算表!BE324</f>
        <v>0</v>
      </c>
      <c r="DB91" s="1180">
        <f>環境負荷計算表!BF324</f>
        <v>0</v>
      </c>
      <c r="DC91" s="1180">
        <f>環境負荷計算表!BG324</f>
        <v>0</v>
      </c>
      <c r="DD91" s="1180">
        <f>環境負荷計算表!BH324</f>
        <v>0</v>
      </c>
      <c r="DE91" s="1179">
        <f>環境負荷計算表!BI324</f>
        <v>0</v>
      </c>
      <c r="DF91" s="1181">
        <f t="shared" si="35"/>
        <v>0</v>
      </c>
      <c r="DG91" s="1181">
        <f t="shared" si="42"/>
        <v>0</v>
      </c>
      <c r="DH91" s="1181">
        <f t="shared" si="43"/>
        <v>0</v>
      </c>
      <c r="DI91" s="1181">
        <f t="shared" si="44"/>
        <v>0</v>
      </c>
      <c r="DJ91" s="1181">
        <f t="shared" si="45"/>
        <v>0</v>
      </c>
      <c r="DK91" s="1182">
        <f t="shared" si="46"/>
        <v>0</v>
      </c>
      <c r="DL91" s="1182">
        <f t="shared" si="47"/>
        <v>0</v>
      </c>
      <c r="DM91" s="1182">
        <f t="shared" si="48"/>
        <v>0</v>
      </c>
      <c r="DN91" s="1182">
        <f t="shared" si="49"/>
        <v>0</v>
      </c>
      <c r="DO91" s="1182">
        <f t="shared" si="50"/>
        <v>0</v>
      </c>
      <c r="DP91" s="1182">
        <f t="shared" si="51"/>
        <v>0</v>
      </c>
      <c r="DQ91" s="1182">
        <f t="shared" si="52"/>
        <v>0</v>
      </c>
      <c r="DR91" s="1182">
        <f t="shared" si="53"/>
        <v>0</v>
      </c>
      <c r="DS91" s="1182">
        <f t="shared" si="54"/>
        <v>0</v>
      </c>
      <c r="DT91" s="1182">
        <f t="shared" si="55"/>
        <v>0</v>
      </c>
      <c r="DU91" s="1182">
        <f t="shared" si="56"/>
        <v>0</v>
      </c>
      <c r="DV91" s="1182">
        <f t="shared" si="57"/>
        <v>0</v>
      </c>
      <c r="DW91" s="1182">
        <f t="shared" si="58"/>
        <v>0</v>
      </c>
      <c r="DX91" s="1182">
        <f t="shared" si="59"/>
        <v>0</v>
      </c>
      <c r="DY91" s="1182">
        <f t="shared" si="60"/>
        <v>0</v>
      </c>
      <c r="DZ91" s="1181">
        <f t="shared" si="61"/>
        <v>0</v>
      </c>
      <c r="EA91" s="1181">
        <f t="shared" si="62"/>
        <v>0</v>
      </c>
      <c r="EB91" s="1181">
        <f t="shared" si="63"/>
        <v>0</v>
      </c>
      <c r="EC91" s="1182">
        <f t="shared" si="64"/>
        <v>0</v>
      </c>
      <c r="ED91" s="1182">
        <f t="shared" si="36"/>
        <v>0</v>
      </c>
      <c r="EE91" s="1182">
        <f t="shared" si="37"/>
        <v>0</v>
      </c>
      <c r="EF91" s="1182">
        <f t="shared" si="38"/>
        <v>0</v>
      </c>
      <c r="EG91" s="1182">
        <f t="shared" si="39"/>
        <v>0</v>
      </c>
      <c r="EH91" s="1182">
        <f t="shared" si="40"/>
        <v>0</v>
      </c>
      <c r="EI91" s="1181">
        <f t="shared" si="41"/>
        <v>0</v>
      </c>
    </row>
    <row r="92" spans="2:139" ht="18" customHeight="1">
      <c r="B92" s="618">
        <v>86</v>
      </c>
      <c r="C92" s="619"/>
      <c r="D92" s="221" t="s">
        <v>544</v>
      </c>
      <c r="E92" s="204"/>
      <c r="F92" s="246">
        <f>計算表!C93</f>
        <v>0</v>
      </c>
      <c r="G92" s="247">
        <f>計算表!G93</f>
        <v>0</v>
      </c>
      <c r="H92" s="248">
        <f>計算表!I93</f>
        <v>0</v>
      </c>
      <c r="I92" s="264">
        <f>計算表!R93</f>
        <v>0</v>
      </c>
      <c r="J92" s="264">
        <f>計算表!T93</f>
        <v>0</v>
      </c>
      <c r="K92" s="264">
        <f>計算表!V93</f>
        <v>0</v>
      </c>
      <c r="L92" s="283">
        <f>計算表!K208</f>
        <v>0</v>
      </c>
      <c r="M92" s="284">
        <f>計算表!O208</f>
        <v>0</v>
      </c>
      <c r="N92" s="285">
        <f>計算表!Q208</f>
        <v>0</v>
      </c>
      <c r="O92" s="301">
        <f t="shared" si="32"/>
        <v>0</v>
      </c>
      <c r="P92" s="301">
        <f t="shared" si="33"/>
        <v>0</v>
      </c>
      <c r="Q92" s="301">
        <f t="shared" si="34"/>
        <v>0</v>
      </c>
      <c r="R92" s="308">
        <f>計算表!X208</f>
        <v>0</v>
      </c>
      <c r="T92" s="1165">
        <f>環境負荷計算表!AF93</f>
        <v>0</v>
      </c>
      <c r="U92" s="1165">
        <f>環境負荷計算表!AG93</f>
        <v>0</v>
      </c>
      <c r="V92" s="1165">
        <f>環境負荷計算表!AH93</f>
        <v>0</v>
      </c>
      <c r="W92" s="1165">
        <f>環境負荷計算表!AI93</f>
        <v>0</v>
      </c>
      <c r="X92" s="1165">
        <f>環境負荷計算表!AJ93</f>
        <v>0</v>
      </c>
      <c r="Y92" s="1165">
        <f>環境負荷計算表!AK93</f>
        <v>0</v>
      </c>
      <c r="Z92" s="1165">
        <f>環境負荷計算表!AL93</f>
        <v>0</v>
      </c>
      <c r="AA92" s="1165">
        <f>環境負荷計算表!AM93</f>
        <v>0</v>
      </c>
      <c r="AB92" s="1165">
        <f>環境負荷計算表!AN93</f>
        <v>0</v>
      </c>
      <c r="AC92" s="1165">
        <f>環境負荷計算表!AO93</f>
        <v>0</v>
      </c>
      <c r="AD92" s="1165">
        <f>環境負荷計算表!AP93</f>
        <v>0</v>
      </c>
      <c r="AE92" s="1165">
        <f>環境負荷計算表!AQ93</f>
        <v>0</v>
      </c>
      <c r="AF92" s="1165">
        <f>環境負荷計算表!AR93</f>
        <v>0</v>
      </c>
      <c r="AG92" s="1165">
        <f>環境負荷計算表!AS93</f>
        <v>0</v>
      </c>
      <c r="AH92" s="1165">
        <f>環境負荷計算表!AT93</f>
        <v>0</v>
      </c>
      <c r="AI92" s="1165">
        <f>環境負荷計算表!AU93</f>
        <v>0</v>
      </c>
      <c r="AJ92" s="1165">
        <f>環境負荷計算表!AV93</f>
        <v>0</v>
      </c>
      <c r="AK92" s="1165">
        <f>環境負荷計算表!AW93</f>
        <v>0</v>
      </c>
      <c r="AL92" s="1165">
        <f>環境負荷計算表!AX93</f>
        <v>0</v>
      </c>
      <c r="AM92" s="1165">
        <f>環境負荷計算表!AY93</f>
        <v>0</v>
      </c>
      <c r="AN92" s="1165">
        <f>環境負荷計算表!AZ93</f>
        <v>0</v>
      </c>
      <c r="AO92" s="1165">
        <f>環境負荷計算表!BA93</f>
        <v>0</v>
      </c>
      <c r="AP92" s="1165">
        <f>環境負荷計算表!BB93</f>
        <v>0</v>
      </c>
      <c r="AQ92" s="1165">
        <f>環境負荷計算表!BC93</f>
        <v>0</v>
      </c>
      <c r="AR92" s="1165">
        <f>環境負荷計算表!BD93</f>
        <v>0</v>
      </c>
      <c r="AS92" s="1165">
        <f>環境負荷計算表!BE93</f>
        <v>0</v>
      </c>
      <c r="AT92" s="1165">
        <f>環境負荷計算表!BF93</f>
        <v>0</v>
      </c>
      <c r="AU92" s="1165">
        <f>環境負荷計算表!BG93</f>
        <v>0</v>
      </c>
      <c r="AV92" s="1165">
        <f>環境負荷計算表!BH93</f>
        <v>0</v>
      </c>
      <c r="AW92" s="1165">
        <f>環境負荷計算表!BI93</f>
        <v>0</v>
      </c>
      <c r="AX92" s="1166">
        <f>環境負荷計算表!AF209</f>
        <v>0</v>
      </c>
      <c r="AY92" s="1166">
        <f>環境負荷計算表!AG209</f>
        <v>0</v>
      </c>
      <c r="AZ92" s="1166">
        <f>環境負荷計算表!AH209</f>
        <v>0</v>
      </c>
      <c r="BA92" s="1166">
        <f>環境負荷計算表!AI209</f>
        <v>0</v>
      </c>
      <c r="BB92" s="1166">
        <f>環境負荷計算表!AJ209</f>
        <v>0</v>
      </c>
      <c r="BC92" s="1166">
        <f>環境負荷計算表!AK209</f>
        <v>0</v>
      </c>
      <c r="BD92" s="1166">
        <f>環境負荷計算表!AL209</f>
        <v>0</v>
      </c>
      <c r="BE92" s="1166">
        <f>環境負荷計算表!AM209</f>
        <v>0</v>
      </c>
      <c r="BF92" s="1166">
        <f>環境負荷計算表!AN209</f>
        <v>0</v>
      </c>
      <c r="BG92" s="1166">
        <f>環境負荷計算表!AO209</f>
        <v>0</v>
      </c>
      <c r="BH92" s="1166">
        <f>環境負荷計算表!AP209</f>
        <v>0</v>
      </c>
      <c r="BI92" s="1166">
        <f>環境負荷計算表!AQ209</f>
        <v>0</v>
      </c>
      <c r="BJ92" s="1166">
        <f>環境負荷計算表!AR209</f>
        <v>0</v>
      </c>
      <c r="BK92" s="1166">
        <f>環境負荷計算表!AS209</f>
        <v>0</v>
      </c>
      <c r="BL92" s="1166">
        <f>環境負荷計算表!AT209</f>
        <v>0</v>
      </c>
      <c r="BM92" s="1166">
        <f>環境負荷計算表!AU209</f>
        <v>0</v>
      </c>
      <c r="BN92" s="1166">
        <f>環境負荷計算表!AV209</f>
        <v>0</v>
      </c>
      <c r="BO92" s="1166">
        <f>環境負荷計算表!AW209</f>
        <v>0</v>
      </c>
      <c r="BP92" s="1166">
        <f>環境負荷計算表!AX209</f>
        <v>0</v>
      </c>
      <c r="BQ92" s="1166">
        <f>環境負荷計算表!AY209</f>
        <v>0</v>
      </c>
      <c r="BR92" s="1166">
        <f>環境負荷計算表!AZ209</f>
        <v>0</v>
      </c>
      <c r="BS92" s="1166">
        <f>環境負荷計算表!BA209</f>
        <v>0</v>
      </c>
      <c r="BT92" s="1166">
        <f>環境負荷計算表!BB209</f>
        <v>0</v>
      </c>
      <c r="BU92" s="1166">
        <f>環境負荷計算表!BC209</f>
        <v>0</v>
      </c>
      <c r="BV92" s="1166">
        <f>環境負荷計算表!BD209</f>
        <v>0</v>
      </c>
      <c r="BW92" s="1166">
        <f>環境負荷計算表!BE209</f>
        <v>0</v>
      </c>
      <c r="BX92" s="1166">
        <f>環境負荷計算表!BF209</f>
        <v>0</v>
      </c>
      <c r="BY92" s="1166">
        <f>環境負荷計算表!BG209</f>
        <v>0</v>
      </c>
      <c r="BZ92" s="1166">
        <f>環境負荷計算表!BH209</f>
        <v>0</v>
      </c>
      <c r="CA92" s="1166">
        <f>環境負荷計算表!BI209</f>
        <v>0</v>
      </c>
      <c r="CB92" s="1167">
        <f>環境負荷計算表!AF325</f>
        <v>0</v>
      </c>
      <c r="CC92" s="1167">
        <f>環境負荷計算表!AG325</f>
        <v>0</v>
      </c>
      <c r="CD92" s="1167">
        <f>環境負荷計算表!AH325</f>
        <v>0</v>
      </c>
      <c r="CE92" s="1167">
        <f>環境負荷計算表!AI325</f>
        <v>0</v>
      </c>
      <c r="CF92" s="1167">
        <f>環境負荷計算表!AJ325</f>
        <v>0</v>
      </c>
      <c r="CG92" s="1168">
        <f>環境負荷計算表!AK325</f>
        <v>0</v>
      </c>
      <c r="CH92" s="1168">
        <f>環境負荷計算表!AL325</f>
        <v>0</v>
      </c>
      <c r="CI92" s="1168">
        <f>環境負荷計算表!AM325</f>
        <v>0</v>
      </c>
      <c r="CJ92" s="1168">
        <f>環境負荷計算表!AN325</f>
        <v>0</v>
      </c>
      <c r="CK92" s="1168">
        <f>環境負荷計算表!AO325</f>
        <v>0</v>
      </c>
      <c r="CL92" s="1168">
        <f>環境負荷計算表!AP325</f>
        <v>0</v>
      </c>
      <c r="CM92" s="1168">
        <f>環境負荷計算表!AQ325</f>
        <v>0</v>
      </c>
      <c r="CN92" s="1168">
        <f>環境負荷計算表!AR325</f>
        <v>0</v>
      </c>
      <c r="CO92" s="1168">
        <f>環境負荷計算表!AS325</f>
        <v>0</v>
      </c>
      <c r="CP92" s="1168">
        <f>環境負荷計算表!AT325</f>
        <v>0</v>
      </c>
      <c r="CQ92" s="1168">
        <f>環境負荷計算表!AU325</f>
        <v>0</v>
      </c>
      <c r="CR92" s="1168">
        <f>環境負荷計算表!AV325</f>
        <v>0</v>
      </c>
      <c r="CS92" s="1168">
        <f>環境負荷計算表!AW325</f>
        <v>0</v>
      </c>
      <c r="CT92" s="1168">
        <f>環境負荷計算表!AX325</f>
        <v>0</v>
      </c>
      <c r="CU92" s="1168">
        <f>環境負荷計算表!AY325</f>
        <v>0</v>
      </c>
      <c r="CV92" s="1167">
        <f>環境負荷計算表!AZ325</f>
        <v>0</v>
      </c>
      <c r="CW92" s="1167">
        <f>環境負荷計算表!BA325</f>
        <v>0</v>
      </c>
      <c r="CX92" s="1167">
        <f>環境負荷計算表!BB325</f>
        <v>0</v>
      </c>
      <c r="CY92" s="1168">
        <f>環境負荷計算表!BC325</f>
        <v>0</v>
      </c>
      <c r="CZ92" s="1168">
        <f>環境負荷計算表!BD325</f>
        <v>0</v>
      </c>
      <c r="DA92" s="1168">
        <f>環境負荷計算表!BE325</f>
        <v>0</v>
      </c>
      <c r="DB92" s="1168">
        <f>環境負荷計算表!BF325</f>
        <v>0</v>
      </c>
      <c r="DC92" s="1168">
        <f>環境負荷計算表!BG325</f>
        <v>0</v>
      </c>
      <c r="DD92" s="1168">
        <f>環境負荷計算表!BH325</f>
        <v>0</v>
      </c>
      <c r="DE92" s="1167">
        <f>環境負荷計算表!BI325</f>
        <v>0</v>
      </c>
      <c r="DF92" s="1169">
        <f t="shared" si="35"/>
        <v>0</v>
      </c>
      <c r="DG92" s="1169">
        <f t="shared" si="42"/>
        <v>0</v>
      </c>
      <c r="DH92" s="1169">
        <f t="shared" si="43"/>
        <v>0</v>
      </c>
      <c r="DI92" s="1169">
        <f t="shared" si="44"/>
        <v>0</v>
      </c>
      <c r="DJ92" s="1169">
        <f t="shared" si="45"/>
        <v>0</v>
      </c>
      <c r="DK92" s="1170">
        <f t="shared" si="46"/>
        <v>0</v>
      </c>
      <c r="DL92" s="1170">
        <f t="shared" si="47"/>
        <v>0</v>
      </c>
      <c r="DM92" s="1170">
        <f t="shared" si="48"/>
        <v>0</v>
      </c>
      <c r="DN92" s="1170">
        <f t="shared" si="49"/>
        <v>0</v>
      </c>
      <c r="DO92" s="1170">
        <f t="shared" si="50"/>
        <v>0</v>
      </c>
      <c r="DP92" s="1170">
        <f t="shared" si="51"/>
        <v>0</v>
      </c>
      <c r="DQ92" s="1170">
        <f t="shared" si="52"/>
        <v>0</v>
      </c>
      <c r="DR92" s="1170">
        <f t="shared" si="53"/>
        <v>0</v>
      </c>
      <c r="DS92" s="1170">
        <f t="shared" si="54"/>
        <v>0</v>
      </c>
      <c r="DT92" s="1170">
        <f t="shared" si="55"/>
        <v>0</v>
      </c>
      <c r="DU92" s="1170">
        <f t="shared" si="56"/>
        <v>0</v>
      </c>
      <c r="DV92" s="1170">
        <f t="shared" si="57"/>
        <v>0</v>
      </c>
      <c r="DW92" s="1170">
        <f t="shared" si="58"/>
        <v>0</v>
      </c>
      <c r="DX92" s="1170">
        <f t="shared" si="59"/>
        <v>0</v>
      </c>
      <c r="DY92" s="1170">
        <f t="shared" si="60"/>
        <v>0</v>
      </c>
      <c r="DZ92" s="1169">
        <f t="shared" si="61"/>
        <v>0</v>
      </c>
      <c r="EA92" s="1169">
        <f t="shared" si="62"/>
        <v>0</v>
      </c>
      <c r="EB92" s="1169">
        <f t="shared" si="63"/>
        <v>0</v>
      </c>
      <c r="EC92" s="1170">
        <f t="shared" si="64"/>
        <v>0</v>
      </c>
      <c r="ED92" s="1170">
        <f t="shared" si="36"/>
        <v>0</v>
      </c>
      <c r="EE92" s="1170">
        <f t="shared" si="37"/>
        <v>0</v>
      </c>
      <c r="EF92" s="1170">
        <f t="shared" si="38"/>
        <v>0</v>
      </c>
      <c r="EG92" s="1170">
        <f t="shared" si="39"/>
        <v>0</v>
      </c>
      <c r="EH92" s="1170">
        <f t="shared" si="40"/>
        <v>0</v>
      </c>
      <c r="EI92" s="1169">
        <f t="shared" si="41"/>
        <v>0</v>
      </c>
    </row>
    <row r="93" spans="2:139" ht="18" customHeight="1">
      <c r="B93" s="226">
        <v>87</v>
      </c>
      <c r="C93" s="617"/>
      <c r="D93" s="215" t="s">
        <v>545</v>
      </c>
      <c r="E93" s="208"/>
      <c r="F93" s="238">
        <f>計算表!C94</f>
        <v>0</v>
      </c>
      <c r="G93" s="239">
        <f>計算表!G94</f>
        <v>0</v>
      </c>
      <c r="H93" s="240">
        <f>計算表!I94</f>
        <v>0</v>
      </c>
      <c r="I93" s="261">
        <f>計算表!R94</f>
        <v>0</v>
      </c>
      <c r="J93" s="261">
        <f>計算表!T94</f>
        <v>0</v>
      </c>
      <c r="K93" s="261">
        <f>計算表!V94</f>
        <v>0</v>
      </c>
      <c r="L93" s="275">
        <f>計算表!K209</f>
        <v>0</v>
      </c>
      <c r="M93" s="276">
        <f>計算表!O209</f>
        <v>0</v>
      </c>
      <c r="N93" s="277">
        <f>計算表!Q209</f>
        <v>0</v>
      </c>
      <c r="O93" s="298">
        <f t="shared" si="32"/>
        <v>0</v>
      </c>
      <c r="P93" s="298">
        <f t="shared" si="33"/>
        <v>0</v>
      </c>
      <c r="Q93" s="298">
        <f t="shared" si="34"/>
        <v>0</v>
      </c>
      <c r="R93" s="306">
        <f>計算表!X209</f>
        <v>0</v>
      </c>
      <c r="T93" s="1171">
        <f>環境負荷計算表!AF94</f>
        <v>0</v>
      </c>
      <c r="U93" s="1171">
        <f>環境負荷計算表!AG94</f>
        <v>0</v>
      </c>
      <c r="V93" s="1171">
        <f>環境負荷計算表!AH94</f>
        <v>0</v>
      </c>
      <c r="W93" s="1171">
        <f>環境負荷計算表!AI94</f>
        <v>0</v>
      </c>
      <c r="X93" s="1171">
        <f>環境負荷計算表!AJ94</f>
        <v>0</v>
      </c>
      <c r="Y93" s="1171">
        <f>環境負荷計算表!AK94</f>
        <v>0</v>
      </c>
      <c r="Z93" s="1171">
        <f>環境負荷計算表!AL94</f>
        <v>0</v>
      </c>
      <c r="AA93" s="1171">
        <f>環境負荷計算表!AM94</f>
        <v>0</v>
      </c>
      <c r="AB93" s="1171">
        <f>環境負荷計算表!AN94</f>
        <v>0</v>
      </c>
      <c r="AC93" s="1171">
        <f>環境負荷計算表!AO94</f>
        <v>0</v>
      </c>
      <c r="AD93" s="1171">
        <f>環境負荷計算表!AP94</f>
        <v>0</v>
      </c>
      <c r="AE93" s="1171">
        <f>環境負荷計算表!AQ94</f>
        <v>0</v>
      </c>
      <c r="AF93" s="1171">
        <f>環境負荷計算表!AR94</f>
        <v>0</v>
      </c>
      <c r="AG93" s="1171">
        <f>環境負荷計算表!AS94</f>
        <v>0</v>
      </c>
      <c r="AH93" s="1171">
        <f>環境負荷計算表!AT94</f>
        <v>0</v>
      </c>
      <c r="AI93" s="1171">
        <f>環境負荷計算表!AU94</f>
        <v>0</v>
      </c>
      <c r="AJ93" s="1171">
        <f>環境負荷計算表!AV94</f>
        <v>0</v>
      </c>
      <c r="AK93" s="1171">
        <f>環境負荷計算表!AW94</f>
        <v>0</v>
      </c>
      <c r="AL93" s="1171">
        <f>環境負荷計算表!AX94</f>
        <v>0</v>
      </c>
      <c r="AM93" s="1171">
        <f>環境負荷計算表!AY94</f>
        <v>0</v>
      </c>
      <c r="AN93" s="1171">
        <f>環境負荷計算表!AZ94</f>
        <v>0</v>
      </c>
      <c r="AO93" s="1171">
        <f>環境負荷計算表!BA94</f>
        <v>0</v>
      </c>
      <c r="AP93" s="1171">
        <f>環境負荷計算表!BB94</f>
        <v>0</v>
      </c>
      <c r="AQ93" s="1171">
        <f>環境負荷計算表!BC94</f>
        <v>0</v>
      </c>
      <c r="AR93" s="1171">
        <f>環境負荷計算表!BD94</f>
        <v>0</v>
      </c>
      <c r="AS93" s="1171">
        <f>環境負荷計算表!BE94</f>
        <v>0</v>
      </c>
      <c r="AT93" s="1171">
        <f>環境負荷計算表!BF94</f>
        <v>0</v>
      </c>
      <c r="AU93" s="1171">
        <f>環境負荷計算表!BG94</f>
        <v>0</v>
      </c>
      <c r="AV93" s="1171">
        <f>環境負荷計算表!BH94</f>
        <v>0</v>
      </c>
      <c r="AW93" s="1171">
        <f>環境負荷計算表!BI94</f>
        <v>0</v>
      </c>
      <c r="AX93" s="1172">
        <f>環境負荷計算表!AF210</f>
        <v>0</v>
      </c>
      <c r="AY93" s="1172">
        <f>環境負荷計算表!AG210</f>
        <v>0</v>
      </c>
      <c r="AZ93" s="1172">
        <f>環境負荷計算表!AH210</f>
        <v>0</v>
      </c>
      <c r="BA93" s="1172">
        <f>環境負荷計算表!AI210</f>
        <v>0</v>
      </c>
      <c r="BB93" s="1172">
        <f>環境負荷計算表!AJ210</f>
        <v>0</v>
      </c>
      <c r="BC93" s="1172">
        <f>環境負荷計算表!AK210</f>
        <v>0</v>
      </c>
      <c r="BD93" s="1172">
        <f>環境負荷計算表!AL210</f>
        <v>0</v>
      </c>
      <c r="BE93" s="1172">
        <f>環境負荷計算表!AM210</f>
        <v>0</v>
      </c>
      <c r="BF93" s="1172">
        <f>環境負荷計算表!AN210</f>
        <v>0</v>
      </c>
      <c r="BG93" s="1172">
        <f>環境負荷計算表!AO210</f>
        <v>0</v>
      </c>
      <c r="BH93" s="1172">
        <f>環境負荷計算表!AP210</f>
        <v>0</v>
      </c>
      <c r="BI93" s="1172">
        <f>環境負荷計算表!AQ210</f>
        <v>0</v>
      </c>
      <c r="BJ93" s="1172">
        <f>環境負荷計算表!AR210</f>
        <v>0</v>
      </c>
      <c r="BK93" s="1172">
        <f>環境負荷計算表!AS210</f>
        <v>0</v>
      </c>
      <c r="BL93" s="1172">
        <f>環境負荷計算表!AT210</f>
        <v>0</v>
      </c>
      <c r="BM93" s="1172">
        <f>環境負荷計算表!AU210</f>
        <v>0</v>
      </c>
      <c r="BN93" s="1172">
        <f>環境負荷計算表!AV210</f>
        <v>0</v>
      </c>
      <c r="BO93" s="1172">
        <f>環境負荷計算表!AW210</f>
        <v>0</v>
      </c>
      <c r="BP93" s="1172">
        <f>環境負荷計算表!AX210</f>
        <v>0</v>
      </c>
      <c r="BQ93" s="1172">
        <f>環境負荷計算表!AY210</f>
        <v>0</v>
      </c>
      <c r="BR93" s="1172">
        <f>環境負荷計算表!AZ210</f>
        <v>0</v>
      </c>
      <c r="BS93" s="1172">
        <f>環境負荷計算表!BA210</f>
        <v>0</v>
      </c>
      <c r="BT93" s="1172">
        <f>環境負荷計算表!BB210</f>
        <v>0</v>
      </c>
      <c r="BU93" s="1172">
        <f>環境負荷計算表!BC210</f>
        <v>0</v>
      </c>
      <c r="BV93" s="1172">
        <f>環境負荷計算表!BD210</f>
        <v>0</v>
      </c>
      <c r="BW93" s="1172">
        <f>環境負荷計算表!BE210</f>
        <v>0</v>
      </c>
      <c r="BX93" s="1172">
        <f>環境負荷計算表!BF210</f>
        <v>0</v>
      </c>
      <c r="BY93" s="1172">
        <f>環境負荷計算表!BG210</f>
        <v>0</v>
      </c>
      <c r="BZ93" s="1172">
        <f>環境負荷計算表!BH210</f>
        <v>0</v>
      </c>
      <c r="CA93" s="1172">
        <f>環境負荷計算表!BI210</f>
        <v>0</v>
      </c>
      <c r="CB93" s="1173">
        <f>環境負荷計算表!AF326</f>
        <v>0</v>
      </c>
      <c r="CC93" s="1173">
        <f>環境負荷計算表!AG326</f>
        <v>0</v>
      </c>
      <c r="CD93" s="1173">
        <f>環境負荷計算表!AH326</f>
        <v>0</v>
      </c>
      <c r="CE93" s="1173">
        <f>環境負荷計算表!AI326</f>
        <v>0</v>
      </c>
      <c r="CF93" s="1173">
        <f>環境負荷計算表!AJ326</f>
        <v>0</v>
      </c>
      <c r="CG93" s="1174">
        <f>環境負荷計算表!AK326</f>
        <v>0</v>
      </c>
      <c r="CH93" s="1174">
        <f>環境負荷計算表!AL326</f>
        <v>0</v>
      </c>
      <c r="CI93" s="1174">
        <f>環境負荷計算表!AM326</f>
        <v>0</v>
      </c>
      <c r="CJ93" s="1174">
        <f>環境負荷計算表!AN326</f>
        <v>0</v>
      </c>
      <c r="CK93" s="1174">
        <f>環境負荷計算表!AO326</f>
        <v>0</v>
      </c>
      <c r="CL93" s="1174">
        <f>環境負荷計算表!AP326</f>
        <v>0</v>
      </c>
      <c r="CM93" s="1174">
        <f>環境負荷計算表!AQ326</f>
        <v>0</v>
      </c>
      <c r="CN93" s="1174">
        <f>環境負荷計算表!AR326</f>
        <v>0</v>
      </c>
      <c r="CO93" s="1174">
        <f>環境負荷計算表!AS326</f>
        <v>0</v>
      </c>
      <c r="CP93" s="1174">
        <f>環境負荷計算表!AT326</f>
        <v>0</v>
      </c>
      <c r="CQ93" s="1174">
        <f>環境負荷計算表!AU326</f>
        <v>0</v>
      </c>
      <c r="CR93" s="1174">
        <f>環境負荷計算表!AV326</f>
        <v>0</v>
      </c>
      <c r="CS93" s="1174">
        <f>環境負荷計算表!AW326</f>
        <v>0</v>
      </c>
      <c r="CT93" s="1174">
        <f>環境負荷計算表!AX326</f>
        <v>0</v>
      </c>
      <c r="CU93" s="1174">
        <f>環境負荷計算表!AY326</f>
        <v>0</v>
      </c>
      <c r="CV93" s="1173">
        <f>環境負荷計算表!AZ326</f>
        <v>0</v>
      </c>
      <c r="CW93" s="1173">
        <f>環境負荷計算表!BA326</f>
        <v>0</v>
      </c>
      <c r="CX93" s="1173">
        <f>環境負荷計算表!BB326</f>
        <v>0</v>
      </c>
      <c r="CY93" s="1174">
        <f>環境負荷計算表!BC326</f>
        <v>0</v>
      </c>
      <c r="CZ93" s="1174">
        <f>環境負荷計算表!BD326</f>
        <v>0</v>
      </c>
      <c r="DA93" s="1174">
        <f>環境負荷計算表!BE326</f>
        <v>0</v>
      </c>
      <c r="DB93" s="1174">
        <f>環境負荷計算表!BF326</f>
        <v>0</v>
      </c>
      <c r="DC93" s="1174">
        <f>環境負荷計算表!BG326</f>
        <v>0</v>
      </c>
      <c r="DD93" s="1174">
        <f>環境負荷計算表!BH326</f>
        <v>0</v>
      </c>
      <c r="DE93" s="1173">
        <f>環境負荷計算表!BI326</f>
        <v>0</v>
      </c>
      <c r="DF93" s="1175">
        <f t="shared" si="35"/>
        <v>0</v>
      </c>
      <c r="DG93" s="1175">
        <f t="shared" si="42"/>
        <v>0</v>
      </c>
      <c r="DH93" s="1175">
        <f t="shared" si="43"/>
        <v>0</v>
      </c>
      <c r="DI93" s="1175">
        <f t="shared" si="44"/>
        <v>0</v>
      </c>
      <c r="DJ93" s="1175">
        <f t="shared" si="45"/>
        <v>0</v>
      </c>
      <c r="DK93" s="1176">
        <f t="shared" si="46"/>
        <v>0</v>
      </c>
      <c r="DL93" s="1176">
        <f t="shared" si="47"/>
        <v>0</v>
      </c>
      <c r="DM93" s="1176">
        <f t="shared" si="48"/>
        <v>0</v>
      </c>
      <c r="DN93" s="1176">
        <f t="shared" si="49"/>
        <v>0</v>
      </c>
      <c r="DO93" s="1176">
        <f t="shared" si="50"/>
        <v>0</v>
      </c>
      <c r="DP93" s="1176">
        <f t="shared" si="51"/>
        <v>0</v>
      </c>
      <c r="DQ93" s="1176">
        <f t="shared" si="52"/>
        <v>0</v>
      </c>
      <c r="DR93" s="1176">
        <f t="shared" si="53"/>
        <v>0</v>
      </c>
      <c r="DS93" s="1176">
        <f t="shared" si="54"/>
        <v>0</v>
      </c>
      <c r="DT93" s="1176">
        <f t="shared" si="55"/>
        <v>0</v>
      </c>
      <c r="DU93" s="1176">
        <f t="shared" si="56"/>
        <v>0</v>
      </c>
      <c r="DV93" s="1176">
        <f t="shared" si="57"/>
        <v>0</v>
      </c>
      <c r="DW93" s="1176">
        <f t="shared" si="58"/>
        <v>0</v>
      </c>
      <c r="DX93" s="1176">
        <f t="shared" si="59"/>
        <v>0</v>
      </c>
      <c r="DY93" s="1176">
        <f t="shared" si="60"/>
        <v>0</v>
      </c>
      <c r="DZ93" s="1175">
        <f t="shared" si="61"/>
        <v>0</v>
      </c>
      <c r="EA93" s="1175">
        <f t="shared" si="62"/>
        <v>0</v>
      </c>
      <c r="EB93" s="1175">
        <f t="shared" si="63"/>
        <v>0</v>
      </c>
      <c r="EC93" s="1176">
        <f t="shared" si="64"/>
        <v>0</v>
      </c>
      <c r="ED93" s="1176">
        <f t="shared" si="36"/>
        <v>0</v>
      </c>
      <c r="EE93" s="1176">
        <f t="shared" si="37"/>
        <v>0</v>
      </c>
      <c r="EF93" s="1176">
        <f t="shared" si="38"/>
        <v>0</v>
      </c>
      <c r="EG93" s="1176">
        <f t="shared" si="39"/>
        <v>0</v>
      </c>
      <c r="EH93" s="1176">
        <f t="shared" si="40"/>
        <v>0</v>
      </c>
      <c r="EI93" s="1175">
        <f t="shared" si="41"/>
        <v>0</v>
      </c>
    </row>
    <row r="94" spans="2:139" ht="18" customHeight="1">
      <c r="B94" s="226">
        <v>88</v>
      </c>
      <c r="C94" s="617"/>
      <c r="D94" s="215" t="s">
        <v>546</v>
      </c>
      <c r="E94" s="208"/>
      <c r="F94" s="238">
        <f>計算表!C95</f>
        <v>0</v>
      </c>
      <c r="G94" s="239">
        <f>計算表!G95</f>
        <v>0</v>
      </c>
      <c r="H94" s="240">
        <f>計算表!I95</f>
        <v>0</v>
      </c>
      <c r="I94" s="261">
        <f>計算表!R95</f>
        <v>0</v>
      </c>
      <c r="J94" s="261">
        <f>計算表!T95</f>
        <v>0</v>
      </c>
      <c r="K94" s="261">
        <f>計算表!V95</f>
        <v>0</v>
      </c>
      <c r="L94" s="275">
        <f>計算表!K210</f>
        <v>0</v>
      </c>
      <c r="M94" s="276">
        <f>計算表!O210</f>
        <v>0</v>
      </c>
      <c r="N94" s="277">
        <f>計算表!Q210</f>
        <v>0</v>
      </c>
      <c r="O94" s="298">
        <f t="shared" si="32"/>
        <v>0</v>
      </c>
      <c r="P94" s="298">
        <f t="shared" si="33"/>
        <v>0</v>
      </c>
      <c r="Q94" s="298">
        <f t="shared" si="34"/>
        <v>0</v>
      </c>
      <c r="R94" s="306">
        <f>計算表!X210</f>
        <v>0</v>
      </c>
      <c r="T94" s="1171">
        <f>環境負荷計算表!AF95</f>
        <v>0</v>
      </c>
      <c r="U94" s="1171">
        <f>環境負荷計算表!AG95</f>
        <v>0</v>
      </c>
      <c r="V94" s="1171">
        <f>環境負荷計算表!AH95</f>
        <v>0</v>
      </c>
      <c r="W94" s="1171">
        <f>環境負荷計算表!AI95</f>
        <v>0</v>
      </c>
      <c r="X94" s="1171">
        <f>環境負荷計算表!AJ95</f>
        <v>0</v>
      </c>
      <c r="Y94" s="1171">
        <f>環境負荷計算表!AK95</f>
        <v>0</v>
      </c>
      <c r="Z94" s="1171">
        <f>環境負荷計算表!AL95</f>
        <v>0</v>
      </c>
      <c r="AA94" s="1171">
        <f>環境負荷計算表!AM95</f>
        <v>0</v>
      </c>
      <c r="AB94" s="1171">
        <f>環境負荷計算表!AN95</f>
        <v>0</v>
      </c>
      <c r="AC94" s="1171">
        <f>環境負荷計算表!AO95</f>
        <v>0</v>
      </c>
      <c r="AD94" s="1171">
        <f>環境負荷計算表!AP95</f>
        <v>0</v>
      </c>
      <c r="AE94" s="1171">
        <f>環境負荷計算表!AQ95</f>
        <v>0</v>
      </c>
      <c r="AF94" s="1171">
        <f>環境負荷計算表!AR95</f>
        <v>0</v>
      </c>
      <c r="AG94" s="1171">
        <f>環境負荷計算表!AS95</f>
        <v>0</v>
      </c>
      <c r="AH94" s="1171">
        <f>環境負荷計算表!AT95</f>
        <v>0</v>
      </c>
      <c r="AI94" s="1171">
        <f>環境負荷計算表!AU95</f>
        <v>0</v>
      </c>
      <c r="AJ94" s="1171">
        <f>環境負荷計算表!AV95</f>
        <v>0</v>
      </c>
      <c r="AK94" s="1171">
        <f>環境負荷計算表!AW95</f>
        <v>0</v>
      </c>
      <c r="AL94" s="1171">
        <f>環境負荷計算表!AX95</f>
        <v>0</v>
      </c>
      <c r="AM94" s="1171">
        <f>環境負荷計算表!AY95</f>
        <v>0</v>
      </c>
      <c r="AN94" s="1171">
        <f>環境負荷計算表!AZ95</f>
        <v>0</v>
      </c>
      <c r="AO94" s="1171">
        <f>環境負荷計算表!BA95</f>
        <v>0</v>
      </c>
      <c r="AP94" s="1171">
        <f>環境負荷計算表!BB95</f>
        <v>0</v>
      </c>
      <c r="AQ94" s="1171">
        <f>環境負荷計算表!BC95</f>
        <v>0</v>
      </c>
      <c r="AR94" s="1171">
        <f>環境負荷計算表!BD95</f>
        <v>0</v>
      </c>
      <c r="AS94" s="1171">
        <f>環境負荷計算表!BE95</f>
        <v>0</v>
      </c>
      <c r="AT94" s="1171">
        <f>環境負荷計算表!BF95</f>
        <v>0</v>
      </c>
      <c r="AU94" s="1171">
        <f>環境負荷計算表!BG95</f>
        <v>0</v>
      </c>
      <c r="AV94" s="1171">
        <f>環境負荷計算表!BH95</f>
        <v>0</v>
      </c>
      <c r="AW94" s="1171">
        <f>環境負荷計算表!BI95</f>
        <v>0</v>
      </c>
      <c r="AX94" s="1172">
        <f>環境負荷計算表!AF211</f>
        <v>0</v>
      </c>
      <c r="AY94" s="1172">
        <f>環境負荷計算表!AG211</f>
        <v>0</v>
      </c>
      <c r="AZ94" s="1172">
        <f>環境負荷計算表!AH211</f>
        <v>0</v>
      </c>
      <c r="BA94" s="1172">
        <f>環境負荷計算表!AI211</f>
        <v>0</v>
      </c>
      <c r="BB94" s="1172">
        <f>環境負荷計算表!AJ211</f>
        <v>0</v>
      </c>
      <c r="BC94" s="1172">
        <f>環境負荷計算表!AK211</f>
        <v>0</v>
      </c>
      <c r="BD94" s="1172">
        <f>環境負荷計算表!AL211</f>
        <v>0</v>
      </c>
      <c r="BE94" s="1172">
        <f>環境負荷計算表!AM211</f>
        <v>0</v>
      </c>
      <c r="BF94" s="1172">
        <f>環境負荷計算表!AN211</f>
        <v>0</v>
      </c>
      <c r="BG94" s="1172">
        <f>環境負荷計算表!AO211</f>
        <v>0</v>
      </c>
      <c r="BH94" s="1172">
        <f>環境負荷計算表!AP211</f>
        <v>0</v>
      </c>
      <c r="BI94" s="1172">
        <f>環境負荷計算表!AQ211</f>
        <v>0</v>
      </c>
      <c r="BJ94" s="1172">
        <f>環境負荷計算表!AR211</f>
        <v>0</v>
      </c>
      <c r="BK94" s="1172">
        <f>環境負荷計算表!AS211</f>
        <v>0</v>
      </c>
      <c r="BL94" s="1172">
        <f>環境負荷計算表!AT211</f>
        <v>0</v>
      </c>
      <c r="BM94" s="1172">
        <f>環境負荷計算表!AU211</f>
        <v>0</v>
      </c>
      <c r="BN94" s="1172">
        <f>環境負荷計算表!AV211</f>
        <v>0</v>
      </c>
      <c r="BO94" s="1172">
        <f>環境負荷計算表!AW211</f>
        <v>0</v>
      </c>
      <c r="BP94" s="1172">
        <f>環境負荷計算表!AX211</f>
        <v>0</v>
      </c>
      <c r="BQ94" s="1172">
        <f>環境負荷計算表!AY211</f>
        <v>0</v>
      </c>
      <c r="BR94" s="1172">
        <f>環境負荷計算表!AZ211</f>
        <v>0</v>
      </c>
      <c r="BS94" s="1172">
        <f>環境負荷計算表!BA211</f>
        <v>0</v>
      </c>
      <c r="BT94" s="1172">
        <f>環境負荷計算表!BB211</f>
        <v>0</v>
      </c>
      <c r="BU94" s="1172">
        <f>環境負荷計算表!BC211</f>
        <v>0</v>
      </c>
      <c r="BV94" s="1172">
        <f>環境負荷計算表!BD211</f>
        <v>0</v>
      </c>
      <c r="BW94" s="1172">
        <f>環境負荷計算表!BE211</f>
        <v>0</v>
      </c>
      <c r="BX94" s="1172">
        <f>環境負荷計算表!BF211</f>
        <v>0</v>
      </c>
      <c r="BY94" s="1172">
        <f>環境負荷計算表!BG211</f>
        <v>0</v>
      </c>
      <c r="BZ94" s="1172">
        <f>環境負荷計算表!BH211</f>
        <v>0</v>
      </c>
      <c r="CA94" s="1172">
        <f>環境負荷計算表!BI211</f>
        <v>0</v>
      </c>
      <c r="CB94" s="1173">
        <f>環境負荷計算表!AF327</f>
        <v>0</v>
      </c>
      <c r="CC94" s="1173">
        <f>環境負荷計算表!AG327</f>
        <v>0</v>
      </c>
      <c r="CD94" s="1173">
        <f>環境負荷計算表!AH327</f>
        <v>0</v>
      </c>
      <c r="CE94" s="1173">
        <f>環境負荷計算表!AI327</f>
        <v>0</v>
      </c>
      <c r="CF94" s="1173">
        <f>環境負荷計算表!AJ327</f>
        <v>0</v>
      </c>
      <c r="CG94" s="1174">
        <f>環境負荷計算表!AK327</f>
        <v>0</v>
      </c>
      <c r="CH94" s="1174">
        <f>環境負荷計算表!AL327</f>
        <v>0</v>
      </c>
      <c r="CI94" s="1174">
        <f>環境負荷計算表!AM327</f>
        <v>0</v>
      </c>
      <c r="CJ94" s="1174">
        <f>環境負荷計算表!AN327</f>
        <v>0</v>
      </c>
      <c r="CK94" s="1174">
        <f>環境負荷計算表!AO327</f>
        <v>0</v>
      </c>
      <c r="CL94" s="1174">
        <f>環境負荷計算表!AP327</f>
        <v>0</v>
      </c>
      <c r="CM94" s="1174">
        <f>環境負荷計算表!AQ327</f>
        <v>0</v>
      </c>
      <c r="CN94" s="1174">
        <f>環境負荷計算表!AR327</f>
        <v>0</v>
      </c>
      <c r="CO94" s="1174">
        <f>環境負荷計算表!AS327</f>
        <v>0</v>
      </c>
      <c r="CP94" s="1174">
        <f>環境負荷計算表!AT327</f>
        <v>0</v>
      </c>
      <c r="CQ94" s="1174">
        <f>環境負荷計算表!AU327</f>
        <v>0</v>
      </c>
      <c r="CR94" s="1174">
        <f>環境負荷計算表!AV327</f>
        <v>0</v>
      </c>
      <c r="CS94" s="1174">
        <f>環境負荷計算表!AW327</f>
        <v>0</v>
      </c>
      <c r="CT94" s="1174">
        <f>環境負荷計算表!AX327</f>
        <v>0</v>
      </c>
      <c r="CU94" s="1174">
        <f>環境負荷計算表!AY327</f>
        <v>0</v>
      </c>
      <c r="CV94" s="1173">
        <f>環境負荷計算表!AZ327</f>
        <v>0</v>
      </c>
      <c r="CW94" s="1173">
        <f>環境負荷計算表!BA327</f>
        <v>0</v>
      </c>
      <c r="CX94" s="1173">
        <f>環境負荷計算表!BB327</f>
        <v>0</v>
      </c>
      <c r="CY94" s="1174">
        <f>環境負荷計算表!BC327</f>
        <v>0</v>
      </c>
      <c r="CZ94" s="1174">
        <f>環境負荷計算表!BD327</f>
        <v>0</v>
      </c>
      <c r="DA94" s="1174">
        <f>環境負荷計算表!BE327</f>
        <v>0</v>
      </c>
      <c r="DB94" s="1174">
        <f>環境負荷計算表!BF327</f>
        <v>0</v>
      </c>
      <c r="DC94" s="1174">
        <f>環境負荷計算表!BG327</f>
        <v>0</v>
      </c>
      <c r="DD94" s="1174">
        <f>環境負荷計算表!BH327</f>
        <v>0</v>
      </c>
      <c r="DE94" s="1173">
        <f>環境負荷計算表!BI327</f>
        <v>0</v>
      </c>
      <c r="DF94" s="1175">
        <f t="shared" si="35"/>
        <v>0</v>
      </c>
      <c r="DG94" s="1175">
        <f t="shared" si="42"/>
        <v>0</v>
      </c>
      <c r="DH94" s="1175">
        <f t="shared" si="43"/>
        <v>0</v>
      </c>
      <c r="DI94" s="1175">
        <f t="shared" si="44"/>
        <v>0</v>
      </c>
      <c r="DJ94" s="1175">
        <f t="shared" si="45"/>
        <v>0</v>
      </c>
      <c r="DK94" s="1176">
        <f t="shared" si="46"/>
        <v>0</v>
      </c>
      <c r="DL94" s="1176">
        <f t="shared" si="47"/>
        <v>0</v>
      </c>
      <c r="DM94" s="1176">
        <f t="shared" si="48"/>
        <v>0</v>
      </c>
      <c r="DN94" s="1176">
        <f t="shared" si="49"/>
        <v>0</v>
      </c>
      <c r="DO94" s="1176">
        <f t="shared" si="50"/>
        <v>0</v>
      </c>
      <c r="DP94" s="1176">
        <f t="shared" si="51"/>
        <v>0</v>
      </c>
      <c r="DQ94" s="1176">
        <f t="shared" si="52"/>
        <v>0</v>
      </c>
      <c r="DR94" s="1176">
        <f t="shared" si="53"/>
        <v>0</v>
      </c>
      <c r="DS94" s="1176">
        <f t="shared" si="54"/>
        <v>0</v>
      </c>
      <c r="DT94" s="1176">
        <f t="shared" si="55"/>
        <v>0</v>
      </c>
      <c r="DU94" s="1176">
        <f t="shared" si="56"/>
        <v>0</v>
      </c>
      <c r="DV94" s="1176">
        <f t="shared" si="57"/>
        <v>0</v>
      </c>
      <c r="DW94" s="1176">
        <f t="shared" si="58"/>
        <v>0</v>
      </c>
      <c r="DX94" s="1176">
        <f t="shared" si="59"/>
        <v>0</v>
      </c>
      <c r="DY94" s="1176">
        <f t="shared" si="60"/>
        <v>0</v>
      </c>
      <c r="DZ94" s="1175">
        <f t="shared" si="61"/>
        <v>0</v>
      </c>
      <c r="EA94" s="1175">
        <f t="shared" si="62"/>
        <v>0</v>
      </c>
      <c r="EB94" s="1175">
        <f t="shared" si="63"/>
        <v>0</v>
      </c>
      <c r="EC94" s="1176">
        <f t="shared" si="64"/>
        <v>0</v>
      </c>
      <c r="ED94" s="1176">
        <f t="shared" si="36"/>
        <v>0</v>
      </c>
      <c r="EE94" s="1176">
        <f t="shared" si="37"/>
        <v>0</v>
      </c>
      <c r="EF94" s="1176">
        <f t="shared" si="38"/>
        <v>0</v>
      </c>
      <c r="EG94" s="1176">
        <f t="shared" si="39"/>
        <v>0</v>
      </c>
      <c r="EH94" s="1176">
        <f t="shared" si="40"/>
        <v>0</v>
      </c>
      <c r="EI94" s="1175">
        <f t="shared" si="41"/>
        <v>0</v>
      </c>
    </row>
    <row r="95" spans="2:139" ht="18" customHeight="1">
      <c r="B95" s="226">
        <v>89</v>
      </c>
      <c r="C95" s="617"/>
      <c r="D95" s="215" t="s">
        <v>13</v>
      </c>
      <c r="E95" s="208"/>
      <c r="F95" s="238">
        <f>計算表!C96</f>
        <v>0</v>
      </c>
      <c r="G95" s="239">
        <f>計算表!G96</f>
        <v>0</v>
      </c>
      <c r="H95" s="240">
        <f>計算表!I96</f>
        <v>0</v>
      </c>
      <c r="I95" s="261">
        <f>計算表!R96</f>
        <v>0</v>
      </c>
      <c r="J95" s="261">
        <f>計算表!T96</f>
        <v>0</v>
      </c>
      <c r="K95" s="261">
        <f>計算表!V96</f>
        <v>0</v>
      </c>
      <c r="L95" s="275">
        <f>計算表!K211</f>
        <v>0</v>
      </c>
      <c r="M95" s="276">
        <f>計算表!O211</f>
        <v>0</v>
      </c>
      <c r="N95" s="277">
        <f>計算表!Q211</f>
        <v>0</v>
      </c>
      <c r="O95" s="298">
        <f t="shared" si="32"/>
        <v>0</v>
      </c>
      <c r="P95" s="298">
        <f t="shared" si="33"/>
        <v>0</v>
      </c>
      <c r="Q95" s="298">
        <f t="shared" si="34"/>
        <v>0</v>
      </c>
      <c r="R95" s="306">
        <f>計算表!X211</f>
        <v>0</v>
      </c>
      <c r="T95" s="1171">
        <f>環境負荷計算表!AF96</f>
        <v>0</v>
      </c>
      <c r="U95" s="1171">
        <f>環境負荷計算表!AG96</f>
        <v>0</v>
      </c>
      <c r="V95" s="1171">
        <f>環境負荷計算表!AH96</f>
        <v>0</v>
      </c>
      <c r="W95" s="1171">
        <f>環境負荷計算表!AI96</f>
        <v>0</v>
      </c>
      <c r="X95" s="1171">
        <f>環境負荷計算表!AJ96</f>
        <v>0</v>
      </c>
      <c r="Y95" s="1171">
        <f>環境負荷計算表!AK96</f>
        <v>0</v>
      </c>
      <c r="Z95" s="1171">
        <f>環境負荷計算表!AL96</f>
        <v>0</v>
      </c>
      <c r="AA95" s="1171">
        <f>環境負荷計算表!AM96</f>
        <v>0</v>
      </c>
      <c r="AB95" s="1171">
        <f>環境負荷計算表!AN96</f>
        <v>0</v>
      </c>
      <c r="AC95" s="1171">
        <f>環境負荷計算表!AO96</f>
        <v>0</v>
      </c>
      <c r="AD95" s="1171">
        <f>環境負荷計算表!AP96</f>
        <v>0</v>
      </c>
      <c r="AE95" s="1171">
        <f>環境負荷計算表!AQ96</f>
        <v>0</v>
      </c>
      <c r="AF95" s="1171">
        <f>環境負荷計算表!AR96</f>
        <v>0</v>
      </c>
      <c r="AG95" s="1171">
        <f>環境負荷計算表!AS96</f>
        <v>0</v>
      </c>
      <c r="AH95" s="1171">
        <f>環境負荷計算表!AT96</f>
        <v>0</v>
      </c>
      <c r="AI95" s="1171">
        <f>環境負荷計算表!AU96</f>
        <v>0</v>
      </c>
      <c r="AJ95" s="1171">
        <f>環境負荷計算表!AV96</f>
        <v>0</v>
      </c>
      <c r="AK95" s="1171">
        <f>環境負荷計算表!AW96</f>
        <v>0</v>
      </c>
      <c r="AL95" s="1171">
        <f>環境負荷計算表!AX96</f>
        <v>0</v>
      </c>
      <c r="AM95" s="1171">
        <f>環境負荷計算表!AY96</f>
        <v>0</v>
      </c>
      <c r="AN95" s="1171">
        <f>環境負荷計算表!AZ96</f>
        <v>0</v>
      </c>
      <c r="AO95" s="1171">
        <f>環境負荷計算表!BA96</f>
        <v>0</v>
      </c>
      <c r="AP95" s="1171">
        <f>環境負荷計算表!BB96</f>
        <v>0</v>
      </c>
      <c r="AQ95" s="1171">
        <f>環境負荷計算表!BC96</f>
        <v>0</v>
      </c>
      <c r="AR95" s="1171">
        <f>環境負荷計算表!BD96</f>
        <v>0</v>
      </c>
      <c r="AS95" s="1171">
        <f>環境負荷計算表!BE96</f>
        <v>0</v>
      </c>
      <c r="AT95" s="1171">
        <f>環境負荷計算表!BF96</f>
        <v>0</v>
      </c>
      <c r="AU95" s="1171">
        <f>環境負荷計算表!BG96</f>
        <v>0</v>
      </c>
      <c r="AV95" s="1171">
        <f>環境負荷計算表!BH96</f>
        <v>0</v>
      </c>
      <c r="AW95" s="1171">
        <f>環境負荷計算表!BI96</f>
        <v>0</v>
      </c>
      <c r="AX95" s="1172">
        <f>環境負荷計算表!AF212</f>
        <v>0</v>
      </c>
      <c r="AY95" s="1172">
        <f>環境負荷計算表!AG212</f>
        <v>0</v>
      </c>
      <c r="AZ95" s="1172">
        <f>環境負荷計算表!AH212</f>
        <v>0</v>
      </c>
      <c r="BA95" s="1172">
        <f>環境負荷計算表!AI212</f>
        <v>0</v>
      </c>
      <c r="BB95" s="1172">
        <f>環境負荷計算表!AJ212</f>
        <v>0</v>
      </c>
      <c r="BC95" s="1172">
        <f>環境負荷計算表!AK212</f>
        <v>0</v>
      </c>
      <c r="BD95" s="1172">
        <f>環境負荷計算表!AL212</f>
        <v>0</v>
      </c>
      <c r="BE95" s="1172">
        <f>環境負荷計算表!AM212</f>
        <v>0</v>
      </c>
      <c r="BF95" s="1172">
        <f>環境負荷計算表!AN212</f>
        <v>0</v>
      </c>
      <c r="BG95" s="1172">
        <f>環境負荷計算表!AO212</f>
        <v>0</v>
      </c>
      <c r="BH95" s="1172">
        <f>環境負荷計算表!AP212</f>
        <v>0</v>
      </c>
      <c r="BI95" s="1172">
        <f>環境負荷計算表!AQ212</f>
        <v>0</v>
      </c>
      <c r="BJ95" s="1172">
        <f>環境負荷計算表!AR212</f>
        <v>0</v>
      </c>
      <c r="BK95" s="1172">
        <f>環境負荷計算表!AS212</f>
        <v>0</v>
      </c>
      <c r="BL95" s="1172">
        <f>環境負荷計算表!AT212</f>
        <v>0</v>
      </c>
      <c r="BM95" s="1172">
        <f>環境負荷計算表!AU212</f>
        <v>0</v>
      </c>
      <c r="BN95" s="1172">
        <f>環境負荷計算表!AV212</f>
        <v>0</v>
      </c>
      <c r="BO95" s="1172">
        <f>環境負荷計算表!AW212</f>
        <v>0</v>
      </c>
      <c r="BP95" s="1172">
        <f>環境負荷計算表!AX212</f>
        <v>0</v>
      </c>
      <c r="BQ95" s="1172">
        <f>環境負荷計算表!AY212</f>
        <v>0</v>
      </c>
      <c r="BR95" s="1172">
        <f>環境負荷計算表!AZ212</f>
        <v>0</v>
      </c>
      <c r="BS95" s="1172">
        <f>環境負荷計算表!BA212</f>
        <v>0</v>
      </c>
      <c r="BT95" s="1172">
        <f>環境負荷計算表!BB212</f>
        <v>0</v>
      </c>
      <c r="BU95" s="1172">
        <f>環境負荷計算表!BC212</f>
        <v>0</v>
      </c>
      <c r="BV95" s="1172">
        <f>環境負荷計算表!BD212</f>
        <v>0</v>
      </c>
      <c r="BW95" s="1172">
        <f>環境負荷計算表!BE212</f>
        <v>0</v>
      </c>
      <c r="BX95" s="1172">
        <f>環境負荷計算表!BF212</f>
        <v>0</v>
      </c>
      <c r="BY95" s="1172">
        <f>環境負荷計算表!BG212</f>
        <v>0</v>
      </c>
      <c r="BZ95" s="1172">
        <f>環境負荷計算表!BH212</f>
        <v>0</v>
      </c>
      <c r="CA95" s="1172">
        <f>環境負荷計算表!BI212</f>
        <v>0</v>
      </c>
      <c r="CB95" s="1173">
        <f>環境負荷計算表!AF328</f>
        <v>0</v>
      </c>
      <c r="CC95" s="1173">
        <f>環境負荷計算表!AG328</f>
        <v>0</v>
      </c>
      <c r="CD95" s="1173">
        <f>環境負荷計算表!AH328</f>
        <v>0</v>
      </c>
      <c r="CE95" s="1173">
        <f>環境負荷計算表!AI328</f>
        <v>0</v>
      </c>
      <c r="CF95" s="1173">
        <f>環境負荷計算表!AJ328</f>
        <v>0</v>
      </c>
      <c r="CG95" s="1174">
        <f>環境負荷計算表!AK328</f>
        <v>0</v>
      </c>
      <c r="CH95" s="1174">
        <f>環境負荷計算表!AL328</f>
        <v>0</v>
      </c>
      <c r="CI95" s="1174">
        <f>環境負荷計算表!AM328</f>
        <v>0</v>
      </c>
      <c r="CJ95" s="1174">
        <f>環境負荷計算表!AN328</f>
        <v>0</v>
      </c>
      <c r="CK95" s="1174">
        <f>環境負荷計算表!AO328</f>
        <v>0</v>
      </c>
      <c r="CL95" s="1174">
        <f>環境負荷計算表!AP328</f>
        <v>0</v>
      </c>
      <c r="CM95" s="1174">
        <f>環境負荷計算表!AQ328</f>
        <v>0</v>
      </c>
      <c r="CN95" s="1174">
        <f>環境負荷計算表!AR328</f>
        <v>0</v>
      </c>
      <c r="CO95" s="1174">
        <f>環境負荷計算表!AS328</f>
        <v>0</v>
      </c>
      <c r="CP95" s="1174">
        <f>環境負荷計算表!AT328</f>
        <v>0</v>
      </c>
      <c r="CQ95" s="1174">
        <f>環境負荷計算表!AU328</f>
        <v>0</v>
      </c>
      <c r="CR95" s="1174">
        <f>環境負荷計算表!AV328</f>
        <v>0</v>
      </c>
      <c r="CS95" s="1174">
        <f>環境負荷計算表!AW328</f>
        <v>0</v>
      </c>
      <c r="CT95" s="1174">
        <f>環境負荷計算表!AX328</f>
        <v>0</v>
      </c>
      <c r="CU95" s="1174">
        <f>環境負荷計算表!AY328</f>
        <v>0</v>
      </c>
      <c r="CV95" s="1173">
        <f>環境負荷計算表!AZ328</f>
        <v>0</v>
      </c>
      <c r="CW95" s="1173">
        <f>環境負荷計算表!BA328</f>
        <v>0</v>
      </c>
      <c r="CX95" s="1173">
        <f>環境負荷計算表!BB328</f>
        <v>0</v>
      </c>
      <c r="CY95" s="1174">
        <f>環境負荷計算表!BC328</f>
        <v>0</v>
      </c>
      <c r="CZ95" s="1174">
        <f>環境負荷計算表!BD328</f>
        <v>0</v>
      </c>
      <c r="DA95" s="1174">
        <f>環境負荷計算表!BE328</f>
        <v>0</v>
      </c>
      <c r="DB95" s="1174">
        <f>環境負荷計算表!BF328</f>
        <v>0</v>
      </c>
      <c r="DC95" s="1174">
        <f>環境負荷計算表!BG328</f>
        <v>0</v>
      </c>
      <c r="DD95" s="1174">
        <f>環境負荷計算表!BH328</f>
        <v>0</v>
      </c>
      <c r="DE95" s="1173">
        <f>環境負荷計算表!BI328</f>
        <v>0</v>
      </c>
      <c r="DF95" s="1175">
        <f t="shared" si="35"/>
        <v>0</v>
      </c>
      <c r="DG95" s="1175">
        <f t="shared" si="42"/>
        <v>0</v>
      </c>
      <c r="DH95" s="1175">
        <f t="shared" si="43"/>
        <v>0</v>
      </c>
      <c r="DI95" s="1175">
        <f t="shared" si="44"/>
        <v>0</v>
      </c>
      <c r="DJ95" s="1175">
        <f t="shared" si="45"/>
        <v>0</v>
      </c>
      <c r="DK95" s="1176">
        <f t="shared" si="46"/>
        <v>0</v>
      </c>
      <c r="DL95" s="1176">
        <f t="shared" si="47"/>
        <v>0</v>
      </c>
      <c r="DM95" s="1176">
        <f t="shared" si="48"/>
        <v>0</v>
      </c>
      <c r="DN95" s="1176">
        <f t="shared" si="49"/>
        <v>0</v>
      </c>
      <c r="DO95" s="1176">
        <f t="shared" si="50"/>
        <v>0</v>
      </c>
      <c r="DP95" s="1176">
        <f t="shared" si="51"/>
        <v>0</v>
      </c>
      <c r="DQ95" s="1176">
        <f t="shared" si="52"/>
        <v>0</v>
      </c>
      <c r="DR95" s="1176">
        <f t="shared" si="53"/>
        <v>0</v>
      </c>
      <c r="DS95" s="1176">
        <f t="shared" si="54"/>
        <v>0</v>
      </c>
      <c r="DT95" s="1176">
        <f t="shared" si="55"/>
        <v>0</v>
      </c>
      <c r="DU95" s="1176">
        <f t="shared" si="56"/>
        <v>0</v>
      </c>
      <c r="DV95" s="1176">
        <f t="shared" si="57"/>
        <v>0</v>
      </c>
      <c r="DW95" s="1176">
        <f t="shared" si="58"/>
        <v>0</v>
      </c>
      <c r="DX95" s="1176">
        <f t="shared" si="59"/>
        <v>0</v>
      </c>
      <c r="DY95" s="1176">
        <f t="shared" si="60"/>
        <v>0</v>
      </c>
      <c r="DZ95" s="1175">
        <f t="shared" si="61"/>
        <v>0</v>
      </c>
      <c r="EA95" s="1175">
        <f t="shared" si="62"/>
        <v>0</v>
      </c>
      <c r="EB95" s="1175">
        <f t="shared" si="63"/>
        <v>0</v>
      </c>
      <c r="EC95" s="1176">
        <f t="shared" si="64"/>
        <v>0</v>
      </c>
      <c r="ED95" s="1176">
        <f t="shared" si="36"/>
        <v>0</v>
      </c>
      <c r="EE95" s="1176">
        <f t="shared" si="37"/>
        <v>0</v>
      </c>
      <c r="EF95" s="1176">
        <f t="shared" si="38"/>
        <v>0</v>
      </c>
      <c r="EG95" s="1176">
        <f t="shared" si="39"/>
        <v>0</v>
      </c>
      <c r="EH95" s="1176">
        <f t="shared" si="40"/>
        <v>0</v>
      </c>
      <c r="EI95" s="1175">
        <f t="shared" si="41"/>
        <v>0</v>
      </c>
    </row>
    <row r="96" spans="2:139" ht="18" customHeight="1">
      <c r="B96" s="223">
        <v>90</v>
      </c>
      <c r="C96" s="620"/>
      <c r="D96" s="225" t="s">
        <v>391</v>
      </c>
      <c r="E96" s="212"/>
      <c r="F96" s="241">
        <f>計算表!C97</f>
        <v>0</v>
      </c>
      <c r="G96" s="242">
        <f>計算表!G97</f>
        <v>0</v>
      </c>
      <c r="H96" s="243">
        <f>計算表!I97</f>
        <v>0</v>
      </c>
      <c r="I96" s="262">
        <f>計算表!R97</f>
        <v>0</v>
      </c>
      <c r="J96" s="262">
        <f>計算表!T97</f>
        <v>0</v>
      </c>
      <c r="K96" s="262">
        <f>計算表!V97</f>
        <v>0</v>
      </c>
      <c r="L96" s="278">
        <f>計算表!K212</f>
        <v>0</v>
      </c>
      <c r="M96" s="279">
        <f>計算表!O212</f>
        <v>0</v>
      </c>
      <c r="N96" s="280">
        <f>計算表!Q212</f>
        <v>0</v>
      </c>
      <c r="O96" s="299">
        <f t="shared" si="32"/>
        <v>0</v>
      </c>
      <c r="P96" s="299">
        <f t="shared" si="33"/>
        <v>0</v>
      </c>
      <c r="Q96" s="299">
        <f t="shared" si="34"/>
        <v>0</v>
      </c>
      <c r="R96" s="307">
        <f>計算表!X212</f>
        <v>0</v>
      </c>
      <c r="T96" s="1177">
        <f>環境負荷計算表!AF97</f>
        <v>0</v>
      </c>
      <c r="U96" s="1177">
        <f>環境負荷計算表!AG97</f>
        <v>0</v>
      </c>
      <c r="V96" s="1177">
        <f>環境負荷計算表!AH97</f>
        <v>0</v>
      </c>
      <c r="W96" s="1177">
        <f>環境負荷計算表!AI97</f>
        <v>0</v>
      </c>
      <c r="X96" s="1177">
        <f>環境負荷計算表!AJ97</f>
        <v>0</v>
      </c>
      <c r="Y96" s="1177">
        <f>環境負荷計算表!AK97</f>
        <v>0</v>
      </c>
      <c r="Z96" s="1177">
        <f>環境負荷計算表!AL97</f>
        <v>0</v>
      </c>
      <c r="AA96" s="1177">
        <f>環境負荷計算表!AM97</f>
        <v>0</v>
      </c>
      <c r="AB96" s="1177">
        <f>環境負荷計算表!AN97</f>
        <v>0</v>
      </c>
      <c r="AC96" s="1177">
        <f>環境負荷計算表!AO97</f>
        <v>0</v>
      </c>
      <c r="AD96" s="1177">
        <f>環境負荷計算表!AP97</f>
        <v>0</v>
      </c>
      <c r="AE96" s="1177">
        <f>環境負荷計算表!AQ97</f>
        <v>0</v>
      </c>
      <c r="AF96" s="1177">
        <f>環境負荷計算表!AR97</f>
        <v>0</v>
      </c>
      <c r="AG96" s="1177">
        <f>環境負荷計算表!AS97</f>
        <v>0</v>
      </c>
      <c r="AH96" s="1177">
        <f>環境負荷計算表!AT97</f>
        <v>0</v>
      </c>
      <c r="AI96" s="1177">
        <f>環境負荷計算表!AU97</f>
        <v>0</v>
      </c>
      <c r="AJ96" s="1177">
        <f>環境負荷計算表!AV97</f>
        <v>0</v>
      </c>
      <c r="AK96" s="1177">
        <f>環境負荷計算表!AW97</f>
        <v>0</v>
      </c>
      <c r="AL96" s="1177">
        <f>環境負荷計算表!AX97</f>
        <v>0</v>
      </c>
      <c r="AM96" s="1177">
        <f>環境負荷計算表!AY97</f>
        <v>0</v>
      </c>
      <c r="AN96" s="1177">
        <f>環境負荷計算表!AZ97</f>
        <v>0</v>
      </c>
      <c r="AO96" s="1177">
        <f>環境負荷計算表!BA97</f>
        <v>0</v>
      </c>
      <c r="AP96" s="1177">
        <f>環境負荷計算表!BB97</f>
        <v>0</v>
      </c>
      <c r="AQ96" s="1177">
        <f>環境負荷計算表!BC97</f>
        <v>0</v>
      </c>
      <c r="AR96" s="1177">
        <f>環境負荷計算表!BD97</f>
        <v>0</v>
      </c>
      <c r="AS96" s="1177">
        <f>環境負荷計算表!BE97</f>
        <v>0</v>
      </c>
      <c r="AT96" s="1177">
        <f>環境負荷計算表!BF97</f>
        <v>0</v>
      </c>
      <c r="AU96" s="1177">
        <f>環境負荷計算表!BG97</f>
        <v>0</v>
      </c>
      <c r="AV96" s="1177">
        <f>環境負荷計算表!BH97</f>
        <v>0</v>
      </c>
      <c r="AW96" s="1177">
        <f>環境負荷計算表!BI97</f>
        <v>0</v>
      </c>
      <c r="AX96" s="1178">
        <f>環境負荷計算表!AF213</f>
        <v>0</v>
      </c>
      <c r="AY96" s="1178">
        <f>環境負荷計算表!AG213</f>
        <v>0</v>
      </c>
      <c r="AZ96" s="1178">
        <f>環境負荷計算表!AH213</f>
        <v>0</v>
      </c>
      <c r="BA96" s="1178">
        <f>環境負荷計算表!AI213</f>
        <v>0</v>
      </c>
      <c r="BB96" s="1178">
        <f>環境負荷計算表!AJ213</f>
        <v>0</v>
      </c>
      <c r="BC96" s="1178">
        <f>環境負荷計算表!AK213</f>
        <v>0</v>
      </c>
      <c r="BD96" s="1178">
        <f>環境負荷計算表!AL213</f>
        <v>0</v>
      </c>
      <c r="BE96" s="1178">
        <f>環境負荷計算表!AM213</f>
        <v>0</v>
      </c>
      <c r="BF96" s="1178">
        <f>環境負荷計算表!AN213</f>
        <v>0</v>
      </c>
      <c r="BG96" s="1178">
        <f>環境負荷計算表!AO213</f>
        <v>0</v>
      </c>
      <c r="BH96" s="1178">
        <f>環境負荷計算表!AP213</f>
        <v>0</v>
      </c>
      <c r="BI96" s="1178">
        <f>環境負荷計算表!AQ213</f>
        <v>0</v>
      </c>
      <c r="BJ96" s="1178">
        <f>環境負荷計算表!AR213</f>
        <v>0</v>
      </c>
      <c r="BK96" s="1178">
        <f>環境負荷計算表!AS213</f>
        <v>0</v>
      </c>
      <c r="BL96" s="1178">
        <f>環境負荷計算表!AT213</f>
        <v>0</v>
      </c>
      <c r="BM96" s="1178">
        <f>環境負荷計算表!AU213</f>
        <v>0</v>
      </c>
      <c r="BN96" s="1178">
        <f>環境負荷計算表!AV213</f>
        <v>0</v>
      </c>
      <c r="BO96" s="1178">
        <f>環境負荷計算表!AW213</f>
        <v>0</v>
      </c>
      <c r="BP96" s="1178">
        <f>環境負荷計算表!AX213</f>
        <v>0</v>
      </c>
      <c r="BQ96" s="1178">
        <f>環境負荷計算表!AY213</f>
        <v>0</v>
      </c>
      <c r="BR96" s="1178">
        <f>環境負荷計算表!AZ213</f>
        <v>0</v>
      </c>
      <c r="BS96" s="1178">
        <f>環境負荷計算表!BA213</f>
        <v>0</v>
      </c>
      <c r="BT96" s="1178">
        <f>環境負荷計算表!BB213</f>
        <v>0</v>
      </c>
      <c r="BU96" s="1178">
        <f>環境負荷計算表!BC213</f>
        <v>0</v>
      </c>
      <c r="BV96" s="1178">
        <f>環境負荷計算表!BD213</f>
        <v>0</v>
      </c>
      <c r="BW96" s="1178">
        <f>環境負荷計算表!BE213</f>
        <v>0</v>
      </c>
      <c r="BX96" s="1178">
        <f>環境負荷計算表!BF213</f>
        <v>0</v>
      </c>
      <c r="BY96" s="1178">
        <f>環境負荷計算表!BG213</f>
        <v>0</v>
      </c>
      <c r="BZ96" s="1178">
        <f>環境負荷計算表!BH213</f>
        <v>0</v>
      </c>
      <c r="CA96" s="1178">
        <f>環境負荷計算表!BI213</f>
        <v>0</v>
      </c>
      <c r="CB96" s="1179">
        <f>環境負荷計算表!AF329</f>
        <v>0</v>
      </c>
      <c r="CC96" s="1179">
        <f>環境負荷計算表!AG329</f>
        <v>0</v>
      </c>
      <c r="CD96" s="1179">
        <f>環境負荷計算表!AH329</f>
        <v>0</v>
      </c>
      <c r="CE96" s="1179">
        <f>環境負荷計算表!AI329</f>
        <v>0</v>
      </c>
      <c r="CF96" s="1179">
        <f>環境負荷計算表!AJ329</f>
        <v>0</v>
      </c>
      <c r="CG96" s="1180">
        <f>環境負荷計算表!AK329</f>
        <v>0</v>
      </c>
      <c r="CH96" s="1180">
        <f>環境負荷計算表!AL329</f>
        <v>0</v>
      </c>
      <c r="CI96" s="1180">
        <f>環境負荷計算表!AM329</f>
        <v>0</v>
      </c>
      <c r="CJ96" s="1180">
        <f>環境負荷計算表!AN329</f>
        <v>0</v>
      </c>
      <c r="CK96" s="1180">
        <f>環境負荷計算表!AO329</f>
        <v>0</v>
      </c>
      <c r="CL96" s="1180">
        <f>環境負荷計算表!AP329</f>
        <v>0</v>
      </c>
      <c r="CM96" s="1180">
        <f>環境負荷計算表!AQ329</f>
        <v>0</v>
      </c>
      <c r="CN96" s="1180">
        <f>環境負荷計算表!AR329</f>
        <v>0</v>
      </c>
      <c r="CO96" s="1180">
        <f>環境負荷計算表!AS329</f>
        <v>0</v>
      </c>
      <c r="CP96" s="1180">
        <f>環境負荷計算表!AT329</f>
        <v>0</v>
      </c>
      <c r="CQ96" s="1180">
        <f>環境負荷計算表!AU329</f>
        <v>0</v>
      </c>
      <c r="CR96" s="1180">
        <f>環境負荷計算表!AV329</f>
        <v>0</v>
      </c>
      <c r="CS96" s="1180">
        <f>環境負荷計算表!AW329</f>
        <v>0</v>
      </c>
      <c r="CT96" s="1180">
        <f>環境負荷計算表!AX329</f>
        <v>0</v>
      </c>
      <c r="CU96" s="1180">
        <f>環境負荷計算表!AY329</f>
        <v>0</v>
      </c>
      <c r="CV96" s="1179">
        <f>環境負荷計算表!AZ329</f>
        <v>0</v>
      </c>
      <c r="CW96" s="1179">
        <f>環境負荷計算表!BA329</f>
        <v>0</v>
      </c>
      <c r="CX96" s="1179">
        <f>環境負荷計算表!BB329</f>
        <v>0</v>
      </c>
      <c r="CY96" s="1180">
        <f>環境負荷計算表!BC329</f>
        <v>0</v>
      </c>
      <c r="CZ96" s="1180">
        <f>環境負荷計算表!BD329</f>
        <v>0</v>
      </c>
      <c r="DA96" s="1180">
        <f>環境負荷計算表!BE329</f>
        <v>0</v>
      </c>
      <c r="DB96" s="1180">
        <f>環境負荷計算表!BF329</f>
        <v>0</v>
      </c>
      <c r="DC96" s="1180">
        <f>環境負荷計算表!BG329</f>
        <v>0</v>
      </c>
      <c r="DD96" s="1180">
        <f>環境負荷計算表!BH329</f>
        <v>0</v>
      </c>
      <c r="DE96" s="1179">
        <f>環境負荷計算表!BI329</f>
        <v>0</v>
      </c>
      <c r="DF96" s="1181">
        <f t="shared" si="35"/>
        <v>0</v>
      </c>
      <c r="DG96" s="1181">
        <f t="shared" si="42"/>
        <v>0</v>
      </c>
      <c r="DH96" s="1181">
        <f t="shared" si="43"/>
        <v>0</v>
      </c>
      <c r="DI96" s="1181">
        <f t="shared" si="44"/>
        <v>0</v>
      </c>
      <c r="DJ96" s="1181">
        <f t="shared" si="45"/>
        <v>0</v>
      </c>
      <c r="DK96" s="1182">
        <f t="shared" si="46"/>
        <v>0</v>
      </c>
      <c r="DL96" s="1182">
        <f t="shared" si="47"/>
        <v>0</v>
      </c>
      <c r="DM96" s="1182">
        <f t="shared" si="48"/>
        <v>0</v>
      </c>
      <c r="DN96" s="1182">
        <f t="shared" si="49"/>
        <v>0</v>
      </c>
      <c r="DO96" s="1182">
        <f t="shared" si="50"/>
        <v>0</v>
      </c>
      <c r="DP96" s="1182">
        <f t="shared" si="51"/>
        <v>0</v>
      </c>
      <c r="DQ96" s="1182">
        <f t="shared" si="52"/>
        <v>0</v>
      </c>
      <c r="DR96" s="1182">
        <f t="shared" si="53"/>
        <v>0</v>
      </c>
      <c r="DS96" s="1182">
        <f t="shared" si="54"/>
        <v>0</v>
      </c>
      <c r="DT96" s="1182">
        <f t="shared" si="55"/>
        <v>0</v>
      </c>
      <c r="DU96" s="1182">
        <f t="shared" si="56"/>
        <v>0</v>
      </c>
      <c r="DV96" s="1182">
        <f t="shared" si="57"/>
        <v>0</v>
      </c>
      <c r="DW96" s="1182">
        <f t="shared" si="58"/>
        <v>0</v>
      </c>
      <c r="DX96" s="1182">
        <f t="shared" si="59"/>
        <v>0</v>
      </c>
      <c r="DY96" s="1182">
        <f t="shared" si="60"/>
        <v>0</v>
      </c>
      <c r="DZ96" s="1181">
        <f t="shared" si="61"/>
        <v>0</v>
      </c>
      <c r="EA96" s="1181">
        <f t="shared" si="62"/>
        <v>0</v>
      </c>
      <c r="EB96" s="1181">
        <f t="shared" si="63"/>
        <v>0</v>
      </c>
      <c r="EC96" s="1182">
        <f t="shared" si="64"/>
        <v>0</v>
      </c>
      <c r="ED96" s="1182">
        <f t="shared" si="36"/>
        <v>0</v>
      </c>
      <c r="EE96" s="1182">
        <f t="shared" si="37"/>
        <v>0</v>
      </c>
      <c r="EF96" s="1182">
        <f t="shared" si="38"/>
        <v>0</v>
      </c>
      <c r="EG96" s="1182">
        <f t="shared" si="39"/>
        <v>0</v>
      </c>
      <c r="EH96" s="1182">
        <f t="shared" si="40"/>
        <v>0</v>
      </c>
      <c r="EI96" s="1181">
        <f t="shared" si="41"/>
        <v>0</v>
      </c>
    </row>
    <row r="97" spans="2:139" ht="18" customHeight="1">
      <c r="B97" s="226">
        <v>91</v>
      </c>
      <c r="C97" s="617"/>
      <c r="D97" s="215" t="s">
        <v>392</v>
      </c>
      <c r="E97" s="208"/>
      <c r="F97" s="238">
        <f>計算表!C98</f>
        <v>0</v>
      </c>
      <c r="G97" s="239">
        <f>計算表!G98</f>
        <v>0</v>
      </c>
      <c r="H97" s="240">
        <f>計算表!I98</f>
        <v>0</v>
      </c>
      <c r="I97" s="261">
        <f>計算表!R98</f>
        <v>0</v>
      </c>
      <c r="J97" s="261">
        <f>計算表!T98</f>
        <v>0</v>
      </c>
      <c r="K97" s="261">
        <f>計算表!V98</f>
        <v>0</v>
      </c>
      <c r="L97" s="275">
        <f>計算表!K213</f>
        <v>0</v>
      </c>
      <c r="M97" s="276">
        <f>計算表!O213</f>
        <v>0</v>
      </c>
      <c r="N97" s="277">
        <f>計算表!Q213</f>
        <v>0</v>
      </c>
      <c r="O97" s="298">
        <f t="shared" si="32"/>
        <v>0</v>
      </c>
      <c r="P97" s="298">
        <f t="shared" si="33"/>
        <v>0</v>
      </c>
      <c r="Q97" s="298">
        <f t="shared" si="34"/>
        <v>0</v>
      </c>
      <c r="R97" s="306">
        <f>計算表!X213</f>
        <v>0</v>
      </c>
      <c r="T97" s="1165">
        <f>環境負荷計算表!AF98</f>
        <v>0</v>
      </c>
      <c r="U97" s="1165">
        <f>環境負荷計算表!AG98</f>
        <v>0</v>
      </c>
      <c r="V97" s="1165">
        <f>環境負荷計算表!AH98</f>
        <v>0</v>
      </c>
      <c r="W97" s="1165">
        <f>環境負荷計算表!AI98</f>
        <v>0</v>
      </c>
      <c r="X97" s="1165">
        <f>環境負荷計算表!AJ98</f>
        <v>0</v>
      </c>
      <c r="Y97" s="1165">
        <f>環境負荷計算表!AK98</f>
        <v>0</v>
      </c>
      <c r="Z97" s="1165">
        <f>環境負荷計算表!AL98</f>
        <v>0</v>
      </c>
      <c r="AA97" s="1165">
        <f>環境負荷計算表!AM98</f>
        <v>0</v>
      </c>
      <c r="AB97" s="1165">
        <f>環境負荷計算表!AN98</f>
        <v>0</v>
      </c>
      <c r="AC97" s="1165">
        <f>環境負荷計算表!AO98</f>
        <v>0</v>
      </c>
      <c r="AD97" s="1165">
        <f>環境負荷計算表!AP98</f>
        <v>0</v>
      </c>
      <c r="AE97" s="1165">
        <f>環境負荷計算表!AQ98</f>
        <v>0</v>
      </c>
      <c r="AF97" s="1165">
        <f>環境負荷計算表!AR98</f>
        <v>0</v>
      </c>
      <c r="AG97" s="1165">
        <f>環境負荷計算表!AS98</f>
        <v>0</v>
      </c>
      <c r="AH97" s="1165">
        <f>環境負荷計算表!AT98</f>
        <v>0</v>
      </c>
      <c r="AI97" s="1165">
        <f>環境負荷計算表!AU98</f>
        <v>0</v>
      </c>
      <c r="AJ97" s="1165">
        <f>環境負荷計算表!AV98</f>
        <v>0</v>
      </c>
      <c r="AK97" s="1165">
        <f>環境負荷計算表!AW98</f>
        <v>0</v>
      </c>
      <c r="AL97" s="1165">
        <f>環境負荷計算表!AX98</f>
        <v>0</v>
      </c>
      <c r="AM97" s="1165">
        <f>環境負荷計算表!AY98</f>
        <v>0</v>
      </c>
      <c r="AN97" s="1165">
        <f>環境負荷計算表!AZ98</f>
        <v>0</v>
      </c>
      <c r="AO97" s="1165">
        <f>環境負荷計算表!BA98</f>
        <v>0</v>
      </c>
      <c r="AP97" s="1165">
        <f>環境負荷計算表!BB98</f>
        <v>0</v>
      </c>
      <c r="AQ97" s="1165">
        <f>環境負荷計算表!BC98</f>
        <v>0</v>
      </c>
      <c r="AR97" s="1165">
        <f>環境負荷計算表!BD98</f>
        <v>0</v>
      </c>
      <c r="AS97" s="1165">
        <f>環境負荷計算表!BE98</f>
        <v>0</v>
      </c>
      <c r="AT97" s="1165">
        <f>環境負荷計算表!BF98</f>
        <v>0</v>
      </c>
      <c r="AU97" s="1165">
        <f>環境負荷計算表!BG98</f>
        <v>0</v>
      </c>
      <c r="AV97" s="1165">
        <f>環境負荷計算表!BH98</f>
        <v>0</v>
      </c>
      <c r="AW97" s="1165">
        <f>環境負荷計算表!BI98</f>
        <v>0</v>
      </c>
      <c r="AX97" s="1166">
        <f>環境負荷計算表!AF214</f>
        <v>0</v>
      </c>
      <c r="AY97" s="1166">
        <f>環境負荷計算表!AG214</f>
        <v>0</v>
      </c>
      <c r="AZ97" s="1166">
        <f>環境負荷計算表!AH214</f>
        <v>0</v>
      </c>
      <c r="BA97" s="1166">
        <f>環境負荷計算表!AI214</f>
        <v>0</v>
      </c>
      <c r="BB97" s="1166">
        <f>環境負荷計算表!AJ214</f>
        <v>0</v>
      </c>
      <c r="BC97" s="1166">
        <f>環境負荷計算表!AK214</f>
        <v>0</v>
      </c>
      <c r="BD97" s="1166">
        <f>環境負荷計算表!AL214</f>
        <v>0</v>
      </c>
      <c r="BE97" s="1166">
        <f>環境負荷計算表!AM214</f>
        <v>0</v>
      </c>
      <c r="BF97" s="1166">
        <f>環境負荷計算表!AN214</f>
        <v>0</v>
      </c>
      <c r="BG97" s="1166">
        <f>環境負荷計算表!AO214</f>
        <v>0</v>
      </c>
      <c r="BH97" s="1166">
        <f>環境負荷計算表!AP214</f>
        <v>0</v>
      </c>
      <c r="BI97" s="1166">
        <f>環境負荷計算表!AQ214</f>
        <v>0</v>
      </c>
      <c r="BJ97" s="1166">
        <f>環境負荷計算表!AR214</f>
        <v>0</v>
      </c>
      <c r="BK97" s="1166">
        <f>環境負荷計算表!AS214</f>
        <v>0</v>
      </c>
      <c r="BL97" s="1166">
        <f>環境負荷計算表!AT214</f>
        <v>0</v>
      </c>
      <c r="BM97" s="1166">
        <f>環境負荷計算表!AU214</f>
        <v>0</v>
      </c>
      <c r="BN97" s="1166">
        <f>環境負荷計算表!AV214</f>
        <v>0</v>
      </c>
      <c r="BO97" s="1166">
        <f>環境負荷計算表!AW214</f>
        <v>0</v>
      </c>
      <c r="BP97" s="1166">
        <f>環境負荷計算表!AX214</f>
        <v>0</v>
      </c>
      <c r="BQ97" s="1166">
        <f>環境負荷計算表!AY214</f>
        <v>0</v>
      </c>
      <c r="BR97" s="1166">
        <f>環境負荷計算表!AZ214</f>
        <v>0</v>
      </c>
      <c r="BS97" s="1166">
        <f>環境負荷計算表!BA214</f>
        <v>0</v>
      </c>
      <c r="BT97" s="1166">
        <f>環境負荷計算表!BB214</f>
        <v>0</v>
      </c>
      <c r="BU97" s="1166">
        <f>環境負荷計算表!BC214</f>
        <v>0</v>
      </c>
      <c r="BV97" s="1166">
        <f>環境負荷計算表!BD214</f>
        <v>0</v>
      </c>
      <c r="BW97" s="1166">
        <f>環境負荷計算表!BE214</f>
        <v>0</v>
      </c>
      <c r="BX97" s="1166">
        <f>環境負荷計算表!BF214</f>
        <v>0</v>
      </c>
      <c r="BY97" s="1166">
        <f>環境負荷計算表!BG214</f>
        <v>0</v>
      </c>
      <c r="BZ97" s="1166">
        <f>環境負荷計算表!BH214</f>
        <v>0</v>
      </c>
      <c r="CA97" s="1166">
        <f>環境負荷計算表!BI214</f>
        <v>0</v>
      </c>
      <c r="CB97" s="1167">
        <f>環境負荷計算表!AF330</f>
        <v>0</v>
      </c>
      <c r="CC97" s="1167">
        <f>環境負荷計算表!AG330</f>
        <v>0</v>
      </c>
      <c r="CD97" s="1167">
        <f>環境負荷計算表!AH330</f>
        <v>0</v>
      </c>
      <c r="CE97" s="1167">
        <f>環境負荷計算表!AI330</f>
        <v>0</v>
      </c>
      <c r="CF97" s="1167">
        <f>環境負荷計算表!AJ330</f>
        <v>0</v>
      </c>
      <c r="CG97" s="1168">
        <f>環境負荷計算表!AK330</f>
        <v>0</v>
      </c>
      <c r="CH97" s="1168">
        <f>環境負荷計算表!AL330</f>
        <v>0</v>
      </c>
      <c r="CI97" s="1168">
        <f>環境負荷計算表!AM330</f>
        <v>0</v>
      </c>
      <c r="CJ97" s="1168">
        <f>環境負荷計算表!AN330</f>
        <v>0</v>
      </c>
      <c r="CK97" s="1168">
        <f>環境負荷計算表!AO330</f>
        <v>0</v>
      </c>
      <c r="CL97" s="1168">
        <f>環境負荷計算表!AP330</f>
        <v>0</v>
      </c>
      <c r="CM97" s="1168">
        <f>環境負荷計算表!AQ330</f>
        <v>0</v>
      </c>
      <c r="CN97" s="1168">
        <f>環境負荷計算表!AR330</f>
        <v>0</v>
      </c>
      <c r="CO97" s="1168">
        <f>環境負荷計算表!AS330</f>
        <v>0</v>
      </c>
      <c r="CP97" s="1168">
        <f>環境負荷計算表!AT330</f>
        <v>0</v>
      </c>
      <c r="CQ97" s="1168">
        <f>環境負荷計算表!AU330</f>
        <v>0</v>
      </c>
      <c r="CR97" s="1168">
        <f>環境負荷計算表!AV330</f>
        <v>0</v>
      </c>
      <c r="CS97" s="1168">
        <f>環境負荷計算表!AW330</f>
        <v>0</v>
      </c>
      <c r="CT97" s="1168">
        <f>環境負荷計算表!AX330</f>
        <v>0</v>
      </c>
      <c r="CU97" s="1168">
        <f>環境負荷計算表!AY330</f>
        <v>0</v>
      </c>
      <c r="CV97" s="1167">
        <f>環境負荷計算表!AZ330</f>
        <v>0</v>
      </c>
      <c r="CW97" s="1167">
        <f>環境負荷計算表!BA330</f>
        <v>0</v>
      </c>
      <c r="CX97" s="1167">
        <f>環境負荷計算表!BB330</f>
        <v>0</v>
      </c>
      <c r="CY97" s="1168">
        <f>環境負荷計算表!BC330</f>
        <v>0</v>
      </c>
      <c r="CZ97" s="1168">
        <f>環境負荷計算表!BD330</f>
        <v>0</v>
      </c>
      <c r="DA97" s="1168">
        <f>環境負荷計算表!BE330</f>
        <v>0</v>
      </c>
      <c r="DB97" s="1168">
        <f>環境負荷計算表!BF330</f>
        <v>0</v>
      </c>
      <c r="DC97" s="1168">
        <f>環境負荷計算表!BG330</f>
        <v>0</v>
      </c>
      <c r="DD97" s="1168">
        <f>環境負荷計算表!BH330</f>
        <v>0</v>
      </c>
      <c r="DE97" s="1167">
        <f>環境負荷計算表!BI330</f>
        <v>0</v>
      </c>
      <c r="DF97" s="1169">
        <f t="shared" si="35"/>
        <v>0</v>
      </c>
      <c r="DG97" s="1169">
        <f t="shared" si="42"/>
        <v>0</v>
      </c>
      <c r="DH97" s="1169">
        <f t="shared" si="43"/>
        <v>0</v>
      </c>
      <c r="DI97" s="1169">
        <f t="shared" si="44"/>
        <v>0</v>
      </c>
      <c r="DJ97" s="1169">
        <f t="shared" si="45"/>
        <v>0</v>
      </c>
      <c r="DK97" s="1170">
        <f t="shared" si="46"/>
        <v>0</v>
      </c>
      <c r="DL97" s="1170">
        <f t="shared" si="47"/>
        <v>0</v>
      </c>
      <c r="DM97" s="1170">
        <f t="shared" si="48"/>
        <v>0</v>
      </c>
      <c r="DN97" s="1170">
        <f t="shared" si="49"/>
        <v>0</v>
      </c>
      <c r="DO97" s="1170">
        <f t="shared" si="50"/>
        <v>0</v>
      </c>
      <c r="DP97" s="1170">
        <f t="shared" si="51"/>
        <v>0</v>
      </c>
      <c r="DQ97" s="1170">
        <f t="shared" si="52"/>
        <v>0</v>
      </c>
      <c r="DR97" s="1170">
        <f t="shared" si="53"/>
        <v>0</v>
      </c>
      <c r="DS97" s="1170">
        <f t="shared" si="54"/>
        <v>0</v>
      </c>
      <c r="DT97" s="1170">
        <f t="shared" si="55"/>
        <v>0</v>
      </c>
      <c r="DU97" s="1170">
        <f t="shared" si="56"/>
        <v>0</v>
      </c>
      <c r="DV97" s="1170">
        <f t="shared" si="57"/>
        <v>0</v>
      </c>
      <c r="DW97" s="1170">
        <f t="shared" si="58"/>
        <v>0</v>
      </c>
      <c r="DX97" s="1170">
        <f t="shared" si="59"/>
        <v>0</v>
      </c>
      <c r="DY97" s="1170">
        <f t="shared" si="60"/>
        <v>0</v>
      </c>
      <c r="DZ97" s="1169">
        <f t="shared" si="61"/>
        <v>0</v>
      </c>
      <c r="EA97" s="1169">
        <f t="shared" si="62"/>
        <v>0</v>
      </c>
      <c r="EB97" s="1169">
        <f t="shared" si="63"/>
        <v>0</v>
      </c>
      <c r="EC97" s="1170">
        <f t="shared" si="64"/>
        <v>0</v>
      </c>
      <c r="ED97" s="1170">
        <f t="shared" si="36"/>
        <v>0</v>
      </c>
      <c r="EE97" s="1170">
        <f t="shared" si="37"/>
        <v>0</v>
      </c>
      <c r="EF97" s="1170">
        <f t="shared" si="38"/>
        <v>0</v>
      </c>
      <c r="EG97" s="1170">
        <f t="shared" si="39"/>
        <v>0</v>
      </c>
      <c r="EH97" s="1170">
        <f t="shared" si="40"/>
        <v>0</v>
      </c>
      <c r="EI97" s="1169">
        <f t="shared" si="41"/>
        <v>0</v>
      </c>
    </row>
    <row r="98" spans="2:139" ht="18" customHeight="1">
      <c r="B98" s="226">
        <v>92</v>
      </c>
      <c r="C98" s="617"/>
      <c r="D98" s="215" t="s">
        <v>547</v>
      </c>
      <c r="E98" s="208"/>
      <c r="F98" s="238">
        <f>計算表!C99</f>
        <v>0</v>
      </c>
      <c r="G98" s="239">
        <f>計算表!G99</f>
        <v>0</v>
      </c>
      <c r="H98" s="240">
        <f>計算表!I99</f>
        <v>0</v>
      </c>
      <c r="I98" s="261">
        <f>計算表!R99</f>
        <v>0</v>
      </c>
      <c r="J98" s="261">
        <f>計算表!T99</f>
        <v>0</v>
      </c>
      <c r="K98" s="261">
        <f>計算表!V99</f>
        <v>0</v>
      </c>
      <c r="L98" s="275">
        <f>計算表!K214</f>
        <v>0</v>
      </c>
      <c r="M98" s="276">
        <f>計算表!O214</f>
        <v>0</v>
      </c>
      <c r="N98" s="277">
        <f>計算表!Q214</f>
        <v>0</v>
      </c>
      <c r="O98" s="298">
        <f t="shared" si="32"/>
        <v>0</v>
      </c>
      <c r="P98" s="298">
        <f t="shared" si="33"/>
        <v>0</v>
      </c>
      <c r="Q98" s="298">
        <f t="shared" si="34"/>
        <v>0</v>
      </c>
      <c r="R98" s="306">
        <f>計算表!X214</f>
        <v>0</v>
      </c>
      <c r="T98" s="1171">
        <f>環境負荷計算表!AF99</f>
        <v>0</v>
      </c>
      <c r="U98" s="1171">
        <f>環境負荷計算表!AG99</f>
        <v>0</v>
      </c>
      <c r="V98" s="1171">
        <f>環境負荷計算表!AH99</f>
        <v>0</v>
      </c>
      <c r="W98" s="1171">
        <f>環境負荷計算表!AI99</f>
        <v>0</v>
      </c>
      <c r="X98" s="1171">
        <f>環境負荷計算表!AJ99</f>
        <v>0</v>
      </c>
      <c r="Y98" s="1171">
        <f>環境負荷計算表!AK99</f>
        <v>0</v>
      </c>
      <c r="Z98" s="1171">
        <f>環境負荷計算表!AL99</f>
        <v>0</v>
      </c>
      <c r="AA98" s="1171">
        <f>環境負荷計算表!AM99</f>
        <v>0</v>
      </c>
      <c r="AB98" s="1171">
        <f>環境負荷計算表!AN99</f>
        <v>0</v>
      </c>
      <c r="AC98" s="1171">
        <f>環境負荷計算表!AO99</f>
        <v>0</v>
      </c>
      <c r="AD98" s="1171">
        <f>環境負荷計算表!AP99</f>
        <v>0</v>
      </c>
      <c r="AE98" s="1171">
        <f>環境負荷計算表!AQ99</f>
        <v>0</v>
      </c>
      <c r="AF98" s="1171">
        <f>環境負荷計算表!AR99</f>
        <v>0</v>
      </c>
      <c r="AG98" s="1171">
        <f>環境負荷計算表!AS99</f>
        <v>0</v>
      </c>
      <c r="AH98" s="1171">
        <f>環境負荷計算表!AT99</f>
        <v>0</v>
      </c>
      <c r="AI98" s="1171">
        <f>環境負荷計算表!AU99</f>
        <v>0</v>
      </c>
      <c r="AJ98" s="1171">
        <f>環境負荷計算表!AV99</f>
        <v>0</v>
      </c>
      <c r="AK98" s="1171">
        <f>環境負荷計算表!AW99</f>
        <v>0</v>
      </c>
      <c r="AL98" s="1171">
        <f>環境負荷計算表!AX99</f>
        <v>0</v>
      </c>
      <c r="AM98" s="1171">
        <f>環境負荷計算表!AY99</f>
        <v>0</v>
      </c>
      <c r="AN98" s="1171">
        <f>環境負荷計算表!AZ99</f>
        <v>0</v>
      </c>
      <c r="AO98" s="1171">
        <f>環境負荷計算表!BA99</f>
        <v>0</v>
      </c>
      <c r="AP98" s="1171">
        <f>環境負荷計算表!BB99</f>
        <v>0</v>
      </c>
      <c r="AQ98" s="1171">
        <f>環境負荷計算表!BC99</f>
        <v>0</v>
      </c>
      <c r="AR98" s="1171">
        <f>環境負荷計算表!BD99</f>
        <v>0</v>
      </c>
      <c r="AS98" s="1171">
        <f>環境負荷計算表!BE99</f>
        <v>0</v>
      </c>
      <c r="AT98" s="1171">
        <f>環境負荷計算表!BF99</f>
        <v>0</v>
      </c>
      <c r="AU98" s="1171">
        <f>環境負荷計算表!BG99</f>
        <v>0</v>
      </c>
      <c r="AV98" s="1171">
        <f>環境負荷計算表!BH99</f>
        <v>0</v>
      </c>
      <c r="AW98" s="1171">
        <f>環境負荷計算表!BI99</f>
        <v>0</v>
      </c>
      <c r="AX98" s="1172">
        <f>環境負荷計算表!AF215</f>
        <v>0</v>
      </c>
      <c r="AY98" s="1172">
        <f>環境負荷計算表!AG215</f>
        <v>0</v>
      </c>
      <c r="AZ98" s="1172">
        <f>環境負荷計算表!AH215</f>
        <v>0</v>
      </c>
      <c r="BA98" s="1172">
        <f>環境負荷計算表!AI215</f>
        <v>0</v>
      </c>
      <c r="BB98" s="1172">
        <f>環境負荷計算表!AJ215</f>
        <v>0</v>
      </c>
      <c r="BC98" s="1172">
        <f>環境負荷計算表!AK215</f>
        <v>0</v>
      </c>
      <c r="BD98" s="1172">
        <f>環境負荷計算表!AL215</f>
        <v>0</v>
      </c>
      <c r="BE98" s="1172">
        <f>環境負荷計算表!AM215</f>
        <v>0</v>
      </c>
      <c r="BF98" s="1172">
        <f>環境負荷計算表!AN215</f>
        <v>0</v>
      </c>
      <c r="BG98" s="1172">
        <f>環境負荷計算表!AO215</f>
        <v>0</v>
      </c>
      <c r="BH98" s="1172">
        <f>環境負荷計算表!AP215</f>
        <v>0</v>
      </c>
      <c r="BI98" s="1172">
        <f>環境負荷計算表!AQ215</f>
        <v>0</v>
      </c>
      <c r="BJ98" s="1172">
        <f>環境負荷計算表!AR215</f>
        <v>0</v>
      </c>
      <c r="BK98" s="1172">
        <f>環境負荷計算表!AS215</f>
        <v>0</v>
      </c>
      <c r="BL98" s="1172">
        <f>環境負荷計算表!AT215</f>
        <v>0</v>
      </c>
      <c r="BM98" s="1172">
        <f>環境負荷計算表!AU215</f>
        <v>0</v>
      </c>
      <c r="BN98" s="1172">
        <f>環境負荷計算表!AV215</f>
        <v>0</v>
      </c>
      <c r="BO98" s="1172">
        <f>環境負荷計算表!AW215</f>
        <v>0</v>
      </c>
      <c r="BP98" s="1172">
        <f>環境負荷計算表!AX215</f>
        <v>0</v>
      </c>
      <c r="BQ98" s="1172">
        <f>環境負荷計算表!AY215</f>
        <v>0</v>
      </c>
      <c r="BR98" s="1172">
        <f>環境負荷計算表!AZ215</f>
        <v>0</v>
      </c>
      <c r="BS98" s="1172">
        <f>環境負荷計算表!BA215</f>
        <v>0</v>
      </c>
      <c r="BT98" s="1172">
        <f>環境負荷計算表!BB215</f>
        <v>0</v>
      </c>
      <c r="BU98" s="1172">
        <f>環境負荷計算表!BC215</f>
        <v>0</v>
      </c>
      <c r="BV98" s="1172">
        <f>環境負荷計算表!BD215</f>
        <v>0</v>
      </c>
      <c r="BW98" s="1172">
        <f>環境負荷計算表!BE215</f>
        <v>0</v>
      </c>
      <c r="BX98" s="1172">
        <f>環境負荷計算表!BF215</f>
        <v>0</v>
      </c>
      <c r="BY98" s="1172">
        <f>環境負荷計算表!BG215</f>
        <v>0</v>
      </c>
      <c r="BZ98" s="1172">
        <f>環境負荷計算表!BH215</f>
        <v>0</v>
      </c>
      <c r="CA98" s="1172">
        <f>環境負荷計算表!BI215</f>
        <v>0</v>
      </c>
      <c r="CB98" s="1173">
        <f>環境負荷計算表!AF331</f>
        <v>0</v>
      </c>
      <c r="CC98" s="1173">
        <f>環境負荷計算表!AG331</f>
        <v>0</v>
      </c>
      <c r="CD98" s="1173">
        <f>環境負荷計算表!AH331</f>
        <v>0</v>
      </c>
      <c r="CE98" s="1173">
        <f>環境負荷計算表!AI331</f>
        <v>0</v>
      </c>
      <c r="CF98" s="1173">
        <f>環境負荷計算表!AJ331</f>
        <v>0</v>
      </c>
      <c r="CG98" s="1174">
        <f>環境負荷計算表!AK331</f>
        <v>0</v>
      </c>
      <c r="CH98" s="1174">
        <f>環境負荷計算表!AL331</f>
        <v>0</v>
      </c>
      <c r="CI98" s="1174">
        <f>環境負荷計算表!AM331</f>
        <v>0</v>
      </c>
      <c r="CJ98" s="1174">
        <f>環境負荷計算表!AN331</f>
        <v>0</v>
      </c>
      <c r="CK98" s="1174">
        <f>環境負荷計算表!AO331</f>
        <v>0</v>
      </c>
      <c r="CL98" s="1174">
        <f>環境負荷計算表!AP331</f>
        <v>0</v>
      </c>
      <c r="CM98" s="1174">
        <f>環境負荷計算表!AQ331</f>
        <v>0</v>
      </c>
      <c r="CN98" s="1174">
        <f>環境負荷計算表!AR331</f>
        <v>0</v>
      </c>
      <c r="CO98" s="1174">
        <f>環境負荷計算表!AS331</f>
        <v>0</v>
      </c>
      <c r="CP98" s="1174">
        <f>環境負荷計算表!AT331</f>
        <v>0</v>
      </c>
      <c r="CQ98" s="1174">
        <f>環境負荷計算表!AU331</f>
        <v>0</v>
      </c>
      <c r="CR98" s="1174">
        <f>環境負荷計算表!AV331</f>
        <v>0</v>
      </c>
      <c r="CS98" s="1174">
        <f>環境負荷計算表!AW331</f>
        <v>0</v>
      </c>
      <c r="CT98" s="1174">
        <f>環境負荷計算表!AX331</f>
        <v>0</v>
      </c>
      <c r="CU98" s="1174">
        <f>環境負荷計算表!AY331</f>
        <v>0</v>
      </c>
      <c r="CV98" s="1173">
        <f>環境負荷計算表!AZ331</f>
        <v>0</v>
      </c>
      <c r="CW98" s="1173">
        <f>環境負荷計算表!BA331</f>
        <v>0</v>
      </c>
      <c r="CX98" s="1173">
        <f>環境負荷計算表!BB331</f>
        <v>0</v>
      </c>
      <c r="CY98" s="1174">
        <f>環境負荷計算表!BC331</f>
        <v>0</v>
      </c>
      <c r="CZ98" s="1174">
        <f>環境負荷計算表!BD331</f>
        <v>0</v>
      </c>
      <c r="DA98" s="1174">
        <f>環境負荷計算表!BE331</f>
        <v>0</v>
      </c>
      <c r="DB98" s="1174">
        <f>環境負荷計算表!BF331</f>
        <v>0</v>
      </c>
      <c r="DC98" s="1174">
        <f>環境負荷計算表!BG331</f>
        <v>0</v>
      </c>
      <c r="DD98" s="1174">
        <f>環境負荷計算表!BH331</f>
        <v>0</v>
      </c>
      <c r="DE98" s="1173">
        <f>環境負荷計算表!BI331</f>
        <v>0</v>
      </c>
      <c r="DF98" s="1175">
        <f t="shared" si="35"/>
        <v>0</v>
      </c>
      <c r="DG98" s="1175">
        <f t="shared" si="42"/>
        <v>0</v>
      </c>
      <c r="DH98" s="1175">
        <f t="shared" si="43"/>
        <v>0</v>
      </c>
      <c r="DI98" s="1175">
        <f t="shared" si="44"/>
        <v>0</v>
      </c>
      <c r="DJ98" s="1175">
        <f t="shared" si="45"/>
        <v>0</v>
      </c>
      <c r="DK98" s="1176">
        <f t="shared" si="46"/>
        <v>0</v>
      </c>
      <c r="DL98" s="1176">
        <f t="shared" si="47"/>
        <v>0</v>
      </c>
      <c r="DM98" s="1176">
        <f t="shared" si="48"/>
        <v>0</v>
      </c>
      <c r="DN98" s="1176">
        <f t="shared" si="49"/>
        <v>0</v>
      </c>
      <c r="DO98" s="1176">
        <f t="shared" si="50"/>
        <v>0</v>
      </c>
      <c r="DP98" s="1176">
        <f t="shared" si="51"/>
        <v>0</v>
      </c>
      <c r="DQ98" s="1176">
        <f t="shared" si="52"/>
        <v>0</v>
      </c>
      <c r="DR98" s="1176">
        <f t="shared" si="53"/>
        <v>0</v>
      </c>
      <c r="DS98" s="1176">
        <f t="shared" si="54"/>
        <v>0</v>
      </c>
      <c r="DT98" s="1176">
        <f t="shared" si="55"/>
        <v>0</v>
      </c>
      <c r="DU98" s="1176">
        <f t="shared" si="56"/>
        <v>0</v>
      </c>
      <c r="DV98" s="1176">
        <f t="shared" si="57"/>
        <v>0</v>
      </c>
      <c r="DW98" s="1176">
        <f t="shared" si="58"/>
        <v>0</v>
      </c>
      <c r="DX98" s="1176">
        <f t="shared" si="59"/>
        <v>0</v>
      </c>
      <c r="DY98" s="1176">
        <f t="shared" si="60"/>
        <v>0</v>
      </c>
      <c r="DZ98" s="1175">
        <f t="shared" si="61"/>
        <v>0</v>
      </c>
      <c r="EA98" s="1175">
        <f t="shared" si="62"/>
        <v>0</v>
      </c>
      <c r="EB98" s="1175">
        <f t="shared" si="63"/>
        <v>0</v>
      </c>
      <c r="EC98" s="1176">
        <f t="shared" si="64"/>
        <v>0</v>
      </c>
      <c r="ED98" s="1176">
        <f t="shared" si="36"/>
        <v>0</v>
      </c>
      <c r="EE98" s="1176">
        <f t="shared" si="37"/>
        <v>0</v>
      </c>
      <c r="EF98" s="1176">
        <f t="shared" si="38"/>
        <v>0</v>
      </c>
      <c r="EG98" s="1176">
        <f t="shared" si="39"/>
        <v>0</v>
      </c>
      <c r="EH98" s="1176">
        <f t="shared" si="40"/>
        <v>0</v>
      </c>
      <c r="EI98" s="1175">
        <f t="shared" si="41"/>
        <v>0</v>
      </c>
    </row>
    <row r="99" spans="2:139" ht="18" customHeight="1">
      <c r="B99" s="226">
        <v>93</v>
      </c>
      <c r="C99" s="617"/>
      <c r="D99" s="215" t="s">
        <v>548</v>
      </c>
      <c r="E99" s="208"/>
      <c r="F99" s="238">
        <f>計算表!C100</f>
        <v>0</v>
      </c>
      <c r="G99" s="239">
        <f>計算表!G100</f>
        <v>0</v>
      </c>
      <c r="H99" s="240">
        <f>計算表!I100</f>
        <v>0</v>
      </c>
      <c r="I99" s="261">
        <f>計算表!R100</f>
        <v>0</v>
      </c>
      <c r="J99" s="261">
        <f>計算表!T100</f>
        <v>0</v>
      </c>
      <c r="K99" s="261">
        <f>計算表!V100</f>
        <v>0</v>
      </c>
      <c r="L99" s="275">
        <f>計算表!K215</f>
        <v>0</v>
      </c>
      <c r="M99" s="276">
        <f>計算表!O215</f>
        <v>0</v>
      </c>
      <c r="N99" s="277">
        <f>計算表!Q215</f>
        <v>0</v>
      </c>
      <c r="O99" s="298">
        <f t="shared" si="32"/>
        <v>0</v>
      </c>
      <c r="P99" s="298">
        <f t="shared" si="33"/>
        <v>0</v>
      </c>
      <c r="Q99" s="298">
        <f t="shared" si="34"/>
        <v>0</v>
      </c>
      <c r="R99" s="306">
        <f>計算表!X215</f>
        <v>0</v>
      </c>
      <c r="T99" s="1171">
        <f>環境負荷計算表!AF100</f>
        <v>0</v>
      </c>
      <c r="U99" s="1171">
        <f>環境負荷計算表!AG100</f>
        <v>0</v>
      </c>
      <c r="V99" s="1171">
        <f>環境負荷計算表!AH100</f>
        <v>0</v>
      </c>
      <c r="W99" s="1171">
        <f>環境負荷計算表!AI100</f>
        <v>0</v>
      </c>
      <c r="X99" s="1171">
        <f>環境負荷計算表!AJ100</f>
        <v>0</v>
      </c>
      <c r="Y99" s="1171">
        <f>環境負荷計算表!AK100</f>
        <v>0</v>
      </c>
      <c r="Z99" s="1171">
        <f>環境負荷計算表!AL100</f>
        <v>0</v>
      </c>
      <c r="AA99" s="1171">
        <f>環境負荷計算表!AM100</f>
        <v>0</v>
      </c>
      <c r="AB99" s="1171">
        <f>環境負荷計算表!AN100</f>
        <v>0</v>
      </c>
      <c r="AC99" s="1171">
        <f>環境負荷計算表!AO100</f>
        <v>0</v>
      </c>
      <c r="AD99" s="1171">
        <f>環境負荷計算表!AP100</f>
        <v>0</v>
      </c>
      <c r="AE99" s="1171">
        <f>環境負荷計算表!AQ100</f>
        <v>0</v>
      </c>
      <c r="AF99" s="1171">
        <f>環境負荷計算表!AR100</f>
        <v>0</v>
      </c>
      <c r="AG99" s="1171">
        <f>環境負荷計算表!AS100</f>
        <v>0</v>
      </c>
      <c r="AH99" s="1171">
        <f>環境負荷計算表!AT100</f>
        <v>0</v>
      </c>
      <c r="AI99" s="1171">
        <f>環境負荷計算表!AU100</f>
        <v>0</v>
      </c>
      <c r="AJ99" s="1171">
        <f>環境負荷計算表!AV100</f>
        <v>0</v>
      </c>
      <c r="AK99" s="1171">
        <f>環境負荷計算表!AW100</f>
        <v>0</v>
      </c>
      <c r="AL99" s="1171">
        <f>環境負荷計算表!AX100</f>
        <v>0</v>
      </c>
      <c r="AM99" s="1171">
        <f>環境負荷計算表!AY100</f>
        <v>0</v>
      </c>
      <c r="AN99" s="1171">
        <f>環境負荷計算表!AZ100</f>
        <v>0</v>
      </c>
      <c r="AO99" s="1171">
        <f>環境負荷計算表!BA100</f>
        <v>0</v>
      </c>
      <c r="AP99" s="1171">
        <f>環境負荷計算表!BB100</f>
        <v>0</v>
      </c>
      <c r="AQ99" s="1171">
        <f>環境負荷計算表!BC100</f>
        <v>0</v>
      </c>
      <c r="AR99" s="1171">
        <f>環境負荷計算表!BD100</f>
        <v>0</v>
      </c>
      <c r="AS99" s="1171">
        <f>環境負荷計算表!BE100</f>
        <v>0</v>
      </c>
      <c r="AT99" s="1171">
        <f>環境負荷計算表!BF100</f>
        <v>0</v>
      </c>
      <c r="AU99" s="1171">
        <f>環境負荷計算表!BG100</f>
        <v>0</v>
      </c>
      <c r="AV99" s="1171">
        <f>環境負荷計算表!BH100</f>
        <v>0</v>
      </c>
      <c r="AW99" s="1171">
        <f>環境負荷計算表!BI100</f>
        <v>0</v>
      </c>
      <c r="AX99" s="1172">
        <f>環境負荷計算表!AF216</f>
        <v>0</v>
      </c>
      <c r="AY99" s="1172">
        <f>環境負荷計算表!AG216</f>
        <v>0</v>
      </c>
      <c r="AZ99" s="1172">
        <f>環境負荷計算表!AH216</f>
        <v>0</v>
      </c>
      <c r="BA99" s="1172">
        <f>環境負荷計算表!AI216</f>
        <v>0</v>
      </c>
      <c r="BB99" s="1172">
        <f>環境負荷計算表!AJ216</f>
        <v>0</v>
      </c>
      <c r="BC99" s="1172">
        <f>環境負荷計算表!AK216</f>
        <v>0</v>
      </c>
      <c r="BD99" s="1172">
        <f>環境負荷計算表!AL216</f>
        <v>0</v>
      </c>
      <c r="BE99" s="1172">
        <f>環境負荷計算表!AM216</f>
        <v>0</v>
      </c>
      <c r="BF99" s="1172">
        <f>環境負荷計算表!AN216</f>
        <v>0</v>
      </c>
      <c r="BG99" s="1172">
        <f>環境負荷計算表!AO216</f>
        <v>0</v>
      </c>
      <c r="BH99" s="1172">
        <f>環境負荷計算表!AP216</f>
        <v>0</v>
      </c>
      <c r="BI99" s="1172">
        <f>環境負荷計算表!AQ216</f>
        <v>0</v>
      </c>
      <c r="BJ99" s="1172">
        <f>環境負荷計算表!AR216</f>
        <v>0</v>
      </c>
      <c r="BK99" s="1172">
        <f>環境負荷計算表!AS216</f>
        <v>0</v>
      </c>
      <c r="BL99" s="1172">
        <f>環境負荷計算表!AT216</f>
        <v>0</v>
      </c>
      <c r="BM99" s="1172">
        <f>環境負荷計算表!AU216</f>
        <v>0</v>
      </c>
      <c r="BN99" s="1172">
        <f>環境負荷計算表!AV216</f>
        <v>0</v>
      </c>
      <c r="BO99" s="1172">
        <f>環境負荷計算表!AW216</f>
        <v>0</v>
      </c>
      <c r="BP99" s="1172">
        <f>環境負荷計算表!AX216</f>
        <v>0</v>
      </c>
      <c r="BQ99" s="1172">
        <f>環境負荷計算表!AY216</f>
        <v>0</v>
      </c>
      <c r="BR99" s="1172">
        <f>環境負荷計算表!AZ216</f>
        <v>0</v>
      </c>
      <c r="BS99" s="1172">
        <f>環境負荷計算表!BA216</f>
        <v>0</v>
      </c>
      <c r="BT99" s="1172">
        <f>環境負荷計算表!BB216</f>
        <v>0</v>
      </c>
      <c r="BU99" s="1172">
        <f>環境負荷計算表!BC216</f>
        <v>0</v>
      </c>
      <c r="BV99" s="1172">
        <f>環境負荷計算表!BD216</f>
        <v>0</v>
      </c>
      <c r="BW99" s="1172">
        <f>環境負荷計算表!BE216</f>
        <v>0</v>
      </c>
      <c r="BX99" s="1172">
        <f>環境負荷計算表!BF216</f>
        <v>0</v>
      </c>
      <c r="BY99" s="1172">
        <f>環境負荷計算表!BG216</f>
        <v>0</v>
      </c>
      <c r="BZ99" s="1172">
        <f>環境負荷計算表!BH216</f>
        <v>0</v>
      </c>
      <c r="CA99" s="1172">
        <f>環境負荷計算表!BI216</f>
        <v>0</v>
      </c>
      <c r="CB99" s="1173">
        <f>環境負荷計算表!AF332</f>
        <v>0</v>
      </c>
      <c r="CC99" s="1173">
        <f>環境負荷計算表!AG332</f>
        <v>0</v>
      </c>
      <c r="CD99" s="1173">
        <f>環境負荷計算表!AH332</f>
        <v>0</v>
      </c>
      <c r="CE99" s="1173">
        <f>環境負荷計算表!AI332</f>
        <v>0</v>
      </c>
      <c r="CF99" s="1173">
        <f>環境負荷計算表!AJ332</f>
        <v>0</v>
      </c>
      <c r="CG99" s="1174">
        <f>環境負荷計算表!AK332</f>
        <v>0</v>
      </c>
      <c r="CH99" s="1174">
        <f>環境負荷計算表!AL332</f>
        <v>0</v>
      </c>
      <c r="CI99" s="1174">
        <f>環境負荷計算表!AM332</f>
        <v>0</v>
      </c>
      <c r="CJ99" s="1174">
        <f>環境負荷計算表!AN332</f>
        <v>0</v>
      </c>
      <c r="CK99" s="1174">
        <f>環境負荷計算表!AO332</f>
        <v>0</v>
      </c>
      <c r="CL99" s="1174">
        <f>環境負荷計算表!AP332</f>
        <v>0</v>
      </c>
      <c r="CM99" s="1174">
        <f>環境負荷計算表!AQ332</f>
        <v>0</v>
      </c>
      <c r="CN99" s="1174">
        <f>環境負荷計算表!AR332</f>
        <v>0</v>
      </c>
      <c r="CO99" s="1174">
        <f>環境負荷計算表!AS332</f>
        <v>0</v>
      </c>
      <c r="CP99" s="1174">
        <f>環境負荷計算表!AT332</f>
        <v>0</v>
      </c>
      <c r="CQ99" s="1174">
        <f>環境負荷計算表!AU332</f>
        <v>0</v>
      </c>
      <c r="CR99" s="1174">
        <f>環境負荷計算表!AV332</f>
        <v>0</v>
      </c>
      <c r="CS99" s="1174">
        <f>環境負荷計算表!AW332</f>
        <v>0</v>
      </c>
      <c r="CT99" s="1174">
        <f>環境負荷計算表!AX332</f>
        <v>0</v>
      </c>
      <c r="CU99" s="1174">
        <f>環境負荷計算表!AY332</f>
        <v>0</v>
      </c>
      <c r="CV99" s="1173">
        <f>環境負荷計算表!AZ332</f>
        <v>0</v>
      </c>
      <c r="CW99" s="1173">
        <f>環境負荷計算表!BA332</f>
        <v>0</v>
      </c>
      <c r="CX99" s="1173">
        <f>環境負荷計算表!BB332</f>
        <v>0</v>
      </c>
      <c r="CY99" s="1174">
        <f>環境負荷計算表!BC332</f>
        <v>0</v>
      </c>
      <c r="CZ99" s="1174">
        <f>環境負荷計算表!BD332</f>
        <v>0</v>
      </c>
      <c r="DA99" s="1174">
        <f>環境負荷計算表!BE332</f>
        <v>0</v>
      </c>
      <c r="DB99" s="1174">
        <f>環境負荷計算表!BF332</f>
        <v>0</v>
      </c>
      <c r="DC99" s="1174">
        <f>環境負荷計算表!BG332</f>
        <v>0</v>
      </c>
      <c r="DD99" s="1174">
        <f>環境負荷計算表!BH332</f>
        <v>0</v>
      </c>
      <c r="DE99" s="1173">
        <f>環境負荷計算表!BI332</f>
        <v>0</v>
      </c>
      <c r="DF99" s="1175">
        <f t="shared" si="35"/>
        <v>0</v>
      </c>
      <c r="DG99" s="1175">
        <f t="shared" si="42"/>
        <v>0</v>
      </c>
      <c r="DH99" s="1175">
        <f t="shared" si="43"/>
        <v>0</v>
      </c>
      <c r="DI99" s="1175">
        <f t="shared" si="44"/>
        <v>0</v>
      </c>
      <c r="DJ99" s="1175">
        <f t="shared" si="45"/>
        <v>0</v>
      </c>
      <c r="DK99" s="1176">
        <f t="shared" si="46"/>
        <v>0</v>
      </c>
      <c r="DL99" s="1176">
        <f t="shared" si="47"/>
        <v>0</v>
      </c>
      <c r="DM99" s="1176">
        <f t="shared" si="48"/>
        <v>0</v>
      </c>
      <c r="DN99" s="1176">
        <f t="shared" si="49"/>
        <v>0</v>
      </c>
      <c r="DO99" s="1176">
        <f t="shared" si="50"/>
        <v>0</v>
      </c>
      <c r="DP99" s="1176">
        <f t="shared" si="51"/>
        <v>0</v>
      </c>
      <c r="DQ99" s="1176">
        <f t="shared" si="52"/>
        <v>0</v>
      </c>
      <c r="DR99" s="1176">
        <f t="shared" si="53"/>
        <v>0</v>
      </c>
      <c r="DS99" s="1176">
        <f t="shared" si="54"/>
        <v>0</v>
      </c>
      <c r="DT99" s="1176">
        <f t="shared" si="55"/>
        <v>0</v>
      </c>
      <c r="DU99" s="1176">
        <f t="shared" si="56"/>
        <v>0</v>
      </c>
      <c r="DV99" s="1176">
        <f t="shared" si="57"/>
        <v>0</v>
      </c>
      <c r="DW99" s="1176">
        <f t="shared" si="58"/>
        <v>0</v>
      </c>
      <c r="DX99" s="1176">
        <f t="shared" si="59"/>
        <v>0</v>
      </c>
      <c r="DY99" s="1176">
        <f t="shared" si="60"/>
        <v>0</v>
      </c>
      <c r="DZ99" s="1175">
        <f t="shared" si="61"/>
        <v>0</v>
      </c>
      <c r="EA99" s="1175">
        <f t="shared" si="62"/>
        <v>0</v>
      </c>
      <c r="EB99" s="1175">
        <f t="shared" si="63"/>
        <v>0</v>
      </c>
      <c r="EC99" s="1176">
        <f t="shared" si="64"/>
        <v>0</v>
      </c>
      <c r="ED99" s="1176">
        <f t="shared" si="36"/>
        <v>0</v>
      </c>
      <c r="EE99" s="1176">
        <f t="shared" si="37"/>
        <v>0</v>
      </c>
      <c r="EF99" s="1176">
        <f t="shared" si="38"/>
        <v>0</v>
      </c>
      <c r="EG99" s="1176">
        <f t="shared" si="39"/>
        <v>0</v>
      </c>
      <c r="EH99" s="1176">
        <f t="shared" si="40"/>
        <v>0</v>
      </c>
      <c r="EI99" s="1175">
        <f t="shared" si="41"/>
        <v>0</v>
      </c>
    </row>
    <row r="100" spans="2:139" ht="18" customHeight="1">
      <c r="B100" s="226">
        <v>94</v>
      </c>
      <c r="C100" s="617"/>
      <c r="D100" s="215" t="s">
        <v>549</v>
      </c>
      <c r="E100" s="208"/>
      <c r="F100" s="238">
        <f>計算表!C101</f>
        <v>0</v>
      </c>
      <c r="G100" s="239">
        <f>計算表!G101</f>
        <v>0</v>
      </c>
      <c r="H100" s="240">
        <f>計算表!I101</f>
        <v>0</v>
      </c>
      <c r="I100" s="261">
        <f>計算表!R101</f>
        <v>0</v>
      </c>
      <c r="J100" s="261">
        <f>計算表!T101</f>
        <v>0</v>
      </c>
      <c r="K100" s="261">
        <f>計算表!V101</f>
        <v>0</v>
      </c>
      <c r="L100" s="275">
        <f>計算表!K216</f>
        <v>0</v>
      </c>
      <c r="M100" s="276">
        <f>計算表!O216</f>
        <v>0</v>
      </c>
      <c r="N100" s="277">
        <f>計算表!Q216</f>
        <v>0</v>
      </c>
      <c r="O100" s="298">
        <f t="shared" si="32"/>
        <v>0</v>
      </c>
      <c r="P100" s="298">
        <f t="shared" si="33"/>
        <v>0</v>
      </c>
      <c r="Q100" s="298">
        <f t="shared" si="34"/>
        <v>0</v>
      </c>
      <c r="R100" s="306">
        <f>計算表!X216</f>
        <v>0</v>
      </c>
      <c r="T100" s="1171">
        <f>環境負荷計算表!AF101</f>
        <v>0</v>
      </c>
      <c r="U100" s="1171">
        <f>環境負荷計算表!AG101</f>
        <v>0</v>
      </c>
      <c r="V100" s="1171">
        <f>環境負荷計算表!AH101</f>
        <v>0</v>
      </c>
      <c r="W100" s="1171">
        <f>環境負荷計算表!AI101</f>
        <v>0</v>
      </c>
      <c r="X100" s="1171">
        <f>環境負荷計算表!AJ101</f>
        <v>0</v>
      </c>
      <c r="Y100" s="1171">
        <f>環境負荷計算表!AK101</f>
        <v>0</v>
      </c>
      <c r="Z100" s="1171">
        <f>環境負荷計算表!AL101</f>
        <v>0</v>
      </c>
      <c r="AA100" s="1171">
        <f>環境負荷計算表!AM101</f>
        <v>0</v>
      </c>
      <c r="AB100" s="1171">
        <f>環境負荷計算表!AN101</f>
        <v>0</v>
      </c>
      <c r="AC100" s="1171">
        <f>環境負荷計算表!AO101</f>
        <v>0</v>
      </c>
      <c r="AD100" s="1171">
        <f>環境負荷計算表!AP101</f>
        <v>0</v>
      </c>
      <c r="AE100" s="1171">
        <f>環境負荷計算表!AQ101</f>
        <v>0</v>
      </c>
      <c r="AF100" s="1171">
        <f>環境負荷計算表!AR101</f>
        <v>0</v>
      </c>
      <c r="AG100" s="1171">
        <f>環境負荷計算表!AS101</f>
        <v>0</v>
      </c>
      <c r="AH100" s="1171">
        <f>環境負荷計算表!AT101</f>
        <v>0</v>
      </c>
      <c r="AI100" s="1171">
        <f>環境負荷計算表!AU101</f>
        <v>0</v>
      </c>
      <c r="AJ100" s="1171">
        <f>環境負荷計算表!AV101</f>
        <v>0</v>
      </c>
      <c r="AK100" s="1171">
        <f>環境負荷計算表!AW101</f>
        <v>0</v>
      </c>
      <c r="AL100" s="1171">
        <f>環境負荷計算表!AX101</f>
        <v>0</v>
      </c>
      <c r="AM100" s="1171">
        <f>環境負荷計算表!AY101</f>
        <v>0</v>
      </c>
      <c r="AN100" s="1171">
        <f>環境負荷計算表!AZ101</f>
        <v>0</v>
      </c>
      <c r="AO100" s="1171">
        <f>環境負荷計算表!BA101</f>
        <v>0</v>
      </c>
      <c r="AP100" s="1171">
        <f>環境負荷計算表!BB101</f>
        <v>0</v>
      </c>
      <c r="AQ100" s="1171">
        <f>環境負荷計算表!BC101</f>
        <v>0</v>
      </c>
      <c r="AR100" s="1171">
        <f>環境負荷計算表!BD101</f>
        <v>0</v>
      </c>
      <c r="AS100" s="1171">
        <f>環境負荷計算表!BE101</f>
        <v>0</v>
      </c>
      <c r="AT100" s="1171">
        <f>環境負荷計算表!BF101</f>
        <v>0</v>
      </c>
      <c r="AU100" s="1171">
        <f>環境負荷計算表!BG101</f>
        <v>0</v>
      </c>
      <c r="AV100" s="1171">
        <f>環境負荷計算表!BH101</f>
        <v>0</v>
      </c>
      <c r="AW100" s="1171">
        <f>環境負荷計算表!BI101</f>
        <v>0</v>
      </c>
      <c r="AX100" s="1172">
        <f>環境負荷計算表!AF217</f>
        <v>0</v>
      </c>
      <c r="AY100" s="1172">
        <f>環境負荷計算表!AG217</f>
        <v>0</v>
      </c>
      <c r="AZ100" s="1172">
        <f>環境負荷計算表!AH217</f>
        <v>0</v>
      </c>
      <c r="BA100" s="1172">
        <f>環境負荷計算表!AI217</f>
        <v>0</v>
      </c>
      <c r="BB100" s="1172">
        <f>環境負荷計算表!AJ217</f>
        <v>0</v>
      </c>
      <c r="BC100" s="1172">
        <f>環境負荷計算表!AK217</f>
        <v>0</v>
      </c>
      <c r="BD100" s="1172">
        <f>環境負荷計算表!AL217</f>
        <v>0</v>
      </c>
      <c r="BE100" s="1172">
        <f>環境負荷計算表!AM217</f>
        <v>0</v>
      </c>
      <c r="BF100" s="1172">
        <f>環境負荷計算表!AN217</f>
        <v>0</v>
      </c>
      <c r="BG100" s="1172">
        <f>環境負荷計算表!AO217</f>
        <v>0</v>
      </c>
      <c r="BH100" s="1172">
        <f>環境負荷計算表!AP217</f>
        <v>0</v>
      </c>
      <c r="BI100" s="1172">
        <f>環境負荷計算表!AQ217</f>
        <v>0</v>
      </c>
      <c r="BJ100" s="1172">
        <f>環境負荷計算表!AR217</f>
        <v>0</v>
      </c>
      <c r="BK100" s="1172">
        <f>環境負荷計算表!AS217</f>
        <v>0</v>
      </c>
      <c r="BL100" s="1172">
        <f>環境負荷計算表!AT217</f>
        <v>0</v>
      </c>
      <c r="BM100" s="1172">
        <f>環境負荷計算表!AU217</f>
        <v>0</v>
      </c>
      <c r="BN100" s="1172">
        <f>環境負荷計算表!AV217</f>
        <v>0</v>
      </c>
      <c r="BO100" s="1172">
        <f>環境負荷計算表!AW217</f>
        <v>0</v>
      </c>
      <c r="BP100" s="1172">
        <f>環境負荷計算表!AX217</f>
        <v>0</v>
      </c>
      <c r="BQ100" s="1172">
        <f>環境負荷計算表!AY217</f>
        <v>0</v>
      </c>
      <c r="BR100" s="1172">
        <f>環境負荷計算表!AZ217</f>
        <v>0</v>
      </c>
      <c r="BS100" s="1172">
        <f>環境負荷計算表!BA217</f>
        <v>0</v>
      </c>
      <c r="BT100" s="1172">
        <f>環境負荷計算表!BB217</f>
        <v>0</v>
      </c>
      <c r="BU100" s="1172">
        <f>環境負荷計算表!BC217</f>
        <v>0</v>
      </c>
      <c r="BV100" s="1172">
        <f>環境負荷計算表!BD217</f>
        <v>0</v>
      </c>
      <c r="BW100" s="1172">
        <f>環境負荷計算表!BE217</f>
        <v>0</v>
      </c>
      <c r="BX100" s="1172">
        <f>環境負荷計算表!BF217</f>
        <v>0</v>
      </c>
      <c r="BY100" s="1172">
        <f>環境負荷計算表!BG217</f>
        <v>0</v>
      </c>
      <c r="BZ100" s="1172">
        <f>環境負荷計算表!BH217</f>
        <v>0</v>
      </c>
      <c r="CA100" s="1172">
        <f>環境負荷計算表!BI217</f>
        <v>0</v>
      </c>
      <c r="CB100" s="1173">
        <f>環境負荷計算表!AF333</f>
        <v>0</v>
      </c>
      <c r="CC100" s="1173">
        <f>環境負荷計算表!AG333</f>
        <v>0</v>
      </c>
      <c r="CD100" s="1173">
        <f>環境負荷計算表!AH333</f>
        <v>0</v>
      </c>
      <c r="CE100" s="1173">
        <f>環境負荷計算表!AI333</f>
        <v>0</v>
      </c>
      <c r="CF100" s="1173">
        <f>環境負荷計算表!AJ333</f>
        <v>0</v>
      </c>
      <c r="CG100" s="1174">
        <f>環境負荷計算表!AK333</f>
        <v>0</v>
      </c>
      <c r="CH100" s="1174">
        <f>環境負荷計算表!AL333</f>
        <v>0</v>
      </c>
      <c r="CI100" s="1174">
        <f>環境負荷計算表!AM333</f>
        <v>0</v>
      </c>
      <c r="CJ100" s="1174">
        <f>環境負荷計算表!AN333</f>
        <v>0</v>
      </c>
      <c r="CK100" s="1174">
        <f>環境負荷計算表!AO333</f>
        <v>0</v>
      </c>
      <c r="CL100" s="1174">
        <f>環境負荷計算表!AP333</f>
        <v>0</v>
      </c>
      <c r="CM100" s="1174">
        <f>環境負荷計算表!AQ333</f>
        <v>0</v>
      </c>
      <c r="CN100" s="1174">
        <f>環境負荷計算表!AR333</f>
        <v>0</v>
      </c>
      <c r="CO100" s="1174">
        <f>環境負荷計算表!AS333</f>
        <v>0</v>
      </c>
      <c r="CP100" s="1174">
        <f>環境負荷計算表!AT333</f>
        <v>0</v>
      </c>
      <c r="CQ100" s="1174">
        <f>環境負荷計算表!AU333</f>
        <v>0</v>
      </c>
      <c r="CR100" s="1174">
        <f>環境負荷計算表!AV333</f>
        <v>0</v>
      </c>
      <c r="CS100" s="1174">
        <f>環境負荷計算表!AW333</f>
        <v>0</v>
      </c>
      <c r="CT100" s="1174">
        <f>環境負荷計算表!AX333</f>
        <v>0</v>
      </c>
      <c r="CU100" s="1174">
        <f>環境負荷計算表!AY333</f>
        <v>0</v>
      </c>
      <c r="CV100" s="1173">
        <f>環境負荷計算表!AZ333</f>
        <v>0</v>
      </c>
      <c r="CW100" s="1173">
        <f>環境負荷計算表!BA333</f>
        <v>0</v>
      </c>
      <c r="CX100" s="1173">
        <f>環境負荷計算表!BB333</f>
        <v>0</v>
      </c>
      <c r="CY100" s="1174">
        <f>環境負荷計算表!BC333</f>
        <v>0</v>
      </c>
      <c r="CZ100" s="1174">
        <f>環境負荷計算表!BD333</f>
        <v>0</v>
      </c>
      <c r="DA100" s="1174">
        <f>環境負荷計算表!BE333</f>
        <v>0</v>
      </c>
      <c r="DB100" s="1174">
        <f>環境負荷計算表!BF333</f>
        <v>0</v>
      </c>
      <c r="DC100" s="1174">
        <f>環境負荷計算表!BG333</f>
        <v>0</v>
      </c>
      <c r="DD100" s="1174">
        <f>環境負荷計算表!BH333</f>
        <v>0</v>
      </c>
      <c r="DE100" s="1173">
        <f>環境負荷計算表!BI333</f>
        <v>0</v>
      </c>
      <c r="DF100" s="1175">
        <f t="shared" si="35"/>
        <v>0</v>
      </c>
      <c r="DG100" s="1175">
        <f t="shared" si="42"/>
        <v>0</v>
      </c>
      <c r="DH100" s="1175">
        <f t="shared" si="43"/>
        <v>0</v>
      </c>
      <c r="DI100" s="1175">
        <f t="shared" si="44"/>
        <v>0</v>
      </c>
      <c r="DJ100" s="1175">
        <f t="shared" si="45"/>
        <v>0</v>
      </c>
      <c r="DK100" s="1176">
        <f t="shared" si="46"/>
        <v>0</v>
      </c>
      <c r="DL100" s="1176">
        <f t="shared" si="47"/>
        <v>0</v>
      </c>
      <c r="DM100" s="1176">
        <f t="shared" si="48"/>
        <v>0</v>
      </c>
      <c r="DN100" s="1176">
        <f t="shared" si="49"/>
        <v>0</v>
      </c>
      <c r="DO100" s="1176">
        <f t="shared" si="50"/>
        <v>0</v>
      </c>
      <c r="DP100" s="1176">
        <f t="shared" si="51"/>
        <v>0</v>
      </c>
      <c r="DQ100" s="1176">
        <f t="shared" si="52"/>
        <v>0</v>
      </c>
      <c r="DR100" s="1176">
        <f t="shared" si="53"/>
        <v>0</v>
      </c>
      <c r="DS100" s="1176">
        <f t="shared" si="54"/>
        <v>0</v>
      </c>
      <c r="DT100" s="1176">
        <f t="shared" si="55"/>
        <v>0</v>
      </c>
      <c r="DU100" s="1176">
        <f t="shared" si="56"/>
        <v>0</v>
      </c>
      <c r="DV100" s="1176">
        <f t="shared" si="57"/>
        <v>0</v>
      </c>
      <c r="DW100" s="1176">
        <f t="shared" si="58"/>
        <v>0</v>
      </c>
      <c r="DX100" s="1176">
        <f t="shared" si="59"/>
        <v>0</v>
      </c>
      <c r="DY100" s="1176">
        <f t="shared" si="60"/>
        <v>0</v>
      </c>
      <c r="DZ100" s="1175">
        <f t="shared" si="61"/>
        <v>0</v>
      </c>
      <c r="EA100" s="1175">
        <f t="shared" si="62"/>
        <v>0</v>
      </c>
      <c r="EB100" s="1175">
        <f t="shared" si="63"/>
        <v>0</v>
      </c>
      <c r="EC100" s="1176">
        <f t="shared" si="64"/>
        <v>0</v>
      </c>
      <c r="ED100" s="1176">
        <f t="shared" si="36"/>
        <v>0</v>
      </c>
      <c r="EE100" s="1176">
        <f t="shared" si="37"/>
        <v>0</v>
      </c>
      <c r="EF100" s="1176">
        <f t="shared" si="38"/>
        <v>0</v>
      </c>
      <c r="EG100" s="1176">
        <f t="shared" si="39"/>
        <v>0</v>
      </c>
      <c r="EH100" s="1176">
        <f t="shared" si="40"/>
        <v>0</v>
      </c>
      <c r="EI100" s="1175">
        <f t="shared" si="41"/>
        <v>0</v>
      </c>
    </row>
    <row r="101" spans="2:139" ht="18" customHeight="1">
      <c r="B101" s="226">
        <v>95</v>
      </c>
      <c r="C101" s="617"/>
      <c r="D101" s="215" t="s">
        <v>550</v>
      </c>
      <c r="E101" s="208"/>
      <c r="F101" s="238">
        <f>計算表!C102</f>
        <v>0</v>
      </c>
      <c r="G101" s="239">
        <f>計算表!G102</f>
        <v>0</v>
      </c>
      <c r="H101" s="240">
        <f>計算表!I102</f>
        <v>0</v>
      </c>
      <c r="I101" s="261">
        <f>計算表!R102</f>
        <v>0</v>
      </c>
      <c r="J101" s="261">
        <f>計算表!T102</f>
        <v>0</v>
      </c>
      <c r="K101" s="261">
        <f>計算表!V102</f>
        <v>0</v>
      </c>
      <c r="L101" s="275">
        <f>計算表!K217</f>
        <v>0</v>
      </c>
      <c r="M101" s="276">
        <f>計算表!O217</f>
        <v>0</v>
      </c>
      <c r="N101" s="277">
        <f>計算表!Q217</f>
        <v>0</v>
      </c>
      <c r="O101" s="298">
        <f t="shared" si="32"/>
        <v>0</v>
      </c>
      <c r="P101" s="298">
        <f t="shared" si="33"/>
        <v>0</v>
      </c>
      <c r="Q101" s="298">
        <f t="shared" si="34"/>
        <v>0</v>
      </c>
      <c r="R101" s="306">
        <f>計算表!X217</f>
        <v>0</v>
      </c>
      <c r="T101" s="1177">
        <f>環境負荷計算表!AF102</f>
        <v>0</v>
      </c>
      <c r="U101" s="1177">
        <f>環境負荷計算表!AG102</f>
        <v>0</v>
      </c>
      <c r="V101" s="1177">
        <f>環境負荷計算表!AH102</f>
        <v>0</v>
      </c>
      <c r="W101" s="1177">
        <f>環境負荷計算表!AI102</f>
        <v>0</v>
      </c>
      <c r="X101" s="1177">
        <f>環境負荷計算表!AJ102</f>
        <v>0</v>
      </c>
      <c r="Y101" s="1177">
        <f>環境負荷計算表!AK102</f>
        <v>0</v>
      </c>
      <c r="Z101" s="1177">
        <f>環境負荷計算表!AL102</f>
        <v>0</v>
      </c>
      <c r="AA101" s="1177">
        <f>環境負荷計算表!AM102</f>
        <v>0</v>
      </c>
      <c r="AB101" s="1177">
        <f>環境負荷計算表!AN102</f>
        <v>0</v>
      </c>
      <c r="AC101" s="1177">
        <f>環境負荷計算表!AO102</f>
        <v>0</v>
      </c>
      <c r="AD101" s="1177">
        <f>環境負荷計算表!AP102</f>
        <v>0</v>
      </c>
      <c r="AE101" s="1177">
        <f>環境負荷計算表!AQ102</f>
        <v>0</v>
      </c>
      <c r="AF101" s="1177">
        <f>環境負荷計算表!AR102</f>
        <v>0</v>
      </c>
      <c r="AG101" s="1177">
        <f>環境負荷計算表!AS102</f>
        <v>0</v>
      </c>
      <c r="AH101" s="1177">
        <f>環境負荷計算表!AT102</f>
        <v>0</v>
      </c>
      <c r="AI101" s="1177">
        <f>環境負荷計算表!AU102</f>
        <v>0</v>
      </c>
      <c r="AJ101" s="1177">
        <f>環境負荷計算表!AV102</f>
        <v>0</v>
      </c>
      <c r="AK101" s="1177">
        <f>環境負荷計算表!AW102</f>
        <v>0</v>
      </c>
      <c r="AL101" s="1177">
        <f>環境負荷計算表!AX102</f>
        <v>0</v>
      </c>
      <c r="AM101" s="1177">
        <f>環境負荷計算表!AY102</f>
        <v>0</v>
      </c>
      <c r="AN101" s="1177">
        <f>環境負荷計算表!AZ102</f>
        <v>0</v>
      </c>
      <c r="AO101" s="1177">
        <f>環境負荷計算表!BA102</f>
        <v>0</v>
      </c>
      <c r="AP101" s="1177">
        <f>環境負荷計算表!BB102</f>
        <v>0</v>
      </c>
      <c r="AQ101" s="1177">
        <f>環境負荷計算表!BC102</f>
        <v>0</v>
      </c>
      <c r="AR101" s="1177">
        <f>環境負荷計算表!BD102</f>
        <v>0</v>
      </c>
      <c r="AS101" s="1177">
        <f>環境負荷計算表!BE102</f>
        <v>0</v>
      </c>
      <c r="AT101" s="1177">
        <f>環境負荷計算表!BF102</f>
        <v>0</v>
      </c>
      <c r="AU101" s="1177">
        <f>環境負荷計算表!BG102</f>
        <v>0</v>
      </c>
      <c r="AV101" s="1177">
        <f>環境負荷計算表!BH102</f>
        <v>0</v>
      </c>
      <c r="AW101" s="1177">
        <f>環境負荷計算表!BI102</f>
        <v>0</v>
      </c>
      <c r="AX101" s="1178">
        <f>環境負荷計算表!AF218</f>
        <v>0</v>
      </c>
      <c r="AY101" s="1178">
        <f>環境負荷計算表!AG218</f>
        <v>0</v>
      </c>
      <c r="AZ101" s="1178">
        <f>環境負荷計算表!AH218</f>
        <v>0</v>
      </c>
      <c r="BA101" s="1178">
        <f>環境負荷計算表!AI218</f>
        <v>0</v>
      </c>
      <c r="BB101" s="1178">
        <f>環境負荷計算表!AJ218</f>
        <v>0</v>
      </c>
      <c r="BC101" s="1178">
        <f>環境負荷計算表!AK218</f>
        <v>0</v>
      </c>
      <c r="BD101" s="1178">
        <f>環境負荷計算表!AL218</f>
        <v>0</v>
      </c>
      <c r="BE101" s="1178">
        <f>環境負荷計算表!AM218</f>
        <v>0</v>
      </c>
      <c r="BF101" s="1178">
        <f>環境負荷計算表!AN218</f>
        <v>0</v>
      </c>
      <c r="BG101" s="1178">
        <f>環境負荷計算表!AO218</f>
        <v>0</v>
      </c>
      <c r="BH101" s="1178">
        <f>環境負荷計算表!AP218</f>
        <v>0</v>
      </c>
      <c r="BI101" s="1178">
        <f>環境負荷計算表!AQ218</f>
        <v>0</v>
      </c>
      <c r="BJ101" s="1178">
        <f>環境負荷計算表!AR218</f>
        <v>0</v>
      </c>
      <c r="BK101" s="1178">
        <f>環境負荷計算表!AS218</f>
        <v>0</v>
      </c>
      <c r="BL101" s="1178">
        <f>環境負荷計算表!AT218</f>
        <v>0</v>
      </c>
      <c r="BM101" s="1178">
        <f>環境負荷計算表!AU218</f>
        <v>0</v>
      </c>
      <c r="BN101" s="1178">
        <f>環境負荷計算表!AV218</f>
        <v>0</v>
      </c>
      <c r="BO101" s="1178">
        <f>環境負荷計算表!AW218</f>
        <v>0</v>
      </c>
      <c r="BP101" s="1178">
        <f>環境負荷計算表!AX218</f>
        <v>0</v>
      </c>
      <c r="BQ101" s="1178">
        <f>環境負荷計算表!AY218</f>
        <v>0</v>
      </c>
      <c r="BR101" s="1178">
        <f>環境負荷計算表!AZ218</f>
        <v>0</v>
      </c>
      <c r="BS101" s="1178">
        <f>環境負荷計算表!BA218</f>
        <v>0</v>
      </c>
      <c r="BT101" s="1178">
        <f>環境負荷計算表!BB218</f>
        <v>0</v>
      </c>
      <c r="BU101" s="1178">
        <f>環境負荷計算表!BC218</f>
        <v>0</v>
      </c>
      <c r="BV101" s="1178">
        <f>環境負荷計算表!BD218</f>
        <v>0</v>
      </c>
      <c r="BW101" s="1178">
        <f>環境負荷計算表!BE218</f>
        <v>0</v>
      </c>
      <c r="BX101" s="1178">
        <f>環境負荷計算表!BF218</f>
        <v>0</v>
      </c>
      <c r="BY101" s="1178">
        <f>環境負荷計算表!BG218</f>
        <v>0</v>
      </c>
      <c r="BZ101" s="1178">
        <f>環境負荷計算表!BH218</f>
        <v>0</v>
      </c>
      <c r="CA101" s="1178">
        <f>環境負荷計算表!BI218</f>
        <v>0</v>
      </c>
      <c r="CB101" s="1179">
        <f>環境負荷計算表!AF334</f>
        <v>0</v>
      </c>
      <c r="CC101" s="1179">
        <f>環境負荷計算表!AG334</f>
        <v>0</v>
      </c>
      <c r="CD101" s="1179">
        <f>環境負荷計算表!AH334</f>
        <v>0</v>
      </c>
      <c r="CE101" s="1179">
        <f>環境負荷計算表!AI334</f>
        <v>0</v>
      </c>
      <c r="CF101" s="1179">
        <f>環境負荷計算表!AJ334</f>
        <v>0</v>
      </c>
      <c r="CG101" s="1180">
        <f>環境負荷計算表!AK334</f>
        <v>0</v>
      </c>
      <c r="CH101" s="1180">
        <f>環境負荷計算表!AL334</f>
        <v>0</v>
      </c>
      <c r="CI101" s="1180">
        <f>環境負荷計算表!AM334</f>
        <v>0</v>
      </c>
      <c r="CJ101" s="1180">
        <f>環境負荷計算表!AN334</f>
        <v>0</v>
      </c>
      <c r="CK101" s="1180">
        <f>環境負荷計算表!AO334</f>
        <v>0</v>
      </c>
      <c r="CL101" s="1180">
        <f>環境負荷計算表!AP334</f>
        <v>0</v>
      </c>
      <c r="CM101" s="1180">
        <f>環境負荷計算表!AQ334</f>
        <v>0</v>
      </c>
      <c r="CN101" s="1180">
        <f>環境負荷計算表!AR334</f>
        <v>0</v>
      </c>
      <c r="CO101" s="1180">
        <f>環境負荷計算表!AS334</f>
        <v>0</v>
      </c>
      <c r="CP101" s="1180">
        <f>環境負荷計算表!AT334</f>
        <v>0</v>
      </c>
      <c r="CQ101" s="1180">
        <f>環境負荷計算表!AU334</f>
        <v>0</v>
      </c>
      <c r="CR101" s="1180">
        <f>環境負荷計算表!AV334</f>
        <v>0</v>
      </c>
      <c r="CS101" s="1180">
        <f>環境負荷計算表!AW334</f>
        <v>0</v>
      </c>
      <c r="CT101" s="1180">
        <f>環境負荷計算表!AX334</f>
        <v>0</v>
      </c>
      <c r="CU101" s="1180">
        <f>環境負荷計算表!AY334</f>
        <v>0</v>
      </c>
      <c r="CV101" s="1179">
        <f>環境負荷計算表!AZ334</f>
        <v>0</v>
      </c>
      <c r="CW101" s="1179">
        <f>環境負荷計算表!BA334</f>
        <v>0</v>
      </c>
      <c r="CX101" s="1179">
        <f>環境負荷計算表!BB334</f>
        <v>0</v>
      </c>
      <c r="CY101" s="1180">
        <f>環境負荷計算表!BC334</f>
        <v>0</v>
      </c>
      <c r="CZ101" s="1180">
        <f>環境負荷計算表!BD334</f>
        <v>0</v>
      </c>
      <c r="DA101" s="1180">
        <f>環境負荷計算表!BE334</f>
        <v>0</v>
      </c>
      <c r="DB101" s="1180">
        <f>環境負荷計算表!BF334</f>
        <v>0</v>
      </c>
      <c r="DC101" s="1180">
        <f>環境負荷計算表!BG334</f>
        <v>0</v>
      </c>
      <c r="DD101" s="1180">
        <f>環境負荷計算表!BH334</f>
        <v>0</v>
      </c>
      <c r="DE101" s="1179">
        <f>環境負荷計算表!BI334</f>
        <v>0</v>
      </c>
      <c r="DF101" s="1181">
        <f t="shared" si="35"/>
        <v>0</v>
      </c>
      <c r="DG101" s="1181">
        <f t="shared" si="42"/>
        <v>0</v>
      </c>
      <c r="DH101" s="1181">
        <f t="shared" si="43"/>
        <v>0</v>
      </c>
      <c r="DI101" s="1181">
        <f t="shared" si="44"/>
        <v>0</v>
      </c>
      <c r="DJ101" s="1181">
        <f t="shared" si="45"/>
        <v>0</v>
      </c>
      <c r="DK101" s="1182">
        <f t="shared" si="46"/>
        <v>0</v>
      </c>
      <c r="DL101" s="1182">
        <f t="shared" si="47"/>
        <v>0</v>
      </c>
      <c r="DM101" s="1182">
        <f t="shared" si="48"/>
        <v>0</v>
      </c>
      <c r="DN101" s="1182">
        <f t="shared" si="49"/>
        <v>0</v>
      </c>
      <c r="DO101" s="1182">
        <f t="shared" si="50"/>
        <v>0</v>
      </c>
      <c r="DP101" s="1182">
        <f t="shared" si="51"/>
        <v>0</v>
      </c>
      <c r="DQ101" s="1182">
        <f t="shared" si="52"/>
        <v>0</v>
      </c>
      <c r="DR101" s="1182">
        <f t="shared" si="53"/>
        <v>0</v>
      </c>
      <c r="DS101" s="1182">
        <f t="shared" si="54"/>
        <v>0</v>
      </c>
      <c r="DT101" s="1182">
        <f t="shared" si="55"/>
        <v>0</v>
      </c>
      <c r="DU101" s="1182">
        <f t="shared" si="56"/>
        <v>0</v>
      </c>
      <c r="DV101" s="1182">
        <f t="shared" si="57"/>
        <v>0</v>
      </c>
      <c r="DW101" s="1182">
        <f t="shared" si="58"/>
        <v>0</v>
      </c>
      <c r="DX101" s="1182">
        <f t="shared" si="59"/>
        <v>0</v>
      </c>
      <c r="DY101" s="1182">
        <f t="shared" si="60"/>
        <v>0</v>
      </c>
      <c r="DZ101" s="1181">
        <f t="shared" si="61"/>
        <v>0</v>
      </c>
      <c r="EA101" s="1181">
        <f t="shared" si="62"/>
        <v>0</v>
      </c>
      <c r="EB101" s="1181">
        <f t="shared" si="63"/>
        <v>0</v>
      </c>
      <c r="EC101" s="1182">
        <f t="shared" si="64"/>
        <v>0</v>
      </c>
      <c r="ED101" s="1182">
        <f t="shared" si="36"/>
        <v>0</v>
      </c>
      <c r="EE101" s="1182">
        <f t="shared" si="37"/>
        <v>0</v>
      </c>
      <c r="EF101" s="1182">
        <f t="shared" si="38"/>
        <v>0</v>
      </c>
      <c r="EG101" s="1182">
        <f t="shared" si="39"/>
        <v>0</v>
      </c>
      <c r="EH101" s="1182">
        <f t="shared" si="40"/>
        <v>0</v>
      </c>
      <c r="EI101" s="1181">
        <f t="shared" si="41"/>
        <v>0</v>
      </c>
    </row>
    <row r="102" spans="2:139" ht="18" customHeight="1">
      <c r="B102" s="618">
        <v>96</v>
      </c>
      <c r="C102" s="619"/>
      <c r="D102" s="221" t="s">
        <v>551</v>
      </c>
      <c r="E102" s="204"/>
      <c r="F102" s="246">
        <f>計算表!C103</f>
        <v>0</v>
      </c>
      <c r="G102" s="247">
        <f>計算表!G103</f>
        <v>0</v>
      </c>
      <c r="H102" s="248">
        <f>計算表!I103</f>
        <v>0</v>
      </c>
      <c r="I102" s="264">
        <f>計算表!R103</f>
        <v>0</v>
      </c>
      <c r="J102" s="264">
        <f>計算表!T103</f>
        <v>0</v>
      </c>
      <c r="K102" s="264">
        <f>計算表!V103</f>
        <v>0</v>
      </c>
      <c r="L102" s="283">
        <f>計算表!K218</f>
        <v>0</v>
      </c>
      <c r="M102" s="284">
        <f>計算表!O218</f>
        <v>0</v>
      </c>
      <c r="N102" s="285">
        <f>計算表!Q218</f>
        <v>0</v>
      </c>
      <c r="O102" s="301">
        <f t="shared" si="32"/>
        <v>0</v>
      </c>
      <c r="P102" s="301">
        <f t="shared" si="33"/>
        <v>0</v>
      </c>
      <c r="Q102" s="301">
        <f t="shared" si="34"/>
        <v>0</v>
      </c>
      <c r="R102" s="308">
        <f>計算表!X218</f>
        <v>0</v>
      </c>
      <c r="T102" s="1165">
        <f>環境負荷計算表!AF103</f>
        <v>0</v>
      </c>
      <c r="U102" s="1165">
        <f>環境負荷計算表!AG103</f>
        <v>0</v>
      </c>
      <c r="V102" s="1165">
        <f>環境負荷計算表!AH103</f>
        <v>0</v>
      </c>
      <c r="W102" s="1165">
        <f>環境負荷計算表!AI103</f>
        <v>0</v>
      </c>
      <c r="X102" s="1165">
        <f>環境負荷計算表!AJ103</f>
        <v>0</v>
      </c>
      <c r="Y102" s="1165">
        <f>環境負荷計算表!AK103</f>
        <v>0</v>
      </c>
      <c r="Z102" s="1165">
        <f>環境負荷計算表!AL103</f>
        <v>0</v>
      </c>
      <c r="AA102" s="1165">
        <f>環境負荷計算表!AM103</f>
        <v>0</v>
      </c>
      <c r="AB102" s="1165">
        <f>環境負荷計算表!AN103</f>
        <v>0</v>
      </c>
      <c r="AC102" s="1165">
        <f>環境負荷計算表!AO103</f>
        <v>0</v>
      </c>
      <c r="AD102" s="1165">
        <f>環境負荷計算表!AP103</f>
        <v>0</v>
      </c>
      <c r="AE102" s="1165">
        <f>環境負荷計算表!AQ103</f>
        <v>0</v>
      </c>
      <c r="AF102" s="1165">
        <f>環境負荷計算表!AR103</f>
        <v>0</v>
      </c>
      <c r="AG102" s="1165">
        <f>環境負荷計算表!AS103</f>
        <v>0</v>
      </c>
      <c r="AH102" s="1165">
        <f>環境負荷計算表!AT103</f>
        <v>0</v>
      </c>
      <c r="AI102" s="1165">
        <f>環境負荷計算表!AU103</f>
        <v>0</v>
      </c>
      <c r="AJ102" s="1165">
        <f>環境負荷計算表!AV103</f>
        <v>0</v>
      </c>
      <c r="AK102" s="1165">
        <f>環境負荷計算表!AW103</f>
        <v>0</v>
      </c>
      <c r="AL102" s="1165">
        <f>環境負荷計算表!AX103</f>
        <v>0</v>
      </c>
      <c r="AM102" s="1165">
        <f>環境負荷計算表!AY103</f>
        <v>0</v>
      </c>
      <c r="AN102" s="1165">
        <f>環境負荷計算表!AZ103</f>
        <v>0</v>
      </c>
      <c r="AO102" s="1165">
        <f>環境負荷計算表!BA103</f>
        <v>0</v>
      </c>
      <c r="AP102" s="1165">
        <f>環境負荷計算表!BB103</f>
        <v>0</v>
      </c>
      <c r="AQ102" s="1165">
        <f>環境負荷計算表!BC103</f>
        <v>0</v>
      </c>
      <c r="AR102" s="1165">
        <f>環境負荷計算表!BD103</f>
        <v>0</v>
      </c>
      <c r="AS102" s="1165">
        <f>環境負荷計算表!BE103</f>
        <v>0</v>
      </c>
      <c r="AT102" s="1165">
        <f>環境負荷計算表!BF103</f>
        <v>0</v>
      </c>
      <c r="AU102" s="1165">
        <f>環境負荷計算表!BG103</f>
        <v>0</v>
      </c>
      <c r="AV102" s="1165">
        <f>環境負荷計算表!BH103</f>
        <v>0</v>
      </c>
      <c r="AW102" s="1165">
        <f>環境負荷計算表!BI103</f>
        <v>0</v>
      </c>
      <c r="AX102" s="1166">
        <f>環境負荷計算表!AF219</f>
        <v>0</v>
      </c>
      <c r="AY102" s="1166">
        <f>環境負荷計算表!AG219</f>
        <v>0</v>
      </c>
      <c r="AZ102" s="1166">
        <f>環境負荷計算表!AH219</f>
        <v>0</v>
      </c>
      <c r="BA102" s="1166">
        <f>環境負荷計算表!AI219</f>
        <v>0</v>
      </c>
      <c r="BB102" s="1166">
        <f>環境負荷計算表!AJ219</f>
        <v>0</v>
      </c>
      <c r="BC102" s="1166">
        <f>環境負荷計算表!AK219</f>
        <v>0</v>
      </c>
      <c r="BD102" s="1166">
        <f>環境負荷計算表!AL219</f>
        <v>0</v>
      </c>
      <c r="BE102" s="1166">
        <f>環境負荷計算表!AM219</f>
        <v>0</v>
      </c>
      <c r="BF102" s="1166">
        <f>環境負荷計算表!AN219</f>
        <v>0</v>
      </c>
      <c r="BG102" s="1166">
        <f>環境負荷計算表!AO219</f>
        <v>0</v>
      </c>
      <c r="BH102" s="1166">
        <f>環境負荷計算表!AP219</f>
        <v>0</v>
      </c>
      <c r="BI102" s="1166">
        <f>環境負荷計算表!AQ219</f>
        <v>0</v>
      </c>
      <c r="BJ102" s="1166">
        <f>環境負荷計算表!AR219</f>
        <v>0</v>
      </c>
      <c r="BK102" s="1166">
        <f>環境負荷計算表!AS219</f>
        <v>0</v>
      </c>
      <c r="BL102" s="1166">
        <f>環境負荷計算表!AT219</f>
        <v>0</v>
      </c>
      <c r="BM102" s="1166">
        <f>環境負荷計算表!AU219</f>
        <v>0</v>
      </c>
      <c r="BN102" s="1166">
        <f>環境負荷計算表!AV219</f>
        <v>0</v>
      </c>
      <c r="BO102" s="1166">
        <f>環境負荷計算表!AW219</f>
        <v>0</v>
      </c>
      <c r="BP102" s="1166">
        <f>環境負荷計算表!AX219</f>
        <v>0</v>
      </c>
      <c r="BQ102" s="1166">
        <f>環境負荷計算表!AY219</f>
        <v>0</v>
      </c>
      <c r="BR102" s="1166">
        <f>環境負荷計算表!AZ219</f>
        <v>0</v>
      </c>
      <c r="BS102" s="1166">
        <f>環境負荷計算表!BA219</f>
        <v>0</v>
      </c>
      <c r="BT102" s="1166">
        <f>環境負荷計算表!BB219</f>
        <v>0</v>
      </c>
      <c r="BU102" s="1166">
        <f>環境負荷計算表!BC219</f>
        <v>0</v>
      </c>
      <c r="BV102" s="1166">
        <f>環境負荷計算表!BD219</f>
        <v>0</v>
      </c>
      <c r="BW102" s="1166">
        <f>環境負荷計算表!BE219</f>
        <v>0</v>
      </c>
      <c r="BX102" s="1166">
        <f>環境負荷計算表!BF219</f>
        <v>0</v>
      </c>
      <c r="BY102" s="1166">
        <f>環境負荷計算表!BG219</f>
        <v>0</v>
      </c>
      <c r="BZ102" s="1166">
        <f>環境負荷計算表!BH219</f>
        <v>0</v>
      </c>
      <c r="CA102" s="1166">
        <f>環境負荷計算表!BI219</f>
        <v>0</v>
      </c>
      <c r="CB102" s="1167">
        <f>環境負荷計算表!AF335</f>
        <v>0</v>
      </c>
      <c r="CC102" s="1167">
        <f>環境負荷計算表!AG335</f>
        <v>0</v>
      </c>
      <c r="CD102" s="1167">
        <f>環境負荷計算表!AH335</f>
        <v>0</v>
      </c>
      <c r="CE102" s="1167">
        <f>環境負荷計算表!AI335</f>
        <v>0</v>
      </c>
      <c r="CF102" s="1167">
        <f>環境負荷計算表!AJ335</f>
        <v>0</v>
      </c>
      <c r="CG102" s="1168">
        <f>環境負荷計算表!AK335</f>
        <v>0</v>
      </c>
      <c r="CH102" s="1168">
        <f>環境負荷計算表!AL335</f>
        <v>0</v>
      </c>
      <c r="CI102" s="1168">
        <f>環境負荷計算表!AM335</f>
        <v>0</v>
      </c>
      <c r="CJ102" s="1168">
        <f>環境負荷計算表!AN335</f>
        <v>0</v>
      </c>
      <c r="CK102" s="1168">
        <f>環境負荷計算表!AO335</f>
        <v>0</v>
      </c>
      <c r="CL102" s="1168">
        <f>環境負荷計算表!AP335</f>
        <v>0</v>
      </c>
      <c r="CM102" s="1168">
        <f>環境負荷計算表!AQ335</f>
        <v>0</v>
      </c>
      <c r="CN102" s="1168">
        <f>環境負荷計算表!AR335</f>
        <v>0</v>
      </c>
      <c r="CO102" s="1168">
        <f>環境負荷計算表!AS335</f>
        <v>0</v>
      </c>
      <c r="CP102" s="1168">
        <f>環境負荷計算表!AT335</f>
        <v>0</v>
      </c>
      <c r="CQ102" s="1168">
        <f>環境負荷計算表!AU335</f>
        <v>0</v>
      </c>
      <c r="CR102" s="1168">
        <f>環境負荷計算表!AV335</f>
        <v>0</v>
      </c>
      <c r="CS102" s="1168">
        <f>環境負荷計算表!AW335</f>
        <v>0</v>
      </c>
      <c r="CT102" s="1168">
        <f>環境負荷計算表!AX335</f>
        <v>0</v>
      </c>
      <c r="CU102" s="1168">
        <f>環境負荷計算表!AY335</f>
        <v>0</v>
      </c>
      <c r="CV102" s="1167">
        <f>環境負荷計算表!AZ335</f>
        <v>0</v>
      </c>
      <c r="CW102" s="1167">
        <f>環境負荷計算表!BA335</f>
        <v>0</v>
      </c>
      <c r="CX102" s="1167">
        <f>環境負荷計算表!BB335</f>
        <v>0</v>
      </c>
      <c r="CY102" s="1168">
        <f>環境負荷計算表!BC335</f>
        <v>0</v>
      </c>
      <c r="CZ102" s="1168">
        <f>環境負荷計算表!BD335</f>
        <v>0</v>
      </c>
      <c r="DA102" s="1168">
        <f>環境負荷計算表!BE335</f>
        <v>0</v>
      </c>
      <c r="DB102" s="1168">
        <f>環境負荷計算表!BF335</f>
        <v>0</v>
      </c>
      <c r="DC102" s="1168">
        <f>環境負荷計算表!BG335</f>
        <v>0</v>
      </c>
      <c r="DD102" s="1168">
        <f>環境負荷計算表!BH335</f>
        <v>0</v>
      </c>
      <c r="DE102" s="1167">
        <f>環境負荷計算表!BI335</f>
        <v>0</v>
      </c>
      <c r="DF102" s="1169">
        <f t="shared" si="35"/>
        <v>0</v>
      </c>
      <c r="DG102" s="1169">
        <f t="shared" si="42"/>
        <v>0</v>
      </c>
      <c r="DH102" s="1169">
        <f t="shared" si="43"/>
        <v>0</v>
      </c>
      <c r="DI102" s="1169">
        <f t="shared" si="44"/>
        <v>0</v>
      </c>
      <c r="DJ102" s="1169">
        <f t="shared" si="45"/>
        <v>0</v>
      </c>
      <c r="DK102" s="1170">
        <f t="shared" si="46"/>
        <v>0</v>
      </c>
      <c r="DL102" s="1170">
        <f t="shared" si="47"/>
        <v>0</v>
      </c>
      <c r="DM102" s="1170">
        <f t="shared" si="48"/>
        <v>0</v>
      </c>
      <c r="DN102" s="1170">
        <f t="shared" si="49"/>
        <v>0</v>
      </c>
      <c r="DO102" s="1170">
        <f t="shared" si="50"/>
        <v>0</v>
      </c>
      <c r="DP102" s="1170">
        <f t="shared" si="51"/>
        <v>0</v>
      </c>
      <c r="DQ102" s="1170">
        <f t="shared" si="52"/>
        <v>0</v>
      </c>
      <c r="DR102" s="1170">
        <f t="shared" si="53"/>
        <v>0</v>
      </c>
      <c r="DS102" s="1170">
        <f t="shared" si="54"/>
        <v>0</v>
      </c>
      <c r="DT102" s="1170">
        <f t="shared" si="55"/>
        <v>0</v>
      </c>
      <c r="DU102" s="1170">
        <f t="shared" si="56"/>
        <v>0</v>
      </c>
      <c r="DV102" s="1170">
        <f t="shared" si="57"/>
        <v>0</v>
      </c>
      <c r="DW102" s="1170">
        <f t="shared" si="58"/>
        <v>0</v>
      </c>
      <c r="DX102" s="1170">
        <f t="shared" si="59"/>
        <v>0</v>
      </c>
      <c r="DY102" s="1170">
        <f t="shared" si="60"/>
        <v>0</v>
      </c>
      <c r="DZ102" s="1169">
        <f t="shared" si="61"/>
        <v>0</v>
      </c>
      <c r="EA102" s="1169">
        <f t="shared" si="62"/>
        <v>0</v>
      </c>
      <c r="EB102" s="1169">
        <f t="shared" si="63"/>
        <v>0</v>
      </c>
      <c r="EC102" s="1170">
        <f t="shared" si="64"/>
        <v>0</v>
      </c>
      <c r="ED102" s="1170">
        <f t="shared" si="36"/>
        <v>0</v>
      </c>
      <c r="EE102" s="1170">
        <f t="shared" si="37"/>
        <v>0</v>
      </c>
      <c r="EF102" s="1170">
        <f t="shared" si="38"/>
        <v>0</v>
      </c>
      <c r="EG102" s="1170">
        <f t="shared" si="39"/>
        <v>0</v>
      </c>
      <c r="EH102" s="1170">
        <f t="shared" si="40"/>
        <v>0</v>
      </c>
      <c r="EI102" s="1169">
        <f t="shared" si="41"/>
        <v>0</v>
      </c>
    </row>
    <row r="103" spans="2:139" ht="18" customHeight="1">
      <c r="B103" s="226">
        <v>97</v>
      </c>
      <c r="C103" s="617"/>
      <c r="D103" s="215" t="s">
        <v>394</v>
      </c>
      <c r="E103" s="208"/>
      <c r="F103" s="238">
        <f>計算表!C104</f>
        <v>0</v>
      </c>
      <c r="G103" s="239">
        <f>計算表!G104</f>
        <v>0</v>
      </c>
      <c r="H103" s="240">
        <f>計算表!I104</f>
        <v>0</v>
      </c>
      <c r="I103" s="261">
        <f>計算表!R104</f>
        <v>0</v>
      </c>
      <c r="J103" s="261">
        <f>計算表!T104</f>
        <v>0</v>
      </c>
      <c r="K103" s="261">
        <f>計算表!V104</f>
        <v>0</v>
      </c>
      <c r="L103" s="275">
        <f>計算表!K219</f>
        <v>0</v>
      </c>
      <c r="M103" s="276">
        <f>計算表!O219</f>
        <v>0</v>
      </c>
      <c r="N103" s="277">
        <f>計算表!Q219</f>
        <v>0</v>
      </c>
      <c r="O103" s="298">
        <f t="shared" si="32"/>
        <v>0</v>
      </c>
      <c r="P103" s="298">
        <f t="shared" si="33"/>
        <v>0</v>
      </c>
      <c r="Q103" s="298">
        <f t="shared" si="34"/>
        <v>0</v>
      </c>
      <c r="R103" s="306">
        <f>計算表!X219</f>
        <v>0</v>
      </c>
      <c r="T103" s="1171">
        <f>環境負荷計算表!AF104</f>
        <v>0</v>
      </c>
      <c r="U103" s="1171">
        <f>環境負荷計算表!AG104</f>
        <v>0</v>
      </c>
      <c r="V103" s="1171">
        <f>環境負荷計算表!AH104</f>
        <v>0</v>
      </c>
      <c r="W103" s="1171">
        <f>環境負荷計算表!AI104</f>
        <v>0</v>
      </c>
      <c r="X103" s="1171">
        <f>環境負荷計算表!AJ104</f>
        <v>0</v>
      </c>
      <c r="Y103" s="1171">
        <f>環境負荷計算表!AK104</f>
        <v>0</v>
      </c>
      <c r="Z103" s="1171">
        <f>環境負荷計算表!AL104</f>
        <v>0</v>
      </c>
      <c r="AA103" s="1171">
        <f>環境負荷計算表!AM104</f>
        <v>0</v>
      </c>
      <c r="AB103" s="1171">
        <f>環境負荷計算表!AN104</f>
        <v>0</v>
      </c>
      <c r="AC103" s="1171">
        <f>環境負荷計算表!AO104</f>
        <v>0</v>
      </c>
      <c r="AD103" s="1171">
        <f>環境負荷計算表!AP104</f>
        <v>0</v>
      </c>
      <c r="AE103" s="1171">
        <f>環境負荷計算表!AQ104</f>
        <v>0</v>
      </c>
      <c r="AF103" s="1171">
        <f>環境負荷計算表!AR104</f>
        <v>0</v>
      </c>
      <c r="AG103" s="1171">
        <f>環境負荷計算表!AS104</f>
        <v>0</v>
      </c>
      <c r="AH103" s="1171">
        <f>環境負荷計算表!AT104</f>
        <v>0</v>
      </c>
      <c r="AI103" s="1171">
        <f>環境負荷計算表!AU104</f>
        <v>0</v>
      </c>
      <c r="AJ103" s="1171">
        <f>環境負荷計算表!AV104</f>
        <v>0</v>
      </c>
      <c r="AK103" s="1171">
        <f>環境負荷計算表!AW104</f>
        <v>0</v>
      </c>
      <c r="AL103" s="1171">
        <f>環境負荷計算表!AX104</f>
        <v>0</v>
      </c>
      <c r="AM103" s="1171">
        <f>環境負荷計算表!AY104</f>
        <v>0</v>
      </c>
      <c r="AN103" s="1171">
        <f>環境負荷計算表!AZ104</f>
        <v>0</v>
      </c>
      <c r="AO103" s="1171">
        <f>環境負荷計算表!BA104</f>
        <v>0</v>
      </c>
      <c r="AP103" s="1171">
        <f>環境負荷計算表!BB104</f>
        <v>0</v>
      </c>
      <c r="AQ103" s="1171">
        <f>環境負荷計算表!BC104</f>
        <v>0</v>
      </c>
      <c r="AR103" s="1171">
        <f>環境負荷計算表!BD104</f>
        <v>0</v>
      </c>
      <c r="AS103" s="1171">
        <f>環境負荷計算表!BE104</f>
        <v>0</v>
      </c>
      <c r="AT103" s="1171">
        <f>環境負荷計算表!BF104</f>
        <v>0</v>
      </c>
      <c r="AU103" s="1171">
        <f>環境負荷計算表!BG104</f>
        <v>0</v>
      </c>
      <c r="AV103" s="1171">
        <f>環境負荷計算表!BH104</f>
        <v>0</v>
      </c>
      <c r="AW103" s="1171">
        <f>環境負荷計算表!BI104</f>
        <v>0</v>
      </c>
      <c r="AX103" s="1172">
        <f>環境負荷計算表!AF220</f>
        <v>0</v>
      </c>
      <c r="AY103" s="1172">
        <f>環境負荷計算表!AG220</f>
        <v>0</v>
      </c>
      <c r="AZ103" s="1172">
        <f>環境負荷計算表!AH220</f>
        <v>0</v>
      </c>
      <c r="BA103" s="1172">
        <f>環境負荷計算表!AI220</f>
        <v>0</v>
      </c>
      <c r="BB103" s="1172">
        <f>環境負荷計算表!AJ220</f>
        <v>0</v>
      </c>
      <c r="BC103" s="1172">
        <f>環境負荷計算表!AK220</f>
        <v>0</v>
      </c>
      <c r="BD103" s="1172">
        <f>環境負荷計算表!AL220</f>
        <v>0</v>
      </c>
      <c r="BE103" s="1172">
        <f>環境負荷計算表!AM220</f>
        <v>0</v>
      </c>
      <c r="BF103" s="1172">
        <f>環境負荷計算表!AN220</f>
        <v>0</v>
      </c>
      <c r="BG103" s="1172">
        <f>環境負荷計算表!AO220</f>
        <v>0</v>
      </c>
      <c r="BH103" s="1172">
        <f>環境負荷計算表!AP220</f>
        <v>0</v>
      </c>
      <c r="BI103" s="1172">
        <f>環境負荷計算表!AQ220</f>
        <v>0</v>
      </c>
      <c r="BJ103" s="1172">
        <f>環境負荷計算表!AR220</f>
        <v>0</v>
      </c>
      <c r="BK103" s="1172">
        <f>環境負荷計算表!AS220</f>
        <v>0</v>
      </c>
      <c r="BL103" s="1172">
        <f>環境負荷計算表!AT220</f>
        <v>0</v>
      </c>
      <c r="BM103" s="1172">
        <f>環境負荷計算表!AU220</f>
        <v>0</v>
      </c>
      <c r="BN103" s="1172">
        <f>環境負荷計算表!AV220</f>
        <v>0</v>
      </c>
      <c r="BO103" s="1172">
        <f>環境負荷計算表!AW220</f>
        <v>0</v>
      </c>
      <c r="BP103" s="1172">
        <f>環境負荷計算表!AX220</f>
        <v>0</v>
      </c>
      <c r="BQ103" s="1172">
        <f>環境負荷計算表!AY220</f>
        <v>0</v>
      </c>
      <c r="BR103" s="1172">
        <f>環境負荷計算表!AZ220</f>
        <v>0</v>
      </c>
      <c r="BS103" s="1172">
        <f>環境負荷計算表!BA220</f>
        <v>0</v>
      </c>
      <c r="BT103" s="1172">
        <f>環境負荷計算表!BB220</f>
        <v>0</v>
      </c>
      <c r="BU103" s="1172">
        <f>環境負荷計算表!BC220</f>
        <v>0</v>
      </c>
      <c r="BV103" s="1172">
        <f>環境負荷計算表!BD220</f>
        <v>0</v>
      </c>
      <c r="BW103" s="1172">
        <f>環境負荷計算表!BE220</f>
        <v>0</v>
      </c>
      <c r="BX103" s="1172">
        <f>環境負荷計算表!BF220</f>
        <v>0</v>
      </c>
      <c r="BY103" s="1172">
        <f>環境負荷計算表!BG220</f>
        <v>0</v>
      </c>
      <c r="BZ103" s="1172">
        <f>環境負荷計算表!BH220</f>
        <v>0</v>
      </c>
      <c r="CA103" s="1172">
        <f>環境負荷計算表!BI220</f>
        <v>0</v>
      </c>
      <c r="CB103" s="1173">
        <f>環境負荷計算表!AF336</f>
        <v>0</v>
      </c>
      <c r="CC103" s="1173">
        <f>環境負荷計算表!AG336</f>
        <v>0</v>
      </c>
      <c r="CD103" s="1173">
        <f>環境負荷計算表!AH336</f>
        <v>0</v>
      </c>
      <c r="CE103" s="1173">
        <f>環境負荷計算表!AI336</f>
        <v>0</v>
      </c>
      <c r="CF103" s="1173">
        <f>環境負荷計算表!AJ336</f>
        <v>0</v>
      </c>
      <c r="CG103" s="1174">
        <f>環境負荷計算表!AK336</f>
        <v>0</v>
      </c>
      <c r="CH103" s="1174">
        <f>環境負荷計算表!AL336</f>
        <v>0</v>
      </c>
      <c r="CI103" s="1174">
        <f>環境負荷計算表!AM336</f>
        <v>0</v>
      </c>
      <c r="CJ103" s="1174">
        <f>環境負荷計算表!AN336</f>
        <v>0</v>
      </c>
      <c r="CK103" s="1174">
        <f>環境負荷計算表!AO336</f>
        <v>0</v>
      </c>
      <c r="CL103" s="1174">
        <f>環境負荷計算表!AP336</f>
        <v>0</v>
      </c>
      <c r="CM103" s="1174">
        <f>環境負荷計算表!AQ336</f>
        <v>0</v>
      </c>
      <c r="CN103" s="1174">
        <f>環境負荷計算表!AR336</f>
        <v>0</v>
      </c>
      <c r="CO103" s="1174">
        <f>環境負荷計算表!AS336</f>
        <v>0</v>
      </c>
      <c r="CP103" s="1174">
        <f>環境負荷計算表!AT336</f>
        <v>0</v>
      </c>
      <c r="CQ103" s="1174">
        <f>環境負荷計算表!AU336</f>
        <v>0</v>
      </c>
      <c r="CR103" s="1174">
        <f>環境負荷計算表!AV336</f>
        <v>0</v>
      </c>
      <c r="CS103" s="1174">
        <f>環境負荷計算表!AW336</f>
        <v>0</v>
      </c>
      <c r="CT103" s="1174">
        <f>環境負荷計算表!AX336</f>
        <v>0</v>
      </c>
      <c r="CU103" s="1174">
        <f>環境負荷計算表!AY336</f>
        <v>0</v>
      </c>
      <c r="CV103" s="1173">
        <f>環境負荷計算表!AZ336</f>
        <v>0</v>
      </c>
      <c r="CW103" s="1173">
        <f>環境負荷計算表!BA336</f>
        <v>0</v>
      </c>
      <c r="CX103" s="1173">
        <f>環境負荷計算表!BB336</f>
        <v>0</v>
      </c>
      <c r="CY103" s="1174">
        <f>環境負荷計算表!BC336</f>
        <v>0</v>
      </c>
      <c r="CZ103" s="1174">
        <f>環境負荷計算表!BD336</f>
        <v>0</v>
      </c>
      <c r="DA103" s="1174">
        <f>環境負荷計算表!BE336</f>
        <v>0</v>
      </c>
      <c r="DB103" s="1174">
        <f>環境負荷計算表!BF336</f>
        <v>0</v>
      </c>
      <c r="DC103" s="1174">
        <f>環境負荷計算表!BG336</f>
        <v>0</v>
      </c>
      <c r="DD103" s="1174">
        <f>環境負荷計算表!BH336</f>
        <v>0</v>
      </c>
      <c r="DE103" s="1173">
        <f>環境負荷計算表!BI336</f>
        <v>0</v>
      </c>
      <c r="DF103" s="1175">
        <f t="shared" si="35"/>
        <v>0</v>
      </c>
      <c r="DG103" s="1175">
        <f t="shared" si="42"/>
        <v>0</v>
      </c>
      <c r="DH103" s="1175">
        <f t="shared" si="43"/>
        <v>0</v>
      </c>
      <c r="DI103" s="1175">
        <f t="shared" si="44"/>
        <v>0</v>
      </c>
      <c r="DJ103" s="1175">
        <f t="shared" si="45"/>
        <v>0</v>
      </c>
      <c r="DK103" s="1176">
        <f t="shared" si="46"/>
        <v>0</v>
      </c>
      <c r="DL103" s="1176">
        <f t="shared" si="47"/>
        <v>0</v>
      </c>
      <c r="DM103" s="1176">
        <f t="shared" si="48"/>
        <v>0</v>
      </c>
      <c r="DN103" s="1176">
        <f t="shared" si="49"/>
        <v>0</v>
      </c>
      <c r="DO103" s="1176">
        <f t="shared" si="50"/>
        <v>0</v>
      </c>
      <c r="DP103" s="1176">
        <f t="shared" si="51"/>
        <v>0</v>
      </c>
      <c r="DQ103" s="1176">
        <f t="shared" si="52"/>
        <v>0</v>
      </c>
      <c r="DR103" s="1176">
        <f t="shared" si="53"/>
        <v>0</v>
      </c>
      <c r="DS103" s="1176">
        <f t="shared" si="54"/>
        <v>0</v>
      </c>
      <c r="DT103" s="1176">
        <f t="shared" si="55"/>
        <v>0</v>
      </c>
      <c r="DU103" s="1176">
        <f t="shared" si="56"/>
        <v>0</v>
      </c>
      <c r="DV103" s="1176">
        <f t="shared" si="57"/>
        <v>0</v>
      </c>
      <c r="DW103" s="1176">
        <f t="shared" si="58"/>
        <v>0</v>
      </c>
      <c r="DX103" s="1176">
        <f t="shared" si="59"/>
        <v>0</v>
      </c>
      <c r="DY103" s="1176">
        <f t="shared" si="60"/>
        <v>0</v>
      </c>
      <c r="DZ103" s="1175">
        <f t="shared" si="61"/>
        <v>0</v>
      </c>
      <c r="EA103" s="1175">
        <f t="shared" si="62"/>
        <v>0</v>
      </c>
      <c r="EB103" s="1175">
        <f t="shared" si="63"/>
        <v>0</v>
      </c>
      <c r="EC103" s="1176">
        <f t="shared" si="64"/>
        <v>0</v>
      </c>
      <c r="ED103" s="1176">
        <f t="shared" si="36"/>
        <v>0</v>
      </c>
      <c r="EE103" s="1176">
        <f t="shared" si="37"/>
        <v>0</v>
      </c>
      <c r="EF103" s="1176">
        <f t="shared" si="38"/>
        <v>0</v>
      </c>
      <c r="EG103" s="1176">
        <f t="shared" si="39"/>
        <v>0</v>
      </c>
      <c r="EH103" s="1176">
        <f t="shared" si="40"/>
        <v>0</v>
      </c>
      <c r="EI103" s="1175">
        <f t="shared" si="41"/>
        <v>0</v>
      </c>
    </row>
    <row r="104" spans="2:139" ht="18" customHeight="1">
      <c r="B104" s="226">
        <v>98</v>
      </c>
      <c r="C104" s="617"/>
      <c r="D104" s="215" t="s">
        <v>393</v>
      </c>
      <c r="E104" s="208"/>
      <c r="F104" s="238">
        <f>計算表!C105</f>
        <v>0</v>
      </c>
      <c r="G104" s="239">
        <f>計算表!G105</f>
        <v>0</v>
      </c>
      <c r="H104" s="240">
        <f>計算表!I105</f>
        <v>0</v>
      </c>
      <c r="I104" s="261">
        <f>計算表!R105</f>
        <v>0</v>
      </c>
      <c r="J104" s="261">
        <f>計算表!T105</f>
        <v>0</v>
      </c>
      <c r="K104" s="261">
        <f>計算表!V105</f>
        <v>0</v>
      </c>
      <c r="L104" s="275">
        <f>計算表!K220</f>
        <v>0</v>
      </c>
      <c r="M104" s="276">
        <f>計算表!O220</f>
        <v>0</v>
      </c>
      <c r="N104" s="277">
        <f>計算表!Q220</f>
        <v>0</v>
      </c>
      <c r="O104" s="298">
        <f t="shared" si="32"/>
        <v>0</v>
      </c>
      <c r="P104" s="298">
        <f t="shared" si="33"/>
        <v>0</v>
      </c>
      <c r="Q104" s="298">
        <f t="shared" si="34"/>
        <v>0</v>
      </c>
      <c r="R104" s="306">
        <f>計算表!X220</f>
        <v>0</v>
      </c>
      <c r="T104" s="1171">
        <f>環境負荷計算表!AF105</f>
        <v>0</v>
      </c>
      <c r="U104" s="1171">
        <f>環境負荷計算表!AG105</f>
        <v>0</v>
      </c>
      <c r="V104" s="1171">
        <f>環境負荷計算表!AH105</f>
        <v>0</v>
      </c>
      <c r="W104" s="1171">
        <f>環境負荷計算表!AI105</f>
        <v>0</v>
      </c>
      <c r="X104" s="1171">
        <f>環境負荷計算表!AJ105</f>
        <v>0</v>
      </c>
      <c r="Y104" s="1171">
        <f>環境負荷計算表!AK105</f>
        <v>0</v>
      </c>
      <c r="Z104" s="1171">
        <f>環境負荷計算表!AL105</f>
        <v>0</v>
      </c>
      <c r="AA104" s="1171">
        <f>環境負荷計算表!AM105</f>
        <v>0</v>
      </c>
      <c r="AB104" s="1171">
        <f>環境負荷計算表!AN105</f>
        <v>0</v>
      </c>
      <c r="AC104" s="1171">
        <f>環境負荷計算表!AO105</f>
        <v>0</v>
      </c>
      <c r="AD104" s="1171">
        <f>環境負荷計算表!AP105</f>
        <v>0</v>
      </c>
      <c r="AE104" s="1171">
        <f>環境負荷計算表!AQ105</f>
        <v>0</v>
      </c>
      <c r="AF104" s="1171">
        <f>環境負荷計算表!AR105</f>
        <v>0</v>
      </c>
      <c r="AG104" s="1171">
        <f>環境負荷計算表!AS105</f>
        <v>0</v>
      </c>
      <c r="AH104" s="1171">
        <f>環境負荷計算表!AT105</f>
        <v>0</v>
      </c>
      <c r="AI104" s="1171">
        <f>環境負荷計算表!AU105</f>
        <v>0</v>
      </c>
      <c r="AJ104" s="1171">
        <f>環境負荷計算表!AV105</f>
        <v>0</v>
      </c>
      <c r="AK104" s="1171">
        <f>環境負荷計算表!AW105</f>
        <v>0</v>
      </c>
      <c r="AL104" s="1171">
        <f>環境負荷計算表!AX105</f>
        <v>0</v>
      </c>
      <c r="AM104" s="1171">
        <f>環境負荷計算表!AY105</f>
        <v>0</v>
      </c>
      <c r="AN104" s="1171">
        <f>環境負荷計算表!AZ105</f>
        <v>0</v>
      </c>
      <c r="AO104" s="1171">
        <f>環境負荷計算表!BA105</f>
        <v>0</v>
      </c>
      <c r="AP104" s="1171">
        <f>環境負荷計算表!BB105</f>
        <v>0</v>
      </c>
      <c r="AQ104" s="1171">
        <f>環境負荷計算表!BC105</f>
        <v>0</v>
      </c>
      <c r="AR104" s="1171">
        <f>環境負荷計算表!BD105</f>
        <v>0</v>
      </c>
      <c r="AS104" s="1171">
        <f>環境負荷計算表!BE105</f>
        <v>0</v>
      </c>
      <c r="AT104" s="1171">
        <f>環境負荷計算表!BF105</f>
        <v>0</v>
      </c>
      <c r="AU104" s="1171">
        <f>環境負荷計算表!BG105</f>
        <v>0</v>
      </c>
      <c r="AV104" s="1171">
        <f>環境負荷計算表!BH105</f>
        <v>0</v>
      </c>
      <c r="AW104" s="1171">
        <f>環境負荷計算表!BI105</f>
        <v>0</v>
      </c>
      <c r="AX104" s="1172">
        <f>環境負荷計算表!AF221</f>
        <v>0</v>
      </c>
      <c r="AY104" s="1172">
        <f>環境負荷計算表!AG221</f>
        <v>0</v>
      </c>
      <c r="AZ104" s="1172">
        <f>環境負荷計算表!AH221</f>
        <v>0</v>
      </c>
      <c r="BA104" s="1172">
        <f>環境負荷計算表!AI221</f>
        <v>0</v>
      </c>
      <c r="BB104" s="1172">
        <f>環境負荷計算表!AJ221</f>
        <v>0</v>
      </c>
      <c r="BC104" s="1172">
        <f>環境負荷計算表!AK221</f>
        <v>0</v>
      </c>
      <c r="BD104" s="1172">
        <f>環境負荷計算表!AL221</f>
        <v>0</v>
      </c>
      <c r="BE104" s="1172">
        <f>環境負荷計算表!AM221</f>
        <v>0</v>
      </c>
      <c r="BF104" s="1172">
        <f>環境負荷計算表!AN221</f>
        <v>0</v>
      </c>
      <c r="BG104" s="1172">
        <f>環境負荷計算表!AO221</f>
        <v>0</v>
      </c>
      <c r="BH104" s="1172">
        <f>環境負荷計算表!AP221</f>
        <v>0</v>
      </c>
      <c r="BI104" s="1172">
        <f>環境負荷計算表!AQ221</f>
        <v>0</v>
      </c>
      <c r="BJ104" s="1172">
        <f>環境負荷計算表!AR221</f>
        <v>0</v>
      </c>
      <c r="BK104" s="1172">
        <f>環境負荷計算表!AS221</f>
        <v>0</v>
      </c>
      <c r="BL104" s="1172">
        <f>環境負荷計算表!AT221</f>
        <v>0</v>
      </c>
      <c r="BM104" s="1172">
        <f>環境負荷計算表!AU221</f>
        <v>0</v>
      </c>
      <c r="BN104" s="1172">
        <f>環境負荷計算表!AV221</f>
        <v>0</v>
      </c>
      <c r="BO104" s="1172">
        <f>環境負荷計算表!AW221</f>
        <v>0</v>
      </c>
      <c r="BP104" s="1172">
        <f>環境負荷計算表!AX221</f>
        <v>0</v>
      </c>
      <c r="BQ104" s="1172">
        <f>環境負荷計算表!AY221</f>
        <v>0</v>
      </c>
      <c r="BR104" s="1172">
        <f>環境負荷計算表!AZ221</f>
        <v>0</v>
      </c>
      <c r="BS104" s="1172">
        <f>環境負荷計算表!BA221</f>
        <v>0</v>
      </c>
      <c r="BT104" s="1172">
        <f>環境負荷計算表!BB221</f>
        <v>0</v>
      </c>
      <c r="BU104" s="1172">
        <f>環境負荷計算表!BC221</f>
        <v>0</v>
      </c>
      <c r="BV104" s="1172">
        <f>環境負荷計算表!BD221</f>
        <v>0</v>
      </c>
      <c r="BW104" s="1172">
        <f>環境負荷計算表!BE221</f>
        <v>0</v>
      </c>
      <c r="BX104" s="1172">
        <f>環境負荷計算表!BF221</f>
        <v>0</v>
      </c>
      <c r="BY104" s="1172">
        <f>環境負荷計算表!BG221</f>
        <v>0</v>
      </c>
      <c r="BZ104" s="1172">
        <f>環境負荷計算表!BH221</f>
        <v>0</v>
      </c>
      <c r="CA104" s="1172">
        <f>環境負荷計算表!BI221</f>
        <v>0</v>
      </c>
      <c r="CB104" s="1173">
        <f>環境負荷計算表!AF337</f>
        <v>0</v>
      </c>
      <c r="CC104" s="1173">
        <f>環境負荷計算表!AG337</f>
        <v>0</v>
      </c>
      <c r="CD104" s="1173">
        <f>環境負荷計算表!AH337</f>
        <v>0</v>
      </c>
      <c r="CE104" s="1173">
        <f>環境負荷計算表!AI337</f>
        <v>0</v>
      </c>
      <c r="CF104" s="1173">
        <f>環境負荷計算表!AJ337</f>
        <v>0</v>
      </c>
      <c r="CG104" s="1174">
        <f>環境負荷計算表!AK337</f>
        <v>0</v>
      </c>
      <c r="CH104" s="1174">
        <f>環境負荷計算表!AL337</f>
        <v>0</v>
      </c>
      <c r="CI104" s="1174">
        <f>環境負荷計算表!AM337</f>
        <v>0</v>
      </c>
      <c r="CJ104" s="1174">
        <f>環境負荷計算表!AN337</f>
        <v>0</v>
      </c>
      <c r="CK104" s="1174">
        <f>環境負荷計算表!AO337</f>
        <v>0</v>
      </c>
      <c r="CL104" s="1174">
        <f>環境負荷計算表!AP337</f>
        <v>0</v>
      </c>
      <c r="CM104" s="1174">
        <f>環境負荷計算表!AQ337</f>
        <v>0</v>
      </c>
      <c r="CN104" s="1174">
        <f>環境負荷計算表!AR337</f>
        <v>0</v>
      </c>
      <c r="CO104" s="1174">
        <f>環境負荷計算表!AS337</f>
        <v>0</v>
      </c>
      <c r="CP104" s="1174">
        <f>環境負荷計算表!AT337</f>
        <v>0</v>
      </c>
      <c r="CQ104" s="1174">
        <f>環境負荷計算表!AU337</f>
        <v>0</v>
      </c>
      <c r="CR104" s="1174">
        <f>環境負荷計算表!AV337</f>
        <v>0</v>
      </c>
      <c r="CS104" s="1174">
        <f>環境負荷計算表!AW337</f>
        <v>0</v>
      </c>
      <c r="CT104" s="1174">
        <f>環境負荷計算表!AX337</f>
        <v>0</v>
      </c>
      <c r="CU104" s="1174">
        <f>環境負荷計算表!AY337</f>
        <v>0</v>
      </c>
      <c r="CV104" s="1173">
        <f>環境負荷計算表!AZ337</f>
        <v>0</v>
      </c>
      <c r="CW104" s="1173">
        <f>環境負荷計算表!BA337</f>
        <v>0</v>
      </c>
      <c r="CX104" s="1173">
        <f>環境負荷計算表!BB337</f>
        <v>0</v>
      </c>
      <c r="CY104" s="1174">
        <f>環境負荷計算表!BC337</f>
        <v>0</v>
      </c>
      <c r="CZ104" s="1174">
        <f>環境負荷計算表!BD337</f>
        <v>0</v>
      </c>
      <c r="DA104" s="1174">
        <f>環境負荷計算表!BE337</f>
        <v>0</v>
      </c>
      <c r="DB104" s="1174">
        <f>環境負荷計算表!BF337</f>
        <v>0</v>
      </c>
      <c r="DC104" s="1174">
        <f>環境負荷計算表!BG337</f>
        <v>0</v>
      </c>
      <c r="DD104" s="1174">
        <f>環境負荷計算表!BH337</f>
        <v>0</v>
      </c>
      <c r="DE104" s="1173">
        <f>環境負荷計算表!BI337</f>
        <v>0</v>
      </c>
      <c r="DF104" s="1175">
        <f t="shared" si="35"/>
        <v>0</v>
      </c>
      <c r="DG104" s="1175">
        <f t="shared" si="42"/>
        <v>0</v>
      </c>
      <c r="DH104" s="1175">
        <f t="shared" si="43"/>
        <v>0</v>
      </c>
      <c r="DI104" s="1175">
        <f t="shared" si="44"/>
        <v>0</v>
      </c>
      <c r="DJ104" s="1175">
        <f t="shared" si="45"/>
        <v>0</v>
      </c>
      <c r="DK104" s="1176">
        <f t="shared" si="46"/>
        <v>0</v>
      </c>
      <c r="DL104" s="1176">
        <f t="shared" si="47"/>
        <v>0</v>
      </c>
      <c r="DM104" s="1176">
        <f t="shared" si="48"/>
        <v>0</v>
      </c>
      <c r="DN104" s="1176">
        <f t="shared" si="49"/>
        <v>0</v>
      </c>
      <c r="DO104" s="1176">
        <f t="shared" si="50"/>
        <v>0</v>
      </c>
      <c r="DP104" s="1176">
        <f t="shared" si="51"/>
        <v>0</v>
      </c>
      <c r="DQ104" s="1176">
        <f t="shared" si="52"/>
        <v>0</v>
      </c>
      <c r="DR104" s="1176">
        <f t="shared" si="53"/>
        <v>0</v>
      </c>
      <c r="DS104" s="1176">
        <f t="shared" si="54"/>
        <v>0</v>
      </c>
      <c r="DT104" s="1176">
        <f t="shared" si="55"/>
        <v>0</v>
      </c>
      <c r="DU104" s="1176">
        <f t="shared" si="56"/>
        <v>0</v>
      </c>
      <c r="DV104" s="1176">
        <f t="shared" si="57"/>
        <v>0</v>
      </c>
      <c r="DW104" s="1176">
        <f t="shared" si="58"/>
        <v>0</v>
      </c>
      <c r="DX104" s="1176">
        <f t="shared" si="59"/>
        <v>0</v>
      </c>
      <c r="DY104" s="1176">
        <f t="shared" si="60"/>
        <v>0</v>
      </c>
      <c r="DZ104" s="1175">
        <f t="shared" si="61"/>
        <v>0</v>
      </c>
      <c r="EA104" s="1175">
        <f t="shared" si="62"/>
        <v>0</v>
      </c>
      <c r="EB104" s="1175">
        <f t="shared" si="63"/>
        <v>0</v>
      </c>
      <c r="EC104" s="1176">
        <f t="shared" si="64"/>
        <v>0</v>
      </c>
      <c r="ED104" s="1176">
        <f t="shared" si="36"/>
        <v>0</v>
      </c>
      <c r="EE104" s="1176">
        <f t="shared" si="37"/>
        <v>0</v>
      </c>
      <c r="EF104" s="1176">
        <f t="shared" si="38"/>
        <v>0</v>
      </c>
      <c r="EG104" s="1176">
        <f t="shared" si="39"/>
        <v>0</v>
      </c>
      <c r="EH104" s="1176">
        <f t="shared" si="40"/>
        <v>0</v>
      </c>
      <c r="EI104" s="1175">
        <f t="shared" si="41"/>
        <v>0</v>
      </c>
    </row>
    <row r="105" spans="2:139" ht="18" customHeight="1">
      <c r="B105" s="226">
        <v>99</v>
      </c>
      <c r="C105" s="617"/>
      <c r="D105" s="215" t="s">
        <v>417</v>
      </c>
      <c r="E105" s="208"/>
      <c r="F105" s="238">
        <f>計算表!C106</f>
        <v>0</v>
      </c>
      <c r="G105" s="239">
        <f>計算表!G106</f>
        <v>0</v>
      </c>
      <c r="H105" s="240">
        <f>計算表!I106</f>
        <v>0</v>
      </c>
      <c r="I105" s="261">
        <f>計算表!R106</f>
        <v>0</v>
      </c>
      <c r="J105" s="261">
        <f>計算表!T106</f>
        <v>0</v>
      </c>
      <c r="K105" s="261">
        <f>計算表!V106</f>
        <v>0</v>
      </c>
      <c r="L105" s="275">
        <f>計算表!K221</f>
        <v>0</v>
      </c>
      <c r="M105" s="276">
        <f>計算表!O221</f>
        <v>0</v>
      </c>
      <c r="N105" s="277">
        <f>計算表!Q221</f>
        <v>0</v>
      </c>
      <c r="O105" s="298">
        <f t="shared" ref="O105:O113" si="65">F105+I105+L105</f>
        <v>0</v>
      </c>
      <c r="P105" s="298">
        <f t="shared" ref="P105:P113" si="66">G105+J105+M105</f>
        <v>0</v>
      </c>
      <c r="Q105" s="298">
        <f t="shared" ref="Q105:Q113" si="67">H105+K105+N105</f>
        <v>0</v>
      </c>
      <c r="R105" s="306">
        <f>計算表!X221</f>
        <v>0</v>
      </c>
      <c r="T105" s="1171">
        <f>環境負荷計算表!AF106</f>
        <v>0</v>
      </c>
      <c r="U105" s="1171">
        <f>環境負荷計算表!AG106</f>
        <v>0</v>
      </c>
      <c r="V105" s="1171">
        <f>環境負荷計算表!AH106</f>
        <v>0</v>
      </c>
      <c r="W105" s="1171">
        <f>環境負荷計算表!AI106</f>
        <v>0</v>
      </c>
      <c r="X105" s="1171">
        <f>環境負荷計算表!AJ106</f>
        <v>0</v>
      </c>
      <c r="Y105" s="1171">
        <f>環境負荷計算表!AK106</f>
        <v>0</v>
      </c>
      <c r="Z105" s="1171">
        <f>環境負荷計算表!AL106</f>
        <v>0</v>
      </c>
      <c r="AA105" s="1171">
        <f>環境負荷計算表!AM106</f>
        <v>0</v>
      </c>
      <c r="AB105" s="1171">
        <f>環境負荷計算表!AN106</f>
        <v>0</v>
      </c>
      <c r="AC105" s="1171">
        <f>環境負荷計算表!AO106</f>
        <v>0</v>
      </c>
      <c r="AD105" s="1171">
        <f>環境負荷計算表!AP106</f>
        <v>0</v>
      </c>
      <c r="AE105" s="1171">
        <f>環境負荷計算表!AQ106</f>
        <v>0</v>
      </c>
      <c r="AF105" s="1171">
        <f>環境負荷計算表!AR106</f>
        <v>0</v>
      </c>
      <c r="AG105" s="1171">
        <f>環境負荷計算表!AS106</f>
        <v>0</v>
      </c>
      <c r="AH105" s="1171">
        <f>環境負荷計算表!AT106</f>
        <v>0</v>
      </c>
      <c r="AI105" s="1171">
        <f>環境負荷計算表!AU106</f>
        <v>0</v>
      </c>
      <c r="AJ105" s="1171">
        <f>環境負荷計算表!AV106</f>
        <v>0</v>
      </c>
      <c r="AK105" s="1171">
        <f>環境負荷計算表!AW106</f>
        <v>0</v>
      </c>
      <c r="AL105" s="1171">
        <f>環境負荷計算表!AX106</f>
        <v>0</v>
      </c>
      <c r="AM105" s="1171">
        <f>環境負荷計算表!AY106</f>
        <v>0</v>
      </c>
      <c r="AN105" s="1171">
        <f>環境負荷計算表!AZ106</f>
        <v>0</v>
      </c>
      <c r="AO105" s="1171">
        <f>環境負荷計算表!BA106</f>
        <v>0</v>
      </c>
      <c r="AP105" s="1171">
        <f>環境負荷計算表!BB106</f>
        <v>0</v>
      </c>
      <c r="AQ105" s="1171">
        <f>環境負荷計算表!BC106</f>
        <v>0</v>
      </c>
      <c r="AR105" s="1171">
        <f>環境負荷計算表!BD106</f>
        <v>0</v>
      </c>
      <c r="AS105" s="1171">
        <f>環境負荷計算表!BE106</f>
        <v>0</v>
      </c>
      <c r="AT105" s="1171">
        <f>環境負荷計算表!BF106</f>
        <v>0</v>
      </c>
      <c r="AU105" s="1171">
        <f>環境負荷計算表!BG106</f>
        <v>0</v>
      </c>
      <c r="AV105" s="1171">
        <f>環境負荷計算表!BH106</f>
        <v>0</v>
      </c>
      <c r="AW105" s="1171">
        <f>環境負荷計算表!BI106</f>
        <v>0</v>
      </c>
      <c r="AX105" s="1172">
        <f>環境負荷計算表!AF222</f>
        <v>0</v>
      </c>
      <c r="AY105" s="1172">
        <f>環境負荷計算表!AG222</f>
        <v>0</v>
      </c>
      <c r="AZ105" s="1172">
        <f>環境負荷計算表!AH222</f>
        <v>0</v>
      </c>
      <c r="BA105" s="1172">
        <f>環境負荷計算表!AI222</f>
        <v>0</v>
      </c>
      <c r="BB105" s="1172">
        <f>環境負荷計算表!AJ222</f>
        <v>0</v>
      </c>
      <c r="BC105" s="1172">
        <f>環境負荷計算表!AK222</f>
        <v>0</v>
      </c>
      <c r="BD105" s="1172">
        <f>環境負荷計算表!AL222</f>
        <v>0</v>
      </c>
      <c r="BE105" s="1172">
        <f>環境負荷計算表!AM222</f>
        <v>0</v>
      </c>
      <c r="BF105" s="1172">
        <f>環境負荷計算表!AN222</f>
        <v>0</v>
      </c>
      <c r="BG105" s="1172">
        <f>環境負荷計算表!AO222</f>
        <v>0</v>
      </c>
      <c r="BH105" s="1172">
        <f>環境負荷計算表!AP222</f>
        <v>0</v>
      </c>
      <c r="BI105" s="1172">
        <f>環境負荷計算表!AQ222</f>
        <v>0</v>
      </c>
      <c r="BJ105" s="1172">
        <f>環境負荷計算表!AR222</f>
        <v>0</v>
      </c>
      <c r="BK105" s="1172">
        <f>環境負荷計算表!AS222</f>
        <v>0</v>
      </c>
      <c r="BL105" s="1172">
        <f>環境負荷計算表!AT222</f>
        <v>0</v>
      </c>
      <c r="BM105" s="1172">
        <f>環境負荷計算表!AU222</f>
        <v>0</v>
      </c>
      <c r="BN105" s="1172">
        <f>環境負荷計算表!AV222</f>
        <v>0</v>
      </c>
      <c r="BO105" s="1172">
        <f>環境負荷計算表!AW222</f>
        <v>0</v>
      </c>
      <c r="BP105" s="1172">
        <f>環境負荷計算表!AX222</f>
        <v>0</v>
      </c>
      <c r="BQ105" s="1172">
        <f>環境負荷計算表!AY222</f>
        <v>0</v>
      </c>
      <c r="BR105" s="1172">
        <f>環境負荷計算表!AZ222</f>
        <v>0</v>
      </c>
      <c r="BS105" s="1172">
        <f>環境負荷計算表!BA222</f>
        <v>0</v>
      </c>
      <c r="BT105" s="1172">
        <f>環境負荷計算表!BB222</f>
        <v>0</v>
      </c>
      <c r="BU105" s="1172">
        <f>環境負荷計算表!BC222</f>
        <v>0</v>
      </c>
      <c r="BV105" s="1172">
        <f>環境負荷計算表!BD222</f>
        <v>0</v>
      </c>
      <c r="BW105" s="1172">
        <f>環境負荷計算表!BE222</f>
        <v>0</v>
      </c>
      <c r="BX105" s="1172">
        <f>環境負荷計算表!BF222</f>
        <v>0</v>
      </c>
      <c r="BY105" s="1172">
        <f>環境負荷計算表!BG222</f>
        <v>0</v>
      </c>
      <c r="BZ105" s="1172">
        <f>環境負荷計算表!BH222</f>
        <v>0</v>
      </c>
      <c r="CA105" s="1172">
        <f>環境負荷計算表!BI222</f>
        <v>0</v>
      </c>
      <c r="CB105" s="1173">
        <f>環境負荷計算表!AF338</f>
        <v>0</v>
      </c>
      <c r="CC105" s="1173">
        <f>環境負荷計算表!AG338</f>
        <v>0</v>
      </c>
      <c r="CD105" s="1173">
        <f>環境負荷計算表!AH338</f>
        <v>0</v>
      </c>
      <c r="CE105" s="1173">
        <f>環境負荷計算表!AI338</f>
        <v>0</v>
      </c>
      <c r="CF105" s="1173">
        <f>環境負荷計算表!AJ338</f>
        <v>0</v>
      </c>
      <c r="CG105" s="1174">
        <f>環境負荷計算表!AK338</f>
        <v>0</v>
      </c>
      <c r="CH105" s="1174">
        <f>環境負荷計算表!AL338</f>
        <v>0</v>
      </c>
      <c r="CI105" s="1174">
        <f>環境負荷計算表!AM338</f>
        <v>0</v>
      </c>
      <c r="CJ105" s="1174">
        <f>環境負荷計算表!AN338</f>
        <v>0</v>
      </c>
      <c r="CK105" s="1174">
        <f>環境負荷計算表!AO338</f>
        <v>0</v>
      </c>
      <c r="CL105" s="1174">
        <f>環境負荷計算表!AP338</f>
        <v>0</v>
      </c>
      <c r="CM105" s="1174">
        <f>環境負荷計算表!AQ338</f>
        <v>0</v>
      </c>
      <c r="CN105" s="1174">
        <f>環境負荷計算表!AR338</f>
        <v>0</v>
      </c>
      <c r="CO105" s="1174">
        <f>環境負荷計算表!AS338</f>
        <v>0</v>
      </c>
      <c r="CP105" s="1174">
        <f>環境負荷計算表!AT338</f>
        <v>0</v>
      </c>
      <c r="CQ105" s="1174">
        <f>環境負荷計算表!AU338</f>
        <v>0</v>
      </c>
      <c r="CR105" s="1174">
        <f>環境負荷計算表!AV338</f>
        <v>0</v>
      </c>
      <c r="CS105" s="1174">
        <f>環境負荷計算表!AW338</f>
        <v>0</v>
      </c>
      <c r="CT105" s="1174">
        <f>環境負荷計算表!AX338</f>
        <v>0</v>
      </c>
      <c r="CU105" s="1174">
        <f>環境負荷計算表!AY338</f>
        <v>0</v>
      </c>
      <c r="CV105" s="1173">
        <f>環境負荷計算表!AZ338</f>
        <v>0</v>
      </c>
      <c r="CW105" s="1173">
        <f>環境負荷計算表!BA338</f>
        <v>0</v>
      </c>
      <c r="CX105" s="1173">
        <f>環境負荷計算表!BB338</f>
        <v>0</v>
      </c>
      <c r="CY105" s="1174">
        <f>環境負荷計算表!BC338</f>
        <v>0</v>
      </c>
      <c r="CZ105" s="1174">
        <f>環境負荷計算表!BD338</f>
        <v>0</v>
      </c>
      <c r="DA105" s="1174">
        <f>環境負荷計算表!BE338</f>
        <v>0</v>
      </c>
      <c r="DB105" s="1174">
        <f>環境負荷計算表!BF338</f>
        <v>0</v>
      </c>
      <c r="DC105" s="1174">
        <f>環境負荷計算表!BG338</f>
        <v>0</v>
      </c>
      <c r="DD105" s="1174">
        <f>環境負荷計算表!BH338</f>
        <v>0</v>
      </c>
      <c r="DE105" s="1173">
        <f>環境負荷計算表!BI338</f>
        <v>0</v>
      </c>
      <c r="DF105" s="1175">
        <f t="shared" si="35"/>
        <v>0</v>
      </c>
      <c r="DG105" s="1175">
        <f t="shared" si="42"/>
        <v>0</v>
      </c>
      <c r="DH105" s="1175">
        <f t="shared" si="43"/>
        <v>0</v>
      </c>
      <c r="DI105" s="1175">
        <f t="shared" si="44"/>
        <v>0</v>
      </c>
      <c r="DJ105" s="1175">
        <f t="shared" si="45"/>
        <v>0</v>
      </c>
      <c r="DK105" s="1176">
        <f t="shared" si="46"/>
        <v>0</v>
      </c>
      <c r="DL105" s="1176">
        <f t="shared" si="47"/>
        <v>0</v>
      </c>
      <c r="DM105" s="1176">
        <f t="shared" si="48"/>
        <v>0</v>
      </c>
      <c r="DN105" s="1176">
        <f t="shared" si="49"/>
        <v>0</v>
      </c>
      <c r="DO105" s="1176">
        <f t="shared" si="50"/>
        <v>0</v>
      </c>
      <c r="DP105" s="1176">
        <f t="shared" si="51"/>
        <v>0</v>
      </c>
      <c r="DQ105" s="1176">
        <f t="shared" si="52"/>
        <v>0</v>
      </c>
      <c r="DR105" s="1176">
        <f t="shared" si="53"/>
        <v>0</v>
      </c>
      <c r="DS105" s="1176">
        <f t="shared" si="54"/>
        <v>0</v>
      </c>
      <c r="DT105" s="1176">
        <f t="shared" si="55"/>
        <v>0</v>
      </c>
      <c r="DU105" s="1176">
        <f t="shared" si="56"/>
        <v>0</v>
      </c>
      <c r="DV105" s="1176">
        <f t="shared" si="57"/>
        <v>0</v>
      </c>
      <c r="DW105" s="1176">
        <f t="shared" si="58"/>
        <v>0</v>
      </c>
      <c r="DX105" s="1176">
        <f t="shared" si="59"/>
        <v>0</v>
      </c>
      <c r="DY105" s="1176">
        <f t="shared" si="60"/>
        <v>0</v>
      </c>
      <c r="DZ105" s="1175">
        <f t="shared" si="61"/>
        <v>0</v>
      </c>
      <c r="EA105" s="1175">
        <f t="shared" si="62"/>
        <v>0</v>
      </c>
      <c r="EB105" s="1175">
        <f t="shared" si="63"/>
        <v>0</v>
      </c>
      <c r="EC105" s="1176">
        <f t="shared" si="64"/>
        <v>0</v>
      </c>
      <c r="ED105" s="1176">
        <f t="shared" si="36"/>
        <v>0</v>
      </c>
      <c r="EE105" s="1176">
        <f t="shared" si="37"/>
        <v>0</v>
      </c>
      <c r="EF105" s="1176">
        <f t="shared" si="38"/>
        <v>0</v>
      </c>
      <c r="EG105" s="1176">
        <f t="shared" si="39"/>
        <v>0</v>
      </c>
      <c r="EH105" s="1176">
        <f t="shared" si="40"/>
        <v>0</v>
      </c>
      <c r="EI105" s="1175">
        <f t="shared" si="41"/>
        <v>0</v>
      </c>
    </row>
    <row r="106" spans="2:139" ht="18" customHeight="1">
      <c r="B106" s="223">
        <v>100</v>
      </c>
      <c r="C106" s="620"/>
      <c r="D106" s="225" t="s">
        <v>552</v>
      </c>
      <c r="E106" s="212"/>
      <c r="F106" s="241">
        <f>計算表!C107</f>
        <v>0</v>
      </c>
      <c r="G106" s="242">
        <f>計算表!G107</f>
        <v>0</v>
      </c>
      <c r="H106" s="243">
        <f>計算表!I107</f>
        <v>0</v>
      </c>
      <c r="I106" s="262">
        <f>計算表!R107</f>
        <v>0</v>
      </c>
      <c r="J106" s="262">
        <f>計算表!T107</f>
        <v>0</v>
      </c>
      <c r="K106" s="262">
        <f>計算表!V107</f>
        <v>0</v>
      </c>
      <c r="L106" s="278">
        <f>計算表!K222</f>
        <v>0</v>
      </c>
      <c r="M106" s="279">
        <f>計算表!O222</f>
        <v>0</v>
      </c>
      <c r="N106" s="280">
        <f>計算表!Q222</f>
        <v>0</v>
      </c>
      <c r="O106" s="299">
        <f t="shared" si="65"/>
        <v>0</v>
      </c>
      <c r="P106" s="299">
        <f t="shared" si="66"/>
        <v>0</v>
      </c>
      <c r="Q106" s="299">
        <f t="shared" si="67"/>
        <v>0</v>
      </c>
      <c r="R106" s="307">
        <f>計算表!X222</f>
        <v>0</v>
      </c>
      <c r="T106" s="1177">
        <f>環境負荷計算表!AF107</f>
        <v>0</v>
      </c>
      <c r="U106" s="1177">
        <f>環境負荷計算表!AG107</f>
        <v>0</v>
      </c>
      <c r="V106" s="1177">
        <f>環境負荷計算表!AH107</f>
        <v>0</v>
      </c>
      <c r="W106" s="1177">
        <f>環境負荷計算表!AI107</f>
        <v>0</v>
      </c>
      <c r="X106" s="1177">
        <f>環境負荷計算表!AJ107</f>
        <v>0</v>
      </c>
      <c r="Y106" s="1177">
        <f>環境負荷計算表!AK107</f>
        <v>0</v>
      </c>
      <c r="Z106" s="1177">
        <f>環境負荷計算表!AL107</f>
        <v>0</v>
      </c>
      <c r="AA106" s="1177">
        <f>環境負荷計算表!AM107</f>
        <v>0</v>
      </c>
      <c r="AB106" s="1177">
        <f>環境負荷計算表!AN107</f>
        <v>0</v>
      </c>
      <c r="AC106" s="1177">
        <f>環境負荷計算表!AO107</f>
        <v>0</v>
      </c>
      <c r="AD106" s="1177">
        <f>環境負荷計算表!AP107</f>
        <v>0</v>
      </c>
      <c r="AE106" s="1177">
        <f>環境負荷計算表!AQ107</f>
        <v>0</v>
      </c>
      <c r="AF106" s="1177">
        <f>環境負荷計算表!AR107</f>
        <v>0</v>
      </c>
      <c r="AG106" s="1177">
        <f>環境負荷計算表!AS107</f>
        <v>0</v>
      </c>
      <c r="AH106" s="1177">
        <f>環境負荷計算表!AT107</f>
        <v>0</v>
      </c>
      <c r="AI106" s="1177">
        <f>環境負荷計算表!AU107</f>
        <v>0</v>
      </c>
      <c r="AJ106" s="1177">
        <f>環境負荷計算表!AV107</f>
        <v>0</v>
      </c>
      <c r="AK106" s="1177">
        <f>環境負荷計算表!AW107</f>
        <v>0</v>
      </c>
      <c r="AL106" s="1177">
        <f>環境負荷計算表!AX107</f>
        <v>0</v>
      </c>
      <c r="AM106" s="1177">
        <f>環境負荷計算表!AY107</f>
        <v>0</v>
      </c>
      <c r="AN106" s="1177">
        <f>環境負荷計算表!AZ107</f>
        <v>0</v>
      </c>
      <c r="AO106" s="1177">
        <f>環境負荷計算表!BA107</f>
        <v>0</v>
      </c>
      <c r="AP106" s="1177">
        <f>環境負荷計算表!BB107</f>
        <v>0</v>
      </c>
      <c r="AQ106" s="1177">
        <f>環境負荷計算表!BC107</f>
        <v>0</v>
      </c>
      <c r="AR106" s="1177">
        <f>環境負荷計算表!BD107</f>
        <v>0</v>
      </c>
      <c r="AS106" s="1177">
        <f>環境負荷計算表!BE107</f>
        <v>0</v>
      </c>
      <c r="AT106" s="1177">
        <f>環境負荷計算表!BF107</f>
        <v>0</v>
      </c>
      <c r="AU106" s="1177">
        <f>環境負荷計算表!BG107</f>
        <v>0</v>
      </c>
      <c r="AV106" s="1177">
        <f>環境負荷計算表!BH107</f>
        <v>0</v>
      </c>
      <c r="AW106" s="1177">
        <f>環境負荷計算表!BI107</f>
        <v>0</v>
      </c>
      <c r="AX106" s="1178">
        <f>環境負荷計算表!AF223</f>
        <v>0</v>
      </c>
      <c r="AY106" s="1178">
        <f>環境負荷計算表!AG223</f>
        <v>0</v>
      </c>
      <c r="AZ106" s="1178">
        <f>環境負荷計算表!AH223</f>
        <v>0</v>
      </c>
      <c r="BA106" s="1178">
        <f>環境負荷計算表!AI223</f>
        <v>0</v>
      </c>
      <c r="BB106" s="1178">
        <f>環境負荷計算表!AJ223</f>
        <v>0</v>
      </c>
      <c r="BC106" s="1178">
        <f>環境負荷計算表!AK223</f>
        <v>0</v>
      </c>
      <c r="BD106" s="1178">
        <f>環境負荷計算表!AL223</f>
        <v>0</v>
      </c>
      <c r="BE106" s="1178">
        <f>環境負荷計算表!AM223</f>
        <v>0</v>
      </c>
      <c r="BF106" s="1178">
        <f>環境負荷計算表!AN223</f>
        <v>0</v>
      </c>
      <c r="BG106" s="1178">
        <f>環境負荷計算表!AO223</f>
        <v>0</v>
      </c>
      <c r="BH106" s="1178">
        <f>環境負荷計算表!AP223</f>
        <v>0</v>
      </c>
      <c r="BI106" s="1178">
        <f>環境負荷計算表!AQ223</f>
        <v>0</v>
      </c>
      <c r="BJ106" s="1178">
        <f>環境負荷計算表!AR223</f>
        <v>0</v>
      </c>
      <c r="BK106" s="1178">
        <f>環境負荷計算表!AS223</f>
        <v>0</v>
      </c>
      <c r="BL106" s="1178">
        <f>環境負荷計算表!AT223</f>
        <v>0</v>
      </c>
      <c r="BM106" s="1178">
        <f>環境負荷計算表!AU223</f>
        <v>0</v>
      </c>
      <c r="BN106" s="1178">
        <f>環境負荷計算表!AV223</f>
        <v>0</v>
      </c>
      <c r="BO106" s="1178">
        <f>環境負荷計算表!AW223</f>
        <v>0</v>
      </c>
      <c r="BP106" s="1178">
        <f>環境負荷計算表!AX223</f>
        <v>0</v>
      </c>
      <c r="BQ106" s="1178">
        <f>環境負荷計算表!AY223</f>
        <v>0</v>
      </c>
      <c r="BR106" s="1178">
        <f>環境負荷計算表!AZ223</f>
        <v>0</v>
      </c>
      <c r="BS106" s="1178">
        <f>環境負荷計算表!BA223</f>
        <v>0</v>
      </c>
      <c r="BT106" s="1178">
        <f>環境負荷計算表!BB223</f>
        <v>0</v>
      </c>
      <c r="BU106" s="1178">
        <f>環境負荷計算表!BC223</f>
        <v>0</v>
      </c>
      <c r="BV106" s="1178">
        <f>環境負荷計算表!BD223</f>
        <v>0</v>
      </c>
      <c r="BW106" s="1178">
        <f>環境負荷計算表!BE223</f>
        <v>0</v>
      </c>
      <c r="BX106" s="1178">
        <f>環境負荷計算表!BF223</f>
        <v>0</v>
      </c>
      <c r="BY106" s="1178">
        <f>環境負荷計算表!BG223</f>
        <v>0</v>
      </c>
      <c r="BZ106" s="1178">
        <f>環境負荷計算表!BH223</f>
        <v>0</v>
      </c>
      <c r="CA106" s="1178">
        <f>環境負荷計算表!BI223</f>
        <v>0</v>
      </c>
      <c r="CB106" s="1179">
        <f>環境負荷計算表!AF339</f>
        <v>0</v>
      </c>
      <c r="CC106" s="1179">
        <f>環境負荷計算表!AG339</f>
        <v>0</v>
      </c>
      <c r="CD106" s="1179">
        <f>環境負荷計算表!AH339</f>
        <v>0</v>
      </c>
      <c r="CE106" s="1179">
        <f>環境負荷計算表!AI339</f>
        <v>0</v>
      </c>
      <c r="CF106" s="1179">
        <f>環境負荷計算表!AJ339</f>
        <v>0</v>
      </c>
      <c r="CG106" s="1180">
        <f>環境負荷計算表!AK339</f>
        <v>0</v>
      </c>
      <c r="CH106" s="1180">
        <f>環境負荷計算表!AL339</f>
        <v>0</v>
      </c>
      <c r="CI106" s="1180">
        <f>環境負荷計算表!AM339</f>
        <v>0</v>
      </c>
      <c r="CJ106" s="1180">
        <f>環境負荷計算表!AN339</f>
        <v>0</v>
      </c>
      <c r="CK106" s="1180">
        <f>環境負荷計算表!AO339</f>
        <v>0</v>
      </c>
      <c r="CL106" s="1180">
        <f>環境負荷計算表!AP339</f>
        <v>0</v>
      </c>
      <c r="CM106" s="1180">
        <f>環境負荷計算表!AQ339</f>
        <v>0</v>
      </c>
      <c r="CN106" s="1180">
        <f>環境負荷計算表!AR339</f>
        <v>0</v>
      </c>
      <c r="CO106" s="1180">
        <f>環境負荷計算表!AS339</f>
        <v>0</v>
      </c>
      <c r="CP106" s="1180">
        <f>環境負荷計算表!AT339</f>
        <v>0</v>
      </c>
      <c r="CQ106" s="1180">
        <f>環境負荷計算表!AU339</f>
        <v>0</v>
      </c>
      <c r="CR106" s="1180">
        <f>環境負荷計算表!AV339</f>
        <v>0</v>
      </c>
      <c r="CS106" s="1180">
        <f>環境負荷計算表!AW339</f>
        <v>0</v>
      </c>
      <c r="CT106" s="1180">
        <f>環境負荷計算表!AX339</f>
        <v>0</v>
      </c>
      <c r="CU106" s="1180">
        <f>環境負荷計算表!AY339</f>
        <v>0</v>
      </c>
      <c r="CV106" s="1179">
        <f>環境負荷計算表!AZ339</f>
        <v>0</v>
      </c>
      <c r="CW106" s="1179">
        <f>環境負荷計算表!BA339</f>
        <v>0</v>
      </c>
      <c r="CX106" s="1179">
        <f>環境負荷計算表!BB339</f>
        <v>0</v>
      </c>
      <c r="CY106" s="1180">
        <f>環境負荷計算表!BC339</f>
        <v>0</v>
      </c>
      <c r="CZ106" s="1180">
        <f>環境負荷計算表!BD339</f>
        <v>0</v>
      </c>
      <c r="DA106" s="1180">
        <f>環境負荷計算表!BE339</f>
        <v>0</v>
      </c>
      <c r="DB106" s="1180">
        <f>環境負荷計算表!BF339</f>
        <v>0</v>
      </c>
      <c r="DC106" s="1180">
        <f>環境負荷計算表!BG339</f>
        <v>0</v>
      </c>
      <c r="DD106" s="1180">
        <f>環境負荷計算表!BH339</f>
        <v>0</v>
      </c>
      <c r="DE106" s="1179">
        <f>環境負荷計算表!BI339</f>
        <v>0</v>
      </c>
      <c r="DF106" s="1181">
        <f t="shared" si="35"/>
        <v>0</v>
      </c>
      <c r="DG106" s="1181">
        <f t="shared" si="42"/>
        <v>0</v>
      </c>
      <c r="DH106" s="1181">
        <f t="shared" si="43"/>
        <v>0</v>
      </c>
      <c r="DI106" s="1181">
        <f t="shared" si="44"/>
        <v>0</v>
      </c>
      <c r="DJ106" s="1181">
        <f t="shared" si="45"/>
        <v>0</v>
      </c>
      <c r="DK106" s="1182">
        <f t="shared" si="46"/>
        <v>0</v>
      </c>
      <c r="DL106" s="1182">
        <f t="shared" si="47"/>
        <v>0</v>
      </c>
      <c r="DM106" s="1182">
        <f t="shared" si="48"/>
        <v>0</v>
      </c>
      <c r="DN106" s="1182">
        <f t="shared" si="49"/>
        <v>0</v>
      </c>
      <c r="DO106" s="1182">
        <f t="shared" si="50"/>
        <v>0</v>
      </c>
      <c r="DP106" s="1182">
        <f t="shared" si="51"/>
        <v>0</v>
      </c>
      <c r="DQ106" s="1182">
        <f t="shared" si="52"/>
        <v>0</v>
      </c>
      <c r="DR106" s="1182">
        <f t="shared" si="53"/>
        <v>0</v>
      </c>
      <c r="DS106" s="1182">
        <f t="shared" si="54"/>
        <v>0</v>
      </c>
      <c r="DT106" s="1182">
        <f t="shared" si="55"/>
        <v>0</v>
      </c>
      <c r="DU106" s="1182">
        <f t="shared" si="56"/>
        <v>0</v>
      </c>
      <c r="DV106" s="1182">
        <f t="shared" si="57"/>
        <v>0</v>
      </c>
      <c r="DW106" s="1182">
        <f t="shared" si="58"/>
        <v>0</v>
      </c>
      <c r="DX106" s="1182">
        <f t="shared" si="59"/>
        <v>0</v>
      </c>
      <c r="DY106" s="1182">
        <f t="shared" si="60"/>
        <v>0</v>
      </c>
      <c r="DZ106" s="1181">
        <f t="shared" si="61"/>
        <v>0</v>
      </c>
      <c r="EA106" s="1181">
        <f t="shared" si="62"/>
        <v>0</v>
      </c>
      <c r="EB106" s="1181">
        <f t="shared" si="63"/>
        <v>0</v>
      </c>
      <c r="EC106" s="1182">
        <f t="shared" si="64"/>
        <v>0</v>
      </c>
      <c r="ED106" s="1182">
        <f t="shared" si="36"/>
        <v>0</v>
      </c>
      <c r="EE106" s="1182">
        <f t="shared" si="37"/>
        <v>0</v>
      </c>
      <c r="EF106" s="1182">
        <f t="shared" si="38"/>
        <v>0</v>
      </c>
      <c r="EG106" s="1182">
        <f t="shared" si="39"/>
        <v>0</v>
      </c>
      <c r="EH106" s="1182">
        <f t="shared" si="40"/>
        <v>0</v>
      </c>
      <c r="EI106" s="1181">
        <f t="shared" si="41"/>
        <v>0</v>
      </c>
    </row>
    <row r="107" spans="2:139" ht="18" customHeight="1">
      <c r="B107" s="618">
        <v>101</v>
      </c>
      <c r="C107" s="619"/>
      <c r="D107" s="221" t="s">
        <v>553</v>
      </c>
      <c r="E107" s="204"/>
      <c r="F107" s="246">
        <f>計算表!C108</f>
        <v>0</v>
      </c>
      <c r="G107" s="247">
        <f>計算表!G108</f>
        <v>0</v>
      </c>
      <c r="H107" s="248">
        <f>計算表!I108</f>
        <v>0</v>
      </c>
      <c r="I107" s="264">
        <f>計算表!R108</f>
        <v>0</v>
      </c>
      <c r="J107" s="264">
        <f>計算表!T108</f>
        <v>0</v>
      </c>
      <c r="K107" s="264">
        <f>計算表!V108</f>
        <v>0</v>
      </c>
      <c r="L107" s="283">
        <f>計算表!K223</f>
        <v>0</v>
      </c>
      <c r="M107" s="284">
        <f>計算表!O223</f>
        <v>0</v>
      </c>
      <c r="N107" s="285">
        <f>計算表!Q223</f>
        <v>0</v>
      </c>
      <c r="O107" s="301">
        <f t="shared" si="65"/>
        <v>0</v>
      </c>
      <c r="P107" s="301">
        <f t="shared" si="66"/>
        <v>0</v>
      </c>
      <c r="Q107" s="301">
        <f t="shared" si="67"/>
        <v>0</v>
      </c>
      <c r="R107" s="308">
        <f>計算表!X223</f>
        <v>0</v>
      </c>
      <c r="T107" s="1165">
        <f>環境負荷計算表!AF108</f>
        <v>0</v>
      </c>
      <c r="U107" s="1165">
        <f>環境負荷計算表!AG108</f>
        <v>0</v>
      </c>
      <c r="V107" s="1165">
        <f>環境負荷計算表!AH108</f>
        <v>0</v>
      </c>
      <c r="W107" s="1165">
        <f>環境負荷計算表!AI108</f>
        <v>0</v>
      </c>
      <c r="X107" s="1165">
        <f>環境負荷計算表!AJ108</f>
        <v>0</v>
      </c>
      <c r="Y107" s="1165">
        <f>環境負荷計算表!AK108</f>
        <v>0</v>
      </c>
      <c r="Z107" s="1165">
        <f>環境負荷計算表!AL108</f>
        <v>0</v>
      </c>
      <c r="AA107" s="1165">
        <f>環境負荷計算表!AM108</f>
        <v>0</v>
      </c>
      <c r="AB107" s="1165">
        <f>環境負荷計算表!AN108</f>
        <v>0</v>
      </c>
      <c r="AC107" s="1165">
        <f>環境負荷計算表!AO108</f>
        <v>0</v>
      </c>
      <c r="AD107" s="1165">
        <f>環境負荷計算表!AP108</f>
        <v>0</v>
      </c>
      <c r="AE107" s="1165">
        <f>環境負荷計算表!AQ108</f>
        <v>0</v>
      </c>
      <c r="AF107" s="1165">
        <f>環境負荷計算表!AR108</f>
        <v>0</v>
      </c>
      <c r="AG107" s="1165">
        <f>環境負荷計算表!AS108</f>
        <v>0</v>
      </c>
      <c r="AH107" s="1165">
        <f>環境負荷計算表!AT108</f>
        <v>0</v>
      </c>
      <c r="AI107" s="1165">
        <f>環境負荷計算表!AU108</f>
        <v>0</v>
      </c>
      <c r="AJ107" s="1165">
        <f>環境負荷計算表!AV108</f>
        <v>0</v>
      </c>
      <c r="AK107" s="1165">
        <f>環境負荷計算表!AW108</f>
        <v>0</v>
      </c>
      <c r="AL107" s="1165">
        <f>環境負荷計算表!AX108</f>
        <v>0</v>
      </c>
      <c r="AM107" s="1165">
        <f>環境負荷計算表!AY108</f>
        <v>0</v>
      </c>
      <c r="AN107" s="1165">
        <f>環境負荷計算表!AZ108</f>
        <v>0</v>
      </c>
      <c r="AO107" s="1165">
        <f>環境負荷計算表!BA108</f>
        <v>0</v>
      </c>
      <c r="AP107" s="1165">
        <f>環境負荷計算表!BB108</f>
        <v>0</v>
      </c>
      <c r="AQ107" s="1165">
        <f>環境負荷計算表!BC108</f>
        <v>0</v>
      </c>
      <c r="AR107" s="1165">
        <f>環境負荷計算表!BD108</f>
        <v>0</v>
      </c>
      <c r="AS107" s="1165">
        <f>環境負荷計算表!BE108</f>
        <v>0</v>
      </c>
      <c r="AT107" s="1165">
        <f>環境負荷計算表!BF108</f>
        <v>0</v>
      </c>
      <c r="AU107" s="1165">
        <f>環境負荷計算表!BG108</f>
        <v>0</v>
      </c>
      <c r="AV107" s="1165">
        <f>環境負荷計算表!BH108</f>
        <v>0</v>
      </c>
      <c r="AW107" s="1165">
        <f>環境負荷計算表!BI108</f>
        <v>0</v>
      </c>
      <c r="AX107" s="1166">
        <f>環境負荷計算表!AF224</f>
        <v>0</v>
      </c>
      <c r="AY107" s="1166">
        <f>環境負荷計算表!AG224</f>
        <v>0</v>
      </c>
      <c r="AZ107" s="1166">
        <f>環境負荷計算表!AH224</f>
        <v>0</v>
      </c>
      <c r="BA107" s="1166">
        <f>環境負荷計算表!AI224</f>
        <v>0</v>
      </c>
      <c r="BB107" s="1166">
        <f>環境負荷計算表!AJ224</f>
        <v>0</v>
      </c>
      <c r="BC107" s="1166">
        <f>環境負荷計算表!AK224</f>
        <v>0</v>
      </c>
      <c r="BD107" s="1166">
        <f>環境負荷計算表!AL224</f>
        <v>0</v>
      </c>
      <c r="BE107" s="1166">
        <f>環境負荷計算表!AM224</f>
        <v>0</v>
      </c>
      <c r="BF107" s="1166">
        <f>環境負荷計算表!AN224</f>
        <v>0</v>
      </c>
      <c r="BG107" s="1166">
        <f>環境負荷計算表!AO224</f>
        <v>0</v>
      </c>
      <c r="BH107" s="1166">
        <f>環境負荷計算表!AP224</f>
        <v>0</v>
      </c>
      <c r="BI107" s="1166">
        <f>環境負荷計算表!AQ224</f>
        <v>0</v>
      </c>
      <c r="BJ107" s="1166">
        <f>環境負荷計算表!AR224</f>
        <v>0</v>
      </c>
      <c r="BK107" s="1166">
        <f>環境負荷計算表!AS224</f>
        <v>0</v>
      </c>
      <c r="BL107" s="1166">
        <f>環境負荷計算表!AT224</f>
        <v>0</v>
      </c>
      <c r="BM107" s="1166">
        <f>環境負荷計算表!AU224</f>
        <v>0</v>
      </c>
      <c r="BN107" s="1166">
        <f>環境負荷計算表!AV224</f>
        <v>0</v>
      </c>
      <c r="BO107" s="1166">
        <f>環境負荷計算表!AW224</f>
        <v>0</v>
      </c>
      <c r="BP107" s="1166">
        <f>環境負荷計算表!AX224</f>
        <v>0</v>
      </c>
      <c r="BQ107" s="1166">
        <f>環境負荷計算表!AY224</f>
        <v>0</v>
      </c>
      <c r="BR107" s="1166">
        <f>環境負荷計算表!AZ224</f>
        <v>0</v>
      </c>
      <c r="BS107" s="1166">
        <f>環境負荷計算表!BA224</f>
        <v>0</v>
      </c>
      <c r="BT107" s="1166">
        <f>環境負荷計算表!BB224</f>
        <v>0</v>
      </c>
      <c r="BU107" s="1166">
        <f>環境負荷計算表!BC224</f>
        <v>0</v>
      </c>
      <c r="BV107" s="1166">
        <f>環境負荷計算表!BD224</f>
        <v>0</v>
      </c>
      <c r="BW107" s="1166">
        <f>環境負荷計算表!BE224</f>
        <v>0</v>
      </c>
      <c r="BX107" s="1166">
        <f>環境負荷計算表!BF224</f>
        <v>0</v>
      </c>
      <c r="BY107" s="1166">
        <f>環境負荷計算表!BG224</f>
        <v>0</v>
      </c>
      <c r="BZ107" s="1166">
        <f>環境負荷計算表!BH224</f>
        <v>0</v>
      </c>
      <c r="CA107" s="1166">
        <f>環境負荷計算表!BI224</f>
        <v>0</v>
      </c>
      <c r="CB107" s="1167">
        <f>環境負荷計算表!AF340</f>
        <v>0</v>
      </c>
      <c r="CC107" s="1167">
        <f>環境負荷計算表!AG340</f>
        <v>0</v>
      </c>
      <c r="CD107" s="1167">
        <f>環境負荷計算表!AH340</f>
        <v>0</v>
      </c>
      <c r="CE107" s="1167">
        <f>環境負荷計算表!AI340</f>
        <v>0</v>
      </c>
      <c r="CF107" s="1167">
        <f>環境負荷計算表!AJ340</f>
        <v>0</v>
      </c>
      <c r="CG107" s="1168">
        <f>環境負荷計算表!AK340</f>
        <v>0</v>
      </c>
      <c r="CH107" s="1168">
        <f>環境負荷計算表!AL340</f>
        <v>0</v>
      </c>
      <c r="CI107" s="1168">
        <f>環境負荷計算表!AM340</f>
        <v>0</v>
      </c>
      <c r="CJ107" s="1168">
        <f>環境負荷計算表!AN340</f>
        <v>0</v>
      </c>
      <c r="CK107" s="1168">
        <f>環境負荷計算表!AO340</f>
        <v>0</v>
      </c>
      <c r="CL107" s="1168">
        <f>環境負荷計算表!AP340</f>
        <v>0</v>
      </c>
      <c r="CM107" s="1168">
        <f>環境負荷計算表!AQ340</f>
        <v>0</v>
      </c>
      <c r="CN107" s="1168">
        <f>環境負荷計算表!AR340</f>
        <v>0</v>
      </c>
      <c r="CO107" s="1168">
        <f>環境負荷計算表!AS340</f>
        <v>0</v>
      </c>
      <c r="CP107" s="1168">
        <f>環境負荷計算表!AT340</f>
        <v>0</v>
      </c>
      <c r="CQ107" s="1168">
        <f>環境負荷計算表!AU340</f>
        <v>0</v>
      </c>
      <c r="CR107" s="1168">
        <f>環境負荷計算表!AV340</f>
        <v>0</v>
      </c>
      <c r="CS107" s="1168">
        <f>環境負荷計算表!AW340</f>
        <v>0</v>
      </c>
      <c r="CT107" s="1168">
        <f>環境負荷計算表!AX340</f>
        <v>0</v>
      </c>
      <c r="CU107" s="1168">
        <f>環境負荷計算表!AY340</f>
        <v>0</v>
      </c>
      <c r="CV107" s="1167">
        <f>環境負荷計算表!AZ340</f>
        <v>0</v>
      </c>
      <c r="CW107" s="1167">
        <f>環境負荷計算表!BA340</f>
        <v>0</v>
      </c>
      <c r="CX107" s="1167">
        <f>環境負荷計算表!BB340</f>
        <v>0</v>
      </c>
      <c r="CY107" s="1168">
        <f>環境負荷計算表!BC340</f>
        <v>0</v>
      </c>
      <c r="CZ107" s="1168">
        <f>環境負荷計算表!BD340</f>
        <v>0</v>
      </c>
      <c r="DA107" s="1168">
        <f>環境負荷計算表!BE340</f>
        <v>0</v>
      </c>
      <c r="DB107" s="1168">
        <f>環境負荷計算表!BF340</f>
        <v>0</v>
      </c>
      <c r="DC107" s="1168">
        <f>環境負荷計算表!BG340</f>
        <v>0</v>
      </c>
      <c r="DD107" s="1168">
        <f>環境負荷計算表!BH340</f>
        <v>0</v>
      </c>
      <c r="DE107" s="1167">
        <f>環境負荷計算表!BI340</f>
        <v>0</v>
      </c>
      <c r="DF107" s="1169">
        <f t="shared" si="35"/>
        <v>0</v>
      </c>
      <c r="DG107" s="1169">
        <f t="shared" si="42"/>
        <v>0</v>
      </c>
      <c r="DH107" s="1169">
        <f t="shared" si="43"/>
        <v>0</v>
      </c>
      <c r="DI107" s="1169">
        <f t="shared" si="44"/>
        <v>0</v>
      </c>
      <c r="DJ107" s="1169">
        <f t="shared" si="45"/>
        <v>0</v>
      </c>
      <c r="DK107" s="1170">
        <f t="shared" si="46"/>
        <v>0</v>
      </c>
      <c r="DL107" s="1170">
        <f t="shared" si="47"/>
        <v>0</v>
      </c>
      <c r="DM107" s="1170">
        <f t="shared" si="48"/>
        <v>0</v>
      </c>
      <c r="DN107" s="1170">
        <f t="shared" si="49"/>
        <v>0</v>
      </c>
      <c r="DO107" s="1170">
        <f t="shared" si="50"/>
        <v>0</v>
      </c>
      <c r="DP107" s="1170">
        <f t="shared" si="51"/>
        <v>0</v>
      </c>
      <c r="DQ107" s="1170">
        <f t="shared" si="52"/>
        <v>0</v>
      </c>
      <c r="DR107" s="1170">
        <f t="shared" si="53"/>
        <v>0</v>
      </c>
      <c r="DS107" s="1170">
        <f t="shared" si="54"/>
        <v>0</v>
      </c>
      <c r="DT107" s="1170">
        <f t="shared" si="55"/>
        <v>0</v>
      </c>
      <c r="DU107" s="1170">
        <f t="shared" si="56"/>
        <v>0</v>
      </c>
      <c r="DV107" s="1170">
        <f t="shared" si="57"/>
        <v>0</v>
      </c>
      <c r="DW107" s="1170">
        <f t="shared" si="58"/>
        <v>0</v>
      </c>
      <c r="DX107" s="1170">
        <f t="shared" si="59"/>
        <v>0</v>
      </c>
      <c r="DY107" s="1170">
        <f t="shared" si="60"/>
        <v>0</v>
      </c>
      <c r="DZ107" s="1169">
        <f t="shared" si="61"/>
        <v>0</v>
      </c>
      <c r="EA107" s="1169">
        <f t="shared" si="62"/>
        <v>0</v>
      </c>
      <c r="EB107" s="1169">
        <f t="shared" si="63"/>
        <v>0</v>
      </c>
      <c r="EC107" s="1170">
        <f t="shared" si="64"/>
        <v>0</v>
      </c>
      <c r="ED107" s="1170">
        <f t="shared" si="36"/>
        <v>0</v>
      </c>
      <c r="EE107" s="1170">
        <f t="shared" si="37"/>
        <v>0</v>
      </c>
      <c r="EF107" s="1170">
        <f t="shared" si="38"/>
        <v>0</v>
      </c>
      <c r="EG107" s="1170">
        <f t="shared" si="39"/>
        <v>0</v>
      </c>
      <c r="EH107" s="1170">
        <f t="shared" si="40"/>
        <v>0</v>
      </c>
      <c r="EI107" s="1169">
        <f t="shared" si="41"/>
        <v>0</v>
      </c>
    </row>
    <row r="108" spans="2:139" ht="18" customHeight="1">
      <c r="B108" s="226">
        <v>102</v>
      </c>
      <c r="C108" s="617"/>
      <c r="D108" s="215" t="s">
        <v>554</v>
      </c>
      <c r="E108" s="208"/>
      <c r="F108" s="238">
        <f>計算表!C109</f>
        <v>0</v>
      </c>
      <c r="G108" s="239">
        <f>計算表!G109</f>
        <v>0</v>
      </c>
      <c r="H108" s="240">
        <f>計算表!I109</f>
        <v>0</v>
      </c>
      <c r="I108" s="261">
        <f>計算表!R109</f>
        <v>0</v>
      </c>
      <c r="J108" s="261">
        <f>計算表!T109</f>
        <v>0</v>
      </c>
      <c r="K108" s="261">
        <f>計算表!V109</f>
        <v>0</v>
      </c>
      <c r="L108" s="275">
        <f>計算表!K224</f>
        <v>0</v>
      </c>
      <c r="M108" s="276">
        <f>計算表!O224</f>
        <v>0</v>
      </c>
      <c r="N108" s="277">
        <f>計算表!Q224</f>
        <v>0</v>
      </c>
      <c r="O108" s="298">
        <f t="shared" si="65"/>
        <v>0</v>
      </c>
      <c r="P108" s="298">
        <f t="shared" si="66"/>
        <v>0</v>
      </c>
      <c r="Q108" s="298">
        <f t="shared" si="67"/>
        <v>0</v>
      </c>
      <c r="R108" s="306">
        <f>計算表!X224</f>
        <v>0</v>
      </c>
      <c r="T108" s="1171">
        <f>環境負荷計算表!AF109</f>
        <v>0</v>
      </c>
      <c r="U108" s="1171">
        <f>環境負荷計算表!AG109</f>
        <v>0</v>
      </c>
      <c r="V108" s="1171">
        <f>環境負荷計算表!AH109</f>
        <v>0</v>
      </c>
      <c r="W108" s="1171">
        <f>環境負荷計算表!AI109</f>
        <v>0</v>
      </c>
      <c r="X108" s="1171">
        <f>環境負荷計算表!AJ109</f>
        <v>0</v>
      </c>
      <c r="Y108" s="1171">
        <f>環境負荷計算表!AK109</f>
        <v>0</v>
      </c>
      <c r="Z108" s="1171">
        <f>環境負荷計算表!AL109</f>
        <v>0</v>
      </c>
      <c r="AA108" s="1171">
        <f>環境負荷計算表!AM109</f>
        <v>0</v>
      </c>
      <c r="AB108" s="1171">
        <f>環境負荷計算表!AN109</f>
        <v>0</v>
      </c>
      <c r="AC108" s="1171">
        <f>環境負荷計算表!AO109</f>
        <v>0</v>
      </c>
      <c r="AD108" s="1171">
        <f>環境負荷計算表!AP109</f>
        <v>0</v>
      </c>
      <c r="AE108" s="1171">
        <f>環境負荷計算表!AQ109</f>
        <v>0</v>
      </c>
      <c r="AF108" s="1171">
        <f>環境負荷計算表!AR109</f>
        <v>0</v>
      </c>
      <c r="AG108" s="1171">
        <f>環境負荷計算表!AS109</f>
        <v>0</v>
      </c>
      <c r="AH108" s="1171">
        <f>環境負荷計算表!AT109</f>
        <v>0</v>
      </c>
      <c r="AI108" s="1171">
        <f>環境負荷計算表!AU109</f>
        <v>0</v>
      </c>
      <c r="AJ108" s="1171">
        <f>環境負荷計算表!AV109</f>
        <v>0</v>
      </c>
      <c r="AK108" s="1171">
        <f>環境負荷計算表!AW109</f>
        <v>0</v>
      </c>
      <c r="AL108" s="1171">
        <f>環境負荷計算表!AX109</f>
        <v>0</v>
      </c>
      <c r="AM108" s="1171">
        <f>環境負荷計算表!AY109</f>
        <v>0</v>
      </c>
      <c r="AN108" s="1171">
        <f>環境負荷計算表!AZ109</f>
        <v>0</v>
      </c>
      <c r="AO108" s="1171">
        <f>環境負荷計算表!BA109</f>
        <v>0</v>
      </c>
      <c r="AP108" s="1171">
        <f>環境負荷計算表!BB109</f>
        <v>0</v>
      </c>
      <c r="AQ108" s="1171">
        <f>環境負荷計算表!BC109</f>
        <v>0</v>
      </c>
      <c r="AR108" s="1171">
        <f>環境負荷計算表!BD109</f>
        <v>0</v>
      </c>
      <c r="AS108" s="1171">
        <f>環境負荷計算表!BE109</f>
        <v>0</v>
      </c>
      <c r="AT108" s="1171">
        <f>環境負荷計算表!BF109</f>
        <v>0</v>
      </c>
      <c r="AU108" s="1171">
        <f>環境負荷計算表!BG109</f>
        <v>0</v>
      </c>
      <c r="AV108" s="1171">
        <f>環境負荷計算表!BH109</f>
        <v>0</v>
      </c>
      <c r="AW108" s="1171">
        <f>環境負荷計算表!BI109</f>
        <v>0</v>
      </c>
      <c r="AX108" s="1172">
        <f>環境負荷計算表!AF225</f>
        <v>0</v>
      </c>
      <c r="AY108" s="1172">
        <f>環境負荷計算表!AG225</f>
        <v>0</v>
      </c>
      <c r="AZ108" s="1172">
        <f>環境負荷計算表!AH225</f>
        <v>0</v>
      </c>
      <c r="BA108" s="1172">
        <f>環境負荷計算表!AI225</f>
        <v>0</v>
      </c>
      <c r="BB108" s="1172">
        <f>環境負荷計算表!AJ225</f>
        <v>0</v>
      </c>
      <c r="BC108" s="1172">
        <f>環境負荷計算表!AK225</f>
        <v>0</v>
      </c>
      <c r="BD108" s="1172">
        <f>環境負荷計算表!AL225</f>
        <v>0</v>
      </c>
      <c r="BE108" s="1172">
        <f>環境負荷計算表!AM225</f>
        <v>0</v>
      </c>
      <c r="BF108" s="1172">
        <f>環境負荷計算表!AN225</f>
        <v>0</v>
      </c>
      <c r="BG108" s="1172">
        <f>環境負荷計算表!AO225</f>
        <v>0</v>
      </c>
      <c r="BH108" s="1172">
        <f>環境負荷計算表!AP225</f>
        <v>0</v>
      </c>
      <c r="BI108" s="1172">
        <f>環境負荷計算表!AQ225</f>
        <v>0</v>
      </c>
      <c r="BJ108" s="1172">
        <f>環境負荷計算表!AR225</f>
        <v>0</v>
      </c>
      <c r="BK108" s="1172">
        <f>環境負荷計算表!AS225</f>
        <v>0</v>
      </c>
      <c r="BL108" s="1172">
        <f>環境負荷計算表!AT225</f>
        <v>0</v>
      </c>
      <c r="BM108" s="1172">
        <f>環境負荷計算表!AU225</f>
        <v>0</v>
      </c>
      <c r="BN108" s="1172">
        <f>環境負荷計算表!AV225</f>
        <v>0</v>
      </c>
      <c r="BO108" s="1172">
        <f>環境負荷計算表!AW225</f>
        <v>0</v>
      </c>
      <c r="BP108" s="1172">
        <f>環境負荷計算表!AX225</f>
        <v>0</v>
      </c>
      <c r="BQ108" s="1172">
        <f>環境負荷計算表!AY225</f>
        <v>0</v>
      </c>
      <c r="BR108" s="1172">
        <f>環境負荷計算表!AZ225</f>
        <v>0</v>
      </c>
      <c r="BS108" s="1172">
        <f>環境負荷計算表!BA225</f>
        <v>0</v>
      </c>
      <c r="BT108" s="1172">
        <f>環境負荷計算表!BB225</f>
        <v>0</v>
      </c>
      <c r="BU108" s="1172">
        <f>環境負荷計算表!BC225</f>
        <v>0</v>
      </c>
      <c r="BV108" s="1172">
        <f>環境負荷計算表!BD225</f>
        <v>0</v>
      </c>
      <c r="BW108" s="1172">
        <f>環境負荷計算表!BE225</f>
        <v>0</v>
      </c>
      <c r="BX108" s="1172">
        <f>環境負荷計算表!BF225</f>
        <v>0</v>
      </c>
      <c r="BY108" s="1172">
        <f>環境負荷計算表!BG225</f>
        <v>0</v>
      </c>
      <c r="BZ108" s="1172">
        <f>環境負荷計算表!BH225</f>
        <v>0</v>
      </c>
      <c r="CA108" s="1172">
        <f>環境負荷計算表!BI225</f>
        <v>0</v>
      </c>
      <c r="CB108" s="1173">
        <f>環境負荷計算表!AF341</f>
        <v>0</v>
      </c>
      <c r="CC108" s="1173">
        <f>環境負荷計算表!AG341</f>
        <v>0</v>
      </c>
      <c r="CD108" s="1173">
        <f>環境負荷計算表!AH341</f>
        <v>0</v>
      </c>
      <c r="CE108" s="1173">
        <f>環境負荷計算表!AI341</f>
        <v>0</v>
      </c>
      <c r="CF108" s="1173">
        <f>環境負荷計算表!AJ341</f>
        <v>0</v>
      </c>
      <c r="CG108" s="1174">
        <f>環境負荷計算表!AK341</f>
        <v>0</v>
      </c>
      <c r="CH108" s="1174">
        <f>環境負荷計算表!AL341</f>
        <v>0</v>
      </c>
      <c r="CI108" s="1174">
        <f>環境負荷計算表!AM341</f>
        <v>0</v>
      </c>
      <c r="CJ108" s="1174">
        <f>環境負荷計算表!AN341</f>
        <v>0</v>
      </c>
      <c r="CK108" s="1174">
        <f>環境負荷計算表!AO341</f>
        <v>0</v>
      </c>
      <c r="CL108" s="1174">
        <f>環境負荷計算表!AP341</f>
        <v>0</v>
      </c>
      <c r="CM108" s="1174">
        <f>環境負荷計算表!AQ341</f>
        <v>0</v>
      </c>
      <c r="CN108" s="1174">
        <f>環境負荷計算表!AR341</f>
        <v>0</v>
      </c>
      <c r="CO108" s="1174">
        <f>環境負荷計算表!AS341</f>
        <v>0</v>
      </c>
      <c r="CP108" s="1174">
        <f>環境負荷計算表!AT341</f>
        <v>0</v>
      </c>
      <c r="CQ108" s="1174">
        <f>環境負荷計算表!AU341</f>
        <v>0</v>
      </c>
      <c r="CR108" s="1174">
        <f>環境負荷計算表!AV341</f>
        <v>0</v>
      </c>
      <c r="CS108" s="1174">
        <f>環境負荷計算表!AW341</f>
        <v>0</v>
      </c>
      <c r="CT108" s="1174">
        <f>環境負荷計算表!AX341</f>
        <v>0</v>
      </c>
      <c r="CU108" s="1174">
        <f>環境負荷計算表!AY341</f>
        <v>0</v>
      </c>
      <c r="CV108" s="1173">
        <f>環境負荷計算表!AZ341</f>
        <v>0</v>
      </c>
      <c r="CW108" s="1173">
        <f>環境負荷計算表!BA341</f>
        <v>0</v>
      </c>
      <c r="CX108" s="1173">
        <f>環境負荷計算表!BB341</f>
        <v>0</v>
      </c>
      <c r="CY108" s="1174">
        <f>環境負荷計算表!BC341</f>
        <v>0</v>
      </c>
      <c r="CZ108" s="1174">
        <f>環境負荷計算表!BD341</f>
        <v>0</v>
      </c>
      <c r="DA108" s="1174">
        <f>環境負荷計算表!BE341</f>
        <v>0</v>
      </c>
      <c r="DB108" s="1174">
        <f>環境負荷計算表!BF341</f>
        <v>0</v>
      </c>
      <c r="DC108" s="1174">
        <f>環境負荷計算表!BG341</f>
        <v>0</v>
      </c>
      <c r="DD108" s="1174">
        <f>環境負荷計算表!BH341</f>
        <v>0</v>
      </c>
      <c r="DE108" s="1173">
        <f>環境負荷計算表!BI341</f>
        <v>0</v>
      </c>
      <c r="DF108" s="1175">
        <f t="shared" si="35"/>
        <v>0</v>
      </c>
      <c r="DG108" s="1175">
        <f t="shared" si="42"/>
        <v>0</v>
      </c>
      <c r="DH108" s="1175">
        <f t="shared" si="43"/>
        <v>0</v>
      </c>
      <c r="DI108" s="1175">
        <f t="shared" si="44"/>
        <v>0</v>
      </c>
      <c r="DJ108" s="1175">
        <f t="shared" si="45"/>
        <v>0</v>
      </c>
      <c r="DK108" s="1176">
        <f t="shared" si="46"/>
        <v>0</v>
      </c>
      <c r="DL108" s="1176">
        <f t="shared" si="47"/>
        <v>0</v>
      </c>
      <c r="DM108" s="1176">
        <f t="shared" si="48"/>
        <v>0</v>
      </c>
      <c r="DN108" s="1176">
        <f t="shared" si="49"/>
        <v>0</v>
      </c>
      <c r="DO108" s="1176">
        <f t="shared" si="50"/>
        <v>0</v>
      </c>
      <c r="DP108" s="1176">
        <f t="shared" si="51"/>
        <v>0</v>
      </c>
      <c r="DQ108" s="1176">
        <f t="shared" si="52"/>
        <v>0</v>
      </c>
      <c r="DR108" s="1176">
        <f t="shared" si="53"/>
        <v>0</v>
      </c>
      <c r="DS108" s="1176">
        <f t="shared" si="54"/>
        <v>0</v>
      </c>
      <c r="DT108" s="1176">
        <f t="shared" si="55"/>
        <v>0</v>
      </c>
      <c r="DU108" s="1176">
        <f t="shared" si="56"/>
        <v>0</v>
      </c>
      <c r="DV108" s="1176">
        <f t="shared" si="57"/>
        <v>0</v>
      </c>
      <c r="DW108" s="1176">
        <f t="shared" si="58"/>
        <v>0</v>
      </c>
      <c r="DX108" s="1176">
        <f t="shared" si="59"/>
        <v>0</v>
      </c>
      <c r="DY108" s="1176">
        <f t="shared" si="60"/>
        <v>0</v>
      </c>
      <c r="DZ108" s="1175">
        <f t="shared" si="61"/>
        <v>0</v>
      </c>
      <c r="EA108" s="1175">
        <f t="shared" si="62"/>
        <v>0</v>
      </c>
      <c r="EB108" s="1175">
        <f t="shared" si="63"/>
        <v>0</v>
      </c>
      <c r="EC108" s="1176">
        <f t="shared" si="64"/>
        <v>0</v>
      </c>
      <c r="ED108" s="1176">
        <f t="shared" si="36"/>
        <v>0</v>
      </c>
      <c r="EE108" s="1176">
        <f t="shared" si="37"/>
        <v>0</v>
      </c>
      <c r="EF108" s="1176">
        <f t="shared" si="38"/>
        <v>0</v>
      </c>
      <c r="EG108" s="1176">
        <f t="shared" si="39"/>
        <v>0</v>
      </c>
      <c r="EH108" s="1176">
        <f t="shared" si="40"/>
        <v>0</v>
      </c>
      <c r="EI108" s="1175">
        <f t="shared" si="41"/>
        <v>0</v>
      </c>
    </row>
    <row r="109" spans="2:139" ht="18" customHeight="1">
      <c r="B109" s="226">
        <v>103</v>
      </c>
      <c r="C109" s="617"/>
      <c r="D109" s="215" t="s">
        <v>555</v>
      </c>
      <c r="E109" s="208"/>
      <c r="F109" s="238">
        <f>計算表!C110</f>
        <v>0</v>
      </c>
      <c r="G109" s="239">
        <f>計算表!G110</f>
        <v>0</v>
      </c>
      <c r="H109" s="240">
        <f>計算表!I110</f>
        <v>0</v>
      </c>
      <c r="I109" s="261">
        <f>計算表!R110</f>
        <v>0</v>
      </c>
      <c r="J109" s="261">
        <f>計算表!T110</f>
        <v>0</v>
      </c>
      <c r="K109" s="261">
        <f>計算表!V110</f>
        <v>0</v>
      </c>
      <c r="L109" s="275">
        <f>計算表!K225</f>
        <v>0</v>
      </c>
      <c r="M109" s="276">
        <f>計算表!O225</f>
        <v>0</v>
      </c>
      <c r="N109" s="277">
        <f>計算表!Q225</f>
        <v>0</v>
      </c>
      <c r="O109" s="298">
        <f t="shared" si="65"/>
        <v>0</v>
      </c>
      <c r="P109" s="298">
        <f t="shared" si="66"/>
        <v>0</v>
      </c>
      <c r="Q109" s="298">
        <f t="shared" si="67"/>
        <v>0</v>
      </c>
      <c r="R109" s="306">
        <f>計算表!X225</f>
        <v>0</v>
      </c>
      <c r="T109" s="1171">
        <f>環境負荷計算表!AF110</f>
        <v>0</v>
      </c>
      <c r="U109" s="1171">
        <f>環境負荷計算表!AG110</f>
        <v>0</v>
      </c>
      <c r="V109" s="1171">
        <f>環境負荷計算表!AH110</f>
        <v>0</v>
      </c>
      <c r="W109" s="1171">
        <f>環境負荷計算表!AI110</f>
        <v>0</v>
      </c>
      <c r="X109" s="1171">
        <f>環境負荷計算表!AJ110</f>
        <v>0</v>
      </c>
      <c r="Y109" s="1171">
        <f>環境負荷計算表!AK110</f>
        <v>0</v>
      </c>
      <c r="Z109" s="1171">
        <f>環境負荷計算表!AL110</f>
        <v>0</v>
      </c>
      <c r="AA109" s="1171">
        <f>環境負荷計算表!AM110</f>
        <v>0</v>
      </c>
      <c r="AB109" s="1171">
        <f>環境負荷計算表!AN110</f>
        <v>0</v>
      </c>
      <c r="AC109" s="1171">
        <f>環境負荷計算表!AO110</f>
        <v>0</v>
      </c>
      <c r="AD109" s="1171">
        <f>環境負荷計算表!AP110</f>
        <v>0</v>
      </c>
      <c r="AE109" s="1171">
        <f>環境負荷計算表!AQ110</f>
        <v>0</v>
      </c>
      <c r="AF109" s="1171">
        <f>環境負荷計算表!AR110</f>
        <v>0</v>
      </c>
      <c r="AG109" s="1171">
        <f>環境負荷計算表!AS110</f>
        <v>0</v>
      </c>
      <c r="AH109" s="1171">
        <f>環境負荷計算表!AT110</f>
        <v>0</v>
      </c>
      <c r="AI109" s="1171">
        <f>環境負荷計算表!AU110</f>
        <v>0</v>
      </c>
      <c r="AJ109" s="1171">
        <f>環境負荷計算表!AV110</f>
        <v>0</v>
      </c>
      <c r="AK109" s="1171">
        <f>環境負荷計算表!AW110</f>
        <v>0</v>
      </c>
      <c r="AL109" s="1171">
        <f>環境負荷計算表!AX110</f>
        <v>0</v>
      </c>
      <c r="AM109" s="1171">
        <f>環境負荷計算表!AY110</f>
        <v>0</v>
      </c>
      <c r="AN109" s="1171">
        <f>環境負荷計算表!AZ110</f>
        <v>0</v>
      </c>
      <c r="AO109" s="1171">
        <f>環境負荷計算表!BA110</f>
        <v>0</v>
      </c>
      <c r="AP109" s="1171">
        <f>環境負荷計算表!BB110</f>
        <v>0</v>
      </c>
      <c r="AQ109" s="1171">
        <f>環境負荷計算表!BC110</f>
        <v>0</v>
      </c>
      <c r="AR109" s="1171">
        <f>環境負荷計算表!BD110</f>
        <v>0</v>
      </c>
      <c r="AS109" s="1171">
        <f>環境負荷計算表!BE110</f>
        <v>0</v>
      </c>
      <c r="AT109" s="1171">
        <f>環境負荷計算表!BF110</f>
        <v>0</v>
      </c>
      <c r="AU109" s="1171">
        <f>環境負荷計算表!BG110</f>
        <v>0</v>
      </c>
      <c r="AV109" s="1171">
        <f>環境負荷計算表!BH110</f>
        <v>0</v>
      </c>
      <c r="AW109" s="1171">
        <f>環境負荷計算表!BI110</f>
        <v>0</v>
      </c>
      <c r="AX109" s="1172">
        <f>環境負荷計算表!AF226</f>
        <v>0</v>
      </c>
      <c r="AY109" s="1172">
        <f>環境負荷計算表!AG226</f>
        <v>0</v>
      </c>
      <c r="AZ109" s="1172">
        <f>環境負荷計算表!AH226</f>
        <v>0</v>
      </c>
      <c r="BA109" s="1172">
        <f>環境負荷計算表!AI226</f>
        <v>0</v>
      </c>
      <c r="BB109" s="1172">
        <f>環境負荷計算表!AJ226</f>
        <v>0</v>
      </c>
      <c r="BC109" s="1172">
        <f>環境負荷計算表!AK226</f>
        <v>0</v>
      </c>
      <c r="BD109" s="1172">
        <f>環境負荷計算表!AL226</f>
        <v>0</v>
      </c>
      <c r="BE109" s="1172">
        <f>環境負荷計算表!AM226</f>
        <v>0</v>
      </c>
      <c r="BF109" s="1172">
        <f>環境負荷計算表!AN226</f>
        <v>0</v>
      </c>
      <c r="BG109" s="1172">
        <f>環境負荷計算表!AO226</f>
        <v>0</v>
      </c>
      <c r="BH109" s="1172">
        <f>環境負荷計算表!AP226</f>
        <v>0</v>
      </c>
      <c r="BI109" s="1172">
        <f>環境負荷計算表!AQ226</f>
        <v>0</v>
      </c>
      <c r="BJ109" s="1172">
        <f>環境負荷計算表!AR226</f>
        <v>0</v>
      </c>
      <c r="BK109" s="1172">
        <f>環境負荷計算表!AS226</f>
        <v>0</v>
      </c>
      <c r="BL109" s="1172">
        <f>環境負荷計算表!AT226</f>
        <v>0</v>
      </c>
      <c r="BM109" s="1172">
        <f>環境負荷計算表!AU226</f>
        <v>0</v>
      </c>
      <c r="BN109" s="1172">
        <f>環境負荷計算表!AV226</f>
        <v>0</v>
      </c>
      <c r="BO109" s="1172">
        <f>環境負荷計算表!AW226</f>
        <v>0</v>
      </c>
      <c r="BP109" s="1172">
        <f>環境負荷計算表!AX226</f>
        <v>0</v>
      </c>
      <c r="BQ109" s="1172">
        <f>環境負荷計算表!AY226</f>
        <v>0</v>
      </c>
      <c r="BR109" s="1172">
        <f>環境負荷計算表!AZ226</f>
        <v>0</v>
      </c>
      <c r="BS109" s="1172">
        <f>環境負荷計算表!BA226</f>
        <v>0</v>
      </c>
      <c r="BT109" s="1172">
        <f>環境負荷計算表!BB226</f>
        <v>0</v>
      </c>
      <c r="BU109" s="1172">
        <f>環境負荷計算表!BC226</f>
        <v>0</v>
      </c>
      <c r="BV109" s="1172">
        <f>環境負荷計算表!BD226</f>
        <v>0</v>
      </c>
      <c r="BW109" s="1172">
        <f>環境負荷計算表!BE226</f>
        <v>0</v>
      </c>
      <c r="BX109" s="1172">
        <f>環境負荷計算表!BF226</f>
        <v>0</v>
      </c>
      <c r="BY109" s="1172">
        <f>環境負荷計算表!BG226</f>
        <v>0</v>
      </c>
      <c r="BZ109" s="1172">
        <f>環境負荷計算表!BH226</f>
        <v>0</v>
      </c>
      <c r="CA109" s="1172">
        <f>環境負荷計算表!BI226</f>
        <v>0</v>
      </c>
      <c r="CB109" s="1173">
        <f>環境負荷計算表!AF342</f>
        <v>0</v>
      </c>
      <c r="CC109" s="1173">
        <f>環境負荷計算表!AG342</f>
        <v>0</v>
      </c>
      <c r="CD109" s="1173">
        <f>環境負荷計算表!AH342</f>
        <v>0</v>
      </c>
      <c r="CE109" s="1173">
        <f>環境負荷計算表!AI342</f>
        <v>0</v>
      </c>
      <c r="CF109" s="1173">
        <f>環境負荷計算表!AJ342</f>
        <v>0</v>
      </c>
      <c r="CG109" s="1174">
        <f>環境負荷計算表!AK342</f>
        <v>0</v>
      </c>
      <c r="CH109" s="1174">
        <f>環境負荷計算表!AL342</f>
        <v>0</v>
      </c>
      <c r="CI109" s="1174">
        <f>環境負荷計算表!AM342</f>
        <v>0</v>
      </c>
      <c r="CJ109" s="1174">
        <f>環境負荷計算表!AN342</f>
        <v>0</v>
      </c>
      <c r="CK109" s="1174">
        <f>環境負荷計算表!AO342</f>
        <v>0</v>
      </c>
      <c r="CL109" s="1174">
        <f>環境負荷計算表!AP342</f>
        <v>0</v>
      </c>
      <c r="CM109" s="1174">
        <f>環境負荷計算表!AQ342</f>
        <v>0</v>
      </c>
      <c r="CN109" s="1174">
        <f>環境負荷計算表!AR342</f>
        <v>0</v>
      </c>
      <c r="CO109" s="1174">
        <f>環境負荷計算表!AS342</f>
        <v>0</v>
      </c>
      <c r="CP109" s="1174">
        <f>環境負荷計算表!AT342</f>
        <v>0</v>
      </c>
      <c r="CQ109" s="1174">
        <f>環境負荷計算表!AU342</f>
        <v>0</v>
      </c>
      <c r="CR109" s="1174">
        <f>環境負荷計算表!AV342</f>
        <v>0</v>
      </c>
      <c r="CS109" s="1174">
        <f>環境負荷計算表!AW342</f>
        <v>0</v>
      </c>
      <c r="CT109" s="1174">
        <f>環境負荷計算表!AX342</f>
        <v>0</v>
      </c>
      <c r="CU109" s="1174">
        <f>環境負荷計算表!AY342</f>
        <v>0</v>
      </c>
      <c r="CV109" s="1173">
        <f>環境負荷計算表!AZ342</f>
        <v>0</v>
      </c>
      <c r="CW109" s="1173">
        <f>環境負荷計算表!BA342</f>
        <v>0</v>
      </c>
      <c r="CX109" s="1173">
        <f>環境負荷計算表!BB342</f>
        <v>0</v>
      </c>
      <c r="CY109" s="1174">
        <f>環境負荷計算表!BC342</f>
        <v>0</v>
      </c>
      <c r="CZ109" s="1174">
        <f>環境負荷計算表!BD342</f>
        <v>0</v>
      </c>
      <c r="DA109" s="1174">
        <f>環境負荷計算表!BE342</f>
        <v>0</v>
      </c>
      <c r="DB109" s="1174">
        <f>環境負荷計算表!BF342</f>
        <v>0</v>
      </c>
      <c r="DC109" s="1174">
        <f>環境負荷計算表!BG342</f>
        <v>0</v>
      </c>
      <c r="DD109" s="1174">
        <f>環境負荷計算表!BH342</f>
        <v>0</v>
      </c>
      <c r="DE109" s="1173">
        <f>環境負荷計算表!BI342</f>
        <v>0</v>
      </c>
      <c r="DF109" s="1175">
        <f t="shared" si="35"/>
        <v>0</v>
      </c>
      <c r="DG109" s="1175">
        <f t="shared" si="42"/>
        <v>0</v>
      </c>
      <c r="DH109" s="1175">
        <f t="shared" si="43"/>
        <v>0</v>
      </c>
      <c r="DI109" s="1175">
        <f t="shared" si="44"/>
        <v>0</v>
      </c>
      <c r="DJ109" s="1175">
        <f t="shared" si="45"/>
        <v>0</v>
      </c>
      <c r="DK109" s="1176">
        <f t="shared" si="46"/>
        <v>0</v>
      </c>
      <c r="DL109" s="1176">
        <f t="shared" si="47"/>
        <v>0</v>
      </c>
      <c r="DM109" s="1176">
        <f t="shared" si="48"/>
        <v>0</v>
      </c>
      <c r="DN109" s="1176">
        <f t="shared" si="49"/>
        <v>0</v>
      </c>
      <c r="DO109" s="1176">
        <f t="shared" si="50"/>
        <v>0</v>
      </c>
      <c r="DP109" s="1176">
        <f t="shared" si="51"/>
        <v>0</v>
      </c>
      <c r="DQ109" s="1176">
        <f t="shared" si="52"/>
        <v>0</v>
      </c>
      <c r="DR109" s="1176">
        <f t="shared" si="53"/>
        <v>0</v>
      </c>
      <c r="DS109" s="1176">
        <f t="shared" si="54"/>
        <v>0</v>
      </c>
      <c r="DT109" s="1176">
        <f t="shared" si="55"/>
        <v>0</v>
      </c>
      <c r="DU109" s="1176">
        <f t="shared" si="56"/>
        <v>0</v>
      </c>
      <c r="DV109" s="1176">
        <f t="shared" si="57"/>
        <v>0</v>
      </c>
      <c r="DW109" s="1176">
        <f t="shared" si="58"/>
        <v>0</v>
      </c>
      <c r="DX109" s="1176">
        <f t="shared" si="59"/>
        <v>0</v>
      </c>
      <c r="DY109" s="1176">
        <f t="shared" si="60"/>
        <v>0</v>
      </c>
      <c r="DZ109" s="1175">
        <f t="shared" si="61"/>
        <v>0</v>
      </c>
      <c r="EA109" s="1175">
        <f t="shared" si="62"/>
        <v>0</v>
      </c>
      <c r="EB109" s="1175">
        <f t="shared" si="63"/>
        <v>0</v>
      </c>
      <c r="EC109" s="1176">
        <f t="shared" si="64"/>
        <v>0</v>
      </c>
      <c r="ED109" s="1176">
        <f t="shared" si="36"/>
        <v>0</v>
      </c>
      <c r="EE109" s="1176">
        <f t="shared" si="37"/>
        <v>0</v>
      </c>
      <c r="EF109" s="1176">
        <f t="shared" si="38"/>
        <v>0</v>
      </c>
      <c r="EG109" s="1176">
        <f t="shared" si="39"/>
        <v>0</v>
      </c>
      <c r="EH109" s="1176">
        <f t="shared" si="40"/>
        <v>0</v>
      </c>
      <c r="EI109" s="1175">
        <f t="shared" si="41"/>
        <v>0</v>
      </c>
    </row>
    <row r="110" spans="2:139" ht="18" customHeight="1">
      <c r="B110" s="226">
        <v>104</v>
      </c>
      <c r="C110" s="617"/>
      <c r="D110" s="215" t="s">
        <v>556</v>
      </c>
      <c r="E110" s="208"/>
      <c r="F110" s="238">
        <f>計算表!C111</f>
        <v>0</v>
      </c>
      <c r="G110" s="239">
        <f>計算表!G111</f>
        <v>0</v>
      </c>
      <c r="H110" s="240">
        <f>計算表!I111</f>
        <v>0</v>
      </c>
      <c r="I110" s="261">
        <f>計算表!R111</f>
        <v>0</v>
      </c>
      <c r="J110" s="261">
        <f>計算表!T111</f>
        <v>0</v>
      </c>
      <c r="K110" s="261">
        <f>計算表!V111</f>
        <v>0</v>
      </c>
      <c r="L110" s="275">
        <f>計算表!K226</f>
        <v>0</v>
      </c>
      <c r="M110" s="276">
        <f>計算表!O226</f>
        <v>0</v>
      </c>
      <c r="N110" s="277">
        <f>計算表!Q226</f>
        <v>0</v>
      </c>
      <c r="O110" s="298">
        <f t="shared" si="65"/>
        <v>0</v>
      </c>
      <c r="P110" s="298">
        <f t="shared" si="66"/>
        <v>0</v>
      </c>
      <c r="Q110" s="298">
        <f t="shared" si="67"/>
        <v>0</v>
      </c>
      <c r="R110" s="306">
        <f>計算表!X226</f>
        <v>0</v>
      </c>
      <c r="T110" s="1171">
        <f>環境負荷計算表!AF111</f>
        <v>0</v>
      </c>
      <c r="U110" s="1171">
        <f>環境負荷計算表!AG111</f>
        <v>0</v>
      </c>
      <c r="V110" s="1171">
        <f>環境負荷計算表!AH111</f>
        <v>0</v>
      </c>
      <c r="W110" s="1171">
        <f>環境負荷計算表!AI111</f>
        <v>0</v>
      </c>
      <c r="X110" s="1171">
        <f>環境負荷計算表!AJ111</f>
        <v>0</v>
      </c>
      <c r="Y110" s="1171">
        <f>環境負荷計算表!AK111</f>
        <v>0</v>
      </c>
      <c r="Z110" s="1171">
        <f>環境負荷計算表!AL111</f>
        <v>0</v>
      </c>
      <c r="AA110" s="1171">
        <f>環境負荷計算表!AM111</f>
        <v>0</v>
      </c>
      <c r="AB110" s="1171">
        <f>環境負荷計算表!AN111</f>
        <v>0</v>
      </c>
      <c r="AC110" s="1171">
        <f>環境負荷計算表!AO111</f>
        <v>0</v>
      </c>
      <c r="AD110" s="1171">
        <f>環境負荷計算表!AP111</f>
        <v>0</v>
      </c>
      <c r="AE110" s="1171">
        <f>環境負荷計算表!AQ111</f>
        <v>0</v>
      </c>
      <c r="AF110" s="1171">
        <f>環境負荷計算表!AR111</f>
        <v>0</v>
      </c>
      <c r="AG110" s="1171">
        <f>環境負荷計算表!AS111</f>
        <v>0</v>
      </c>
      <c r="AH110" s="1171">
        <f>環境負荷計算表!AT111</f>
        <v>0</v>
      </c>
      <c r="AI110" s="1171">
        <f>環境負荷計算表!AU111</f>
        <v>0</v>
      </c>
      <c r="AJ110" s="1171">
        <f>環境負荷計算表!AV111</f>
        <v>0</v>
      </c>
      <c r="AK110" s="1171">
        <f>環境負荷計算表!AW111</f>
        <v>0</v>
      </c>
      <c r="AL110" s="1171">
        <f>環境負荷計算表!AX111</f>
        <v>0</v>
      </c>
      <c r="AM110" s="1171">
        <f>環境負荷計算表!AY111</f>
        <v>0</v>
      </c>
      <c r="AN110" s="1171">
        <f>環境負荷計算表!AZ111</f>
        <v>0</v>
      </c>
      <c r="AO110" s="1171">
        <f>環境負荷計算表!BA111</f>
        <v>0</v>
      </c>
      <c r="AP110" s="1171">
        <f>環境負荷計算表!BB111</f>
        <v>0</v>
      </c>
      <c r="AQ110" s="1171">
        <f>環境負荷計算表!BC111</f>
        <v>0</v>
      </c>
      <c r="AR110" s="1171">
        <f>環境負荷計算表!BD111</f>
        <v>0</v>
      </c>
      <c r="AS110" s="1171">
        <f>環境負荷計算表!BE111</f>
        <v>0</v>
      </c>
      <c r="AT110" s="1171">
        <f>環境負荷計算表!BF111</f>
        <v>0</v>
      </c>
      <c r="AU110" s="1171">
        <f>環境負荷計算表!BG111</f>
        <v>0</v>
      </c>
      <c r="AV110" s="1171">
        <f>環境負荷計算表!BH111</f>
        <v>0</v>
      </c>
      <c r="AW110" s="1171">
        <f>環境負荷計算表!BI111</f>
        <v>0</v>
      </c>
      <c r="AX110" s="1172">
        <f>環境負荷計算表!AF227</f>
        <v>0</v>
      </c>
      <c r="AY110" s="1172">
        <f>環境負荷計算表!AG227</f>
        <v>0</v>
      </c>
      <c r="AZ110" s="1172">
        <f>環境負荷計算表!AH227</f>
        <v>0</v>
      </c>
      <c r="BA110" s="1172">
        <f>環境負荷計算表!AI227</f>
        <v>0</v>
      </c>
      <c r="BB110" s="1172">
        <f>環境負荷計算表!AJ227</f>
        <v>0</v>
      </c>
      <c r="BC110" s="1172">
        <f>環境負荷計算表!AK227</f>
        <v>0</v>
      </c>
      <c r="BD110" s="1172">
        <f>環境負荷計算表!AL227</f>
        <v>0</v>
      </c>
      <c r="BE110" s="1172">
        <f>環境負荷計算表!AM227</f>
        <v>0</v>
      </c>
      <c r="BF110" s="1172">
        <f>環境負荷計算表!AN227</f>
        <v>0</v>
      </c>
      <c r="BG110" s="1172">
        <f>環境負荷計算表!AO227</f>
        <v>0</v>
      </c>
      <c r="BH110" s="1172">
        <f>環境負荷計算表!AP227</f>
        <v>0</v>
      </c>
      <c r="BI110" s="1172">
        <f>環境負荷計算表!AQ227</f>
        <v>0</v>
      </c>
      <c r="BJ110" s="1172">
        <f>環境負荷計算表!AR227</f>
        <v>0</v>
      </c>
      <c r="BK110" s="1172">
        <f>環境負荷計算表!AS227</f>
        <v>0</v>
      </c>
      <c r="BL110" s="1172">
        <f>環境負荷計算表!AT227</f>
        <v>0</v>
      </c>
      <c r="BM110" s="1172">
        <f>環境負荷計算表!AU227</f>
        <v>0</v>
      </c>
      <c r="BN110" s="1172">
        <f>環境負荷計算表!AV227</f>
        <v>0</v>
      </c>
      <c r="BO110" s="1172">
        <f>環境負荷計算表!AW227</f>
        <v>0</v>
      </c>
      <c r="BP110" s="1172">
        <f>環境負荷計算表!AX227</f>
        <v>0</v>
      </c>
      <c r="BQ110" s="1172">
        <f>環境負荷計算表!AY227</f>
        <v>0</v>
      </c>
      <c r="BR110" s="1172">
        <f>環境負荷計算表!AZ227</f>
        <v>0</v>
      </c>
      <c r="BS110" s="1172">
        <f>環境負荷計算表!BA227</f>
        <v>0</v>
      </c>
      <c r="BT110" s="1172">
        <f>環境負荷計算表!BB227</f>
        <v>0</v>
      </c>
      <c r="BU110" s="1172">
        <f>環境負荷計算表!BC227</f>
        <v>0</v>
      </c>
      <c r="BV110" s="1172">
        <f>環境負荷計算表!BD227</f>
        <v>0</v>
      </c>
      <c r="BW110" s="1172">
        <f>環境負荷計算表!BE227</f>
        <v>0</v>
      </c>
      <c r="BX110" s="1172">
        <f>環境負荷計算表!BF227</f>
        <v>0</v>
      </c>
      <c r="BY110" s="1172">
        <f>環境負荷計算表!BG227</f>
        <v>0</v>
      </c>
      <c r="BZ110" s="1172">
        <f>環境負荷計算表!BH227</f>
        <v>0</v>
      </c>
      <c r="CA110" s="1172">
        <f>環境負荷計算表!BI227</f>
        <v>0</v>
      </c>
      <c r="CB110" s="1173">
        <f>環境負荷計算表!AF343</f>
        <v>0</v>
      </c>
      <c r="CC110" s="1173">
        <f>環境負荷計算表!AG343</f>
        <v>0</v>
      </c>
      <c r="CD110" s="1173">
        <f>環境負荷計算表!AH343</f>
        <v>0</v>
      </c>
      <c r="CE110" s="1173">
        <f>環境負荷計算表!AI343</f>
        <v>0</v>
      </c>
      <c r="CF110" s="1173">
        <f>環境負荷計算表!AJ343</f>
        <v>0</v>
      </c>
      <c r="CG110" s="1174">
        <f>環境負荷計算表!AK343</f>
        <v>0</v>
      </c>
      <c r="CH110" s="1174">
        <f>環境負荷計算表!AL343</f>
        <v>0</v>
      </c>
      <c r="CI110" s="1174">
        <f>環境負荷計算表!AM343</f>
        <v>0</v>
      </c>
      <c r="CJ110" s="1174">
        <f>環境負荷計算表!AN343</f>
        <v>0</v>
      </c>
      <c r="CK110" s="1174">
        <f>環境負荷計算表!AO343</f>
        <v>0</v>
      </c>
      <c r="CL110" s="1174">
        <f>環境負荷計算表!AP343</f>
        <v>0</v>
      </c>
      <c r="CM110" s="1174">
        <f>環境負荷計算表!AQ343</f>
        <v>0</v>
      </c>
      <c r="CN110" s="1174">
        <f>環境負荷計算表!AR343</f>
        <v>0</v>
      </c>
      <c r="CO110" s="1174">
        <f>環境負荷計算表!AS343</f>
        <v>0</v>
      </c>
      <c r="CP110" s="1174">
        <f>環境負荷計算表!AT343</f>
        <v>0</v>
      </c>
      <c r="CQ110" s="1174">
        <f>環境負荷計算表!AU343</f>
        <v>0</v>
      </c>
      <c r="CR110" s="1174">
        <f>環境負荷計算表!AV343</f>
        <v>0</v>
      </c>
      <c r="CS110" s="1174">
        <f>環境負荷計算表!AW343</f>
        <v>0</v>
      </c>
      <c r="CT110" s="1174">
        <f>環境負荷計算表!AX343</f>
        <v>0</v>
      </c>
      <c r="CU110" s="1174">
        <f>環境負荷計算表!AY343</f>
        <v>0</v>
      </c>
      <c r="CV110" s="1173">
        <f>環境負荷計算表!AZ343</f>
        <v>0</v>
      </c>
      <c r="CW110" s="1173">
        <f>環境負荷計算表!BA343</f>
        <v>0</v>
      </c>
      <c r="CX110" s="1173">
        <f>環境負荷計算表!BB343</f>
        <v>0</v>
      </c>
      <c r="CY110" s="1174">
        <f>環境負荷計算表!BC343</f>
        <v>0</v>
      </c>
      <c r="CZ110" s="1174">
        <f>環境負荷計算表!BD343</f>
        <v>0</v>
      </c>
      <c r="DA110" s="1174">
        <f>環境負荷計算表!BE343</f>
        <v>0</v>
      </c>
      <c r="DB110" s="1174">
        <f>環境負荷計算表!BF343</f>
        <v>0</v>
      </c>
      <c r="DC110" s="1174">
        <f>環境負荷計算表!BG343</f>
        <v>0</v>
      </c>
      <c r="DD110" s="1174">
        <f>環境負荷計算表!BH343</f>
        <v>0</v>
      </c>
      <c r="DE110" s="1173">
        <f>環境負荷計算表!BI343</f>
        <v>0</v>
      </c>
      <c r="DF110" s="1175">
        <f t="shared" si="35"/>
        <v>0</v>
      </c>
      <c r="DG110" s="1175">
        <f t="shared" si="42"/>
        <v>0</v>
      </c>
      <c r="DH110" s="1175">
        <f t="shared" si="43"/>
        <v>0</v>
      </c>
      <c r="DI110" s="1175">
        <f t="shared" si="44"/>
        <v>0</v>
      </c>
      <c r="DJ110" s="1175">
        <f t="shared" si="45"/>
        <v>0</v>
      </c>
      <c r="DK110" s="1176">
        <f t="shared" si="46"/>
        <v>0</v>
      </c>
      <c r="DL110" s="1176">
        <f t="shared" si="47"/>
        <v>0</v>
      </c>
      <c r="DM110" s="1176">
        <f t="shared" si="48"/>
        <v>0</v>
      </c>
      <c r="DN110" s="1176">
        <f t="shared" si="49"/>
        <v>0</v>
      </c>
      <c r="DO110" s="1176">
        <f t="shared" si="50"/>
        <v>0</v>
      </c>
      <c r="DP110" s="1176">
        <f t="shared" si="51"/>
        <v>0</v>
      </c>
      <c r="DQ110" s="1176">
        <f t="shared" si="52"/>
        <v>0</v>
      </c>
      <c r="DR110" s="1176">
        <f t="shared" si="53"/>
        <v>0</v>
      </c>
      <c r="DS110" s="1176">
        <f t="shared" si="54"/>
        <v>0</v>
      </c>
      <c r="DT110" s="1176">
        <f t="shared" si="55"/>
        <v>0</v>
      </c>
      <c r="DU110" s="1176">
        <f t="shared" si="56"/>
        <v>0</v>
      </c>
      <c r="DV110" s="1176">
        <f t="shared" si="57"/>
        <v>0</v>
      </c>
      <c r="DW110" s="1176">
        <f t="shared" si="58"/>
        <v>0</v>
      </c>
      <c r="DX110" s="1176">
        <f t="shared" si="59"/>
        <v>0</v>
      </c>
      <c r="DY110" s="1176">
        <f t="shared" si="60"/>
        <v>0</v>
      </c>
      <c r="DZ110" s="1175">
        <f t="shared" si="61"/>
        <v>0</v>
      </c>
      <c r="EA110" s="1175">
        <f t="shared" si="62"/>
        <v>0</v>
      </c>
      <c r="EB110" s="1175">
        <f t="shared" si="63"/>
        <v>0</v>
      </c>
      <c r="EC110" s="1176">
        <f t="shared" si="64"/>
        <v>0</v>
      </c>
      <c r="ED110" s="1176">
        <f t="shared" si="36"/>
        <v>0</v>
      </c>
      <c r="EE110" s="1176">
        <f t="shared" si="37"/>
        <v>0</v>
      </c>
      <c r="EF110" s="1176">
        <f t="shared" si="38"/>
        <v>0</v>
      </c>
      <c r="EG110" s="1176">
        <f t="shared" si="39"/>
        <v>0</v>
      </c>
      <c r="EH110" s="1176">
        <f t="shared" si="40"/>
        <v>0</v>
      </c>
      <c r="EI110" s="1175">
        <f t="shared" si="41"/>
        <v>0</v>
      </c>
    </row>
    <row r="111" spans="2:139" ht="18" customHeight="1">
      <c r="B111" s="223">
        <v>105</v>
      </c>
      <c r="C111" s="620"/>
      <c r="D111" s="225" t="s">
        <v>395</v>
      </c>
      <c r="E111" s="212"/>
      <c r="F111" s="241">
        <f>計算表!C112</f>
        <v>0</v>
      </c>
      <c r="G111" s="242">
        <f>計算表!G112</f>
        <v>0</v>
      </c>
      <c r="H111" s="243">
        <f>計算表!I112</f>
        <v>0</v>
      </c>
      <c r="I111" s="262">
        <f>計算表!R112</f>
        <v>0</v>
      </c>
      <c r="J111" s="262">
        <f>計算表!T112</f>
        <v>0</v>
      </c>
      <c r="K111" s="262">
        <f>計算表!V112</f>
        <v>0</v>
      </c>
      <c r="L111" s="278">
        <f>計算表!K227</f>
        <v>0</v>
      </c>
      <c r="M111" s="279">
        <f>計算表!O227</f>
        <v>0</v>
      </c>
      <c r="N111" s="280">
        <f>計算表!Q227</f>
        <v>0</v>
      </c>
      <c r="O111" s="299">
        <f t="shared" si="65"/>
        <v>0</v>
      </c>
      <c r="P111" s="299">
        <f t="shared" si="66"/>
        <v>0</v>
      </c>
      <c r="Q111" s="299">
        <f t="shared" si="67"/>
        <v>0</v>
      </c>
      <c r="R111" s="307">
        <f>計算表!X227</f>
        <v>0</v>
      </c>
      <c r="T111" s="1187">
        <f>環境負荷計算表!AF112</f>
        <v>0</v>
      </c>
      <c r="U111" s="1187">
        <f>環境負荷計算表!AG112</f>
        <v>0</v>
      </c>
      <c r="V111" s="1187">
        <f>環境負荷計算表!AH112</f>
        <v>0</v>
      </c>
      <c r="W111" s="1187">
        <f>環境負荷計算表!AI112</f>
        <v>0</v>
      </c>
      <c r="X111" s="1187">
        <f>環境負荷計算表!AJ112</f>
        <v>0</v>
      </c>
      <c r="Y111" s="1187">
        <f>環境負荷計算表!AK112</f>
        <v>0</v>
      </c>
      <c r="Z111" s="1187">
        <f>環境負荷計算表!AL112</f>
        <v>0</v>
      </c>
      <c r="AA111" s="1187">
        <f>環境負荷計算表!AM112</f>
        <v>0</v>
      </c>
      <c r="AB111" s="1187">
        <f>環境負荷計算表!AN112</f>
        <v>0</v>
      </c>
      <c r="AC111" s="1187">
        <f>環境負荷計算表!AO112</f>
        <v>0</v>
      </c>
      <c r="AD111" s="1187">
        <f>環境負荷計算表!AP112</f>
        <v>0</v>
      </c>
      <c r="AE111" s="1187">
        <f>環境負荷計算表!AQ112</f>
        <v>0</v>
      </c>
      <c r="AF111" s="1187">
        <f>環境負荷計算表!AR112</f>
        <v>0</v>
      </c>
      <c r="AG111" s="1187">
        <f>環境負荷計算表!AS112</f>
        <v>0</v>
      </c>
      <c r="AH111" s="1187">
        <f>環境負荷計算表!AT112</f>
        <v>0</v>
      </c>
      <c r="AI111" s="1187">
        <f>環境負荷計算表!AU112</f>
        <v>0</v>
      </c>
      <c r="AJ111" s="1187">
        <f>環境負荷計算表!AV112</f>
        <v>0</v>
      </c>
      <c r="AK111" s="1187">
        <f>環境負荷計算表!AW112</f>
        <v>0</v>
      </c>
      <c r="AL111" s="1187">
        <f>環境負荷計算表!AX112</f>
        <v>0</v>
      </c>
      <c r="AM111" s="1187">
        <f>環境負荷計算表!AY112</f>
        <v>0</v>
      </c>
      <c r="AN111" s="1187">
        <f>環境負荷計算表!AZ112</f>
        <v>0</v>
      </c>
      <c r="AO111" s="1187">
        <f>環境負荷計算表!BA112</f>
        <v>0</v>
      </c>
      <c r="AP111" s="1187">
        <f>環境負荷計算表!BB112</f>
        <v>0</v>
      </c>
      <c r="AQ111" s="1187">
        <f>環境負荷計算表!BC112</f>
        <v>0</v>
      </c>
      <c r="AR111" s="1187">
        <f>環境負荷計算表!BD112</f>
        <v>0</v>
      </c>
      <c r="AS111" s="1187">
        <f>環境負荷計算表!BE112</f>
        <v>0</v>
      </c>
      <c r="AT111" s="1187">
        <f>環境負荷計算表!BF112</f>
        <v>0</v>
      </c>
      <c r="AU111" s="1187">
        <f>環境負荷計算表!BG112</f>
        <v>0</v>
      </c>
      <c r="AV111" s="1187">
        <f>環境負荷計算表!BH112</f>
        <v>0</v>
      </c>
      <c r="AW111" s="1187">
        <f>環境負荷計算表!BI112</f>
        <v>0</v>
      </c>
      <c r="AX111" s="1188">
        <f>環境負荷計算表!AF228</f>
        <v>0</v>
      </c>
      <c r="AY111" s="1188">
        <f>環境負荷計算表!AG228</f>
        <v>0</v>
      </c>
      <c r="AZ111" s="1188">
        <f>環境負荷計算表!AH228</f>
        <v>0</v>
      </c>
      <c r="BA111" s="1188">
        <f>環境負荷計算表!AI228</f>
        <v>0</v>
      </c>
      <c r="BB111" s="1188">
        <f>環境負荷計算表!AJ228</f>
        <v>0</v>
      </c>
      <c r="BC111" s="1188">
        <f>環境負荷計算表!AK228</f>
        <v>0</v>
      </c>
      <c r="BD111" s="1188">
        <f>環境負荷計算表!AL228</f>
        <v>0</v>
      </c>
      <c r="BE111" s="1188">
        <f>環境負荷計算表!AM228</f>
        <v>0</v>
      </c>
      <c r="BF111" s="1188">
        <f>環境負荷計算表!AN228</f>
        <v>0</v>
      </c>
      <c r="BG111" s="1188">
        <f>環境負荷計算表!AO228</f>
        <v>0</v>
      </c>
      <c r="BH111" s="1188">
        <f>環境負荷計算表!AP228</f>
        <v>0</v>
      </c>
      <c r="BI111" s="1188">
        <f>環境負荷計算表!AQ228</f>
        <v>0</v>
      </c>
      <c r="BJ111" s="1188">
        <f>環境負荷計算表!AR228</f>
        <v>0</v>
      </c>
      <c r="BK111" s="1188">
        <f>環境負荷計算表!AS228</f>
        <v>0</v>
      </c>
      <c r="BL111" s="1188">
        <f>環境負荷計算表!AT228</f>
        <v>0</v>
      </c>
      <c r="BM111" s="1188">
        <f>環境負荷計算表!AU228</f>
        <v>0</v>
      </c>
      <c r="BN111" s="1188">
        <f>環境負荷計算表!AV228</f>
        <v>0</v>
      </c>
      <c r="BO111" s="1188">
        <f>環境負荷計算表!AW228</f>
        <v>0</v>
      </c>
      <c r="BP111" s="1188">
        <f>環境負荷計算表!AX228</f>
        <v>0</v>
      </c>
      <c r="BQ111" s="1188">
        <f>環境負荷計算表!AY228</f>
        <v>0</v>
      </c>
      <c r="BR111" s="1188">
        <f>環境負荷計算表!AZ228</f>
        <v>0</v>
      </c>
      <c r="BS111" s="1188">
        <f>環境負荷計算表!BA228</f>
        <v>0</v>
      </c>
      <c r="BT111" s="1188">
        <f>環境負荷計算表!BB228</f>
        <v>0</v>
      </c>
      <c r="BU111" s="1188">
        <f>環境負荷計算表!BC228</f>
        <v>0</v>
      </c>
      <c r="BV111" s="1188">
        <f>環境負荷計算表!BD228</f>
        <v>0</v>
      </c>
      <c r="BW111" s="1188">
        <f>環境負荷計算表!BE228</f>
        <v>0</v>
      </c>
      <c r="BX111" s="1188">
        <f>環境負荷計算表!BF228</f>
        <v>0</v>
      </c>
      <c r="BY111" s="1188">
        <f>環境負荷計算表!BG228</f>
        <v>0</v>
      </c>
      <c r="BZ111" s="1188">
        <f>環境負荷計算表!BH228</f>
        <v>0</v>
      </c>
      <c r="CA111" s="1188">
        <f>環境負荷計算表!BI228</f>
        <v>0</v>
      </c>
      <c r="CB111" s="1189">
        <f>環境負荷計算表!AF344</f>
        <v>0</v>
      </c>
      <c r="CC111" s="1189">
        <f>環境負荷計算表!AG344</f>
        <v>0</v>
      </c>
      <c r="CD111" s="1189">
        <f>環境負荷計算表!AH344</f>
        <v>0</v>
      </c>
      <c r="CE111" s="1189">
        <f>環境負荷計算表!AI344</f>
        <v>0</v>
      </c>
      <c r="CF111" s="1189">
        <f>環境負荷計算表!AJ344</f>
        <v>0</v>
      </c>
      <c r="CG111" s="1190">
        <f>環境負荷計算表!AK344</f>
        <v>0</v>
      </c>
      <c r="CH111" s="1190">
        <f>環境負荷計算表!AL344</f>
        <v>0</v>
      </c>
      <c r="CI111" s="1190">
        <f>環境負荷計算表!AM344</f>
        <v>0</v>
      </c>
      <c r="CJ111" s="1190">
        <f>環境負荷計算表!AN344</f>
        <v>0</v>
      </c>
      <c r="CK111" s="1190">
        <f>環境負荷計算表!AO344</f>
        <v>0</v>
      </c>
      <c r="CL111" s="1190">
        <f>環境負荷計算表!AP344</f>
        <v>0</v>
      </c>
      <c r="CM111" s="1190">
        <f>環境負荷計算表!AQ344</f>
        <v>0</v>
      </c>
      <c r="CN111" s="1190">
        <f>環境負荷計算表!AR344</f>
        <v>0</v>
      </c>
      <c r="CO111" s="1190">
        <f>環境負荷計算表!AS344</f>
        <v>0</v>
      </c>
      <c r="CP111" s="1190">
        <f>環境負荷計算表!AT344</f>
        <v>0</v>
      </c>
      <c r="CQ111" s="1190">
        <f>環境負荷計算表!AU344</f>
        <v>0</v>
      </c>
      <c r="CR111" s="1190">
        <f>環境負荷計算表!AV344</f>
        <v>0</v>
      </c>
      <c r="CS111" s="1190">
        <f>環境負荷計算表!AW344</f>
        <v>0</v>
      </c>
      <c r="CT111" s="1190">
        <f>環境負荷計算表!AX344</f>
        <v>0</v>
      </c>
      <c r="CU111" s="1190">
        <f>環境負荷計算表!AY344</f>
        <v>0</v>
      </c>
      <c r="CV111" s="1189">
        <f>環境負荷計算表!AZ344</f>
        <v>0</v>
      </c>
      <c r="CW111" s="1189">
        <f>環境負荷計算表!BA344</f>
        <v>0</v>
      </c>
      <c r="CX111" s="1189">
        <f>環境負荷計算表!BB344</f>
        <v>0</v>
      </c>
      <c r="CY111" s="1190">
        <f>環境負荷計算表!BC344</f>
        <v>0</v>
      </c>
      <c r="CZ111" s="1190">
        <f>環境負荷計算表!BD344</f>
        <v>0</v>
      </c>
      <c r="DA111" s="1190">
        <f>環境負荷計算表!BE344</f>
        <v>0</v>
      </c>
      <c r="DB111" s="1190">
        <f>環境負荷計算表!BF344</f>
        <v>0</v>
      </c>
      <c r="DC111" s="1190">
        <f>環境負荷計算表!BG344</f>
        <v>0</v>
      </c>
      <c r="DD111" s="1190">
        <f>環境負荷計算表!BH344</f>
        <v>0</v>
      </c>
      <c r="DE111" s="1189">
        <f>環境負荷計算表!BI344</f>
        <v>0</v>
      </c>
      <c r="DF111" s="1191">
        <f t="shared" si="35"/>
        <v>0</v>
      </c>
      <c r="DG111" s="1191">
        <f t="shared" si="42"/>
        <v>0</v>
      </c>
      <c r="DH111" s="1191">
        <f t="shared" si="43"/>
        <v>0</v>
      </c>
      <c r="DI111" s="1191">
        <f t="shared" si="44"/>
        <v>0</v>
      </c>
      <c r="DJ111" s="1191">
        <f t="shared" si="45"/>
        <v>0</v>
      </c>
      <c r="DK111" s="1192">
        <f t="shared" si="46"/>
        <v>0</v>
      </c>
      <c r="DL111" s="1192">
        <f t="shared" si="47"/>
        <v>0</v>
      </c>
      <c r="DM111" s="1192">
        <f t="shared" si="48"/>
        <v>0</v>
      </c>
      <c r="DN111" s="1192">
        <f t="shared" si="49"/>
        <v>0</v>
      </c>
      <c r="DO111" s="1192">
        <f t="shared" si="50"/>
        <v>0</v>
      </c>
      <c r="DP111" s="1192">
        <f t="shared" si="51"/>
        <v>0</v>
      </c>
      <c r="DQ111" s="1192">
        <f t="shared" si="52"/>
        <v>0</v>
      </c>
      <c r="DR111" s="1192">
        <f t="shared" si="53"/>
        <v>0</v>
      </c>
      <c r="DS111" s="1192">
        <f t="shared" si="54"/>
        <v>0</v>
      </c>
      <c r="DT111" s="1192">
        <f t="shared" si="55"/>
        <v>0</v>
      </c>
      <c r="DU111" s="1192">
        <f t="shared" si="56"/>
        <v>0</v>
      </c>
      <c r="DV111" s="1192">
        <f t="shared" si="57"/>
        <v>0</v>
      </c>
      <c r="DW111" s="1192">
        <f t="shared" si="58"/>
        <v>0</v>
      </c>
      <c r="DX111" s="1192">
        <f t="shared" si="59"/>
        <v>0</v>
      </c>
      <c r="DY111" s="1192">
        <f t="shared" si="60"/>
        <v>0</v>
      </c>
      <c r="DZ111" s="1191">
        <f t="shared" si="61"/>
        <v>0</v>
      </c>
      <c r="EA111" s="1191">
        <f t="shared" si="62"/>
        <v>0</v>
      </c>
      <c r="EB111" s="1191">
        <f t="shared" si="63"/>
        <v>0</v>
      </c>
      <c r="EC111" s="1192">
        <f t="shared" si="64"/>
        <v>0</v>
      </c>
      <c r="ED111" s="1192">
        <f t="shared" si="36"/>
        <v>0</v>
      </c>
      <c r="EE111" s="1192">
        <f t="shared" si="37"/>
        <v>0</v>
      </c>
      <c r="EF111" s="1192">
        <f t="shared" si="38"/>
        <v>0</v>
      </c>
      <c r="EG111" s="1192">
        <f t="shared" si="39"/>
        <v>0</v>
      </c>
      <c r="EH111" s="1192">
        <f t="shared" si="40"/>
        <v>0</v>
      </c>
      <c r="EI111" s="1191">
        <f t="shared" si="41"/>
        <v>0</v>
      </c>
    </row>
    <row r="112" spans="2:139" ht="18" customHeight="1">
      <c r="B112" s="226">
        <v>106</v>
      </c>
      <c r="C112" s="617"/>
      <c r="D112" s="215" t="s">
        <v>557</v>
      </c>
      <c r="E112" s="208"/>
      <c r="F112" s="238">
        <f>計算表!C113</f>
        <v>0</v>
      </c>
      <c r="G112" s="239">
        <f>計算表!G113</f>
        <v>0</v>
      </c>
      <c r="H112" s="240">
        <f>計算表!I113</f>
        <v>0</v>
      </c>
      <c r="I112" s="261">
        <f>計算表!R113</f>
        <v>0</v>
      </c>
      <c r="J112" s="261">
        <f>計算表!T113</f>
        <v>0</v>
      </c>
      <c r="K112" s="261">
        <f>計算表!V113</f>
        <v>0</v>
      </c>
      <c r="L112" s="275">
        <f>計算表!K228</f>
        <v>0</v>
      </c>
      <c r="M112" s="276">
        <f>計算表!O228</f>
        <v>0</v>
      </c>
      <c r="N112" s="277">
        <f>計算表!Q228</f>
        <v>0</v>
      </c>
      <c r="O112" s="298">
        <f t="shared" si="65"/>
        <v>0</v>
      </c>
      <c r="P112" s="298">
        <f t="shared" si="66"/>
        <v>0</v>
      </c>
      <c r="Q112" s="298">
        <f t="shared" si="67"/>
        <v>0</v>
      </c>
      <c r="R112" s="306">
        <f>計算表!X228</f>
        <v>0</v>
      </c>
      <c r="T112" s="1171">
        <f>環境負荷計算表!AF113</f>
        <v>0</v>
      </c>
      <c r="U112" s="1171">
        <f>環境負荷計算表!AG113</f>
        <v>0</v>
      </c>
      <c r="V112" s="1171">
        <f>環境負荷計算表!AH113</f>
        <v>0</v>
      </c>
      <c r="W112" s="1171">
        <f>環境負荷計算表!AI113</f>
        <v>0</v>
      </c>
      <c r="X112" s="1171">
        <f>環境負荷計算表!AJ113</f>
        <v>0</v>
      </c>
      <c r="Y112" s="1171">
        <f>環境負荷計算表!AK113</f>
        <v>0</v>
      </c>
      <c r="Z112" s="1171">
        <f>環境負荷計算表!AL113</f>
        <v>0</v>
      </c>
      <c r="AA112" s="1171">
        <f>環境負荷計算表!AM113</f>
        <v>0</v>
      </c>
      <c r="AB112" s="1171">
        <f>環境負荷計算表!AN113</f>
        <v>0</v>
      </c>
      <c r="AC112" s="1171">
        <f>環境負荷計算表!AO113</f>
        <v>0</v>
      </c>
      <c r="AD112" s="1171">
        <f>環境負荷計算表!AP113</f>
        <v>0</v>
      </c>
      <c r="AE112" s="1171">
        <f>環境負荷計算表!AQ113</f>
        <v>0</v>
      </c>
      <c r="AF112" s="1171">
        <f>環境負荷計算表!AR113</f>
        <v>0</v>
      </c>
      <c r="AG112" s="1171">
        <f>環境負荷計算表!AS113</f>
        <v>0</v>
      </c>
      <c r="AH112" s="1171">
        <f>環境負荷計算表!AT113</f>
        <v>0</v>
      </c>
      <c r="AI112" s="1171">
        <f>環境負荷計算表!AU113</f>
        <v>0</v>
      </c>
      <c r="AJ112" s="1171">
        <f>環境負荷計算表!AV113</f>
        <v>0</v>
      </c>
      <c r="AK112" s="1171">
        <f>環境負荷計算表!AW113</f>
        <v>0</v>
      </c>
      <c r="AL112" s="1171">
        <f>環境負荷計算表!AX113</f>
        <v>0</v>
      </c>
      <c r="AM112" s="1171">
        <f>環境負荷計算表!AY113</f>
        <v>0</v>
      </c>
      <c r="AN112" s="1171">
        <f>環境負荷計算表!AZ113</f>
        <v>0</v>
      </c>
      <c r="AO112" s="1171">
        <f>環境負荷計算表!BA113</f>
        <v>0</v>
      </c>
      <c r="AP112" s="1171">
        <f>環境負荷計算表!BB113</f>
        <v>0</v>
      </c>
      <c r="AQ112" s="1171">
        <f>環境負荷計算表!BC113</f>
        <v>0</v>
      </c>
      <c r="AR112" s="1171">
        <f>環境負荷計算表!BD113</f>
        <v>0</v>
      </c>
      <c r="AS112" s="1171">
        <f>環境負荷計算表!BE113</f>
        <v>0</v>
      </c>
      <c r="AT112" s="1171">
        <f>環境負荷計算表!BF113</f>
        <v>0</v>
      </c>
      <c r="AU112" s="1171">
        <f>環境負荷計算表!BG113</f>
        <v>0</v>
      </c>
      <c r="AV112" s="1171">
        <f>環境負荷計算表!BH113</f>
        <v>0</v>
      </c>
      <c r="AW112" s="1171">
        <f>環境負荷計算表!BI113</f>
        <v>0</v>
      </c>
      <c r="AX112" s="1172">
        <f>環境負荷計算表!AF229</f>
        <v>0</v>
      </c>
      <c r="AY112" s="1172">
        <f>環境負荷計算表!AG229</f>
        <v>0</v>
      </c>
      <c r="AZ112" s="1172">
        <f>環境負荷計算表!AH229</f>
        <v>0</v>
      </c>
      <c r="BA112" s="1172">
        <f>環境負荷計算表!AI229</f>
        <v>0</v>
      </c>
      <c r="BB112" s="1172">
        <f>環境負荷計算表!AJ229</f>
        <v>0</v>
      </c>
      <c r="BC112" s="1172">
        <f>環境負荷計算表!AK229</f>
        <v>0</v>
      </c>
      <c r="BD112" s="1172">
        <f>環境負荷計算表!AL229</f>
        <v>0</v>
      </c>
      <c r="BE112" s="1172">
        <f>環境負荷計算表!AM229</f>
        <v>0</v>
      </c>
      <c r="BF112" s="1172">
        <f>環境負荷計算表!AN229</f>
        <v>0</v>
      </c>
      <c r="BG112" s="1172">
        <f>環境負荷計算表!AO229</f>
        <v>0</v>
      </c>
      <c r="BH112" s="1172">
        <f>環境負荷計算表!AP229</f>
        <v>0</v>
      </c>
      <c r="BI112" s="1172">
        <f>環境負荷計算表!AQ229</f>
        <v>0</v>
      </c>
      <c r="BJ112" s="1172">
        <f>環境負荷計算表!AR229</f>
        <v>0</v>
      </c>
      <c r="BK112" s="1172">
        <f>環境負荷計算表!AS229</f>
        <v>0</v>
      </c>
      <c r="BL112" s="1172">
        <f>環境負荷計算表!AT229</f>
        <v>0</v>
      </c>
      <c r="BM112" s="1172">
        <f>環境負荷計算表!AU229</f>
        <v>0</v>
      </c>
      <c r="BN112" s="1172">
        <f>環境負荷計算表!AV229</f>
        <v>0</v>
      </c>
      <c r="BO112" s="1172">
        <f>環境負荷計算表!AW229</f>
        <v>0</v>
      </c>
      <c r="BP112" s="1172">
        <f>環境負荷計算表!AX229</f>
        <v>0</v>
      </c>
      <c r="BQ112" s="1172">
        <f>環境負荷計算表!AY229</f>
        <v>0</v>
      </c>
      <c r="BR112" s="1172">
        <f>環境負荷計算表!AZ229</f>
        <v>0</v>
      </c>
      <c r="BS112" s="1172">
        <f>環境負荷計算表!BA229</f>
        <v>0</v>
      </c>
      <c r="BT112" s="1172">
        <f>環境負荷計算表!BB229</f>
        <v>0</v>
      </c>
      <c r="BU112" s="1172">
        <f>環境負荷計算表!BC229</f>
        <v>0</v>
      </c>
      <c r="BV112" s="1172">
        <f>環境負荷計算表!BD229</f>
        <v>0</v>
      </c>
      <c r="BW112" s="1172">
        <f>環境負荷計算表!BE229</f>
        <v>0</v>
      </c>
      <c r="BX112" s="1172">
        <f>環境負荷計算表!BF229</f>
        <v>0</v>
      </c>
      <c r="BY112" s="1172">
        <f>環境負荷計算表!BG229</f>
        <v>0</v>
      </c>
      <c r="BZ112" s="1172">
        <f>環境負荷計算表!BH229</f>
        <v>0</v>
      </c>
      <c r="CA112" s="1172">
        <f>環境負荷計算表!BI229</f>
        <v>0</v>
      </c>
      <c r="CB112" s="1173">
        <f>環境負荷計算表!AF345</f>
        <v>0</v>
      </c>
      <c r="CC112" s="1173">
        <f>環境負荷計算表!AG345</f>
        <v>0</v>
      </c>
      <c r="CD112" s="1173">
        <f>環境負荷計算表!AH345</f>
        <v>0</v>
      </c>
      <c r="CE112" s="1173">
        <f>環境負荷計算表!AI345</f>
        <v>0</v>
      </c>
      <c r="CF112" s="1173">
        <f>環境負荷計算表!AJ345</f>
        <v>0</v>
      </c>
      <c r="CG112" s="1174">
        <f>環境負荷計算表!AK345</f>
        <v>0</v>
      </c>
      <c r="CH112" s="1174">
        <f>環境負荷計算表!AL345</f>
        <v>0</v>
      </c>
      <c r="CI112" s="1174">
        <f>環境負荷計算表!AM345</f>
        <v>0</v>
      </c>
      <c r="CJ112" s="1174">
        <f>環境負荷計算表!AN345</f>
        <v>0</v>
      </c>
      <c r="CK112" s="1174">
        <f>環境負荷計算表!AO345</f>
        <v>0</v>
      </c>
      <c r="CL112" s="1174">
        <f>環境負荷計算表!AP345</f>
        <v>0</v>
      </c>
      <c r="CM112" s="1174">
        <f>環境負荷計算表!AQ345</f>
        <v>0</v>
      </c>
      <c r="CN112" s="1174">
        <f>環境負荷計算表!AR345</f>
        <v>0</v>
      </c>
      <c r="CO112" s="1174">
        <f>環境負荷計算表!AS345</f>
        <v>0</v>
      </c>
      <c r="CP112" s="1174">
        <f>環境負荷計算表!AT345</f>
        <v>0</v>
      </c>
      <c r="CQ112" s="1174">
        <f>環境負荷計算表!AU345</f>
        <v>0</v>
      </c>
      <c r="CR112" s="1174">
        <f>環境負荷計算表!AV345</f>
        <v>0</v>
      </c>
      <c r="CS112" s="1174">
        <f>環境負荷計算表!AW345</f>
        <v>0</v>
      </c>
      <c r="CT112" s="1174">
        <f>環境負荷計算表!AX345</f>
        <v>0</v>
      </c>
      <c r="CU112" s="1174">
        <f>環境負荷計算表!AY345</f>
        <v>0</v>
      </c>
      <c r="CV112" s="1173">
        <f>環境負荷計算表!AZ345</f>
        <v>0</v>
      </c>
      <c r="CW112" s="1173">
        <f>環境負荷計算表!BA345</f>
        <v>0</v>
      </c>
      <c r="CX112" s="1173">
        <f>環境負荷計算表!BB345</f>
        <v>0</v>
      </c>
      <c r="CY112" s="1174">
        <f>環境負荷計算表!BC345</f>
        <v>0</v>
      </c>
      <c r="CZ112" s="1174">
        <f>環境負荷計算表!BD345</f>
        <v>0</v>
      </c>
      <c r="DA112" s="1174">
        <f>環境負荷計算表!BE345</f>
        <v>0</v>
      </c>
      <c r="DB112" s="1174">
        <f>環境負荷計算表!BF345</f>
        <v>0</v>
      </c>
      <c r="DC112" s="1174">
        <f>環境負荷計算表!BG345</f>
        <v>0</v>
      </c>
      <c r="DD112" s="1174">
        <f>環境負荷計算表!BH345</f>
        <v>0</v>
      </c>
      <c r="DE112" s="1173">
        <f>環境負荷計算表!BI345</f>
        <v>0</v>
      </c>
      <c r="DF112" s="1175">
        <f t="shared" si="35"/>
        <v>0</v>
      </c>
      <c r="DG112" s="1175">
        <f t="shared" si="42"/>
        <v>0</v>
      </c>
      <c r="DH112" s="1175">
        <f t="shared" si="43"/>
        <v>0</v>
      </c>
      <c r="DI112" s="1175">
        <f t="shared" si="44"/>
        <v>0</v>
      </c>
      <c r="DJ112" s="1175">
        <f t="shared" si="45"/>
        <v>0</v>
      </c>
      <c r="DK112" s="1176">
        <f t="shared" si="46"/>
        <v>0</v>
      </c>
      <c r="DL112" s="1176">
        <f t="shared" si="47"/>
        <v>0</v>
      </c>
      <c r="DM112" s="1176">
        <f t="shared" si="48"/>
        <v>0</v>
      </c>
      <c r="DN112" s="1176">
        <f t="shared" si="49"/>
        <v>0</v>
      </c>
      <c r="DO112" s="1176">
        <f t="shared" si="50"/>
        <v>0</v>
      </c>
      <c r="DP112" s="1176">
        <f t="shared" si="51"/>
        <v>0</v>
      </c>
      <c r="DQ112" s="1176">
        <f t="shared" si="52"/>
        <v>0</v>
      </c>
      <c r="DR112" s="1176">
        <f t="shared" si="53"/>
        <v>0</v>
      </c>
      <c r="DS112" s="1176">
        <f t="shared" si="54"/>
        <v>0</v>
      </c>
      <c r="DT112" s="1176">
        <f t="shared" si="55"/>
        <v>0</v>
      </c>
      <c r="DU112" s="1176">
        <f t="shared" si="56"/>
        <v>0</v>
      </c>
      <c r="DV112" s="1176">
        <f t="shared" si="57"/>
        <v>0</v>
      </c>
      <c r="DW112" s="1176">
        <f t="shared" si="58"/>
        <v>0</v>
      </c>
      <c r="DX112" s="1176">
        <f t="shared" si="59"/>
        <v>0</v>
      </c>
      <c r="DY112" s="1176">
        <f t="shared" si="60"/>
        <v>0</v>
      </c>
      <c r="DZ112" s="1175">
        <f t="shared" si="61"/>
        <v>0</v>
      </c>
      <c r="EA112" s="1175">
        <f t="shared" si="62"/>
        <v>0</v>
      </c>
      <c r="EB112" s="1175">
        <f t="shared" si="63"/>
        <v>0</v>
      </c>
      <c r="EC112" s="1176">
        <f t="shared" si="64"/>
        <v>0</v>
      </c>
      <c r="ED112" s="1176">
        <f t="shared" si="36"/>
        <v>0</v>
      </c>
      <c r="EE112" s="1176">
        <f t="shared" si="37"/>
        <v>0</v>
      </c>
      <c r="EF112" s="1176">
        <f t="shared" si="38"/>
        <v>0</v>
      </c>
      <c r="EG112" s="1176">
        <f t="shared" si="39"/>
        <v>0</v>
      </c>
      <c r="EH112" s="1176">
        <f t="shared" si="40"/>
        <v>0</v>
      </c>
      <c r="EI112" s="1175">
        <f t="shared" si="41"/>
        <v>0</v>
      </c>
    </row>
    <row r="113" spans="2:140" ht="18" customHeight="1">
      <c r="B113" s="226">
        <v>107</v>
      </c>
      <c r="C113" s="617"/>
      <c r="D113" s="215" t="s">
        <v>558</v>
      </c>
      <c r="E113" s="208"/>
      <c r="F113" s="238">
        <f>計算表!C114</f>
        <v>0</v>
      </c>
      <c r="G113" s="239">
        <f>計算表!G114</f>
        <v>0</v>
      </c>
      <c r="H113" s="240">
        <f>計算表!I114</f>
        <v>0</v>
      </c>
      <c r="I113" s="261">
        <f>計算表!R114</f>
        <v>0</v>
      </c>
      <c r="J113" s="261">
        <f>計算表!T114</f>
        <v>0</v>
      </c>
      <c r="K113" s="261">
        <f>計算表!V114</f>
        <v>0</v>
      </c>
      <c r="L113" s="275">
        <f>計算表!K229</f>
        <v>0</v>
      </c>
      <c r="M113" s="276">
        <f>計算表!O229</f>
        <v>0</v>
      </c>
      <c r="N113" s="277">
        <f>計算表!Q229</f>
        <v>0</v>
      </c>
      <c r="O113" s="298">
        <f t="shared" si="65"/>
        <v>0</v>
      </c>
      <c r="P113" s="298">
        <f t="shared" si="66"/>
        <v>0</v>
      </c>
      <c r="Q113" s="298">
        <f t="shared" si="67"/>
        <v>0</v>
      </c>
      <c r="R113" s="306">
        <f>計算表!X229</f>
        <v>0</v>
      </c>
      <c r="T113" s="1171">
        <f>環境負荷計算表!AF114</f>
        <v>0</v>
      </c>
      <c r="U113" s="1171">
        <f>環境負荷計算表!AG114</f>
        <v>0</v>
      </c>
      <c r="V113" s="1171">
        <f>環境負荷計算表!AH114</f>
        <v>0</v>
      </c>
      <c r="W113" s="1171">
        <f>環境負荷計算表!AI114</f>
        <v>0</v>
      </c>
      <c r="X113" s="1171">
        <f>環境負荷計算表!AJ114</f>
        <v>0</v>
      </c>
      <c r="Y113" s="1171">
        <f>環境負荷計算表!AK114</f>
        <v>0</v>
      </c>
      <c r="Z113" s="1171">
        <f>環境負荷計算表!AL114</f>
        <v>0</v>
      </c>
      <c r="AA113" s="1171">
        <f>環境負荷計算表!AM114</f>
        <v>0</v>
      </c>
      <c r="AB113" s="1171">
        <f>環境負荷計算表!AN114</f>
        <v>0</v>
      </c>
      <c r="AC113" s="1171">
        <f>環境負荷計算表!AO114</f>
        <v>0</v>
      </c>
      <c r="AD113" s="1171">
        <f>環境負荷計算表!AP114</f>
        <v>0</v>
      </c>
      <c r="AE113" s="1171">
        <f>環境負荷計算表!AQ114</f>
        <v>0</v>
      </c>
      <c r="AF113" s="1171">
        <f>環境負荷計算表!AR114</f>
        <v>0</v>
      </c>
      <c r="AG113" s="1171">
        <f>環境負荷計算表!AS114</f>
        <v>0</v>
      </c>
      <c r="AH113" s="1171">
        <f>環境負荷計算表!AT114</f>
        <v>0</v>
      </c>
      <c r="AI113" s="1171">
        <f>環境負荷計算表!AU114</f>
        <v>0</v>
      </c>
      <c r="AJ113" s="1171">
        <f>環境負荷計算表!AV114</f>
        <v>0</v>
      </c>
      <c r="AK113" s="1171">
        <f>環境負荷計算表!AW114</f>
        <v>0</v>
      </c>
      <c r="AL113" s="1171">
        <f>環境負荷計算表!AX114</f>
        <v>0</v>
      </c>
      <c r="AM113" s="1171">
        <f>環境負荷計算表!AY114</f>
        <v>0</v>
      </c>
      <c r="AN113" s="1171">
        <f>環境負荷計算表!AZ114</f>
        <v>0</v>
      </c>
      <c r="AO113" s="1171">
        <f>環境負荷計算表!BA114</f>
        <v>0</v>
      </c>
      <c r="AP113" s="1171">
        <f>環境負荷計算表!BB114</f>
        <v>0</v>
      </c>
      <c r="AQ113" s="1171">
        <f>環境負荷計算表!BC114</f>
        <v>0</v>
      </c>
      <c r="AR113" s="1171">
        <f>環境負荷計算表!BD114</f>
        <v>0</v>
      </c>
      <c r="AS113" s="1171">
        <f>環境負荷計算表!BE114</f>
        <v>0</v>
      </c>
      <c r="AT113" s="1171">
        <f>環境負荷計算表!BF114</f>
        <v>0</v>
      </c>
      <c r="AU113" s="1171">
        <f>環境負荷計算表!BG114</f>
        <v>0</v>
      </c>
      <c r="AV113" s="1171">
        <f>環境負荷計算表!BH114</f>
        <v>0</v>
      </c>
      <c r="AW113" s="1171">
        <f>環境負荷計算表!BI114</f>
        <v>0</v>
      </c>
      <c r="AX113" s="1172">
        <f>環境負荷計算表!AF230</f>
        <v>0</v>
      </c>
      <c r="AY113" s="1172">
        <f>環境負荷計算表!AG230</f>
        <v>0</v>
      </c>
      <c r="AZ113" s="1172">
        <f>環境負荷計算表!AH230</f>
        <v>0</v>
      </c>
      <c r="BA113" s="1172">
        <f>環境負荷計算表!AI230</f>
        <v>0</v>
      </c>
      <c r="BB113" s="1172">
        <f>環境負荷計算表!AJ230</f>
        <v>0</v>
      </c>
      <c r="BC113" s="1172">
        <f>環境負荷計算表!AK230</f>
        <v>0</v>
      </c>
      <c r="BD113" s="1172">
        <f>環境負荷計算表!AL230</f>
        <v>0</v>
      </c>
      <c r="BE113" s="1172">
        <f>環境負荷計算表!AM230</f>
        <v>0</v>
      </c>
      <c r="BF113" s="1172">
        <f>環境負荷計算表!AN230</f>
        <v>0</v>
      </c>
      <c r="BG113" s="1172">
        <f>環境負荷計算表!AO230</f>
        <v>0</v>
      </c>
      <c r="BH113" s="1172">
        <f>環境負荷計算表!AP230</f>
        <v>0</v>
      </c>
      <c r="BI113" s="1172">
        <f>環境負荷計算表!AQ230</f>
        <v>0</v>
      </c>
      <c r="BJ113" s="1172">
        <f>環境負荷計算表!AR230</f>
        <v>0</v>
      </c>
      <c r="BK113" s="1172">
        <f>環境負荷計算表!AS230</f>
        <v>0</v>
      </c>
      <c r="BL113" s="1172">
        <f>環境負荷計算表!AT230</f>
        <v>0</v>
      </c>
      <c r="BM113" s="1172">
        <f>環境負荷計算表!AU230</f>
        <v>0</v>
      </c>
      <c r="BN113" s="1172">
        <f>環境負荷計算表!AV230</f>
        <v>0</v>
      </c>
      <c r="BO113" s="1172">
        <f>環境負荷計算表!AW230</f>
        <v>0</v>
      </c>
      <c r="BP113" s="1172">
        <f>環境負荷計算表!AX230</f>
        <v>0</v>
      </c>
      <c r="BQ113" s="1172">
        <f>環境負荷計算表!AY230</f>
        <v>0</v>
      </c>
      <c r="BR113" s="1172">
        <f>環境負荷計算表!AZ230</f>
        <v>0</v>
      </c>
      <c r="BS113" s="1172">
        <f>環境負荷計算表!BA230</f>
        <v>0</v>
      </c>
      <c r="BT113" s="1172">
        <f>環境負荷計算表!BB230</f>
        <v>0</v>
      </c>
      <c r="BU113" s="1172">
        <f>環境負荷計算表!BC230</f>
        <v>0</v>
      </c>
      <c r="BV113" s="1172">
        <f>環境負荷計算表!BD230</f>
        <v>0</v>
      </c>
      <c r="BW113" s="1172">
        <f>環境負荷計算表!BE230</f>
        <v>0</v>
      </c>
      <c r="BX113" s="1172">
        <f>環境負荷計算表!BF230</f>
        <v>0</v>
      </c>
      <c r="BY113" s="1172">
        <f>環境負荷計算表!BG230</f>
        <v>0</v>
      </c>
      <c r="BZ113" s="1172">
        <f>環境負荷計算表!BH230</f>
        <v>0</v>
      </c>
      <c r="CA113" s="1172">
        <f>環境負荷計算表!BI230</f>
        <v>0</v>
      </c>
      <c r="CB113" s="1173">
        <f>環境負荷計算表!AF346</f>
        <v>0</v>
      </c>
      <c r="CC113" s="1173">
        <f>環境負荷計算表!AG346</f>
        <v>0</v>
      </c>
      <c r="CD113" s="1173">
        <f>環境負荷計算表!AH346</f>
        <v>0</v>
      </c>
      <c r="CE113" s="1173">
        <f>環境負荷計算表!AI346</f>
        <v>0</v>
      </c>
      <c r="CF113" s="1173">
        <f>環境負荷計算表!AJ346</f>
        <v>0</v>
      </c>
      <c r="CG113" s="1174">
        <f>環境負荷計算表!AK346</f>
        <v>0</v>
      </c>
      <c r="CH113" s="1174">
        <f>環境負荷計算表!AL346</f>
        <v>0</v>
      </c>
      <c r="CI113" s="1174">
        <f>環境負荷計算表!AM346</f>
        <v>0</v>
      </c>
      <c r="CJ113" s="1174">
        <f>環境負荷計算表!AN346</f>
        <v>0</v>
      </c>
      <c r="CK113" s="1174">
        <f>環境負荷計算表!AO346</f>
        <v>0</v>
      </c>
      <c r="CL113" s="1174">
        <f>環境負荷計算表!AP346</f>
        <v>0</v>
      </c>
      <c r="CM113" s="1174">
        <f>環境負荷計算表!AQ346</f>
        <v>0</v>
      </c>
      <c r="CN113" s="1174">
        <f>環境負荷計算表!AR346</f>
        <v>0</v>
      </c>
      <c r="CO113" s="1174">
        <f>環境負荷計算表!AS346</f>
        <v>0</v>
      </c>
      <c r="CP113" s="1174">
        <f>環境負荷計算表!AT346</f>
        <v>0</v>
      </c>
      <c r="CQ113" s="1174">
        <f>環境負荷計算表!AU346</f>
        <v>0</v>
      </c>
      <c r="CR113" s="1174">
        <f>環境負荷計算表!AV346</f>
        <v>0</v>
      </c>
      <c r="CS113" s="1174">
        <f>環境負荷計算表!AW346</f>
        <v>0</v>
      </c>
      <c r="CT113" s="1174">
        <f>環境負荷計算表!AX346</f>
        <v>0</v>
      </c>
      <c r="CU113" s="1174">
        <f>環境負荷計算表!AY346</f>
        <v>0</v>
      </c>
      <c r="CV113" s="1173">
        <f>環境負荷計算表!AZ346</f>
        <v>0</v>
      </c>
      <c r="CW113" s="1173">
        <f>環境負荷計算表!BA346</f>
        <v>0</v>
      </c>
      <c r="CX113" s="1173">
        <f>環境負荷計算表!BB346</f>
        <v>0</v>
      </c>
      <c r="CY113" s="1174">
        <f>環境負荷計算表!BC346</f>
        <v>0</v>
      </c>
      <c r="CZ113" s="1174">
        <f>環境負荷計算表!BD346</f>
        <v>0</v>
      </c>
      <c r="DA113" s="1174">
        <f>環境負荷計算表!BE346</f>
        <v>0</v>
      </c>
      <c r="DB113" s="1174">
        <f>環境負荷計算表!BF346</f>
        <v>0</v>
      </c>
      <c r="DC113" s="1174">
        <f>環境負荷計算表!BG346</f>
        <v>0</v>
      </c>
      <c r="DD113" s="1174">
        <f>環境負荷計算表!BH346</f>
        <v>0</v>
      </c>
      <c r="DE113" s="1173">
        <f>環境負荷計算表!BI346</f>
        <v>0</v>
      </c>
      <c r="DF113" s="1175">
        <f t="shared" si="35"/>
        <v>0</v>
      </c>
      <c r="DG113" s="1175">
        <f t="shared" si="42"/>
        <v>0</v>
      </c>
      <c r="DH113" s="1175">
        <f t="shared" si="43"/>
        <v>0</v>
      </c>
      <c r="DI113" s="1175">
        <f t="shared" si="44"/>
        <v>0</v>
      </c>
      <c r="DJ113" s="1175">
        <f t="shared" si="45"/>
        <v>0</v>
      </c>
      <c r="DK113" s="1176">
        <f t="shared" si="46"/>
        <v>0</v>
      </c>
      <c r="DL113" s="1176">
        <f t="shared" si="47"/>
        <v>0</v>
      </c>
      <c r="DM113" s="1176">
        <f t="shared" si="48"/>
        <v>0</v>
      </c>
      <c r="DN113" s="1176">
        <f t="shared" si="49"/>
        <v>0</v>
      </c>
      <c r="DO113" s="1176">
        <f t="shared" si="50"/>
        <v>0</v>
      </c>
      <c r="DP113" s="1176">
        <f t="shared" si="51"/>
        <v>0</v>
      </c>
      <c r="DQ113" s="1176">
        <f t="shared" si="52"/>
        <v>0</v>
      </c>
      <c r="DR113" s="1176">
        <f t="shared" si="53"/>
        <v>0</v>
      </c>
      <c r="DS113" s="1176">
        <f t="shared" si="54"/>
        <v>0</v>
      </c>
      <c r="DT113" s="1176">
        <f t="shared" si="55"/>
        <v>0</v>
      </c>
      <c r="DU113" s="1176">
        <f t="shared" si="56"/>
        <v>0</v>
      </c>
      <c r="DV113" s="1176">
        <f t="shared" si="57"/>
        <v>0</v>
      </c>
      <c r="DW113" s="1176">
        <f t="shared" si="58"/>
        <v>0</v>
      </c>
      <c r="DX113" s="1176">
        <f t="shared" si="59"/>
        <v>0</v>
      </c>
      <c r="DY113" s="1176">
        <f t="shared" si="60"/>
        <v>0</v>
      </c>
      <c r="DZ113" s="1175">
        <f t="shared" si="61"/>
        <v>0</v>
      </c>
      <c r="EA113" s="1175">
        <f t="shared" si="62"/>
        <v>0</v>
      </c>
      <c r="EB113" s="1175">
        <f t="shared" si="63"/>
        <v>0</v>
      </c>
      <c r="EC113" s="1176">
        <f t="shared" si="64"/>
        <v>0</v>
      </c>
      <c r="ED113" s="1176">
        <f t="shared" si="36"/>
        <v>0</v>
      </c>
      <c r="EE113" s="1176">
        <f t="shared" si="37"/>
        <v>0</v>
      </c>
      <c r="EF113" s="1176">
        <f t="shared" si="38"/>
        <v>0</v>
      </c>
      <c r="EG113" s="1176">
        <f t="shared" si="39"/>
        <v>0</v>
      </c>
      <c r="EH113" s="1176">
        <f t="shared" si="40"/>
        <v>0</v>
      </c>
      <c r="EI113" s="1175">
        <f t="shared" si="41"/>
        <v>0</v>
      </c>
    </row>
    <row r="114" spans="2:140" ht="18" customHeight="1">
      <c r="B114" s="621" t="s">
        <v>61</v>
      </c>
      <c r="C114" s="622"/>
      <c r="D114" s="622"/>
      <c r="E114" s="623"/>
      <c r="F114" s="249">
        <f t="shared" ref="F114:R114" si="68">SUM(F7:F113)</f>
        <v>0</v>
      </c>
      <c r="G114" s="250">
        <f t="shared" si="68"/>
        <v>0</v>
      </c>
      <c r="H114" s="251">
        <f t="shared" si="68"/>
        <v>0</v>
      </c>
      <c r="I114" s="265">
        <f t="shared" si="68"/>
        <v>0</v>
      </c>
      <c r="J114" s="265">
        <f t="shared" si="68"/>
        <v>0</v>
      </c>
      <c r="K114" s="265">
        <f t="shared" si="68"/>
        <v>0</v>
      </c>
      <c r="L114" s="286">
        <f t="shared" si="68"/>
        <v>0</v>
      </c>
      <c r="M114" s="287">
        <f t="shared" si="68"/>
        <v>0</v>
      </c>
      <c r="N114" s="288">
        <f t="shared" si="68"/>
        <v>0</v>
      </c>
      <c r="O114" s="302">
        <f t="shared" si="68"/>
        <v>0</v>
      </c>
      <c r="P114" s="302">
        <f t="shared" si="68"/>
        <v>0</v>
      </c>
      <c r="Q114" s="302">
        <f t="shared" si="68"/>
        <v>0</v>
      </c>
      <c r="R114" s="309">
        <f t="shared" si="68"/>
        <v>0</v>
      </c>
      <c r="S114" s="19"/>
      <c r="T114" s="1193">
        <f>環境負荷計算表!AF115</f>
        <v>0</v>
      </c>
      <c r="U114" s="1193">
        <f>環境負荷計算表!AG115</f>
        <v>0</v>
      </c>
      <c r="V114" s="1193">
        <f>環境負荷計算表!AH115</f>
        <v>0</v>
      </c>
      <c r="W114" s="1193">
        <f>環境負荷計算表!AI115</f>
        <v>0</v>
      </c>
      <c r="X114" s="1193">
        <f>環境負荷計算表!AJ115</f>
        <v>0</v>
      </c>
      <c r="Y114" s="1193">
        <f>環境負荷計算表!AK115</f>
        <v>0</v>
      </c>
      <c r="Z114" s="1193">
        <f>環境負荷計算表!AL115</f>
        <v>0</v>
      </c>
      <c r="AA114" s="1193">
        <f>環境負荷計算表!AM115</f>
        <v>0</v>
      </c>
      <c r="AB114" s="1193">
        <f>環境負荷計算表!AN115</f>
        <v>0</v>
      </c>
      <c r="AC114" s="1193">
        <f>環境負荷計算表!AO115</f>
        <v>0</v>
      </c>
      <c r="AD114" s="1193">
        <f>環境負荷計算表!AP115</f>
        <v>0</v>
      </c>
      <c r="AE114" s="1193">
        <f>環境負荷計算表!AQ115</f>
        <v>0</v>
      </c>
      <c r="AF114" s="1193">
        <f>環境負荷計算表!AR115</f>
        <v>0</v>
      </c>
      <c r="AG114" s="1193">
        <f>環境負荷計算表!AS115</f>
        <v>0</v>
      </c>
      <c r="AH114" s="1193">
        <f>環境負荷計算表!AT115</f>
        <v>0</v>
      </c>
      <c r="AI114" s="1193">
        <f>環境負荷計算表!AU115</f>
        <v>0</v>
      </c>
      <c r="AJ114" s="1193">
        <f>環境負荷計算表!AV115</f>
        <v>0</v>
      </c>
      <c r="AK114" s="1193">
        <f>環境負荷計算表!AW115</f>
        <v>0</v>
      </c>
      <c r="AL114" s="1193">
        <f>環境負荷計算表!AX115</f>
        <v>0</v>
      </c>
      <c r="AM114" s="1193">
        <f>環境負荷計算表!AY115</f>
        <v>0</v>
      </c>
      <c r="AN114" s="1193">
        <f>環境負荷計算表!AZ115</f>
        <v>0</v>
      </c>
      <c r="AO114" s="1193">
        <f>環境負荷計算表!BA115</f>
        <v>0</v>
      </c>
      <c r="AP114" s="1193">
        <f>環境負荷計算表!BB115</f>
        <v>0</v>
      </c>
      <c r="AQ114" s="1193">
        <f>環境負荷計算表!BC115</f>
        <v>0</v>
      </c>
      <c r="AR114" s="1193">
        <f>環境負荷計算表!BD115</f>
        <v>0</v>
      </c>
      <c r="AS114" s="1193">
        <f>環境負荷計算表!BE115</f>
        <v>0</v>
      </c>
      <c r="AT114" s="1193">
        <f>環境負荷計算表!BF115</f>
        <v>0</v>
      </c>
      <c r="AU114" s="1193">
        <f>環境負荷計算表!BG115</f>
        <v>0</v>
      </c>
      <c r="AV114" s="1193">
        <f>環境負荷計算表!BH115</f>
        <v>0</v>
      </c>
      <c r="AW114" s="1193">
        <f>環境負荷計算表!BI115</f>
        <v>0</v>
      </c>
      <c r="AX114" s="1194">
        <f>環境負荷計算表!AF231</f>
        <v>0</v>
      </c>
      <c r="AY114" s="1194">
        <f>環境負荷計算表!AG231</f>
        <v>0</v>
      </c>
      <c r="AZ114" s="1194">
        <f>環境負荷計算表!AH231</f>
        <v>0</v>
      </c>
      <c r="BA114" s="1194">
        <f>環境負荷計算表!AI231</f>
        <v>0</v>
      </c>
      <c r="BB114" s="1194">
        <f>環境負荷計算表!AJ231</f>
        <v>0</v>
      </c>
      <c r="BC114" s="1194">
        <f>環境負荷計算表!AK231</f>
        <v>0</v>
      </c>
      <c r="BD114" s="1194">
        <f>環境負荷計算表!AL231</f>
        <v>0</v>
      </c>
      <c r="BE114" s="1194">
        <f>環境負荷計算表!AM231</f>
        <v>0</v>
      </c>
      <c r="BF114" s="1194">
        <f>環境負荷計算表!AN231</f>
        <v>0</v>
      </c>
      <c r="BG114" s="1194">
        <f>環境負荷計算表!AO231</f>
        <v>0</v>
      </c>
      <c r="BH114" s="1194">
        <f>環境負荷計算表!AP231</f>
        <v>0</v>
      </c>
      <c r="BI114" s="1194">
        <f>環境負荷計算表!AQ231</f>
        <v>0</v>
      </c>
      <c r="BJ114" s="1194">
        <f>環境負荷計算表!AR231</f>
        <v>0</v>
      </c>
      <c r="BK114" s="1194">
        <f>環境負荷計算表!AS231</f>
        <v>0</v>
      </c>
      <c r="BL114" s="1194">
        <f>環境負荷計算表!AT231</f>
        <v>0</v>
      </c>
      <c r="BM114" s="1194">
        <f>環境負荷計算表!AU231</f>
        <v>0</v>
      </c>
      <c r="BN114" s="1194">
        <f>環境負荷計算表!AV231</f>
        <v>0</v>
      </c>
      <c r="BO114" s="1194">
        <f>環境負荷計算表!AW231</f>
        <v>0</v>
      </c>
      <c r="BP114" s="1194">
        <f>環境負荷計算表!AX231</f>
        <v>0</v>
      </c>
      <c r="BQ114" s="1194">
        <f>環境負荷計算表!AY231</f>
        <v>0</v>
      </c>
      <c r="BR114" s="1194">
        <f>環境負荷計算表!AZ231</f>
        <v>0</v>
      </c>
      <c r="BS114" s="1194">
        <f>環境負荷計算表!BA231</f>
        <v>0</v>
      </c>
      <c r="BT114" s="1194">
        <f>環境負荷計算表!BB231</f>
        <v>0</v>
      </c>
      <c r="BU114" s="1194">
        <f>環境負荷計算表!BC231</f>
        <v>0</v>
      </c>
      <c r="BV114" s="1194">
        <f>環境負荷計算表!BD231</f>
        <v>0</v>
      </c>
      <c r="BW114" s="1194">
        <f>環境負荷計算表!BE231</f>
        <v>0</v>
      </c>
      <c r="BX114" s="1194">
        <f>環境負荷計算表!BF231</f>
        <v>0</v>
      </c>
      <c r="BY114" s="1194">
        <f>環境負荷計算表!BG231</f>
        <v>0</v>
      </c>
      <c r="BZ114" s="1194">
        <f>環境負荷計算表!BH231</f>
        <v>0</v>
      </c>
      <c r="CA114" s="1194">
        <f>環境負荷計算表!BI231</f>
        <v>0</v>
      </c>
      <c r="CB114" s="1195">
        <f>環境負荷計算表!AF347</f>
        <v>0</v>
      </c>
      <c r="CC114" s="1195">
        <f>環境負荷計算表!AG347</f>
        <v>0</v>
      </c>
      <c r="CD114" s="1195">
        <f>環境負荷計算表!AH347</f>
        <v>0</v>
      </c>
      <c r="CE114" s="1195">
        <f>環境負荷計算表!AI347</f>
        <v>0</v>
      </c>
      <c r="CF114" s="1195">
        <f>環境負荷計算表!AJ347</f>
        <v>0</v>
      </c>
      <c r="CG114" s="1196">
        <f>環境負荷計算表!AK347</f>
        <v>0</v>
      </c>
      <c r="CH114" s="1196">
        <f>環境負荷計算表!AL347</f>
        <v>0</v>
      </c>
      <c r="CI114" s="1196">
        <f>環境負荷計算表!AM347</f>
        <v>0</v>
      </c>
      <c r="CJ114" s="1196">
        <f>環境負荷計算表!AN347</f>
        <v>0</v>
      </c>
      <c r="CK114" s="1196">
        <f>環境負荷計算表!AO347</f>
        <v>0</v>
      </c>
      <c r="CL114" s="1196">
        <f>環境負荷計算表!AP347</f>
        <v>0</v>
      </c>
      <c r="CM114" s="1196">
        <f>環境負荷計算表!AQ347</f>
        <v>0</v>
      </c>
      <c r="CN114" s="1196">
        <f>環境負荷計算表!AR347</f>
        <v>0</v>
      </c>
      <c r="CO114" s="1196">
        <f>環境負荷計算表!AS347</f>
        <v>0</v>
      </c>
      <c r="CP114" s="1196">
        <f>環境負荷計算表!AT347</f>
        <v>0</v>
      </c>
      <c r="CQ114" s="1196">
        <f>環境負荷計算表!AU347</f>
        <v>0</v>
      </c>
      <c r="CR114" s="1196">
        <f>環境負荷計算表!AV347</f>
        <v>0</v>
      </c>
      <c r="CS114" s="1196">
        <f>環境負荷計算表!AW347</f>
        <v>0</v>
      </c>
      <c r="CT114" s="1196">
        <f>環境負荷計算表!AX347</f>
        <v>0</v>
      </c>
      <c r="CU114" s="1196">
        <f>環境負荷計算表!AY347</f>
        <v>0</v>
      </c>
      <c r="CV114" s="1195">
        <f>環境負荷計算表!AZ347</f>
        <v>0</v>
      </c>
      <c r="CW114" s="1195">
        <f>環境負荷計算表!BA347</f>
        <v>0</v>
      </c>
      <c r="CX114" s="1195">
        <f>環境負荷計算表!BB347</f>
        <v>0</v>
      </c>
      <c r="CY114" s="1196">
        <f>環境負荷計算表!BC347</f>
        <v>0</v>
      </c>
      <c r="CZ114" s="1196">
        <f>環境負荷計算表!BD347</f>
        <v>0</v>
      </c>
      <c r="DA114" s="1196">
        <f>環境負荷計算表!BE347</f>
        <v>0</v>
      </c>
      <c r="DB114" s="1196">
        <f>環境負荷計算表!BF347</f>
        <v>0</v>
      </c>
      <c r="DC114" s="1196">
        <f>環境負荷計算表!BG347</f>
        <v>0</v>
      </c>
      <c r="DD114" s="1196">
        <f>環境負荷計算表!BH347</f>
        <v>0</v>
      </c>
      <c r="DE114" s="1195">
        <f>環境負荷計算表!BI347</f>
        <v>0</v>
      </c>
      <c r="DF114" s="1197">
        <f>T114+AX114+CB114</f>
        <v>0</v>
      </c>
      <c r="DG114" s="1197">
        <f t="shared" si="42"/>
        <v>0</v>
      </c>
      <c r="DH114" s="1197">
        <f t="shared" si="43"/>
        <v>0</v>
      </c>
      <c r="DI114" s="1197">
        <f t="shared" si="44"/>
        <v>0</v>
      </c>
      <c r="DJ114" s="1197">
        <f t="shared" si="45"/>
        <v>0</v>
      </c>
      <c r="DK114" s="1198">
        <f t="shared" si="46"/>
        <v>0</v>
      </c>
      <c r="DL114" s="1198">
        <f t="shared" si="47"/>
        <v>0</v>
      </c>
      <c r="DM114" s="1198">
        <f t="shared" si="48"/>
        <v>0</v>
      </c>
      <c r="DN114" s="1198">
        <f t="shared" si="49"/>
        <v>0</v>
      </c>
      <c r="DO114" s="1198">
        <f t="shared" si="50"/>
        <v>0</v>
      </c>
      <c r="DP114" s="1198">
        <f t="shared" si="51"/>
        <v>0</v>
      </c>
      <c r="DQ114" s="1198">
        <f t="shared" si="52"/>
        <v>0</v>
      </c>
      <c r="DR114" s="1198">
        <f t="shared" si="53"/>
        <v>0</v>
      </c>
      <c r="DS114" s="1198">
        <f t="shared" si="54"/>
        <v>0</v>
      </c>
      <c r="DT114" s="1198">
        <f t="shared" si="55"/>
        <v>0</v>
      </c>
      <c r="DU114" s="1198">
        <f t="shared" si="56"/>
        <v>0</v>
      </c>
      <c r="DV114" s="1198">
        <f t="shared" si="57"/>
        <v>0</v>
      </c>
      <c r="DW114" s="1198">
        <f t="shared" si="58"/>
        <v>0</v>
      </c>
      <c r="DX114" s="1198">
        <f t="shared" si="59"/>
        <v>0</v>
      </c>
      <c r="DY114" s="1198">
        <f t="shared" si="60"/>
        <v>0</v>
      </c>
      <c r="DZ114" s="1197">
        <f t="shared" si="61"/>
        <v>0</v>
      </c>
      <c r="EA114" s="1197">
        <f t="shared" si="62"/>
        <v>0</v>
      </c>
      <c r="EB114" s="1197">
        <f t="shared" si="63"/>
        <v>0</v>
      </c>
      <c r="EC114" s="1198">
        <f t="shared" si="64"/>
        <v>0</v>
      </c>
      <c r="ED114" s="1198">
        <f t="shared" si="36"/>
        <v>0</v>
      </c>
      <c r="EE114" s="1198">
        <f t="shared" si="37"/>
        <v>0</v>
      </c>
      <c r="EF114" s="1198">
        <f t="shared" si="38"/>
        <v>0</v>
      </c>
      <c r="EG114" s="1198">
        <f t="shared" si="39"/>
        <v>0</v>
      </c>
      <c r="EH114" s="1198">
        <f t="shared" si="40"/>
        <v>0</v>
      </c>
      <c r="EI114" s="1197">
        <f>AW114+CA114+DE114</f>
        <v>0</v>
      </c>
      <c r="EJ114" s="19"/>
    </row>
    <row r="115" spans="2:140" ht="18" customHeight="1">
      <c r="B115" s="12" t="s">
        <v>64</v>
      </c>
      <c r="C115" s="12"/>
      <c r="D115" s="20"/>
      <c r="E115" s="12"/>
      <c r="F115" s="11"/>
      <c r="G115" s="11"/>
      <c r="H115" s="11"/>
      <c r="I115" s="11"/>
      <c r="J115" s="11"/>
      <c r="K115" s="11"/>
      <c r="L115" s="11"/>
      <c r="M115" s="11"/>
      <c r="N115" s="11"/>
      <c r="O115" s="11"/>
      <c r="P115" s="11"/>
      <c r="Q115" s="11"/>
      <c r="R115" s="11"/>
      <c r="S115" s="19"/>
    </row>
    <row r="116" spans="2:140" ht="18" customHeight="1">
      <c r="B116" s="12"/>
      <c r="C116" s="12"/>
      <c r="D116" s="12"/>
      <c r="E116" s="12"/>
      <c r="F116" s="11"/>
      <c r="G116" s="11"/>
      <c r="H116" s="11"/>
      <c r="I116" s="11"/>
      <c r="J116" s="11"/>
      <c r="K116" s="11"/>
      <c r="L116" s="11"/>
      <c r="M116" s="11"/>
      <c r="N116" s="11"/>
      <c r="O116" s="11"/>
      <c r="P116" s="11"/>
      <c r="Q116" s="11"/>
      <c r="R116" s="11"/>
      <c r="S116" s="19"/>
      <c r="T116" s="1199"/>
      <c r="U116" s="1199"/>
      <c r="V116" s="1199"/>
      <c r="W116" s="1199"/>
      <c r="X116" s="1199"/>
      <c r="Y116" s="1199"/>
      <c r="Z116" s="1199"/>
      <c r="AA116" s="1199"/>
      <c r="AB116" s="1199"/>
      <c r="AC116" s="1199"/>
      <c r="AD116" s="1199"/>
      <c r="AE116" s="1199"/>
      <c r="AF116" s="1199"/>
      <c r="AG116" s="1199"/>
      <c r="AH116" s="1199"/>
      <c r="AI116" s="1199"/>
      <c r="AJ116" s="1199"/>
      <c r="AK116" s="1199"/>
      <c r="AL116" s="1199"/>
      <c r="AM116" s="1199"/>
      <c r="AN116" s="1199"/>
      <c r="AO116" s="1199"/>
      <c r="AP116" s="1199"/>
      <c r="AQ116" s="1199"/>
      <c r="AR116" s="1199"/>
      <c r="AS116" s="1199"/>
      <c r="AT116" s="1199"/>
      <c r="AU116" s="1199"/>
      <c r="AV116" s="1199"/>
      <c r="AW116" s="1199"/>
      <c r="AX116" s="1199"/>
      <c r="AY116" s="1199"/>
      <c r="AZ116" s="1199"/>
      <c r="BA116" s="1199"/>
      <c r="BB116" s="1199"/>
      <c r="BC116" s="1199"/>
      <c r="BD116" s="1199"/>
      <c r="BE116" s="1199"/>
      <c r="BF116" s="1199"/>
      <c r="BG116" s="1199"/>
      <c r="BH116" s="1199"/>
      <c r="BI116" s="1199"/>
      <c r="BJ116" s="1199"/>
      <c r="BK116" s="1199"/>
      <c r="BL116" s="1199"/>
      <c r="BM116" s="1199"/>
      <c r="BN116" s="1199"/>
      <c r="BO116" s="1199"/>
      <c r="BP116" s="1199"/>
      <c r="BQ116" s="1199"/>
      <c r="BR116" s="1199"/>
      <c r="BS116" s="1199"/>
      <c r="BT116" s="1199"/>
      <c r="BU116" s="1199"/>
      <c r="BV116" s="1199"/>
      <c r="BW116" s="1199"/>
      <c r="BX116" s="1199"/>
      <c r="BY116" s="1199"/>
      <c r="BZ116" s="1199"/>
      <c r="CA116" s="1199"/>
      <c r="CB116" s="1199"/>
      <c r="CC116" s="1199"/>
      <c r="CD116" s="1199"/>
      <c r="CE116" s="1199"/>
      <c r="CF116" s="1199"/>
      <c r="CG116" s="1199"/>
      <c r="CH116" s="1199"/>
      <c r="CI116" s="1199"/>
      <c r="CJ116" s="1199"/>
      <c r="CK116" s="1199"/>
      <c r="CL116" s="1199"/>
      <c r="CM116" s="1199"/>
      <c r="CN116" s="1199"/>
      <c r="CO116" s="1199"/>
      <c r="CP116" s="1199"/>
      <c r="CQ116" s="1199"/>
      <c r="CR116" s="1199"/>
      <c r="CS116" s="1199"/>
      <c r="CT116" s="1199"/>
      <c r="CU116" s="1199"/>
      <c r="CV116" s="1199"/>
      <c r="CW116" s="1199"/>
      <c r="CX116" s="1199"/>
      <c r="CY116" s="1199"/>
      <c r="CZ116" s="1199"/>
      <c r="DA116" s="1199"/>
      <c r="DB116" s="1199"/>
      <c r="DC116" s="1199"/>
      <c r="DD116" s="1199"/>
      <c r="DE116" s="1199"/>
      <c r="DF116" s="1199"/>
      <c r="DG116" s="1199"/>
      <c r="DH116" s="1199"/>
      <c r="DI116" s="1199"/>
      <c r="DJ116" s="1199"/>
      <c r="DK116" s="1199"/>
      <c r="DL116" s="1199"/>
      <c r="DM116" s="1199"/>
      <c r="DN116" s="1199"/>
      <c r="DO116" s="1199"/>
      <c r="DP116" s="1199"/>
      <c r="DQ116" s="1199"/>
      <c r="DR116" s="1199"/>
      <c r="DS116" s="1199"/>
      <c r="DT116" s="1199"/>
      <c r="DU116" s="1199"/>
      <c r="DV116" s="1199"/>
      <c r="DW116" s="1199"/>
      <c r="DX116" s="1199"/>
      <c r="DY116" s="1199"/>
      <c r="DZ116" s="1199"/>
      <c r="EA116" s="1199"/>
      <c r="EB116" s="1199"/>
      <c r="EC116" s="1199"/>
      <c r="ED116" s="1199"/>
      <c r="EE116" s="1199"/>
      <c r="EF116" s="1199"/>
      <c r="EG116" s="1199"/>
      <c r="EH116" s="1199"/>
      <c r="EI116" s="1199"/>
    </row>
    <row r="117" spans="2:140">
      <c r="B117" s="21"/>
      <c r="C117" s="21"/>
      <c r="D117" s="21"/>
      <c r="E117" s="21"/>
      <c r="F117" s="21"/>
      <c r="G117" s="21"/>
      <c r="H117" s="21"/>
      <c r="I117" s="21"/>
      <c r="J117" s="21"/>
      <c r="K117" s="21"/>
      <c r="L117" s="21"/>
      <c r="M117" s="21"/>
      <c r="N117" s="21"/>
      <c r="O117" s="21"/>
      <c r="P117" s="21"/>
      <c r="Q117" s="21"/>
      <c r="R117" s="21"/>
    </row>
    <row r="118" spans="2:140">
      <c r="B118" s="21"/>
      <c r="C118" s="21"/>
      <c r="D118" s="21"/>
      <c r="E118" s="21"/>
      <c r="F118" s="21"/>
      <c r="G118" s="21"/>
      <c r="H118" s="21"/>
      <c r="I118" s="21"/>
      <c r="J118" s="21"/>
      <c r="K118" s="21"/>
      <c r="L118" s="21"/>
      <c r="M118" s="21"/>
      <c r="N118" s="21"/>
      <c r="O118" s="21"/>
      <c r="P118" s="21"/>
      <c r="Q118" s="21"/>
      <c r="R118" s="21"/>
      <c r="T118" s="1200"/>
      <c r="U118" s="1200"/>
      <c r="V118" s="1200"/>
      <c r="W118" s="1200"/>
      <c r="X118" s="1200"/>
      <c r="Y118" s="1200"/>
      <c r="Z118" s="1200"/>
      <c r="AA118" s="1200"/>
      <c r="AB118" s="1200"/>
      <c r="AC118" s="1200"/>
      <c r="AD118" s="1200"/>
      <c r="AE118" s="1200"/>
      <c r="AF118" s="1200"/>
      <c r="AG118" s="1200"/>
      <c r="AH118" s="1200"/>
      <c r="AI118" s="1200"/>
      <c r="AJ118" s="1200"/>
      <c r="AK118" s="1200"/>
      <c r="AL118" s="1200"/>
      <c r="AM118" s="1200"/>
      <c r="AN118" s="1200"/>
      <c r="AO118" s="1200"/>
      <c r="AP118" s="1200"/>
      <c r="AQ118" s="1200"/>
      <c r="AR118" s="1200"/>
      <c r="AS118" s="1200"/>
      <c r="AT118" s="1200"/>
      <c r="AU118" s="1200"/>
      <c r="AV118" s="1200"/>
      <c r="AW118" s="1200"/>
      <c r="AX118" s="1200"/>
      <c r="AY118" s="1200"/>
      <c r="AZ118" s="1200"/>
      <c r="BA118" s="1200"/>
      <c r="BB118" s="1200"/>
      <c r="BC118" s="1200"/>
      <c r="BD118" s="1200"/>
      <c r="BE118" s="1200"/>
      <c r="BF118" s="1200"/>
      <c r="BG118" s="1200"/>
      <c r="BH118" s="1200"/>
      <c r="BI118" s="1200"/>
      <c r="BJ118" s="1200"/>
      <c r="BK118" s="1200"/>
      <c r="BL118" s="1200"/>
      <c r="BM118" s="1200"/>
      <c r="BN118" s="1200"/>
      <c r="BO118" s="1200"/>
      <c r="BP118" s="1200"/>
      <c r="BQ118" s="1200"/>
      <c r="BR118" s="1200"/>
      <c r="BS118" s="1200"/>
      <c r="BT118" s="1200"/>
      <c r="BU118" s="1200"/>
      <c r="BV118" s="1200"/>
      <c r="BW118" s="1200"/>
      <c r="BX118" s="1200"/>
      <c r="BY118" s="1200"/>
      <c r="BZ118" s="1200"/>
      <c r="CA118" s="1200"/>
      <c r="CB118" s="1200"/>
      <c r="CC118" s="1200"/>
      <c r="CD118" s="1200"/>
      <c r="CE118" s="1200"/>
      <c r="CF118" s="1200"/>
      <c r="CG118" s="1200"/>
      <c r="CH118" s="1200"/>
      <c r="CI118" s="1200"/>
      <c r="CJ118" s="1200"/>
      <c r="CK118" s="1200"/>
      <c r="CL118" s="1200"/>
      <c r="CM118" s="1200"/>
      <c r="CN118" s="1200"/>
      <c r="CO118" s="1200"/>
      <c r="CP118" s="1200"/>
      <c r="CQ118" s="1200"/>
      <c r="CR118" s="1200"/>
      <c r="CS118" s="1200"/>
      <c r="CT118" s="1200"/>
      <c r="CU118" s="1200"/>
      <c r="CV118" s="1200"/>
      <c r="CW118" s="1200"/>
      <c r="CX118" s="1200"/>
      <c r="CY118" s="1200"/>
      <c r="CZ118" s="1200"/>
      <c r="DA118" s="1200"/>
      <c r="DB118" s="1200"/>
      <c r="DC118" s="1200"/>
      <c r="DD118" s="1200"/>
      <c r="DE118" s="1200"/>
      <c r="DF118" s="1200"/>
      <c r="DG118" s="1200"/>
      <c r="DH118" s="1200"/>
      <c r="DI118" s="1200"/>
      <c r="DJ118" s="1200"/>
      <c r="DK118" s="1200"/>
      <c r="DL118" s="1200"/>
      <c r="DM118" s="1200"/>
      <c r="DN118" s="1200"/>
      <c r="DO118" s="1200"/>
      <c r="DP118" s="1200"/>
      <c r="DQ118" s="1200"/>
      <c r="DR118" s="1200"/>
      <c r="DS118" s="1200"/>
      <c r="DT118" s="1200"/>
      <c r="DU118" s="1200"/>
      <c r="DV118" s="1200"/>
      <c r="DW118" s="1200"/>
      <c r="DX118" s="1200"/>
      <c r="DY118" s="1200"/>
      <c r="DZ118" s="1200"/>
      <c r="EA118" s="1200"/>
      <c r="EB118" s="1200"/>
      <c r="EC118" s="1200"/>
      <c r="ED118" s="1200"/>
      <c r="EE118" s="1200"/>
      <c r="EF118" s="1200"/>
      <c r="EG118" s="1200"/>
      <c r="EH118" s="1200"/>
      <c r="EI118" s="1200"/>
    </row>
    <row r="119" spans="2:140">
      <c r="T119" s="1200"/>
      <c r="U119" s="1200"/>
      <c r="V119" s="1200"/>
      <c r="W119" s="1200"/>
      <c r="X119" s="1200"/>
      <c r="Y119" s="1200"/>
      <c r="Z119" s="1200"/>
      <c r="AA119" s="1200"/>
      <c r="AB119" s="1200"/>
      <c r="AC119" s="1200"/>
      <c r="AD119" s="1200"/>
      <c r="AE119" s="1200"/>
      <c r="AF119" s="1200"/>
      <c r="AG119" s="1200"/>
      <c r="AH119" s="1200"/>
      <c r="AI119" s="1200"/>
      <c r="AJ119" s="1200"/>
      <c r="AK119" s="1200"/>
      <c r="AL119" s="1200"/>
      <c r="AM119" s="1200"/>
      <c r="AN119" s="1200"/>
      <c r="AO119" s="1200"/>
      <c r="AP119" s="1200"/>
      <c r="AQ119" s="1200"/>
      <c r="AR119" s="1200"/>
      <c r="AS119" s="1200"/>
      <c r="AT119" s="1200"/>
      <c r="AU119" s="1200"/>
      <c r="AV119" s="1200"/>
      <c r="AW119" s="1200"/>
      <c r="AX119" s="1200"/>
      <c r="AY119" s="1200"/>
      <c r="AZ119" s="1200"/>
      <c r="BA119" s="1200"/>
      <c r="BB119" s="1200"/>
      <c r="BC119" s="1200"/>
      <c r="BD119" s="1200"/>
      <c r="BE119" s="1200"/>
      <c r="BF119" s="1200"/>
      <c r="BG119" s="1200"/>
      <c r="BH119" s="1200"/>
      <c r="BI119" s="1200"/>
      <c r="BJ119" s="1200"/>
      <c r="BK119" s="1200"/>
      <c r="BL119" s="1200"/>
      <c r="BM119" s="1200"/>
      <c r="BN119" s="1200"/>
      <c r="BO119" s="1200"/>
      <c r="BP119" s="1200"/>
      <c r="BQ119" s="1200"/>
      <c r="BR119" s="1200"/>
      <c r="BS119" s="1200"/>
      <c r="BT119" s="1200"/>
      <c r="BU119" s="1200"/>
      <c r="BV119" s="1200"/>
      <c r="BW119" s="1200"/>
      <c r="BX119" s="1200"/>
      <c r="BY119" s="1200"/>
      <c r="BZ119" s="1200"/>
      <c r="CA119" s="1200"/>
      <c r="CB119" s="1200"/>
      <c r="CC119" s="1200"/>
      <c r="CD119" s="1200"/>
      <c r="CE119" s="1200"/>
      <c r="CF119" s="1200"/>
      <c r="CG119" s="1200"/>
      <c r="CH119" s="1200"/>
      <c r="CI119" s="1200"/>
      <c r="CJ119" s="1200"/>
      <c r="CK119" s="1200"/>
      <c r="CL119" s="1200"/>
      <c r="CM119" s="1200"/>
      <c r="CN119" s="1200"/>
      <c r="CO119" s="1200"/>
      <c r="CP119" s="1200"/>
      <c r="CQ119" s="1200"/>
      <c r="CR119" s="1200"/>
      <c r="CS119" s="1200"/>
      <c r="CT119" s="1200"/>
      <c r="CU119" s="1200"/>
      <c r="CV119" s="1200"/>
      <c r="CW119" s="1200"/>
      <c r="CX119" s="1200"/>
      <c r="CY119" s="1200"/>
      <c r="CZ119" s="1200"/>
      <c r="DA119" s="1200"/>
      <c r="DB119" s="1200"/>
      <c r="DC119" s="1200"/>
      <c r="DD119" s="1200"/>
      <c r="DE119" s="1200"/>
    </row>
    <row r="120" spans="2:140" ht="18" customHeight="1">
      <c r="T120" s="1200"/>
      <c r="U120" s="1200"/>
      <c r="V120" s="1200"/>
      <c r="W120" s="1200"/>
      <c r="X120" s="1200"/>
      <c r="Y120" s="1200"/>
      <c r="Z120" s="1200"/>
      <c r="AA120" s="1200"/>
      <c r="AB120" s="1200"/>
      <c r="AC120" s="1200"/>
      <c r="AD120" s="1200"/>
      <c r="AE120" s="1200"/>
      <c r="AF120" s="1200"/>
      <c r="AG120" s="1200"/>
      <c r="AH120" s="1200"/>
      <c r="AI120" s="1200"/>
      <c r="AJ120" s="1200"/>
      <c r="AK120" s="1200"/>
      <c r="AL120" s="1200"/>
      <c r="AM120" s="1200"/>
      <c r="AN120" s="1200"/>
      <c r="AO120" s="1200"/>
      <c r="AP120" s="1200"/>
      <c r="AQ120" s="1200"/>
      <c r="AR120" s="1200"/>
      <c r="AS120" s="1200"/>
      <c r="AT120" s="1200"/>
      <c r="AU120" s="1200"/>
      <c r="AV120" s="1200"/>
      <c r="AW120" s="1200"/>
      <c r="AX120" s="1200"/>
      <c r="AY120" s="1200"/>
      <c r="AZ120" s="1200"/>
      <c r="BA120" s="1200"/>
      <c r="BB120" s="1200"/>
      <c r="BC120" s="1200"/>
      <c r="BD120" s="1200"/>
      <c r="BE120" s="1200"/>
      <c r="BF120" s="1200"/>
      <c r="BG120" s="1200"/>
      <c r="BH120" s="1200"/>
      <c r="BI120" s="1200"/>
      <c r="BJ120" s="1200"/>
      <c r="BK120" s="1200"/>
      <c r="BL120" s="1200"/>
      <c r="BM120" s="1200"/>
      <c r="BN120" s="1200"/>
      <c r="BO120" s="1200"/>
      <c r="BP120" s="1200"/>
      <c r="BQ120" s="1200"/>
      <c r="BR120" s="1200"/>
      <c r="BS120" s="1200"/>
      <c r="BT120" s="1200"/>
      <c r="BU120" s="1200"/>
      <c r="BV120" s="1200"/>
      <c r="BW120" s="1200"/>
      <c r="BX120" s="1200"/>
      <c r="BY120" s="1200"/>
      <c r="BZ120" s="1200"/>
      <c r="CA120" s="1200"/>
      <c r="CB120" s="1200"/>
      <c r="CC120" s="1200"/>
      <c r="CD120" s="1200"/>
      <c r="CE120" s="1200"/>
      <c r="CF120" s="1200"/>
      <c r="CG120" s="1200"/>
      <c r="CH120" s="1200"/>
      <c r="CI120" s="1200"/>
      <c r="CJ120" s="1200"/>
      <c r="CK120" s="1200"/>
      <c r="CL120" s="1200"/>
      <c r="CM120" s="1200"/>
      <c r="CN120" s="1200"/>
      <c r="CO120" s="1200"/>
      <c r="CP120" s="1200"/>
      <c r="CQ120" s="1200"/>
      <c r="CR120" s="1200"/>
      <c r="CS120" s="1200"/>
      <c r="CT120" s="1200"/>
      <c r="CU120" s="1200"/>
      <c r="CV120" s="1200"/>
      <c r="CW120" s="1200"/>
      <c r="CX120" s="1200"/>
      <c r="CY120" s="1200"/>
      <c r="CZ120" s="1200"/>
      <c r="DA120" s="1200"/>
      <c r="DB120" s="1200"/>
      <c r="DC120" s="1200"/>
      <c r="DD120" s="1200"/>
      <c r="DE120" s="1200"/>
    </row>
    <row r="121" spans="2:140">
      <c r="T121" s="1200"/>
      <c r="U121" s="1200"/>
      <c r="V121" s="1200"/>
      <c r="W121" s="1200"/>
      <c r="X121" s="1200"/>
      <c r="Y121" s="1200"/>
      <c r="Z121" s="1200"/>
      <c r="AA121" s="1200"/>
      <c r="AB121" s="1200"/>
      <c r="AC121" s="1200"/>
      <c r="AD121" s="1200"/>
      <c r="AE121" s="1200"/>
      <c r="AF121" s="1200"/>
      <c r="AG121" s="1200"/>
      <c r="AH121" s="1200"/>
      <c r="AI121" s="1200"/>
      <c r="AJ121" s="1200"/>
      <c r="AK121" s="1200"/>
      <c r="AL121" s="1200"/>
      <c r="AM121" s="1200"/>
      <c r="AN121" s="1200"/>
      <c r="AO121" s="1200"/>
      <c r="AP121" s="1200"/>
      <c r="AQ121" s="1200"/>
      <c r="AR121" s="1200"/>
      <c r="AS121" s="1200"/>
      <c r="AT121" s="1200"/>
      <c r="AU121" s="1200"/>
      <c r="AV121" s="1200"/>
      <c r="AW121" s="1200"/>
      <c r="AX121" s="1200"/>
      <c r="AY121" s="1200"/>
      <c r="AZ121" s="1200"/>
      <c r="BA121" s="1200"/>
      <c r="BB121" s="1200"/>
      <c r="BC121" s="1200"/>
      <c r="BD121" s="1200"/>
      <c r="BE121" s="1200"/>
      <c r="BF121" s="1200"/>
      <c r="BG121" s="1200"/>
      <c r="BH121" s="1200"/>
      <c r="BI121" s="1200"/>
      <c r="BJ121" s="1200"/>
      <c r="BK121" s="1200"/>
      <c r="BL121" s="1200"/>
      <c r="BM121" s="1200"/>
      <c r="BN121" s="1200"/>
      <c r="BO121" s="1200"/>
      <c r="BP121" s="1200"/>
      <c r="BQ121" s="1200"/>
      <c r="BR121" s="1200"/>
      <c r="BS121" s="1200"/>
      <c r="BT121" s="1200"/>
      <c r="BU121" s="1200"/>
      <c r="BV121" s="1200"/>
      <c r="BW121" s="1200"/>
      <c r="BX121" s="1200"/>
      <c r="BY121" s="1200"/>
      <c r="BZ121" s="1200"/>
      <c r="CA121" s="1200"/>
      <c r="CB121" s="1200"/>
      <c r="CC121" s="1200"/>
      <c r="CD121" s="1200"/>
      <c r="CE121" s="1200"/>
      <c r="CF121" s="1200"/>
      <c r="CG121" s="1200"/>
      <c r="CH121" s="1200"/>
      <c r="CI121" s="1200"/>
      <c r="CJ121" s="1200"/>
      <c r="CK121" s="1200"/>
      <c r="CL121" s="1200"/>
      <c r="CM121" s="1200"/>
      <c r="CN121" s="1200"/>
      <c r="CO121" s="1200"/>
      <c r="CP121" s="1200"/>
      <c r="CQ121" s="1200"/>
      <c r="CR121" s="1200"/>
      <c r="CS121" s="1200"/>
      <c r="CT121" s="1200"/>
      <c r="CU121" s="1200"/>
      <c r="CV121" s="1200"/>
      <c r="CW121" s="1200"/>
      <c r="CX121" s="1200"/>
      <c r="CY121" s="1200"/>
      <c r="CZ121" s="1200"/>
      <c r="DA121" s="1200"/>
      <c r="DB121" s="1200"/>
      <c r="DC121" s="1200"/>
      <c r="DD121" s="1200"/>
      <c r="DE121" s="1200"/>
    </row>
    <row r="122" spans="2:140">
      <c r="T122" s="1200"/>
      <c r="U122" s="1200"/>
      <c r="V122" s="1200"/>
      <c r="W122" s="1200"/>
      <c r="X122" s="1200"/>
      <c r="Y122" s="1200"/>
      <c r="Z122" s="1200"/>
      <c r="AA122" s="1200"/>
      <c r="AB122" s="1200"/>
      <c r="AC122" s="1200"/>
      <c r="AD122" s="1200"/>
      <c r="AE122" s="1200"/>
      <c r="AF122" s="1200"/>
      <c r="AG122" s="1200"/>
      <c r="AH122" s="1200"/>
      <c r="AI122" s="1200"/>
      <c r="AJ122" s="1200"/>
      <c r="AK122" s="1200"/>
      <c r="AL122" s="1200"/>
      <c r="AM122" s="1200"/>
      <c r="AN122" s="1200"/>
      <c r="AO122" s="1200"/>
      <c r="AP122" s="1200"/>
      <c r="AQ122" s="1200"/>
      <c r="AR122" s="1200"/>
      <c r="AS122" s="1200"/>
      <c r="AT122" s="1200"/>
      <c r="AU122" s="1200"/>
      <c r="AV122" s="1200"/>
      <c r="AW122" s="1200"/>
      <c r="AX122" s="1200"/>
      <c r="AY122" s="1200"/>
      <c r="AZ122" s="1200"/>
      <c r="BA122" s="1200"/>
      <c r="BB122" s="1200"/>
      <c r="BC122" s="1200"/>
      <c r="BD122" s="1200"/>
      <c r="BE122" s="1200"/>
      <c r="BF122" s="1200"/>
      <c r="BG122" s="1200"/>
      <c r="BH122" s="1200"/>
      <c r="BI122" s="1200"/>
      <c r="BJ122" s="1200"/>
      <c r="BK122" s="1200"/>
      <c r="BL122" s="1200"/>
      <c r="BM122" s="1200"/>
      <c r="BN122" s="1200"/>
      <c r="BO122" s="1200"/>
      <c r="BP122" s="1200"/>
      <c r="BQ122" s="1200"/>
      <c r="BR122" s="1200"/>
      <c r="BS122" s="1200"/>
      <c r="BT122" s="1200"/>
      <c r="BU122" s="1200"/>
      <c r="BV122" s="1200"/>
      <c r="BW122" s="1200"/>
      <c r="BX122" s="1200"/>
      <c r="BY122" s="1200"/>
      <c r="BZ122" s="1200"/>
      <c r="CA122" s="1200"/>
      <c r="CB122" s="1200"/>
      <c r="CC122" s="1200"/>
      <c r="CD122" s="1200"/>
      <c r="CE122" s="1200"/>
      <c r="CF122" s="1200"/>
      <c r="CG122" s="1200"/>
      <c r="CH122" s="1200"/>
      <c r="CI122" s="1200"/>
      <c r="CJ122" s="1200"/>
      <c r="CK122" s="1200"/>
      <c r="CL122" s="1200"/>
      <c r="CM122" s="1200"/>
      <c r="CN122" s="1200"/>
      <c r="CO122" s="1200"/>
      <c r="CP122" s="1200"/>
      <c r="CQ122" s="1200"/>
      <c r="CR122" s="1200"/>
      <c r="CS122" s="1200"/>
      <c r="CT122" s="1200"/>
      <c r="CU122" s="1200"/>
      <c r="CV122" s="1200"/>
      <c r="CW122" s="1200"/>
      <c r="CX122" s="1200"/>
      <c r="CY122" s="1200"/>
      <c r="CZ122" s="1200"/>
      <c r="DA122" s="1200"/>
      <c r="DB122" s="1200"/>
      <c r="DC122" s="1200"/>
      <c r="DD122" s="1200"/>
      <c r="DE122" s="1200"/>
    </row>
    <row r="123" spans="2:140">
      <c r="T123" s="1200"/>
      <c r="U123" s="1200"/>
      <c r="V123" s="1200"/>
      <c r="W123" s="1200"/>
      <c r="X123" s="1200"/>
      <c r="Y123" s="1200"/>
      <c r="Z123" s="1200"/>
      <c r="AA123" s="1200"/>
      <c r="AB123" s="1200"/>
      <c r="AC123" s="1200"/>
      <c r="AD123" s="1200"/>
      <c r="AE123" s="1200"/>
      <c r="AF123" s="1200"/>
      <c r="AG123" s="1200"/>
      <c r="AH123" s="1200"/>
      <c r="AI123" s="1200"/>
      <c r="AJ123" s="1200"/>
      <c r="AK123" s="1200"/>
      <c r="AL123" s="1200"/>
      <c r="AM123" s="1200"/>
      <c r="AN123" s="1200"/>
      <c r="AO123" s="1200"/>
      <c r="AP123" s="1200"/>
      <c r="AQ123" s="1200"/>
      <c r="AR123" s="1200"/>
      <c r="AS123" s="1200"/>
      <c r="AT123" s="1200"/>
      <c r="AU123" s="1200"/>
      <c r="AV123" s="1200"/>
      <c r="AW123" s="1200"/>
      <c r="AX123" s="1200"/>
      <c r="AY123" s="1200"/>
      <c r="AZ123" s="1200"/>
      <c r="BA123" s="1200"/>
      <c r="BB123" s="1200"/>
      <c r="BC123" s="1200"/>
      <c r="BD123" s="1200"/>
      <c r="BE123" s="1200"/>
      <c r="BF123" s="1200"/>
      <c r="BG123" s="1200"/>
      <c r="BH123" s="1200"/>
      <c r="BI123" s="1200"/>
      <c r="BJ123" s="1200"/>
      <c r="BK123" s="1200"/>
      <c r="BL123" s="1200"/>
      <c r="BM123" s="1200"/>
      <c r="BN123" s="1200"/>
      <c r="BO123" s="1200"/>
      <c r="BP123" s="1200"/>
      <c r="BQ123" s="1200"/>
      <c r="BR123" s="1200"/>
      <c r="BS123" s="1200"/>
      <c r="BT123" s="1200"/>
      <c r="BU123" s="1200"/>
      <c r="BV123" s="1200"/>
      <c r="BW123" s="1200"/>
      <c r="BX123" s="1200"/>
      <c r="BY123" s="1200"/>
      <c r="BZ123" s="1200"/>
      <c r="CA123" s="1200"/>
      <c r="CB123" s="1200"/>
      <c r="CC123" s="1200"/>
      <c r="CD123" s="1200"/>
      <c r="CE123" s="1200"/>
      <c r="CF123" s="1200"/>
      <c r="CG123" s="1200"/>
      <c r="CH123" s="1200"/>
      <c r="CI123" s="1200"/>
      <c r="CJ123" s="1200"/>
      <c r="CK123" s="1200"/>
      <c r="CL123" s="1200"/>
      <c r="CM123" s="1200"/>
      <c r="CN123" s="1200"/>
      <c r="CO123" s="1200"/>
      <c r="CP123" s="1200"/>
      <c r="CQ123" s="1200"/>
      <c r="CR123" s="1200"/>
      <c r="CS123" s="1200"/>
      <c r="CT123" s="1200"/>
      <c r="CU123" s="1200"/>
      <c r="CV123" s="1200"/>
      <c r="CW123" s="1200"/>
      <c r="CX123" s="1200"/>
      <c r="CY123" s="1200"/>
      <c r="CZ123" s="1200"/>
      <c r="DA123" s="1200"/>
      <c r="DB123" s="1200"/>
      <c r="DC123" s="1200"/>
      <c r="DD123" s="1200"/>
      <c r="DE123" s="1200"/>
    </row>
    <row r="124" spans="2:140">
      <c r="T124" s="1200"/>
      <c r="U124" s="1200"/>
      <c r="V124" s="1200"/>
      <c r="W124" s="1200"/>
      <c r="X124" s="1200"/>
      <c r="Y124" s="1200"/>
      <c r="Z124" s="1200"/>
      <c r="AA124" s="1200"/>
      <c r="AB124" s="1200"/>
      <c r="AC124" s="1200"/>
      <c r="AD124" s="1200"/>
      <c r="AE124" s="1200"/>
      <c r="AF124" s="1200"/>
      <c r="AG124" s="1200"/>
      <c r="AH124" s="1200"/>
      <c r="AI124" s="1200"/>
      <c r="AJ124" s="1200"/>
      <c r="AK124" s="1200"/>
      <c r="AL124" s="1200"/>
      <c r="AM124" s="1200"/>
      <c r="AN124" s="1200"/>
      <c r="AO124" s="1200"/>
      <c r="AP124" s="1200"/>
      <c r="AQ124" s="1200"/>
      <c r="AR124" s="1200"/>
      <c r="AS124" s="1200"/>
      <c r="AT124" s="1200"/>
      <c r="AU124" s="1200"/>
      <c r="AV124" s="1200"/>
      <c r="AW124" s="1200"/>
      <c r="AX124" s="1200"/>
      <c r="AY124" s="1200"/>
      <c r="AZ124" s="1200"/>
      <c r="BA124" s="1200"/>
      <c r="BB124" s="1200"/>
      <c r="BC124" s="1200"/>
      <c r="BD124" s="1200"/>
      <c r="BE124" s="1200"/>
      <c r="BF124" s="1200"/>
      <c r="BG124" s="1200"/>
      <c r="BH124" s="1200"/>
      <c r="BI124" s="1200"/>
      <c r="BJ124" s="1200"/>
      <c r="BK124" s="1200"/>
      <c r="BL124" s="1200"/>
      <c r="BM124" s="1200"/>
      <c r="BN124" s="1200"/>
      <c r="BO124" s="1200"/>
      <c r="BP124" s="1200"/>
      <c r="BQ124" s="1200"/>
      <c r="BR124" s="1200"/>
      <c r="BS124" s="1200"/>
      <c r="BT124" s="1200"/>
      <c r="BU124" s="1200"/>
      <c r="BV124" s="1200"/>
      <c r="BW124" s="1200"/>
      <c r="BX124" s="1200"/>
      <c r="BY124" s="1200"/>
      <c r="BZ124" s="1200"/>
      <c r="CA124" s="1200"/>
      <c r="CB124" s="1200"/>
      <c r="CC124" s="1200"/>
      <c r="CD124" s="1200"/>
      <c r="CE124" s="1200"/>
      <c r="CF124" s="1200"/>
      <c r="CG124" s="1200"/>
      <c r="CH124" s="1200"/>
      <c r="CI124" s="1200"/>
      <c r="CJ124" s="1200"/>
      <c r="CK124" s="1200"/>
      <c r="CL124" s="1200"/>
      <c r="CM124" s="1200"/>
      <c r="CN124" s="1200"/>
      <c r="CO124" s="1200"/>
      <c r="CP124" s="1200"/>
      <c r="CQ124" s="1200"/>
      <c r="CR124" s="1200"/>
      <c r="CS124" s="1200"/>
      <c r="CT124" s="1200"/>
      <c r="CU124" s="1200"/>
      <c r="CV124" s="1200"/>
      <c r="CW124" s="1200"/>
      <c r="CX124" s="1200"/>
      <c r="CY124" s="1200"/>
      <c r="CZ124" s="1200"/>
      <c r="DA124" s="1200"/>
      <c r="DB124" s="1200"/>
      <c r="DC124" s="1200"/>
      <c r="DD124" s="1200"/>
      <c r="DE124" s="1200"/>
    </row>
    <row r="125" spans="2:140">
      <c r="T125" s="1200"/>
      <c r="U125" s="1200"/>
      <c r="V125" s="1200"/>
      <c r="W125" s="1200"/>
      <c r="X125" s="1200"/>
      <c r="Y125" s="1200"/>
      <c r="Z125" s="1200"/>
      <c r="AA125" s="1200"/>
      <c r="AB125" s="1200"/>
      <c r="AC125" s="1200"/>
      <c r="AD125" s="1200"/>
      <c r="AE125" s="1200"/>
      <c r="AF125" s="1200"/>
      <c r="AG125" s="1200"/>
      <c r="AH125" s="1200"/>
      <c r="AI125" s="1200"/>
      <c r="AJ125" s="1200"/>
      <c r="AK125" s="1200"/>
      <c r="AL125" s="1200"/>
      <c r="AM125" s="1200"/>
      <c r="AN125" s="1200"/>
      <c r="AO125" s="1200"/>
      <c r="AP125" s="1200"/>
      <c r="AQ125" s="1200"/>
      <c r="AR125" s="1200"/>
      <c r="AS125" s="1200"/>
      <c r="AT125" s="1200"/>
      <c r="AU125" s="1200"/>
      <c r="AV125" s="1200"/>
      <c r="AW125" s="1200"/>
      <c r="AX125" s="1200"/>
      <c r="AY125" s="1200"/>
      <c r="AZ125" s="1200"/>
      <c r="BA125" s="1200"/>
      <c r="BB125" s="1200"/>
      <c r="BC125" s="1200"/>
      <c r="BD125" s="1200"/>
      <c r="BE125" s="1200"/>
      <c r="BF125" s="1200"/>
      <c r="BG125" s="1200"/>
      <c r="BH125" s="1200"/>
      <c r="BI125" s="1200"/>
      <c r="BJ125" s="1200"/>
      <c r="BK125" s="1200"/>
      <c r="BL125" s="1200"/>
      <c r="BM125" s="1200"/>
      <c r="BN125" s="1200"/>
      <c r="BO125" s="1200"/>
      <c r="BP125" s="1200"/>
      <c r="BQ125" s="1200"/>
      <c r="BR125" s="1200"/>
      <c r="BS125" s="1200"/>
      <c r="BT125" s="1200"/>
      <c r="BU125" s="1200"/>
      <c r="BV125" s="1200"/>
      <c r="BW125" s="1200"/>
      <c r="BX125" s="1200"/>
      <c r="BY125" s="1200"/>
      <c r="BZ125" s="1200"/>
      <c r="CA125" s="1200"/>
      <c r="CB125" s="1200"/>
      <c r="CC125" s="1200"/>
      <c r="CD125" s="1200"/>
      <c r="CE125" s="1200"/>
      <c r="CF125" s="1200"/>
      <c r="CG125" s="1200"/>
      <c r="CH125" s="1200"/>
      <c r="CI125" s="1200"/>
      <c r="CJ125" s="1200"/>
      <c r="CK125" s="1200"/>
      <c r="CL125" s="1200"/>
      <c r="CM125" s="1200"/>
      <c r="CN125" s="1200"/>
      <c r="CO125" s="1200"/>
      <c r="CP125" s="1200"/>
      <c r="CQ125" s="1200"/>
      <c r="CR125" s="1200"/>
      <c r="CS125" s="1200"/>
      <c r="CT125" s="1200"/>
      <c r="CU125" s="1200"/>
      <c r="CV125" s="1200"/>
      <c r="CW125" s="1200"/>
      <c r="CX125" s="1200"/>
      <c r="CY125" s="1200"/>
      <c r="CZ125" s="1200"/>
      <c r="DA125" s="1200"/>
      <c r="DB125" s="1200"/>
      <c r="DC125" s="1200"/>
      <c r="DD125" s="1200"/>
      <c r="DE125" s="1200"/>
    </row>
    <row r="126" spans="2:140">
      <c r="T126" s="1200"/>
      <c r="U126" s="1200"/>
      <c r="V126" s="1200"/>
      <c r="W126" s="1200"/>
      <c r="X126" s="1200"/>
      <c r="Y126" s="1200"/>
      <c r="Z126" s="1200"/>
      <c r="AA126" s="1200"/>
      <c r="AB126" s="1200"/>
      <c r="AC126" s="1200"/>
      <c r="AD126" s="1200"/>
      <c r="AE126" s="1200"/>
      <c r="AF126" s="1200"/>
      <c r="AG126" s="1200"/>
      <c r="AH126" s="1200"/>
      <c r="AI126" s="1200"/>
      <c r="AJ126" s="1200"/>
      <c r="AK126" s="1200"/>
      <c r="AL126" s="1200"/>
      <c r="AM126" s="1200"/>
      <c r="AN126" s="1200"/>
      <c r="AO126" s="1200"/>
      <c r="AP126" s="1200"/>
      <c r="AQ126" s="1200"/>
      <c r="AR126" s="1200"/>
      <c r="AS126" s="1200"/>
      <c r="AT126" s="1200"/>
      <c r="AU126" s="1200"/>
      <c r="AV126" s="1200"/>
      <c r="AW126" s="1200"/>
      <c r="AX126" s="1200"/>
      <c r="AY126" s="1200"/>
      <c r="AZ126" s="1200"/>
      <c r="BA126" s="1200"/>
      <c r="BB126" s="1200"/>
      <c r="BC126" s="1200"/>
      <c r="BD126" s="1200"/>
      <c r="BE126" s="1200"/>
      <c r="BF126" s="1200"/>
      <c r="BG126" s="1200"/>
      <c r="BH126" s="1200"/>
      <c r="BI126" s="1200"/>
      <c r="BJ126" s="1200"/>
      <c r="BK126" s="1200"/>
      <c r="BL126" s="1200"/>
      <c r="BM126" s="1200"/>
      <c r="BN126" s="1200"/>
      <c r="BO126" s="1200"/>
      <c r="BP126" s="1200"/>
      <c r="BQ126" s="1200"/>
      <c r="BR126" s="1200"/>
      <c r="BS126" s="1200"/>
      <c r="BT126" s="1200"/>
      <c r="BU126" s="1200"/>
      <c r="BV126" s="1200"/>
      <c r="BW126" s="1200"/>
      <c r="BX126" s="1200"/>
      <c r="BY126" s="1200"/>
      <c r="BZ126" s="1200"/>
      <c r="CA126" s="1200"/>
      <c r="CB126" s="1200"/>
      <c r="CC126" s="1200"/>
      <c r="CD126" s="1200"/>
      <c r="CE126" s="1200"/>
      <c r="CF126" s="1200"/>
      <c r="CG126" s="1200"/>
      <c r="CH126" s="1200"/>
      <c r="CI126" s="1200"/>
      <c r="CJ126" s="1200"/>
      <c r="CK126" s="1200"/>
      <c r="CL126" s="1200"/>
      <c r="CM126" s="1200"/>
      <c r="CN126" s="1200"/>
      <c r="CO126" s="1200"/>
      <c r="CP126" s="1200"/>
      <c r="CQ126" s="1200"/>
      <c r="CR126" s="1200"/>
      <c r="CS126" s="1200"/>
      <c r="CT126" s="1200"/>
      <c r="CU126" s="1200"/>
      <c r="CV126" s="1200"/>
      <c r="CW126" s="1200"/>
      <c r="CX126" s="1200"/>
      <c r="CY126" s="1200"/>
      <c r="CZ126" s="1200"/>
      <c r="DA126" s="1200"/>
      <c r="DB126" s="1200"/>
      <c r="DC126" s="1200"/>
      <c r="DD126" s="1200"/>
      <c r="DE126" s="1200"/>
    </row>
    <row r="127" spans="2:140">
      <c r="T127" s="1200"/>
      <c r="U127" s="1200"/>
      <c r="V127" s="1200"/>
      <c r="W127" s="1200"/>
      <c r="X127" s="1200"/>
      <c r="Y127" s="1200"/>
      <c r="Z127" s="1200"/>
      <c r="AA127" s="1200"/>
      <c r="AB127" s="1200"/>
      <c r="AC127" s="1200"/>
      <c r="AD127" s="1200"/>
      <c r="AE127" s="1200"/>
      <c r="AF127" s="1200"/>
      <c r="AG127" s="1200"/>
      <c r="AH127" s="1200"/>
      <c r="AI127" s="1200"/>
      <c r="AJ127" s="1200"/>
      <c r="AK127" s="1200"/>
      <c r="AL127" s="1200"/>
      <c r="AM127" s="1200"/>
      <c r="AN127" s="1200"/>
      <c r="AO127" s="1200"/>
      <c r="AP127" s="1200"/>
      <c r="AQ127" s="1200"/>
      <c r="AR127" s="1200"/>
      <c r="AS127" s="1200"/>
      <c r="AT127" s="1200"/>
      <c r="AU127" s="1200"/>
      <c r="AV127" s="1200"/>
      <c r="AW127" s="1200"/>
      <c r="AX127" s="1200"/>
      <c r="AY127" s="1200"/>
      <c r="AZ127" s="1200"/>
      <c r="BA127" s="1200"/>
      <c r="BB127" s="1200"/>
      <c r="BC127" s="1200"/>
      <c r="BD127" s="1200"/>
      <c r="BE127" s="1200"/>
      <c r="BF127" s="1200"/>
      <c r="BG127" s="1200"/>
      <c r="BH127" s="1200"/>
      <c r="BI127" s="1200"/>
      <c r="BJ127" s="1200"/>
      <c r="BK127" s="1200"/>
      <c r="BL127" s="1200"/>
      <c r="BM127" s="1200"/>
      <c r="BN127" s="1200"/>
      <c r="BO127" s="1200"/>
      <c r="BP127" s="1200"/>
      <c r="BQ127" s="1200"/>
      <c r="BR127" s="1200"/>
      <c r="BS127" s="1200"/>
      <c r="BT127" s="1200"/>
      <c r="BU127" s="1200"/>
      <c r="BV127" s="1200"/>
      <c r="BW127" s="1200"/>
      <c r="BX127" s="1200"/>
      <c r="BY127" s="1200"/>
      <c r="BZ127" s="1200"/>
      <c r="CA127" s="1200"/>
      <c r="CB127" s="1200"/>
      <c r="CC127" s="1200"/>
      <c r="CD127" s="1200"/>
      <c r="CE127" s="1200"/>
      <c r="CF127" s="1200"/>
      <c r="CG127" s="1200"/>
      <c r="CH127" s="1200"/>
      <c r="CI127" s="1200"/>
      <c r="CJ127" s="1200"/>
      <c r="CK127" s="1200"/>
      <c r="CL127" s="1200"/>
      <c r="CM127" s="1200"/>
      <c r="CN127" s="1200"/>
      <c r="CO127" s="1200"/>
      <c r="CP127" s="1200"/>
      <c r="CQ127" s="1200"/>
      <c r="CR127" s="1200"/>
      <c r="CS127" s="1200"/>
      <c r="CT127" s="1200"/>
      <c r="CU127" s="1200"/>
      <c r="CV127" s="1200"/>
      <c r="CW127" s="1200"/>
      <c r="CX127" s="1200"/>
      <c r="CY127" s="1200"/>
      <c r="CZ127" s="1200"/>
      <c r="DA127" s="1200"/>
      <c r="DB127" s="1200"/>
      <c r="DC127" s="1200"/>
      <c r="DD127" s="1200"/>
      <c r="DE127" s="1200"/>
    </row>
    <row r="128" spans="2:140">
      <c r="T128" s="1200"/>
      <c r="U128" s="1200"/>
      <c r="V128" s="1200"/>
      <c r="W128" s="1200"/>
      <c r="X128" s="1200"/>
      <c r="Y128" s="1200"/>
      <c r="Z128" s="1200"/>
      <c r="AA128" s="1200"/>
      <c r="AB128" s="1200"/>
      <c r="AC128" s="1200"/>
      <c r="AD128" s="1200"/>
      <c r="AE128" s="1200"/>
      <c r="AF128" s="1200"/>
      <c r="AG128" s="1200"/>
      <c r="AH128" s="1200"/>
      <c r="AI128" s="1200"/>
      <c r="AJ128" s="1200"/>
      <c r="AK128" s="1200"/>
      <c r="AL128" s="1200"/>
      <c r="AM128" s="1200"/>
      <c r="AN128" s="1200"/>
      <c r="AO128" s="1200"/>
      <c r="AP128" s="1200"/>
      <c r="AQ128" s="1200"/>
      <c r="AR128" s="1200"/>
      <c r="AS128" s="1200"/>
      <c r="AT128" s="1200"/>
      <c r="AU128" s="1200"/>
      <c r="AV128" s="1200"/>
      <c r="AW128" s="1200"/>
      <c r="AX128" s="1200"/>
      <c r="AY128" s="1200"/>
      <c r="AZ128" s="1200"/>
      <c r="BA128" s="1200"/>
      <c r="BB128" s="1200"/>
      <c r="BC128" s="1200"/>
      <c r="BD128" s="1200"/>
      <c r="BE128" s="1200"/>
      <c r="BF128" s="1200"/>
      <c r="BG128" s="1200"/>
      <c r="BH128" s="1200"/>
      <c r="BI128" s="1200"/>
      <c r="BJ128" s="1200"/>
      <c r="BK128" s="1200"/>
      <c r="BL128" s="1200"/>
      <c r="BM128" s="1200"/>
      <c r="BN128" s="1200"/>
      <c r="BO128" s="1200"/>
      <c r="BP128" s="1200"/>
      <c r="BQ128" s="1200"/>
      <c r="BR128" s="1200"/>
      <c r="BS128" s="1200"/>
      <c r="BT128" s="1200"/>
      <c r="BU128" s="1200"/>
      <c r="BV128" s="1200"/>
      <c r="BW128" s="1200"/>
      <c r="BX128" s="1200"/>
      <c r="BY128" s="1200"/>
      <c r="BZ128" s="1200"/>
      <c r="CA128" s="1200"/>
      <c r="CB128" s="1200"/>
      <c r="CC128" s="1200"/>
      <c r="CD128" s="1200"/>
      <c r="CE128" s="1200"/>
      <c r="CF128" s="1200"/>
      <c r="CG128" s="1200"/>
      <c r="CH128" s="1200"/>
      <c r="CI128" s="1200"/>
      <c r="CJ128" s="1200"/>
      <c r="CK128" s="1200"/>
      <c r="CL128" s="1200"/>
      <c r="CM128" s="1200"/>
      <c r="CN128" s="1200"/>
      <c r="CO128" s="1200"/>
      <c r="CP128" s="1200"/>
      <c r="CQ128" s="1200"/>
      <c r="CR128" s="1200"/>
      <c r="CS128" s="1200"/>
      <c r="CT128" s="1200"/>
      <c r="CU128" s="1200"/>
      <c r="CV128" s="1200"/>
      <c r="CW128" s="1200"/>
      <c r="CX128" s="1200"/>
      <c r="CY128" s="1200"/>
      <c r="CZ128" s="1200"/>
      <c r="DA128" s="1200"/>
      <c r="DB128" s="1200"/>
      <c r="DC128" s="1200"/>
      <c r="DD128" s="1200"/>
      <c r="DE128" s="1200"/>
    </row>
    <row r="129" spans="20:109">
      <c r="T129" s="1200"/>
      <c r="U129" s="1200"/>
      <c r="V129" s="1200"/>
      <c r="W129" s="1200"/>
      <c r="X129" s="1200"/>
      <c r="Y129" s="1200"/>
      <c r="Z129" s="1200"/>
      <c r="AA129" s="1200"/>
      <c r="AB129" s="1200"/>
      <c r="AC129" s="1200"/>
      <c r="AD129" s="1200"/>
      <c r="AE129" s="1200"/>
      <c r="AF129" s="1200"/>
      <c r="AG129" s="1200"/>
      <c r="AH129" s="1200"/>
      <c r="AI129" s="1200"/>
      <c r="AJ129" s="1200"/>
      <c r="AK129" s="1200"/>
      <c r="AL129" s="1200"/>
      <c r="AM129" s="1200"/>
      <c r="AN129" s="1200"/>
      <c r="AO129" s="1200"/>
      <c r="AP129" s="1200"/>
      <c r="AQ129" s="1200"/>
      <c r="AR129" s="1200"/>
      <c r="AS129" s="1200"/>
      <c r="AT129" s="1200"/>
      <c r="AU129" s="1200"/>
      <c r="AV129" s="1200"/>
      <c r="AW129" s="1200"/>
      <c r="AX129" s="1200"/>
      <c r="AY129" s="1200"/>
      <c r="AZ129" s="1200"/>
      <c r="BA129" s="1200"/>
      <c r="BB129" s="1200"/>
      <c r="BC129" s="1200"/>
      <c r="BD129" s="1200"/>
      <c r="BE129" s="1200"/>
      <c r="BF129" s="1200"/>
      <c r="BG129" s="1200"/>
      <c r="BH129" s="1200"/>
      <c r="BI129" s="1200"/>
      <c r="BJ129" s="1200"/>
      <c r="BK129" s="1200"/>
      <c r="BL129" s="1200"/>
      <c r="BM129" s="1200"/>
      <c r="BN129" s="1200"/>
      <c r="BO129" s="1200"/>
      <c r="BP129" s="1200"/>
      <c r="BQ129" s="1200"/>
      <c r="BR129" s="1200"/>
      <c r="BS129" s="1200"/>
      <c r="BT129" s="1200"/>
      <c r="BU129" s="1200"/>
      <c r="BV129" s="1200"/>
      <c r="BW129" s="1200"/>
      <c r="BX129" s="1200"/>
      <c r="BY129" s="1200"/>
      <c r="BZ129" s="1200"/>
      <c r="CA129" s="1200"/>
      <c r="CB129" s="1200"/>
      <c r="CC129" s="1200"/>
      <c r="CD129" s="1200"/>
      <c r="CE129" s="1200"/>
      <c r="CF129" s="1200"/>
      <c r="CG129" s="1200"/>
      <c r="CH129" s="1200"/>
      <c r="CI129" s="1200"/>
      <c r="CJ129" s="1200"/>
      <c r="CK129" s="1200"/>
      <c r="CL129" s="1200"/>
      <c r="CM129" s="1200"/>
      <c r="CN129" s="1200"/>
      <c r="CO129" s="1200"/>
      <c r="CP129" s="1200"/>
      <c r="CQ129" s="1200"/>
      <c r="CR129" s="1200"/>
      <c r="CS129" s="1200"/>
      <c r="CT129" s="1200"/>
      <c r="CU129" s="1200"/>
      <c r="CV129" s="1200"/>
      <c r="CW129" s="1200"/>
      <c r="CX129" s="1200"/>
      <c r="CY129" s="1200"/>
      <c r="CZ129" s="1200"/>
      <c r="DA129" s="1200"/>
      <c r="DB129" s="1200"/>
      <c r="DC129" s="1200"/>
      <c r="DD129" s="1200"/>
      <c r="DE129" s="1200"/>
    </row>
    <row r="130" spans="20:109">
      <c r="T130" s="1200"/>
      <c r="U130" s="1200"/>
      <c r="V130" s="1200"/>
      <c r="W130" s="1200"/>
      <c r="X130" s="1200"/>
      <c r="Y130" s="1200"/>
      <c r="Z130" s="1200"/>
      <c r="AA130" s="1200"/>
      <c r="AB130" s="1200"/>
      <c r="AC130" s="1200"/>
      <c r="AD130" s="1200"/>
      <c r="AE130" s="1200"/>
      <c r="AF130" s="1200"/>
      <c r="AG130" s="1200"/>
      <c r="AH130" s="1200"/>
      <c r="AI130" s="1200"/>
      <c r="AJ130" s="1200"/>
      <c r="AK130" s="1200"/>
      <c r="AL130" s="1200"/>
      <c r="AM130" s="1200"/>
      <c r="AN130" s="1200"/>
      <c r="AO130" s="1200"/>
      <c r="AP130" s="1200"/>
      <c r="AQ130" s="1200"/>
      <c r="AR130" s="1200"/>
      <c r="AS130" s="1200"/>
      <c r="AT130" s="1200"/>
      <c r="AU130" s="1200"/>
      <c r="AV130" s="1200"/>
      <c r="AW130" s="1200"/>
      <c r="AX130" s="1200"/>
      <c r="AY130" s="1200"/>
      <c r="AZ130" s="1200"/>
      <c r="BA130" s="1200"/>
      <c r="BB130" s="1200"/>
      <c r="BC130" s="1200"/>
      <c r="BD130" s="1200"/>
      <c r="BE130" s="1200"/>
      <c r="BF130" s="1200"/>
      <c r="BG130" s="1200"/>
      <c r="BH130" s="1200"/>
      <c r="BI130" s="1200"/>
      <c r="BJ130" s="1200"/>
      <c r="BK130" s="1200"/>
      <c r="BL130" s="1200"/>
      <c r="BM130" s="1200"/>
      <c r="BN130" s="1200"/>
      <c r="BO130" s="1200"/>
      <c r="BP130" s="1200"/>
      <c r="BQ130" s="1200"/>
      <c r="BR130" s="1200"/>
      <c r="BS130" s="1200"/>
      <c r="BT130" s="1200"/>
      <c r="BU130" s="1200"/>
      <c r="BV130" s="1200"/>
      <c r="BW130" s="1200"/>
      <c r="BX130" s="1200"/>
      <c r="BY130" s="1200"/>
      <c r="BZ130" s="1200"/>
      <c r="CA130" s="1200"/>
      <c r="CB130" s="1200"/>
      <c r="CC130" s="1200"/>
      <c r="CD130" s="1200"/>
      <c r="CE130" s="1200"/>
      <c r="CF130" s="1200"/>
      <c r="CG130" s="1200"/>
      <c r="CH130" s="1200"/>
      <c r="CI130" s="1200"/>
      <c r="CJ130" s="1200"/>
      <c r="CK130" s="1200"/>
      <c r="CL130" s="1200"/>
      <c r="CM130" s="1200"/>
      <c r="CN130" s="1200"/>
      <c r="CO130" s="1200"/>
      <c r="CP130" s="1200"/>
      <c r="CQ130" s="1200"/>
      <c r="CR130" s="1200"/>
      <c r="CS130" s="1200"/>
      <c r="CT130" s="1200"/>
      <c r="CU130" s="1200"/>
      <c r="CV130" s="1200"/>
      <c r="CW130" s="1200"/>
      <c r="CX130" s="1200"/>
      <c r="CY130" s="1200"/>
      <c r="CZ130" s="1200"/>
      <c r="DA130" s="1200"/>
      <c r="DB130" s="1200"/>
      <c r="DC130" s="1200"/>
      <c r="DD130" s="1200"/>
      <c r="DE130" s="1200"/>
    </row>
    <row r="131" spans="20:109">
      <c r="T131" s="1200"/>
      <c r="U131" s="1200"/>
      <c r="V131" s="1200"/>
      <c r="W131" s="1200"/>
      <c r="X131" s="1200"/>
      <c r="Y131" s="1200"/>
      <c r="Z131" s="1200"/>
      <c r="AA131" s="1200"/>
      <c r="AB131" s="1200"/>
      <c r="AC131" s="1200"/>
      <c r="AD131" s="1200"/>
      <c r="AE131" s="1200"/>
      <c r="AF131" s="1200"/>
      <c r="AG131" s="1200"/>
      <c r="AH131" s="1200"/>
      <c r="AI131" s="1200"/>
      <c r="AJ131" s="1200"/>
      <c r="AK131" s="1200"/>
      <c r="AL131" s="1200"/>
      <c r="AM131" s="1200"/>
      <c r="AN131" s="1200"/>
      <c r="AO131" s="1200"/>
      <c r="AP131" s="1200"/>
      <c r="AQ131" s="1200"/>
      <c r="AR131" s="1200"/>
      <c r="AS131" s="1200"/>
      <c r="AT131" s="1200"/>
      <c r="AU131" s="1200"/>
      <c r="AV131" s="1200"/>
      <c r="AW131" s="1200"/>
      <c r="AX131" s="1200"/>
      <c r="AY131" s="1200"/>
      <c r="AZ131" s="1200"/>
      <c r="BA131" s="1200"/>
      <c r="BB131" s="1200"/>
      <c r="BC131" s="1200"/>
      <c r="BD131" s="1200"/>
      <c r="BE131" s="1200"/>
      <c r="BF131" s="1200"/>
      <c r="BG131" s="1200"/>
      <c r="BH131" s="1200"/>
      <c r="BI131" s="1200"/>
      <c r="BJ131" s="1200"/>
      <c r="BK131" s="1200"/>
      <c r="BL131" s="1200"/>
      <c r="BM131" s="1200"/>
      <c r="BN131" s="1200"/>
      <c r="BO131" s="1200"/>
      <c r="BP131" s="1200"/>
      <c r="BQ131" s="1200"/>
      <c r="BR131" s="1200"/>
      <c r="BS131" s="1200"/>
      <c r="BT131" s="1200"/>
      <c r="BU131" s="1200"/>
      <c r="BV131" s="1200"/>
      <c r="BW131" s="1200"/>
      <c r="BX131" s="1200"/>
      <c r="BY131" s="1200"/>
      <c r="BZ131" s="1200"/>
      <c r="CA131" s="1200"/>
      <c r="CB131" s="1200"/>
      <c r="CC131" s="1200"/>
      <c r="CD131" s="1200"/>
      <c r="CE131" s="1200"/>
      <c r="CF131" s="1200"/>
      <c r="CG131" s="1200"/>
      <c r="CH131" s="1200"/>
      <c r="CI131" s="1200"/>
      <c r="CJ131" s="1200"/>
      <c r="CK131" s="1200"/>
      <c r="CL131" s="1200"/>
      <c r="CM131" s="1200"/>
      <c r="CN131" s="1200"/>
      <c r="CO131" s="1200"/>
      <c r="CP131" s="1200"/>
      <c r="CQ131" s="1200"/>
      <c r="CR131" s="1200"/>
      <c r="CS131" s="1200"/>
      <c r="CT131" s="1200"/>
      <c r="CU131" s="1200"/>
      <c r="CV131" s="1200"/>
      <c r="CW131" s="1200"/>
      <c r="CX131" s="1200"/>
      <c r="CY131" s="1200"/>
      <c r="CZ131" s="1200"/>
      <c r="DA131" s="1200"/>
      <c r="DB131" s="1200"/>
      <c r="DC131" s="1200"/>
      <c r="DD131" s="1200"/>
      <c r="DE131" s="1200"/>
    </row>
    <row r="132" spans="20:109">
      <c r="T132" s="1200"/>
      <c r="U132" s="1200"/>
      <c r="V132" s="1200"/>
      <c r="W132" s="1200"/>
      <c r="X132" s="1200"/>
      <c r="Y132" s="1200"/>
      <c r="Z132" s="1200"/>
      <c r="AA132" s="1200"/>
      <c r="AB132" s="1200"/>
      <c r="AC132" s="1200"/>
      <c r="AD132" s="1200"/>
      <c r="AE132" s="1200"/>
      <c r="AF132" s="1200"/>
      <c r="AG132" s="1200"/>
      <c r="AH132" s="1200"/>
      <c r="AI132" s="1200"/>
      <c r="AJ132" s="1200"/>
      <c r="AK132" s="1200"/>
      <c r="AL132" s="1200"/>
      <c r="AM132" s="1200"/>
      <c r="AN132" s="1200"/>
      <c r="AO132" s="1200"/>
      <c r="AP132" s="1200"/>
      <c r="AQ132" s="1200"/>
      <c r="AR132" s="1200"/>
      <c r="AS132" s="1200"/>
      <c r="AT132" s="1200"/>
      <c r="AU132" s="1200"/>
      <c r="AV132" s="1200"/>
      <c r="AW132" s="1200"/>
      <c r="AX132" s="1200"/>
      <c r="AY132" s="1200"/>
      <c r="AZ132" s="1200"/>
      <c r="BA132" s="1200"/>
      <c r="BB132" s="1200"/>
      <c r="BC132" s="1200"/>
      <c r="BD132" s="1200"/>
      <c r="BE132" s="1200"/>
      <c r="BF132" s="1200"/>
      <c r="BG132" s="1200"/>
      <c r="BH132" s="1200"/>
      <c r="BI132" s="1200"/>
      <c r="BJ132" s="1200"/>
      <c r="BK132" s="1200"/>
      <c r="BL132" s="1200"/>
      <c r="BM132" s="1200"/>
      <c r="BN132" s="1200"/>
      <c r="BO132" s="1200"/>
      <c r="BP132" s="1200"/>
      <c r="BQ132" s="1200"/>
      <c r="BR132" s="1200"/>
      <c r="BS132" s="1200"/>
      <c r="BT132" s="1200"/>
      <c r="BU132" s="1200"/>
      <c r="BV132" s="1200"/>
      <c r="BW132" s="1200"/>
      <c r="BX132" s="1200"/>
      <c r="BY132" s="1200"/>
      <c r="BZ132" s="1200"/>
      <c r="CA132" s="1200"/>
      <c r="CB132" s="1200"/>
      <c r="CC132" s="1200"/>
      <c r="CD132" s="1200"/>
      <c r="CE132" s="1200"/>
      <c r="CF132" s="1200"/>
      <c r="CG132" s="1200"/>
      <c r="CH132" s="1200"/>
      <c r="CI132" s="1200"/>
      <c r="CJ132" s="1200"/>
      <c r="CK132" s="1200"/>
      <c r="CL132" s="1200"/>
      <c r="CM132" s="1200"/>
      <c r="CN132" s="1200"/>
      <c r="CO132" s="1200"/>
      <c r="CP132" s="1200"/>
      <c r="CQ132" s="1200"/>
      <c r="CR132" s="1200"/>
      <c r="CS132" s="1200"/>
      <c r="CT132" s="1200"/>
      <c r="CU132" s="1200"/>
      <c r="CV132" s="1200"/>
      <c r="CW132" s="1200"/>
      <c r="CX132" s="1200"/>
      <c r="CY132" s="1200"/>
      <c r="CZ132" s="1200"/>
      <c r="DA132" s="1200"/>
      <c r="DB132" s="1200"/>
      <c r="DC132" s="1200"/>
      <c r="DD132" s="1200"/>
      <c r="DE132" s="1200"/>
    </row>
    <row r="133" spans="20:109">
      <c r="T133" s="1200"/>
      <c r="U133" s="1200"/>
      <c r="V133" s="1200"/>
      <c r="W133" s="1200"/>
      <c r="X133" s="1200"/>
      <c r="Y133" s="1200"/>
      <c r="Z133" s="1200"/>
      <c r="AA133" s="1200"/>
      <c r="AB133" s="1200"/>
      <c r="AC133" s="1200"/>
      <c r="AD133" s="1200"/>
      <c r="AE133" s="1200"/>
      <c r="AF133" s="1200"/>
      <c r="AG133" s="1200"/>
      <c r="AH133" s="1200"/>
      <c r="AI133" s="1200"/>
      <c r="AJ133" s="1200"/>
      <c r="AK133" s="1200"/>
      <c r="AL133" s="1200"/>
      <c r="AM133" s="1200"/>
      <c r="AN133" s="1200"/>
      <c r="AO133" s="1200"/>
      <c r="AP133" s="1200"/>
      <c r="AQ133" s="1200"/>
      <c r="AR133" s="1200"/>
      <c r="AS133" s="1200"/>
      <c r="AT133" s="1200"/>
      <c r="AU133" s="1200"/>
      <c r="AV133" s="1200"/>
      <c r="AW133" s="1200"/>
      <c r="AX133" s="1200"/>
      <c r="AY133" s="1200"/>
      <c r="AZ133" s="1200"/>
      <c r="BA133" s="1200"/>
      <c r="BB133" s="1200"/>
      <c r="BC133" s="1200"/>
      <c r="BD133" s="1200"/>
      <c r="BE133" s="1200"/>
      <c r="BF133" s="1200"/>
      <c r="BG133" s="1200"/>
      <c r="BH133" s="1200"/>
      <c r="BI133" s="1200"/>
      <c r="BJ133" s="1200"/>
      <c r="BK133" s="1200"/>
      <c r="BL133" s="1200"/>
      <c r="BM133" s="1200"/>
      <c r="BN133" s="1200"/>
      <c r="BO133" s="1200"/>
      <c r="BP133" s="1200"/>
      <c r="BQ133" s="1200"/>
      <c r="BR133" s="1200"/>
      <c r="BS133" s="1200"/>
      <c r="BT133" s="1200"/>
      <c r="BU133" s="1200"/>
      <c r="BV133" s="1200"/>
      <c r="BW133" s="1200"/>
      <c r="BX133" s="1200"/>
      <c r="BY133" s="1200"/>
      <c r="BZ133" s="1200"/>
      <c r="CA133" s="1200"/>
      <c r="CB133" s="1200"/>
      <c r="CC133" s="1200"/>
      <c r="CD133" s="1200"/>
      <c r="CE133" s="1200"/>
      <c r="CF133" s="1200"/>
      <c r="CG133" s="1200"/>
      <c r="CH133" s="1200"/>
      <c r="CI133" s="1200"/>
      <c r="CJ133" s="1200"/>
      <c r="CK133" s="1200"/>
      <c r="CL133" s="1200"/>
      <c r="CM133" s="1200"/>
      <c r="CN133" s="1200"/>
      <c r="CO133" s="1200"/>
      <c r="CP133" s="1200"/>
      <c r="CQ133" s="1200"/>
      <c r="CR133" s="1200"/>
      <c r="CS133" s="1200"/>
      <c r="CT133" s="1200"/>
      <c r="CU133" s="1200"/>
      <c r="CV133" s="1200"/>
      <c r="CW133" s="1200"/>
      <c r="CX133" s="1200"/>
      <c r="CY133" s="1200"/>
      <c r="CZ133" s="1200"/>
      <c r="DA133" s="1200"/>
      <c r="DB133" s="1200"/>
      <c r="DC133" s="1200"/>
      <c r="DD133" s="1200"/>
      <c r="DE133" s="1200"/>
    </row>
    <row r="134" spans="20:109">
      <c r="T134" s="1200"/>
      <c r="U134" s="1200"/>
      <c r="V134" s="1200"/>
      <c r="W134" s="1200"/>
      <c r="X134" s="1200"/>
      <c r="Y134" s="1200"/>
      <c r="Z134" s="1200"/>
      <c r="AA134" s="1200"/>
      <c r="AB134" s="1200"/>
      <c r="AC134" s="1200"/>
      <c r="AD134" s="1200"/>
      <c r="AE134" s="1200"/>
      <c r="AF134" s="1200"/>
      <c r="AG134" s="1200"/>
      <c r="AH134" s="1200"/>
      <c r="AI134" s="1200"/>
      <c r="AJ134" s="1200"/>
      <c r="AK134" s="1200"/>
      <c r="AL134" s="1200"/>
      <c r="AM134" s="1200"/>
      <c r="AN134" s="1200"/>
      <c r="AO134" s="1200"/>
      <c r="AP134" s="1200"/>
      <c r="AQ134" s="1200"/>
      <c r="AR134" s="1200"/>
      <c r="AS134" s="1200"/>
      <c r="AT134" s="1200"/>
      <c r="AU134" s="1200"/>
      <c r="AV134" s="1200"/>
      <c r="AW134" s="1200"/>
      <c r="AX134" s="1200"/>
      <c r="AY134" s="1200"/>
      <c r="AZ134" s="1200"/>
      <c r="BA134" s="1200"/>
      <c r="BB134" s="1200"/>
      <c r="BC134" s="1200"/>
      <c r="BD134" s="1200"/>
      <c r="BE134" s="1200"/>
      <c r="BF134" s="1200"/>
      <c r="BG134" s="1200"/>
      <c r="BH134" s="1200"/>
      <c r="BI134" s="1200"/>
      <c r="BJ134" s="1200"/>
      <c r="BK134" s="1200"/>
      <c r="BL134" s="1200"/>
      <c r="BM134" s="1200"/>
      <c r="BN134" s="1200"/>
      <c r="BO134" s="1200"/>
      <c r="BP134" s="1200"/>
      <c r="BQ134" s="1200"/>
      <c r="BR134" s="1200"/>
      <c r="BS134" s="1200"/>
      <c r="BT134" s="1200"/>
      <c r="BU134" s="1200"/>
      <c r="BV134" s="1200"/>
      <c r="BW134" s="1200"/>
      <c r="BX134" s="1200"/>
      <c r="BY134" s="1200"/>
      <c r="BZ134" s="1200"/>
      <c r="CA134" s="1200"/>
      <c r="CB134" s="1200"/>
      <c r="CC134" s="1200"/>
      <c r="CD134" s="1200"/>
      <c r="CE134" s="1200"/>
      <c r="CF134" s="1200"/>
      <c r="CG134" s="1200"/>
      <c r="CH134" s="1200"/>
      <c r="CI134" s="1200"/>
      <c r="CJ134" s="1200"/>
      <c r="CK134" s="1200"/>
      <c r="CL134" s="1200"/>
      <c r="CM134" s="1200"/>
      <c r="CN134" s="1200"/>
      <c r="CO134" s="1200"/>
      <c r="CP134" s="1200"/>
      <c r="CQ134" s="1200"/>
      <c r="CR134" s="1200"/>
      <c r="CS134" s="1200"/>
      <c r="CT134" s="1200"/>
      <c r="CU134" s="1200"/>
      <c r="CV134" s="1200"/>
      <c r="CW134" s="1200"/>
      <c r="CX134" s="1200"/>
      <c r="CY134" s="1200"/>
      <c r="CZ134" s="1200"/>
      <c r="DA134" s="1200"/>
      <c r="DB134" s="1200"/>
      <c r="DC134" s="1200"/>
      <c r="DD134" s="1200"/>
      <c r="DE134" s="1200"/>
    </row>
    <row r="135" spans="20:109">
      <c r="T135" s="1200"/>
      <c r="U135" s="1200"/>
      <c r="V135" s="1200"/>
      <c r="W135" s="1200"/>
      <c r="X135" s="1200"/>
      <c r="Y135" s="1200"/>
      <c r="Z135" s="1200"/>
      <c r="AA135" s="1200"/>
      <c r="AB135" s="1200"/>
      <c r="AC135" s="1200"/>
      <c r="AD135" s="1200"/>
      <c r="AE135" s="1200"/>
      <c r="AF135" s="1200"/>
      <c r="AG135" s="1200"/>
      <c r="AH135" s="1200"/>
      <c r="AI135" s="1200"/>
      <c r="AJ135" s="1200"/>
      <c r="AK135" s="1200"/>
      <c r="AL135" s="1200"/>
      <c r="AM135" s="1200"/>
      <c r="AN135" s="1200"/>
      <c r="AO135" s="1200"/>
      <c r="AP135" s="1200"/>
      <c r="AQ135" s="1200"/>
      <c r="AR135" s="1200"/>
      <c r="AS135" s="1200"/>
      <c r="AT135" s="1200"/>
      <c r="AU135" s="1200"/>
      <c r="AV135" s="1200"/>
      <c r="AW135" s="1200"/>
      <c r="AX135" s="1200"/>
      <c r="AY135" s="1200"/>
      <c r="AZ135" s="1200"/>
      <c r="BA135" s="1200"/>
      <c r="BB135" s="1200"/>
      <c r="BC135" s="1200"/>
      <c r="BD135" s="1200"/>
      <c r="BE135" s="1200"/>
      <c r="BF135" s="1200"/>
      <c r="BG135" s="1200"/>
      <c r="BH135" s="1200"/>
      <c r="BI135" s="1200"/>
      <c r="BJ135" s="1200"/>
      <c r="BK135" s="1200"/>
      <c r="BL135" s="1200"/>
      <c r="BM135" s="1200"/>
      <c r="BN135" s="1200"/>
      <c r="BO135" s="1200"/>
      <c r="BP135" s="1200"/>
      <c r="BQ135" s="1200"/>
      <c r="BR135" s="1200"/>
      <c r="BS135" s="1200"/>
      <c r="BT135" s="1200"/>
      <c r="BU135" s="1200"/>
      <c r="BV135" s="1200"/>
      <c r="BW135" s="1200"/>
      <c r="BX135" s="1200"/>
      <c r="BY135" s="1200"/>
      <c r="BZ135" s="1200"/>
      <c r="CA135" s="1200"/>
      <c r="CB135" s="1200"/>
      <c r="CC135" s="1200"/>
      <c r="CD135" s="1200"/>
      <c r="CE135" s="1200"/>
      <c r="CF135" s="1200"/>
      <c r="CG135" s="1200"/>
      <c r="CH135" s="1200"/>
      <c r="CI135" s="1200"/>
      <c r="CJ135" s="1200"/>
      <c r="CK135" s="1200"/>
      <c r="CL135" s="1200"/>
      <c r="CM135" s="1200"/>
      <c r="CN135" s="1200"/>
      <c r="CO135" s="1200"/>
      <c r="CP135" s="1200"/>
      <c r="CQ135" s="1200"/>
      <c r="CR135" s="1200"/>
      <c r="CS135" s="1200"/>
      <c r="CT135" s="1200"/>
      <c r="CU135" s="1200"/>
      <c r="CV135" s="1200"/>
      <c r="CW135" s="1200"/>
      <c r="CX135" s="1200"/>
      <c r="CY135" s="1200"/>
      <c r="CZ135" s="1200"/>
      <c r="DA135" s="1200"/>
      <c r="DB135" s="1200"/>
      <c r="DC135" s="1200"/>
      <c r="DD135" s="1200"/>
      <c r="DE135" s="1200"/>
    </row>
    <row r="136" spans="20:109">
      <c r="T136" s="1200"/>
      <c r="U136" s="1200"/>
      <c r="V136" s="1200"/>
      <c r="W136" s="1200"/>
      <c r="X136" s="1200"/>
      <c r="Y136" s="1200"/>
      <c r="Z136" s="1200"/>
      <c r="AA136" s="1200"/>
      <c r="AB136" s="1200"/>
      <c r="AC136" s="1200"/>
      <c r="AD136" s="1200"/>
      <c r="AE136" s="1200"/>
      <c r="AF136" s="1200"/>
      <c r="AG136" s="1200"/>
      <c r="AH136" s="1200"/>
      <c r="AI136" s="1200"/>
      <c r="AJ136" s="1200"/>
      <c r="AK136" s="1200"/>
      <c r="AL136" s="1200"/>
      <c r="AM136" s="1200"/>
      <c r="AN136" s="1200"/>
      <c r="AO136" s="1200"/>
      <c r="AP136" s="1200"/>
      <c r="AQ136" s="1200"/>
      <c r="AR136" s="1200"/>
      <c r="AS136" s="1200"/>
      <c r="AT136" s="1200"/>
      <c r="AU136" s="1200"/>
      <c r="AV136" s="1200"/>
      <c r="AW136" s="1200"/>
      <c r="AX136" s="1200"/>
      <c r="AY136" s="1200"/>
      <c r="AZ136" s="1200"/>
      <c r="BA136" s="1200"/>
      <c r="BB136" s="1200"/>
      <c r="BC136" s="1200"/>
      <c r="BD136" s="1200"/>
      <c r="BE136" s="1200"/>
      <c r="BF136" s="1200"/>
      <c r="BG136" s="1200"/>
      <c r="BH136" s="1200"/>
      <c r="BI136" s="1200"/>
      <c r="BJ136" s="1200"/>
      <c r="BK136" s="1200"/>
      <c r="BL136" s="1200"/>
      <c r="BM136" s="1200"/>
      <c r="BN136" s="1200"/>
      <c r="BO136" s="1200"/>
      <c r="BP136" s="1200"/>
      <c r="BQ136" s="1200"/>
      <c r="BR136" s="1200"/>
      <c r="BS136" s="1200"/>
      <c r="BT136" s="1200"/>
      <c r="BU136" s="1200"/>
      <c r="BV136" s="1200"/>
      <c r="BW136" s="1200"/>
      <c r="BX136" s="1200"/>
      <c r="BY136" s="1200"/>
      <c r="BZ136" s="1200"/>
      <c r="CA136" s="1200"/>
      <c r="CB136" s="1200"/>
      <c r="CC136" s="1200"/>
      <c r="CD136" s="1200"/>
      <c r="CE136" s="1200"/>
      <c r="CF136" s="1200"/>
      <c r="CG136" s="1200"/>
      <c r="CH136" s="1200"/>
      <c r="CI136" s="1200"/>
      <c r="CJ136" s="1200"/>
      <c r="CK136" s="1200"/>
      <c r="CL136" s="1200"/>
      <c r="CM136" s="1200"/>
      <c r="CN136" s="1200"/>
      <c r="CO136" s="1200"/>
      <c r="CP136" s="1200"/>
      <c r="CQ136" s="1200"/>
      <c r="CR136" s="1200"/>
      <c r="CS136" s="1200"/>
      <c r="CT136" s="1200"/>
      <c r="CU136" s="1200"/>
      <c r="CV136" s="1200"/>
      <c r="CW136" s="1200"/>
      <c r="CX136" s="1200"/>
      <c r="CY136" s="1200"/>
      <c r="CZ136" s="1200"/>
      <c r="DA136" s="1200"/>
      <c r="DB136" s="1200"/>
      <c r="DC136" s="1200"/>
      <c r="DD136" s="1200"/>
      <c r="DE136" s="1200"/>
    </row>
    <row r="137" spans="20:109">
      <c r="T137" s="1200"/>
      <c r="U137" s="1200"/>
      <c r="V137" s="1200"/>
      <c r="W137" s="1200"/>
      <c r="X137" s="1200"/>
      <c r="Y137" s="1200"/>
      <c r="Z137" s="1200"/>
      <c r="AA137" s="1200"/>
      <c r="AB137" s="1200"/>
      <c r="AC137" s="1200"/>
      <c r="AD137" s="1200"/>
      <c r="AE137" s="1200"/>
      <c r="AF137" s="1200"/>
      <c r="AG137" s="1200"/>
      <c r="AH137" s="1200"/>
      <c r="AI137" s="1200"/>
      <c r="AJ137" s="1200"/>
      <c r="AK137" s="1200"/>
      <c r="AL137" s="1200"/>
      <c r="AM137" s="1200"/>
      <c r="AN137" s="1200"/>
      <c r="AO137" s="1200"/>
      <c r="AP137" s="1200"/>
      <c r="AQ137" s="1200"/>
      <c r="AR137" s="1200"/>
      <c r="AS137" s="1200"/>
      <c r="AT137" s="1200"/>
      <c r="AU137" s="1200"/>
      <c r="AV137" s="1200"/>
      <c r="AW137" s="1200"/>
      <c r="AX137" s="1200"/>
      <c r="AY137" s="1200"/>
      <c r="AZ137" s="1200"/>
      <c r="BA137" s="1200"/>
      <c r="BB137" s="1200"/>
      <c r="BC137" s="1200"/>
      <c r="BD137" s="1200"/>
      <c r="BE137" s="1200"/>
      <c r="BF137" s="1200"/>
      <c r="BG137" s="1200"/>
      <c r="BH137" s="1200"/>
      <c r="BI137" s="1200"/>
      <c r="BJ137" s="1200"/>
      <c r="BK137" s="1200"/>
      <c r="BL137" s="1200"/>
      <c r="BM137" s="1200"/>
      <c r="BN137" s="1200"/>
      <c r="BO137" s="1200"/>
      <c r="BP137" s="1200"/>
      <c r="BQ137" s="1200"/>
      <c r="BR137" s="1200"/>
      <c r="BS137" s="1200"/>
      <c r="BT137" s="1200"/>
      <c r="BU137" s="1200"/>
      <c r="BV137" s="1200"/>
      <c r="BW137" s="1200"/>
      <c r="BX137" s="1200"/>
      <c r="BY137" s="1200"/>
      <c r="BZ137" s="1200"/>
      <c r="CA137" s="1200"/>
      <c r="CB137" s="1200"/>
      <c r="CC137" s="1200"/>
      <c r="CD137" s="1200"/>
      <c r="CE137" s="1200"/>
      <c r="CF137" s="1200"/>
      <c r="CG137" s="1200"/>
      <c r="CH137" s="1200"/>
      <c r="CI137" s="1200"/>
      <c r="CJ137" s="1200"/>
      <c r="CK137" s="1200"/>
      <c r="CL137" s="1200"/>
      <c r="CM137" s="1200"/>
      <c r="CN137" s="1200"/>
      <c r="CO137" s="1200"/>
      <c r="CP137" s="1200"/>
      <c r="CQ137" s="1200"/>
      <c r="CR137" s="1200"/>
      <c r="CS137" s="1200"/>
      <c r="CT137" s="1200"/>
      <c r="CU137" s="1200"/>
      <c r="CV137" s="1200"/>
      <c r="CW137" s="1200"/>
      <c r="CX137" s="1200"/>
      <c r="CY137" s="1200"/>
      <c r="CZ137" s="1200"/>
      <c r="DA137" s="1200"/>
      <c r="DB137" s="1200"/>
      <c r="DC137" s="1200"/>
      <c r="DD137" s="1200"/>
      <c r="DE137" s="1200"/>
    </row>
    <row r="138" spans="20:109">
      <c r="T138" s="1200"/>
      <c r="U138" s="1200"/>
      <c r="V138" s="1200"/>
      <c r="W138" s="1200"/>
      <c r="X138" s="1200"/>
      <c r="Y138" s="1200"/>
      <c r="Z138" s="1200"/>
      <c r="AA138" s="1200"/>
      <c r="AB138" s="1200"/>
      <c r="AC138" s="1200"/>
      <c r="AD138" s="1200"/>
      <c r="AE138" s="1200"/>
      <c r="AF138" s="1200"/>
      <c r="AG138" s="1200"/>
      <c r="AH138" s="1200"/>
      <c r="AI138" s="1200"/>
      <c r="AJ138" s="1200"/>
      <c r="AK138" s="1200"/>
      <c r="AL138" s="1200"/>
      <c r="AM138" s="1200"/>
      <c r="AN138" s="1200"/>
      <c r="AO138" s="1200"/>
      <c r="AP138" s="1200"/>
      <c r="AQ138" s="1200"/>
      <c r="AR138" s="1200"/>
      <c r="AS138" s="1200"/>
      <c r="AT138" s="1200"/>
      <c r="AU138" s="1200"/>
      <c r="AV138" s="1200"/>
      <c r="AW138" s="1200"/>
      <c r="AX138" s="1200"/>
      <c r="AY138" s="1200"/>
      <c r="AZ138" s="1200"/>
      <c r="BA138" s="1200"/>
      <c r="BB138" s="1200"/>
      <c r="BC138" s="1200"/>
      <c r="BD138" s="1200"/>
      <c r="BE138" s="1200"/>
      <c r="BF138" s="1200"/>
      <c r="BG138" s="1200"/>
      <c r="BH138" s="1200"/>
      <c r="BI138" s="1200"/>
      <c r="BJ138" s="1200"/>
      <c r="BK138" s="1200"/>
      <c r="BL138" s="1200"/>
      <c r="BM138" s="1200"/>
      <c r="BN138" s="1200"/>
      <c r="BO138" s="1200"/>
      <c r="BP138" s="1200"/>
      <c r="BQ138" s="1200"/>
      <c r="BR138" s="1200"/>
      <c r="BS138" s="1200"/>
      <c r="BT138" s="1200"/>
      <c r="BU138" s="1200"/>
      <c r="BV138" s="1200"/>
      <c r="BW138" s="1200"/>
      <c r="BX138" s="1200"/>
      <c r="BY138" s="1200"/>
      <c r="BZ138" s="1200"/>
      <c r="CA138" s="1200"/>
      <c r="CB138" s="1200"/>
      <c r="CC138" s="1200"/>
      <c r="CD138" s="1200"/>
      <c r="CE138" s="1200"/>
      <c r="CF138" s="1200"/>
      <c r="CG138" s="1200"/>
      <c r="CH138" s="1200"/>
      <c r="CI138" s="1200"/>
      <c r="CJ138" s="1200"/>
      <c r="CK138" s="1200"/>
      <c r="CL138" s="1200"/>
      <c r="CM138" s="1200"/>
      <c r="CN138" s="1200"/>
      <c r="CO138" s="1200"/>
      <c r="CP138" s="1200"/>
      <c r="CQ138" s="1200"/>
      <c r="CR138" s="1200"/>
      <c r="CS138" s="1200"/>
      <c r="CT138" s="1200"/>
      <c r="CU138" s="1200"/>
      <c r="CV138" s="1200"/>
      <c r="CW138" s="1200"/>
      <c r="CX138" s="1200"/>
      <c r="CY138" s="1200"/>
      <c r="CZ138" s="1200"/>
      <c r="DA138" s="1200"/>
      <c r="DB138" s="1200"/>
      <c r="DC138" s="1200"/>
      <c r="DD138" s="1200"/>
      <c r="DE138" s="1200"/>
    </row>
    <row r="139" spans="20:109">
      <c r="T139" s="1200"/>
      <c r="U139" s="1200"/>
      <c r="V139" s="1200"/>
      <c r="W139" s="1200"/>
      <c r="X139" s="1200"/>
      <c r="Y139" s="1200"/>
      <c r="Z139" s="1200"/>
      <c r="AA139" s="1200"/>
      <c r="AB139" s="1200"/>
      <c r="AC139" s="1200"/>
      <c r="AD139" s="1200"/>
      <c r="AE139" s="1200"/>
      <c r="AF139" s="1200"/>
      <c r="AG139" s="1200"/>
      <c r="AH139" s="1200"/>
      <c r="AI139" s="1200"/>
      <c r="AJ139" s="1200"/>
      <c r="AK139" s="1200"/>
      <c r="AL139" s="1200"/>
      <c r="AM139" s="1200"/>
      <c r="AN139" s="1200"/>
      <c r="AO139" s="1200"/>
      <c r="AP139" s="1200"/>
      <c r="AQ139" s="1200"/>
      <c r="AR139" s="1200"/>
      <c r="AS139" s="1200"/>
      <c r="AT139" s="1200"/>
      <c r="AU139" s="1200"/>
      <c r="AV139" s="1200"/>
      <c r="AW139" s="1200"/>
      <c r="AX139" s="1200"/>
      <c r="AY139" s="1200"/>
      <c r="AZ139" s="1200"/>
      <c r="BA139" s="1200"/>
      <c r="BB139" s="1200"/>
      <c r="BC139" s="1200"/>
      <c r="BD139" s="1200"/>
      <c r="BE139" s="1200"/>
      <c r="BF139" s="1200"/>
      <c r="BG139" s="1200"/>
      <c r="BH139" s="1200"/>
      <c r="BI139" s="1200"/>
      <c r="BJ139" s="1200"/>
      <c r="BK139" s="1200"/>
      <c r="BL139" s="1200"/>
      <c r="BM139" s="1200"/>
      <c r="BN139" s="1200"/>
      <c r="BO139" s="1200"/>
      <c r="BP139" s="1200"/>
      <c r="BQ139" s="1200"/>
      <c r="BR139" s="1200"/>
      <c r="BS139" s="1200"/>
      <c r="BT139" s="1200"/>
      <c r="BU139" s="1200"/>
      <c r="BV139" s="1200"/>
      <c r="BW139" s="1200"/>
      <c r="BX139" s="1200"/>
      <c r="BY139" s="1200"/>
      <c r="BZ139" s="1200"/>
      <c r="CA139" s="1200"/>
      <c r="CB139" s="1200"/>
      <c r="CC139" s="1200"/>
      <c r="CD139" s="1200"/>
      <c r="CE139" s="1200"/>
      <c r="CF139" s="1200"/>
      <c r="CG139" s="1200"/>
      <c r="CH139" s="1200"/>
      <c r="CI139" s="1200"/>
      <c r="CJ139" s="1200"/>
      <c r="CK139" s="1200"/>
      <c r="CL139" s="1200"/>
      <c r="CM139" s="1200"/>
      <c r="CN139" s="1200"/>
      <c r="CO139" s="1200"/>
      <c r="CP139" s="1200"/>
      <c r="CQ139" s="1200"/>
      <c r="CR139" s="1200"/>
      <c r="CS139" s="1200"/>
      <c r="CT139" s="1200"/>
      <c r="CU139" s="1200"/>
      <c r="CV139" s="1200"/>
      <c r="CW139" s="1200"/>
      <c r="CX139" s="1200"/>
      <c r="CY139" s="1200"/>
      <c r="CZ139" s="1200"/>
      <c r="DA139" s="1200"/>
      <c r="DB139" s="1200"/>
      <c r="DC139" s="1200"/>
      <c r="DD139" s="1200"/>
      <c r="DE139" s="1200"/>
    </row>
    <row r="140" spans="20:109">
      <c r="T140" s="1200"/>
      <c r="U140" s="1200"/>
      <c r="V140" s="1200"/>
      <c r="W140" s="1200"/>
      <c r="X140" s="1200"/>
      <c r="Y140" s="1200"/>
      <c r="Z140" s="1200"/>
      <c r="AA140" s="1200"/>
      <c r="AB140" s="1200"/>
      <c r="AC140" s="1200"/>
      <c r="AD140" s="1200"/>
      <c r="AE140" s="1200"/>
      <c r="AF140" s="1200"/>
      <c r="AG140" s="1200"/>
      <c r="AH140" s="1200"/>
      <c r="AI140" s="1200"/>
      <c r="AJ140" s="1200"/>
      <c r="AK140" s="1200"/>
      <c r="AL140" s="1200"/>
      <c r="AM140" s="1200"/>
      <c r="AN140" s="1200"/>
      <c r="AO140" s="1200"/>
      <c r="AP140" s="1200"/>
      <c r="AQ140" s="1200"/>
      <c r="AR140" s="1200"/>
      <c r="AS140" s="1200"/>
      <c r="AT140" s="1200"/>
      <c r="AU140" s="1200"/>
      <c r="AV140" s="1200"/>
      <c r="AW140" s="1200"/>
      <c r="AX140" s="1200"/>
      <c r="AY140" s="1200"/>
      <c r="AZ140" s="1200"/>
      <c r="BA140" s="1200"/>
      <c r="BB140" s="1200"/>
      <c r="BC140" s="1200"/>
      <c r="BD140" s="1200"/>
      <c r="BE140" s="1200"/>
      <c r="BF140" s="1200"/>
      <c r="BG140" s="1200"/>
      <c r="BH140" s="1200"/>
      <c r="BI140" s="1200"/>
      <c r="BJ140" s="1200"/>
      <c r="BK140" s="1200"/>
      <c r="BL140" s="1200"/>
      <c r="BM140" s="1200"/>
      <c r="BN140" s="1200"/>
      <c r="BO140" s="1200"/>
      <c r="BP140" s="1200"/>
      <c r="BQ140" s="1200"/>
      <c r="BR140" s="1200"/>
      <c r="BS140" s="1200"/>
      <c r="BT140" s="1200"/>
      <c r="BU140" s="1200"/>
      <c r="BV140" s="1200"/>
      <c r="BW140" s="1200"/>
      <c r="BX140" s="1200"/>
      <c r="BY140" s="1200"/>
      <c r="BZ140" s="1200"/>
      <c r="CA140" s="1200"/>
      <c r="CB140" s="1200"/>
      <c r="CC140" s="1200"/>
      <c r="CD140" s="1200"/>
      <c r="CE140" s="1200"/>
      <c r="CF140" s="1200"/>
      <c r="CG140" s="1200"/>
      <c r="CH140" s="1200"/>
      <c r="CI140" s="1200"/>
      <c r="CJ140" s="1200"/>
      <c r="CK140" s="1200"/>
      <c r="CL140" s="1200"/>
      <c r="CM140" s="1200"/>
      <c r="CN140" s="1200"/>
      <c r="CO140" s="1200"/>
      <c r="CP140" s="1200"/>
      <c r="CQ140" s="1200"/>
      <c r="CR140" s="1200"/>
      <c r="CS140" s="1200"/>
      <c r="CT140" s="1200"/>
      <c r="CU140" s="1200"/>
      <c r="CV140" s="1200"/>
      <c r="CW140" s="1200"/>
      <c r="CX140" s="1200"/>
      <c r="CY140" s="1200"/>
      <c r="CZ140" s="1200"/>
      <c r="DA140" s="1200"/>
      <c r="DB140" s="1200"/>
      <c r="DC140" s="1200"/>
      <c r="DD140" s="1200"/>
      <c r="DE140" s="1200"/>
    </row>
    <row r="141" spans="20:109">
      <c r="T141" s="1200"/>
      <c r="U141" s="1200"/>
      <c r="V141" s="1200"/>
      <c r="W141" s="1200"/>
      <c r="X141" s="1200"/>
      <c r="Y141" s="1200"/>
      <c r="Z141" s="1200"/>
      <c r="AA141" s="1200"/>
      <c r="AB141" s="1200"/>
      <c r="AC141" s="1200"/>
      <c r="AD141" s="1200"/>
      <c r="AE141" s="1200"/>
      <c r="AF141" s="1200"/>
      <c r="AG141" s="1200"/>
      <c r="AH141" s="1200"/>
      <c r="AI141" s="1200"/>
      <c r="AJ141" s="1200"/>
      <c r="AK141" s="1200"/>
      <c r="AL141" s="1200"/>
      <c r="AM141" s="1200"/>
      <c r="AN141" s="1200"/>
      <c r="AO141" s="1200"/>
      <c r="AP141" s="1200"/>
      <c r="AQ141" s="1200"/>
      <c r="AR141" s="1200"/>
      <c r="AS141" s="1200"/>
      <c r="AT141" s="1200"/>
      <c r="AU141" s="1200"/>
      <c r="AV141" s="1200"/>
      <c r="AW141" s="1200"/>
      <c r="AX141" s="1200"/>
      <c r="AY141" s="1200"/>
      <c r="AZ141" s="1200"/>
      <c r="BA141" s="1200"/>
      <c r="BB141" s="1200"/>
      <c r="BC141" s="1200"/>
      <c r="BD141" s="1200"/>
      <c r="BE141" s="1200"/>
      <c r="BF141" s="1200"/>
      <c r="BG141" s="1200"/>
      <c r="BH141" s="1200"/>
      <c r="BI141" s="1200"/>
      <c r="BJ141" s="1200"/>
      <c r="BK141" s="1200"/>
      <c r="BL141" s="1200"/>
      <c r="BM141" s="1200"/>
      <c r="BN141" s="1200"/>
      <c r="BO141" s="1200"/>
      <c r="BP141" s="1200"/>
      <c r="BQ141" s="1200"/>
      <c r="BR141" s="1200"/>
      <c r="BS141" s="1200"/>
      <c r="BT141" s="1200"/>
      <c r="BU141" s="1200"/>
      <c r="BV141" s="1200"/>
      <c r="BW141" s="1200"/>
      <c r="BX141" s="1200"/>
      <c r="BY141" s="1200"/>
      <c r="BZ141" s="1200"/>
      <c r="CA141" s="1200"/>
      <c r="CB141" s="1200"/>
      <c r="CC141" s="1200"/>
      <c r="CD141" s="1200"/>
      <c r="CE141" s="1200"/>
      <c r="CF141" s="1200"/>
      <c r="CG141" s="1200"/>
      <c r="CH141" s="1200"/>
      <c r="CI141" s="1200"/>
      <c r="CJ141" s="1200"/>
      <c r="CK141" s="1200"/>
      <c r="CL141" s="1200"/>
      <c r="CM141" s="1200"/>
      <c r="CN141" s="1200"/>
      <c r="CO141" s="1200"/>
      <c r="CP141" s="1200"/>
      <c r="CQ141" s="1200"/>
      <c r="CR141" s="1200"/>
      <c r="CS141" s="1200"/>
      <c r="CT141" s="1200"/>
      <c r="CU141" s="1200"/>
      <c r="CV141" s="1200"/>
      <c r="CW141" s="1200"/>
      <c r="CX141" s="1200"/>
      <c r="CY141" s="1200"/>
      <c r="CZ141" s="1200"/>
      <c r="DA141" s="1200"/>
      <c r="DB141" s="1200"/>
      <c r="DC141" s="1200"/>
      <c r="DD141" s="1200"/>
      <c r="DE141" s="1200"/>
    </row>
    <row r="142" spans="20:109">
      <c r="T142" s="1200"/>
      <c r="U142" s="1200"/>
      <c r="V142" s="1200"/>
      <c r="W142" s="1200"/>
      <c r="X142" s="1200"/>
      <c r="Y142" s="1200"/>
      <c r="Z142" s="1200"/>
      <c r="AA142" s="1200"/>
      <c r="AB142" s="1200"/>
      <c r="AC142" s="1200"/>
      <c r="AD142" s="1200"/>
      <c r="AE142" s="1200"/>
      <c r="AF142" s="1200"/>
      <c r="AG142" s="1200"/>
      <c r="AH142" s="1200"/>
      <c r="AI142" s="1200"/>
      <c r="AJ142" s="1200"/>
      <c r="AK142" s="1200"/>
      <c r="AL142" s="1200"/>
      <c r="AM142" s="1200"/>
      <c r="AN142" s="1200"/>
      <c r="AO142" s="1200"/>
      <c r="AP142" s="1200"/>
      <c r="AQ142" s="1200"/>
      <c r="AR142" s="1200"/>
      <c r="AS142" s="1200"/>
      <c r="AT142" s="1200"/>
      <c r="AU142" s="1200"/>
      <c r="AV142" s="1200"/>
      <c r="AW142" s="1200"/>
      <c r="AX142" s="1200"/>
      <c r="AY142" s="1200"/>
      <c r="AZ142" s="1200"/>
      <c r="BA142" s="1200"/>
      <c r="BB142" s="1200"/>
      <c r="BC142" s="1200"/>
      <c r="BD142" s="1200"/>
      <c r="BE142" s="1200"/>
      <c r="BF142" s="1200"/>
      <c r="BG142" s="1200"/>
      <c r="BH142" s="1200"/>
      <c r="BI142" s="1200"/>
      <c r="BJ142" s="1200"/>
      <c r="BK142" s="1200"/>
      <c r="BL142" s="1200"/>
      <c r="BM142" s="1200"/>
      <c r="BN142" s="1200"/>
      <c r="BO142" s="1200"/>
      <c r="BP142" s="1200"/>
      <c r="BQ142" s="1200"/>
      <c r="BR142" s="1200"/>
      <c r="BS142" s="1200"/>
      <c r="BT142" s="1200"/>
      <c r="BU142" s="1200"/>
      <c r="BV142" s="1200"/>
      <c r="BW142" s="1200"/>
      <c r="BX142" s="1200"/>
      <c r="BY142" s="1200"/>
      <c r="BZ142" s="1200"/>
      <c r="CA142" s="1200"/>
      <c r="CB142" s="1200"/>
      <c r="CC142" s="1200"/>
      <c r="CD142" s="1200"/>
      <c r="CE142" s="1200"/>
      <c r="CF142" s="1200"/>
      <c r="CG142" s="1200"/>
      <c r="CH142" s="1200"/>
      <c r="CI142" s="1200"/>
      <c r="CJ142" s="1200"/>
      <c r="CK142" s="1200"/>
      <c r="CL142" s="1200"/>
      <c r="CM142" s="1200"/>
      <c r="CN142" s="1200"/>
      <c r="CO142" s="1200"/>
      <c r="CP142" s="1200"/>
      <c r="CQ142" s="1200"/>
      <c r="CR142" s="1200"/>
      <c r="CS142" s="1200"/>
      <c r="CT142" s="1200"/>
      <c r="CU142" s="1200"/>
      <c r="CV142" s="1200"/>
      <c r="CW142" s="1200"/>
      <c r="CX142" s="1200"/>
      <c r="CY142" s="1200"/>
      <c r="CZ142" s="1200"/>
      <c r="DA142" s="1200"/>
      <c r="DB142" s="1200"/>
      <c r="DC142" s="1200"/>
      <c r="DD142" s="1200"/>
      <c r="DE142" s="1200"/>
    </row>
    <row r="143" spans="20:109">
      <c r="T143" s="1200"/>
      <c r="U143" s="1200"/>
      <c r="V143" s="1200"/>
      <c r="W143" s="1200"/>
      <c r="X143" s="1200"/>
      <c r="Y143" s="1200"/>
      <c r="Z143" s="1200"/>
      <c r="AA143" s="1200"/>
      <c r="AB143" s="1200"/>
      <c r="AC143" s="1200"/>
      <c r="AD143" s="1200"/>
      <c r="AE143" s="1200"/>
      <c r="AF143" s="1200"/>
      <c r="AG143" s="1200"/>
      <c r="AH143" s="1200"/>
      <c r="AI143" s="1200"/>
      <c r="AJ143" s="1200"/>
      <c r="AK143" s="1200"/>
      <c r="AL143" s="1200"/>
      <c r="AM143" s="1200"/>
      <c r="AN143" s="1200"/>
      <c r="AO143" s="1200"/>
      <c r="AP143" s="1200"/>
      <c r="AQ143" s="1200"/>
      <c r="AR143" s="1200"/>
      <c r="AS143" s="1200"/>
      <c r="AT143" s="1200"/>
      <c r="AU143" s="1200"/>
      <c r="AV143" s="1200"/>
      <c r="AW143" s="1200"/>
      <c r="AX143" s="1200"/>
      <c r="AY143" s="1200"/>
      <c r="AZ143" s="1200"/>
      <c r="BA143" s="1200"/>
      <c r="BB143" s="1200"/>
      <c r="BC143" s="1200"/>
      <c r="BD143" s="1200"/>
      <c r="BE143" s="1200"/>
      <c r="BF143" s="1200"/>
      <c r="BG143" s="1200"/>
      <c r="BH143" s="1200"/>
      <c r="BI143" s="1200"/>
      <c r="BJ143" s="1200"/>
      <c r="BK143" s="1200"/>
      <c r="BL143" s="1200"/>
      <c r="BM143" s="1200"/>
      <c r="BN143" s="1200"/>
      <c r="BO143" s="1200"/>
      <c r="BP143" s="1200"/>
      <c r="BQ143" s="1200"/>
      <c r="BR143" s="1200"/>
      <c r="BS143" s="1200"/>
      <c r="BT143" s="1200"/>
      <c r="BU143" s="1200"/>
      <c r="BV143" s="1200"/>
      <c r="BW143" s="1200"/>
      <c r="BX143" s="1200"/>
      <c r="BY143" s="1200"/>
      <c r="BZ143" s="1200"/>
      <c r="CA143" s="1200"/>
      <c r="CB143" s="1200"/>
      <c r="CC143" s="1200"/>
      <c r="CD143" s="1200"/>
      <c r="CE143" s="1200"/>
      <c r="CF143" s="1200"/>
      <c r="CG143" s="1200"/>
      <c r="CH143" s="1200"/>
      <c r="CI143" s="1200"/>
      <c r="CJ143" s="1200"/>
      <c r="CK143" s="1200"/>
      <c r="CL143" s="1200"/>
      <c r="CM143" s="1200"/>
      <c r="CN143" s="1200"/>
      <c r="CO143" s="1200"/>
      <c r="CP143" s="1200"/>
      <c r="CQ143" s="1200"/>
      <c r="CR143" s="1200"/>
      <c r="CS143" s="1200"/>
      <c r="CT143" s="1200"/>
      <c r="CU143" s="1200"/>
      <c r="CV143" s="1200"/>
      <c r="CW143" s="1200"/>
      <c r="CX143" s="1200"/>
      <c r="CY143" s="1200"/>
      <c r="CZ143" s="1200"/>
      <c r="DA143" s="1200"/>
      <c r="DB143" s="1200"/>
      <c r="DC143" s="1200"/>
      <c r="DD143" s="1200"/>
      <c r="DE143" s="1200"/>
    </row>
    <row r="144" spans="20:109">
      <c r="T144" s="1200"/>
      <c r="U144" s="1200"/>
      <c r="V144" s="1200"/>
      <c r="W144" s="1200"/>
      <c r="X144" s="1200"/>
      <c r="Y144" s="1200"/>
      <c r="Z144" s="1200"/>
      <c r="AA144" s="1200"/>
      <c r="AB144" s="1200"/>
      <c r="AC144" s="1200"/>
      <c r="AD144" s="1200"/>
      <c r="AE144" s="1200"/>
      <c r="AF144" s="1200"/>
      <c r="AG144" s="1200"/>
      <c r="AH144" s="1200"/>
      <c r="AI144" s="1200"/>
      <c r="AJ144" s="1200"/>
      <c r="AK144" s="1200"/>
      <c r="AL144" s="1200"/>
      <c r="AM144" s="1200"/>
      <c r="AN144" s="1200"/>
      <c r="AO144" s="1200"/>
      <c r="AP144" s="1200"/>
      <c r="AQ144" s="1200"/>
      <c r="AR144" s="1200"/>
      <c r="AS144" s="1200"/>
      <c r="AT144" s="1200"/>
      <c r="AU144" s="1200"/>
      <c r="AV144" s="1200"/>
      <c r="AW144" s="1200"/>
      <c r="AX144" s="1200"/>
      <c r="AY144" s="1200"/>
      <c r="AZ144" s="1200"/>
      <c r="BA144" s="1200"/>
      <c r="BB144" s="1200"/>
      <c r="BC144" s="1200"/>
      <c r="BD144" s="1200"/>
      <c r="BE144" s="1200"/>
      <c r="BF144" s="1200"/>
      <c r="BG144" s="1200"/>
      <c r="BH144" s="1200"/>
      <c r="BI144" s="1200"/>
      <c r="BJ144" s="1200"/>
      <c r="BK144" s="1200"/>
      <c r="BL144" s="1200"/>
      <c r="BM144" s="1200"/>
      <c r="BN144" s="1200"/>
      <c r="BO144" s="1200"/>
      <c r="BP144" s="1200"/>
      <c r="BQ144" s="1200"/>
      <c r="BR144" s="1200"/>
      <c r="BS144" s="1200"/>
      <c r="BT144" s="1200"/>
      <c r="BU144" s="1200"/>
      <c r="BV144" s="1200"/>
      <c r="BW144" s="1200"/>
      <c r="BX144" s="1200"/>
      <c r="BY144" s="1200"/>
      <c r="BZ144" s="1200"/>
      <c r="CA144" s="1200"/>
      <c r="CB144" s="1200"/>
      <c r="CC144" s="1200"/>
      <c r="CD144" s="1200"/>
      <c r="CE144" s="1200"/>
      <c r="CF144" s="1200"/>
      <c r="CG144" s="1200"/>
      <c r="CH144" s="1200"/>
      <c r="CI144" s="1200"/>
      <c r="CJ144" s="1200"/>
      <c r="CK144" s="1200"/>
      <c r="CL144" s="1200"/>
      <c r="CM144" s="1200"/>
      <c r="CN144" s="1200"/>
      <c r="CO144" s="1200"/>
      <c r="CP144" s="1200"/>
      <c r="CQ144" s="1200"/>
      <c r="CR144" s="1200"/>
      <c r="CS144" s="1200"/>
      <c r="CT144" s="1200"/>
      <c r="CU144" s="1200"/>
      <c r="CV144" s="1200"/>
      <c r="CW144" s="1200"/>
      <c r="CX144" s="1200"/>
      <c r="CY144" s="1200"/>
      <c r="CZ144" s="1200"/>
      <c r="DA144" s="1200"/>
      <c r="DB144" s="1200"/>
      <c r="DC144" s="1200"/>
      <c r="DD144" s="1200"/>
      <c r="DE144" s="1200"/>
    </row>
    <row r="145" spans="20:109">
      <c r="T145" s="1200"/>
      <c r="U145" s="1200"/>
      <c r="V145" s="1200"/>
      <c r="W145" s="1200"/>
      <c r="X145" s="1200"/>
      <c r="Y145" s="1200"/>
      <c r="Z145" s="1200"/>
      <c r="AA145" s="1200"/>
      <c r="AB145" s="1200"/>
      <c r="AC145" s="1200"/>
      <c r="AD145" s="1200"/>
      <c r="AE145" s="1200"/>
      <c r="AF145" s="1200"/>
      <c r="AG145" s="1200"/>
      <c r="AH145" s="1200"/>
      <c r="AI145" s="1200"/>
      <c r="AJ145" s="1200"/>
      <c r="AK145" s="1200"/>
      <c r="AL145" s="1200"/>
      <c r="AM145" s="1200"/>
      <c r="AN145" s="1200"/>
      <c r="AO145" s="1200"/>
      <c r="AP145" s="1200"/>
      <c r="AQ145" s="1200"/>
      <c r="AR145" s="1200"/>
      <c r="AS145" s="1200"/>
      <c r="AT145" s="1200"/>
      <c r="AU145" s="1200"/>
      <c r="AV145" s="1200"/>
      <c r="AW145" s="1200"/>
      <c r="AX145" s="1200"/>
      <c r="AY145" s="1200"/>
      <c r="AZ145" s="1200"/>
      <c r="BA145" s="1200"/>
      <c r="BB145" s="1200"/>
      <c r="BC145" s="1200"/>
      <c r="BD145" s="1200"/>
      <c r="BE145" s="1200"/>
      <c r="BF145" s="1200"/>
      <c r="BG145" s="1200"/>
      <c r="BH145" s="1200"/>
      <c r="BI145" s="1200"/>
      <c r="BJ145" s="1200"/>
      <c r="BK145" s="1200"/>
      <c r="BL145" s="1200"/>
      <c r="BM145" s="1200"/>
      <c r="BN145" s="1200"/>
      <c r="BO145" s="1200"/>
      <c r="BP145" s="1200"/>
      <c r="BQ145" s="1200"/>
      <c r="BR145" s="1200"/>
      <c r="BS145" s="1200"/>
      <c r="BT145" s="1200"/>
      <c r="BU145" s="1200"/>
      <c r="BV145" s="1200"/>
      <c r="BW145" s="1200"/>
      <c r="BX145" s="1200"/>
      <c r="BY145" s="1200"/>
      <c r="BZ145" s="1200"/>
      <c r="CA145" s="1200"/>
      <c r="CB145" s="1200"/>
      <c r="CC145" s="1200"/>
      <c r="CD145" s="1200"/>
      <c r="CE145" s="1200"/>
      <c r="CF145" s="1200"/>
      <c r="CG145" s="1200"/>
      <c r="CH145" s="1200"/>
      <c r="CI145" s="1200"/>
      <c r="CJ145" s="1200"/>
      <c r="CK145" s="1200"/>
      <c r="CL145" s="1200"/>
      <c r="CM145" s="1200"/>
      <c r="CN145" s="1200"/>
      <c r="CO145" s="1200"/>
      <c r="CP145" s="1200"/>
      <c r="CQ145" s="1200"/>
      <c r="CR145" s="1200"/>
      <c r="CS145" s="1200"/>
      <c r="CT145" s="1200"/>
      <c r="CU145" s="1200"/>
      <c r="CV145" s="1200"/>
      <c r="CW145" s="1200"/>
      <c r="CX145" s="1200"/>
      <c r="CY145" s="1200"/>
      <c r="CZ145" s="1200"/>
      <c r="DA145" s="1200"/>
      <c r="DB145" s="1200"/>
      <c r="DC145" s="1200"/>
      <c r="DD145" s="1200"/>
      <c r="DE145" s="1200"/>
    </row>
    <row r="146" spans="20:109">
      <c r="T146" s="1200"/>
      <c r="U146" s="1200"/>
      <c r="V146" s="1200"/>
      <c r="W146" s="1200"/>
      <c r="X146" s="1200"/>
      <c r="Y146" s="1200"/>
      <c r="Z146" s="1200"/>
      <c r="AA146" s="1200"/>
      <c r="AB146" s="1200"/>
      <c r="AC146" s="1200"/>
      <c r="AD146" s="1200"/>
      <c r="AE146" s="1200"/>
      <c r="AF146" s="1200"/>
      <c r="AG146" s="1200"/>
      <c r="AH146" s="1200"/>
      <c r="AI146" s="1200"/>
      <c r="AJ146" s="1200"/>
      <c r="AK146" s="1200"/>
      <c r="AL146" s="1200"/>
      <c r="AM146" s="1200"/>
      <c r="AN146" s="1200"/>
      <c r="AO146" s="1200"/>
      <c r="AP146" s="1200"/>
      <c r="AQ146" s="1200"/>
      <c r="AR146" s="1200"/>
      <c r="AS146" s="1200"/>
      <c r="AT146" s="1200"/>
      <c r="AU146" s="1200"/>
      <c r="AV146" s="1200"/>
      <c r="AW146" s="1200"/>
      <c r="AX146" s="1200"/>
      <c r="AY146" s="1200"/>
      <c r="AZ146" s="1200"/>
      <c r="BA146" s="1200"/>
      <c r="BB146" s="1200"/>
      <c r="BC146" s="1200"/>
      <c r="BD146" s="1200"/>
      <c r="BE146" s="1200"/>
      <c r="BF146" s="1200"/>
      <c r="BG146" s="1200"/>
      <c r="BH146" s="1200"/>
      <c r="BI146" s="1200"/>
      <c r="BJ146" s="1200"/>
      <c r="BK146" s="1200"/>
      <c r="BL146" s="1200"/>
      <c r="BM146" s="1200"/>
      <c r="BN146" s="1200"/>
      <c r="BO146" s="1200"/>
      <c r="BP146" s="1200"/>
      <c r="BQ146" s="1200"/>
      <c r="BR146" s="1200"/>
      <c r="BS146" s="1200"/>
      <c r="BT146" s="1200"/>
      <c r="BU146" s="1200"/>
      <c r="BV146" s="1200"/>
      <c r="BW146" s="1200"/>
      <c r="BX146" s="1200"/>
      <c r="BY146" s="1200"/>
      <c r="BZ146" s="1200"/>
      <c r="CA146" s="1200"/>
      <c r="CB146" s="1200"/>
      <c r="CC146" s="1200"/>
      <c r="CD146" s="1200"/>
      <c r="CE146" s="1200"/>
      <c r="CF146" s="1200"/>
      <c r="CG146" s="1200"/>
      <c r="CH146" s="1200"/>
      <c r="CI146" s="1200"/>
      <c r="CJ146" s="1200"/>
      <c r="CK146" s="1200"/>
      <c r="CL146" s="1200"/>
      <c r="CM146" s="1200"/>
      <c r="CN146" s="1200"/>
      <c r="CO146" s="1200"/>
      <c r="CP146" s="1200"/>
      <c r="CQ146" s="1200"/>
      <c r="CR146" s="1200"/>
      <c r="CS146" s="1200"/>
      <c r="CT146" s="1200"/>
      <c r="CU146" s="1200"/>
      <c r="CV146" s="1200"/>
      <c r="CW146" s="1200"/>
      <c r="CX146" s="1200"/>
      <c r="CY146" s="1200"/>
      <c r="CZ146" s="1200"/>
      <c r="DA146" s="1200"/>
      <c r="DB146" s="1200"/>
      <c r="DC146" s="1200"/>
      <c r="DD146" s="1200"/>
      <c r="DE146" s="1200"/>
    </row>
    <row r="147" spans="20:109">
      <c r="T147" s="1200"/>
      <c r="U147" s="1200"/>
      <c r="V147" s="1200"/>
      <c r="W147" s="1200"/>
      <c r="X147" s="1200"/>
      <c r="Y147" s="1200"/>
      <c r="Z147" s="1200"/>
      <c r="AA147" s="1200"/>
      <c r="AB147" s="1200"/>
      <c r="AC147" s="1200"/>
      <c r="AD147" s="1200"/>
      <c r="AE147" s="1200"/>
      <c r="AF147" s="1200"/>
      <c r="AG147" s="1200"/>
      <c r="AH147" s="1200"/>
      <c r="AI147" s="1200"/>
      <c r="AJ147" s="1200"/>
      <c r="AK147" s="1200"/>
      <c r="AL147" s="1200"/>
      <c r="AM147" s="1200"/>
      <c r="AN147" s="1200"/>
      <c r="AO147" s="1200"/>
      <c r="AP147" s="1200"/>
      <c r="AQ147" s="1200"/>
      <c r="AR147" s="1200"/>
      <c r="AS147" s="1200"/>
      <c r="AT147" s="1200"/>
      <c r="AU147" s="1200"/>
      <c r="AV147" s="1200"/>
      <c r="AW147" s="1200"/>
      <c r="AX147" s="1200"/>
      <c r="AY147" s="1200"/>
      <c r="AZ147" s="1200"/>
      <c r="BA147" s="1200"/>
      <c r="BB147" s="1200"/>
      <c r="BC147" s="1200"/>
      <c r="BD147" s="1200"/>
      <c r="BE147" s="1200"/>
      <c r="BF147" s="1200"/>
      <c r="BG147" s="1200"/>
      <c r="BH147" s="1200"/>
      <c r="BI147" s="1200"/>
      <c r="BJ147" s="1200"/>
      <c r="BK147" s="1200"/>
      <c r="BL147" s="1200"/>
      <c r="BM147" s="1200"/>
      <c r="BN147" s="1200"/>
      <c r="BO147" s="1200"/>
      <c r="BP147" s="1200"/>
      <c r="BQ147" s="1200"/>
      <c r="BR147" s="1200"/>
      <c r="BS147" s="1200"/>
      <c r="BT147" s="1200"/>
      <c r="BU147" s="1200"/>
      <c r="BV147" s="1200"/>
      <c r="BW147" s="1200"/>
      <c r="BX147" s="1200"/>
      <c r="BY147" s="1200"/>
      <c r="BZ147" s="1200"/>
      <c r="CA147" s="1200"/>
      <c r="CB147" s="1200"/>
      <c r="CC147" s="1200"/>
      <c r="CD147" s="1200"/>
      <c r="CE147" s="1200"/>
      <c r="CF147" s="1200"/>
      <c r="CG147" s="1200"/>
      <c r="CH147" s="1200"/>
      <c r="CI147" s="1200"/>
      <c r="CJ147" s="1200"/>
      <c r="CK147" s="1200"/>
      <c r="CL147" s="1200"/>
      <c r="CM147" s="1200"/>
      <c r="CN147" s="1200"/>
      <c r="CO147" s="1200"/>
      <c r="CP147" s="1200"/>
      <c r="CQ147" s="1200"/>
      <c r="CR147" s="1200"/>
      <c r="CS147" s="1200"/>
      <c r="CT147" s="1200"/>
      <c r="CU147" s="1200"/>
      <c r="CV147" s="1200"/>
      <c r="CW147" s="1200"/>
      <c r="CX147" s="1200"/>
      <c r="CY147" s="1200"/>
      <c r="CZ147" s="1200"/>
      <c r="DA147" s="1200"/>
      <c r="DB147" s="1200"/>
      <c r="DC147" s="1200"/>
      <c r="DD147" s="1200"/>
      <c r="DE147" s="1200"/>
    </row>
    <row r="148" spans="20:109">
      <c r="T148" s="1200"/>
      <c r="U148" s="1200"/>
      <c r="V148" s="1200"/>
      <c r="W148" s="1200"/>
      <c r="X148" s="1200"/>
      <c r="Y148" s="1200"/>
      <c r="Z148" s="1200"/>
      <c r="AA148" s="1200"/>
      <c r="AB148" s="1200"/>
      <c r="AC148" s="1200"/>
      <c r="AD148" s="1200"/>
      <c r="AE148" s="1200"/>
      <c r="AF148" s="1200"/>
      <c r="AG148" s="1200"/>
      <c r="AH148" s="1200"/>
      <c r="AI148" s="1200"/>
      <c r="AJ148" s="1200"/>
      <c r="AK148" s="1200"/>
      <c r="AL148" s="1200"/>
      <c r="AM148" s="1200"/>
      <c r="AN148" s="1200"/>
      <c r="AO148" s="1200"/>
      <c r="AP148" s="1200"/>
      <c r="AQ148" s="1200"/>
      <c r="AR148" s="1200"/>
      <c r="AS148" s="1200"/>
      <c r="AT148" s="1200"/>
      <c r="AU148" s="1200"/>
      <c r="AV148" s="1200"/>
      <c r="AW148" s="1200"/>
      <c r="AX148" s="1200"/>
      <c r="AY148" s="1200"/>
      <c r="AZ148" s="1200"/>
      <c r="BA148" s="1200"/>
      <c r="BB148" s="1200"/>
      <c r="BC148" s="1200"/>
      <c r="BD148" s="1200"/>
      <c r="BE148" s="1200"/>
      <c r="BF148" s="1200"/>
      <c r="BG148" s="1200"/>
      <c r="BH148" s="1200"/>
      <c r="BI148" s="1200"/>
      <c r="BJ148" s="1200"/>
      <c r="BK148" s="1200"/>
      <c r="BL148" s="1200"/>
      <c r="BM148" s="1200"/>
      <c r="BN148" s="1200"/>
      <c r="BO148" s="1200"/>
      <c r="BP148" s="1200"/>
      <c r="BQ148" s="1200"/>
      <c r="BR148" s="1200"/>
      <c r="BS148" s="1200"/>
      <c r="BT148" s="1200"/>
      <c r="BU148" s="1200"/>
      <c r="BV148" s="1200"/>
      <c r="BW148" s="1200"/>
      <c r="BX148" s="1200"/>
      <c r="BY148" s="1200"/>
      <c r="BZ148" s="1200"/>
      <c r="CA148" s="1200"/>
      <c r="CB148" s="1200"/>
      <c r="CC148" s="1200"/>
      <c r="CD148" s="1200"/>
      <c r="CE148" s="1200"/>
      <c r="CF148" s="1200"/>
      <c r="CG148" s="1200"/>
      <c r="CH148" s="1200"/>
      <c r="CI148" s="1200"/>
      <c r="CJ148" s="1200"/>
      <c r="CK148" s="1200"/>
      <c r="CL148" s="1200"/>
      <c r="CM148" s="1200"/>
      <c r="CN148" s="1200"/>
      <c r="CO148" s="1200"/>
      <c r="CP148" s="1200"/>
      <c r="CQ148" s="1200"/>
      <c r="CR148" s="1200"/>
      <c r="CS148" s="1200"/>
      <c r="CT148" s="1200"/>
      <c r="CU148" s="1200"/>
      <c r="CV148" s="1200"/>
      <c r="CW148" s="1200"/>
      <c r="CX148" s="1200"/>
      <c r="CY148" s="1200"/>
      <c r="CZ148" s="1200"/>
      <c r="DA148" s="1200"/>
      <c r="DB148" s="1200"/>
      <c r="DC148" s="1200"/>
      <c r="DD148" s="1200"/>
      <c r="DE148" s="1200"/>
    </row>
    <row r="149" spans="20:109">
      <c r="T149" s="1200"/>
      <c r="U149" s="1200"/>
      <c r="V149" s="1200"/>
      <c r="W149" s="1200"/>
      <c r="X149" s="1200"/>
      <c r="Y149" s="1200"/>
      <c r="Z149" s="1200"/>
      <c r="AA149" s="1200"/>
      <c r="AB149" s="1200"/>
      <c r="AC149" s="1200"/>
      <c r="AD149" s="1200"/>
      <c r="AE149" s="1200"/>
      <c r="AF149" s="1200"/>
      <c r="AG149" s="1200"/>
      <c r="AH149" s="1200"/>
      <c r="AI149" s="1200"/>
      <c r="AJ149" s="1200"/>
      <c r="AK149" s="1200"/>
      <c r="AL149" s="1200"/>
      <c r="AM149" s="1200"/>
      <c r="AN149" s="1200"/>
      <c r="AO149" s="1200"/>
      <c r="AP149" s="1200"/>
      <c r="AQ149" s="1200"/>
      <c r="AR149" s="1200"/>
      <c r="AS149" s="1200"/>
      <c r="AT149" s="1200"/>
      <c r="AU149" s="1200"/>
      <c r="AV149" s="1200"/>
      <c r="AW149" s="1200"/>
      <c r="AX149" s="1200"/>
      <c r="AY149" s="1200"/>
      <c r="AZ149" s="1200"/>
      <c r="BA149" s="1200"/>
      <c r="BB149" s="1200"/>
      <c r="BC149" s="1200"/>
      <c r="BD149" s="1200"/>
      <c r="BE149" s="1200"/>
      <c r="BF149" s="1200"/>
      <c r="BG149" s="1200"/>
      <c r="BH149" s="1200"/>
      <c r="BI149" s="1200"/>
      <c r="BJ149" s="1200"/>
      <c r="BK149" s="1200"/>
      <c r="BL149" s="1200"/>
      <c r="BM149" s="1200"/>
      <c r="BN149" s="1200"/>
      <c r="BO149" s="1200"/>
      <c r="BP149" s="1200"/>
      <c r="BQ149" s="1200"/>
      <c r="BR149" s="1200"/>
      <c r="BS149" s="1200"/>
      <c r="BT149" s="1200"/>
      <c r="BU149" s="1200"/>
      <c r="BV149" s="1200"/>
      <c r="BW149" s="1200"/>
      <c r="BX149" s="1200"/>
      <c r="BY149" s="1200"/>
      <c r="BZ149" s="1200"/>
      <c r="CA149" s="1200"/>
      <c r="CB149" s="1200"/>
      <c r="CC149" s="1200"/>
      <c r="CD149" s="1200"/>
      <c r="CE149" s="1200"/>
      <c r="CF149" s="1200"/>
      <c r="CG149" s="1200"/>
      <c r="CH149" s="1200"/>
      <c r="CI149" s="1200"/>
      <c r="CJ149" s="1200"/>
      <c r="CK149" s="1200"/>
      <c r="CL149" s="1200"/>
      <c r="CM149" s="1200"/>
      <c r="CN149" s="1200"/>
      <c r="CO149" s="1200"/>
      <c r="CP149" s="1200"/>
      <c r="CQ149" s="1200"/>
      <c r="CR149" s="1200"/>
      <c r="CS149" s="1200"/>
      <c r="CT149" s="1200"/>
      <c r="CU149" s="1200"/>
      <c r="CV149" s="1200"/>
      <c r="CW149" s="1200"/>
      <c r="CX149" s="1200"/>
      <c r="CY149" s="1200"/>
      <c r="CZ149" s="1200"/>
      <c r="DA149" s="1200"/>
      <c r="DB149" s="1200"/>
      <c r="DC149" s="1200"/>
      <c r="DD149" s="1200"/>
      <c r="DE149" s="1200"/>
    </row>
    <row r="150" spans="20:109">
      <c r="T150" s="1200"/>
      <c r="U150" s="1200"/>
      <c r="V150" s="1200"/>
      <c r="W150" s="1200"/>
      <c r="X150" s="1200"/>
      <c r="Y150" s="1200"/>
      <c r="Z150" s="1200"/>
      <c r="AA150" s="1200"/>
      <c r="AB150" s="1200"/>
      <c r="AC150" s="1200"/>
      <c r="AD150" s="1200"/>
      <c r="AE150" s="1200"/>
      <c r="AF150" s="1200"/>
      <c r="AG150" s="1200"/>
      <c r="AH150" s="1200"/>
      <c r="AI150" s="1200"/>
      <c r="AJ150" s="1200"/>
      <c r="AK150" s="1200"/>
      <c r="AL150" s="1200"/>
      <c r="AM150" s="1200"/>
      <c r="AN150" s="1200"/>
      <c r="AO150" s="1200"/>
      <c r="AP150" s="1200"/>
      <c r="AQ150" s="1200"/>
      <c r="AR150" s="1200"/>
      <c r="AS150" s="1200"/>
      <c r="AT150" s="1200"/>
      <c r="AU150" s="1200"/>
      <c r="AV150" s="1200"/>
      <c r="AW150" s="1200"/>
      <c r="AX150" s="1200"/>
      <c r="AY150" s="1200"/>
      <c r="AZ150" s="1200"/>
      <c r="BA150" s="1200"/>
      <c r="BB150" s="1200"/>
      <c r="BC150" s="1200"/>
      <c r="BD150" s="1200"/>
      <c r="BE150" s="1200"/>
      <c r="BF150" s="1200"/>
      <c r="BG150" s="1200"/>
      <c r="BH150" s="1200"/>
      <c r="BI150" s="1200"/>
      <c r="BJ150" s="1200"/>
      <c r="BK150" s="1200"/>
      <c r="BL150" s="1200"/>
      <c r="BM150" s="1200"/>
      <c r="BN150" s="1200"/>
      <c r="BO150" s="1200"/>
      <c r="BP150" s="1200"/>
      <c r="BQ150" s="1200"/>
      <c r="BR150" s="1200"/>
      <c r="BS150" s="1200"/>
      <c r="BT150" s="1200"/>
      <c r="BU150" s="1200"/>
      <c r="BV150" s="1200"/>
      <c r="BW150" s="1200"/>
      <c r="BX150" s="1200"/>
      <c r="BY150" s="1200"/>
      <c r="BZ150" s="1200"/>
      <c r="CA150" s="1200"/>
      <c r="CB150" s="1200"/>
      <c r="CC150" s="1200"/>
      <c r="CD150" s="1200"/>
      <c r="CE150" s="1200"/>
      <c r="CF150" s="1200"/>
      <c r="CG150" s="1200"/>
      <c r="CH150" s="1200"/>
      <c r="CI150" s="1200"/>
      <c r="CJ150" s="1200"/>
      <c r="CK150" s="1200"/>
      <c r="CL150" s="1200"/>
      <c r="CM150" s="1200"/>
      <c r="CN150" s="1200"/>
      <c r="CO150" s="1200"/>
      <c r="CP150" s="1200"/>
      <c r="CQ150" s="1200"/>
      <c r="CR150" s="1200"/>
      <c r="CS150" s="1200"/>
      <c r="CT150" s="1200"/>
      <c r="CU150" s="1200"/>
      <c r="CV150" s="1200"/>
      <c r="CW150" s="1200"/>
      <c r="CX150" s="1200"/>
      <c r="CY150" s="1200"/>
      <c r="CZ150" s="1200"/>
      <c r="DA150" s="1200"/>
      <c r="DB150" s="1200"/>
      <c r="DC150" s="1200"/>
      <c r="DD150" s="1200"/>
      <c r="DE150" s="1200"/>
    </row>
    <row r="151" spans="20:109">
      <c r="T151" s="1200"/>
      <c r="U151" s="1200"/>
      <c r="V151" s="1200"/>
      <c r="W151" s="1200"/>
      <c r="X151" s="1200"/>
      <c r="Y151" s="1200"/>
      <c r="Z151" s="1200"/>
      <c r="AA151" s="1200"/>
      <c r="AB151" s="1200"/>
      <c r="AC151" s="1200"/>
      <c r="AD151" s="1200"/>
      <c r="AE151" s="1200"/>
      <c r="AF151" s="1200"/>
      <c r="AG151" s="1200"/>
      <c r="AH151" s="1200"/>
      <c r="AI151" s="1200"/>
      <c r="AJ151" s="1200"/>
      <c r="AK151" s="1200"/>
      <c r="AL151" s="1200"/>
      <c r="AM151" s="1200"/>
      <c r="AN151" s="1200"/>
      <c r="AO151" s="1200"/>
      <c r="AP151" s="1200"/>
      <c r="AQ151" s="1200"/>
      <c r="AR151" s="1200"/>
      <c r="AS151" s="1200"/>
      <c r="AT151" s="1200"/>
      <c r="AU151" s="1200"/>
      <c r="AV151" s="1200"/>
      <c r="AW151" s="1200"/>
      <c r="AX151" s="1200"/>
      <c r="AY151" s="1200"/>
      <c r="AZ151" s="1200"/>
      <c r="BA151" s="1200"/>
      <c r="BB151" s="1200"/>
      <c r="BC151" s="1200"/>
      <c r="BD151" s="1200"/>
      <c r="BE151" s="1200"/>
      <c r="BF151" s="1200"/>
      <c r="BG151" s="1200"/>
      <c r="BH151" s="1200"/>
      <c r="BI151" s="1200"/>
      <c r="BJ151" s="1200"/>
      <c r="BK151" s="1200"/>
      <c r="BL151" s="1200"/>
      <c r="BM151" s="1200"/>
      <c r="BN151" s="1200"/>
      <c r="BO151" s="1200"/>
      <c r="BP151" s="1200"/>
      <c r="BQ151" s="1200"/>
      <c r="BR151" s="1200"/>
      <c r="BS151" s="1200"/>
      <c r="BT151" s="1200"/>
      <c r="BU151" s="1200"/>
      <c r="BV151" s="1200"/>
      <c r="BW151" s="1200"/>
      <c r="BX151" s="1200"/>
      <c r="BY151" s="1200"/>
      <c r="BZ151" s="1200"/>
      <c r="CA151" s="1200"/>
      <c r="CB151" s="1200"/>
      <c r="CC151" s="1200"/>
      <c r="CD151" s="1200"/>
      <c r="CE151" s="1200"/>
      <c r="CF151" s="1200"/>
      <c r="CG151" s="1200"/>
      <c r="CH151" s="1200"/>
      <c r="CI151" s="1200"/>
      <c r="CJ151" s="1200"/>
      <c r="CK151" s="1200"/>
      <c r="CL151" s="1200"/>
      <c r="CM151" s="1200"/>
      <c r="CN151" s="1200"/>
      <c r="CO151" s="1200"/>
      <c r="CP151" s="1200"/>
      <c r="CQ151" s="1200"/>
      <c r="CR151" s="1200"/>
      <c r="CS151" s="1200"/>
      <c r="CT151" s="1200"/>
      <c r="CU151" s="1200"/>
      <c r="CV151" s="1200"/>
      <c r="CW151" s="1200"/>
      <c r="CX151" s="1200"/>
      <c r="CY151" s="1200"/>
      <c r="CZ151" s="1200"/>
      <c r="DA151" s="1200"/>
      <c r="DB151" s="1200"/>
      <c r="DC151" s="1200"/>
      <c r="DD151" s="1200"/>
      <c r="DE151" s="1200"/>
    </row>
    <row r="152" spans="20:109">
      <c r="T152" s="1200"/>
      <c r="U152" s="1200"/>
      <c r="V152" s="1200"/>
      <c r="W152" s="1200"/>
      <c r="X152" s="1200"/>
      <c r="Y152" s="1200"/>
      <c r="Z152" s="1200"/>
      <c r="AA152" s="1200"/>
      <c r="AB152" s="1200"/>
      <c r="AC152" s="1200"/>
      <c r="AD152" s="1200"/>
      <c r="AE152" s="1200"/>
      <c r="AF152" s="1200"/>
      <c r="AG152" s="1200"/>
      <c r="AH152" s="1200"/>
      <c r="AI152" s="1200"/>
      <c r="AJ152" s="1200"/>
      <c r="AK152" s="1200"/>
      <c r="AL152" s="1200"/>
      <c r="AM152" s="1200"/>
      <c r="AN152" s="1200"/>
      <c r="AO152" s="1200"/>
      <c r="AP152" s="1200"/>
      <c r="AQ152" s="1200"/>
      <c r="AR152" s="1200"/>
      <c r="AS152" s="1200"/>
      <c r="AT152" s="1200"/>
      <c r="AU152" s="1200"/>
      <c r="AV152" s="1200"/>
      <c r="AW152" s="1200"/>
      <c r="AX152" s="1200"/>
      <c r="AY152" s="1200"/>
      <c r="AZ152" s="1200"/>
      <c r="BA152" s="1200"/>
      <c r="BB152" s="1200"/>
      <c r="BC152" s="1200"/>
      <c r="BD152" s="1200"/>
      <c r="BE152" s="1200"/>
      <c r="BF152" s="1200"/>
      <c r="BG152" s="1200"/>
      <c r="BH152" s="1200"/>
      <c r="BI152" s="1200"/>
      <c r="BJ152" s="1200"/>
      <c r="BK152" s="1200"/>
      <c r="BL152" s="1200"/>
      <c r="BM152" s="1200"/>
      <c r="BN152" s="1200"/>
      <c r="BO152" s="1200"/>
      <c r="BP152" s="1200"/>
      <c r="BQ152" s="1200"/>
      <c r="BR152" s="1200"/>
      <c r="BS152" s="1200"/>
      <c r="BT152" s="1200"/>
      <c r="BU152" s="1200"/>
      <c r="BV152" s="1200"/>
      <c r="BW152" s="1200"/>
      <c r="BX152" s="1200"/>
      <c r="BY152" s="1200"/>
      <c r="BZ152" s="1200"/>
      <c r="CA152" s="1200"/>
      <c r="CB152" s="1200"/>
      <c r="CC152" s="1200"/>
      <c r="CD152" s="1200"/>
      <c r="CE152" s="1200"/>
      <c r="CF152" s="1200"/>
      <c r="CG152" s="1200"/>
      <c r="CH152" s="1200"/>
      <c r="CI152" s="1200"/>
      <c r="CJ152" s="1200"/>
      <c r="CK152" s="1200"/>
      <c r="CL152" s="1200"/>
      <c r="CM152" s="1200"/>
      <c r="CN152" s="1200"/>
      <c r="CO152" s="1200"/>
      <c r="CP152" s="1200"/>
      <c r="CQ152" s="1200"/>
      <c r="CR152" s="1200"/>
      <c r="CS152" s="1200"/>
      <c r="CT152" s="1200"/>
      <c r="CU152" s="1200"/>
      <c r="CV152" s="1200"/>
      <c r="CW152" s="1200"/>
      <c r="CX152" s="1200"/>
      <c r="CY152" s="1200"/>
      <c r="CZ152" s="1200"/>
      <c r="DA152" s="1200"/>
      <c r="DB152" s="1200"/>
      <c r="DC152" s="1200"/>
      <c r="DD152" s="1200"/>
      <c r="DE152" s="1200"/>
    </row>
    <row r="153" spans="20:109">
      <c r="T153" s="1200"/>
      <c r="U153" s="1200"/>
      <c r="V153" s="1200"/>
      <c r="W153" s="1200"/>
      <c r="X153" s="1200"/>
      <c r="Y153" s="1200"/>
      <c r="Z153" s="1200"/>
      <c r="AA153" s="1200"/>
      <c r="AB153" s="1200"/>
      <c r="AC153" s="1200"/>
      <c r="AD153" s="1200"/>
      <c r="AE153" s="1200"/>
      <c r="AF153" s="1200"/>
      <c r="AG153" s="1200"/>
      <c r="AH153" s="1200"/>
      <c r="AI153" s="1200"/>
      <c r="AJ153" s="1200"/>
      <c r="AK153" s="1200"/>
      <c r="AL153" s="1200"/>
      <c r="AM153" s="1200"/>
      <c r="AN153" s="1200"/>
      <c r="AO153" s="1200"/>
      <c r="AP153" s="1200"/>
      <c r="AQ153" s="1200"/>
      <c r="AR153" s="1200"/>
      <c r="AS153" s="1200"/>
      <c r="AT153" s="1200"/>
      <c r="AU153" s="1200"/>
      <c r="AV153" s="1200"/>
      <c r="AW153" s="1200"/>
      <c r="AX153" s="1200"/>
      <c r="AY153" s="1200"/>
      <c r="AZ153" s="1200"/>
      <c r="BA153" s="1200"/>
      <c r="BB153" s="1200"/>
      <c r="BC153" s="1200"/>
      <c r="BD153" s="1200"/>
      <c r="BE153" s="1200"/>
      <c r="BF153" s="1200"/>
      <c r="BG153" s="1200"/>
      <c r="BH153" s="1200"/>
      <c r="BI153" s="1200"/>
      <c r="BJ153" s="1200"/>
      <c r="BK153" s="1200"/>
      <c r="BL153" s="1200"/>
      <c r="BM153" s="1200"/>
      <c r="BN153" s="1200"/>
      <c r="BO153" s="1200"/>
      <c r="BP153" s="1200"/>
      <c r="BQ153" s="1200"/>
      <c r="BR153" s="1200"/>
      <c r="BS153" s="1200"/>
      <c r="BT153" s="1200"/>
      <c r="BU153" s="1200"/>
      <c r="BV153" s="1200"/>
      <c r="BW153" s="1200"/>
      <c r="BX153" s="1200"/>
      <c r="BY153" s="1200"/>
      <c r="BZ153" s="1200"/>
      <c r="CA153" s="1200"/>
      <c r="CB153" s="1200"/>
      <c r="CC153" s="1200"/>
      <c r="CD153" s="1200"/>
      <c r="CE153" s="1200"/>
      <c r="CF153" s="1200"/>
      <c r="CG153" s="1200"/>
      <c r="CH153" s="1200"/>
      <c r="CI153" s="1200"/>
      <c r="CJ153" s="1200"/>
      <c r="CK153" s="1200"/>
      <c r="CL153" s="1200"/>
      <c r="CM153" s="1200"/>
      <c r="CN153" s="1200"/>
      <c r="CO153" s="1200"/>
      <c r="CP153" s="1200"/>
      <c r="CQ153" s="1200"/>
      <c r="CR153" s="1200"/>
      <c r="CS153" s="1200"/>
      <c r="CT153" s="1200"/>
      <c r="CU153" s="1200"/>
      <c r="CV153" s="1200"/>
      <c r="CW153" s="1200"/>
      <c r="CX153" s="1200"/>
      <c r="CY153" s="1200"/>
      <c r="CZ153" s="1200"/>
      <c r="DA153" s="1200"/>
      <c r="DB153" s="1200"/>
      <c r="DC153" s="1200"/>
      <c r="DD153" s="1200"/>
      <c r="DE153" s="1200"/>
    </row>
    <row r="154" spans="20:109">
      <c r="T154" s="1200"/>
      <c r="U154" s="1200"/>
      <c r="V154" s="1200"/>
      <c r="W154" s="1200"/>
      <c r="X154" s="1200"/>
      <c r="Y154" s="1200"/>
      <c r="Z154" s="1200"/>
      <c r="AA154" s="1200"/>
      <c r="AB154" s="1200"/>
      <c r="AC154" s="1200"/>
      <c r="AD154" s="1200"/>
      <c r="AE154" s="1200"/>
      <c r="AF154" s="1200"/>
      <c r="AG154" s="1200"/>
      <c r="AH154" s="1200"/>
      <c r="AI154" s="1200"/>
      <c r="AJ154" s="1200"/>
      <c r="AK154" s="1200"/>
      <c r="AL154" s="1200"/>
      <c r="AM154" s="1200"/>
      <c r="AN154" s="1200"/>
      <c r="AO154" s="1200"/>
      <c r="AP154" s="1200"/>
      <c r="AQ154" s="1200"/>
      <c r="AR154" s="1200"/>
      <c r="AS154" s="1200"/>
      <c r="AT154" s="1200"/>
      <c r="AU154" s="1200"/>
      <c r="AV154" s="1200"/>
      <c r="AW154" s="1200"/>
      <c r="AX154" s="1200"/>
      <c r="AY154" s="1200"/>
      <c r="AZ154" s="1200"/>
      <c r="BA154" s="1200"/>
      <c r="BB154" s="1200"/>
      <c r="BC154" s="1200"/>
      <c r="BD154" s="1200"/>
      <c r="BE154" s="1200"/>
      <c r="BF154" s="1200"/>
      <c r="BG154" s="1200"/>
      <c r="BH154" s="1200"/>
      <c r="BI154" s="1200"/>
      <c r="BJ154" s="1200"/>
      <c r="BK154" s="1200"/>
      <c r="BL154" s="1200"/>
      <c r="BM154" s="1200"/>
      <c r="BN154" s="1200"/>
      <c r="BO154" s="1200"/>
      <c r="BP154" s="1200"/>
      <c r="BQ154" s="1200"/>
      <c r="BR154" s="1200"/>
      <c r="BS154" s="1200"/>
      <c r="BT154" s="1200"/>
      <c r="BU154" s="1200"/>
      <c r="BV154" s="1200"/>
      <c r="BW154" s="1200"/>
      <c r="BX154" s="1200"/>
      <c r="BY154" s="1200"/>
      <c r="BZ154" s="1200"/>
      <c r="CA154" s="1200"/>
      <c r="CB154" s="1200"/>
      <c r="CC154" s="1200"/>
      <c r="CD154" s="1200"/>
      <c r="CE154" s="1200"/>
      <c r="CF154" s="1200"/>
      <c r="CG154" s="1200"/>
      <c r="CH154" s="1200"/>
      <c r="CI154" s="1200"/>
      <c r="CJ154" s="1200"/>
      <c r="CK154" s="1200"/>
      <c r="CL154" s="1200"/>
      <c r="CM154" s="1200"/>
      <c r="CN154" s="1200"/>
      <c r="CO154" s="1200"/>
      <c r="CP154" s="1200"/>
      <c r="CQ154" s="1200"/>
      <c r="CR154" s="1200"/>
      <c r="CS154" s="1200"/>
      <c r="CT154" s="1200"/>
      <c r="CU154" s="1200"/>
      <c r="CV154" s="1200"/>
      <c r="CW154" s="1200"/>
      <c r="CX154" s="1200"/>
      <c r="CY154" s="1200"/>
      <c r="CZ154" s="1200"/>
      <c r="DA154" s="1200"/>
      <c r="DB154" s="1200"/>
      <c r="DC154" s="1200"/>
      <c r="DD154" s="1200"/>
      <c r="DE154" s="1200"/>
    </row>
    <row r="155" spans="20:109">
      <c r="T155" s="1200"/>
      <c r="U155" s="1200"/>
      <c r="V155" s="1200"/>
      <c r="W155" s="1200"/>
      <c r="X155" s="1200"/>
      <c r="Y155" s="1200"/>
      <c r="Z155" s="1200"/>
      <c r="AA155" s="1200"/>
      <c r="AB155" s="1200"/>
      <c r="AC155" s="1200"/>
      <c r="AD155" s="1200"/>
      <c r="AE155" s="1200"/>
      <c r="AF155" s="1200"/>
      <c r="AG155" s="1200"/>
      <c r="AH155" s="1200"/>
      <c r="AI155" s="1200"/>
      <c r="AJ155" s="1200"/>
      <c r="AK155" s="1200"/>
      <c r="AL155" s="1200"/>
      <c r="AM155" s="1200"/>
      <c r="AN155" s="1200"/>
      <c r="AO155" s="1200"/>
      <c r="AP155" s="1200"/>
      <c r="AQ155" s="1200"/>
      <c r="AR155" s="1200"/>
      <c r="AS155" s="1200"/>
      <c r="AT155" s="1200"/>
      <c r="AU155" s="1200"/>
      <c r="AV155" s="1200"/>
      <c r="AW155" s="1200"/>
      <c r="AX155" s="1200"/>
      <c r="AY155" s="1200"/>
      <c r="AZ155" s="1200"/>
      <c r="BA155" s="1200"/>
      <c r="BB155" s="1200"/>
      <c r="BC155" s="1200"/>
      <c r="BD155" s="1200"/>
      <c r="BE155" s="1200"/>
      <c r="BF155" s="1200"/>
      <c r="BG155" s="1200"/>
      <c r="BH155" s="1200"/>
      <c r="BI155" s="1200"/>
      <c r="BJ155" s="1200"/>
      <c r="BK155" s="1200"/>
      <c r="BL155" s="1200"/>
      <c r="BM155" s="1200"/>
      <c r="BN155" s="1200"/>
      <c r="BO155" s="1200"/>
      <c r="BP155" s="1200"/>
      <c r="BQ155" s="1200"/>
      <c r="BR155" s="1200"/>
      <c r="BS155" s="1200"/>
      <c r="BT155" s="1200"/>
      <c r="BU155" s="1200"/>
      <c r="BV155" s="1200"/>
      <c r="BW155" s="1200"/>
      <c r="BX155" s="1200"/>
      <c r="BY155" s="1200"/>
      <c r="BZ155" s="1200"/>
      <c r="CA155" s="1200"/>
      <c r="CB155" s="1200"/>
      <c r="CC155" s="1200"/>
      <c r="CD155" s="1200"/>
      <c r="CE155" s="1200"/>
      <c r="CF155" s="1200"/>
      <c r="CG155" s="1200"/>
      <c r="CH155" s="1200"/>
      <c r="CI155" s="1200"/>
      <c r="CJ155" s="1200"/>
      <c r="CK155" s="1200"/>
      <c r="CL155" s="1200"/>
      <c r="CM155" s="1200"/>
      <c r="CN155" s="1200"/>
      <c r="CO155" s="1200"/>
      <c r="CP155" s="1200"/>
      <c r="CQ155" s="1200"/>
      <c r="CR155" s="1200"/>
      <c r="CS155" s="1200"/>
      <c r="CT155" s="1200"/>
      <c r="CU155" s="1200"/>
      <c r="CV155" s="1200"/>
      <c r="CW155" s="1200"/>
      <c r="CX155" s="1200"/>
      <c r="CY155" s="1200"/>
      <c r="CZ155" s="1200"/>
      <c r="DA155" s="1200"/>
      <c r="DB155" s="1200"/>
      <c r="DC155" s="1200"/>
      <c r="DD155" s="1200"/>
      <c r="DE155" s="1200"/>
    </row>
    <row r="156" spans="20:109">
      <c r="T156" s="1200"/>
      <c r="U156" s="1200"/>
      <c r="V156" s="1200"/>
      <c r="W156" s="1200"/>
      <c r="X156" s="1200"/>
      <c r="Y156" s="1200"/>
      <c r="Z156" s="1200"/>
      <c r="AA156" s="1200"/>
      <c r="AB156" s="1200"/>
      <c r="AC156" s="1200"/>
      <c r="AD156" s="1200"/>
      <c r="AE156" s="1200"/>
      <c r="AF156" s="1200"/>
      <c r="AG156" s="1200"/>
      <c r="AH156" s="1200"/>
      <c r="AI156" s="1200"/>
      <c r="AJ156" s="1200"/>
      <c r="AK156" s="1200"/>
      <c r="AL156" s="1200"/>
      <c r="AM156" s="1200"/>
      <c r="AN156" s="1200"/>
      <c r="AO156" s="1200"/>
      <c r="AP156" s="1200"/>
      <c r="AQ156" s="1200"/>
      <c r="AR156" s="1200"/>
      <c r="AS156" s="1200"/>
      <c r="AT156" s="1200"/>
      <c r="AU156" s="1200"/>
      <c r="AV156" s="1200"/>
      <c r="AW156" s="1200"/>
      <c r="AX156" s="1200"/>
      <c r="AY156" s="1200"/>
      <c r="AZ156" s="1200"/>
      <c r="BA156" s="1200"/>
      <c r="BB156" s="1200"/>
      <c r="BC156" s="1200"/>
      <c r="BD156" s="1200"/>
      <c r="BE156" s="1200"/>
      <c r="BF156" s="1200"/>
      <c r="BG156" s="1200"/>
      <c r="BH156" s="1200"/>
      <c r="BI156" s="1200"/>
      <c r="BJ156" s="1200"/>
      <c r="BK156" s="1200"/>
      <c r="BL156" s="1200"/>
      <c r="BM156" s="1200"/>
      <c r="BN156" s="1200"/>
      <c r="BO156" s="1200"/>
      <c r="BP156" s="1200"/>
      <c r="BQ156" s="1200"/>
      <c r="BR156" s="1200"/>
      <c r="BS156" s="1200"/>
      <c r="BT156" s="1200"/>
      <c r="BU156" s="1200"/>
      <c r="BV156" s="1200"/>
      <c r="BW156" s="1200"/>
      <c r="BX156" s="1200"/>
      <c r="BY156" s="1200"/>
      <c r="BZ156" s="1200"/>
      <c r="CA156" s="1200"/>
      <c r="CB156" s="1200"/>
      <c r="CC156" s="1200"/>
      <c r="CD156" s="1200"/>
      <c r="CE156" s="1200"/>
      <c r="CF156" s="1200"/>
      <c r="CG156" s="1200"/>
      <c r="CH156" s="1200"/>
      <c r="CI156" s="1200"/>
      <c r="CJ156" s="1200"/>
      <c r="CK156" s="1200"/>
      <c r="CL156" s="1200"/>
      <c r="CM156" s="1200"/>
      <c r="CN156" s="1200"/>
      <c r="CO156" s="1200"/>
      <c r="CP156" s="1200"/>
      <c r="CQ156" s="1200"/>
      <c r="CR156" s="1200"/>
      <c r="CS156" s="1200"/>
      <c r="CT156" s="1200"/>
      <c r="CU156" s="1200"/>
      <c r="CV156" s="1200"/>
      <c r="CW156" s="1200"/>
      <c r="CX156" s="1200"/>
      <c r="CY156" s="1200"/>
      <c r="CZ156" s="1200"/>
      <c r="DA156" s="1200"/>
      <c r="DB156" s="1200"/>
      <c r="DC156" s="1200"/>
      <c r="DD156" s="1200"/>
      <c r="DE156" s="1200"/>
    </row>
    <row r="157" spans="20:109">
      <c r="T157" s="1200"/>
      <c r="U157" s="1200"/>
      <c r="V157" s="1200"/>
      <c r="W157" s="1200"/>
      <c r="X157" s="1200"/>
      <c r="Y157" s="1200"/>
      <c r="Z157" s="1200"/>
      <c r="AA157" s="1200"/>
      <c r="AB157" s="1200"/>
      <c r="AC157" s="1200"/>
      <c r="AD157" s="1200"/>
      <c r="AE157" s="1200"/>
      <c r="AF157" s="1200"/>
      <c r="AG157" s="1200"/>
      <c r="AH157" s="1200"/>
      <c r="AI157" s="1200"/>
      <c r="AJ157" s="1200"/>
      <c r="AK157" s="1200"/>
      <c r="AL157" s="1200"/>
      <c r="AM157" s="1200"/>
      <c r="AN157" s="1200"/>
      <c r="AO157" s="1200"/>
      <c r="AP157" s="1200"/>
      <c r="AQ157" s="1200"/>
      <c r="AR157" s="1200"/>
      <c r="AS157" s="1200"/>
      <c r="AT157" s="1200"/>
      <c r="AU157" s="1200"/>
      <c r="AV157" s="1200"/>
      <c r="AW157" s="1200"/>
      <c r="AX157" s="1200"/>
      <c r="AY157" s="1200"/>
      <c r="AZ157" s="1200"/>
      <c r="BA157" s="1200"/>
      <c r="BB157" s="1200"/>
      <c r="BC157" s="1200"/>
      <c r="BD157" s="1200"/>
      <c r="BE157" s="1200"/>
      <c r="BF157" s="1200"/>
      <c r="BG157" s="1200"/>
      <c r="BH157" s="1200"/>
      <c r="BI157" s="1200"/>
      <c r="BJ157" s="1200"/>
      <c r="BK157" s="1200"/>
      <c r="BL157" s="1200"/>
      <c r="BM157" s="1200"/>
      <c r="BN157" s="1200"/>
      <c r="BO157" s="1200"/>
      <c r="BP157" s="1200"/>
      <c r="BQ157" s="1200"/>
      <c r="BR157" s="1200"/>
      <c r="BS157" s="1200"/>
      <c r="BT157" s="1200"/>
      <c r="BU157" s="1200"/>
      <c r="BV157" s="1200"/>
      <c r="BW157" s="1200"/>
      <c r="BX157" s="1200"/>
      <c r="BY157" s="1200"/>
      <c r="BZ157" s="1200"/>
      <c r="CA157" s="1200"/>
      <c r="CB157" s="1200"/>
      <c r="CC157" s="1200"/>
      <c r="CD157" s="1200"/>
      <c r="CE157" s="1200"/>
      <c r="CF157" s="1200"/>
      <c r="CG157" s="1200"/>
      <c r="CH157" s="1200"/>
      <c r="CI157" s="1200"/>
      <c r="CJ157" s="1200"/>
      <c r="CK157" s="1200"/>
      <c r="CL157" s="1200"/>
      <c r="CM157" s="1200"/>
      <c r="CN157" s="1200"/>
      <c r="CO157" s="1200"/>
      <c r="CP157" s="1200"/>
      <c r="CQ157" s="1200"/>
      <c r="CR157" s="1200"/>
      <c r="CS157" s="1200"/>
      <c r="CT157" s="1200"/>
      <c r="CU157" s="1200"/>
      <c r="CV157" s="1200"/>
      <c r="CW157" s="1200"/>
      <c r="CX157" s="1200"/>
      <c r="CY157" s="1200"/>
      <c r="CZ157" s="1200"/>
      <c r="DA157" s="1200"/>
      <c r="DB157" s="1200"/>
      <c r="DC157" s="1200"/>
      <c r="DD157" s="1200"/>
      <c r="DE157" s="1200"/>
    </row>
    <row r="158" spans="20:109">
      <c r="T158" s="1200"/>
      <c r="U158" s="1200"/>
      <c r="V158" s="1200"/>
      <c r="W158" s="1200"/>
      <c r="X158" s="1200"/>
      <c r="Y158" s="1200"/>
      <c r="Z158" s="1200"/>
      <c r="AA158" s="1200"/>
      <c r="AB158" s="1200"/>
      <c r="AC158" s="1200"/>
      <c r="AD158" s="1200"/>
      <c r="AE158" s="1200"/>
      <c r="AF158" s="1200"/>
      <c r="AG158" s="1200"/>
      <c r="AH158" s="1200"/>
      <c r="AI158" s="1200"/>
      <c r="AJ158" s="1200"/>
      <c r="AK158" s="1200"/>
      <c r="AL158" s="1200"/>
      <c r="AM158" s="1200"/>
      <c r="AN158" s="1200"/>
      <c r="AO158" s="1200"/>
      <c r="AP158" s="1200"/>
      <c r="AQ158" s="1200"/>
      <c r="AR158" s="1200"/>
      <c r="AS158" s="1200"/>
      <c r="AT158" s="1200"/>
      <c r="AU158" s="1200"/>
      <c r="AV158" s="1200"/>
      <c r="AW158" s="1200"/>
      <c r="AX158" s="1200"/>
      <c r="AY158" s="1200"/>
      <c r="AZ158" s="1200"/>
      <c r="BA158" s="1200"/>
      <c r="BB158" s="1200"/>
      <c r="BC158" s="1200"/>
      <c r="BD158" s="1200"/>
      <c r="BE158" s="1200"/>
      <c r="BF158" s="1200"/>
      <c r="BG158" s="1200"/>
      <c r="BH158" s="1200"/>
      <c r="BI158" s="1200"/>
      <c r="BJ158" s="1200"/>
      <c r="BK158" s="1200"/>
      <c r="BL158" s="1200"/>
      <c r="BM158" s="1200"/>
      <c r="BN158" s="1200"/>
      <c r="BO158" s="1200"/>
      <c r="BP158" s="1200"/>
      <c r="BQ158" s="1200"/>
      <c r="BR158" s="1200"/>
      <c r="BS158" s="1200"/>
      <c r="BT158" s="1200"/>
      <c r="BU158" s="1200"/>
      <c r="BV158" s="1200"/>
      <c r="BW158" s="1200"/>
      <c r="BX158" s="1200"/>
      <c r="BY158" s="1200"/>
      <c r="BZ158" s="1200"/>
      <c r="CA158" s="1200"/>
      <c r="CB158" s="1200"/>
      <c r="CC158" s="1200"/>
      <c r="CD158" s="1200"/>
      <c r="CE158" s="1200"/>
      <c r="CF158" s="1200"/>
      <c r="CG158" s="1200"/>
      <c r="CH158" s="1200"/>
      <c r="CI158" s="1200"/>
      <c r="CJ158" s="1200"/>
      <c r="CK158" s="1200"/>
      <c r="CL158" s="1200"/>
      <c r="CM158" s="1200"/>
      <c r="CN158" s="1200"/>
      <c r="CO158" s="1200"/>
      <c r="CP158" s="1200"/>
      <c r="CQ158" s="1200"/>
      <c r="CR158" s="1200"/>
      <c r="CS158" s="1200"/>
      <c r="CT158" s="1200"/>
      <c r="CU158" s="1200"/>
      <c r="CV158" s="1200"/>
      <c r="CW158" s="1200"/>
      <c r="CX158" s="1200"/>
      <c r="CY158" s="1200"/>
      <c r="CZ158" s="1200"/>
      <c r="DA158" s="1200"/>
      <c r="DB158" s="1200"/>
      <c r="DC158" s="1200"/>
      <c r="DD158" s="1200"/>
      <c r="DE158" s="1200"/>
    </row>
    <row r="159" spans="20:109">
      <c r="T159" s="1200"/>
      <c r="U159" s="1200"/>
      <c r="V159" s="1200"/>
      <c r="W159" s="1200"/>
      <c r="X159" s="1200"/>
      <c r="Y159" s="1200"/>
      <c r="Z159" s="1200"/>
      <c r="AA159" s="1200"/>
      <c r="AB159" s="1200"/>
      <c r="AC159" s="1200"/>
      <c r="AD159" s="1200"/>
      <c r="AE159" s="1200"/>
      <c r="AF159" s="1200"/>
      <c r="AG159" s="1200"/>
      <c r="AH159" s="1200"/>
      <c r="AI159" s="1200"/>
      <c r="AJ159" s="1200"/>
      <c r="AK159" s="1200"/>
      <c r="AL159" s="1200"/>
      <c r="AM159" s="1200"/>
      <c r="AN159" s="1200"/>
      <c r="AO159" s="1200"/>
      <c r="AP159" s="1200"/>
      <c r="AQ159" s="1200"/>
      <c r="AR159" s="1200"/>
      <c r="AS159" s="1200"/>
      <c r="AT159" s="1200"/>
      <c r="AU159" s="1200"/>
      <c r="AV159" s="1200"/>
      <c r="AW159" s="1200"/>
      <c r="AX159" s="1200"/>
      <c r="AY159" s="1200"/>
      <c r="AZ159" s="1200"/>
      <c r="BA159" s="1200"/>
      <c r="BB159" s="1200"/>
      <c r="BC159" s="1200"/>
      <c r="BD159" s="1200"/>
      <c r="BE159" s="1200"/>
      <c r="BF159" s="1200"/>
      <c r="BG159" s="1200"/>
      <c r="BH159" s="1200"/>
      <c r="BI159" s="1200"/>
      <c r="BJ159" s="1200"/>
      <c r="BK159" s="1200"/>
      <c r="BL159" s="1200"/>
      <c r="BM159" s="1200"/>
      <c r="BN159" s="1200"/>
      <c r="BO159" s="1200"/>
      <c r="BP159" s="1200"/>
      <c r="BQ159" s="1200"/>
      <c r="BR159" s="1200"/>
      <c r="BS159" s="1200"/>
      <c r="BT159" s="1200"/>
      <c r="BU159" s="1200"/>
      <c r="BV159" s="1200"/>
      <c r="BW159" s="1200"/>
      <c r="BX159" s="1200"/>
      <c r="BY159" s="1200"/>
      <c r="BZ159" s="1200"/>
      <c r="CA159" s="1200"/>
      <c r="CB159" s="1200"/>
      <c r="CC159" s="1200"/>
      <c r="CD159" s="1200"/>
      <c r="CE159" s="1200"/>
      <c r="CF159" s="1200"/>
      <c r="CG159" s="1200"/>
      <c r="CH159" s="1200"/>
      <c r="CI159" s="1200"/>
      <c r="CJ159" s="1200"/>
      <c r="CK159" s="1200"/>
      <c r="CL159" s="1200"/>
      <c r="CM159" s="1200"/>
      <c r="CN159" s="1200"/>
      <c r="CO159" s="1200"/>
      <c r="CP159" s="1200"/>
      <c r="CQ159" s="1200"/>
      <c r="CR159" s="1200"/>
      <c r="CS159" s="1200"/>
      <c r="CT159" s="1200"/>
      <c r="CU159" s="1200"/>
      <c r="CV159" s="1200"/>
      <c r="CW159" s="1200"/>
      <c r="CX159" s="1200"/>
      <c r="CY159" s="1200"/>
      <c r="CZ159" s="1200"/>
      <c r="DA159" s="1200"/>
      <c r="DB159" s="1200"/>
      <c r="DC159" s="1200"/>
      <c r="DD159" s="1200"/>
      <c r="DE159" s="1200"/>
    </row>
    <row r="160" spans="20:109">
      <c r="T160" s="1200"/>
      <c r="U160" s="1200"/>
      <c r="V160" s="1200"/>
      <c r="W160" s="1200"/>
      <c r="X160" s="1200"/>
      <c r="Y160" s="1200"/>
      <c r="Z160" s="1200"/>
      <c r="AA160" s="1200"/>
      <c r="AB160" s="1200"/>
      <c r="AC160" s="1200"/>
      <c r="AD160" s="1200"/>
      <c r="AE160" s="1200"/>
      <c r="AF160" s="1200"/>
      <c r="AG160" s="1200"/>
      <c r="AH160" s="1200"/>
      <c r="AI160" s="1200"/>
      <c r="AJ160" s="1200"/>
      <c r="AK160" s="1200"/>
      <c r="AL160" s="1200"/>
      <c r="AM160" s="1200"/>
      <c r="AN160" s="1200"/>
      <c r="AO160" s="1200"/>
      <c r="AP160" s="1200"/>
      <c r="AQ160" s="1200"/>
      <c r="AR160" s="1200"/>
      <c r="AS160" s="1200"/>
      <c r="AT160" s="1200"/>
      <c r="AU160" s="1200"/>
      <c r="AV160" s="1200"/>
      <c r="AW160" s="1200"/>
      <c r="AX160" s="1200"/>
      <c r="AY160" s="1200"/>
      <c r="AZ160" s="1200"/>
      <c r="BA160" s="1200"/>
      <c r="BB160" s="1200"/>
      <c r="BC160" s="1200"/>
      <c r="BD160" s="1200"/>
      <c r="BE160" s="1200"/>
      <c r="BF160" s="1200"/>
      <c r="BG160" s="1200"/>
      <c r="BH160" s="1200"/>
      <c r="BI160" s="1200"/>
      <c r="BJ160" s="1200"/>
      <c r="BK160" s="1200"/>
      <c r="BL160" s="1200"/>
      <c r="BM160" s="1200"/>
      <c r="BN160" s="1200"/>
      <c r="BO160" s="1200"/>
      <c r="BP160" s="1200"/>
      <c r="BQ160" s="1200"/>
      <c r="BR160" s="1200"/>
      <c r="BS160" s="1200"/>
      <c r="BT160" s="1200"/>
      <c r="BU160" s="1200"/>
      <c r="BV160" s="1200"/>
      <c r="BW160" s="1200"/>
      <c r="BX160" s="1200"/>
      <c r="BY160" s="1200"/>
      <c r="BZ160" s="1200"/>
      <c r="CA160" s="1200"/>
      <c r="CB160" s="1200"/>
      <c r="CC160" s="1200"/>
      <c r="CD160" s="1200"/>
      <c r="CE160" s="1200"/>
      <c r="CF160" s="1200"/>
      <c r="CG160" s="1200"/>
      <c r="CH160" s="1200"/>
      <c r="CI160" s="1200"/>
      <c r="CJ160" s="1200"/>
      <c r="CK160" s="1200"/>
      <c r="CL160" s="1200"/>
      <c r="CM160" s="1200"/>
      <c r="CN160" s="1200"/>
      <c r="CO160" s="1200"/>
      <c r="CP160" s="1200"/>
      <c r="CQ160" s="1200"/>
      <c r="CR160" s="1200"/>
      <c r="CS160" s="1200"/>
      <c r="CT160" s="1200"/>
      <c r="CU160" s="1200"/>
      <c r="CV160" s="1200"/>
      <c r="CW160" s="1200"/>
      <c r="CX160" s="1200"/>
      <c r="CY160" s="1200"/>
      <c r="CZ160" s="1200"/>
      <c r="DA160" s="1200"/>
      <c r="DB160" s="1200"/>
      <c r="DC160" s="1200"/>
      <c r="DD160" s="1200"/>
      <c r="DE160" s="1200"/>
    </row>
    <row r="161" spans="20:109">
      <c r="T161" s="1200"/>
      <c r="U161" s="1200"/>
      <c r="V161" s="1200"/>
      <c r="W161" s="1200"/>
      <c r="X161" s="1200"/>
      <c r="Y161" s="1200"/>
      <c r="Z161" s="1200"/>
      <c r="AA161" s="1200"/>
      <c r="AB161" s="1200"/>
      <c r="AC161" s="1200"/>
      <c r="AD161" s="1200"/>
      <c r="AE161" s="1200"/>
      <c r="AF161" s="1200"/>
      <c r="AG161" s="1200"/>
      <c r="AH161" s="1200"/>
      <c r="AI161" s="1200"/>
      <c r="AJ161" s="1200"/>
      <c r="AK161" s="1200"/>
      <c r="AL161" s="1200"/>
      <c r="AM161" s="1200"/>
      <c r="AN161" s="1200"/>
      <c r="AO161" s="1200"/>
      <c r="AP161" s="1200"/>
      <c r="AQ161" s="1200"/>
      <c r="AR161" s="1200"/>
      <c r="AS161" s="1200"/>
      <c r="AT161" s="1200"/>
      <c r="AU161" s="1200"/>
      <c r="AV161" s="1200"/>
      <c r="AW161" s="1200"/>
      <c r="AX161" s="1200"/>
      <c r="AY161" s="1200"/>
      <c r="AZ161" s="1200"/>
      <c r="BA161" s="1200"/>
      <c r="BB161" s="1200"/>
      <c r="BC161" s="1200"/>
      <c r="BD161" s="1200"/>
      <c r="BE161" s="1200"/>
      <c r="BF161" s="1200"/>
      <c r="BG161" s="1200"/>
      <c r="BH161" s="1200"/>
      <c r="BI161" s="1200"/>
      <c r="BJ161" s="1200"/>
      <c r="BK161" s="1200"/>
      <c r="BL161" s="1200"/>
      <c r="BM161" s="1200"/>
      <c r="BN161" s="1200"/>
      <c r="BO161" s="1200"/>
      <c r="BP161" s="1200"/>
      <c r="BQ161" s="1200"/>
      <c r="BR161" s="1200"/>
      <c r="BS161" s="1200"/>
      <c r="BT161" s="1200"/>
      <c r="BU161" s="1200"/>
      <c r="BV161" s="1200"/>
      <c r="BW161" s="1200"/>
      <c r="BX161" s="1200"/>
      <c r="BY161" s="1200"/>
      <c r="BZ161" s="1200"/>
      <c r="CA161" s="1200"/>
      <c r="CB161" s="1200"/>
      <c r="CC161" s="1200"/>
      <c r="CD161" s="1200"/>
      <c r="CE161" s="1200"/>
      <c r="CF161" s="1200"/>
      <c r="CG161" s="1200"/>
      <c r="CH161" s="1200"/>
      <c r="CI161" s="1200"/>
      <c r="CJ161" s="1200"/>
      <c r="CK161" s="1200"/>
      <c r="CL161" s="1200"/>
      <c r="CM161" s="1200"/>
      <c r="CN161" s="1200"/>
      <c r="CO161" s="1200"/>
      <c r="CP161" s="1200"/>
      <c r="CQ161" s="1200"/>
      <c r="CR161" s="1200"/>
      <c r="CS161" s="1200"/>
      <c r="CT161" s="1200"/>
      <c r="CU161" s="1200"/>
      <c r="CV161" s="1200"/>
      <c r="CW161" s="1200"/>
      <c r="CX161" s="1200"/>
      <c r="CY161" s="1200"/>
      <c r="CZ161" s="1200"/>
      <c r="DA161" s="1200"/>
      <c r="DB161" s="1200"/>
      <c r="DC161" s="1200"/>
      <c r="DD161" s="1200"/>
      <c r="DE161" s="1200"/>
    </row>
    <row r="162" spans="20:109">
      <c r="T162" s="1200"/>
      <c r="U162" s="1200"/>
      <c r="V162" s="1200"/>
      <c r="W162" s="1200"/>
      <c r="X162" s="1200"/>
      <c r="Y162" s="1200"/>
      <c r="Z162" s="1200"/>
      <c r="AA162" s="1200"/>
      <c r="AB162" s="1200"/>
      <c r="AC162" s="1200"/>
      <c r="AD162" s="1200"/>
      <c r="AE162" s="1200"/>
      <c r="AF162" s="1200"/>
      <c r="AG162" s="1200"/>
      <c r="AH162" s="1200"/>
      <c r="AI162" s="1200"/>
      <c r="AJ162" s="1200"/>
      <c r="AK162" s="1200"/>
      <c r="AL162" s="1200"/>
      <c r="AM162" s="1200"/>
      <c r="AN162" s="1200"/>
      <c r="AO162" s="1200"/>
      <c r="AP162" s="1200"/>
      <c r="AQ162" s="1200"/>
      <c r="AR162" s="1200"/>
      <c r="AS162" s="1200"/>
      <c r="AT162" s="1200"/>
      <c r="AU162" s="1200"/>
      <c r="AV162" s="1200"/>
      <c r="AW162" s="1200"/>
      <c r="AX162" s="1200"/>
      <c r="AY162" s="1200"/>
      <c r="AZ162" s="1200"/>
      <c r="BA162" s="1200"/>
      <c r="BB162" s="1200"/>
      <c r="BC162" s="1200"/>
      <c r="BD162" s="1200"/>
      <c r="BE162" s="1200"/>
      <c r="BF162" s="1200"/>
      <c r="BG162" s="1200"/>
      <c r="BH162" s="1200"/>
      <c r="BI162" s="1200"/>
      <c r="BJ162" s="1200"/>
      <c r="BK162" s="1200"/>
      <c r="BL162" s="1200"/>
      <c r="BM162" s="1200"/>
      <c r="BN162" s="1200"/>
      <c r="BO162" s="1200"/>
      <c r="BP162" s="1200"/>
      <c r="BQ162" s="1200"/>
      <c r="BR162" s="1200"/>
      <c r="BS162" s="1200"/>
      <c r="BT162" s="1200"/>
      <c r="BU162" s="1200"/>
      <c r="BV162" s="1200"/>
      <c r="BW162" s="1200"/>
      <c r="BX162" s="1200"/>
      <c r="BY162" s="1200"/>
      <c r="BZ162" s="1200"/>
      <c r="CA162" s="1200"/>
      <c r="CB162" s="1200"/>
      <c r="CC162" s="1200"/>
      <c r="CD162" s="1200"/>
      <c r="CE162" s="1200"/>
      <c r="CF162" s="1200"/>
      <c r="CG162" s="1200"/>
      <c r="CH162" s="1200"/>
      <c r="CI162" s="1200"/>
      <c r="CJ162" s="1200"/>
      <c r="CK162" s="1200"/>
      <c r="CL162" s="1200"/>
      <c r="CM162" s="1200"/>
      <c r="CN162" s="1200"/>
      <c r="CO162" s="1200"/>
      <c r="CP162" s="1200"/>
      <c r="CQ162" s="1200"/>
      <c r="CR162" s="1200"/>
      <c r="CS162" s="1200"/>
      <c r="CT162" s="1200"/>
      <c r="CU162" s="1200"/>
      <c r="CV162" s="1200"/>
      <c r="CW162" s="1200"/>
      <c r="CX162" s="1200"/>
      <c r="CY162" s="1200"/>
      <c r="CZ162" s="1200"/>
      <c r="DA162" s="1200"/>
      <c r="DB162" s="1200"/>
      <c r="DC162" s="1200"/>
      <c r="DD162" s="1200"/>
      <c r="DE162" s="1200"/>
    </row>
    <row r="163" spans="20:109">
      <c r="T163" s="1200"/>
      <c r="U163" s="1200"/>
      <c r="V163" s="1200"/>
      <c r="W163" s="1200"/>
      <c r="X163" s="1200"/>
      <c r="Y163" s="1200"/>
      <c r="Z163" s="1200"/>
      <c r="AA163" s="1200"/>
      <c r="AB163" s="1200"/>
      <c r="AC163" s="1200"/>
      <c r="AD163" s="1200"/>
      <c r="AE163" s="1200"/>
      <c r="AF163" s="1200"/>
      <c r="AG163" s="1200"/>
      <c r="AH163" s="1200"/>
      <c r="AI163" s="1200"/>
      <c r="AJ163" s="1200"/>
      <c r="AK163" s="1200"/>
      <c r="AL163" s="1200"/>
      <c r="AM163" s="1200"/>
      <c r="AN163" s="1200"/>
      <c r="AO163" s="1200"/>
      <c r="AP163" s="1200"/>
      <c r="AQ163" s="1200"/>
      <c r="AR163" s="1200"/>
      <c r="AS163" s="1200"/>
      <c r="AT163" s="1200"/>
      <c r="AU163" s="1200"/>
      <c r="AV163" s="1200"/>
      <c r="AW163" s="1200"/>
      <c r="AX163" s="1200"/>
      <c r="AY163" s="1200"/>
      <c r="AZ163" s="1200"/>
      <c r="BA163" s="1200"/>
      <c r="BB163" s="1200"/>
      <c r="BC163" s="1200"/>
      <c r="BD163" s="1200"/>
      <c r="BE163" s="1200"/>
      <c r="BF163" s="1200"/>
      <c r="BG163" s="1200"/>
      <c r="BH163" s="1200"/>
      <c r="BI163" s="1200"/>
      <c r="BJ163" s="1200"/>
      <c r="BK163" s="1200"/>
      <c r="BL163" s="1200"/>
      <c r="BM163" s="1200"/>
      <c r="BN163" s="1200"/>
      <c r="BO163" s="1200"/>
      <c r="BP163" s="1200"/>
      <c r="BQ163" s="1200"/>
      <c r="BR163" s="1200"/>
      <c r="BS163" s="1200"/>
      <c r="BT163" s="1200"/>
      <c r="BU163" s="1200"/>
      <c r="BV163" s="1200"/>
      <c r="BW163" s="1200"/>
      <c r="BX163" s="1200"/>
      <c r="BY163" s="1200"/>
      <c r="BZ163" s="1200"/>
      <c r="CA163" s="1200"/>
      <c r="CB163" s="1200"/>
      <c r="CC163" s="1200"/>
      <c r="CD163" s="1200"/>
      <c r="CE163" s="1200"/>
      <c r="CF163" s="1200"/>
      <c r="CG163" s="1200"/>
      <c r="CH163" s="1200"/>
      <c r="CI163" s="1200"/>
      <c r="CJ163" s="1200"/>
      <c r="CK163" s="1200"/>
      <c r="CL163" s="1200"/>
      <c r="CM163" s="1200"/>
      <c r="CN163" s="1200"/>
      <c r="CO163" s="1200"/>
      <c r="CP163" s="1200"/>
      <c r="CQ163" s="1200"/>
      <c r="CR163" s="1200"/>
      <c r="CS163" s="1200"/>
      <c r="CT163" s="1200"/>
      <c r="CU163" s="1200"/>
      <c r="CV163" s="1200"/>
      <c r="CW163" s="1200"/>
      <c r="CX163" s="1200"/>
      <c r="CY163" s="1200"/>
      <c r="CZ163" s="1200"/>
      <c r="DA163" s="1200"/>
      <c r="DB163" s="1200"/>
      <c r="DC163" s="1200"/>
      <c r="DD163" s="1200"/>
      <c r="DE163" s="1200"/>
    </row>
    <row r="164" spans="20:109">
      <c r="T164" s="1200"/>
      <c r="U164" s="1200"/>
      <c r="V164" s="1200"/>
      <c r="W164" s="1200"/>
      <c r="X164" s="1200"/>
      <c r="Y164" s="1200"/>
      <c r="Z164" s="1200"/>
      <c r="AA164" s="1200"/>
      <c r="AB164" s="1200"/>
      <c r="AC164" s="1200"/>
      <c r="AD164" s="1200"/>
      <c r="AE164" s="1200"/>
      <c r="AF164" s="1200"/>
      <c r="AG164" s="1200"/>
      <c r="AH164" s="1200"/>
      <c r="AI164" s="1200"/>
      <c r="AJ164" s="1200"/>
      <c r="AK164" s="1200"/>
      <c r="AL164" s="1200"/>
      <c r="AM164" s="1200"/>
      <c r="AN164" s="1200"/>
      <c r="AO164" s="1200"/>
      <c r="AP164" s="1200"/>
      <c r="AQ164" s="1200"/>
      <c r="AR164" s="1200"/>
      <c r="AS164" s="1200"/>
      <c r="AT164" s="1200"/>
      <c r="AU164" s="1200"/>
      <c r="AV164" s="1200"/>
      <c r="AW164" s="1200"/>
      <c r="AX164" s="1200"/>
      <c r="AY164" s="1200"/>
      <c r="AZ164" s="1200"/>
      <c r="BA164" s="1200"/>
      <c r="BB164" s="1200"/>
      <c r="BC164" s="1200"/>
      <c r="BD164" s="1200"/>
      <c r="BE164" s="1200"/>
      <c r="BF164" s="1200"/>
      <c r="BG164" s="1200"/>
      <c r="BH164" s="1200"/>
      <c r="BI164" s="1200"/>
      <c r="BJ164" s="1200"/>
      <c r="BK164" s="1200"/>
      <c r="BL164" s="1200"/>
      <c r="BM164" s="1200"/>
      <c r="BN164" s="1200"/>
      <c r="BO164" s="1200"/>
      <c r="BP164" s="1200"/>
      <c r="BQ164" s="1200"/>
      <c r="BR164" s="1200"/>
      <c r="BS164" s="1200"/>
      <c r="BT164" s="1200"/>
      <c r="BU164" s="1200"/>
      <c r="BV164" s="1200"/>
      <c r="BW164" s="1200"/>
      <c r="BX164" s="1200"/>
      <c r="BY164" s="1200"/>
      <c r="BZ164" s="1200"/>
      <c r="CA164" s="1200"/>
      <c r="CB164" s="1200"/>
      <c r="CC164" s="1200"/>
      <c r="CD164" s="1200"/>
      <c r="CE164" s="1200"/>
      <c r="CF164" s="1200"/>
      <c r="CG164" s="1200"/>
      <c r="CH164" s="1200"/>
      <c r="CI164" s="1200"/>
      <c r="CJ164" s="1200"/>
      <c r="CK164" s="1200"/>
      <c r="CL164" s="1200"/>
      <c r="CM164" s="1200"/>
      <c r="CN164" s="1200"/>
      <c r="CO164" s="1200"/>
      <c r="CP164" s="1200"/>
      <c r="CQ164" s="1200"/>
      <c r="CR164" s="1200"/>
      <c r="CS164" s="1200"/>
      <c r="CT164" s="1200"/>
      <c r="CU164" s="1200"/>
      <c r="CV164" s="1200"/>
      <c r="CW164" s="1200"/>
      <c r="CX164" s="1200"/>
      <c r="CY164" s="1200"/>
      <c r="CZ164" s="1200"/>
      <c r="DA164" s="1200"/>
      <c r="DB164" s="1200"/>
      <c r="DC164" s="1200"/>
      <c r="DD164" s="1200"/>
      <c r="DE164" s="1200"/>
    </row>
    <row r="165" spans="20:109">
      <c r="T165" s="1200"/>
      <c r="U165" s="1200"/>
      <c r="V165" s="1200"/>
      <c r="W165" s="1200"/>
      <c r="X165" s="1200"/>
      <c r="Y165" s="1200"/>
      <c r="Z165" s="1200"/>
      <c r="AA165" s="1200"/>
      <c r="AB165" s="1200"/>
      <c r="AC165" s="1200"/>
      <c r="AD165" s="1200"/>
      <c r="AE165" s="1200"/>
      <c r="AF165" s="1200"/>
      <c r="AG165" s="1200"/>
      <c r="AH165" s="1200"/>
      <c r="AI165" s="1200"/>
      <c r="AJ165" s="1200"/>
      <c r="AK165" s="1200"/>
      <c r="AL165" s="1200"/>
      <c r="AM165" s="1200"/>
      <c r="AN165" s="1200"/>
      <c r="AO165" s="1200"/>
      <c r="AP165" s="1200"/>
      <c r="AQ165" s="1200"/>
      <c r="AR165" s="1200"/>
      <c r="AS165" s="1200"/>
      <c r="AT165" s="1200"/>
      <c r="AU165" s="1200"/>
      <c r="AV165" s="1200"/>
      <c r="AW165" s="1200"/>
      <c r="AX165" s="1200"/>
      <c r="AY165" s="1200"/>
      <c r="AZ165" s="1200"/>
      <c r="BA165" s="1200"/>
      <c r="BB165" s="1200"/>
      <c r="BC165" s="1200"/>
      <c r="BD165" s="1200"/>
      <c r="BE165" s="1200"/>
      <c r="BF165" s="1200"/>
      <c r="BG165" s="1200"/>
      <c r="BH165" s="1200"/>
      <c r="BI165" s="1200"/>
      <c r="BJ165" s="1200"/>
      <c r="BK165" s="1200"/>
      <c r="BL165" s="1200"/>
      <c r="BM165" s="1200"/>
      <c r="BN165" s="1200"/>
      <c r="BO165" s="1200"/>
      <c r="BP165" s="1200"/>
      <c r="BQ165" s="1200"/>
      <c r="BR165" s="1200"/>
      <c r="BS165" s="1200"/>
      <c r="BT165" s="1200"/>
      <c r="BU165" s="1200"/>
      <c r="BV165" s="1200"/>
      <c r="BW165" s="1200"/>
      <c r="BX165" s="1200"/>
      <c r="BY165" s="1200"/>
      <c r="BZ165" s="1200"/>
      <c r="CA165" s="1200"/>
      <c r="CB165" s="1200"/>
      <c r="CC165" s="1200"/>
      <c r="CD165" s="1200"/>
      <c r="CE165" s="1200"/>
      <c r="CF165" s="1200"/>
      <c r="CG165" s="1200"/>
      <c r="CH165" s="1200"/>
      <c r="CI165" s="1200"/>
      <c r="CJ165" s="1200"/>
      <c r="CK165" s="1200"/>
      <c r="CL165" s="1200"/>
      <c r="CM165" s="1200"/>
      <c r="CN165" s="1200"/>
      <c r="CO165" s="1200"/>
      <c r="CP165" s="1200"/>
      <c r="CQ165" s="1200"/>
      <c r="CR165" s="1200"/>
      <c r="CS165" s="1200"/>
      <c r="CT165" s="1200"/>
      <c r="CU165" s="1200"/>
      <c r="CV165" s="1200"/>
      <c r="CW165" s="1200"/>
      <c r="CX165" s="1200"/>
      <c r="CY165" s="1200"/>
      <c r="CZ165" s="1200"/>
      <c r="DA165" s="1200"/>
      <c r="DB165" s="1200"/>
      <c r="DC165" s="1200"/>
      <c r="DD165" s="1200"/>
      <c r="DE165" s="1200"/>
    </row>
    <row r="166" spans="20:109">
      <c r="T166" s="1200"/>
      <c r="U166" s="1200"/>
      <c r="V166" s="1200"/>
      <c r="W166" s="1200"/>
      <c r="X166" s="1200"/>
      <c r="Y166" s="1200"/>
      <c r="Z166" s="1200"/>
      <c r="AA166" s="1200"/>
      <c r="AB166" s="1200"/>
      <c r="AC166" s="1200"/>
      <c r="AD166" s="1200"/>
      <c r="AE166" s="1200"/>
      <c r="AF166" s="1200"/>
      <c r="AG166" s="1200"/>
      <c r="AH166" s="1200"/>
      <c r="AI166" s="1200"/>
      <c r="AJ166" s="1200"/>
      <c r="AK166" s="1200"/>
      <c r="AL166" s="1200"/>
      <c r="AM166" s="1200"/>
      <c r="AN166" s="1200"/>
      <c r="AO166" s="1200"/>
      <c r="AP166" s="1200"/>
      <c r="AQ166" s="1200"/>
      <c r="AR166" s="1200"/>
      <c r="AS166" s="1200"/>
      <c r="AT166" s="1200"/>
      <c r="AU166" s="1200"/>
      <c r="AV166" s="1200"/>
      <c r="AW166" s="1200"/>
      <c r="AX166" s="1200"/>
      <c r="AY166" s="1200"/>
      <c r="AZ166" s="1200"/>
      <c r="BA166" s="1200"/>
      <c r="BB166" s="1200"/>
      <c r="BC166" s="1200"/>
      <c r="BD166" s="1200"/>
      <c r="BE166" s="1200"/>
      <c r="BF166" s="1200"/>
      <c r="BG166" s="1200"/>
      <c r="BH166" s="1200"/>
      <c r="BI166" s="1200"/>
      <c r="BJ166" s="1200"/>
      <c r="BK166" s="1200"/>
      <c r="BL166" s="1200"/>
      <c r="BM166" s="1200"/>
      <c r="BN166" s="1200"/>
      <c r="BO166" s="1200"/>
      <c r="BP166" s="1200"/>
      <c r="BQ166" s="1200"/>
      <c r="BR166" s="1200"/>
      <c r="BS166" s="1200"/>
      <c r="BT166" s="1200"/>
      <c r="BU166" s="1200"/>
      <c r="BV166" s="1200"/>
      <c r="BW166" s="1200"/>
      <c r="BX166" s="1200"/>
      <c r="BY166" s="1200"/>
      <c r="BZ166" s="1200"/>
      <c r="CA166" s="1200"/>
      <c r="CB166" s="1200"/>
      <c r="CC166" s="1200"/>
      <c r="CD166" s="1200"/>
      <c r="CE166" s="1200"/>
      <c r="CF166" s="1200"/>
      <c r="CG166" s="1200"/>
      <c r="CH166" s="1200"/>
      <c r="CI166" s="1200"/>
      <c r="CJ166" s="1200"/>
      <c r="CK166" s="1200"/>
      <c r="CL166" s="1200"/>
      <c r="CM166" s="1200"/>
      <c r="CN166" s="1200"/>
      <c r="CO166" s="1200"/>
      <c r="CP166" s="1200"/>
      <c r="CQ166" s="1200"/>
      <c r="CR166" s="1200"/>
      <c r="CS166" s="1200"/>
      <c r="CT166" s="1200"/>
      <c r="CU166" s="1200"/>
      <c r="CV166" s="1200"/>
      <c r="CW166" s="1200"/>
      <c r="CX166" s="1200"/>
      <c r="CY166" s="1200"/>
      <c r="CZ166" s="1200"/>
      <c r="DA166" s="1200"/>
      <c r="DB166" s="1200"/>
      <c r="DC166" s="1200"/>
      <c r="DD166" s="1200"/>
      <c r="DE166" s="1200"/>
    </row>
    <row r="167" spans="20:109">
      <c r="T167" s="1200"/>
      <c r="U167" s="1200"/>
      <c r="V167" s="1200"/>
      <c r="W167" s="1200"/>
      <c r="X167" s="1200"/>
      <c r="Y167" s="1200"/>
      <c r="Z167" s="1200"/>
      <c r="AA167" s="1200"/>
      <c r="AB167" s="1200"/>
      <c r="AC167" s="1200"/>
      <c r="AD167" s="1200"/>
      <c r="AE167" s="1200"/>
      <c r="AF167" s="1200"/>
      <c r="AG167" s="1200"/>
      <c r="AH167" s="1200"/>
      <c r="AI167" s="1200"/>
      <c r="AJ167" s="1200"/>
      <c r="AK167" s="1200"/>
      <c r="AL167" s="1200"/>
      <c r="AM167" s="1200"/>
      <c r="AN167" s="1200"/>
      <c r="AO167" s="1200"/>
      <c r="AP167" s="1200"/>
      <c r="AQ167" s="1200"/>
      <c r="AR167" s="1200"/>
      <c r="AS167" s="1200"/>
      <c r="AT167" s="1200"/>
      <c r="AU167" s="1200"/>
      <c r="AV167" s="1200"/>
      <c r="AW167" s="1200"/>
      <c r="AX167" s="1200"/>
      <c r="AY167" s="1200"/>
      <c r="AZ167" s="1200"/>
      <c r="BA167" s="1200"/>
      <c r="BB167" s="1200"/>
      <c r="BC167" s="1200"/>
      <c r="BD167" s="1200"/>
      <c r="BE167" s="1200"/>
      <c r="BF167" s="1200"/>
      <c r="BG167" s="1200"/>
      <c r="BH167" s="1200"/>
      <c r="BI167" s="1200"/>
      <c r="BJ167" s="1200"/>
      <c r="BK167" s="1200"/>
      <c r="BL167" s="1200"/>
      <c r="BM167" s="1200"/>
      <c r="BN167" s="1200"/>
      <c r="BO167" s="1200"/>
      <c r="BP167" s="1200"/>
      <c r="BQ167" s="1200"/>
      <c r="BR167" s="1200"/>
      <c r="BS167" s="1200"/>
      <c r="BT167" s="1200"/>
      <c r="BU167" s="1200"/>
      <c r="BV167" s="1200"/>
      <c r="BW167" s="1200"/>
      <c r="BX167" s="1200"/>
      <c r="BY167" s="1200"/>
      <c r="BZ167" s="1200"/>
      <c r="CA167" s="1200"/>
      <c r="CB167" s="1200"/>
      <c r="CC167" s="1200"/>
      <c r="CD167" s="1200"/>
      <c r="CE167" s="1200"/>
      <c r="CF167" s="1200"/>
      <c r="CG167" s="1200"/>
      <c r="CH167" s="1200"/>
      <c r="CI167" s="1200"/>
      <c r="CJ167" s="1200"/>
      <c r="CK167" s="1200"/>
      <c r="CL167" s="1200"/>
      <c r="CM167" s="1200"/>
      <c r="CN167" s="1200"/>
      <c r="CO167" s="1200"/>
      <c r="CP167" s="1200"/>
      <c r="CQ167" s="1200"/>
      <c r="CR167" s="1200"/>
      <c r="CS167" s="1200"/>
      <c r="CT167" s="1200"/>
      <c r="CU167" s="1200"/>
      <c r="CV167" s="1200"/>
      <c r="CW167" s="1200"/>
      <c r="CX167" s="1200"/>
      <c r="CY167" s="1200"/>
      <c r="CZ167" s="1200"/>
      <c r="DA167" s="1200"/>
      <c r="DB167" s="1200"/>
      <c r="DC167" s="1200"/>
      <c r="DD167" s="1200"/>
      <c r="DE167" s="1200"/>
    </row>
    <row r="168" spans="20:109">
      <c r="T168" s="1200"/>
      <c r="U168" s="1200"/>
      <c r="V168" s="1200"/>
      <c r="W168" s="1200"/>
      <c r="X168" s="1200"/>
      <c r="Y168" s="1200"/>
      <c r="Z168" s="1200"/>
      <c r="AA168" s="1200"/>
      <c r="AB168" s="1200"/>
      <c r="AC168" s="1200"/>
      <c r="AD168" s="1200"/>
      <c r="AE168" s="1200"/>
      <c r="AF168" s="1200"/>
      <c r="AG168" s="1200"/>
      <c r="AH168" s="1200"/>
      <c r="AI168" s="1200"/>
      <c r="AJ168" s="1200"/>
      <c r="AK168" s="1200"/>
      <c r="AL168" s="1200"/>
      <c r="AM168" s="1200"/>
      <c r="AN168" s="1200"/>
      <c r="AO168" s="1200"/>
      <c r="AP168" s="1200"/>
      <c r="AQ168" s="1200"/>
      <c r="AR168" s="1200"/>
      <c r="AS168" s="1200"/>
      <c r="AT168" s="1200"/>
      <c r="AU168" s="1200"/>
      <c r="AV168" s="1200"/>
      <c r="AW168" s="1200"/>
      <c r="AX168" s="1200"/>
      <c r="AY168" s="1200"/>
      <c r="AZ168" s="1200"/>
      <c r="BA168" s="1200"/>
      <c r="BB168" s="1200"/>
      <c r="BC168" s="1200"/>
      <c r="BD168" s="1200"/>
      <c r="BE168" s="1200"/>
      <c r="BF168" s="1200"/>
      <c r="BG168" s="1200"/>
      <c r="BH168" s="1200"/>
      <c r="BI168" s="1200"/>
      <c r="BJ168" s="1200"/>
      <c r="BK168" s="1200"/>
      <c r="BL168" s="1200"/>
      <c r="BM168" s="1200"/>
      <c r="BN168" s="1200"/>
      <c r="BO168" s="1200"/>
      <c r="BP168" s="1200"/>
      <c r="BQ168" s="1200"/>
      <c r="BR168" s="1200"/>
      <c r="BS168" s="1200"/>
      <c r="BT168" s="1200"/>
      <c r="BU168" s="1200"/>
      <c r="BV168" s="1200"/>
      <c r="BW168" s="1200"/>
      <c r="BX168" s="1200"/>
      <c r="BY168" s="1200"/>
      <c r="BZ168" s="1200"/>
      <c r="CA168" s="1200"/>
      <c r="CB168" s="1200"/>
      <c r="CC168" s="1200"/>
      <c r="CD168" s="1200"/>
      <c r="CE168" s="1200"/>
      <c r="CF168" s="1200"/>
      <c r="CG168" s="1200"/>
      <c r="CH168" s="1200"/>
      <c r="CI168" s="1200"/>
      <c r="CJ168" s="1200"/>
      <c r="CK168" s="1200"/>
      <c r="CL168" s="1200"/>
      <c r="CM168" s="1200"/>
      <c r="CN168" s="1200"/>
      <c r="CO168" s="1200"/>
      <c r="CP168" s="1200"/>
      <c r="CQ168" s="1200"/>
      <c r="CR168" s="1200"/>
      <c r="CS168" s="1200"/>
      <c r="CT168" s="1200"/>
      <c r="CU168" s="1200"/>
      <c r="CV168" s="1200"/>
      <c r="CW168" s="1200"/>
      <c r="CX168" s="1200"/>
      <c r="CY168" s="1200"/>
      <c r="CZ168" s="1200"/>
      <c r="DA168" s="1200"/>
      <c r="DB168" s="1200"/>
      <c r="DC168" s="1200"/>
      <c r="DD168" s="1200"/>
      <c r="DE168" s="1200"/>
    </row>
    <row r="169" spans="20:109">
      <c r="T169" s="1200"/>
      <c r="U169" s="1200"/>
      <c r="V169" s="1200"/>
      <c r="W169" s="1200"/>
      <c r="X169" s="1200"/>
      <c r="Y169" s="1200"/>
      <c r="Z169" s="1200"/>
      <c r="AA169" s="1200"/>
      <c r="AB169" s="1200"/>
      <c r="AC169" s="1200"/>
      <c r="AD169" s="1200"/>
      <c r="AE169" s="1200"/>
      <c r="AF169" s="1200"/>
      <c r="AG169" s="1200"/>
      <c r="AH169" s="1200"/>
      <c r="AI169" s="1200"/>
      <c r="AJ169" s="1200"/>
      <c r="AK169" s="1200"/>
      <c r="AL169" s="1200"/>
      <c r="AM169" s="1200"/>
      <c r="AN169" s="1200"/>
      <c r="AO169" s="1200"/>
      <c r="AP169" s="1200"/>
      <c r="AQ169" s="1200"/>
      <c r="AR169" s="1200"/>
      <c r="AS169" s="1200"/>
      <c r="AT169" s="1200"/>
      <c r="AU169" s="1200"/>
      <c r="AV169" s="1200"/>
      <c r="AW169" s="1200"/>
      <c r="AX169" s="1200"/>
      <c r="AY169" s="1200"/>
      <c r="AZ169" s="1200"/>
      <c r="BA169" s="1200"/>
      <c r="BB169" s="1200"/>
      <c r="BC169" s="1200"/>
      <c r="BD169" s="1200"/>
      <c r="BE169" s="1200"/>
      <c r="BF169" s="1200"/>
      <c r="BG169" s="1200"/>
      <c r="BH169" s="1200"/>
      <c r="BI169" s="1200"/>
      <c r="BJ169" s="1200"/>
      <c r="BK169" s="1200"/>
      <c r="BL169" s="1200"/>
      <c r="BM169" s="1200"/>
      <c r="BN169" s="1200"/>
      <c r="BO169" s="1200"/>
      <c r="BP169" s="1200"/>
      <c r="BQ169" s="1200"/>
      <c r="BR169" s="1200"/>
      <c r="BS169" s="1200"/>
      <c r="BT169" s="1200"/>
      <c r="BU169" s="1200"/>
      <c r="BV169" s="1200"/>
      <c r="BW169" s="1200"/>
      <c r="BX169" s="1200"/>
      <c r="BY169" s="1200"/>
      <c r="BZ169" s="1200"/>
      <c r="CA169" s="1200"/>
      <c r="CB169" s="1200"/>
      <c r="CC169" s="1200"/>
      <c r="CD169" s="1200"/>
      <c r="CE169" s="1200"/>
      <c r="CF169" s="1200"/>
      <c r="CG169" s="1200"/>
      <c r="CH169" s="1200"/>
      <c r="CI169" s="1200"/>
      <c r="CJ169" s="1200"/>
      <c r="CK169" s="1200"/>
      <c r="CL169" s="1200"/>
      <c r="CM169" s="1200"/>
      <c r="CN169" s="1200"/>
      <c r="CO169" s="1200"/>
      <c r="CP169" s="1200"/>
      <c r="CQ169" s="1200"/>
      <c r="CR169" s="1200"/>
      <c r="CS169" s="1200"/>
      <c r="CT169" s="1200"/>
      <c r="CU169" s="1200"/>
      <c r="CV169" s="1200"/>
      <c r="CW169" s="1200"/>
      <c r="CX169" s="1200"/>
      <c r="CY169" s="1200"/>
      <c r="CZ169" s="1200"/>
      <c r="DA169" s="1200"/>
      <c r="DB169" s="1200"/>
      <c r="DC169" s="1200"/>
      <c r="DD169" s="1200"/>
      <c r="DE169" s="1200"/>
    </row>
    <row r="170" spans="20:109">
      <c r="T170" s="1200"/>
      <c r="U170" s="1200"/>
      <c r="V170" s="1200"/>
      <c r="W170" s="1200"/>
      <c r="X170" s="1200"/>
      <c r="Y170" s="1200"/>
      <c r="Z170" s="1200"/>
      <c r="AA170" s="1200"/>
      <c r="AB170" s="1200"/>
      <c r="AC170" s="1200"/>
      <c r="AD170" s="1200"/>
      <c r="AE170" s="1200"/>
      <c r="AF170" s="1200"/>
      <c r="AG170" s="1200"/>
      <c r="AH170" s="1200"/>
      <c r="AI170" s="1200"/>
      <c r="AJ170" s="1200"/>
      <c r="AK170" s="1200"/>
      <c r="AL170" s="1200"/>
      <c r="AM170" s="1200"/>
      <c r="AN170" s="1200"/>
      <c r="AO170" s="1200"/>
      <c r="AP170" s="1200"/>
      <c r="AQ170" s="1200"/>
      <c r="AR170" s="1200"/>
      <c r="AS170" s="1200"/>
      <c r="AT170" s="1200"/>
      <c r="AU170" s="1200"/>
      <c r="AV170" s="1200"/>
      <c r="AW170" s="1200"/>
      <c r="AX170" s="1200"/>
      <c r="AY170" s="1200"/>
      <c r="AZ170" s="1200"/>
      <c r="BA170" s="1200"/>
      <c r="BB170" s="1200"/>
      <c r="BC170" s="1200"/>
      <c r="BD170" s="1200"/>
      <c r="BE170" s="1200"/>
      <c r="BF170" s="1200"/>
      <c r="BG170" s="1200"/>
      <c r="BH170" s="1200"/>
      <c r="BI170" s="1200"/>
      <c r="BJ170" s="1200"/>
      <c r="BK170" s="1200"/>
      <c r="BL170" s="1200"/>
      <c r="BM170" s="1200"/>
      <c r="BN170" s="1200"/>
      <c r="BO170" s="1200"/>
      <c r="BP170" s="1200"/>
      <c r="BQ170" s="1200"/>
      <c r="BR170" s="1200"/>
      <c r="BS170" s="1200"/>
      <c r="BT170" s="1200"/>
      <c r="BU170" s="1200"/>
      <c r="BV170" s="1200"/>
      <c r="BW170" s="1200"/>
      <c r="BX170" s="1200"/>
      <c r="BY170" s="1200"/>
      <c r="BZ170" s="1200"/>
      <c r="CA170" s="1200"/>
      <c r="CB170" s="1200"/>
      <c r="CC170" s="1200"/>
      <c r="CD170" s="1200"/>
      <c r="CE170" s="1200"/>
      <c r="CF170" s="1200"/>
      <c r="CG170" s="1200"/>
      <c r="CH170" s="1200"/>
      <c r="CI170" s="1200"/>
      <c r="CJ170" s="1200"/>
      <c r="CK170" s="1200"/>
      <c r="CL170" s="1200"/>
      <c r="CM170" s="1200"/>
      <c r="CN170" s="1200"/>
      <c r="CO170" s="1200"/>
      <c r="CP170" s="1200"/>
      <c r="CQ170" s="1200"/>
      <c r="CR170" s="1200"/>
      <c r="CS170" s="1200"/>
      <c r="CT170" s="1200"/>
      <c r="CU170" s="1200"/>
      <c r="CV170" s="1200"/>
      <c r="CW170" s="1200"/>
      <c r="CX170" s="1200"/>
      <c r="CY170" s="1200"/>
      <c r="CZ170" s="1200"/>
      <c r="DA170" s="1200"/>
      <c r="DB170" s="1200"/>
      <c r="DC170" s="1200"/>
      <c r="DD170" s="1200"/>
      <c r="DE170" s="1200"/>
    </row>
    <row r="171" spans="20:109">
      <c r="T171" s="1200"/>
      <c r="U171" s="1200"/>
      <c r="V171" s="1200"/>
      <c r="W171" s="1200"/>
      <c r="X171" s="1200"/>
      <c r="Y171" s="1200"/>
      <c r="Z171" s="1200"/>
      <c r="AA171" s="1200"/>
      <c r="AB171" s="1200"/>
      <c r="AC171" s="1200"/>
      <c r="AD171" s="1200"/>
      <c r="AE171" s="1200"/>
      <c r="AF171" s="1200"/>
      <c r="AG171" s="1200"/>
      <c r="AH171" s="1200"/>
      <c r="AI171" s="1200"/>
      <c r="AJ171" s="1200"/>
      <c r="AK171" s="1200"/>
      <c r="AL171" s="1200"/>
      <c r="AM171" s="1200"/>
      <c r="AN171" s="1200"/>
      <c r="AO171" s="1200"/>
      <c r="AP171" s="1200"/>
      <c r="AQ171" s="1200"/>
      <c r="AR171" s="1200"/>
      <c r="AS171" s="1200"/>
      <c r="AT171" s="1200"/>
      <c r="AU171" s="1200"/>
      <c r="AV171" s="1200"/>
      <c r="AW171" s="1200"/>
      <c r="AX171" s="1200"/>
      <c r="AY171" s="1200"/>
      <c r="AZ171" s="1200"/>
      <c r="BA171" s="1200"/>
      <c r="BB171" s="1200"/>
      <c r="BC171" s="1200"/>
      <c r="BD171" s="1200"/>
      <c r="BE171" s="1200"/>
      <c r="BF171" s="1200"/>
      <c r="BG171" s="1200"/>
      <c r="BH171" s="1200"/>
      <c r="BI171" s="1200"/>
      <c r="BJ171" s="1200"/>
      <c r="BK171" s="1200"/>
      <c r="BL171" s="1200"/>
      <c r="BM171" s="1200"/>
      <c r="BN171" s="1200"/>
      <c r="BO171" s="1200"/>
      <c r="BP171" s="1200"/>
      <c r="BQ171" s="1200"/>
      <c r="BR171" s="1200"/>
      <c r="BS171" s="1200"/>
      <c r="BT171" s="1200"/>
      <c r="BU171" s="1200"/>
      <c r="BV171" s="1200"/>
      <c r="BW171" s="1200"/>
      <c r="BX171" s="1200"/>
      <c r="BY171" s="1200"/>
      <c r="BZ171" s="1200"/>
      <c r="CA171" s="1200"/>
      <c r="CB171" s="1200"/>
      <c r="CC171" s="1200"/>
      <c r="CD171" s="1200"/>
      <c r="CE171" s="1200"/>
      <c r="CF171" s="1200"/>
      <c r="CG171" s="1200"/>
      <c r="CH171" s="1200"/>
      <c r="CI171" s="1200"/>
      <c r="CJ171" s="1200"/>
      <c r="CK171" s="1200"/>
      <c r="CL171" s="1200"/>
      <c r="CM171" s="1200"/>
      <c r="CN171" s="1200"/>
      <c r="CO171" s="1200"/>
      <c r="CP171" s="1200"/>
      <c r="CQ171" s="1200"/>
      <c r="CR171" s="1200"/>
      <c r="CS171" s="1200"/>
      <c r="CT171" s="1200"/>
      <c r="CU171" s="1200"/>
      <c r="CV171" s="1200"/>
      <c r="CW171" s="1200"/>
      <c r="CX171" s="1200"/>
      <c r="CY171" s="1200"/>
      <c r="CZ171" s="1200"/>
      <c r="DA171" s="1200"/>
      <c r="DB171" s="1200"/>
      <c r="DC171" s="1200"/>
      <c r="DD171" s="1200"/>
      <c r="DE171" s="1200"/>
    </row>
    <row r="172" spans="20:109">
      <c r="T172" s="1200"/>
      <c r="U172" s="1200"/>
      <c r="V172" s="1200"/>
      <c r="W172" s="1200"/>
      <c r="X172" s="1200"/>
      <c r="Y172" s="1200"/>
      <c r="Z172" s="1200"/>
      <c r="AA172" s="1200"/>
      <c r="AB172" s="1200"/>
      <c r="AC172" s="1200"/>
      <c r="AD172" s="1200"/>
      <c r="AE172" s="1200"/>
      <c r="AF172" s="1200"/>
      <c r="AG172" s="1200"/>
      <c r="AH172" s="1200"/>
      <c r="AI172" s="1200"/>
      <c r="AJ172" s="1200"/>
      <c r="AK172" s="1200"/>
      <c r="AL172" s="1200"/>
      <c r="AM172" s="1200"/>
      <c r="AN172" s="1200"/>
      <c r="AO172" s="1200"/>
      <c r="AP172" s="1200"/>
      <c r="AQ172" s="1200"/>
      <c r="AR172" s="1200"/>
      <c r="AS172" s="1200"/>
      <c r="AT172" s="1200"/>
      <c r="AU172" s="1200"/>
      <c r="AV172" s="1200"/>
      <c r="AW172" s="1200"/>
      <c r="AX172" s="1200"/>
      <c r="AY172" s="1200"/>
      <c r="AZ172" s="1200"/>
      <c r="BA172" s="1200"/>
      <c r="BB172" s="1200"/>
      <c r="BC172" s="1200"/>
      <c r="BD172" s="1200"/>
      <c r="BE172" s="1200"/>
      <c r="BF172" s="1200"/>
      <c r="BG172" s="1200"/>
      <c r="BH172" s="1200"/>
      <c r="BI172" s="1200"/>
      <c r="BJ172" s="1200"/>
      <c r="BK172" s="1200"/>
      <c r="BL172" s="1200"/>
      <c r="BM172" s="1200"/>
      <c r="BN172" s="1200"/>
      <c r="BO172" s="1200"/>
      <c r="BP172" s="1200"/>
      <c r="BQ172" s="1200"/>
      <c r="BR172" s="1200"/>
      <c r="BS172" s="1200"/>
      <c r="BT172" s="1200"/>
      <c r="BU172" s="1200"/>
      <c r="BV172" s="1200"/>
      <c r="BW172" s="1200"/>
      <c r="BX172" s="1200"/>
      <c r="BY172" s="1200"/>
      <c r="BZ172" s="1200"/>
      <c r="CA172" s="1200"/>
      <c r="CB172" s="1200"/>
      <c r="CC172" s="1200"/>
      <c r="CD172" s="1200"/>
      <c r="CE172" s="1200"/>
      <c r="CF172" s="1200"/>
      <c r="CG172" s="1200"/>
      <c r="CH172" s="1200"/>
      <c r="CI172" s="1200"/>
      <c r="CJ172" s="1200"/>
      <c r="CK172" s="1200"/>
      <c r="CL172" s="1200"/>
      <c r="CM172" s="1200"/>
      <c r="CN172" s="1200"/>
      <c r="CO172" s="1200"/>
      <c r="CP172" s="1200"/>
      <c r="CQ172" s="1200"/>
      <c r="CR172" s="1200"/>
      <c r="CS172" s="1200"/>
      <c r="CT172" s="1200"/>
      <c r="CU172" s="1200"/>
      <c r="CV172" s="1200"/>
      <c r="CW172" s="1200"/>
      <c r="CX172" s="1200"/>
      <c r="CY172" s="1200"/>
      <c r="CZ172" s="1200"/>
      <c r="DA172" s="1200"/>
      <c r="DB172" s="1200"/>
      <c r="DC172" s="1200"/>
      <c r="DD172" s="1200"/>
      <c r="DE172" s="1200"/>
    </row>
    <row r="173" spans="20:109">
      <c r="T173" s="1200"/>
      <c r="U173" s="1200"/>
      <c r="V173" s="1200"/>
      <c r="W173" s="1200"/>
      <c r="X173" s="1200"/>
      <c r="Y173" s="1200"/>
      <c r="Z173" s="1200"/>
      <c r="AA173" s="1200"/>
      <c r="AB173" s="1200"/>
      <c r="AC173" s="1200"/>
      <c r="AD173" s="1200"/>
      <c r="AE173" s="1200"/>
      <c r="AF173" s="1200"/>
      <c r="AG173" s="1200"/>
      <c r="AH173" s="1200"/>
      <c r="AI173" s="1200"/>
      <c r="AJ173" s="1200"/>
      <c r="AK173" s="1200"/>
      <c r="AL173" s="1200"/>
      <c r="AM173" s="1200"/>
      <c r="AN173" s="1200"/>
      <c r="AO173" s="1200"/>
      <c r="AP173" s="1200"/>
      <c r="AQ173" s="1200"/>
      <c r="AR173" s="1200"/>
      <c r="AS173" s="1200"/>
      <c r="AT173" s="1200"/>
      <c r="AU173" s="1200"/>
      <c r="AV173" s="1200"/>
      <c r="AW173" s="1200"/>
      <c r="AX173" s="1200"/>
      <c r="AY173" s="1200"/>
      <c r="AZ173" s="1200"/>
      <c r="BA173" s="1200"/>
      <c r="BB173" s="1200"/>
      <c r="BC173" s="1200"/>
      <c r="BD173" s="1200"/>
      <c r="BE173" s="1200"/>
      <c r="BF173" s="1200"/>
      <c r="BG173" s="1200"/>
      <c r="BH173" s="1200"/>
      <c r="BI173" s="1200"/>
      <c r="BJ173" s="1200"/>
      <c r="BK173" s="1200"/>
      <c r="BL173" s="1200"/>
      <c r="BM173" s="1200"/>
      <c r="BN173" s="1200"/>
      <c r="BO173" s="1200"/>
      <c r="BP173" s="1200"/>
      <c r="BQ173" s="1200"/>
      <c r="BR173" s="1200"/>
      <c r="BS173" s="1200"/>
      <c r="BT173" s="1200"/>
      <c r="BU173" s="1200"/>
      <c r="BV173" s="1200"/>
      <c r="BW173" s="1200"/>
      <c r="BX173" s="1200"/>
      <c r="BY173" s="1200"/>
      <c r="BZ173" s="1200"/>
      <c r="CA173" s="1200"/>
      <c r="CB173" s="1200"/>
      <c r="CC173" s="1200"/>
      <c r="CD173" s="1200"/>
      <c r="CE173" s="1200"/>
      <c r="CF173" s="1200"/>
      <c r="CG173" s="1200"/>
      <c r="CH173" s="1200"/>
      <c r="CI173" s="1200"/>
      <c r="CJ173" s="1200"/>
      <c r="CK173" s="1200"/>
      <c r="CL173" s="1200"/>
      <c r="CM173" s="1200"/>
      <c r="CN173" s="1200"/>
      <c r="CO173" s="1200"/>
      <c r="CP173" s="1200"/>
      <c r="CQ173" s="1200"/>
      <c r="CR173" s="1200"/>
      <c r="CS173" s="1200"/>
      <c r="CT173" s="1200"/>
      <c r="CU173" s="1200"/>
      <c r="CV173" s="1200"/>
      <c r="CW173" s="1200"/>
      <c r="CX173" s="1200"/>
      <c r="CY173" s="1200"/>
      <c r="CZ173" s="1200"/>
      <c r="DA173" s="1200"/>
      <c r="DB173" s="1200"/>
      <c r="DC173" s="1200"/>
      <c r="DD173" s="1200"/>
      <c r="DE173" s="1200"/>
    </row>
    <row r="174" spans="20:109">
      <c r="T174" s="1200"/>
      <c r="U174" s="1200"/>
      <c r="V174" s="1200"/>
      <c r="W174" s="1200"/>
      <c r="X174" s="1200"/>
      <c r="Y174" s="1200"/>
      <c r="Z174" s="1200"/>
      <c r="AA174" s="1200"/>
      <c r="AB174" s="1200"/>
      <c r="AC174" s="1200"/>
      <c r="AD174" s="1200"/>
      <c r="AE174" s="1200"/>
      <c r="AF174" s="1200"/>
      <c r="AG174" s="1200"/>
      <c r="AH174" s="1200"/>
      <c r="AI174" s="1200"/>
      <c r="AJ174" s="1200"/>
      <c r="AK174" s="1200"/>
      <c r="AL174" s="1200"/>
      <c r="AM174" s="1200"/>
      <c r="AN174" s="1200"/>
      <c r="AO174" s="1200"/>
      <c r="AP174" s="1200"/>
      <c r="AQ174" s="1200"/>
      <c r="AR174" s="1200"/>
      <c r="AS174" s="1200"/>
      <c r="AT174" s="1200"/>
      <c r="AU174" s="1200"/>
      <c r="AV174" s="1200"/>
      <c r="AW174" s="1200"/>
      <c r="AX174" s="1200"/>
      <c r="AY174" s="1200"/>
      <c r="AZ174" s="1200"/>
      <c r="BA174" s="1200"/>
      <c r="BB174" s="1200"/>
      <c r="BC174" s="1200"/>
      <c r="BD174" s="1200"/>
      <c r="BE174" s="1200"/>
      <c r="BF174" s="1200"/>
      <c r="BG174" s="1200"/>
      <c r="BH174" s="1200"/>
      <c r="BI174" s="1200"/>
      <c r="BJ174" s="1200"/>
      <c r="BK174" s="1200"/>
      <c r="BL174" s="1200"/>
      <c r="BM174" s="1200"/>
      <c r="BN174" s="1200"/>
      <c r="BO174" s="1200"/>
      <c r="BP174" s="1200"/>
      <c r="BQ174" s="1200"/>
      <c r="BR174" s="1200"/>
      <c r="BS174" s="1200"/>
      <c r="BT174" s="1200"/>
      <c r="BU174" s="1200"/>
      <c r="BV174" s="1200"/>
      <c r="BW174" s="1200"/>
      <c r="BX174" s="1200"/>
      <c r="BY174" s="1200"/>
      <c r="BZ174" s="1200"/>
      <c r="CA174" s="1200"/>
      <c r="CB174" s="1200"/>
      <c r="CC174" s="1200"/>
      <c r="CD174" s="1200"/>
      <c r="CE174" s="1200"/>
      <c r="CF174" s="1200"/>
      <c r="CG174" s="1200"/>
      <c r="CH174" s="1200"/>
      <c r="CI174" s="1200"/>
      <c r="CJ174" s="1200"/>
      <c r="CK174" s="1200"/>
      <c r="CL174" s="1200"/>
      <c r="CM174" s="1200"/>
      <c r="CN174" s="1200"/>
      <c r="CO174" s="1200"/>
      <c r="CP174" s="1200"/>
      <c r="CQ174" s="1200"/>
      <c r="CR174" s="1200"/>
      <c r="CS174" s="1200"/>
      <c r="CT174" s="1200"/>
      <c r="CU174" s="1200"/>
      <c r="CV174" s="1200"/>
      <c r="CW174" s="1200"/>
      <c r="CX174" s="1200"/>
      <c r="CY174" s="1200"/>
      <c r="CZ174" s="1200"/>
      <c r="DA174" s="1200"/>
      <c r="DB174" s="1200"/>
      <c r="DC174" s="1200"/>
      <c r="DD174" s="1200"/>
      <c r="DE174" s="1200"/>
    </row>
    <row r="175" spans="20:109">
      <c r="T175" s="1200"/>
      <c r="U175" s="1200"/>
      <c r="V175" s="1200"/>
      <c r="W175" s="1200"/>
      <c r="X175" s="1200"/>
      <c r="Y175" s="1200"/>
      <c r="Z175" s="1200"/>
      <c r="AA175" s="1200"/>
      <c r="AB175" s="1200"/>
      <c r="AC175" s="1200"/>
      <c r="AD175" s="1200"/>
      <c r="AE175" s="1200"/>
      <c r="AF175" s="1200"/>
      <c r="AG175" s="1200"/>
      <c r="AH175" s="1200"/>
      <c r="AI175" s="1200"/>
      <c r="AJ175" s="1200"/>
      <c r="AK175" s="1200"/>
      <c r="AL175" s="1200"/>
      <c r="AM175" s="1200"/>
      <c r="AN175" s="1200"/>
      <c r="AO175" s="1200"/>
      <c r="AP175" s="1200"/>
      <c r="AQ175" s="1200"/>
      <c r="AR175" s="1200"/>
      <c r="AS175" s="1200"/>
      <c r="AT175" s="1200"/>
      <c r="AU175" s="1200"/>
      <c r="AV175" s="1200"/>
      <c r="AW175" s="1200"/>
      <c r="AX175" s="1200"/>
      <c r="AY175" s="1200"/>
      <c r="AZ175" s="1200"/>
      <c r="BA175" s="1200"/>
      <c r="BB175" s="1200"/>
      <c r="BC175" s="1200"/>
      <c r="BD175" s="1200"/>
      <c r="BE175" s="1200"/>
      <c r="BF175" s="1200"/>
      <c r="BG175" s="1200"/>
      <c r="BH175" s="1200"/>
      <c r="BI175" s="1200"/>
      <c r="BJ175" s="1200"/>
      <c r="BK175" s="1200"/>
      <c r="BL175" s="1200"/>
      <c r="BM175" s="1200"/>
      <c r="BN175" s="1200"/>
      <c r="BO175" s="1200"/>
      <c r="BP175" s="1200"/>
      <c r="BQ175" s="1200"/>
      <c r="BR175" s="1200"/>
      <c r="BS175" s="1200"/>
      <c r="BT175" s="1200"/>
      <c r="BU175" s="1200"/>
      <c r="BV175" s="1200"/>
      <c r="BW175" s="1200"/>
      <c r="BX175" s="1200"/>
      <c r="BY175" s="1200"/>
      <c r="BZ175" s="1200"/>
      <c r="CA175" s="1200"/>
      <c r="CB175" s="1200"/>
      <c r="CC175" s="1200"/>
      <c r="CD175" s="1200"/>
      <c r="CE175" s="1200"/>
      <c r="CF175" s="1200"/>
      <c r="CG175" s="1200"/>
      <c r="CH175" s="1200"/>
      <c r="CI175" s="1200"/>
      <c r="CJ175" s="1200"/>
      <c r="CK175" s="1200"/>
      <c r="CL175" s="1200"/>
      <c r="CM175" s="1200"/>
      <c r="CN175" s="1200"/>
      <c r="CO175" s="1200"/>
      <c r="CP175" s="1200"/>
      <c r="CQ175" s="1200"/>
      <c r="CR175" s="1200"/>
      <c r="CS175" s="1200"/>
      <c r="CT175" s="1200"/>
      <c r="CU175" s="1200"/>
      <c r="CV175" s="1200"/>
      <c r="CW175" s="1200"/>
      <c r="CX175" s="1200"/>
      <c r="CY175" s="1200"/>
      <c r="CZ175" s="1200"/>
      <c r="DA175" s="1200"/>
      <c r="DB175" s="1200"/>
      <c r="DC175" s="1200"/>
      <c r="DD175" s="1200"/>
      <c r="DE175" s="1200"/>
    </row>
    <row r="176" spans="20:109">
      <c r="T176" s="1200"/>
      <c r="U176" s="1200"/>
      <c r="V176" s="1200"/>
      <c r="W176" s="1200"/>
      <c r="X176" s="1200"/>
      <c r="Y176" s="1200"/>
      <c r="Z176" s="1200"/>
      <c r="AA176" s="1200"/>
      <c r="AB176" s="1200"/>
      <c r="AC176" s="1200"/>
      <c r="AD176" s="1200"/>
      <c r="AE176" s="1200"/>
      <c r="AF176" s="1200"/>
      <c r="AG176" s="1200"/>
      <c r="AH176" s="1200"/>
      <c r="AI176" s="1200"/>
      <c r="AJ176" s="1200"/>
      <c r="AK176" s="1200"/>
      <c r="AL176" s="1200"/>
      <c r="AM176" s="1200"/>
      <c r="AN176" s="1200"/>
      <c r="AO176" s="1200"/>
      <c r="AP176" s="1200"/>
      <c r="AQ176" s="1200"/>
      <c r="AR176" s="1200"/>
      <c r="AS176" s="1200"/>
      <c r="AT176" s="1200"/>
      <c r="AU176" s="1200"/>
      <c r="AV176" s="1200"/>
      <c r="AW176" s="1200"/>
      <c r="AX176" s="1200"/>
      <c r="AY176" s="1200"/>
      <c r="AZ176" s="1200"/>
      <c r="BA176" s="1200"/>
      <c r="BB176" s="1200"/>
      <c r="BC176" s="1200"/>
      <c r="BD176" s="1200"/>
      <c r="BE176" s="1200"/>
      <c r="BF176" s="1200"/>
      <c r="BG176" s="1200"/>
      <c r="BH176" s="1200"/>
      <c r="BI176" s="1200"/>
      <c r="BJ176" s="1200"/>
      <c r="BK176" s="1200"/>
      <c r="BL176" s="1200"/>
      <c r="BM176" s="1200"/>
      <c r="BN176" s="1200"/>
      <c r="BO176" s="1200"/>
      <c r="BP176" s="1200"/>
      <c r="BQ176" s="1200"/>
      <c r="BR176" s="1200"/>
      <c r="BS176" s="1200"/>
      <c r="BT176" s="1200"/>
      <c r="BU176" s="1200"/>
      <c r="BV176" s="1200"/>
      <c r="BW176" s="1200"/>
      <c r="BX176" s="1200"/>
      <c r="BY176" s="1200"/>
      <c r="BZ176" s="1200"/>
      <c r="CA176" s="1200"/>
      <c r="CB176" s="1200"/>
      <c r="CC176" s="1200"/>
      <c r="CD176" s="1200"/>
      <c r="CE176" s="1200"/>
      <c r="CF176" s="1200"/>
      <c r="CG176" s="1200"/>
      <c r="CH176" s="1200"/>
      <c r="CI176" s="1200"/>
      <c r="CJ176" s="1200"/>
      <c r="CK176" s="1200"/>
      <c r="CL176" s="1200"/>
      <c r="CM176" s="1200"/>
      <c r="CN176" s="1200"/>
      <c r="CO176" s="1200"/>
      <c r="CP176" s="1200"/>
      <c r="CQ176" s="1200"/>
      <c r="CR176" s="1200"/>
      <c r="CS176" s="1200"/>
      <c r="CT176" s="1200"/>
      <c r="CU176" s="1200"/>
      <c r="CV176" s="1200"/>
      <c r="CW176" s="1200"/>
      <c r="CX176" s="1200"/>
      <c r="CY176" s="1200"/>
      <c r="CZ176" s="1200"/>
      <c r="DA176" s="1200"/>
      <c r="DB176" s="1200"/>
      <c r="DC176" s="1200"/>
      <c r="DD176" s="1200"/>
      <c r="DE176" s="1200"/>
    </row>
    <row r="177" spans="20:109">
      <c r="T177" s="1200"/>
      <c r="U177" s="1200"/>
      <c r="V177" s="1200"/>
      <c r="W177" s="1200"/>
      <c r="X177" s="1200"/>
      <c r="Y177" s="1200"/>
      <c r="Z177" s="1200"/>
      <c r="AA177" s="1200"/>
      <c r="AB177" s="1200"/>
      <c r="AC177" s="1200"/>
      <c r="AD177" s="1200"/>
      <c r="AE177" s="1200"/>
      <c r="AF177" s="1200"/>
      <c r="AG177" s="1200"/>
      <c r="AH177" s="1200"/>
      <c r="AI177" s="1200"/>
      <c r="AJ177" s="1200"/>
      <c r="AK177" s="1200"/>
      <c r="AL177" s="1200"/>
      <c r="AM177" s="1200"/>
      <c r="AN177" s="1200"/>
      <c r="AO177" s="1200"/>
      <c r="AP177" s="1200"/>
      <c r="AQ177" s="1200"/>
      <c r="AR177" s="1200"/>
      <c r="AS177" s="1200"/>
      <c r="AT177" s="1200"/>
      <c r="AU177" s="1200"/>
      <c r="AV177" s="1200"/>
      <c r="AW177" s="1200"/>
      <c r="AX177" s="1200"/>
      <c r="AY177" s="1200"/>
      <c r="AZ177" s="1200"/>
      <c r="BA177" s="1200"/>
      <c r="BB177" s="1200"/>
      <c r="BC177" s="1200"/>
      <c r="BD177" s="1200"/>
      <c r="BE177" s="1200"/>
      <c r="BF177" s="1200"/>
      <c r="BG177" s="1200"/>
      <c r="BH177" s="1200"/>
      <c r="BI177" s="1200"/>
      <c r="BJ177" s="1200"/>
      <c r="BK177" s="1200"/>
      <c r="BL177" s="1200"/>
      <c r="BM177" s="1200"/>
      <c r="BN177" s="1200"/>
      <c r="BO177" s="1200"/>
      <c r="BP177" s="1200"/>
      <c r="BQ177" s="1200"/>
      <c r="BR177" s="1200"/>
      <c r="BS177" s="1200"/>
      <c r="BT177" s="1200"/>
      <c r="BU177" s="1200"/>
      <c r="BV177" s="1200"/>
      <c r="BW177" s="1200"/>
      <c r="BX177" s="1200"/>
      <c r="BY177" s="1200"/>
      <c r="BZ177" s="1200"/>
      <c r="CA177" s="1200"/>
      <c r="CB177" s="1200"/>
      <c r="CC177" s="1200"/>
      <c r="CD177" s="1200"/>
      <c r="CE177" s="1200"/>
      <c r="CF177" s="1200"/>
      <c r="CG177" s="1200"/>
      <c r="CH177" s="1200"/>
      <c r="CI177" s="1200"/>
      <c r="CJ177" s="1200"/>
      <c r="CK177" s="1200"/>
      <c r="CL177" s="1200"/>
      <c r="CM177" s="1200"/>
      <c r="CN177" s="1200"/>
      <c r="CO177" s="1200"/>
      <c r="CP177" s="1200"/>
      <c r="CQ177" s="1200"/>
      <c r="CR177" s="1200"/>
      <c r="CS177" s="1200"/>
      <c r="CT177" s="1200"/>
      <c r="CU177" s="1200"/>
      <c r="CV177" s="1200"/>
      <c r="CW177" s="1200"/>
      <c r="CX177" s="1200"/>
      <c r="CY177" s="1200"/>
      <c r="CZ177" s="1200"/>
      <c r="DA177" s="1200"/>
      <c r="DB177" s="1200"/>
      <c r="DC177" s="1200"/>
      <c r="DD177" s="1200"/>
      <c r="DE177" s="1200"/>
    </row>
    <row r="178" spans="20:109">
      <c r="T178" s="1200"/>
      <c r="U178" s="1200"/>
      <c r="V178" s="1200"/>
      <c r="W178" s="1200"/>
      <c r="X178" s="1200"/>
      <c r="Y178" s="1200"/>
      <c r="Z178" s="1200"/>
      <c r="AA178" s="1200"/>
      <c r="AB178" s="1200"/>
      <c r="AC178" s="1200"/>
      <c r="AD178" s="1200"/>
      <c r="AE178" s="1200"/>
      <c r="AF178" s="1200"/>
      <c r="AG178" s="1200"/>
      <c r="AH178" s="1200"/>
      <c r="AI178" s="1200"/>
      <c r="AJ178" s="1200"/>
      <c r="AK178" s="1200"/>
      <c r="AL178" s="1200"/>
      <c r="AM178" s="1200"/>
      <c r="AN178" s="1200"/>
      <c r="AO178" s="1200"/>
      <c r="AP178" s="1200"/>
      <c r="AQ178" s="1200"/>
      <c r="AR178" s="1200"/>
      <c r="AS178" s="1200"/>
      <c r="AT178" s="1200"/>
      <c r="AU178" s="1200"/>
      <c r="AV178" s="1200"/>
      <c r="AW178" s="1200"/>
      <c r="AX178" s="1200"/>
      <c r="AY178" s="1200"/>
      <c r="AZ178" s="1200"/>
      <c r="BA178" s="1200"/>
      <c r="BB178" s="1200"/>
      <c r="BC178" s="1200"/>
      <c r="BD178" s="1200"/>
      <c r="BE178" s="1200"/>
      <c r="BF178" s="1200"/>
      <c r="BG178" s="1200"/>
      <c r="BH178" s="1200"/>
      <c r="BI178" s="1200"/>
      <c r="BJ178" s="1200"/>
      <c r="BK178" s="1200"/>
      <c r="BL178" s="1200"/>
      <c r="BM178" s="1200"/>
      <c r="BN178" s="1200"/>
      <c r="BO178" s="1200"/>
      <c r="BP178" s="1200"/>
      <c r="BQ178" s="1200"/>
      <c r="BR178" s="1200"/>
      <c r="BS178" s="1200"/>
      <c r="BT178" s="1200"/>
      <c r="BU178" s="1200"/>
      <c r="BV178" s="1200"/>
      <c r="BW178" s="1200"/>
      <c r="BX178" s="1200"/>
      <c r="BY178" s="1200"/>
      <c r="BZ178" s="1200"/>
      <c r="CA178" s="1200"/>
      <c r="CB178" s="1200"/>
      <c r="CC178" s="1200"/>
      <c r="CD178" s="1200"/>
      <c r="CE178" s="1200"/>
      <c r="CF178" s="1200"/>
      <c r="CG178" s="1200"/>
      <c r="CH178" s="1200"/>
      <c r="CI178" s="1200"/>
      <c r="CJ178" s="1200"/>
      <c r="CK178" s="1200"/>
      <c r="CL178" s="1200"/>
      <c r="CM178" s="1200"/>
      <c r="CN178" s="1200"/>
      <c r="CO178" s="1200"/>
      <c r="CP178" s="1200"/>
      <c r="CQ178" s="1200"/>
      <c r="CR178" s="1200"/>
      <c r="CS178" s="1200"/>
      <c r="CT178" s="1200"/>
      <c r="CU178" s="1200"/>
      <c r="CV178" s="1200"/>
      <c r="CW178" s="1200"/>
      <c r="CX178" s="1200"/>
      <c r="CY178" s="1200"/>
      <c r="CZ178" s="1200"/>
      <c r="DA178" s="1200"/>
      <c r="DB178" s="1200"/>
      <c r="DC178" s="1200"/>
      <c r="DD178" s="1200"/>
      <c r="DE178" s="1200"/>
    </row>
    <row r="179" spans="20:109">
      <c r="T179" s="1200"/>
      <c r="U179" s="1200"/>
      <c r="V179" s="1200"/>
      <c r="W179" s="1200"/>
      <c r="X179" s="1200"/>
      <c r="Y179" s="1200"/>
      <c r="Z179" s="1200"/>
      <c r="AA179" s="1200"/>
      <c r="AB179" s="1200"/>
      <c r="AC179" s="1200"/>
      <c r="AD179" s="1200"/>
      <c r="AE179" s="1200"/>
      <c r="AF179" s="1200"/>
      <c r="AG179" s="1200"/>
      <c r="AH179" s="1200"/>
      <c r="AI179" s="1200"/>
      <c r="AJ179" s="1200"/>
      <c r="AK179" s="1200"/>
      <c r="AL179" s="1200"/>
      <c r="AM179" s="1200"/>
      <c r="AN179" s="1200"/>
      <c r="AO179" s="1200"/>
      <c r="AP179" s="1200"/>
      <c r="AQ179" s="1200"/>
      <c r="AR179" s="1200"/>
      <c r="AS179" s="1200"/>
      <c r="AT179" s="1200"/>
      <c r="AU179" s="1200"/>
      <c r="AV179" s="1200"/>
      <c r="AW179" s="1200"/>
      <c r="AX179" s="1200"/>
      <c r="AY179" s="1200"/>
      <c r="AZ179" s="1200"/>
      <c r="BA179" s="1200"/>
      <c r="BB179" s="1200"/>
      <c r="BC179" s="1200"/>
      <c r="BD179" s="1200"/>
      <c r="BE179" s="1200"/>
      <c r="BF179" s="1200"/>
      <c r="BG179" s="1200"/>
      <c r="BH179" s="1200"/>
      <c r="BI179" s="1200"/>
      <c r="BJ179" s="1200"/>
      <c r="BK179" s="1200"/>
      <c r="BL179" s="1200"/>
      <c r="BM179" s="1200"/>
      <c r="BN179" s="1200"/>
      <c r="BO179" s="1200"/>
      <c r="BP179" s="1200"/>
      <c r="BQ179" s="1200"/>
      <c r="BR179" s="1200"/>
      <c r="BS179" s="1200"/>
      <c r="BT179" s="1200"/>
      <c r="BU179" s="1200"/>
      <c r="BV179" s="1200"/>
      <c r="BW179" s="1200"/>
      <c r="BX179" s="1200"/>
      <c r="BY179" s="1200"/>
      <c r="BZ179" s="1200"/>
      <c r="CA179" s="1200"/>
      <c r="CB179" s="1200"/>
      <c r="CC179" s="1200"/>
      <c r="CD179" s="1200"/>
      <c r="CE179" s="1200"/>
      <c r="CF179" s="1200"/>
      <c r="CG179" s="1200"/>
      <c r="CH179" s="1200"/>
      <c r="CI179" s="1200"/>
      <c r="CJ179" s="1200"/>
      <c r="CK179" s="1200"/>
      <c r="CL179" s="1200"/>
      <c r="CM179" s="1200"/>
      <c r="CN179" s="1200"/>
      <c r="CO179" s="1200"/>
      <c r="CP179" s="1200"/>
      <c r="CQ179" s="1200"/>
      <c r="CR179" s="1200"/>
      <c r="CS179" s="1200"/>
      <c r="CT179" s="1200"/>
      <c r="CU179" s="1200"/>
      <c r="CV179" s="1200"/>
      <c r="CW179" s="1200"/>
      <c r="CX179" s="1200"/>
      <c r="CY179" s="1200"/>
      <c r="CZ179" s="1200"/>
      <c r="DA179" s="1200"/>
      <c r="DB179" s="1200"/>
      <c r="DC179" s="1200"/>
      <c r="DD179" s="1200"/>
      <c r="DE179" s="1200"/>
    </row>
    <row r="180" spans="20:109">
      <c r="T180" s="1200"/>
      <c r="U180" s="1200"/>
      <c r="V180" s="1200"/>
      <c r="W180" s="1200"/>
      <c r="X180" s="1200"/>
      <c r="Y180" s="1200"/>
      <c r="Z180" s="1200"/>
      <c r="AA180" s="1200"/>
      <c r="AB180" s="1200"/>
      <c r="AC180" s="1200"/>
      <c r="AD180" s="1200"/>
      <c r="AE180" s="1200"/>
      <c r="AF180" s="1200"/>
      <c r="AG180" s="1200"/>
      <c r="AH180" s="1200"/>
      <c r="AI180" s="1200"/>
      <c r="AJ180" s="1200"/>
      <c r="AK180" s="1200"/>
      <c r="AL180" s="1200"/>
      <c r="AM180" s="1200"/>
      <c r="AN180" s="1200"/>
      <c r="AO180" s="1200"/>
      <c r="AP180" s="1200"/>
      <c r="AQ180" s="1200"/>
      <c r="AR180" s="1200"/>
      <c r="AS180" s="1200"/>
      <c r="AT180" s="1200"/>
      <c r="AU180" s="1200"/>
      <c r="AV180" s="1200"/>
      <c r="AW180" s="1200"/>
      <c r="AX180" s="1200"/>
      <c r="AY180" s="1200"/>
      <c r="AZ180" s="1200"/>
      <c r="BA180" s="1200"/>
      <c r="BB180" s="1200"/>
      <c r="BC180" s="1200"/>
      <c r="BD180" s="1200"/>
      <c r="BE180" s="1200"/>
      <c r="BF180" s="1200"/>
      <c r="BG180" s="1200"/>
      <c r="BH180" s="1200"/>
      <c r="BI180" s="1200"/>
      <c r="BJ180" s="1200"/>
      <c r="BK180" s="1200"/>
      <c r="BL180" s="1200"/>
      <c r="BM180" s="1200"/>
      <c r="BN180" s="1200"/>
      <c r="BO180" s="1200"/>
      <c r="BP180" s="1200"/>
      <c r="BQ180" s="1200"/>
      <c r="BR180" s="1200"/>
      <c r="BS180" s="1200"/>
      <c r="BT180" s="1200"/>
      <c r="BU180" s="1200"/>
      <c r="BV180" s="1200"/>
      <c r="BW180" s="1200"/>
      <c r="BX180" s="1200"/>
      <c r="BY180" s="1200"/>
      <c r="BZ180" s="1200"/>
      <c r="CA180" s="1200"/>
      <c r="CB180" s="1200"/>
      <c r="CC180" s="1200"/>
      <c r="CD180" s="1200"/>
      <c r="CE180" s="1200"/>
      <c r="CF180" s="1200"/>
      <c r="CG180" s="1200"/>
      <c r="CH180" s="1200"/>
      <c r="CI180" s="1200"/>
      <c r="CJ180" s="1200"/>
      <c r="CK180" s="1200"/>
      <c r="CL180" s="1200"/>
      <c r="CM180" s="1200"/>
      <c r="CN180" s="1200"/>
      <c r="CO180" s="1200"/>
      <c r="CP180" s="1200"/>
      <c r="CQ180" s="1200"/>
      <c r="CR180" s="1200"/>
      <c r="CS180" s="1200"/>
      <c r="CT180" s="1200"/>
      <c r="CU180" s="1200"/>
      <c r="CV180" s="1200"/>
      <c r="CW180" s="1200"/>
      <c r="CX180" s="1200"/>
      <c r="CY180" s="1200"/>
      <c r="CZ180" s="1200"/>
      <c r="DA180" s="1200"/>
      <c r="DB180" s="1200"/>
      <c r="DC180" s="1200"/>
      <c r="DD180" s="1200"/>
      <c r="DE180" s="1200"/>
    </row>
    <row r="181" spans="20:109">
      <c r="T181" s="1200"/>
      <c r="U181" s="1200"/>
      <c r="V181" s="1200"/>
      <c r="W181" s="1200"/>
      <c r="X181" s="1200"/>
      <c r="Y181" s="1200"/>
      <c r="Z181" s="1200"/>
      <c r="AA181" s="1200"/>
      <c r="AB181" s="1200"/>
      <c r="AC181" s="1200"/>
      <c r="AD181" s="1200"/>
      <c r="AE181" s="1200"/>
      <c r="AF181" s="1200"/>
      <c r="AG181" s="1200"/>
      <c r="AH181" s="1200"/>
      <c r="AI181" s="1200"/>
      <c r="AJ181" s="1200"/>
      <c r="AK181" s="1200"/>
      <c r="AL181" s="1200"/>
      <c r="AM181" s="1200"/>
      <c r="AN181" s="1200"/>
      <c r="AO181" s="1200"/>
      <c r="AP181" s="1200"/>
      <c r="AQ181" s="1200"/>
      <c r="AR181" s="1200"/>
      <c r="AS181" s="1200"/>
      <c r="AT181" s="1200"/>
      <c r="AU181" s="1200"/>
      <c r="AV181" s="1200"/>
      <c r="AW181" s="1200"/>
      <c r="AX181" s="1200"/>
      <c r="AY181" s="1200"/>
      <c r="AZ181" s="1200"/>
      <c r="BA181" s="1200"/>
      <c r="BB181" s="1200"/>
      <c r="BC181" s="1200"/>
      <c r="BD181" s="1200"/>
      <c r="BE181" s="1200"/>
      <c r="BF181" s="1200"/>
      <c r="BG181" s="1200"/>
      <c r="BH181" s="1200"/>
      <c r="BI181" s="1200"/>
      <c r="BJ181" s="1200"/>
      <c r="BK181" s="1200"/>
      <c r="BL181" s="1200"/>
      <c r="BM181" s="1200"/>
      <c r="BN181" s="1200"/>
      <c r="BO181" s="1200"/>
      <c r="BP181" s="1200"/>
      <c r="BQ181" s="1200"/>
      <c r="BR181" s="1200"/>
      <c r="BS181" s="1200"/>
      <c r="BT181" s="1200"/>
      <c r="BU181" s="1200"/>
      <c r="BV181" s="1200"/>
      <c r="BW181" s="1200"/>
      <c r="BX181" s="1200"/>
      <c r="BY181" s="1200"/>
      <c r="BZ181" s="1200"/>
      <c r="CA181" s="1200"/>
      <c r="CB181" s="1200"/>
      <c r="CC181" s="1200"/>
      <c r="CD181" s="1200"/>
      <c r="CE181" s="1200"/>
      <c r="CF181" s="1200"/>
      <c r="CG181" s="1200"/>
      <c r="CH181" s="1200"/>
      <c r="CI181" s="1200"/>
      <c r="CJ181" s="1200"/>
      <c r="CK181" s="1200"/>
      <c r="CL181" s="1200"/>
      <c r="CM181" s="1200"/>
      <c r="CN181" s="1200"/>
      <c r="CO181" s="1200"/>
      <c r="CP181" s="1200"/>
      <c r="CQ181" s="1200"/>
      <c r="CR181" s="1200"/>
      <c r="CS181" s="1200"/>
      <c r="CT181" s="1200"/>
      <c r="CU181" s="1200"/>
      <c r="CV181" s="1200"/>
      <c r="CW181" s="1200"/>
      <c r="CX181" s="1200"/>
      <c r="CY181" s="1200"/>
      <c r="CZ181" s="1200"/>
      <c r="DA181" s="1200"/>
      <c r="DB181" s="1200"/>
      <c r="DC181" s="1200"/>
      <c r="DD181" s="1200"/>
      <c r="DE181" s="1200"/>
    </row>
    <row r="182" spans="20:109">
      <c r="T182" s="1200"/>
      <c r="U182" s="1200"/>
      <c r="V182" s="1200"/>
      <c r="W182" s="1200"/>
      <c r="X182" s="1200"/>
      <c r="Y182" s="1200"/>
      <c r="Z182" s="1200"/>
      <c r="AA182" s="1200"/>
      <c r="AB182" s="1200"/>
      <c r="AC182" s="1200"/>
      <c r="AD182" s="1200"/>
      <c r="AE182" s="1200"/>
      <c r="AF182" s="1200"/>
      <c r="AG182" s="1200"/>
      <c r="AH182" s="1200"/>
      <c r="AI182" s="1200"/>
      <c r="AJ182" s="1200"/>
      <c r="AK182" s="1200"/>
      <c r="AL182" s="1200"/>
      <c r="AM182" s="1200"/>
      <c r="AN182" s="1200"/>
      <c r="AO182" s="1200"/>
      <c r="AP182" s="1200"/>
      <c r="AQ182" s="1200"/>
      <c r="AR182" s="1200"/>
      <c r="AS182" s="1200"/>
      <c r="AT182" s="1200"/>
      <c r="AU182" s="1200"/>
      <c r="AV182" s="1200"/>
      <c r="AW182" s="1200"/>
      <c r="AX182" s="1200"/>
      <c r="AY182" s="1200"/>
      <c r="AZ182" s="1200"/>
      <c r="BA182" s="1200"/>
      <c r="BB182" s="1200"/>
      <c r="BC182" s="1200"/>
      <c r="BD182" s="1200"/>
      <c r="BE182" s="1200"/>
      <c r="BF182" s="1200"/>
      <c r="BG182" s="1200"/>
      <c r="BH182" s="1200"/>
      <c r="BI182" s="1200"/>
      <c r="BJ182" s="1200"/>
      <c r="BK182" s="1200"/>
      <c r="BL182" s="1200"/>
      <c r="BM182" s="1200"/>
      <c r="BN182" s="1200"/>
      <c r="BO182" s="1200"/>
      <c r="BP182" s="1200"/>
      <c r="BQ182" s="1200"/>
      <c r="BR182" s="1200"/>
      <c r="BS182" s="1200"/>
      <c r="BT182" s="1200"/>
      <c r="BU182" s="1200"/>
      <c r="BV182" s="1200"/>
      <c r="BW182" s="1200"/>
      <c r="BX182" s="1200"/>
      <c r="BY182" s="1200"/>
      <c r="BZ182" s="1200"/>
      <c r="CA182" s="1200"/>
      <c r="CB182" s="1200"/>
      <c r="CC182" s="1200"/>
      <c r="CD182" s="1200"/>
      <c r="CE182" s="1200"/>
      <c r="CF182" s="1200"/>
      <c r="CG182" s="1200"/>
      <c r="CH182" s="1200"/>
      <c r="CI182" s="1200"/>
      <c r="CJ182" s="1200"/>
      <c r="CK182" s="1200"/>
      <c r="CL182" s="1200"/>
      <c r="CM182" s="1200"/>
      <c r="CN182" s="1200"/>
      <c r="CO182" s="1200"/>
      <c r="CP182" s="1200"/>
      <c r="CQ182" s="1200"/>
      <c r="CR182" s="1200"/>
      <c r="CS182" s="1200"/>
      <c r="CT182" s="1200"/>
      <c r="CU182" s="1200"/>
      <c r="CV182" s="1200"/>
      <c r="CW182" s="1200"/>
      <c r="CX182" s="1200"/>
      <c r="CY182" s="1200"/>
      <c r="CZ182" s="1200"/>
      <c r="DA182" s="1200"/>
      <c r="DB182" s="1200"/>
      <c r="DC182" s="1200"/>
      <c r="DD182" s="1200"/>
      <c r="DE182" s="1200"/>
    </row>
    <row r="183" spans="20:109">
      <c r="T183" s="1200"/>
      <c r="U183" s="1200"/>
      <c r="V183" s="1200"/>
      <c r="W183" s="1200"/>
      <c r="X183" s="1200"/>
      <c r="Y183" s="1200"/>
      <c r="Z183" s="1200"/>
      <c r="AA183" s="1200"/>
      <c r="AB183" s="1200"/>
      <c r="AC183" s="1200"/>
      <c r="AD183" s="1200"/>
      <c r="AE183" s="1200"/>
      <c r="AF183" s="1200"/>
      <c r="AG183" s="1200"/>
      <c r="AH183" s="1200"/>
      <c r="AI183" s="1200"/>
      <c r="AJ183" s="1200"/>
      <c r="AK183" s="1200"/>
      <c r="AL183" s="1200"/>
      <c r="AM183" s="1200"/>
      <c r="AN183" s="1200"/>
      <c r="AO183" s="1200"/>
      <c r="AP183" s="1200"/>
      <c r="AQ183" s="1200"/>
      <c r="AR183" s="1200"/>
      <c r="AS183" s="1200"/>
      <c r="AT183" s="1200"/>
      <c r="AU183" s="1200"/>
      <c r="AV183" s="1200"/>
      <c r="AW183" s="1200"/>
      <c r="AX183" s="1200"/>
      <c r="AY183" s="1200"/>
      <c r="AZ183" s="1200"/>
      <c r="BA183" s="1200"/>
      <c r="BB183" s="1200"/>
      <c r="BC183" s="1200"/>
      <c r="BD183" s="1200"/>
      <c r="BE183" s="1200"/>
      <c r="BF183" s="1200"/>
      <c r="BG183" s="1200"/>
      <c r="BH183" s="1200"/>
      <c r="BI183" s="1200"/>
      <c r="BJ183" s="1200"/>
      <c r="BK183" s="1200"/>
      <c r="BL183" s="1200"/>
      <c r="BM183" s="1200"/>
      <c r="BN183" s="1200"/>
      <c r="BO183" s="1200"/>
      <c r="BP183" s="1200"/>
      <c r="BQ183" s="1200"/>
      <c r="BR183" s="1200"/>
      <c r="BS183" s="1200"/>
      <c r="BT183" s="1200"/>
      <c r="BU183" s="1200"/>
      <c r="BV183" s="1200"/>
      <c r="BW183" s="1200"/>
      <c r="BX183" s="1200"/>
      <c r="BY183" s="1200"/>
      <c r="BZ183" s="1200"/>
      <c r="CA183" s="1200"/>
      <c r="CB183" s="1200"/>
      <c r="CC183" s="1200"/>
      <c r="CD183" s="1200"/>
      <c r="CE183" s="1200"/>
      <c r="CF183" s="1200"/>
      <c r="CG183" s="1200"/>
      <c r="CH183" s="1200"/>
      <c r="CI183" s="1200"/>
      <c r="CJ183" s="1200"/>
      <c r="CK183" s="1200"/>
      <c r="CL183" s="1200"/>
      <c r="CM183" s="1200"/>
      <c r="CN183" s="1200"/>
      <c r="CO183" s="1200"/>
      <c r="CP183" s="1200"/>
      <c r="CQ183" s="1200"/>
      <c r="CR183" s="1200"/>
      <c r="CS183" s="1200"/>
      <c r="CT183" s="1200"/>
      <c r="CU183" s="1200"/>
      <c r="CV183" s="1200"/>
      <c r="CW183" s="1200"/>
      <c r="CX183" s="1200"/>
      <c r="CY183" s="1200"/>
      <c r="CZ183" s="1200"/>
      <c r="DA183" s="1200"/>
      <c r="DB183" s="1200"/>
      <c r="DC183" s="1200"/>
      <c r="DD183" s="1200"/>
      <c r="DE183" s="1200"/>
    </row>
    <row r="184" spans="20:109">
      <c r="T184" s="1200"/>
      <c r="U184" s="1200"/>
      <c r="V184" s="1200"/>
      <c r="W184" s="1200"/>
      <c r="X184" s="1200"/>
      <c r="Y184" s="1200"/>
      <c r="Z184" s="1200"/>
      <c r="AA184" s="1200"/>
      <c r="AB184" s="1200"/>
      <c r="AC184" s="1200"/>
      <c r="AD184" s="1200"/>
      <c r="AE184" s="1200"/>
      <c r="AF184" s="1200"/>
      <c r="AG184" s="1200"/>
      <c r="AH184" s="1200"/>
      <c r="AI184" s="1200"/>
      <c r="AJ184" s="1200"/>
      <c r="AK184" s="1200"/>
      <c r="AL184" s="1200"/>
      <c r="AM184" s="1200"/>
      <c r="AN184" s="1200"/>
      <c r="AO184" s="1200"/>
      <c r="AP184" s="1200"/>
      <c r="AQ184" s="1200"/>
      <c r="AR184" s="1200"/>
      <c r="AS184" s="1200"/>
      <c r="AT184" s="1200"/>
      <c r="AU184" s="1200"/>
      <c r="AV184" s="1200"/>
      <c r="AW184" s="1200"/>
      <c r="AX184" s="1200"/>
      <c r="AY184" s="1200"/>
      <c r="AZ184" s="1200"/>
      <c r="BA184" s="1200"/>
      <c r="BB184" s="1200"/>
      <c r="BC184" s="1200"/>
      <c r="BD184" s="1200"/>
      <c r="BE184" s="1200"/>
      <c r="BF184" s="1200"/>
      <c r="BG184" s="1200"/>
      <c r="BH184" s="1200"/>
      <c r="BI184" s="1200"/>
      <c r="BJ184" s="1200"/>
      <c r="BK184" s="1200"/>
      <c r="BL184" s="1200"/>
      <c r="BM184" s="1200"/>
      <c r="BN184" s="1200"/>
      <c r="BO184" s="1200"/>
      <c r="BP184" s="1200"/>
      <c r="BQ184" s="1200"/>
      <c r="BR184" s="1200"/>
      <c r="BS184" s="1200"/>
      <c r="BT184" s="1200"/>
      <c r="BU184" s="1200"/>
      <c r="BV184" s="1200"/>
      <c r="BW184" s="1200"/>
      <c r="BX184" s="1200"/>
      <c r="BY184" s="1200"/>
      <c r="BZ184" s="1200"/>
      <c r="CA184" s="1200"/>
      <c r="CB184" s="1200"/>
      <c r="CC184" s="1200"/>
      <c r="CD184" s="1200"/>
      <c r="CE184" s="1200"/>
      <c r="CF184" s="1200"/>
      <c r="CG184" s="1200"/>
      <c r="CH184" s="1200"/>
      <c r="CI184" s="1200"/>
      <c r="CJ184" s="1200"/>
      <c r="CK184" s="1200"/>
      <c r="CL184" s="1200"/>
      <c r="CM184" s="1200"/>
      <c r="CN184" s="1200"/>
      <c r="CO184" s="1200"/>
      <c r="CP184" s="1200"/>
      <c r="CQ184" s="1200"/>
      <c r="CR184" s="1200"/>
      <c r="CS184" s="1200"/>
      <c r="CT184" s="1200"/>
      <c r="CU184" s="1200"/>
      <c r="CV184" s="1200"/>
      <c r="CW184" s="1200"/>
      <c r="CX184" s="1200"/>
      <c r="CY184" s="1200"/>
      <c r="CZ184" s="1200"/>
      <c r="DA184" s="1200"/>
      <c r="DB184" s="1200"/>
      <c r="DC184" s="1200"/>
      <c r="DD184" s="1200"/>
      <c r="DE184" s="1200"/>
    </row>
    <row r="185" spans="20:109">
      <c r="T185" s="1200"/>
      <c r="U185" s="1200"/>
      <c r="V185" s="1200"/>
      <c r="W185" s="1200"/>
      <c r="X185" s="1200"/>
      <c r="Y185" s="1200"/>
      <c r="Z185" s="1200"/>
      <c r="AA185" s="1200"/>
      <c r="AB185" s="1200"/>
      <c r="AC185" s="1200"/>
      <c r="AD185" s="1200"/>
      <c r="AE185" s="1200"/>
      <c r="AF185" s="1200"/>
      <c r="AG185" s="1200"/>
      <c r="AH185" s="1200"/>
      <c r="AI185" s="1200"/>
      <c r="AJ185" s="1200"/>
      <c r="AK185" s="1200"/>
      <c r="AL185" s="1200"/>
      <c r="AM185" s="1200"/>
      <c r="AN185" s="1200"/>
      <c r="AO185" s="1200"/>
      <c r="AP185" s="1200"/>
      <c r="AQ185" s="1200"/>
      <c r="AR185" s="1200"/>
      <c r="AS185" s="1200"/>
      <c r="AT185" s="1200"/>
      <c r="AU185" s="1200"/>
      <c r="AV185" s="1200"/>
      <c r="AW185" s="1200"/>
      <c r="AX185" s="1200"/>
      <c r="AY185" s="1200"/>
      <c r="AZ185" s="1200"/>
      <c r="BA185" s="1200"/>
      <c r="BB185" s="1200"/>
      <c r="BC185" s="1200"/>
      <c r="BD185" s="1200"/>
      <c r="BE185" s="1200"/>
      <c r="BF185" s="1200"/>
      <c r="BG185" s="1200"/>
      <c r="BH185" s="1200"/>
      <c r="BI185" s="1200"/>
      <c r="BJ185" s="1200"/>
      <c r="BK185" s="1200"/>
      <c r="BL185" s="1200"/>
      <c r="BM185" s="1200"/>
      <c r="BN185" s="1200"/>
      <c r="BO185" s="1200"/>
      <c r="BP185" s="1200"/>
      <c r="BQ185" s="1200"/>
      <c r="BR185" s="1200"/>
      <c r="BS185" s="1200"/>
      <c r="BT185" s="1200"/>
      <c r="BU185" s="1200"/>
      <c r="BV185" s="1200"/>
      <c r="BW185" s="1200"/>
      <c r="BX185" s="1200"/>
      <c r="BY185" s="1200"/>
      <c r="BZ185" s="1200"/>
      <c r="CA185" s="1200"/>
      <c r="CB185" s="1200"/>
      <c r="CC185" s="1200"/>
      <c r="CD185" s="1200"/>
      <c r="CE185" s="1200"/>
      <c r="CF185" s="1200"/>
      <c r="CG185" s="1200"/>
      <c r="CH185" s="1200"/>
      <c r="CI185" s="1200"/>
      <c r="CJ185" s="1200"/>
      <c r="CK185" s="1200"/>
      <c r="CL185" s="1200"/>
      <c r="CM185" s="1200"/>
      <c r="CN185" s="1200"/>
      <c r="CO185" s="1200"/>
      <c r="CP185" s="1200"/>
      <c r="CQ185" s="1200"/>
      <c r="CR185" s="1200"/>
      <c r="CS185" s="1200"/>
      <c r="CT185" s="1200"/>
      <c r="CU185" s="1200"/>
      <c r="CV185" s="1200"/>
      <c r="CW185" s="1200"/>
      <c r="CX185" s="1200"/>
      <c r="CY185" s="1200"/>
      <c r="CZ185" s="1200"/>
      <c r="DA185" s="1200"/>
      <c r="DB185" s="1200"/>
      <c r="DC185" s="1200"/>
      <c r="DD185" s="1200"/>
      <c r="DE185" s="1200"/>
    </row>
    <row r="186" spans="20:109">
      <c r="T186" s="1200"/>
      <c r="U186" s="1200"/>
      <c r="V186" s="1200"/>
      <c r="W186" s="1200"/>
      <c r="X186" s="1200"/>
      <c r="Y186" s="1200"/>
      <c r="Z186" s="1200"/>
      <c r="AA186" s="1200"/>
      <c r="AB186" s="1200"/>
      <c r="AC186" s="1200"/>
      <c r="AD186" s="1200"/>
      <c r="AE186" s="1200"/>
      <c r="AF186" s="1200"/>
      <c r="AG186" s="1200"/>
      <c r="AH186" s="1200"/>
      <c r="AI186" s="1200"/>
      <c r="AJ186" s="1200"/>
      <c r="AK186" s="1200"/>
      <c r="AL186" s="1200"/>
      <c r="AM186" s="1200"/>
      <c r="AN186" s="1200"/>
      <c r="AO186" s="1200"/>
      <c r="AP186" s="1200"/>
      <c r="AQ186" s="1200"/>
      <c r="AR186" s="1200"/>
      <c r="AS186" s="1200"/>
      <c r="AT186" s="1200"/>
      <c r="AU186" s="1200"/>
      <c r="AV186" s="1200"/>
      <c r="AW186" s="1200"/>
      <c r="AX186" s="1200"/>
      <c r="AY186" s="1200"/>
      <c r="AZ186" s="1200"/>
      <c r="BA186" s="1200"/>
      <c r="BB186" s="1200"/>
      <c r="BC186" s="1200"/>
      <c r="BD186" s="1200"/>
      <c r="BE186" s="1200"/>
      <c r="BF186" s="1200"/>
      <c r="BG186" s="1200"/>
      <c r="BH186" s="1200"/>
      <c r="BI186" s="1200"/>
      <c r="BJ186" s="1200"/>
      <c r="BK186" s="1200"/>
      <c r="BL186" s="1200"/>
      <c r="BM186" s="1200"/>
      <c r="BN186" s="1200"/>
      <c r="BO186" s="1200"/>
      <c r="BP186" s="1200"/>
      <c r="BQ186" s="1200"/>
      <c r="BR186" s="1200"/>
      <c r="BS186" s="1200"/>
      <c r="BT186" s="1200"/>
      <c r="BU186" s="1200"/>
      <c r="BV186" s="1200"/>
      <c r="BW186" s="1200"/>
      <c r="BX186" s="1200"/>
      <c r="BY186" s="1200"/>
      <c r="BZ186" s="1200"/>
      <c r="CA186" s="1200"/>
      <c r="CB186" s="1200"/>
      <c r="CC186" s="1200"/>
      <c r="CD186" s="1200"/>
      <c r="CE186" s="1200"/>
      <c r="CF186" s="1200"/>
      <c r="CG186" s="1200"/>
      <c r="CH186" s="1200"/>
      <c r="CI186" s="1200"/>
      <c r="CJ186" s="1200"/>
      <c r="CK186" s="1200"/>
      <c r="CL186" s="1200"/>
      <c r="CM186" s="1200"/>
      <c r="CN186" s="1200"/>
      <c r="CO186" s="1200"/>
      <c r="CP186" s="1200"/>
      <c r="CQ186" s="1200"/>
      <c r="CR186" s="1200"/>
      <c r="CS186" s="1200"/>
      <c r="CT186" s="1200"/>
      <c r="CU186" s="1200"/>
      <c r="CV186" s="1200"/>
      <c r="CW186" s="1200"/>
      <c r="CX186" s="1200"/>
      <c r="CY186" s="1200"/>
      <c r="CZ186" s="1200"/>
      <c r="DA186" s="1200"/>
      <c r="DB186" s="1200"/>
      <c r="DC186" s="1200"/>
      <c r="DD186" s="1200"/>
      <c r="DE186" s="1200"/>
    </row>
    <row r="187" spans="20:109">
      <c r="T187" s="1200"/>
      <c r="U187" s="1200"/>
      <c r="V187" s="1200"/>
      <c r="W187" s="1200"/>
      <c r="X187" s="1200"/>
      <c r="Y187" s="1200"/>
      <c r="Z187" s="1200"/>
      <c r="AA187" s="1200"/>
      <c r="AB187" s="1200"/>
      <c r="AC187" s="1200"/>
      <c r="AD187" s="1200"/>
      <c r="AE187" s="1200"/>
      <c r="AF187" s="1200"/>
      <c r="AG187" s="1200"/>
      <c r="AH187" s="1200"/>
      <c r="AI187" s="1200"/>
      <c r="AJ187" s="1200"/>
      <c r="AK187" s="1200"/>
      <c r="AL187" s="1200"/>
      <c r="AM187" s="1200"/>
      <c r="AN187" s="1200"/>
      <c r="AO187" s="1200"/>
      <c r="AP187" s="1200"/>
      <c r="AQ187" s="1200"/>
      <c r="AR187" s="1200"/>
      <c r="AS187" s="1200"/>
      <c r="AT187" s="1200"/>
      <c r="AU187" s="1200"/>
      <c r="AV187" s="1200"/>
      <c r="AW187" s="1200"/>
      <c r="AX187" s="1200"/>
      <c r="AY187" s="1200"/>
      <c r="AZ187" s="1200"/>
      <c r="BA187" s="1200"/>
      <c r="BB187" s="1200"/>
      <c r="BC187" s="1200"/>
      <c r="BD187" s="1200"/>
      <c r="BE187" s="1200"/>
      <c r="BF187" s="1200"/>
      <c r="BG187" s="1200"/>
      <c r="BH187" s="1200"/>
      <c r="BI187" s="1200"/>
      <c r="BJ187" s="1200"/>
      <c r="BK187" s="1200"/>
      <c r="BL187" s="1200"/>
      <c r="BM187" s="1200"/>
      <c r="BN187" s="1200"/>
      <c r="BO187" s="1200"/>
      <c r="BP187" s="1200"/>
      <c r="BQ187" s="1200"/>
      <c r="BR187" s="1200"/>
      <c r="BS187" s="1200"/>
      <c r="BT187" s="1200"/>
      <c r="BU187" s="1200"/>
      <c r="BV187" s="1200"/>
      <c r="BW187" s="1200"/>
      <c r="BX187" s="1200"/>
      <c r="BY187" s="1200"/>
      <c r="BZ187" s="1200"/>
      <c r="CA187" s="1200"/>
      <c r="CB187" s="1200"/>
      <c r="CC187" s="1200"/>
      <c r="CD187" s="1200"/>
      <c r="CE187" s="1200"/>
      <c r="CF187" s="1200"/>
      <c r="CG187" s="1200"/>
      <c r="CH187" s="1200"/>
      <c r="CI187" s="1200"/>
      <c r="CJ187" s="1200"/>
      <c r="CK187" s="1200"/>
      <c r="CL187" s="1200"/>
      <c r="CM187" s="1200"/>
      <c r="CN187" s="1200"/>
      <c r="CO187" s="1200"/>
      <c r="CP187" s="1200"/>
      <c r="CQ187" s="1200"/>
      <c r="CR187" s="1200"/>
      <c r="CS187" s="1200"/>
      <c r="CT187" s="1200"/>
      <c r="CU187" s="1200"/>
      <c r="CV187" s="1200"/>
      <c r="CW187" s="1200"/>
      <c r="CX187" s="1200"/>
      <c r="CY187" s="1200"/>
      <c r="CZ187" s="1200"/>
      <c r="DA187" s="1200"/>
      <c r="DB187" s="1200"/>
      <c r="DC187" s="1200"/>
      <c r="DD187" s="1200"/>
      <c r="DE187" s="1200"/>
    </row>
    <row r="188" spans="20:109">
      <c r="T188" s="1200"/>
      <c r="U188" s="1200"/>
      <c r="V188" s="1200"/>
      <c r="W188" s="1200"/>
      <c r="X188" s="1200"/>
      <c r="Y188" s="1200"/>
      <c r="Z188" s="1200"/>
      <c r="AA188" s="1200"/>
      <c r="AB188" s="1200"/>
      <c r="AC188" s="1200"/>
      <c r="AD188" s="1200"/>
      <c r="AE188" s="1200"/>
      <c r="AF188" s="1200"/>
      <c r="AG188" s="1200"/>
      <c r="AH188" s="1200"/>
      <c r="AI188" s="1200"/>
      <c r="AJ188" s="1200"/>
      <c r="AK188" s="1200"/>
      <c r="AL188" s="1200"/>
      <c r="AM188" s="1200"/>
      <c r="AN188" s="1200"/>
      <c r="AO188" s="1200"/>
      <c r="AP188" s="1200"/>
      <c r="AQ188" s="1200"/>
      <c r="AR188" s="1200"/>
      <c r="AS188" s="1200"/>
      <c r="AT188" s="1200"/>
      <c r="AU188" s="1200"/>
      <c r="AV188" s="1200"/>
      <c r="AW188" s="1200"/>
      <c r="AX188" s="1200"/>
      <c r="AY188" s="1200"/>
      <c r="AZ188" s="1200"/>
      <c r="BA188" s="1200"/>
      <c r="BB188" s="1200"/>
      <c r="BC188" s="1200"/>
      <c r="BD188" s="1200"/>
      <c r="BE188" s="1200"/>
      <c r="BF188" s="1200"/>
      <c r="BG188" s="1200"/>
      <c r="BH188" s="1200"/>
      <c r="BI188" s="1200"/>
      <c r="BJ188" s="1200"/>
      <c r="BK188" s="1200"/>
      <c r="BL188" s="1200"/>
      <c r="BM188" s="1200"/>
      <c r="BN188" s="1200"/>
      <c r="BO188" s="1200"/>
      <c r="BP188" s="1200"/>
      <c r="BQ188" s="1200"/>
      <c r="BR188" s="1200"/>
      <c r="BS188" s="1200"/>
      <c r="BT188" s="1200"/>
      <c r="BU188" s="1200"/>
      <c r="BV188" s="1200"/>
      <c r="BW188" s="1200"/>
      <c r="BX188" s="1200"/>
      <c r="BY188" s="1200"/>
      <c r="BZ188" s="1200"/>
      <c r="CA188" s="1200"/>
      <c r="CB188" s="1200"/>
      <c r="CC188" s="1200"/>
      <c r="CD188" s="1200"/>
      <c r="CE188" s="1200"/>
      <c r="CF188" s="1200"/>
      <c r="CG188" s="1200"/>
      <c r="CH188" s="1200"/>
      <c r="CI188" s="1200"/>
      <c r="CJ188" s="1200"/>
      <c r="CK188" s="1200"/>
      <c r="CL188" s="1200"/>
      <c r="CM188" s="1200"/>
      <c r="CN188" s="1200"/>
      <c r="CO188" s="1200"/>
      <c r="CP188" s="1200"/>
      <c r="CQ188" s="1200"/>
      <c r="CR188" s="1200"/>
      <c r="CS188" s="1200"/>
      <c r="CT188" s="1200"/>
      <c r="CU188" s="1200"/>
      <c r="CV188" s="1200"/>
      <c r="CW188" s="1200"/>
      <c r="CX188" s="1200"/>
      <c r="CY188" s="1200"/>
      <c r="CZ188" s="1200"/>
      <c r="DA188" s="1200"/>
      <c r="DB188" s="1200"/>
      <c r="DC188" s="1200"/>
      <c r="DD188" s="1200"/>
      <c r="DE188" s="1200"/>
    </row>
    <row r="189" spans="20:109">
      <c r="T189" s="1200"/>
      <c r="U189" s="1200"/>
      <c r="V189" s="1200"/>
      <c r="W189" s="1200"/>
      <c r="X189" s="1200"/>
      <c r="Y189" s="1200"/>
      <c r="Z189" s="1200"/>
      <c r="AA189" s="1200"/>
      <c r="AB189" s="1200"/>
      <c r="AC189" s="1200"/>
      <c r="AD189" s="1200"/>
      <c r="AE189" s="1200"/>
      <c r="AF189" s="1200"/>
      <c r="AG189" s="1200"/>
      <c r="AH189" s="1200"/>
      <c r="AI189" s="1200"/>
      <c r="AJ189" s="1200"/>
      <c r="AK189" s="1200"/>
      <c r="AL189" s="1200"/>
      <c r="AM189" s="1200"/>
      <c r="AN189" s="1200"/>
      <c r="AO189" s="1200"/>
      <c r="AP189" s="1200"/>
      <c r="AQ189" s="1200"/>
      <c r="AR189" s="1200"/>
      <c r="AS189" s="1200"/>
      <c r="AT189" s="1200"/>
      <c r="AU189" s="1200"/>
      <c r="AV189" s="1200"/>
      <c r="AW189" s="1200"/>
      <c r="AX189" s="1200"/>
      <c r="AY189" s="1200"/>
      <c r="AZ189" s="1200"/>
      <c r="BA189" s="1200"/>
      <c r="BB189" s="1200"/>
      <c r="BC189" s="1200"/>
      <c r="BD189" s="1200"/>
      <c r="BE189" s="1200"/>
      <c r="BF189" s="1200"/>
      <c r="BG189" s="1200"/>
      <c r="BH189" s="1200"/>
      <c r="BI189" s="1200"/>
      <c r="BJ189" s="1200"/>
      <c r="BK189" s="1200"/>
      <c r="BL189" s="1200"/>
      <c r="BM189" s="1200"/>
      <c r="BN189" s="1200"/>
      <c r="BO189" s="1200"/>
      <c r="BP189" s="1200"/>
      <c r="BQ189" s="1200"/>
      <c r="BR189" s="1200"/>
      <c r="BS189" s="1200"/>
      <c r="BT189" s="1200"/>
      <c r="BU189" s="1200"/>
      <c r="BV189" s="1200"/>
      <c r="BW189" s="1200"/>
      <c r="BX189" s="1200"/>
      <c r="BY189" s="1200"/>
      <c r="BZ189" s="1200"/>
      <c r="CA189" s="1200"/>
      <c r="CB189" s="1200"/>
      <c r="CC189" s="1200"/>
      <c r="CD189" s="1200"/>
      <c r="CE189" s="1200"/>
      <c r="CF189" s="1200"/>
      <c r="CG189" s="1200"/>
      <c r="CH189" s="1200"/>
      <c r="CI189" s="1200"/>
      <c r="CJ189" s="1200"/>
      <c r="CK189" s="1200"/>
      <c r="CL189" s="1200"/>
      <c r="CM189" s="1200"/>
      <c r="CN189" s="1200"/>
      <c r="CO189" s="1200"/>
      <c r="CP189" s="1200"/>
      <c r="CQ189" s="1200"/>
      <c r="CR189" s="1200"/>
      <c r="CS189" s="1200"/>
      <c r="CT189" s="1200"/>
      <c r="CU189" s="1200"/>
      <c r="CV189" s="1200"/>
      <c r="CW189" s="1200"/>
      <c r="CX189" s="1200"/>
      <c r="CY189" s="1200"/>
      <c r="CZ189" s="1200"/>
      <c r="DA189" s="1200"/>
      <c r="DB189" s="1200"/>
      <c r="DC189" s="1200"/>
      <c r="DD189" s="1200"/>
      <c r="DE189" s="1200"/>
    </row>
    <row r="190" spans="20:109">
      <c r="T190" s="1200"/>
      <c r="U190" s="1200"/>
      <c r="V190" s="1200"/>
      <c r="W190" s="1200"/>
      <c r="X190" s="1200"/>
      <c r="Y190" s="1200"/>
      <c r="Z190" s="1200"/>
      <c r="AA190" s="1200"/>
      <c r="AB190" s="1200"/>
      <c r="AC190" s="1200"/>
      <c r="AD190" s="1200"/>
      <c r="AE190" s="1200"/>
      <c r="AF190" s="1200"/>
      <c r="AG190" s="1200"/>
      <c r="AH190" s="1200"/>
      <c r="AI190" s="1200"/>
      <c r="AJ190" s="1200"/>
      <c r="AK190" s="1200"/>
      <c r="AL190" s="1200"/>
      <c r="AM190" s="1200"/>
      <c r="AN190" s="1200"/>
      <c r="AO190" s="1200"/>
      <c r="AP190" s="1200"/>
      <c r="AQ190" s="1200"/>
      <c r="AR190" s="1200"/>
      <c r="AS190" s="1200"/>
      <c r="AT190" s="1200"/>
      <c r="AU190" s="1200"/>
      <c r="AV190" s="1200"/>
      <c r="AW190" s="1200"/>
      <c r="AX190" s="1200"/>
      <c r="AY190" s="1200"/>
      <c r="AZ190" s="1200"/>
      <c r="BA190" s="1200"/>
      <c r="BB190" s="1200"/>
      <c r="BC190" s="1200"/>
      <c r="BD190" s="1200"/>
      <c r="BE190" s="1200"/>
      <c r="BF190" s="1200"/>
      <c r="BG190" s="1200"/>
      <c r="BH190" s="1200"/>
      <c r="BI190" s="1200"/>
      <c r="BJ190" s="1200"/>
      <c r="BK190" s="1200"/>
      <c r="BL190" s="1200"/>
      <c r="BM190" s="1200"/>
      <c r="BN190" s="1200"/>
      <c r="BO190" s="1200"/>
      <c r="BP190" s="1200"/>
      <c r="BQ190" s="1200"/>
      <c r="BR190" s="1200"/>
      <c r="BS190" s="1200"/>
      <c r="BT190" s="1200"/>
      <c r="BU190" s="1200"/>
      <c r="BV190" s="1200"/>
      <c r="BW190" s="1200"/>
      <c r="BX190" s="1200"/>
      <c r="BY190" s="1200"/>
      <c r="BZ190" s="1200"/>
      <c r="CA190" s="1200"/>
      <c r="CB190" s="1200"/>
      <c r="CC190" s="1200"/>
      <c r="CD190" s="1200"/>
      <c r="CE190" s="1200"/>
      <c r="CF190" s="1200"/>
      <c r="CG190" s="1200"/>
      <c r="CH190" s="1200"/>
      <c r="CI190" s="1200"/>
      <c r="CJ190" s="1200"/>
      <c r="CK190" s="1200"/>
      <c r="CL190" s="1200"/>
      <c r="CM190" s="1200"/>
      <c r="CN190" s="1200"/>
      <c r="CO190" s="1200"/>
      <c r="CP190" s="1200"/>
      <c r="CQ190" s="1200"/>
      <c r="CR190" s="1200"/>
      <c r="CS190" s="1200"/>
      <c r="CT190" s="1200"/>
      <c r="CU190" s="1200"/>
      <c r="CV190" s="1200"/>
      <c r="CW190" s="1200"/>
      <c r="CX190" s="1200"/>
      <c r="CY190" s="1200"/>
      <c r="CZ190" s="1200"/>
      <c r="DA190" s="1200"/>
      <c r="DB190" s="1200"/>
      <c r="DC190" s="1200"/>
      <c r="DD190" s="1200"/>
      <c r="DE190" s="1200"/>
    </row>
    <row r="191" spans="20:109">
      <c r="T191" s="1200"/>
      <c r="U191" s="1200"/>
      <c r="V191" s="1200"/>
      <c r="W191" s="1200"/>
      <c r="X191" s="1200"/>
      <c r="Y191" s="1200"/>
      <c r="Z191" s="1200"/>
      <c r="AA191" s="1200"/>
      <c r="AB191" s="1200"/>
      <c r="AC191" s="1200"/>
      <c r="AD191" s="1200"/>
      <c r="AE191" s="1200"/>
      <c r="AF191" s="1200"/>
      <c r="AG191" s="1200"/>
      <c r="AH191" s="1200"/>
      <c r="AI191" s="1200"/>
      <c r="AJ191" s="1200"/>
      <c r="AK191" s="1200"/>
      <c r="AL191" s="1200"/>
      <c r="AM191" s="1200"/>
      <c r="AN191" s="1200"/>
      <c r="AO191" s="1200"/>
      <c r="AP191" s="1200"/>
      <c r="AQ191" s="1200"/>
      <c r="AR191" s="1200"/>
      <c r="AS191" s="1200"/>
      <c r="AT191" s="1200"/>
      <c r="AU191" s="1200"/>
      <c r="AV191" s="1200"/>
      <c r="AW191" s="1200"/>
      <c r="AX191" s="1200"/>
      <c r="AY191" s="1200"/>
      <c r="AZ191" s="1200"/>
      <c r="BA191" s="1200"/>
      <c r="BB191" s="1200"/>
      <c r="BC191" s="1200"/>
      <c r="BD191" s="1200"/>
      <c r="BE191" s="1200"/>
      <c r="BF191" s="1200"/>
      <c r="BG191" s="1200"/>
      <c r="BH191" s="1200"/>
      <c r="BI191" s="1200"/>
      <c r="BJ191" s="1200"/>
      <c r="BK191" s="1200"/>
      <c r="BL191" s="1200"/>
      <c r="BM191" s="1200"/>
      <c r="BN191" s="1200"/>
      <c r="BO191" s="1200"/>
      <c r="BP191" s="1200"/>
      <c r="BQ191" s="1200"/>
      <c r="BR191" s="1200"/>
      <c r="BS191" s="1200"/>
      <c r="BT191" s="1200"/>
      <c r="BU191" s="1200"/>
      <c r="BV191" s="1200"/>
      <c r="BW191" s="1200"/>
      <c r="BX191" s="1200"/>
      <c r="BY191" s="1200"/>
      <c r="BZ191" s="1200"/>
      <c r="CA191" s="1200"/>
      <c r="CB191" s="1200"/>
      <c r="CC191" s="1200"/>
      <c r="CD191" s="1200"/>
      <c r="CE191" s="1200"/>
      <c r="CF191" s="1200"/>
      <c r="CG191" s="1200"/>
      <c r="CH191" s="1200"/>
      <c r="CI191" s="1200"/>
      <c r="CJ191" s="1200"/>
      <c r="CK191" s="1200"/>
      <c r="CL191" s="1200"/>
      <c r="CM191" s="1200"/>
      <c r="CN191" s="1200"/>
      <c r="CO191" s="1200"/>
      <c r="CP191" s="1200"/>
      <c r="CQ191" s="1200"/>
      <c r="CR191" s="1200"/>
      <c r="CS191" s="1200"/>
      <c r="CT191" s="1200"/>
      <c r="CU191" s="1200"/>
      <c r="CV191" s="1200"/>
      <c r="CW191" s="1200"/>
      <c r="CX191" s="1200"/>
      <c r="CY191" s="1200"/>
      <c r="CZ191" s="1200"/>
      <c r="DA191" s="1200"/>
      <c r="DB191" s="1200"/>
      <c r="DC191" s="1200"/>
      <c r="DD191" s="1200"/>
      <c r="DE191" s="1200"/>
    </row>
    <row r="192" spans="20:109">
      <c r="T192" s="1200"/>
      <c r="U192" s="1200"/>
      <c r="V192" s="1200"/>
      <c r="W192" s="1200"/>
      <c r="X192" s="1200"/>
      <c r="Y192" s="1200"/>
      <c r="Z192" s="1200"/>
      <c r="AA192" s="1200"/>
      <c r="AB192" s="1200"/>
      <c r="AC192" s="1200"/>
      <c r="AD192" s="1200"/>
      <c r="AE192" s="1200"/>
      <c r="AF192" s="1200"/>
      <c r="AG192" s="1200"/>
      <c r="AH192" s="1200"/>
      <c r="AI192" s="1200"/>
      <c r="AJ192" s="1200"/>
      <c r="AK192" s="1200"/>
      <c r="AL192" s="1200"/>
      <c r="AM192" s="1200"/>
      <c r="AN192" s="1200"/>
      <c r="AO192" s="1200"/>
      <c r="AP192" s="1200"/>
      <c r="AQ192" s="1200"/>
      <c r="AR192" s="1200"/>
      <c r="AS192" s="1200"/>
      <c r="AT192" s="1200"/>
      <c r="AU192" s="1200"/>
      <c r="AV192" s="1200"/>
      <c r="AW192" s="1200"/>
      <c r="AX192" s="1200"/>
      <c r="AY192" s="1200"/>
      <c r="AZ192" s="1200"/>
      <c r="BA192" s="1200"/>
      <c r="BB192" s="1200"/>
      <c r="BC192" s="1200"/>
      <c r="BD192" s="1200"/>
      <c r="BE192" s="1200"/>
      <c r="BF192" s="1200"/>
      <c r="BG192" s="1200"/>
      <c r="BH192" s="1200"/>
      <c r="BI192" s="1200"/>
      <c r="BJ192" s="1200"/>
      <c r="BK192" s="1200"/>
      <c r="BL192" s="1200"/>
      <c r="BM192" s="1200"/>
      <c r="BN192" s="1200"/>
      <c r="BO192" s="1200"/>
      <c r="BP192" s="1200"/>
      <c r="BQ192" s="1200"/>
      <c r="BR192" s="1200"/>
      <c r="BS192" s="1200"/>
      <c r="BT192" s="1200"/>
      <c r="BU192" s="1200"/>
      <c r="BV192" s="1200"/>
      <c r="BW192" s="1200"/>
      <c r="BX192" s="1200"/>
      <c r="BY192" s="1200"/>
      <c r="BZ192" s="1200"/>
      <c r="CA192" s="1200"/>
      <c r="CB192" s="1200"/>
      <c r="CC192" s="1200"/>
      <c r="CD192" s="1200"/>
      <c r="CE192" s="1200"/>
      <c r="CF192" s="1200"/>
      <c r="CG192" s="1200"/>
      <c r="CH192" s="1200"/>
      <c r="CI192" s="1200"/>
      <c r="CJ192" s="1200"/>
      <c r="CK192" s="1200"/>
      <c r="CL192" s="1200"/>
      <c r="CM192" s="1200"/>
      <c r="CN192" s="1200"/>
      <c r="CO192" s="1200"/>
      <c r="CP192" s="1200"/>
      <c r="CQ192" s="1200"/>
      <c r="CR192" s="1200"/>
      <c r="CS192" s="1200"/>
      <c r="CT192" s="1200"/>
      <c r="CU192" s="1200"/>
      <c r="CV192" s="1200"/>
      <c r="CW192" s="1200"/>
      <c r="CX192" s="1200"/>
      <c r="CY192" s="1200"/>
      <c r="CZ192" s="1200"/>
      <c r="DA192" s="1200"/>
      <c r="DB192" s="1200"/>
      <c r="DC192" s="1200"/>
      <c r="DD192" s="1200"/>
      <c r="DE192" s="1200"/>
    </row>
    <row r="193" spans="20:109">
      <c r="T193" s="1200"/>
      <c r="U193" s="1200"/>
      <c r="V193" s="1200"/>
      <c r="W193" s="1200"/>
      <c r="X193" s="1200"/>
      <c r="Y193" s="1200"/>
      <c r="Z193" s="1200"/>
      <c r="AA193" s="1200"/>
      <c r="AB193" s="1200"/>
      <c r="AC193" s="1200"/>
      <c r="AD193" s="1200"/>
      <c r="AE193" s="1200"/>
      <c r="AF193" s="1200"/>
      <c r="AG193" s="1200"/>
      <c r="AH193" s="1200"/>
      <c r="AI193" s="1200"/>
      <c r="AJ193" s="1200"/>
      <c r="AK193" s="1200"/>
      <c r="AL193" s="1200"/>
      <c r="AM193" s="1200"/>
      <c r="AN193" s="1200"/>
      <c r="AO193" s="1200"/>
      <c r="AP193" s="1200"/>
      <c r="AQ193" s="1200"/>
      <c r="AR193" s="1200"/>
      <c r="AS193" s="1200"/>
      <c r="AT193" s="1200"/>
      <c r="AU193" s="1200"/>
      <c r="AV193" s="1200"/>
      <c r="AW193" s="1200"/>
      <c r="AX193" s="1200"/>
      <c r="AY193" s="1200"/>
      <c r="AZ193" s="1200"/>
      <c r="BA193" s="1200"/>
      <c r="BB193" s="1200"/>
      <c r="BC193" s="1200"/>
      <c r="BD193" s="1200"/>
      <c r="BE193" s="1200"/>
      <c r="BF193" s="1200"/>
      <c r="BG193" s="1200"/>
      <c r="BH193" s="1200"/>
      <c r="BI193" s="1200"/>
      <c r="BJ193" s="1200"/>
      <c r="BK193" s="1200"/>
      <c r="BL193" s="1200"/>
      <c r="BM193" s="1200"/>
      <c r="BN193" s="1200"/>
      <c r="BO193" s="1200"/>
      <c r="BP193" s="1200"/>
      <c r="BQ193" s="1200"/>
      <c r="BR193" s="1200"/>
      <c r="BS193" s="1200"/>
      <c r="BT193" s="1200"/>
      <c r="BU193" s="1200"/>
      <c r="BV193" s="1200"/>
      <c r="BW193" s="1200"/>
      <c r="BX193" s="1200"/>
      <c r="BY193" s="1200"/>
      <c r="BZ193" s="1200"/>
      <c r="CA193" s="1200"/>
      <c r="CB193" s="1200"/>
      <c r="CC193" s="1200"/>
      <c r="CD193" s="1200"/>
      <c r="CE193" s="1200"/>
      <c r="CF193" s="1200"/>
      <c r="CG193" s="1200"/>
      <c r="CH193" s="1200"/>
      <c r="CI193" s="1200"/>
      <c r="CJ193" s="1200"/>
      <c r="CK193" s="1200"/>
      <c r="CL193" s="1200"/>
      <c r="CM193" s="1200"/>
      <c r="CN193" s="1200"/>
      <c r="CO193" s="1200"/>
      <c r="CP193" s="1200"/>
      <c r="CQ193" s="1200"/>
      <c r="CR193" s="1200"/>
      <c r="CS193" s="1200"/>
      <c r="CT193" s="1200"/>
      <c r="CU193" s="1200"/>
      <c r="CV193" s="1200"/>
      <c r="CW193" s="1200"/>
      <c r="CX193" s="1200"/>
      <c r="CY193" s="1200"/>
      <c r="CZ193" s="1200"/>
      <c r="DA193" s="1200"/>
      <c r="DB193" s="1200"/>
      <c r="DC193" s="1200"/>
      <c r="DD193" s="1200"/>
      <c r="DE193" s="1200"/>
    </row>
    <row r="194" spans="20:109">
      <c r="T194" s="1200"/>
      <c r="U194" s="1200"/>
      <c r="V194" s="1200"/>
      <c r="W194" s="1200"/>
      <c r="X194" s="1200"/>
      <c r="Y194" s="1200"/>
      <c r="Z194" s="1200"/>
      <c r="AA194" s="1200"/>
      <c r="AB194" s="1200"/>
      <c r="AC194" s="1200"/>
      <c r="AD194" s="1200"/>
      <c r="AE194" s="1200"/>
      <c r="AF194" s="1200"/>
      <c r="AG194" s="1200"/>
      <c r="AH194" s="1200"/>
      <c r="AI194" s="1200"/>
      <c r="AJ194" s="1200"/>
      <c r="AK194" s="1200"/>
      <c r="AL194" s="1200"/>
      <c r="AM194" s="1200"/>
      <c r="AN194" s="1200"/>
      <c r="AO194" s="1200"/>
      <c r="AP194" s="1200"/>
      <c r="AQ194" s="1200"/>
      <c r="AR194" s="1200"/>
      <c r="AS194" s="1200"/>
      <c r="AT194" s="1200"/>
      <c r="AU194" s="1200"/>
      <c r="AV194" s="1200"/>
      <c r="AW194" s="1200"/>
      <c r="AX194" s="1200"/>
      <c r="AY194" s="1200"/>
      <c r="AZ194" s="1200"/>
      <c r="BA194" s="1200"/>
      <c r="BB194" s="1200"/>
      <c r="BC194" s="1200"/>
      <c r="BD194" s="1200"/>
      <c r="BE194" s="1200"/>
      <c r="BF194" s="1200"/>
      <c r="BG194" s="1200"/>
      <c r="BH194" s="1200"/>
      <c r="BI194" s="1200"/>
      <c r="BJ194" s="1200"/>
      <c r="BK194" s="1200"/>
      <c r="BL194" s="1200"/>
      <c r="BM194" s="1200"/>
      <c r="BN194" s="1200"/>
      <c r="BO194" s="1200"/>
      <c r="BP194" s="1200"/>
      <c r="BQ194" s="1200"/>
      <c r="BR194" s="1200"/>
      <c r="BS194" s="1200"/>
      <c r="BT194" s="1200"/>
      <c r="BU194" s="1200"/>
      <c r="BV194" s="1200"/>
      <c r="BW194" s="1200"/>
      <c r="BX194" s="1200"/>
      <c r="BY194" s="1200"/>
      <c r="BZ194" s="1200"/>
      <c r="CA194" s="1200"/>
      <c r="CB194" s="1200"/>
      <c r="CC194" s="1200"/>
      <c r="CD194" s="1200"/>
      <c r="CE194" s="1200"/>
      <c r="CF194" s="1200"/>
      <c r="CG194" s="1200"/>
      <c r="CH194" s="1200"/>
      <c r="CI194" s="1200"/>
      <c r="CJ194" s="1200"/>
      <c r="CK194" s="1200"/>
      <c r="CL194" s="1200"/>
      <c r="CM194" s="1200"/>
      <c r="CN194" s="1200"/>
      <c r="CO194" s="1200"/>
      <c r="CP194" s="1200"/>
      <c r="CQ194" s="1200"/>
      <c r="CR194" s="1200"/>
      <c r="CS194" s="1200"/>
      <c r="CT194" s="1200"/>
      <c r="CU194" s="1200"/>
      <c r="CV194" s="1200"/>
      <c r="CW194" s="1200"/>
      <c r="CX194" s="1200"/>
      <c r="CY194" s="1200"/>
      <c r="CZ194" s="1200"/>
      <c r="DA194" s="1200"/>
      <c r="DB194" s="1200"/>
      <c r="DC194" s="1200"/>
      <c r="DD194" s="1200"/>
      <c r="DE194" s="1200"/>
    </row>
    <row r="195" spans="20:109">
      <c r="T195" s="1200"/>
      <c r="U195" s="1200"/>
      <c r="V195" s="1200"/>
      <c r="W195" s="1200"/>
      <c r="X195" s="1200"/>
      <c r="Y195" s="1200"/>
      <c r="Z195" s="1200"/>
      <c r="AA195" s="1200"/>
      <c r="AB195" s="1200"/>
      <c r="AC195" s="1200"/>
      <c r="AD195" s="1200"/>
      <c r="AE195" s="1200"/>
      <c r="AF195" s="1200"/>
      <c r="AG195" s="1200"/>
      <c r="AH195" s="1200"/>
      <c r="AI195" s="1200"/>
      <c r="AJ195" s="1200"/>
      <c r="AK195" s="1200"/>
      <c r="AL195" s="1200"/>
      <c r="AM195" s="1200"/>
      <c r="AN195" s="1200"/>
      <c r="AO195" s="1200"/>
      <c r="AP195" s="1200"/>
      <c r="AQ195" s="1200"/>
      <c r="AR195" s="1200"/>
      <c r="AS195" s="1200"/>
      <c r="AT195" s="1200"/>
      <c r="AU195" s="1200"/>
      <c r="AV195" s="1200"/>
      <c r="AW195" s="1200"/>
      <c r="AX195" s="1200"/>
      <c r="AY195" s="1200"/>
      <c r="AZ195" s="1200"/>
      <c r="BA195" s="1200"/>
      <c r="BB195" s="1200"/>
      <c r="BC195" s="1200"/>
      <c r="BD195" s="1200"/>
      <c r="BE195" s="1200"/>
      <c r="BF195" s="1200"/>
      <c r="BG195" s="1200"/>
      <c r="BH195" s="1200"/>
      <c r="BI195" s="1200"/>
      <c r="BJ195" s="1200"/>
      <c r="BK195" s="1200"/>
      <c r="BL195" s="1200"/>
      <c r="BM195" s="1200"/>
      <c r="BN195" s="1200"/>
      <c r="BO195" s="1200"/>
      <c r="BP195" s="1200"/>
      <c r="BQ195" s="1200"/>
      <c r="BR195" s="1200"/>
      <c r="BS195" s="1200"/>
      <c r="BT195" s="1200"/>
      <c r="BU195" s="1200"/>
      <c r="BV195" s="1200"/>
      <c r="BW195" s="1200"/>
      <c r="BX195" s="1200"/>
      <c r="BY195" s="1200"/>
      <c r="BZ195" s="1200"/>
      <c r="CA195" s="1200"/>
      <c r="CB195" s="1200"/>
      <c r="CC195" s="1200"/>
      <c r="CD195" s="1200"/>
      <c r="CE195" s="1200"/>
      <c r="CF195" s="1200"/>
      <c r="CG195" s="1200"/>
      <c r="CH195" s="1200"/>
      <c r="CI195" s="1200"/>
      <c r="CJ195" s="1200"/>
      <c r="CK195" s="1200"/>
      <c r="CL195" s="1200"/>
      <c r="CM195" s="1200"/>
      <c r="CN195" s="1200"/>
      <c r="CO195" s="1200"/>
      <c r="CP195" s="1200"/>
      <c r="CQ195" s="1200"/>
      <c r="CR195" s="1200"/>
      <c r="CS195" s="1200"/>
      <c r="CT195" s="1200"/>
      <c r="CU195" s="1200"/>
      <c r="CV195" s="1200"/>
      <c r="CW195" s="1200"/>
      <c r="CX195" s="1200"/>
      <c r="CY195" s="1200"/>
      <c r="CZ195" s="1200"/>
      <c r="DA195" s="1200"/>
      <c r="DB195" s="1200"/>
      <c r="DC195" s="1200"/>
      <c r="DD195" s="1200"/>
      <c r="DE195" s="1200"/>
    </row>
    <row r="196" spans="20:109">
      <c r="T196" s="1200"/>
      <c r="U196" s="1200"/>
      <c r="V196" s="1200"/>
      <c r="W196" s="1200"/>
      <c r="X196" s="1200"/>
      <c r="Y196" s="1200"/>
      <c r="Z196" s="1200"/>
      <c r="AA196" s="1200"/>
      <c r="AB196" s="1200"/>
      <c r="AC196" s="1200"/>
      <c r="AD196" s="1200"/>
      <c r="AE196" s="1200"/>
      <c r="AF196" s="1200"/>
      <c r="AG196" s="1200"/>
      <c r="AH196" s="1200"/>
      <c r="AI196" s="1200"/>
      <c r="AJ196" s="1200"/>
      <c r="AK196" s="1200"/>
      <c r="AL196" s="1200"/>
      <c r="AM196" s="1200"/>
      <c r="AN196" s="1200"/>
      <c r="AO196" s="1200"/>
      <c r="AP196" s="1200"/>
      <c r="AQ196" s="1200"/>
      <c r="AR196" s="1200"/>
      <c r="AS196" s="1200"/>
      <c r="AT196" s="1200"/>
      <c r="AU196" s="1200"/>
      <c r="AV196" s="1200"/>
      <c r="AW196" s="1200"/>
      <c r="AX196" s="1200"/>
      <c r="AY196" s="1200"/>
      <c r="AZ196" s="1200"/>
      <c r="BA196" s="1200"/>
      <c r="BB196" s="1200"/>
      <c r="BC196" s="1200"/>
      <c r="BD196" s="1200"/>
      <c r="BE196" s="1200"/>
      <c r="BF196" s="1200"/>
      <c r="BG196" s="1200"/>
      <c r="BH196" s="1200"/>
      <c r="BI196" s="1200"/>
      <c r="BJ196" s="1200"/>
      <c r="BK196" s="1200"/>
      <c r="BL196" s="1200"/>
      <c r="BM196" s="1200"/>
      <c r="BN196" s="1200"/>
      <c r="BO196" s="1200"/>
      <c r="BP196" s="1200"/>
      <c r="BQ196" s="1200"/>
      <c r="BR196" s="1200"/>
      <c r="BS196" s="1200"/>
      <c r="BT196" s="1200"/>
      <c r="BU196" s="1200"/>
      <c r="BV196" s="1200"/>
      <c r="BW196" s="1200"/>
      <c r="BX196" s="1200"/>
      <c r="BY196" s="1200"/>
      <c r="BZ196" s="1200"/>
      <c r="CA196" s="1200"/>
      <c r="CB196" s="1200"/>
      <c r="CC196" s="1200"/>
      <c r="CD196" s="1200"/>
      <c r="CE196" s="1200"/>
      <c r="CF196" s="1200"/>
      <c r="CG196" s="1200"/>
      <c r="CH196" s="1200"/>
      <c r="CI196" s="1200"/>
      <c r="CJ196" s="1200"/>
      <c r="CK196" s="1200"/>
      <c r="CL196" s="1200"/>
      <c r="CM196" s="1200"/>
      <c r="CN196" s="1200"/>
      <c r="CO196" s="1200"/>
      <c r="CP196" s="1200"/>
      <c r="CQ196" s="1200"/>
      <c r="CR196" s="1200"/>
      <c r="CS196" s="1200"/>
      <c r="CT196" s="1200"/>
      <c r="CU196" s="1200"/>
      <c r="CV196" s="1200"/>
      <c r="CW196" s="1200"/>
      <c r="CX196" s="1200"/>
      <c r="CY196" s="1200"/>
      <c r="CZ196" s="1200"/>
      <c r="DA196" s="1200"/>
      <c r="DB196" s="1200"/>
      <c r="DC196" s="1200"/>
      <c r="DD196" s="1200"/>
      <c r="DE196" s="1200"/>
    </row>
    <row r="197" spans="20:109">
      <c r="T197" s="1200"/>
      <c r="U197" s="1200"/>
      <c r="V197" s="1200"/>
      <c r="W197" s="1200"/>
      <c r="X197" s="1200"/>
      <c r="Y197" s="1200"/>
      <c r="Z197" s="1200"/>
      <c r="AA197" s="1200"/>
      <c r="AB197" s="1200"/>
      <c r="AC197" s="1200"/>
      <c r="AD197" s="1200"/>
      <c r="AE197" s="1200"/>
      <c r="AF197" s="1200"/>
      <c r="AG197" s="1200"/>
      <c r="AH197" s="1200"/>
      <c r="AI197" s="1200"/>
      <c r="AJ197" s="1200"/>
      <c r="AK197" s="1200"/>
      <c r="AL197" s="1200"/>
      <c r="AM197" s="1200"/>
      <c r="AN197" s="1200"/>
      <c r="AO197" s="1200"/>
      <c r="AP197" s="1200"/>
      <c r="AQ197" s="1200"/>
      <c r="AR197" s="1200"/>
      <c r="AS197" s="1200"/>
      <c r="AT197" s="1200"/>
      <c r="AU197" s="1200"/>
      <c r="AV197" s="1200"/>
      <c r="AW197" s="1200"/>
      <c r="AX197" s="1200"/>
      <c r="AY197" s="1200"/>
      <c r="AZ197" s="1200"/>
      <c r="BA197" s="1200"/>
      <c r="BB197" s="1200"/>
      <c r="BC197" s="1200"/>
      <c r="BD197" s="1200"/>
      <c r="BE197" s="1200"/>
      <c r="BF197" s="1200"/>
      <c r="BG197" s="1200"/>
      <c r="BH197" s="1200"/>
      <c r="BI197" s="1200"/>
      <c r="BJ197" s="1200"/>
      <c r="BK197" s="1200"/>
      <c r="BL197" s="1200"/>
      <c r="BM197" s="1200"/>
      <c r="BN197" s="1200"/>
      <c r="BO197" s="1200"/>
      <c r="BP197" s="1200"/>
      <c r="BQ197" s="1200"/>
      <c r="BR197" s="1200"/>
      <c r="BS197" s="1200"/>
      <c r="BT197" s="1200"/>
      <c r="BU197" s="1200"/>
      <c r="BV197" s="1200"/>
      <c r="BW197" s="1200"/>
      <c r="BX197" s="1200"/>
      <c r="BY197" s="1200"/>
      <c r="BZ197" s="1200"/>
      <c r="CA197" s="1200"/>
      <c r="CB197" s="1200"/>
      <c r="CC197" s="1200"/>
      <c r="CD197" s="1200"/>
      <c r="CE197" s="1200"/>
      <c r="CF197" s="1200"/>
      <c r="CG197" s="1200"/>
      <c r="CH197" s="1200"/>
      <c r="CI197" s="1200"/>
      <c r="CJ197" s="1200"/>
      <c r="CK197" s="1200"/>
      <c r="CL197" s="1200"/>
      <c r="CM197" s="1200"/>
      <c r="CN197" s="1200"/>
      <c r="CO197" s="1200"/>
      <c r="CP197" s="1200"/>
      <c r="CQ197" s="1200"/>
      <c r="CR197" s="1200"/>
      <c r="CS197" s="1200"/>
      <c r="CT197" s="1200"/>
      <c r="CU197" s="1200"/>
      <c r="CV197" s="1200"/>
      <c r="CW197" s="1200"/>
      <c r="CX197" s="1200"/>
      <c r="CY197" s="1200"/>
      <c r="CZ197" s="1200"/>
      <c r="DA197" s="1200"/>
      <c r="DB197" s="1200"/>
      <c r="DC197" s="1200"/>
      <c r="DD197" s="1200"/>
      <c r="DE197" s="1200"/>
    </row>
  </sheetData>
  <sheetProtection sheet="1" objects="1" scenarios="1"/>
  <mergeCells count="132">
    <mergeCell ref="T3:AW3"/>
    <mergeCell ref="AX3:CA3"/>
    <mergeCell ref="CB3:DE3"/>
    <mergeCell ref="DF3:EI3"/>
    <mergeCell ref="T4:AN4"/>
    <mergeCell ref="AO4:AW4"/>
    <mergeCell ref="AX4:BR4"/>
    <mergeCell ref="BS4:CA4"/>
    <mergeCell ref="CB4:CV4"/>
    <mergeCell ref="CW4:DE4"/>
    <mergeCell ref="AB5:AB6"/>
    <mergeCell ref="AC5:AC6"/>
    <mergeCell ref="AD5:AD6"/>
    <mergeCell ref="AE5:AE6"/>
    <mergeCell ref="AF5:AF6"/>
    <mergeCell ref="AG5:AG6"/>
    <mergeCell ref="DF4:DZ4"/>
    <mergeCell ref="EA4:EI4"/>
    <mergeCell ref="T5:T6"/>
    <mergeCell ref="U5:U6"/>
    <mergeCell ref="V5:V6"/>
    <mergeCell ref="W5:W6"/>
    <mergeCell ref="X5:X6"/>
    <mergeCell ref="Y5:Y6"/>
    <mergeCell ref="Z5:Z6"/>
    <mergeCell ref="AA5:AA6"/>
    <mergeCell ref="AN5:AN6"/>
    <mergeCell ref="AO5:AO6"/>
    <mergeCell ref="AP5:AP6"/>
    <mergeCell ref="AQ5:AQ6"/>
    <mergeCell ref="AR5:AR6"/>
    <mergeCell ref="AS5:AS6"/>
    <mergeCell ref="AH5:AH6"/>
    <mergeCell ref="AI5:AI6"/>
    <mergeCell ref="AJ5:AJ6"/>
    <mergeCell ref="AK5:AK6"/>
    <mergeCell ref="AL5:AL6"/>
    <mergeCell ref="AM5:AM6"/>
    <mergeCell ref="AZ5:AZ6"/>
    <mergeCell ref="BA5:BA6"/>
    <mergeCell ref="BB5:BB6"/>
    <mergeCell ref="BC5:BC6"/>
    <mergeCell ref="BD5:BD6"/>
    <mergeCell ref="BE5:BE6"/>
    <mergeCell ref="AT5:AT6"/>
    <mergeCell ref="AU5:AU6"/>
    <mergeCell ref="AV5:AV6"/>
    <mergeCell ref="AW5:AW6"/>
    <mergeCell ref="AX5:AX6"/>
    <mergeCell ref="AY5:AY6"/>
    <mergeCell ref="BL5:BL6"/>
    <mergeCell ref="BM5:BM6"/>
    <mergeCell ref="BN5:BN6"/>
    <mergeCell ref="BO5:BO6"/>
    <mergeCell ref="BP5:BP6"/>
    <mergeCell ref="BQ5:BQ6"/>
    <mergeCell ref="BF5:BF6"/>
    <mergeCell ref="BG5:BG6"/>
    <mergeCell ref="BH5:BH6"/>
    <mergeCell ref="BI5:BI6"/>
    <mergeCell ref="BJ5:BJ6"/>
    <mergeCell ref="BK5:BK6"/>
    <mergeCell ref="BX5:BX6"/>
    <mergeCell ref="BY5:BY6"/>
    <mergeCell ref="BZ5:BZ6"/>
    <mergeCell ref="CA5:CA6"/>
    <mergeCell ref="CB5:CB6"/>
    <mergeCell ref="CC5:CC6"/>
    <mergeCell ref="BR5:BR6"/>
    <mergeCell ref="BS5:BS6"/>
    <mergeCell ref="BT5:BT6"/>
    <mergeCell ref="BU5:BU6"/>
    <mergeCell ref="BV5:BV6"/>
    <mergeCell ref="BW5:BW6"/>
    <mergeCell ref="CJ5:CJ6"/>
    <mergeCell ref="CK5:CK6"/>
    <mergeCell ref="CL5:CL6"/>
    <mergeCell ref="CM5:CM6"/>
    <mergeCell ref="CN5:CN6"/>
    <mergeCell ref="CO5:CO6"/>
    <mergeCell ref="CD5:CD6"/>
    <mergeCell ref="CE5:CE6"/>
    <mergeCell ref="CF5:CF6"/>
    <mergeCell ref="CG5:CG6"/>
    <mergeCell ref="CH5:CH6"/>
    <mergeCell ref="CI5:CI6"/>
    <mergeCell ref="CV5:CV6"/>
    <mergeCell ref="CW5:CW6"/>
    <mergeCell ref="CX5:CX6"/>
    <mergeCell ref="CY5:CY6"/>
    <mergeCell ref="CZ5:CZ6"/>
    <mergeCell ref="DA5:DA6"/>
    <mergeCell ref="CP5:CP6"/>
    <mergeCell ref="CQ5:CQ6"/>
    <mergeCell ref="CR5:CR6"/>
    <mergeCell ref="CS5:CS6"/>
    <mergeCell ref="CT5:CT6"/>
    <mergeCell ref="CU5:CU6"/>
    <mergeCell ref="DH5:DH6"/>
    <mergeCell ref="DI5:DI6"/>
    <mergeCell ref="DJ5:DJ6"/>
    <mergeCell ref="DK5:DK6"/>
    <mergeCell ref="DL5:DL6"/>
    <mergeCell ref="DM5:DM6"/>
    <mergeCell ref="DB5:DB6"/>
    <mergeCell ref="DC5:DC6"/>
    <mergeCell ref="DD5:DD6"/>
    <mergeCell ref="DE5:DE6"/>
    <mergeCell ref="DF5:DF6"/>
    <mergeCell ref="DG5:DG6"/>
    <mergeCell ref="DT5:DT6"/>
    <mergeCell ref="DU5:DU6"/>
    <mergeCell ref="DV5:DV6"/>
    <mergeCell ref="DW5:DW6"/>
    <mergeCell ref="DX5:DX6"/>
    <mergeCell ref="DY5:DY6"/>
    <mergeCell ref="DN5:DN6"/>
    <mergeCell ref="DO5:DO6"/>
    <mergeCell ref="DP5:DP6"/>
    <mergeCell ref="DQ5:DQ6"/>
    <mergeCell ref="DR5:DR6"/>
    <mergeCell ref="DS5:DS6"/>
    <mergeCell ref="EF5:EF6"/>
    <mergeCell ref="EG5:EG6"/>
    <mergeCell ref="EH5:EH6"/>
    <mergeCell ref="EI5:EI6"/>
    <mergeCell ref="DZ5:DZ6"/>
    <mergeCell ref="EA5:EA6"/>
    <mergeCell ref="EB5:EB6"/>
    <mergeCell ref="EC5:EC6"/>
    <mergeCell ref="ED5:ED6"/>
    <mergeCell ref="EE5:EE6"/>
  </mergeCells>
  <phoneticPr fontId="3"/>
  <printOptions horizontalCentered="1" verticalCentered="1"/>
  <pageMargins left="0.39370078740157483" right="0.39370078740157483" top="0.39370078740157483" bottom="0.39370078740157483" header="0.11811023622047245" footer="0.11811023622047245"/>
  <pageSetup paperSize="9" scale="85" orientation="portrait" horizontalDpi="300" verticalDpi="4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B1:DI122"/>
  <sheetViews>
    <sheetView zoomScaleNormal="100" workbookViewId="0">
      <pane xSplit="2" ySplit="5" topLeftCell="C6" activePane="bottomRight" state="frozen"/>
      <selection pane="topRight"/>
      <selection pane="bottomLeft"/>
      <selection pane="bottomRight"/>
    </sheetView>
  </sheetViews>
  <sheetFormatPr defaultColWidth="7.08984375" defaultRowHeight="13"/>
  <cols>
    <col min="1" max="1" width="2.6328125" style="944" customWidth="1"/>
    <col min="2" max="2" width="30.6328125" style="944" customWidth="1"/>
    <col min="3" max="6" width="10.7265625" style="944" customWidth="1"/>
    <col min="7" max="8" width="10.6328125" style="944" customWidth="1"/>
    <col min="9" max="9" width="10.7265625" style="944" customWidth="1"/>
    <col min="10" max="10" width="10.6328125" style="944" customWidth="1"/>
    <col min="11" max="13" width="10.7265625" style="944" customWidth="1"/>
    <col min="14" max="14" width="10.6328125" style="944" customWidth="1"/>
    <col min="15" max="21" width="10.7265625" style="944" customWidth="1"/>
    <col min="22" max="22" width="10.6328125" style="944" customWidth="1"/>
    <col min="23" max="23" width="10.7265625" style="944" customWidth="1"/>
    <col min="24" max="25" width="10.6328125" style="944" customWidth="1"/>
    <col min="26" max="36" width="10.7265625" style="944" customWidth="1"/>
    <col min="37" max="37" width="10.6328125" style="944" customWidth="1"/>
    <col min="38" max="78" width="10.7265625" style="944" customWidth="1"/>
    <col min="79" max="79" width="10.6328125" style="944" customWidth="1"/>
    <col min="80" max="81" width="10.7265625" style="944" customWidth="1"/>
    <col min="82" max="84" width="10.6328125" style="944" customWidth="1"/>
    <col min="85" max="90" width="10.7265625" style="944" customWidth="1"/>
    <col min="91" max="91" width="10.6328125" style="944" customWidth="1"/>
    <col min="92" max="92" width="10.7265625" style="944" customWidth="1"/>
    <col min="93" max="93" width="10.6328125" style="944" customWidth="1"/>
    <col min="94" max="108" width="10.7265625" style="944" customWidth="1"/>
    <col min="109" max="109" width="10.6328125" style="944" customWidth="1"/>
    <col min="110" max="110" width="10.7265625" style="944" customWidth="1"/>
    <col min="111" max="254" width="7.08984375" style="944"/>
    <col min="255" max="255" width="2.6328125" style="944" customWidth="1"/>
    <col min="256" max="256" width="30.6328125" style="944" customWidth="1"/>
    <col min="257" max="260" width="10.7265625" style="944" customWidth="1"/>
    <col min="261" max="262" width="10.6328125" style="944" customWidth="1"/>
    <col min="263" max="263" width="10.7265625" style="944" customWidth="1"/>
    <col min="264" max="264" width="10.6328125" style="944" customWidth="1"/>
    <col min="265" max="267" width="10.7265625" style="944" customWidth="1"/>
    <col min="268" max="268" width="10.6328125" style="944" customWidth="1"/>
    <col min="269" max="275" width="10.7265625" style="944" customWidth="1"/>
    <col min="276" max="276" width="10.6328125" style="944" customWidth="1"/>
    <col min="277" max="277" width="10.7265625" style="944" customWidth="1"/>
    <col min="278" max="279" width="10.6328125" style="944" customWidth="1"/>
    <col min="280" max="290" width="10.7265625" style="944" customWidth="1"/>
    <col min="291" max="291" width="10.6328125" style="944" customWidth="1"/>
    <col min="292" max="332" width="10.7265625" style="944" customWidth="1"/>
    <col min="333" max="333" width="10.6328125" style="944" customWidth="1"/>
    <col min="334" max="335" width="10.7265625" style="944" customWidth="1"/>
    <col min="336" max="338" width="10.6328125" style="944" customWidth="1"/>
    <col min="339" max="344" width="10.7265625" style="944" customWidth="1"/>
    <col min="345" max="345" width="10.6328125" style="944" customWidth="1"/>
    <col min="346" max="346" width="10.7265625" style="944" customWidth="1"/>
    <col min="347" max="347" width="10.6328125" style="944" customWidth="1"/>
    <col min="348" max="362" width="10.7265625" style="944" customWidth="1"/>
    <col min="363" max="363" width="10.6328125" style="944" customWidth="1"/>
    <col min="364" max="365" width="10.7265625" style="944" customWidth="1"/>
    <col min="366" max="366" width="4.6328125" style="944" customWidth="1"/>
    <col min="367" max="510" width="7.08984375" style="944"/>
    <col min="511" max="511" width="2.6328125" style="944" customWidth="1"/>
    <col min="512" max="512" width="30.6328125" style="944" customWidth="1"/>
    <col min="513" max="516" width="10.7265625" style="944" customWidth="1"/>
    <col min="517" max="518" width="10.6328125" style="944" customWidth="1"/>
    <col min="519" max="519" width="10.7265625" style="944" customWidth="1"/>
    <col min="520" max="520" width="10.6328125" style="944" customWidth="1"/>
    <col min="521" max="523" width="10.7265625" style="944" customWidth="1"/>
    <col min="524" max="524" width="10.6328125" style="944" customWidth="1"/>
    <col min="525" max="531" width="10.7265625" style="944" customWidth="1"/>
    <col min="532" max="532" width="10.6328125" style="944" customWidth="1"/>
    <col min="533" max="533" width="10.7265625" style="944" customWidth="1"/>
    <col min="534" max="535" width="10.6328125" style="944" customWidth="1"/>
    <col min="536" max="546" width="10.7265625" style="944" customWidth="1"/>
    <col min="547" max="547" width="10.6328125" style="944" customWidth="1"/>
    <col min="548" max="588" width="10.7265625" style="944" customWidth="1"/>
    <col min="589" max="589" width="10.6328125" style="944" customWidth="1"/>
    <col min="590" max="591" width="10.7265625" style="944" customWidth="1"/>
    <col min="592" max="594" width="10.6328125" style="944" customWidth="1"/>
    <col min="595" max="600" width="10.7265625" style="944" customWidth="1"/>
    <col min="601" max="601" width="10.6328125" style="944" customWidth="1"/>
    <col min="602" max="602" width="10.7265625" style="944" customWidth="1"/>
    <col min="603" max="603" width="10.6328125" style="944" customWidth="1"/>
    <col min="604" max="618" width="10.7265625" style="944" customWidth="1"/>
    <col min="619" max="619" width="10.6328125" style="944" customWidth="1"/>
    <col min="620" max="621" width="10.7265625" style="944" customWidth="1"/>
    <col min="622" max="622" width="4.6328125" style="944" customWidth="1"/>
    <col min="623" max="766" width="7.08984375" style="944"/>
    <col min="767" max="767" width="2.6328125" style="944" customWidth="1"/>
    <col min="768" max="768" width="30.6328125" style="944" customWidth="1"/>
    <col min="769" max="772" width="10.7265625" style="944" customWidth="1"/>
    <col min="773" max="774" width="10.6328125" style="944" customWidth="1"/>
    <col min="775" max="775" width="10.7265625" style="944" customWidth="1"/>
    <col min="776" max="776" width="10.6328125" style="944" customWidth="1"/>
    <col min="777" max="779" width="10.7265625" style="944" customWidth="1"/>
    <col min="780" max="780" width="10.6328125" style="944" customWidth="1"/>
    <col min="781" max="787" width="10.7265625" style="944" customWidth="1"/>
    <col min="788" max="788" width="10.6328125" style="944" customWidth="1"/>
    <col min="789" max="789" width="10.7265625" style="944" customWidth="1"/>
    <col min="790" max="791" width="10.6328125" style="944" customWidth="1"/>
    <col min="792" max="802" width="10.7265625" style="944" customWidth="1"/>
    <col min="803" max="803" width="10.6328125" style="944" customWidth="1"/>
    <col min="804" max="844" width="10.7265625" style="944" customWidth="1"/>
    <col min="845" max="845" width="10.6328125" style="944" customWidth="1"/>
    <col min="846" max="847" width="10.7265625" style="944" customWidth="1"/>
    <col min="848" max="850" width="10.6328125" style="944" customWidth="1"/>
    <col min="851" max="856" width="10.7265625" style="944" customWidth="1"/>
    <col min="857" max="857" width="10.6328125" style="944" customWidth="1"/>
    <col min="858" max="858" width="10.7265625" style="944" customWidth="1"/>
    <col min="859" max="859" width="10.6328125" style="944" customWidth="1"/>
    <col min="860" max="874" width="10.7265625" style="944" customWidth="1"/>
    <col min="875" max="875" width="10.6328125" style="944" customWidth="1"/>
    <col min="876" max="877" width="10.7265625" style="944" customWidth="1"/>
    <col min="878" max="878" width="4.6328125" style="944" customWidth="1"/>
    <col min="879" max="1022" width="7.08984375" style="944"/>
    <col min="1023" max="1023" width="2.6328125" style="944" customWidth="1"/>
    <col min="1024" max="1024" width="30.6328125" style="944" customWidth="1"/>
    <col min="1025" max="1028" width="10.7265625" style="944" customWidth="1"/>
    <col min="1029" max="1030" width="10.6328125" style="944" customWidth="1"/>
    <col min="1031" max="1031" width="10.7265625" style="944" customWidth="1"/>
    <col min="1032" max="1032" width="10.6328125" style="944" customWidth="1"/>
    <col min="1033" max="1035" width="10.7265625" style="944" customWidth="1"/>
    <col min="1036" max="1036" width="10.6328125" style="944" customWidth="1"/>
    <col min="1037" max="1043" width="10.7265625" style="944" customWidth="1"/>
    <col min="1044" max="1044" width="10.6328125" style="944" customWidth="1"/>
    <col min="1045" max="1045" width="10.7265625" style="944" customWidth="1"/>
    <col min="1046" max="1047" width="10.6328125" style="944" customWidth="1"/>
    <col min="1048" max="1058" width="10.7265625" style="944" customWidth="1"/>
    <col min="1059" max="1059" width="10.6328125" style="944" customWidth="1"/>
    <col min="1060" max="1100" width="10.7265625" style="944" customWidth="1"/>
    <col min="1101" max="1101" width="10.6328125" style="944" customWidth="1"/>
    <col min="1102" max="1103" width="10.7265625" style="944" customWidth="1"/>
    <col min="1104" max="1106" width="10.6328125" style="944" customWidth="1"/>
    <col min="1107" max="1112" width="10.7265625" style="944" customWidth="1"/>
    <col min="1113" max="1113" width="10.6328125" style="944" customWidth="1"/>
    <col min="1114" max="1114" width="10.7265625" style="944" customWidth="1"/>
    <col min="1115" max="1115" width="10.6328125" style="944" customWidth="1"/>
    <col min="1116" max="1130" width="10.7265625" style="944" customWidth="1"/>
    <col min="1131" max="1131" width="10.6328125" style="944" customWidth="1"/>
    <col min="1132" max="1133" width="10.7265625" style="944" customWidth="1"/>
    <col min="1134" max="1134" width="4.6328125" style="944" customWidth="1"/>
    <col min="1135" max="1278" width="7.08984375" style="944"/>
    <col min="1279" max="1279" width="2.6328125" style="944" customWidth="1"/>
    <col min="1280" max="1280" width="30.6328125" style="944" customWidth="1"/>
    <col min="1281" max="1284" width="10.7265625" style="944" customWidth="1"/>
    <col min="1285" max="1286" width="10.6328125" style="944" customWidth="1"/>
    <col min="1287" max="1287" width="10.7265625" style="944" customWidth="1"/>
    <col min="1288" max="1288" width="10.6328125" style="944" customWidth="1"/>
    <col min="1289" max="1291" width="10.7265625" style="944" customWidth="1"/>
    <col min="1292" max="1292" width="10.6328125" style="944" customWidth="1"/>
    <col min="1293" max="1299" width="10.7265625" style="944" customWidth="1"/>
    <col min="1300" max="1300" width="10.6328125" style="944" customWidth="1"/>
    <col min="1301" max="1301" width="10.7265625" style="944" customWidth="1"/>
    <col min="1302" max="1303" width="10.6328125" style="944" customWidth="1"/>
    <col min="1304" max="1314" width="10.7265625" style="944" customWidth="1"/>
    <col min="1315" max="1315" width="10.6328125" style="944" customWidth="1"/>
    <col min="1316" max="1356" width="10.7265625" style="944" customWidth="1"/>
    <col min="1357" max="1357" width="10.6328125" style="944" customWidth="1"/>
    <col min="1358" max="1359" width="10.7265625" style="944" customWidth="1"/>
    <col min="1360" max="1362" width="10.6328125" style="944" customWidth="1"/>
    <col min="1363" max="1368" width="10.7265625" style="944" customWidth="1"/>
    <col min="1369" max="1369" width="10.6328125" style="944" customWidth="1"/>
    <col min="1370" max="1370" width="10.7265625" style="944" customWidth="1"/>
    <col min="1371" max="1371" width="10.6328125" style="944" customWidth="1"/>
    <col min="1372" max="1386" width="10.7265625" style="944" customWidth="1"/>
    <col min="1387" max="1387" width="10.6328125" style="944" customWidth="1"/>
    <col min="1388" max="1389" width="10.7265625" style="944" customWidth="1"/>
    <col min="1390" max="1390" width="4.6328125" style="944" customWidth="1"/>
    <col min="1391" max="1534" width="7.08984375" style="944"/>
    <col min="1535" max="1535" width="2.6328125" style="944" customWidth="1"/>
    <col min="1536" max="1536" width="30.6328125" style="944" customWidth="1"/>
    <col min="1537" max="1540" width="10.7265625" style="944" customWidth="1"/>
    <col min="1541" max="1542" width="10.6328125" style="944" customWidth="1"/>
    <col min="1543" max="1543" width="10.7265625" style="944" customWidth="1"/>
    <col min="1544" max="1544" width="10.6328125" style="944" customWidth="1"/>
    <col min="1545" max="1547" width="10.7265625" style="944" customWidth="1"/>
    <col min="1548" max="1548" width="10.6328125" style="944" customWidth="1"/>
    <col min="1549" max="1555" width="10.7265625" style="944" customWidth="1"/>
    <col min="1556" max="1556" width="10.6328125" style="944" customWidth="1"/>
    <col min="1557" max="1557" width="10.7265625" style="944" customWidth="1"/>
    <col min="1558" max="1559" width="10.6328125" style="944" customWidth="1"/>
    <col min="1560" max="1570" width="10.7265625" style="944" customWidth="1"/>
    <col min="1571" max="1571" width="10.6328125" style="944" customWidth="1"/>
    <col min="1572" max="1612" width="10.7265625" style="944" customWidth="1"/>
    <col min="1613" max="1613" width="10.6328125" style="944" customWidth="1"/>
    <col min="1614" max="1615" width="10.7265625" style="944" customWidth="1"/>
    <col min="1616" max="1618" width="10.6328125" style="944" customWidth="1"/>
    <col min="1619" max="1624" width="10.7265625" style="944" customWidth="1"/>
    <col min="1625" max="1625" width="10.6328125" style="944" customWidth="1"/>
    <col min="1626" max="1626" width="10.7265625" style="944" customWidth="1"/>
    <col min="1627" max="1627" width="10.6328125" style="944" customWidth="1"/>
    <col min="1628" max="1642" width="10.7265625" style="944" customWidth="1"/>
    <col min="1643" max="1643" width="10.6328125" style="944" customWidth="1"/>
    <col min="1644" max="1645" width="10.7265625" style="944" customWidth="1"/>
    <col min="1646" max="1646" width="4.6328125" style="944" customWidth="1"/>
    <col min="1647" max="1790" width="7.08984375" style="944"/>
    <col min="1791" max="1791" width="2.6328125" style="944" customWidth="1"/>
    <col min="1792" max="1792" width="30.6328125" style="944" customWidth="1"/>
    <col min="1793" max="1796" width="10.7265625" style="944" customWidth="1"/>
    <col min="1797" max="1798" width="10.6328125" style="944" customWidth="1"/>
    <col min="1799" max="1799" width="10.7265625" style="944" customWidth="1"/>
    <col min="1800" max="1800" width="10.6328125" style="944" customWidth="1"/>
    <col min="1801" max="1803" width="10.7265625" style="944" customWidth="1"/>
    <col min="1804" max="1804" width="10.6328125" style="944" customWidth="1"/>
    <col min="1805" max="1811" width="10.7265625" style="944" customWidth="1"/>
    <col min="1812" max="1812" width="10.6328125" style="944" customWidth="1"/>
    <col min="1813" max="1813" width="10.7265625" style="944" customWidth="1"/>
    <col min="1814" max="1815" width="10.6328125" style="944" customWidth="1"/>
    <col min="1816" max="1826" width="10.7265625" style="944" customWidth="1"/>
    <col min="1827" max="1827" width="10.6328125" style="944" customWidth="1"/>
    <col min="1828" max="1868" width="10.7265625" style="944" customWidth="1"/>
    <col min="1869" max="1869" width="10.6328125" style="944" customWidth="1"/>
    <col min="1870" max="1871" width="10.7265625" style="944" customWidth="1"/>
    <col min="1872" max="1874" width="10.6328125" style="944" customWidth="1"/>
    <col min="1875" max="1880" width="10.7265625" style="944" customWidth="1"/>
    <col min="1881" max="1881" width="10.6328125" style="944" customWidth="1"/>
    <col min="1882" max="1882" width="10.7265625" style="944" customWidth="1"/>
    <col min="1883" max="1883" width="10.6328125" style="944" customWidth="1"/>
    <col min="1884" max="1898" width="10.7265625" style="944" customWidth="1"/>
    <col min="1899" max="1899" width="10.6328125" style="944" customWidth="1"/>
    <col min="1900" max="1901" width="10.7265625" style="944" customWidth="1"/>
    <col min="1902" max="1902" width="4.6328125" style="944" customWidth="1"/>
    <col min="1903" max="2046" width="7.08984375" style="944"/>
    <col min="2047" max="2047" width="2.6328125" style="944" customWidth="1"/>
    <col min="2048" max="2048" width="30.6328125" style="944" customWidth="1"/>
    <col min="2049" max="2052" width="10.7265625" style="944" customWidth="1"/>
    <col min="2053" max="2054" width="10.6328125" style="944" customWidth="1"/>
    <col min="2055" max="2055" width="10.7265625" style="944" customWidth="1"/>
    <col min="2056" max="2056" width="10.6328125" style="944" customWidth="1"/>
    <col min="2057" max="2059" width="10.7265625" style="944" customWidth="1"/>
    <col min="2060" max="2060" width="10.6328125" style="944" customWidth="1"/>
    <col min="2061" max="2067" width="10.7265625" style="944" customWidth="1"/>
    <col min="2068" max="2068" width="10.6328125" style="944" customWidth="1"/>
    <col min="2069" max="2069" width="10.7265625" style="944" customWidth="1"/>
    <col min="2070" max="2071" width="10.6328125" style="944" customWidth="1"/>
    <col min="2072" max="2082" width="10.7265625" style="944" customWidth="1"/>
    <col min="2083" max="2083" width="10.6328125" style="944" customWidth="1"/>
    <col min="2084" max="2124" width="10.7265625" style="944" customWidth="1"/>
    <col min="2125" max="2125" width="10.6328125" style="944" customWidth="1"/>
    <col min="2126" max="2127" width="10.7265625" style="944" customWidth="1"/>
    <col min="2128" max="2130" width="10.6328125" style="944" customWidth="1"/>
    <col min="2131" max="2136" width="10.7265625" style="944" customWidth="1"/>
    <col min="2137" max="2137" width="10.6328125" style="944" customWidth="1"/>
    <col min="2138" max="2138" width="10.7265625" style="944" customWidth="1"/>
    <col min="2139" max="2139" width="10.6328125" style="944" customWidth="1"/>
    <col min="2140" max="2154" width="10.7265625" style="944" customWidth="1"/>
    <col min="2155" max="2155" width="10.6328125" style="944" customWidth="1"/>
    <col min="2156" max="2157" width="10.7265625" style="944" customWidth="1"/>
    <col min="2158" max="2158" width="4.6328125" style="944" customWidth="1"/>
    <col min="2159" max="2302" width="7.08984375" style="944"/>
    <col min="2303" max="2303" width="2.6328125" style="944" customWidth="1"/>
    <col min="2304" max="2304" width="30.6328125" style="944" customWidth="1"/>
    <col min="2305" max="2308" width="10.7265625" style="944" customWidth="1"/>
    <col min="2309" max="2310" width="10.6328125" style="944" customWidth="1"/>
    <col min="2311" max="2311" width="10.7265625" style="944" customWidth="1"/>
    <col min="2312" max="2312" width="10.6328125" style="944" customWidth="1"/>
    <col min="2313" max="2315" width="10.7265625" style="944" customWidth="1"/>
    <col min="2316" max="2316" width="10.6328125" style="944" customWidth="1"/>
    <col min="2317" max="2323" width="10.7265625" style="944" customWidth="1"/>
    <col min="2324" max="2324" width="10.6328125" style="944" customWidth="1"/>
    <col min="2325" max="2325" width="10.7265625" style="944" customWidth="1"/>
    <col min="2326" max="2327" width="10.6328125" style="944" customWidth="1"/>
    <col min="2328" max="2338" width="10.7265625" style="944" customWidth="1"/>
    <col min="2339" max="2339" width="10.6328125" style="944" customWidth="1"/>
    <col min="2340" max="2380" width="10.7265625" style="944" customWidth="1"/>
    <col min="2381" max="2381" width="10.6328125" style="944" customWidth="1"/>
    <col min="2382" max="2383" width="10.7265625" style="944" customWidth="1"/>
    <col min="2384" max="2386" width="10.6328125" style="944" customWidth="1"/>
    <col min="2387" max="2392" width="10.7265625" style="944" customWidth="1"/>
    <col min="2393" max="2393" width="10.6328125" style="944" customWidth="1"/>
    <col min="2394" max="2394" width="10.7265625" style="944" customWidth="1"/>
    <col min="2395" max="2395" width="10.6328125" style="944" customWidth="1"/>
    <col min="2396" max="2410" width="10.7265625" style="944" customWidth="1"/>
    <col min="2411" max="2411" width="10.6328125" style="944" customWidth="1"/>
    <col min="2412" max="2413" width="10.7265625" style="944" customWidth="1"/>
    <col min="2414" max="2414" width="4.6328125" style="944" customWidth="1"/>
    <col min="2415" max="2558" width="7.08984375" style="944"/>
    <col min="2559" max="2559" width="2.6328125" style="944" customWidth="1"/>
    <col min="2560" max="2560" width="30.6328125" style="944" customWidth="1"/>
    <col min="2561" max="2564" width="10.7265625" style="944" customWidth="1"/>
    <col min="2565" max="2566" width="10.6328125" style="944" customWidth="1"/>
    <col min="2567" max="2567" width="10.7265625" style="944" customWidth="1"/>
    <col min="2568" max="2568" width="10.6328125" style="944" customWidth="1"/>
    <col min="2569" max="2571" width="10.7265625" style="944" customWidth="1"/>
    <col min="2572" max="2572" width="10.6328125" style="944" customWidth="1"/>
    <col min="2573" max="2579" width="10.7265625" style="944" customWidth="1"/>
    <col min="2580" max="2580" width="10.6328125" style="944" customWidth="1"/>
    <col min="2581" max="2581" width="10.7265625" style="944" customWidth="1"/>
    <col min="2582" max="2583" width="10.6328125" style="944" customWidth="1"/>
    <col min="2584" max="2594" width="10.7265625" style="944" customWidth="1"/>
    <col min="2595" max="2595" width="10.6328125" style="944" customWidth="1"/>
    <col min="2596" max="2636" width="10.7265625" style="944" customWidth="1"/>
    <col min="2637" max="2637" width="10.6328125" style="944" customWidth="1"/>
    <col min="2638" max="2639" width="10.7265625" style="944" customWidth="1"/>
    <col min="2640" max="2642" width="10.6328125" style="944" customWidth="1"/>
    <col min="2643" max="2648" width="10.7265625" style="944" customWidth="1"/>
    <col min="2649" max="2649" width="10.6328125" style="944" customWidth="1"/>
    <col min="2650" max="2650" width="10.7265625" style="944" customWidth="1"/>
    <col min="2651" max="2651" width="10.6328125" style="944" customWidth="1"/>
    <col min="2652" max="2666" width="10.7265625" style="944" customWidth="1"/>
    <col min="2667" max="2667" width="10.6328125" style="944" customWidth="1"/>
    <col min="2668" max="2669" width="10.7265625" style="944" customWidth="1"/>
    <col min="2670" max="2670" width="4.6328125" style="944" customWidth="1"/>
    <col min="2671" max="2814" width="7.08984375" style="944"/>
    <col min="2815" max="2815" width="2.6328125" style="944" customWidth="1"/>
    <col min="2816" max="2816" width="30.6328125" style="944" customWidth="1"/>
    <col min="2817" max="2820" width="10.7265625" style="944" customWidth="1"/>
    <col min="2821" max="2822" width="10.6328125" style="944" customWidth="1"/>
    <col min="2823" max="2823" width="10.7265625" style="944" customWidth="1"/>
    <col min="2824" max="2824" width="10.6328125" style="944" customWidth="1"/>
    <col min="2825" max="2827" width="10.7265625" style="944" customWidth="1"/>
    <col min="2828" max="2828" width="10.6328125" style="944" customWidth="1"/>
    <col min="2829" max="2835" width="10.7265625" style="944" customWidth="1"/>
    <col min="2836" max="2836" width="10.6328125" style="944" customWidth="1"/>
    <col min="2837" max="2837" width="10.7265625" style="944" customWidth="1"/>
    <col min="2838" max="2839" width="10.6328125" style="944" customWidth="1"/>
    <col min="2840" max="2850" width="10.7265625" style="944" customWidth="1"/>
    <col min="2851" max="2851" width="10.6328125" style="944" customWidth="1"/>
    <col min="2852" max="2892" width="10.7265625" style="944" customWidth="1"/>
    <col min="2893" max="2893" width="10.6328125" style="944" customWidth="1"/>
    <col min="2894" max="2895" width="10.7265625" style="944" customWidth="1"/>
    <col min="2896" max="2898" width="10.6328125" style="944" customWidth="1"/>
    <col min="2899" max="2904" width="10.7265625" style="944" customWidth="1"/>
    <col min="2905" max="2905" width="10.6328125" style="944" customWidth="1"/>
    <col min="2906" max="2906" width="10.7265625" style="944" customWidth="1"/>
    <col min="2907" max="2907" width="10.6328125" style="944" customWidth="1"/>
    <col min="2908" max="2922" width="10.7265625" style="944" customWidth="1"/>
    <col min="2923" max="2923" width="10.6328125" style="944" customWidth="1"/>
    <col min="2924" max="2925" width="10.7265625" style="944" customWidth="1"/>
    <col min="2926" max="2926" width="4.6328125" style="944" customWidth="1"/>
    <col min="2927" max="3070" width="7.08984375" style="944"/>
    <col min="3071" max="3071" width="2.6328125" style="944" customWidth="1"/>
    <col min="3072" max="3072" width="30.6328125" style="944" customWidth="1"/>
    <col min="3073" max="3076" width="10.7265625" style="944" customWidth="1"/>
    <col min="3077" max="3078" width="10.6328125" style="944" customWidth="1"/>
    <col min="3079" max="3079" width="10.7265625" style="944" customWidth="1"/>
    <col min="3080" max="3080" width="10.6328125" style="944" customWidth="1"/>
    <col min="3081" max="3083" width="10.7265625" style="944" customWidth="1"/>
    <col min="3084" max="3084" width="10.6328125" style="944" customWidth="1"/>
    <col min="3085" max="3091" width="10.7265625" style="944" customWidth="1"/>
    <col min="3092" max="3092" width="10.6328125" style="944" customWidth="1"/>
    <col min="3093" max="3093" width="10.7265625" style="944" customWidth="1"/>
    <col min="3094" max="3095" width="10.6328125" style="944" customWidth="1"/>
    <col min="3096" max="3106" width="10.7265625" style="944" customWidth="1"/>
    <col min="3107" max="3107" width="10.6328125" style="944" customWidth="1"/>
    <col min="3108" max="3148" width="10.7265625" style="944" customWidth="1"/>
    <col min="3149" max="3149" width="10.6328125" style="944" customWidth="1"/>
    <col min="3150" max="3151" width="10.7265625" style="944" customWidth="1"/>
    <col min="3152" max="3154" width="10.6328125" style="944" customWidth="1"/>
    <col min="3155" max="3160" width="10.7265625" style="944" customWidth="1"/>
    <col min="3161" max="3161" width="10.6328125" style="944" customWidth="1"/>
    <col min="3162" max="3162" width="10.7265625" style="944" customWidth="1"/>
    <col min="3163" max="3163" width="10.6328125" style="944" customWidth="1"/>
    <col min="3164" max="3178" width="10.7265625" style="944" customWidth="1"/>
    <col min="3179" max="3179" width="10.6328125" style="944" customWidth="1"/>
    <col min="3180" max="3181" width="10.7265625" style="944" customWidth="1"/>
    <col min="3182" max="3182" width="4.6328125" style="944" customWidth="1"/>
    <col min="3183" max="3326" width="7.08984375" style="944"/>
    <col min="3327" max="3327" width="2.6328125" style="944" customWidth="1"/>
    <col min="3328" max="3328" width="30.6328125" style="944" customWidth="1"/>
    <col min="3329" max="3332" width="10.7265625" style="944" customWidth="1"/>
    <col min="3333" max="3334" width="10.6328125" style="944" customWidth="1"/>
    <col min="3335" max="3335" width="10.7265625" style="944" customWidth="1"/>
    <col min="3336" max="3336" width="10.6328125" style="944" customWidth="1"/>
    <col min="3337" max="3339" width="10.7265625" style="944" customWidth="1"/>
    <col min="3340" max="3340" width="10.6328125" style="944" customWidth="1"/>
    <col min="3341" max="3347" width="10.7265625" style="944" customWidth="1"/>
    <col min="3348" max="3348" width="10.6328125" style="944" customWidth="1"/>
    <col min="3349" max="3349" width="10.7265625" style="944" customWidth="1"/>
    <col min="3350" max="3351" width="10.6328125" style="944" customWidth="1"/>
    <col min="3352" max="3362" width="10.7265625" style="944" customWidth="1"/>
    <col min="3363" max="3363" width="10.6328125" style="944" customWidth="1"/>
    <col min="3364" max="3404" width="10.7265625" style="944" customWidth="1"/>
    <col min="3405" max="3405" width="10.6328125" style="944" customWidth="1"/>
    <col min="3406" max="3407" width="10.7265625" style="944" customWidth="1"/>
    <col min="3408" max="3410" width="10.6328125" style="944" customWidth="1"/>
    <col min="3411" max="3416" width="10.7265625" style="944" customWidth="1"/>
    <col min="3417" max="3417" width="10.6328125" style="944" customWidth="1"/>
    <col min="3418" max="3418" width="10.7265625" style="944" customWidth="1"/>
    <col min="3419" max="3419" width="10.6328125" style="944" customWidth="1"/>
    <col min="3420" max="3434" width="10.7265625" style="944" customWidth="1"/>
    <col min="3435" max="3435" width="10.6328125" style="944" customWidth="1"/>
    <col min="3436" max="3437" width="10.7265625" style="944" customWidth="1"/>
    <col min="3438" max="3438" width="4.6328125" style="944" customWidth="1"/>
    <col min="3439" max="3582" width="7.08984375" style="944"/>
    <col min="3583" max="3583" width="2.6328125" style="944" customWidth="1"/>
    <col min="3584" max="3584" width="30.6328125" style="944" customWidth="1"/>
    <col min="3585" max="3588" width="10.7265625" style="944" customWidth="1"/>
    <col min="3589" max="3590" width="10.6328125" style="944" customWidth="1"/>
    <col min="3591" max="3591" width="10.7265625" style="944" customWidth="1"/>
    <col min="3592" max="3592" width="10.6328125" style="944" customWidth="1"/>
    <col min="3593" max="3595" width="10.7265625" style="944" customWidth="1"/>
    <col min="3596" max="3596" width="10.6328125" style="944" customWidth="1"/>
    <col min="3597" max="3603" width="10.7265625" style="944" customWidth="1"/>
    <col min="3604" max="3604" width="10.6328125" style="944" customWidth="1"/>
    <col min="3605" max="3605" width="10.7265625" style="944" customWidth="1"/>
    <col min="3606" max="3607" width="10.6328125" style="944" customWidth="1"/>
    <col min="3608" max="3618" width="10.7265625" style="944" customWidth="1"/>
    <col min="3619" max="3619" width="10.6328125" style="944" customWidth="1"/>
    <col min="3620" max="3660" width="10.7265625" style="944" customWidth="1"/>
    <col min="3661" max="3661" width="10.6328125" style="944" customWidth="1"/>
    <col min="3662" max="3663" width="10.7265625" style="944" customWidth="1"/>
    <col min="3664" max="3666" width="10.6328125" style="944" customWidth="1"/>
    <col min="3667" max="3672" width="10.7265625" style="944" customWidth="1"/>
    <col min="3673" max="3673" width="10.6328125" style="944" customWidth="1"/>
    <col min="3674" max="3674" width="10.7265625" style="944" customWidth="1"/>
    <col min="3675" max="3675" width="10.6328125" style="944" customWidth="1"/>
    <col min="3676" max="3690" width="10.7265625" style="944" customWidth="1"/>
    <col min="3691" max="3691" width="10.6328125" style="944" customWidth="1"/>
    <col min="3692" max="3693" width="10.7265625" style="944" customWidth="1"/>
    <col min="3694" max="3694" width="4.6328125" style="944" customWidth="1"/>
    <col min="3695" max="3838" width="7.08984375" style="944"/>
    <col min="3839" max="3839" width="2.6328125" style="944" customWidth="1"/>
    <col min="3840" max="3840" width="30.6328125" style="944" customWidth="1"/>
    <col min="3841" max="3844" width="10.7265625" style="944" customWidth="1"/>
    <col min="3845" max="3846" width="10.6328125" style="944" customWidth="1"/>
    <col min="3847" max="3847" width="10.7265625" style="944" customWidth="1"/>
    <col min="3848" max="3848" width="10.6328125" style="944" customWidth="1"/>
    <col min="3849" max="3851" width="10.7265625" style="944" customWidth="1"/>
    <col min="3852" max="3852" width="10.6328125" style="944" customWidth="1"/>
    <col min="3853" max="3859" width="10.7265625" style="944" customWidth="1"/>
    <col min="3860" max="3860" width="10.6328125" style="944" customWidth="1"/>
    <col min="3861" max="3861" width="10.7265625" style="944" customWidth="1"/>
    <col min="3862" max="3863" width="10.6328125" style="944" customWidth="1"/>
    <col min="3864" max="3874" width="10.7265625" style="944" customWidth="1"/>
    <col min="3875" max="3875" width="10.6328125" style="944" customWidth="1"/>
    <col min="3876" max="3916" width="10.7265625" style="944" customWidth="1"/>
    <col min="3917" max="3917" width="10.6328125" style="944" customWidth="1"/>
    <col min="3918" max="3919" width="10.7265625" style="944" customWidth="1"/>
    <col min="3920" max="3922" width="10.6328125" style="944" customWidth="1"/>
    <col min="3923" max="3928" width="10.7265625" style="944" customWidth="1"/>
    <col min="3929" max="3929" width="10.6328125" style="944" customWidth="1"/>
    <col min="3930" max="3930" width="10.7265625" style="944" customWidth="1"/>
    <col min="3931" max="3931" width="10.6328125" style="944" customWidth="1"/>
    <col min="3932" max="3946" width="10.7265625" style="944" customWidth="1"/>
    <col min="3947" max="3947" width="10.6328125" style="944" customWidth="1"/>
    <col min="3948" max="3949" width="10.7265625" style="944" customWidth="1"/>
    <col min="3950" max="3950" width="4.6328125" style="944" customWidth="1"/>
    <col min="3951" max="4094" width="7.08984375" style="944"/>
    <col min="4095" max="4095" width="2.6328125" style="944" customWidth="1"/>
    <col min="4096" max="4096" width="30.6328125" style="944" customWidth="1"/>
    <col min="4097" max="4100" width="10.7265625" style="944" customWidth="1"/>
    <col min="4101" max="4102" width="10.6328125" style="944" customWidth="1"/>
    <col min="4103" max="4103" width="10.7265625" style="944" customWidth="1"/>
    <col min="4104" max="4104" width="10.6328125" style="944" customWidth="1"/>
    <col min="4105" max="4107" width="10.7265625" style="944" customWidth="1"/>
    <col min="4108" max="4108" width="10.6328125" style="944" customWidth="1"/>
    <col min="4109" max="4115" width="10.7265625" style="944" customWidth="1"/>
    <col min="4116" max="4116" width="10.6328125" style="944" customWidth="1"/>
    <col min="4117" max="4117" width="10.7265625" style="944" customWidth="1"/>
    <col min="4118" max="4119" width="10.6328125" style="944" customWidth="1"/>
    <col min="4120" max="4130" width="10.7265625" style="944" customWidth="1"/>
    <col min="4131" max="4131" width="10.6328125" style="944" customWidth="1"/>
    <col min="4132" max="4172" width="10.7265625" style="944" customWidth="1"/>
    <col min="4173" max="4173" width="10.6328125" style="944" customWidth="1"/>
    <col min="4174" max="4175" width="10.7265625" style="944" customWidth="1"/>
    <col min="4176" max="4178" width="10.6328125" style="944" customWidth="1"/>
    <col min="4179" max="4184" width="10.7265625" style="944" customWidth="1"/>
    <col min="4185" max="4185" width="10.6328125" style="944" customWidth="1"/>
    <col min="4186" max="4186" width="10.7265625" style="944" customWidth="1"/>
    <col min="4187" max="4187" width="10.6328125" style="944" customWidth="1"/>
    <col min="4188" max="4202" width="10.7265625" style="944" customWidth="1"/>
    <col min="4203" max="4203" width="10.6328125" style="944" customWidth="1"/>
    <col min="4204" max="4205" width="10.7265625" style="944" customWidth="1"/>
    <col min="4206" max="4206" width="4.6328125" style="944" customWidth="1"/>
    <col min="4207" max="4350" width="7.08984375" style="944"/>
    <col min="4351" max="4351" width="2.6328125" style="944" customWidth="1"/>
    <col min="4352" max="4352" width="30.6328125" style="944" customWidth="1"/>
    <col min="4353" max="4356" width="10.7265625" style="944" customWidth="1"/>
    <col min="4357" max="4358" width="10.6328125" style="944" customWidth="1"/>
    <col min="4359" max="4359" width="10.7265625" style="944" customWidth="1"/>
    <col min="4360" max="4360" width="10.6328125" style="944" customWidth="1"/>
    <col min="4361" max="4363" width="10.7265625" style="944" customWidth="1"/>
    <col min="4364" max="4364" width="10.6328125" style="944" customWidth="1"/>
    <col min="4365" max="4371" width="10.7265625" style="944" customWidth="1"/>
    <col min="4372" max="4372" width="10.6328125" style="944" customWidth="1"/>
    <col min="4373" max="4373" width="10.7265625" style="944" customWidth="1"/>
    <col min="4374" max="4375" width="10.6328125" style="944" customWidth="1"/>
    <col min="4376" max="4386" width="10.7265625" style="944" customWidth="1"/>
    <col min="4387" max="4387" width="10.6328125" style="944" customWidth="1"/>
    <col min="4388" max="4428" width="10.7265625" style="944" customWidth="1"/>
    <col min="4429" max="4429" width="10.6328125" style="944" customWidth="1"/>
    <col min="4430" max="4431" width="10.7265625" style="944" customWidth="1"/>
    <col min="4432" max="4434" width="10.6328125" style="944" customWidth="1"/>
    <col min="4435" max="4440" width="10.7265625" style="944" customWidth="1"/>
    <col min="4441" max="4441" width="10.6328125" style="944" customWidth="1"/>
    <col min="4442" max="4442" width="10.7265625" style="944" customWidth="1"/>
    <col min="4443" max="4443" width="10.6328125" style="944" customWidth="1"/>
    <col min="4444" max="4458" width="10.7265625" style="944" customWidth="1"/>
    <col min="4459" max="4459" width="10.6328125" style="944" customWidth="1"/>
    <col min="4460" max="4461" width="10.7265625" style="944" customWidth="1"/>
    <col min="4462" max="4462" width="4.6328125" style="944" customWidth="1"/>
    <col min="4463" max="4606" width="7.08984375" style="944"/>
    <col min="4607" max="4607" width="2.6328125" style="944" customWidth="1"/>
    <col min="4608" max="4608" width="30.6328125" style="944" customWidth="1"/>
    <col min="4609" max="4612" width="10.7265625" style="944" customWidth="1"/>
    <col min="4613" max="4614" width="10.6328125" style="944" customWidth="1"/>
    <col min="4615" max="4615" width="10.7265625" style="944" customWidth="1"/>
    <col min="4616" max="4616" width="10.6328125" style="944" customWidth="1"/>
    <col min="4617" max="4619" width="10.7265625" style="944" customWidth="1"/>
    <col min="4620" max="4620" width="10.6328125" style="944" customWidth="1"/>
    <col min="4621" max="4627" width="10.7265625" style="944" customWidth="1"/>
    <col min="4628" max="4628" width="10.6328125" style="944" customWidth="1"/>
    <col min="4629" max="4629" width="10.7265625" style="944" customWidth="1"/>
    <col min="4630" max="4631" width="10.6328125" style="944" customWidth="1"/>
    <col min="4632" max="4642" width="10.7265625" style="944" customWidth="1"/>
    <col min="4643" max="4643" width="10.6328125" style="944" customWidth="1"/>
    <col min="4644" max="4684" width="10.7265625" style="944" customWidth="1"/>
    <col min="4685" max="4685" width="10.6328125" style="944" customWidth="1"/>
    <col min="4686" max="4687" width="10.7265625" style="944" customWidth="1"/>
    <col min="4688" max="4690" width="10.6328125" style="944" customWidth="1"/>
    <col min="4691" max="4696" width="10.7265625" style="944" customWidth="1"/>
    <col min="4697" max="4697" width="10.6328125" style="944" customWidth="1"/>
    <col min="4698" max="4698" width="10.7265625" style="944" customWidth="1"/>
    <col min="4699" max="4699" width="10.6328125" style="944" customWidth="1"/>
    <col min="4700" max="4714" width="10.7265625" style="944" customWidth="1"/>
    <col min="4715" max="4715" width="10.6328125" style="944" customWidth="1"/>
    <col min="4716" max="4717" width="10.7265625" style="944" customWidth="1"/>
    <col min="4718" max="4718" width="4.6328125" style="944" customWidth="1"/>
    <col min="4719" max="4862" width="7.08984375" style="944"/>
    <col min="4863" max="4863" width="2.6328125" style="944" customWidth="1"/>
    <col min="4864" max="4864" width="30.6328125" style="944" customWidth="1"/>
    <col min="4865" max="4868" width="10.7265625" style="944" customWidth="1"/>
    <col min="4869" max="4870" width="10.6328125" style="944" customWidth="1"/>
    <col min="4871" max="4871" width="10.7265625" style="944" customWidth="1"/>
    <col min="4872" max="4872" width="10.6328125" style="944" customWidth="1"/>
    <col min="4873" max="4875" width="10.7265625" style="944" customWidth="1"/>
    <col min="4876" max="4876" width="10.6328125" style="944" customWidth="1"/>
    <col min="4877" max="4883" width="10.7265625" style="944" customWidth="1"/>
    <col min="4884" max="4884" width="10.6328125" style="944" customWidth="1"/>
    <col min="4885" max="4885" width="10.7265625" style="944" customWidth="1"/>
    <col min="4886" max="4887" width="10.6328125" style="944" customWidth="1"/>
    <col min="4888" max="4898" width="10.7265625" style="944" customWidth="1"/>
    <col min="4899" max="4899" width="10.6328125" style="944" customWidth="1"/>
    <col min="4900" max="4940" width="10.7265625" style="944" customWidth="1"/>
    <col min="4941" max="4941" width="10.6328125" style="944" customWidth="1"/>
    <col min="4942" max="4943" width="10.7265625" style="944" customWidth="1"/>
    <col min="4944" max="4946" width="10.6328125" style="944" customWidth="1"/>
    <col min="4947" max="4952" width="10.7265625" style="944" customWidth="1"/>
    <col min="4953" max="4953" width="10.6328125" style="944" customWidth="1"/>
    <col min="4954" max="4954" width="10.7265625" style="944" customWidth="1"/>
    <col min="4955" max="4955" width="10.6328125" style="944" customWidth="1"/>
    <col min="4956" max="4970" width="10.7265625" style="944" customWidth="1"/>
    <col min="4971" max="4971" width="10.6328125" style="944" customWidth="1"/>
    <col min="4972" max="4973" width="10.7265625" style="944" customWidth="1"/>
    <col min="4974" max="4974" width="4.6328125" style="944" customWidth="1"/>
    <col min="4975" max="5118" width="7.08984375" style="944"/>
    <col min="5119" max="5119" width="2.6328125" style="944" customWidth="1"/>
    <col min="5120" max="5120" width="30.6328125" style="944" customWidth="1"/>
    <col min="5121" max="5124" width="10.7265625" style="944" customWidth="1"/>
    <col min="5125" max="5126" width="10.6328125" style="944" customWidth="1"/>
    <col min="5127" max="5127" width="10.7265625" style="944" customWidth="1"/>
    <col min="5128" max="5128" width="10.6328125" style="944" customWidth="1"/>
    <col min="5129" max="5131" width="10.7265625" style="944" customWidth="1"/>
    <col min="5132" max="5132" width="10.6328125" style="944" customWidth="1"/>
    <col min="5133" max="5139" width="10.7265625" style="944" customWidth="1"/>
    <col min="5140" max="5140" width="10.6328125" style="944" customWidth="1"/>
    <col min="5141" max="5141" width="10.7265625" style="944" customWidth="1"/>
    <col min="5142" max="5143" width="10.6328125" style="944" customWidth="1"/>
    <col min="5144" max="5154" width="10.7265625" style="944" customWidth="1"/>
    <col min="5155" max="5155" width="10.6328125" style="944" customWidth="1"/>
    <col min="5156" max="5196" width="10.7265625" style="944" customWidth="1"/>
    <col min="5197" max="5197" width="10.6328125" style="944" customWidth="1"/>
    <col min="5198" max="5199" width="10.7265625" style="944" customWidth="1"/>
    <col min="5200" max="5202" width="10.6328125" style="944" customWidth="1"/>
    <col min="5203" max="5208" width="10.7265625" style="944" customWidth="1"/>
    <col min="5209" max="5209" width="10.6328125" style="944" customWidth="1"/>
    <col min="5210" max="5210" width="10.7265625" style="944" customWidth="1"/>
    <col min="5211" max="5211" width="10.6328125" style="944" customWidth="1"/>
    <col min="5212" max="5226" width="10.7265625" style="944" customWidth="1"/>
    <col min="5227" max="5227" width="10.6328125" style="944" customWidth="1"/>
    <col min="5228" max="5229" width="10.7265625" style="944" customWidth="1"/>
    <col min="5230" max="5230" width="4.6328125" style="944" customWidth="1"/>
    <col min="5231" max="5374" width="7.08984375" style="944"/>
    <col min="5375" max="5375" width="2.6328125" style="944" customWidth="1"/>
    <col min="5376" max="5376" width="30.6328125" style="944" customWidth="1"/>
    <col min="5377" max="5380" width="10.7265625" style="944" customWidth="1"/>
    <col min="5381" max="5382" width="10.6328125" style="944" customWidth="1"/>
    <col min="5383" max="5383" width="10.7265625" style="944" customWidth="1"/>
    <col min="5384" max="5384" width="10.6328125" style="944" customWidth="1"/>
    <col min="5385" max="5387" width="10.7265625" style="944" customWidth="1"/>
    <col min="5388" max="5388" width="10.6328125" style="944" customWidth="1"/>
    <col min="5389" max="5395" width="10.7265625" style="944" customWidth="1"/>
    <col min="5396" max="5396" width="10.6328125" style="944" customWidth="1"/>
    <col min="5397" max="5397" width="10.7265625" style="944" customWidth="1"/>
    <col min="5398" max="5399" width="10.6328125" style="944" customWidth="1"/>
    <col min="5400" max="5410" width="10.7265625" style="944" customWidth="1"/>
    <col min="5411" max="5411" width="10.6328125" style="944" customWidth="1"/>
    <col min="5412" max="5452" width="10.7265625" style="944" customWidth="1"/>
    <col min="5453" max="5453" width="10.6328125" style="944" customWidth="1"/>
    <col min="5454" max="5455" width="10.7265625" style="944" customWidth="1"/>
    <col min="5456" max="5458" width="10.6328125" style="944" customWidth="1"/>
    <col min="5459" max="5464" width="10.7265625" style="944" customWidth="1"/>
    <col min="5465" max="5465" width="10.6328125" style="944" customWidth="1"/>
    <col min="5466" max="5466" width="10.7265625" style="944" customWidth="1"/>
    <col min="5467" max="5467" width="10.6328125" style="944" customWidth="1"/>
    <col min="5468" max="5482" width="10.7265625" style="944" customWidth="1"/>
    <col min="5483" max="5483" width="10.6328125" style="944" customWidth="1"/>
    <col min="5484" max="5485" width="10.7265625" style="944" customWidth="1"/>
    <col min="5486" max="5486" width="4.6328125" style="944" customWidth="1"/>
    <col min="5487" max="5630" width="7.08984375" style="944"/>
    <col min="5631" max="5631" width="2.6328125" style="944" customWidth="1"/>
    <col min="5632" max="5632" width="30.6328125" style="944" customWidth="1"/>
    <col min="5633" max="5636" width="10.7265625" style="944" customWidth="1"/>
    <col min="5637" max="5638" width="10.6328125" style="944" customWidth="1"/>
    <col min="5639" max="5639" width="10.7265625" style="944" customWidth="1"/>
    <col min="5640" max="5640" width="10.6328125" style="944" customWidth="1"/>
    <col min="5641" max="5643" width="10.7265625" style="944" customWidth="1"/>
    <col min="5644" max="5644" width="10.6328125" style="944" customWidth="1"/>
    <col min="5645" max="5651" width="10.7265625" style="944" customWidth="1"/>
    <col min="5652" max="5652" width="10.6328125" style="944" customWidth="1"/>
    <col min="5653" max="5653" width="10.7265625" style="944" customWidth="1"/>
    <col min="5654" max="5655" width="10.6328125" style="944" customWidth="1"/>
    <col min="5656" max="5666" width="10.7265625" style="944" customWidth="1"/>
    <col min="5667" max="5667" width="10.6328125" style="944" customWidth="1"/>
    <col min="5668" max="5708" width="10.7265625" style="944" customWidth="1"/>
    <col min="5709" max="5709" width="10.6328125" style="944" customWidth="1"/>
    <col min="5710" max="5711" width="10.7265625" style="944" customWidth="1"/>
    <col min="5712" max="5714" width="10.6328125" style="944" customWidth="1"/>
    <col min="5715" max="5720" width="10.7265625" style="944" customWidth="1"/>
    <col min="5721" max="5721" width="10.6328125" style="944" customWidth="1"/>
    <col min="5722" max="5722" width="10.7265625" style="944" customWidth="1"/>
    <col min="5723" max="5723" width="10.6328125" style="944" customWidth="1"/>
    <col min="5724" max="5738" width="10.7265625" style="944" customWidth="1"/>
    <col min="5739" max="5739" width="10.6328125" style="944" customWidth="1"/>
    <col min="5740" max="5741" width="10.7265625" style="944" customWidth="1"/>
    <col min="5742" max="5742" width="4.6328125" style="944" customWidth="1"/>
    <col min="5743" max="5886" width="7.08984375" style="944"/>
    <col min="5887" max="5887" width="2.6328125" style="944" customWidth="1"/>
    <col min="5888" max="5888" width="30.6328125" style="944" customWidth="1"/>
    <col min="5889" max="5892" width="10.7265625" style="944" customWidth="1"/>
    <col min="5893" max="5894" width="10.6328125" style="944" customWidth="1"/>
    <col min="5895" max="5895" width="10.7265625" style="944" customWidth="1"/>
    <col min="5896" max="5896" width="10.6328125" style="944" customWidth="1"/>
    <col min="5897" max="5899" width="10.7265625" style="944" customWidth="1"/>
    <col min="5900" max="5900" width="10.6328125" style="944" customWidth="1"/>
    <col min="5901" max="5907" width="10.7265625" style="944" customWidth="1"/>
    <col min="5908" max="5908" width="10.6328125" style="944" customWidth="1"/>
    <col min="5909" max="5909" width="10.7265625" style="944" customWidth="1"/>
    <col min="5910" max="5911" width="10.6328125" style="944" customWidth="1"/>
    <col min="5912" max="5922" width="10.7265625" style="944" customWidth="1"/>
    <col min="5923" max="5923" width="10.6328125" style="944" customWidth="1"/>
    <col min="5924" max="5964" width="10.7265625" style="944" customWidth="1"/>
    <col min="5965" max="5965" width="10.6328125" style="944" customWidth="1"/>
    <col min="5966" max="5967" width="10.7265625" style="944" customWidth="1"/>
    <col min="5968" max="5970" width="10.6328125" style="944" customWidth="1"/>
    <col min="5971" max="5976" width="10.7265625" style="944" customWidth="1"/>
    <col min="5977" max="5977" width="10.6328125" style="944" customWidth="1"/>
    <col min="5978" max="5978" width="10.7265625" style="944" customWidth="1"/>
    <col min="5979" max="5979" width="10.6328125" style="944" customWidth="1"/>
    <col min="5980" max="5994" width="10.7265625" style="944" customWidth="1"/>
    <col min="5995" max="5995" width="10.6328125" style="944" customWidth="1"/>
    <col min="5996" max="5997" width="10.7265625" style="944" customWidth="1"/>
    <col min="5998" max="5998" width="4.6328125" style="944" customWidth="1"/>
    <col min="5999" max="6142" width="7.08984375" style="944"/>
    <col min="6143" max="6143" width="2.6328125" style="944" customWidth="1"/>
    <col min="6144" max="6144" width="30.6328125" style="944" customWidth="1"/>
    <col min="6145" max="6148" width="10.7265625" style="944" customWidth="1"/>
    <col min="6149" max="6150" width="10.6328125" style="944" customWidth="1"/>
    <col min="6151" max="6151" width="10.7265625" style="944" customWidth="1"/>
    <col min="6152" max="6152" width="10.6328125" style="944" customWidth="1"/>
    <col min="6153" max="6155" width="10.7265625" style="944" customWidth="1"/>
    <col min="6156" max="6156" width="10.6328125" style="944" customWidth="1"/>
    <col min="6157" max="6163" width="10.7265625" style="944" customWidth="1"/>
    <col min="6164" max="6164" width="10.6328125" style="944" customWidth="1"/>
    <col min="6165" max="6165" width="10.7265625" style="944" customWidth="1"/>
    <col min="6166" max="6167" width="10.6328125" style="944" customWidth="1"/>
    <col min="6168" max="6178" width="10.7265625" style="944" customWidth="1"/>
    <col min="6179" max="6179" width="10.6328125" style="944" customWidth="1"/>
    <col min="6180" max="6220" width="10.7265625" style="944" customWidth="1"/>
    <col min="6221" max="6221" width="10.6328125" style="944" customWidth="1"/>
    <col min="6222" max="6223" width="10.7265625" style="944" customWidth="1"/>
    <col min="6224" max="6226" width="10.6328125" style="944" customWidth="1"/>
    <col min="6227" max="6232" width="10.7265625" style="944" customWidth="1"/>
    <col min="6233" max="6233" width="10.6328125" style="944" customWidth="1"/>
    <col min="6234" max="6234" width="10.7265625" style="944" customWidth="1"/>
    <col min="6235" max="6235" width="10.6328125" style="944" customWidth="1"/>
    <col min="6236" max="6250" width="10.7265625" style="944" customWidth="1"/>
    <col min="6251" max="6251" width="10.6328125" style="944" customWidth="1"/>
    <col min="6252" max="6253" width="10.7265625" style="944" customWidth="1"/>
    <col min="6254" max="6254" width="4.6328125" style="944" customWidth="1"/>
    <col min="6255" max="6398" width="7.08984375" style="944"/>
    <col min="6399" max="6399" width="2.6328125" style="944" customWidth="1"/>
    <col min="6400" max="6400" width="30.6328125" style="944" customWidth="1"/>
    <col min="6401" max="6404" width="10.7265625" style="944" customWidth="1"/>
    <col min="6405" max="6406" width="10.6328125" style="944" customWidth="1"/>
    <col min="6407" max="6407" width="10.7265625" style="944" customWidth="1"/>
    <col min="6408" max="6408" width="10.6328125" style="944" customWidth="1"/>
    <col min="6409" max="6411" width="10.7265625" style="944" customWidth="1"/>
    <col min="6412" max="6412" width="10.6328125" style="944" customWidth="1"/>
    <col min="6413" max="6419" width="10.7265625" style="944" customWidth="1"/>
    <col min="6420" max="6420" width="10.6328125" style="944" customWidth="1"/>
    <col min="6421" max="6421" width="10.7265625" style="944" customWidth="1"/>
    <col min="6422" max="6423" width="10.6328125" style="944" customWidth="1"/>
    <col min="6424" max="6434" width="10.7265625" style="944" customWidth="1"/>
    <col min="6435" max="6435" width="10.6328125" style="944" customWidth="1"/>
    <col min="6436" max="6476" width="10.7265625" style="944" customWidth="1"/>
    <col min="6477" max="6477" width="10.6328125" style="944" customWidth="1"/>
    <col min="6478" max="6479" width="10.7265625" style="944" customWidth="1"/>
    <col min="6480" max="6482" width="10.6328125" style="944" customWidth="1"/>
    <col min="6483" max="6488" width="10.7265625" style="944" customWidth="1"/>
    <col min="6489" max="6489" width="10.6328125" style="944" customWidth="1"/>
    <col min="6490" max="6490" width="10.7265625" style="944" customWidth="1"/>
    <col min="6491" max="6491" width="10.6328125" style="944" customWidth="1"/>
    <col min="6492" max="6506" width="10.7265625" style="944" customWidth="1"/>
    <col min="6507" max="6507" width="10.6328125" style="944" customWidth="1"/>
    <col min="6508" max="6509" width="10.7265625" style="944" customWidth="1"/>
    <col min="6510" max="6510" width="4.6328125" style="944" customWidth="1"/>
    <col min="6511" max="6654" width="7.08984375" style="944"/>
    <col min="6655" max="6655" width="2.6328125" style="944" customWidth="1"/>
    <col min="6656" max="6656" width="30.6328125" style="944" customWidth="1"/>
    <col min="6657" max="6660" width="10.7265625" style="944" customWidth="1"/>
    <col min="6661" max="6662" width="10.6328125" style="944" customWidth="1"/>
    <col min="6663" max="6663" width="10.7265625" style="944" customWidth="1"/>
    <col min="6664" max="6664" width="10.6328125" style="944" customWidth="1"/>
    <col min="6665" max="6667" width="10.7265625" style="944" customWidth="1"/>
    <col min="6668" max="6668" width="10.6328125" style="944" customWidth="1"/>
    <col min="6669" max="6675" width="10.7265625" style="944" customWidth="1"/>
    <col min="6676" max="6676" width="10.6328125" style="944" customWidth="1"/>
    <col min="6677" max="6677" width="10.7265625" style="944" customWidth="1"/>
    <col min="6678" max="6679" width="10.6328125" style="944" customWidth="1"/>
    <col min="6680" max="6690" width="10.7265625" style="944" customWidth="1"/>
    <col min="6691" max="6691" width="10.6328125" style="944" customWidth="1"/>
    <col min="6692" max="6732" width="10.7265625" style="944" customWidth="1"/>
    <col min="6733" max="6733" width="10.6328125" style="944" customWidth="1"/>
    <col min="6734" max="6735" width="10.7265625" style="944" customWidth="1"/>
    <col min="6736" max="6738" width="10.6328125" style="944" customWidth="1"/>
    <col min="6739" max="6744" width="10.7265625" style="944" customWidth="1"/>
    <col min="6745" max="6745" width="10.6328125" style="944" customWidth="1"/>
    <col min="6746" max="6746" width="10.7265625" style="944" customWidth="1"/>
    <col min="6747" max="6747" width="10.6328125" style="944" customWidth="1"/>
    <col min="6748" max="6762" width="10.7265625" style="944" customWidth="1"/>
    <col min="6763" max="6763" width="10.6328125" style="944" customWidth="1"/>
    <col min="6764" max="6765" width="10.7265625" style="944" customWidth="1"/>
    <col min="6766" max="6766" width="4.6328125" style="944" customWidth="1"/>
    <col min="6767" max="6910" width="7.08984375" style="944"/>
    <col min="6911" max="6911" width="2.6328125" style="944" customWidth="1"/>
    <col min="6912" max="6912" width="30.6328125" style="944" customWidth="1"/>
    <col min="6913" max="6916" width="10.7265625" style="944" customWidth="1"/>
    <col min="6917" max="6918" width="10.6328125" style="944" customWidth="1"/>
    <col min="6919" max="6919" width="10.7265625" style="944" customWidth="1"/>
    <col min="6920" max="6920" width="10.6328125" style="944" customWidth="1"/>
    <col min="6921" max="6923" width="10.7265625" style="944" customWidth="1"/>
    <col min="6924" max="6924" width="10.6328125" style="944" customWidth="1"/>
    <col min="6925" max="6931" width="10.7265625" style="944" customWidth="1"/>
    <col min="6932" max="6932" width="10.6328125" style="944" customWidth="1"/>
    <col min="6933" max="6933" width="10.7265625" style="944" customWidth="1"/>
    <col min="6934" max="6935" width="10.6328125" style="944" customWidth="1"/>
    <col min="6936" max="6946" width="10.7265625" style="944" customWidth="1"/>
    <col min="6947" max="6947" width="10.6328125" style="944" customWidth="1"/>
    <col min="6948" max="6988" width="10.7265625" style="944" customWidth="1"/>
    <col min="6989" max="6989" width="10.6328125" style="944" customWidth="1"/>
    <col min="6990" max="6991" width="10.7265625" style="944" customWidth="1"/>
    <col min="6992" max="6994" width="10.6328125" style="944" customWidth="1"/>
    <col min="6995" max="7000" width="10.7265625" style="944" customWidth="1"/>
    <col min="7001" max="7001" width="10.6328125" style="944" customWidth="1"/>
    <col min="7002" max="7002" width="10.7265625" style="944" customWidth="1"/>
    <col min="7003" max="7003" width="10.6328125" style="944" customWidth="1"/>
    <col min="7004" max="7018" width="10.7265625" style="944" customWidth="1"/>
    <col min="7019" max="7019" width="10.6328125" style="944" customWidth="1"/>
    <col min="7020" max="7021" width="10.7265625" style="944" customWidth="1"/>
    <col min="7022" max="7022" width="4.6328125" style="944" customWidth="1"/>
    <col min="7023" max="7166" width="7.08984375" style="944"/>
    <col min="7167" max="7167" width="2.6328125" style="944" customWidth="1"/>
    <col min="7168" max="7168" width="30.6328125" style="944" customWidth="1"/>
    <col min="7169" max="7172" width="10.7265625" style="944" customWidth="1"/>
    <col min="7173" max="7174" width="10.6328125" style="944" customWidth="1"/>
    <col min="7175" max="7175" width="10.7265625" style="944" customWidth="1"/>
    <col min="7176" max="7176" width="10.6328125" style="944" customWidth="1"/>
    <col min="7177" max="7179" width="10.7265625" style="944" customWidth="1"/>
    <col min="7180" max="7180" width="10.6328125" style="944" customWidth="1"/>
    <col min="7181" max="7187" width="10.7265625" style="944" customWidth="1"/>
    <col min="7188" max="7188" width="10.6328125" style="944" customWidth="1"/>
    <col min="7189" max="7189" width="10.7265625" style="944" customWidth="1"/>
    <col min="7190" max="7191" width="10.6328125" style="944" customWidth="1"/>
    <col min="7192" max="7202" width="10.7265625" style="944" customWidth="1"/>
    <col min="7203" max="7203" width="10.6328125" style="944" customWidth="1"/>
    <col min="7204" max="7244" width="10.7265625" style="944" customWidth="1"/>
    <col min="7245" max="7245" width="10.6328125" style="944" customWidth="1"/>
    <col min="7246" max="7247" width="10.7265625" style="944" customWidth="1"/>
    <col min="7248" max="7250" width="10.6328125" style="944" customWidth="1"/>
    <col min="7251" max="7256" width="10.7265625" style="944" customWidth="1"/>
    <col min="7257" max="7257" width="10.6328125" style="944" customWidth="1"/>
    <col min="7258" max="7258" width="10.7265625" style="944" customWidth="1"/>
    <col min="7259" max="7259" width="10.6328125" style="944" customWidth="1"/>
    <col min="7260" max="7274" width="10.7265625" style="944" customWidth="1"/>
    <col min="7275" max="7275" width="10.6328125" style="944" customWidth="1"/>
    <col min="7276" max="7277" width="10.7265625" style="944" customWidth="1"/>
    <col min="7278" max="7278" width="4.6328125" style="944" customWidth="1"/>
    <col min="7279" max="7422" width="7.08984375" style="944"/>
    <col min="7423" max="7423" width="2.6328125" style="944" customWidth="1"/>
    <col min="7424" max="7424" width="30.6328125" style="944" customWidth="1"/>
    <col min="7425" max="7428" width="10.7265625" style="944" customWidth="1"/>
    <col min="7429" max="7430" width="10.6328125" style="944" customWidth="1"/>
    <col min="7431" max="7431" width="10.7265625" style="944" customWidth="1"/>
    <col min="7432" max="7432" width="10.6328125" style="944" customWidth="1"/>
    <col min="7433" max="7435" width="10.7265625" style="944" customWidth="1"/>
    <col min="7436" max="7436" width="10.6328125" style="944" customWidth="1"/>
    <col min="7437" max="7443" width="10.7265625" style="944" customWidth="1"/>
    <col min="7444" max="7444" width="10.6328125" style="944" customWidth="1"/>
    <col min="7445" max="7445" width="10.7265625" style="944" customWidth="1"/>
    <col min="7446" max="7447" width="10.6328125" style="944" customWidth="1"/>
    <col min="7448" max="7458" width="10.7265625" style="944" customWidth="1"/>
    <col min="7459" max="7459" width="10.6328125" style="944" customWidth="1"/>
    <col min="7460" max="7500" width="10.7265625" style="944" customWidth="1"/>
    <col min="7501" max="7501" width="10.6328125" style="944" customWidth="1"/>
    <col min="7502" max="7503" width="10.7265625" style="944" customWidth="1"/>
    <col min="7504" max="7506" width="10.6328125" style="944" customWidth="1"/>
    <col min="7507" max="7512" width="10.7265625" style="944" customWidth="1"/>
    <col min="7513" max="7513" width="10.6328125" style="944" customWidth="1"/>
    <col min="7514" max="7514" width="10.7265625" style="944" customWidth="1"/>
    <col min="7515" max="7515" width="10.6328125" style="944" customWidth="1"/>
    <col min="7516" max="7530" width="10.7265625" style="944" customWidth="1"/>
    <col min="7531" max="7531" width="10.6328125" style="944" customWidth="1"/>
    <col min="7532" max="7533" width="10.7265625" style="944" customWidth="1"/>
    <col min="7534" max="7534" width="4.6328125" style="944" customWidth="1"/>
    <col min="7535" max="7678" width="7.08984375" style="944"/>
    <col min="7679" max="7679" width="2.6328125" style="944" customWidth="1"/>
    <col min="7680" max="7680" width="30.6328125" style="944" customWidth="1"/>
    <col min="7681" max="7684" width="10.7265625" style="944" customWidth="1"/>
    <col min="7685" max="7686" width="10.6328125" style="944" customWidth="1"/>
    <col min="7687" max="7687" width="10.7265625" style="944" customWidth="1"/>
    <col min="7688" max="7688" width="10.6328125" style="944" customWidth="1"/>
    <col min="7689" max="7691" width="10.7265625" style="944" customWidth="1"/>
    <col min="7692" max="7692" width="10.6328125" style="944" customWidth="1"/>
    <col min="7693" max="7699" width="10.7265625" style="944" customWidth="1"/>
    <col min="7700" max="7700" width="10.6328125" style="944" customWidth="1"/>
    <col min="7701" max="7701" width="10.7265625" style="944" customWidth="1"/>
    <col min="7702" max="7703" width="10.6328125" style="944" customWidth="1"/>
    <col min="7704" max="7714" width="10.7265625" style="944" customWidth="1"/>
    <col min="7715" max="7715" width="10.6328125" style="944" customWidth="1"/>
    <col min="7716" max="7756" width="10.7265625" style="944" customWidth="1"/>
    <col min="7757" max="7757" width="10.6328125" style="944" customWidth="1"/>
    <col min="7758" max="7759" width="10.7265625" style="944" customWidth="1"/>
    <col min="7760" max="7762" width="10.6328125" style="944" customWidth="1"/>
    <col min="7763" max="7768" width="10.7265625" style="944" customWidth="1"/>
    <col min="7769" max="7769" width="10.6328125" style="944" customWidth="1"/>
    <col min="7770" max="7770" width="10.7265625" style="944" customWidth="1"/>
    <col min="7771" max="7771" width="10.6328125" style="944" customWidth="1"/>
    <col min="7772" max="7786" width="10.7265625" style="944" customWidth="1"/>
    <col min="7787" max="7787" width="10.6328125" style="944" customWidth="1"/>
    <col min="7788" max="7789" width="10.7265625" style="944" customWidth="1"/>
    <col min="7790" max="7790" width="4.6328125" style="944" customWidth="1"/>
    <col min="7791" max="7934" width="7.08984375" style="944"/>
    <col min="7935" max="7935" width="2.6328125" style="944" customWidth="1"/>
    <col min="7936" max="7936" width="30.6328125" style="944" customWidth="1"/>
    <col min="7937" max="7940" width="10.7265625" style="944" customWidth="1"/>
    <col min="7941" max="7942" width="10.6328125" style="944" customWidth="1"/>
    <col min="7943" max="7943" width="10.7265625" style="944" customWidth="1"/>
    <col min="7944" max="7944" width="10.6328125" style="944" customWidth="1"/>
    <col min="7945" max="7947" width="10.7265625" style="944" customWidth="1"/>
    <col min="7948" max="7948" width="10.6328125" style="944" customWidth="1"/>
    <col min="7949" max="7955" width="10.7265625" style="944" customWidth="1"/>
    <col min="7956" max="7956" width="10.6328125" style="944" customWidth="1"/>
    <col min="7957" max="7957" width="10.7265625" style="944" customWidth="1"/>
    <col min="7958" max="7959" width="10.6328125" style="944" customWidth="1"/>
    <col min="7960" max="7970" width="10.7265625" style="944" customWidth="1"/>
    <col min="7971" max="7971" width="10.6328125" style="944" customWidth="1"/>
    <col min="7972" max="8012" width="10.7265625" style="944" customWidth="1"/>
    <col min="8013" max="8013" width="10.6328125" style="944" customWidth="1"/>
    <col min="8014" max="8015" width="10.7265625" style="944" customWidth="1"/>
    <col min="8016" max="8018" width="10.6328125" style="944" customWidth="1"/>
    <col min="8019" max="8024" width="10.7265625" style="944" customWidth="1"/>
    <col min="8025" max="8025" width="10.6328125" style="944" customWidth="1"/>
    <col min="8026" max="8026" width="10.7265625" style="944" customWidth="1"/>
    <col min="8027" max="8027" width="10.6328125" style="944" customWidth="1"/>
    <col min="8028" max="8042" width="10.7265625" style="944" customWidth="1"/>
    <col min="8043" max="8043" width="10.6328125" style="944" customWidth="1"/>
    <col min="8044" max="8045" width="10.7265625" style="944" customWidth="1"/>
    <col min="8046" max="8046" width="4.6328125" style="944" customWidth="1"/>
    <col min="8047" max="8190" width="7.08984375" style="944"/>
    <col min="8191" max="8191" width="2.6328125" style="944" customWidth="1"/>
    <col min="8192" max="8192" width="30.6328125" style="944" customWidth="1"/>
    <col min="8193" max="8196" width="10.7265625" style="944" customWidth="1"/>
    <col min="8197" max="8198" width="10.6328125" style="944" customWidth="1"/>
    <col min="8199" max="8199" width="10.7265625" style="944" customWidth="1"/>
    <col min="8200" max="8200" width="10.6328125" style="944" customWidth="1"/>
    <col min="8201" max="8203" width="10.7265625" style="944" customWidth="1"/>
    <col min="8204" max="8204" width="10.6328125" style="944" customWidth="1"/>
    <col min="8205" max="8211" width="10.7265625" style="944" customWidth="1"/>
    <col min="8212" max="8212" width="10.6328125" style="944" customWidth="1"/>
    <col min="8213" max="8213" width="10.7265625" style="944" customWidth="1"/>
    <col min="8214" max="8215" width="10.6328125" style="944" customWidth="1"/>
    <col min="8216" max="8226" width="10.7265625" style="944" customWidth="1"/>
    <col min="8227" max="8227" width="10.6328125" style="944" customWidth="1"/>
    <col min="8228" max="8268" width="10.7265625" style="944" customWidth="1"/>
    <col min="8269" max="8269" width="10.6328125" style="944" customWidth="1"/>
    <col min="8270" max="8271" width="10.7265625" style="944" customWidth="1"/>
    <col min="8272" max="8274" width="10.6328125" style="944" customWidth="1"/>
    <col min="8275" max="8280" width="10.7265625" style="944" customWidth="1"/>
    <col min="8281" max="8281" width="10.6328125" style="944" customWidth="1"/>
    <col min="8282" max="8282" width="10.7265625" style="944" customWidth="1"/>
    <col min="8283" max="8283" width="10.6328125" style="944" customWidth="1"/>
    <col min="8284" max="8298" width="10.7265625" style="944" customWidth="1"/>
    <col min="8299" max="8299" width="10.6328125" style="944" customWidth="1"/>
    <col min="8300" max="8301" width="10.7265625" style="944" customWidth="1"/>
    <col min="8302" max="8302" width="4.6328125" style="944" customWidth="1"/>
    <col min="8303" max="8446" width="7.08984375" style="944"/>
    <col min="8447" max="8447" width="2.6328125" style="944" customWidth="1"/>
    <col min="8448" max="8448" width="30.6328125" style="944" customWidth="1"/>
    <col min="8449" max="8452" width="10.7265625" style="944" customWidth="1"/>
    <col min="8453" max="8454" width="10.6328125" style="944" customWidth="1"/>
    <col min="8455" max="8455" width="10.7265625" style="944" customWidth="1"/>
    <col min="8456" max="8456" width="10.6328125" style="944" customWidth="1"/>
    <col min="8457" max="8459" width="10.7265625" style="944" customWidth="1"/>
    <col min="8460" max="8460" width="10.6328125" style="944" customWidth="1"/>
    <col min="8461" max="8467" width="10.7265625" style="944" customWidth="1"/>
    <col min="8468" max="8468" width="10.6328125" style="944" customWidth="1"/>
    <col min="8469" max="8469" width="10.7265625" style="944" customWidth="1"/>
    <col min="8470" max="8471" width="10.6328125" style="944" customWidth="1"/>
    <col min="8472" max="8482" width="10.7265625" style="944" customWidth="1"/>
    <col min="8483" max="8483" width="10.6328125" style="944" customWidth="1"/>
    <col min="8484" max="8524" width="10.7265625" style="944" customWidth="1"/>
    <col min="8525" max="8525" width="10.6328125" style="944" customWidth="1"/>
    <col min="8526" max="8527" width="10.7265625" style="944" customWidth="1"/>
    <col min="8528" max="8530" width="10.6328125" style="944" customWidth="1"/>
    <col min="8531" max="8536" width="10.7265625" style="944" customWidth="1"/>
    <col min="8537" max="8537" width="10.6328125" style="944" customWidth="1"/>
    <col min="8538" max="8538" width="10.7265625" style="944" customWidth="1"/>
    <col min="8539" max="8539" width="10.6328125" style="944" customWidth="1"/>
    <col min="8540" max="8554" width="10.7265625" style="944" customWidth="1"/>
    <col min="8555" max="8555" width="10.6328125" style="944" customWidth="1"/>
    <col min="8556" max="8557" width="10.7265625" style="944" customWidth="1"/>
    <col min="8558" max="8558" width="4.6328125" style="944" customWidth="1"/>
    <col min="8559" max="8702" width="7.08984375" style="944"/>
    <col min="8703" max="8703" width="2.6328125" style="944" customWidth="1"/>
    <col min="8704" max="8704" width="30.6328125" style="944" customWidth="1"/>
    <col min="8705" max="8708" width="10.7265625" style="944" customWidth="1"/>
    <col min="8709" max="8710" width="10.6328125" style="944" customWidth="1"/>
    <col min="8711" max="8711" width="10.7265625" style="944" customWidth="1"/>
    <col min="8712" max="8712" width="10.6328125" style="944" customWidth="1"/>
    <col min="8713" max="8715" width="10.7265625" style="944" customWidth="1"/>
    <col min="8716" max="8716" width="10.6328125" style="944" customWidth="1"/>
    <col min="8717" max="8723" width="10.7265625" style="944" customWidth="1"/>
    <col min="8724" max="8724" width="10.6328125" style="944" customWidth="1"/>
    <col min="8725" max="8725" width="10.7265625" style="944" customWidth="1"/>
    <col min="8726" max="8727" width="10.6328125" style="944" customWidth="1"/>
    <col min="8728" max="8738" width="10.7265625" style="944" customWidth="1"/>
    <col min="8739" max="8739" width="10.6328125" style="944" customWidth="1"/>
    <col min="8740" max="8780" width="10.7265625" style="944" customWidth="1"/>
    <col min="8781" max="8781" width="10.6328125" style="944" customWidth="1"/>
    <col min="8782" max="8783" width="10.7265625" style="944" customWidth="1"/>
    <col min="8784" max="8786" width="10.6328125" style="944" customWidth="1"/>
    <col min="8787" max="8792" width="10.7265625" style="944" customWidth="1"/>
    <col min="8793" max="8793" width="10.6328125" style="944" customWidth="1"/>
    <col min="8794" max="8794" width="10.7265625" style="944" customWidth="1"/>
    <col min="8795" max="8795" width="10.6328125" style="944" customWidth="1"/>
    <col min="8796" max="8810" width="10.7265625" style="944" customWidth="1"/>
    <col min="8811" max="8811" width="10.6328125" style="944" customWidth="1"/>
    <col min="8812" max="8813" width="10.7265625" style="944" customWidth="1"/>
    <col min="8814" max="8814" width="4.6328125" style="944" customWidth="1"/>
    <col min="8815" max="8958" width="7.08984375" style="944"/>
    <col min="8959" max="8959" width="2.6328125" style="944" customWidth="1"/>
    <col min="8960" max="8960" width="30.6328125" style="944" customWidth="1"/>
    <col min="8961" max="8964" width="10.7265625" style="944" customWidth="1"/>
    <col min="8965" max="8966" width="10.6328125" style="944" customWidth="1"/>
    <col min="8967" max="8967" width="10.7265625" style="944" customWidth="1"/>
    <col min="8968" max="8968" width="10.6328125" style="944" customWidth="1"/>
    <col min="8969" max="8971" width="10.7265625" style="944" customWidth="1"/>
    <col min="8972" max="8972" width="10.6328125" style="944" customWidth="1"/>
    <col min="8973" max="8979" width="10.7265625" style="944" customWidth="1"/>
    <col min="8980" max="8980" width="10.6328125" style="944" customWidth="1"/>
    <col min="8981" max="8981" width="10.7265625" style="944" customWidth="1"/>
    <col min="8982" max="8983" width="10.6328125" style="944" customWidth="1"/>
    <col min="8984" max="8994" width="10.7265625" style="944" customWidth="1"/>
    <col min="8995" max="8995" width="10.6328125" style="944" customWidth="1"/>
    <col min="8996" max="9036" width="10.7265625" style="944" customWidth="1"/>
    <col min="9037" max="9037" width="10.6328125" style="944" customWidth="1"/>
    <col min="9038" max="9039" width="10.7265625" style="944" customWidth="1"/>
    <col min="9040" max="9042" width="10.6328125" style="944" customWidth="1"/>
    <col min="9043" max="9048" width="10.7265625" style="944" customWidth="1"/>
    <col min="9049" max="9049" width="10.6328125" style="944" customWidth="1"/>
    <col min="9050" max="9050" width="10.7265625" style="944" customWidth="1"/>
    <col min="9051" max="9051" width="10.6328125" style="944" customWidth="1"/>
    <col min="9052" max="9066" width="10.7265625" style="944" customWidth="1"/>
    <col min="9067" max="9067" width="10.6328125" style="944" customWidth="1"/>
    <col min="9068" max="9069" width="10.7265625" style="944" customWidth="1"/>
    <col min="9070" max="9070" width="4.6328125" style="944" customWidth="1"/>
    <col min="9071" max="9214" width="7.08984375" style="944"/>
    <col min="9215" max="9215" width="2.6328125" style="944" customWidth="1"/>
    <col min="9216" max="9216" width="30.6328125" style="944" customWidth="1"/>
    <col min="9217" max="9220" width="10.7265625" style="944" customWidth="1"/>
    <col min="9221" max="9222" width="10.6328125" style="944" customWidth="1"/>
    <col min="9223" max="9223" width="10.7265625" style="944" customWidth="1"/>
    <col min="9224" max="9224" width="10.6328125" style="944" customWidth="1"/>
    <col min="9225" max="9227" width="10.7265625" style="944" customWidth="1"/>
    <col min="9228" max="9228" width="10.6328125" style="944" customWidth="1"/>
    <col min="9229" max="9235" width="10.7265625" style="944" customWidth="1"/>
    <col min="9236" max="9236" width="10.6328125" style="944" customWidth="1"/>
    <col min="9237" max="9237" width="10.7265625" style="944" customWidth="1"/>
    <col min="9238" max="9239" width="10.6328125" style="944" customWidth="1"/>
    <col min="9240" max="9250" width="10.7265625" style="944" customWidth="1"/>
    <col min="9251" max="9251" width="10.6328125" style="944" customWidth="1"/>
    <col min="9252" max="9292" width="10.7265625" style="944" customWidth="1"/>
    <col min="9293" max="9293" width="10.6328125" style="944" customWidth="1"/>
    <col min="9294" max="9295" width="10.7265625" style="944" customWidth="1"/>
    <col min="9296" max="9298" width="10.6328125" style="944" customWidth="1"/>
    <col min="9299" max="9304" width="10.7265625" style="944" customWidth="1"/>
    <col min="9305" max="9305" width="10.6328125" style="944" customWidth="1"/>
    <col min="9306" max="9306" width="10.7265625" style="944" customWidth="1"/>
    <col min="9307" max="9307" width="10.6328125" style="944" customWidth="1"/>
    <col min="9308" max="9322" width="10.7265625" style="944" customWidth="1"/>
    <col min="9323" max="9323" width="10.6328125" style="944" customWidth="1"/>
    <col min="9324" max="9325" width="10.7265625" style="944" customWidth="1"/>
    <col min="9326" max="9326" width="4.6328125" style="944" customWidth="1"/>
    <col min="9327" max="9470" width="7.08984375" style="944"/>
    <col min="9471" max="9471" width="2.6328125" style="944" customWidth="1"/>
    <col min="9472" max="9472" width="30.6328125" style="944" customWidth="1"/>
    <col min="9473" max="9476" width="10.7265625" style="944" customWidth="1"/>
    <col min="9477" max="9478" width="10.6328125" style="944" customWidth="1"/>
    <col min="9479" max="9479" width="10.7265625" style="944" customWidth="1"/>
    <col min="9480" max="9480" width="10.6328125" style="944" customWidth="1"/>
    <col min="9481" max="9483" width="10.7265625" style="944" customWidth="1"/>
    <col min="9484" max="9484" width="10.6328125" style="944" customWidth="1"/>
    <col min="9485" max="9491" width="10.7265625" style="944" customWidth="1"/>
    <col min="9492" max="9492" width="10.6328125" style="944" customWidth="1"/>
    <col min="9493" max="9493" width="10.7265625" style="944" customWidth="1"/>
    <col min="9494" max="9495" width="10.6328125" style="944" customWidth="1"/>
    <col min="9496" max="9506" width="10.7265625" style="944" customWidth="1"/>
    <col min="9507" max="9507" width="10.6328125" style="944" customWidth="1"/>
    <col min="9508" max="9548" width="10.7265625" style="944" customWidth="1"/>
    <col min="9549" max="9549" width="10.6328125" style="944" customWidth="1"/>
    <col min="9550" max="9551" width="10.7265625" style="944" customWidth="1"/>
    <col min="9552" max="9554" width="10.6328125" style="944" customWidth="1"/>
    <col min="9555" max="9560" width="10.7265625" style="944" customWidth="1"/>
    <col min="9561" max="9561" width="10.6328125" style="944" customWidth="1"/>
    <col min="9562" max="9562" width="10.7265625" style="944" customWidth="1"/>
    <col min="9563" max="9563" width="10.6328125" style="944" customWidth="1"/>
    <col min="9564" max="9578" width="10.7265625" style="944" customWidth="1"/>
    <col min="9579" max="9579" width="10.6328125" style="944" customWidth="1"/>
    <col min="9580" max="9581" width="10.7265625" style="944" customWidth="1"/>
    <col min="9582" max="9582" width="4.6328125" style="944" customWidth="1"/>
    <col min="9583" max="9726" width="7.08984375" style="944"/>
    <col min="9727" max="9727" width="2.6328125" style="944" customWidth="1"/>
    <col min="9728" max="9728" width="30.6328125" style="944" customWidth="1"/>
    <col min="9729" max="9732" width="10.7265625" style="944" customWidth="1"/>
    <col min="9733" max="9734" width="10.6328125" style="944" customWidth="1"/>
    <col min="9735" max="9735" width="10.7265625" style="944" customWidth="1"/>
    <col min="9736" max="9736" width="10.6328125" style="944" customWidth="1"/>
    <col min="9737" max="9739" width="10.7265625" style="944" customWidth="1"/>
    <col min="9740" max="9740" width="10.6328125" style="944" customWidth="1"/>
    <col min="9741" max="9747" width="10.7265625" style="944" customWidth="1"/>
    <col min="9748" max="9748" width="10.6328125" style="944" customWidth="1"/>
    <col min="9749" max="9749" width="10.7265625" style="944" customWidth="1"/>
    <col min="9750" max="9751" width="10.6328125" style="944" customWidth="1"/>
    <col min="9752" max="9762" width="10.7265625" style="944" customWidth="1"/>
    <col min="9763" max="9763" width="10.6328125" style="944" customWidth="1"/>
    <col min="9764" max="9804" width="10.7265625" style="944" customWidth="1"/>
    <col min="9805" max="9805" width="10.6328125" style="944" customWidth="1"/>
    <col min="9806" max="9807" width="10.7265625" style="944" customWidth="1"/>
    <col min="9808" max="9810" width="10.6328125" style="944" customWidth="1"/>
    <col min="9811" max="9816" width="10.7265625" style="944" customWidth="1"/>
    <col min="9817" max="9817" width="10.6328125" style="944" customWidth="1"/>
    <col min="9818" max="9818" width="10.7265625" style="944" customWidth="1"/>
    <col min="9819" max="9819" width="10.6328125" style="944" customWidth="1"/>
    <col min="9820" max="9834" width="10.7265625" style="944" customWidth="1"/>
    <col min="9835" max="9835" width="10.6328125" style="944" customWidth="1"/>
    <col min="9836" max="9837" width="10.7265625" style="944" customWidth="1"/>
    <col min="9838" max="9838" width="4.6328125" style="944" customWidth="1"/>
    <col min="9839" max="9982" width="7.08984375" style="944"/>
    <col min="9983" max="9983" width="2.6328125" style="944" customWidth="1"/>
    <col min="9984" max="9984" width="30.6328125" style="944" customWidth="1"/>
    <col min="9985" max="9988" width="10.7265625" style="944" customWidth="1"/>
    <col min="9989" max="9990" width="10.6328125" style="944" customWidth="1"/>
    <col min="9991" max="9991" width="10.7265625" style="944" customWidth="1"/>
    <col min="9992" max="9992" width="10.6328125" style="944" customWidth="1"/>
    <col min="9993" max="9995" width="10.7265625" style="944" customWidth="1"/>
    <col min="9996" max="9996" width="10.6328125" style="944" customWidth="1"/>
    <col min="9997" max="10003" width="10.7265625" style="944" customWidth="1"/>
    <col min="10004" max="10004" width="10.6328125" style="944" customWidth="1"/>
    <col min="10005" max="10005" width="10.7265625" style="944" customWidth="1"/>
    <col min="10006" max="10007" width="10.6328125" style="944" customWidth="1"/>
    <col min="10008" max="10018" width="10.7265625" style="944" customWidth="1"/>
    <col min="10019" max="10019" width="10.6328125" style="944" customWidth="1"/>
    <col min="10020" max="10060" width="10.7265625" style="944" customWidth="1"/>
    <col min="10061" max="10061" width="10.6328125" style="944" customWidth="1"/>
    <col min="10062" max="10063" width="10.7265625" style="944" customWidth="1"/>
    <col min="10064" max="10066" width="10.6328125" style="944" customWidth="1"/>
    <col min="10067" max="10072" width="10.7265625" style="944" customWidth="1"/>
    <col min="10073" max="10073" width="10.6328125" style="944" customWidth="1"/>
    <col min="10074" max="10074" width="10.7265625" style="944" customWidth="1"/>
    <col min="10075" max="10075" width="10.6328125" style="944" customWidth="1"/>
    <col min="10076" max="10090" width="10.7265625" style="944" customWidth="1"/>
    <col min="10091" max="10091" width="10.6328125" style="944" customWidth="1"/>
    <col min="10092" max="10093" width="10.7265625" style="944" customWidth="1"/>
    <col min="10094" max="10094" width="4.6328125" style="944" customWidth="1"/>
    <col min="10095" max="10238" width="7.08984375" style="944"/>
    <col min="10239" max="10239" width="2.6328125" style="944" customWidth="1"/>
    <col min="10240" max="10240" width="30.6328125" style="944" customWidth="1"/>
    <col min="10241" max="10244" width="10.7265625" style="944" customWidth="1"/>
    <col min="10245" max="10246" width="10.6328125" style="944" customWidth="1"/>
    <col min="10247" max="10247" width="10.7265625" style="944" customWidth="1"/>
    <col min="10248" max="10248" width="10.6328125" style="944" customWidth="1"/>
    <col min="10249" max="10251" width="10.7265625" style="944" customWidth="1"/>
    <col min="10252" max="10252" width="10.6328125" style="944" customWidth="1"/>
    <col min="10253" max="10259" width="10.7265625" style="944" customWidth="1"/>
    <col min="10260" max="10260" width="10.6328125" style="944" customWidth="1"/>
    <col min="10261" max="10261" width="10.7265625" style="944" customWidth="1"/>
    <col min="10262" max="10263" width="10.6328125" style="944" customWidth="1"/>
    <col min="10264" max="10274" width="10.7265625" style="944" customWidth="1"/>
    <col min="10275" max="10275" width="10.6328125" style="944" customWidth="1"/>
    <col min="10276" max="10316" width="10.7265625" style="944" customWidth="1"/>
    <col min="10317" max="10317" width="10.6328125" style="944" customWidth="1"/>
    <col min="10318" max="10319" width="10.7265625" style="944" customWidth="1"/>
    <col min="10320" max="10322" width="10.6328125" style="944" customWidth="1"/>
    <col min="10323" max="10328" width="10.7265625" style="944" customWidth="1"/>
    <col min="10329" max="10329" width="10.6328125" style="944" customWidth="1"/>
    <col min="10330" max="10330" width="10.7265625" style="944" customWidth="1"/>
    <col min="10331" max="10331" width="10.6328125" style="944" customWidth="1"/>
    <col min="10332" max="10346" width="10.7265625" style="944" customWidth="1"/>
    <col min="10347" max="10347" width="10.6328125" style="944" customWidth="1"/>
    <col min="10348" max="10349" width="10.7265625" style="944" customWidth="1"/>
    <col min="10350" max="10350" width="4.6328125" style="944" customWidth="1"/>
    <col min="10351" max="10494" width="7.08984375" style="944"/>
    <col min="10495" max="10495" width="2.6328125" style="944" customWidth="1"/>
    <col min="10496" max="10496" width="30.6328125" style="944" customWidth="1"/>
    <col min="10497" max="10500" width="10.7265625" style="944" customWidth="1"/>
    <col min="10501" max="10502" width="10.6328125" style="944" customWidth="1"/>
    <col min="10503" max="10503" width="10.7265625" style="944" customWidth="1"/>
    <col min="10504" max="10504" width="10.6328125" style="944" customWidth="1"/>
    <col min="10505" max="10507" width="10.7265625" style="944" customWidth="1"/>
    <col min="10508" max="10508" width="10.6328125" style="944" customWidth="1"/>
    <col min="10509" max="10515" width="10.7265625" style="944" customWidth="1"/>
    <col min="10516" max="10516" width="10.6328125" style="944" customWidth="1"/>
    <col min="10517" max="10517" width="10.7265625" style="944" customWidth="1"/>
    <col min="10518" max="10519" width="10.6328125" style="944" customWidth="1"/>
    <col min="10520" max="10530" width="10.7265625" style="944" customWidth="1"/>
    <col min="10531" max="10531" width="10.6328125" style="944" customWidth="1"/>
    <col min="10532" max="10572" width="10.7265625" style="944" customWidth="1"/>
    <col min="10573" max="10573" width="10.6328125" style="944" customWidth="1"/>
    <col min="10574" max="10575" width="10.7265625" style="944" customWidth="1"/>
    <col min="10576" max="10578" width="10.6328125" style="944" customWidth="1"/>
    <col min="10579" max="10584" width="10.7265625" style="944" customWidth="1"/>
    <col min="10585" max="10585" width="10.6328125" style="944" customWidth="1"/>
    <col min="10586" max="10586" width="10.7265625" style="944" customWidth="1"/>
    <col min="10587" max="10587" width="10.6328125" style="944" customWidth="1"/>
    <col min="10588" max="10602" width="10.7265625" style="944" customWidth="1"/>
    <col min="10603" max="10603" width="10.6328125" style="944" customWidth="1"/>
    <col min="10604" max="10605" width="10.7265625" style="944" customWidth="1"/>
    <col min="10606" max="10606" width="4.6328125" style="944" customWidth="1"/>
    <col min="10607" max="10750" width="7.08984375" style="944"/>
    <col min="10751" max="10751" width="2.6328125" style="944" customWidth="1"/>
    <col min="10752" max="10752" width="30.6328125" style="944" customWidth="1"/>
    <col min="10753" max="10756" width="10.7265625" style="944" customWidth="1"/>
    <col min="10757" max="10758" width="10.6328125" style="944" customWidth="1"/>
    <col min="10759" max="10759" width="10.7265625" style="944" customWidth="1"/>
    <col min="10760" max="10760" width="10.6328125" style="944" customWidth="1"/>
    <col min="10761" max="10763" width="10.7265625" style="944" customWidth="1"/>
    <col min="10764" max="10764" width="10.6328125" style="944" customWidth="1"/>
    <col min="10765" max="10771" width="10.7265625" style="944" customWidth="1"/>
    <col min="10772" max="10772" width="10.6328125" style="944" customWidth="1"/>
    <col min="10773" max="10773" width="10.7265625" style="944" customWidth="1"/>
    <col min="10774" max="10775" width="10.6328125" style="944" customWidth="1"/>
    <col min="10776" max="10786" width="10.7265625" style="944" customWidth="1"/>
    <col min="10787" max="10787" width="10.6328125" style="944" customWidth="1"/>
    <col min="10788" max="10828" width="10.7265625" style="944" customWidth="1"/>
    <col min="10829" max="10829" width="10.6328125" style="944" customWidth="1"/>
    <col min="10830" max="10831" width="10.7265625" style="944" customWidth="1"/>
    <col min="10832" max="10834" width="10.6328125" style="944" customWidth="1"/>
    <col min="10835" max="10840" width="10.7265625" style="944" customWidth="1"/>
    <col min="10841" max="10841" width="10.6328125" style="944" customWidth="1"/>
    <col min="10842" max="10842" width="10.7265625" style="944" customWidth="1"/>
    <col min="10843" max="10843" width="10.6328125" style="944" customWidth="1"/>
    <col min="10844" max="10858" width="10.7265625" style="944" customWidth="1"/>
    <col min="10859" max="10859" width="10.6328125" style="944" customWidth="1"/>
    <col min="10860" max="10861" width="10.7265625" style="944" customWidth="1"/>
    <col min="10862" max="10862" width="4.6328125" style="944" customWidth="1"/>
    <col min="10863" max="11006" width="7.08984375" style="944"/>
    <col min="11007" max="11007" width="2.6328125" style="944" customWidth="1"/>
    <col min="11008" max="11008" width="30.6328125" style="944" customWidth="1"/>
    <col min="11009" max="11012" width="10.7265625" style="944" customWidth="1"/>
    <col min="11013" max="11014" width="10.6328125" style="944" customWidth="1"/>
    <col min="11015" max="11015" width="10.7265625" style="944" customWidth="1"/>
    <col min="11016" max="11016" width="10.6328125" style="944" customWidth="1"/>
    <col min="11017" max="11019" width="10.7265625" style="944" customWidth="1"/>
    <col min="11020" max="11020" width="10.6328125" style="944" customWidth="1"/>
    <col min="11021" max="11027" width="10.7265625" style="944" customWidth="1"/>
    <col min="11028" max="11028" width="10.6328125" style="944" customWidth="1"/>
    <col min="11029" max="11029" width="10.7265625" style="944" customWidth="1"/>
    <col min="11030" max="11031" width="10.6328125" style="944" customWidth="1"/>
    <col min="11032" max="11042" width="10.7265625" style="944" customWidth="1"/>
    <col min="11043" max="11043" width="10.6328125" style="944" customWidth="1"/>
    <col min="11044" max="11084" width="10.7265625" style="944" customWidth="1"/>
    <col min="11085" max="11085" width="10.6328125" style="944" customWidth="1"/>
    <col min="11086" max="11087" width="10.7265625" style="944" customWidth="1"/>
    <col min="11088" max="11090" width="10.6328125" style="944" customWidth="1"/>
    <col min="11091" max="11096" width="10.7265625" style="944" customWidth="1"/>
    <col min="11097" max="11097" width="10.6328125" style="944" customWidth="1"/>
    <col min="11098" max="11098" width="10.7265625" style="944" customWidth="1"/>
    <col min="11099" max="11099" width="10.6328125" style="944" customWidth="1"/>
    <col min="11100" max="11114" width="10.7265625" style="944" customWidth="1"/>
    <col min="11115" max="11115" width="10.6328125" style="944" customWidth="1"/>
    <col min="11116" max="11117" width="10.7265625" style="944" customWidth="1"/>
    <col min="11118" max="11118" width="4.6328125" style="944" customWidth="1"/>
    <col min="11119" max="11262" width="7.08984375" style="944"/>
    <col min="11263" max="11263" width="2.6328125" style="944" customWidth="1"/>
    <col min="11264" max="11264" width="30.6328125" style="944" customWidth="1"/>
    <col min="11265" max="11268" width="10.7265625" style="944" customWidth="1"/>
    <col min="11269" max="11270" width="10.6328125" style="944" customWidth="1"/>
    <col min="11271" max="11271" width="10.7265625" style="944" customWidth="1"/>
    <col min="11272" max="11272" width="10.6328125" style="944" customWidth="1"/>
    <col min="11273" max="11275" width="10.7265625" style="944" customWidth="1"/>
    <col min="11276" max="11276" width="10.6328125" style="944" customWidth="1"/>
    <col min="11277" max="11283" width="10.7265625" style="944" customWidth="1"/>
    <col min="11284" max="11284" width="10.6328125" style="944" customWidth="1"/>
    <col min="11285" max="11285" width="10.7265625" style="944" customWidth="1"/>
    <col min="11286" max="11287" width="10.6328125" style="944" customWidth="1"/>
    <col min="11288" max="11298" width="10.7265625" style="944" customWidth="1"/>
    <col min="11299" max="11299" width="10.6328125" style="944" customWidth="1"/>
    <col min="11300" max="11340" width="10.7265625" style="944" customWidth="1"/>
    <col min="11341" max="11341" width="10.6328125" style="944" customWidth="1"/>
    <col min="11342" max="11343" width="10.7265625" style="944" customWidth="1"/>
    <col min="11344" max="11346" width="10.6328125" style="944" customWidth="1"/>
    <col min="11347" max="11352" width="10.7265625" style="944" customWidth="1"/>
    <col min="11353" max="11353" width="10.6328125" style="944" customWidth="1"/>
    <col min="11354" max="11354" width="10.7265625" style="944" customWidth="1"/>
    <col min="11355" max="11355" width="10.6328125" style="944" customWidth="1"/>
    <col min="11356" max="11370" width="10.7265625" style="944" customWidth="1"/>
    <col min="11371" max="11371" width="10.6328125" style="944" customWidth="1"/>
    <col min="11372" max="11373" width="10.7265625" style="944" customWidth="1"/>
    <col min="11374" max="11374" width="4.6328125" style="944" customWidth="1"/>
    <col min="11375" max="11518" width="7.08984375" style="944"/>
    <col min="11519" max="11519" width="2.6328125" style="944" customWidth="1"/>
    <col min="11520" max="11520" width="30.6328125" style="944" customWidth="1"/>
    <col min="11521" max="11524" width="10.7265625" style="944" customWidth="1"/>
    <col min="11525" max="11526" width="10.6328125" style="944" customWidth="1"/>
    <col min="11527" max="11527" width="10.7265625" style="944" customWidth="1"/>
    <col min="11528" max="11528" width="10.6328125" style="944" customWidth="1"/>
    <col min="11529" max="11531" width="10.7265625" style="944" customWidth="1"/>
    <col min="11532" max="11532" width="10.6328125" style="944" customWidth="1"/>
    <col min="11533" max="11539" width="10.7265625" style="944" customWidth="1"/>
    <col min="11540" max="11540" width="10.6328125" style="944" customWidth="1"/>
    <col min="11541" max="11541" width="10.7265625" style="944" customWidth="1"/>
    <col min="11542" max="11543" width="10.6328125" style="944" customWidth="1"/>
    <col min="11544" max="11554" width="10.7265625" style="944" customWidth="1"/>
    <col min="11555" max="11555" width="10.6328125" style="944" customWidth="1"/>
    <col min="11556" max="11596" width="10.7265625" style="944" customWidth="1"/>
    <col min="11597" max="11597" width="10.6328125" style="944" customWidth="1"/>
    <col min="11598" max="11599" width="10.7265625" style="944" customWidth="1"/>
    <col min="11600" max="11602" width="10.6328125" style="944" customWidth="1"/>
    <col min="11603" max="11608" width="10.7265625" style="944" customWidth="1"/>
    <col min="11609" max="11609" width="10.6328125" style="944" customWidth="1"/>
    <col min="11610" max="11610" width="10.7265625" style="944" customWidth="1"/>
    <col min="11611" max="11611" width="10.6328125" style="944" customWidth="1"/>
    <col min="11612" max="11626" width="10.7265625" style="944" customWidth="1"/>
    <col min="11627" max="11627" width="10.6328125" style="944" customWidth="1"/>
    <col min="11628" max="11629" width="10.7265625" style="944" customWidth="1"/>
    <col min="11630" max="11630" width="4.6328125" style="944" customWidth="1"/>
    <col min="11631" max="11774" width="7.08984375" style="944"/>
    <col min="11775" max="11775" width="2.6328125" style="944" customWidth="1"/>
    <col min="11776" max="11776" width="30.6328125" style="944" customWidth="1"/>
    <col min="11777" max="11780" width="10.7265625" style="944" customWidth="1"/>
    <col min="11781" max="11782" width="10.6328125" style="944" customWidth="1"/>
    <col min="11783" max="11783" width="10.7265625" style="944" customWidth="1"/>
    <col min="11784" max="11784" width="10.6328125" style="944" customWidth="1"/>
    <col min="11785" max="11787" width="10.7265625" style="944" customWidth="1"/>
    <col min="11788" max="11788" width="10.6328125" style="944" customWidth="1"/>
    <col min="11789" max="11795" width="10.7265625" style="944" customWidth="1"/>
    <col min="11796" max="11796" width="10.6328125" style="944" customWidth="1"/>
    <col min="11797" max="11797" width="10.7265625" style="944" customWidth="1"/>
    <col min="11798" max="11799" width="10.6328125" style="944" customWidth="1"/>
    <col min="11800" max="11810" width="10.7265625" style="944" customWidth="1"/>
    <col min="11811" max="11811" width="10.6328125" style="944" customWidth="1"/>
    <col min="11812" max="11852" width="10.7265625" style="944" customWidth="1"/>
    <col min="11853" max="11853" width="10.6328125" style="944" customWidth="1"/>
    <col min="11854" max="11855" width="10.7265625" style="944" customWidth="1"/>
    <col min="11856" max="11858" width="10.6328125" style="944" customWidth="1"/>
    <col min="11859" max="11864" width="10.7265625" style="944" customWidth="1"/>
    <col min="11865" max="11865" width="10.6328125" style="944" customWidth="1"/>
    <col min="11866" max="11866" width="10.7265625" style="944" customWidth="1"/>
    <col min="11867" max="11867" width="10.6328125" style="944" customWidth="1"/>
    <col min="11868" max="11882" width="10.7265625" style="944" customWidth="1"/>
    <col min="11883" max="11883" width="10.6328125" style="944" customWidth="1"/>
    <col min="11884" max="11885" width="10.7265625" style="944" customWidth="1"/>
    <col min="11886" max="11886" width="4.6328125" style="944" customWidth="1"/>
    <col min="11887" max="12030" width="7.08984375" style="944"/>
    <col min="12031" max="12031" width="2.6328125" style="944" customWidth="1"/>
    <col min="12032" max="12032" width="30.6328125" style="944" customWidth="1"/>
    <col min="12033" max="12036" width="10.7265625" style="944" customWidth="1"/>
    <col min="12037" max="12038" width="10.6328125" style="944" customWidth="1"/>
    <col min="12039" max="12039" width="10.7265625" style="944" customWidth="1"/>
    <col min="12040" max="12040" width="10.6328125" style="944" customWidth="1"/>
    <col min="12041" max="12043" width="10.7265625" style="944" customWidth="1"/>
    <col min="12044" max="12044" width="10.6328125" style="944" customWidth="1"/>
    <col min="12045" max="12051" width="10.7265625" style="944" customWidth="1"/>
    <col min="12052" max="12052" width="10.6328125" style="944" customWidth="1"/>
    <col min="12053" max="12053" width="10.7265625" style="944" customWidth="1"/>
    <col min="12054" max="12055" width="10.6328125" style="944" customWidth="1"/>
    <col min="12056" max="12066" width="10.7265625" style="944" customWidth="1"/>
    <col min="12067" max="12067" width="10.6328125" style="944" customWidth="1"/>
    <col min="12068" max="12108" width="10.7265625" style="944" customWidth="1"/>
    <col min="12109" max="12109" width="10.6328125" style="944" customWidth="1"/>
    <col min="12110" max="12111" width="10.7265625" style="944" customWidth="1"/>
    <col min="12112" max="12114" width="10.6328125" style="944" customWidth="1"/>
    <col min="12115" max="12120" width="10.7265625" style="944" customWidth="1"/>
    <col min="12121" max="12121" width="10.6328125" style="944" customWidth="1"/>
    <col min="12122" max="12122" width="10.7265625" style="944" customWidth="1"/>
    <col min="12123" max="12123" width="10.6328125" style="944" customWidth="1"/>
    <col min="12124" max="12138" width="10.7265625" style="944" customWidth="1"/>
    <col min="12139" max="12139" width="10.6328125" style="944" customWidth="1"/>
    <col min="12140" max="12141" width="10.7265625" style="944" customWidth="1"/>
    <col min="12142" max="12142" width="4.6328125" style="944" customWidth="1"/>
    <col min="12143" max="12286" width="7.08984375" style="944"/>
    <col min="12287" max="12287" width="2.6328125" style="944" customWidth="1"/>
    <col min="12288" max="12288" width="30.6328125" style="944" customWidth="1"/>
    <col min="12289" max="12292" width="10.7265625" style="944" customWidth="1"/>
    <col min="12293" max="12294" width="10.6328125" style="944" customWidth="1"/>
    <col min="12295" max="12295" width="10.7265625" style="944" customWidth="1"/>
    <col min="12296" max="12296" width="10.6328125" style="944" customWidth="1"/>
    <col min="12297" max="12299" width="10.7265625" style="944" customWidth="1"/>
    <col min="12300" max="12300" width="10.6328125" style="944" customWidth="1"/>
    <col min="12301" max="12307" width="10.7265625" style="944" customWidth="1"/>
    <col min="12308" max="12308" width="10.6328125" style="944" customWidth="1"/>
    <col min="12309" max="12309" width="10.7265625" style="944" customWidth="1"/>
    <col min="12310" max="12311" width="10.6328125" style="944" customWidth="1"/>
    <col min="12312" max="12322" width="10.7265625" style="944" customWidth="1"/>
    <col min="12323" max="12323" width="10.6328125" style="944" customWidth="1"/>
    <col min="12324" max="12364" width="10.7265625" style="944" customWidth="1"/>
    <col min="12365" max="12365" width="10.6328125" style="944" customWidth="1"/>
    <col min="12366" max="12367" width="10.7265625" style="944" customWidth="1"/>
    <col min="12368" max="12370" width="10.6328125" style="944" customWidth="1"/>
    <col min="12371" max="12376" width="10.7265625" style="944" customWidth="1"/>
    <col min="12377" max="12377" width="10.6328125" style="944" customWidth="1"/>
    <col min="12378" max="12378" width="10.7265625" style="944" customWidth="1"/>
    <col min="12379" max="12379" width="10.6328125" style="944" customWidth="1"/>
    <col min="12380" max="12394" width="10.7265625" style="944" customWidth="1"/>
    <col min="12395" max="12395" width="10.6328125" style="944" customWidth="1"/>
    <col min="12396" max="12397" width="10.7265625" style="944" customWidth="1"/>
    <col min="12398" max="12398" width="4.6328125" style="944" customWidth="1"/>
    <col min="12399" max="12542" width="7.08984375" style="944"/>
    <col min="12543" max="12543" width="2.6328125" style="944" customWidth="1"/>
    <col min="12544" max="12544" width="30.6328125" style="944" customWidth="1"/>
    <col min="12545" max="12548" width="10.7265625" style="944" customWidth="1"/>
    <col min="12549" max="12550" width="10.6328125" style="944" customWidth="1"/>
    <col min="12551" max="12551" width="10.7265625" style="944" customWidth="1"/>
    <col min="12552" max="12552" width="10.6328125" style="944" customWidth="1"/>
    <col min="12553" max="12555" width="10.7265625" style="944" customWidth="1"/>
    <col min="12556" max="12556" width="10.6328125" style="944" customWidth="1"/>
    <col min="12557" max="12563" width="10.7265625" style="944" customWidth="1"/>
    <col min="12564" max="12564" width="10.6328125" style="944" customWidth="1"/>
    <col min="12565" max="12565" width="10.7265625" style="944" customWidth="1"/>
    <col min="12566" max="12567" width="10.6328125" style="944" customWidth="1"/>
    <col min="12568" max="12578" width="10.7265625" style="944" customWidth="1"/>
    <col min="12579" max="12579" width="10.6328125" style="944" customWidth="1"/>
    <col min="12580" max="12620" width="10.7265625" style="944" customWidth="1"/>
    <col min="12621" max="12621" width="10.6328125" style="944" customWidth="1"/>
    <col min="12622" max="12623" width="10.7265625" style="944" customWidth="1"/>
    <col min="12624" max="12626" width="10.6328125" style="944" customWidth="1"/>
    <col min="12627" max="12632" width="10.7265625" style="944" customWidth="1"/>
    <col min="12633" max="12633" width="10.6328125" style="944" customWidth="1"/>
    <col min="12634" max="12634" width="10.7265625" style="944" customWidth="1"/>
    <col min="12635" max="12635" width="10.6328125" style="944" customWidth="1"/>
    <col min="12636" max="12650" width="10.7265625" style="944" customWidth="1"/>
    <col min="12651" max="12651" width="10.6328125" style="944" customWidth="1"/>
    <col min="12652" max="12653" width="10.7265625" style="944" customWidth="1"/>
    <col min="12654" max="12654" width="4.6328125" style="944" customWidth="1"/>
    <col min="12655" max="12798" width="7.08984375" style="944"/>
    <col min="12799" max="12799" width="2.6328125" style="944" customWidth="1"/>
    <col min="12800" max="12800" width="30.6328125" style="944" customWidth="1"/>
    <col min="12801" max="12804" width="10.7265625" style="944" customWidth="1"/>
    <col min="12805" max="12806" width="10.6328125" style="944" customWidth="1"/>
    <col min="12807" max="12807" width="10.7265625" style="944" customWidth="1"/>
    <col min="12808" max="12808" width="10.6328125" style="944" customWidth="1"/>
    <col min="12809" max="12811" width="10.7265625" style="944" customWidth="1"/>
    <col min="12812" max="12812" width="10.6328125" style="944" customWidth="1"/>
    <col min="12813" max="12819" width="10.7265625" style="944" customWidth="1"/>
    <col min="12820" max="12820" width="10.6328125" style="944" customWidth="1"/>
    <col min="12821" max="12821" width="10.7265625" style="944" customWidth="1"/>
    <col min="12822" max="12823" width="10.6328125" style="944" customWidth="1"/>
    <col min="12824" max="12834" width="10.7265625" style="944" customWidth="1"/>
    <col min="12835" max="12835" width="10.6328125" style="944" customWidth="1"/>
    <col min="12836" max="12876" width="10.7265625" style="944" customWidth="1"/>
    <col min="12877" max="12877" width="10.6328125" style="944" customWidth="1"/>
    <col min="12878" max="12879" width="10.7265625" style="944" customWidth="1"/>
    <col min="12880" max="12882" width="10.6328125" style="944" customWidth="1"/>
    <col min="12883" max="12888" width="10.7265625" style="944" customWidth="1"/>
    <col min="12889" max="12889" width="10.6328125" style="944" customWidth="1"/>
    <col min="12890" max="12890" width="10.7265625" style="944" customWidth="1"/>
    <col min="12891" max="12891" width="10.6328125" style="944" customWidth="1"/>
    <col min="12892" max="12906" width="10.7265625" style="944" customWidth="1"/>
    <col min="12907" max="12907" width="10.6328125" style="944" customWidth="1"/>
    <col min="12908" max="12909" width="10.7265625" style="944" customWidth="1"/>
    <col min="12910" max="12910" width="4.6328125" style="944" customWidth="1"/>
    <col min="12911" max="13054" width="7.08984375" style="944"/>
    <col min="13055" max="13055" width="2.6328125" style="944" customWidth="1"/>
    <col min="13056" max="13056" width="30.6328125" style="944" customWidth="1"/>
    <col min="13057" max="13060" width="10.7265625" style="944" customWidth="1"/>
    <col min="13061" max="13062" width="10.6328125" style="944" customWidth="1"/>
    <col min="13063" max="13063" width="10.7265625" style="944" customWidth="1"/>
    <col min="13064" max="13064" width="10.6328125" style="944" customWidth="1"/>
    <col min="13065" max="13067" width="10.7265625" style="944" customWidth="1"/>
    <col min="13068" max="13068" width="10.6328125" style="944" customWidth="1"/>
    <col min="13069" max="13075" width="10.7265625" style="944" customWidth="1"/>
    <col min="13076" max="13076" width="10.6328125" style="944" customWidth="1"/>
    <col min="13077" max="13077" width="10.7265625" style="944" customWidth="1"/>
    <col min="13078" max="13079" width="10.6328125" style="944" customWidth="1"/>
    <col min="13080" max="13090" width="10.7265625" style="944" customWidth="1"/>
    <col min="13091" max="13091" width="10.6328125" style="944" customWidth="1"/>
    <col min="13092" max="13132" width="10.7265625" style="944" customWidth="1"/>
    <col min="13133" max="13133" width="10.6328125" style="944" customWidth="1"/>
    <col min="13134" max="13135" width="10.7265625" style="944" customWidth="1"/>
    <col min="13136" max="13138" width="10.6328125" style="944" customWidth="1"/>
    <col min="13139" max="13144" width="10.7265625" style="944" customWidth="1"/>
    <col min="13145" max="13145" width="10.6328125" style="944" customWidth="1"/>
    <col min="13146" max="13146" width="10.7265625" style="944" customWidth="1"/>
    <col min="13147" max="13147" width="10.6328125" style="944" customWidth="1"/>
    <col min="13148" max="13162" width="10.7265625" style="944" customWidth="1"/>
    <col min="13163" max="13163" width="10.6328125" style="944" customWidth="1"/>
    <col min="13164" max="13165" width="10.7265625" style="944" customWidth="1"/>
    <col min="13166" max="13166" width="4.6328125" style="944" customWidth="1"/>
    <col min="13167" max="13310" width="7.08984375" style="944"/>
    <col min="13311" max="13311" width="2.6328125" style="944" customWidth="1"/>
    <col min="13312" max="13312" width="30.6328125" style="944" customWidth="1"/>
    <col min="13313" max="13316" width="10.7265625" style="944" customWidth="1"/>
    <col min="13317" max="13318" width="10.6328125" style="944" customWidth="1"/>
    <col min="13319" max="13319" width="10.7265625" style="944" customWidth="1"/>
    <col min="13320" max="13320" width="10.6328125" style="944" customWidth="1"/>
    <col min="13321" max="13323" width="10.7265625" style="944" customWidth="1"/>
    <col min="13324" max="13324" width="10.6328125" style="944" customWidth="1"/>
    <col min="13325" max="13331" width="10.7265625" style="944" customWidth="1"/>
    <col min="13332" max="13332" width="10.6328125" style="944" customWidth="1"/>
    <col min="13333" max="13333" width="10.7265625" style="944" customWidth="1"/>
    <col min="13334" max="13335" width="10.6328125" style="944" customWidth="1"/>
    <col min="13336" max="13346" width="10.7265625" style="944" customWidth="1"/>
    <col min="13347" max="13347" width="10.6328125" style="944" customWidth="1"/>
    <col min="13348" max="13388" width="10.7265625" style="944" customWidth="1"/>
    <col min="13389" max="13389" width="10.6328125" style="944" customWidth="1"/>
    <col min="13390" max="13391" width="10.7265625" style="944" customWidth="1"/>
    <col min="13392" max="13394" width="10.6328125" style="944" customWidth="1"/>
    <col min="13395" max="13400" width="10.7265625" style="944" customWidth="1"/>
    <col min="13401" max="13401" width="10.6328125" style="944" customWidth="1"/>
    <col min="13402" max="13402" width="10.7265625" style="944" customWidth="1"/>
    <col min="13403" max="13403" width="10.6328125" style="944" customWidth="1"/>
    <col min="13404" max="13418" width="10.7265625" style="944" customWidth="1"/>
    <col min="13419" max="13419" width="10.6328125" style="944" customWidth="1"/>
    <col min="13420" max="13421" width="10.7265625" style="944" customWidth="1"/>
    <col min="13422" max="13422" width="4.6328125" style="944" customWidth="1"/>
    <col min="13423" max="13566" width="7.08984375" style="944"/>
    <col min="13567" max="13567" width="2.6328125" style="944" customWidth="1"/>
    <col min="13568" max="13568" width="30.6328125" style="944" customWidth="1"/>
    <col min="13569" max="13572" width="10.7265625" style="944" customWidth="1"/>
    <col min="13573" max="13574" width="10.6328125" style="944" customWidth="1"/>
    <col min="13575" max="13575" width="10.7265625" style="944" customWidth="1"/>
    <col min="13576" max="13576" width="10.6328125" style="944" customWidth="1"/>
    <col min="13577" max="13579" width="10.7265625" style="944" customWidth="1"/>
    <col min="13580" max="13580" width="10.6328125" style="944" customWidth="1"/>
    <col min="13581" max="13587" width="10.7265625" style="944" customWidth="1"/>
    <col min="13588" max="13588" width="10.6328125" style="944" customWidth="1"/>
    <col min="13589" max="13589" width="10.7265625" style="944" customWidth="1"/>
    <col min="13590" max="13591" width="10.6328125" style="944" customWidth="1"/>
    <col min="13592" max="13602" width="10.7265625" style="944" customWidth="1"/>
    <col min="13603" max="13603" width="10.6328125" style="944" customWidth="1"/>
    <col min="13604" max="13644" width="10.7265625" style="944" customWidth="1"/>
    <col min="13645" max="13645" width="10.6328125" style="944" customWidth="1"/>
    <col min="13646" max="13647" width="10.7265625" style="944" customWidth="1"/>
    <col min="13648" max="13650" width="10.6328125" style="944" customWidth="1"/>
    <col min="13651" max="13656" width="10.7265625" style="944" customWidth="1"/>
    <col min="13657" max="13657" width="10.6328125" style="944" customWidth="1"/>
    <col min="13658" max="13658" width="10.7265625" style="944" customWidth="1"/>
    <col min="13659" max="13659" width="10.6328125" style="944" customWidth="1"/>
    <col min="13660" max="13674" width="10.7265625" style="944" customWidth="1"/>
    <col min="13675" max="13675" width="10.6328125" style="944" customWidth="1"/>
    <col min="13676" max="13677" width="10.7265625" style="944" customWidth="1"/>
    <col min="13678" max="13678" width="4.6328125" style="944" customWidth="1"/>
    <col min="13679" max="13822" width="7.08984375" style="944"/>
    <col min="13823" max="13823" width="2.6328125" style="944" customWidth="1"/>
    <col min="13824" max="13824" width="30.6328125" style="944" customWidth="1"/>
    <col min="13825" max="13828" width="10.7265625" style="944" customWidth="1"/>
    <col min="13829" max="13830" width="10.6328125" style="944" customWidth="1"/>
    <col min="13831" max="13831" width="10.7265625" style="944" customWidth="1"/>
    <col min="13832" max="13832" width="10.6328125" style="944" customWidth="1"/>
    <col min="13833" max="13835" width="10.7265625" style="944" customWidth="1"/>
    <col min="13836" max="13836" width="10.6328125" style="944" customWidth="1"/>
    <col min="13837" max="13843" width="10.7265625" style="944" customWidth="1"/>
    <col min="13844" max="13844" width="10.6328125" style="944" customWidth="1"/>
    <col min="13845" max="13845" width="10.7265625" style="944" customWidth="1"/>
    <col min="13846" max="13847" width="10.6328125" style="944" customWidth="1"/>
    <col min="13848" max="13858" width="10.7265625" style="944" customWidth="1"/>
    <col min="13859" max="13859" width="10.6328125" style="944" customWidth="1"/>
    <col min="13860" max="13900" width="10.7265625" style="944" customWidth="1"/>
    <col min="13901" max="13901" width="10.6328125" style="944" customWidth="1"/>
    <col min="13902" max="13903" width="10.7265625" style="944" customWidth="1"/>
    <col min="13904" max="13906" width="10.6328125" style="944" customWidth="1"/>
    <col min="13907" max="13912" width="10.7265625" style="944" customWidth="1"/>
    <col min="13913" max="13913" width="10.6328125" style="944" customWidth="1"/>
    <col min="13914" max="13914" width="10.7265625" style="944" customWidth="1"/>
    <col min="13915" max="13915" width="10.6328125" style="944" customWidth="1"/>
    <col min="13916" max="13930" width="10.7265625" style="944" customWidth="1"/>
    <col min="13931" max="13931" width="10.6328125" style="944" customWidth="1"/>
    <col min="13932" max="13933" width="10.7265625" style="944" customWidth="1"/>
    <col min="13934" max="13934" width="4.6328125" style="944" customWidth="1"/>
    <col min="13935" max="14078" width="7.08984375" style="944"/>
    <col min="14079" max="14079" width="2.6328125" style="944" customWidth="1"/>
    <col min="14080" max="14080" width="30.6328125" style="944" customWidth="1"/>
    <col min="14081" max="14084" width="10.7265625" style="944" customWidth="1"/>
    <col min="14085" max="14086" width="10.6328125" style="944" customWidth="1"/>
    <col min="14087" max="14087" width="10.7265625" style="944" customWidth="1"/>
    <col min="14088" max="14088" width="10.6328125" style="944" customWidth="1"/>
    <col min="14089" max="14091" width="10.7265625" style="944" customWidth="1"/>
    <col min="14092" max="14092" width="10.6328125" style="944" customWidth="1"/>
    <col min="14093" max="14099" width="10.7265625" style="944" customWidth="1"/>
    <col min="14100" max="14100" width="10.6328125" style="944" customWidth="1"/>
    <col min="14101" max="14101" width="10.7265625" style="944" customWidth="1"/>
    <col min="14102" max="14103" width="10.6328125" style="944" customWidth="1"/>
    <col min="14104" max="14114" width="10.7265625" style="944" customWidth="1"/>
    <col min="14115" max="14115" width="10.6328125" style="944" customWidth="1"/>
    <col min="14116" max="14156" width="10.7265625" style="944" customWidth="1"/>
    <col min="14157" max="14157" width="10.6328125" style="944" customWidth="1"/>
    <col min="14158" max="14159" width="10.7265625" style="944" customWidth="1"/>
    <col min="14160" max="14162" width="10.6328125" style="944" customWidth="1"/>
    <col min="14163" max="14168" width="10.7265625" style="944" customWidth="1"/>
    <col min="14169" max="14169" width="10.6328125" style="944" customWidth="1"/>
    <col min="14170" max="14170" width="10.7265625" style="944" customWidth="1"/>
    <col min="14171" max="14171" width="10.6328125" style="944" customWidth="1"/>
    <col min="14172" max="14186" width="10.7265625" style="944" customWidth="1"/>
    <col min="14187" max="14187" width="10.6328125" style="944" customWidth="1"/>
    <col min="14188" max="14189" width="10.7265625" style="944" customWidth="1"/>
    <col min="14190" max="14190" width="4.6328125" style="944" customWidth="1"/>
    <col min="14191" max="14334" width="7.08984375" style="944"/>
    <col min="14335" max="14335" width="2.6328125" style="944" customWidth="1"/>
    <col min="14336" max="14336" width="30.6328125" style="944" customWidth="1"/>
    <col min="14337" max="14340" width="10.7265625" style="944" customWidth="1"/>
    <col min="14341" max="14342" width="10.6328125" style="944" customWidth="1"/>
    <col min="14343" max="14343" width="10.7265625" style="944" customWidth="1"/>
    <col min="14344" max="14344" width="10.6328125" style="944" customWidth="1"/>
    <col min="14345" max="14347" width="10.7265625" style="944" customWidth="1"/>
    <col min="14348" max="14348" width="10.6328125" style="944" customWidth="1"/>
    <col min="14349" max="14355" width="10.7265625" style="944" customWidth="1"/>
    <col min="14356" max="14356" width="10.6328125" style="944" customWidth="1"/>
    <col min="14357" max="14357" width="10.7265625" style="944" customWidth="1"/>
    <col min="14358" max="14359" width="10.6328125" style="944" customWidth="1"/>
    <col min="14360" max="14370" width="10.7265625" style="944" customWidth="1"/>
    <col min="14371" max="14371" width="10.6328125" style="944" customWidth="1"/>
    <col min="14372" max="14412" width="10.7265625" style="944" customWidth="1"/>
    <col min="14413" max="14413" width="10.6328125" style="944" customWidth="1"/>
    <col min="14414" max="14415" width="10.7265625" style="944" customWidth="1"/>
    <col min="14416" max="14418" width="10.6328125" style="944" customWidth="1"/>
    <col min="14419" max="14424" width="10.7265625" style="944" customWidth="1"/>
    <col min="14425" max="14425" width="10.6328125" style="944" customWidth="1"/>
    <col min="14426" max="14426" width="10.7265625" style="944" customWidth="1"/>
    <col min="14427" max="14427" width="10.6328125" style="944" customWidth="1"/>
    <col min="14428" max="14442" width="10.7265625" style="944" customWidth="1"/>
    <col min="14443" max="14443" width="10.6328125" style="944" customWidth="1"/>
    <col min="14444" max="14445" width="10.7265625" style="944" customWidth="1"/>
    <col min="14446" max="14446" width="4.6328125" style="944" customWidth="1"/>
    <col min="14447" max="14590" width="7.08984375" style="944"/>
    <col min="14591" max="14591" width="2.6328125" style="944" customWidth="1"/>
    <col min="14592" max="14592" width="30.6328125" style="944" customWidth="1"/>
    <col min="14593" max="14596" width="10.7265625" style="944" customWidth="1"/>
    <col min="14597" max="14598" width="10.6328125" style="944" customWidth="1"/>
    <col min="14599" max="14599" width="10.7265625" style="944" customWidth="1"/>
    <col min="14600" max="14600" width="10.6328125" style="944" customWidth="1"/>
    <col min="14601" max="14603" width="10.7265625" style="944" customWidth="1"/>
    <col min="14604" max="14604" width="10.6328125" style="944" customWidth="1"/>
    <col min="14605" max="14611" width="10.7265625" style="944" customWidth="1"/>
    <col min="14612" max="14612" width="10.6328125" style="944" customWidth="1"/>
    <col min="14613" max="14613" width="10.7265625" style="944" customWidth="1"/>
    <col min="14614" max="14615" width="10.6328125" style="944" customWidth="1"/>
    <col min="14616" max="14626" width="10.7265625" style="944" customWidth="1"/>
    <col min="14627" max="14627" width="10.6328125" style="944" customWidth="1"/>
    <col min="14628" max="14668" width="10.7265625" style="944" customWidth="1"/>
    <col min="14669" max="14669" width="10.6328125" style="944" customWidth="1"/>
    <col min="14670" max="14671" width="10.7265625" style="944" customWidth="1"/>
    <col min="14672" max="14674" width="10.6328125" style="944" customWidth="1"/>
    <col min="14675" max="14680" width="10.7265625" style="944" customWidth="1"/>
    <col min="14681" max="14681" width="10.6328125" style="944" customWidth="1"/>
    <col min="14682" max="14682" width="10.7265625" style="944" customWidth="1"/>
    <col min="14683" max="14683" width="10.6328125" style="944" customWidth="1"/>
    <col min="14684" max="14698" width="10.7265625" style="944" customWidth="1"/>
    <col min="14699" max="14699" width="10.6328125" style="944" customWidth="1"/>
    <col min="14700" max="14701" width="10.7265625" style="944" customWidth="1"/>
    <col min="14702" max="14702" width="4.6328125" style="944" customWidth="1"/>
    <col min="14703" max="14846" width="7.08984375" style="944"/>
    <col min="14847" max="14847" width="2.6328125" style="944" customWidth="1"/>
    <col min="14848" max="14848" width="30.6328125" style="944" customWidth="1"/>
    <col min="14849" max="14852" width="10.7265625" style="944" customWidth="1"/>
    <col min="14853" max="14854" width="10.6328125" style="944" customWidth="1"/>
    <col min="14855" max="14855" width="10.7265625" style="944" customWidth="1"/>
    <col min="14856" max="14856" width="10.6328125" style="944" customWidth="1"/>
    <col min="14857" max="14859" width="10.7265625" style="944" customWidth="1"/>
    <col min="14860" max="14860" width="10.6328125" style="944" customWidth="1"/>
    <col min="14861" max="14867" width="10.7265625" style="944" customWidth="1"/>
    <col min="14868" max="14868" width="10.6328125" style="944" customWidth="1"/>
    <col min="14869" max="14869" width="10.7265625" style="944" customWidth="1"/>
    <col min="14870" max="14871" width="10.6328125" style="944" customWidth="1"/>
    <col min="14872" max="14882" width="10.7265625" style="944" customWidth="1"/>
    <col min="14883" max="14883" width="10.6328125" style="944" customWidth="1"/>
    <col min="14884" max="14924" width="10.7265625" style="944" customWidth="1"/>
    <col min="14925" max="14925" width="10.6328125" style="944" customWidth="1"/>
    <col min="14926" max="14927" width="10.7265625" style="944" customWidth="1"/>
    <col min="14928" max="14930" width="10.6328125" style="944" customWidth="1"/>
    <col min="14931" max="14936" width="10.7265625" style="944" customWidth="1"/>
    <col min="14937" max="14937" width="10.6328125" style="944" customWidth="1"/>
    <col min="14938" max="14938" width="10.7265625" style="944" customWidth="1"/>
    <col min="14939" max="14939" width="10.6328125" style="944" customWidth="1"/>
    <col min="14940" max="14954" width="10.7265625" style="944" customWidth="1"/>
    <col min="14955" max="14955" width="10.6328125" style="944" customWidth="1"/>
    <col min="14956" max="14957" width="10.7265625" style="944" customWidth="1"/>
    <col min="14958" max="14958" width="4.6328125" style="944" customWidth="1"/>
    <col min="14959" max="15102" width="7.08984375" style="944"/>
    <col min="15103" max="15103" width="2.6328125" style="944" customWidth="1"/>
    <col min="15104" max="15104" width="30.6328125" style="944" customWidth="1"/>
    <col min="15105" max="15108" width="10.7265625" style="944" customWidth="1"/>
    <col min="15109" max="15110" width="10.6328125" style="944" customWidth="1"/>
    <col min="15111" max="15111" width="10.7265625" style="944" customWidth="1"/>
    <col min="15112" max="15112" width="10.6328125" style="944" customWidth="1"/>
    <col min="15113" max="15115" width="10.7265625" style="944" customWidth="1"/>
    <col min="15116" max="15116" width="10.6328125" style="944" customWidth="1"/>
    <col min="15117" max="15123" width="10.7265625" style="944" customWidth="1"/>
    <col min="15124" max="15124" width="10.6328125" style="944" customWidth="1"/>
    <col min="15125" max="15125" width="10.7265625" style="944" customWidth="1"/>
    <col min="15126" max="15127" width="10.6328125" style="944" customWidth="1"/>
    <col min="15128" max="15138" width="10.7265625" style="944" customWidth="1"/>
    <col min="15139" max="15139" width="10.6328125" style="944" customWidth="1"/>
    <col min="15140" max="15180" width="10.7265625" style="944" customWidth="1"/>
    <col min="15181" max="15181" width="10.6328125" style="944" customWidth="1"/>
    <col min="15182" max="15183" width="10.7265625" style="944" customWidth="1"/>
    <col min="15184" max="15186" width="10.6328125" style="944" customWidth="1"/>
    <col min="15187" max="15192" width="10.7265625" style="944" customWidth="1"/>
    <col min="15193" max="15193" width="10.6328125" style="944" customWidth="1"/>
    <col min="15194" max="15194" width="10.7265625" style="944" customWidth="1"/>
    <col min="15195" max="15195" width="10.6328125" style="944" customWidth="1"/>
    <col min="15196" max="15210" width="10.7265625" style="944" customWidth="1"/>
    <col min="15211" max="15211" width="10.6328125" style="944" customWidth="1"/>
    <col min="15212" max="15213" width="10.7265625" style="944" customWidth="1"/>
    <col min="15214" max="15214" width="4.6328125" style="944" customWidth="1"/>
    <col min="15215" max="15358" width="7.08984375" style="944"/>
    <col min="15359" max="15359" width="2.6328125" style="944" customWidth="1"/>
    <col min="15360" max="15360" width="30.6328125" style="944" customWidth="1"/>
    <col min="15361" max="15364" width="10.7265625" style="944" customWidth="1"/>
    <col min="15365" max="15366" width="10.6328125" style="944" customWidth="1"/>
    <col min="15367" max="15367" width="10.7265625" style="944" customWidth="1"/>
    <col min="15368" max="15368" width="10.6328125" style="944" customWidth="1"/>
    <col min="15369" max="15371" width="10.7265625" style="944" customWidth="1"/>
    <col min="15372" max="15372" width="10.6328125" style="944" customWidth="1"/>
    <col min="15373" max="15379" width="10.7265625" style="944" customWidth="1"/>
    <col min="15380" max="15380" width="10.6328125" style="944" customWidth="1"/>
    <col min="15381" max="15381" width="10.7265625" style="944" customWidth="1"/>
    <col min="15382" max="15383" width="10.6328125" style="944" customWidth="1"/>
    <col min="15384" max="15394" width="10.7265625" style="944" customWidth="1"/>
    <col min="15395" max="15395" width="10.6328125" style="944" customWidth="1"/>
    <col min="15396" max="15436" width="10.7265625" style="944" customWidth="1"/>
    <col min="15437" max="15437" width="10.6328125" style="944" customWidth="1"/>
    <col min="15438" max="15439" width="10.7265625" style="944" customWidth="1"/>
    <col min="15440" max="15442" width="10.6328125" style="944" customWidth="1"/>
    <col min="15443" max="15448" width="10.7265625" style="944" customWidth="1"/>
    <col min="15449" max="15449" width="10.6328125" style="944" customWidth="1"/>
    <col min="15450" max="15450" width="10.7265625" style="944" customWidth="1"/>
    <col min="15451" max="15451" width="10.6328125" style="944" customWidth="1"/>
    <col min="15452" max="15466" width="10.7265625" style="944" customWidth="1"/>
    <col min="15467" max="15467" width="10.6328125" style="944" customWidth="1"/>
    <col min="15468" max="15469" width="10.7265625" style="944" customWidth="1"/>
    <col min="15470" max="15470" width="4.6328125" style="944" customWidth="1"/>
    <col min="15471" max="15614" width="7.08984375" style="944"/>
    <col min="15615" max="15615" width="2.6328125" style="944" customWidth="1"/>
    <col min="15616" max="15616" width="30.6328125" style="944" customWidth="1"/>
    <col min="15617" max="15620" width="10.7265625" style="944" customWidth="1"/>
    <col min="15621" max="15622" width="10.6328125" style="944" customWidth="1"/>
    <col min="15623" max="15623" width="10.7265625" style="944" customWidth="1"/>
    <col min="15624" max="15624" width="10.6328125" style="944" customWidth="1"/>
    <col min="15625" max="15627" width="10.7265625" style="944" customWidth="1"/>
    <col min="15628" max="15628" width="10.6328125" style="944" customWidth="1"/>
    <col min="15629" max="15635" width="10.7265625" style="944" customWidth="1"/>
    <col min="15636" max="15636" width="10.6328125" style="944" customWidth="1"/>
    <col min="15637" max="15637" width="10.7265625" style="944" customWidth="1"/>
    <col min="15638" max="15639" width="10.6328125" style="944" customWidth="1"/>
    <col min="15640" max="15650" width="10.7265625" style="944" customWidth="1"/>
    <col min="15651" max="15651" width="10.6328125" style="944" customWidth="1"/>
    <col min="15652" max="15692" width="10.7265625" style="944" customWidth="1"/>
    <col min="15693" max="15693" width="10.6328125" style="944" customWidth="1"/>
    <col min="15694" max="15695" width="10.7265625" style="944" customWidth="1"/>
    <col min="15696" max="15698" width="10.6328125" style="944" customWidth="1"/>
    <col min="15699" max="15704" width="10.7265625" style="944" customWidth="1"/>
    <col min="15705" max="15705" width="10.6328125" style="944" customWidth="1"/>
    <col min="15706" max="15706" width="10.7265625" style="944" customWidth="1"/>
    <col min="15707" max="15707" width="10.6328125" style="944" customWidth="1"/>
    <col min="15708" max="15722" width="10.7265625" style="944" customWidth="1"/>
    <col min="15723" max="15723" width="10.6328125" style="944" customWidth="1"/>
    <col min="15724" max="15725" width="10.7265625" style="944" customWidth="1"/>
    <col min="15726" max="15726" width="4.6328125" style="944" customWidth="1"/>
    <col min="15727" max="15870" width="7.08984375" style="944"/>
    <col min="15871" max="15871" width="2.6328125" style="944" customWidth="1"/>
    <col min="15872" max="15872" width="30.6328125" style="944" customWidth="1"/>
    <col min="15873" max="15876" width="10.7265625" style="944" customWidth="1"/>
    <col min="15877" max="15878" width="10.6328125" style="944" customWidth="1"/>
    <col min="15879" max="15879" width="10.7265625" style="944" customWidth="1"/>
    <col min="15880" max="15880" width="10.6328125" style="944" customWidth="1"/>
    <col min="15881" max="15883" width="10.7265625" style="944" customWidth="1"/>
    <col min="15884" max="15884" width="10.6328125" style="944" customWidth="1"/>
    <col min="15885" max="15891" width="10.7265625" style="944" customWidth="1"/>
    <col min="15892" max="15892" width="10.6328125" style="944" customWidth="1"/>
    <col min="15893" max="15893" width="10.7265625" style="944" customWidth="1"/>
    <col min="15894" max="15895" width="10.6328125" style="944" customWidth="1"/>
    <col min="15896" max="15906" width="10.7265625" style="944" customWidth="1"/>
    <col min="15907" max="15907" width="10.6328125" style="944" customWidth="1"/>
    <col min="15908" max="15948" width="10.7265625" style="944" customWidth="1"/>
    <col min="15949" max="15949" width="10.6328125" style="944" customWidth="1"/>
    <col min="15950" max="15951" width="10.7265625" style="944" customWidth="1"/>
    <col min="15952" max="15954" width="10.6328125" style="944" customWidth="1"/>
    <col min="15955" max="15960" width="10.7265625" style="944" customWidth="1"/>
    <col min="15961" max="15961" width="10.6328125" style="944" customWidth="1"/>
    <col min="15962" max="15962" width="10.7265625" style="944" customWidth="1"/>
    <col min="15963" max="15963" width="10.6328125" style="944" customWidth="1"/>
    <col min="15964" max="15978" width="10.7265625" style="944" customWidth="1"/>
    <col min="15979" max="15979" width="10.6328125" style="944" customWidth="1"/>
    <col min="15980" max="15981" width="10.7265625" style="944" customWidth="1"/>
    <col min="15982" max="15982" width="4.6328125" style="944" customWidth="1"/>
    <col min="15983" max="16126" width="7.08984375" style="944"/>
    <col min="16127" max="16127" width="2.6328125" style="944" customWidth="1"/>
    <col min="16128" max="16128" width="30.6328125" style="944" customWidth="1"/>
    <col min="16129" max="16132" width="10.7265625" style="944" customWidth="1"/>
    <col min="16133" max="16134" width="10.6328125" style="944" customWidth="1"/>
    <col min="16135" max="16135" width="10.7265625" style="944" customWidth="1"/>
    <col min="16136" max="16136" width="10.6328125" style="944" customWidth="1"/>
    <col min="16137" max="16139" width="10.7265625" style="944" customWidth="1"/>
    <col min="16140" max="16140" width="10.6328125" style="944" customWidth="1"/>
    <col min="16141" max="16147" width="10.7265625" style="944" customWidth="1"/>
    <col min="16148" max="16148" width="10.6328125" style="944" customWidth="1"/>
    <col min="16149" max="16149" width="10.7265625" style="944" customWidth="1"/>
    <col min="16150" max="16151" width="10.6328125" style="944" customWidth="1"/>
    <col min="16152" max="16162" width="10.7265625" style="944" customWidth="1"/>
    <col min="16163" max="16163" width="10.6328125" style="944" customWidth="1"/>
    <col min="16164" max="16204" width="10.7265625" style="944" customWidth="1"/>
    <col min="16205" max="16205" width="10.6328125" style="944" customWidth="1"/>
    <col min="16206" max="16207" width="10.7265625" style="944" customWidth="1"/>
    <col min="16208" max="16210" width="10.6328125" style="944" customWidth="1"/>
    <col min="16211" max="16216" width="10.7265625" style="944" customWidth="1"/>
    <col min="16217" max="16217" width="10.6328125" style="944" customWidth="1"/>
    <col min="16218" max="16218" width="10.7265625" style="944" customWidth="1"/>
    <col min="16219" max="16219" width="10.6328125" style="944" customWidth="1"/>
    <col min="16220" max="16234" width="10.7265625" style="944" customWidth="1"/>
    <col min="16235" max="16235" width="10.6328125" style="944" customWidth="1"/>
    <col min="16236" max="16237" width="10.7265625" style="944" customWidth="1"/>
    <col min="16238" max="16238" width="4.6328125" style="944" customWidth="1"/>
    <col min="16239" max="16384" width="7.08984375" style="944"/>
  </cols>
  <sheetData>
    <row r="1" spans="2:110" ht="14.25" customHeight="1">
      <c r="B1" s="941"/>
      <c r="C1" s="941"/>
      <c r="D1" s="942"/>
      <c r="E1" s="942"/>
      <c r="F1" s="942"/>
      <c r="G1" s="942"/>
      <c r="H1" s="942"/>
      <c r="I1" s="942"/>
      <c r="J1" s="942"/>
      <c r="K1" s="942"/>
      <c r="L1" s="942"/>
      <c r="M1" s="942"/>
      <c r="N1" s="942"/>
      <c r="O1" s="943"/>
      <c r="P1" s="942"/>
      <c r="Q1" s="942"/>
      <c r="R1" s="942"/>
      <c r="S1" s="942"/>
      <c r="T1" s="942"/>
      <c r="U1" s="942"/>
      <c r="V1" s="942"/>
      <c r="W1" s="942"/>
      <c r="X1" s="942"/>
      <c r="Y1" s="942"/>
      <c r="Z1" s="942"/>
      <c r="AA1" s="943"/>
      <c r="AB1" s="942"/>
      <c r="AC1" s="942"/>
      <c r="AD1" s="942"/>
      <c r="AE1" s="942"/>
      <c r="AF1" s="942"/>
      <c r="AG1" s="942"/>
      <c r="AH1" s="942"/>
      <c r="AI1" s="942"/>
      <c r="AJ1" s="942"/>
      <c r="AK1" s="942"/>
      <c r="AL1" s="942"/>
      <c r="AM1" s="943"/>
      <c r="AN1" s="942"/>
      <c r="AO1" s="942"/>
      <c r="AP1" s="942"/>
      <c r="AQ1" s="942"/>
      <c r="AR1" s="942"/>
      <c r="AS1" s="942"/>
      <c r="AT1" s="942"/>
      <c r="AU1" s="942"/>
      <c r="AV1" s="942"/>
      <c r="AW1" s="942"/>
      <c r="AX1" s="942"/>
      <c r="AY1" s="943"/>
      <c r="AZ1" s="942"/>
      <c r="BA1" s="942"/>
      <c r="BB1" s="942"/>
      <c r="BC1" s="942"/>
      <c r="BD1" s="942"/>
      <c r="BE1" s="942"/>
      <c r="BF1" s="942"/>
      <c r="BG1" s="942"/>
      <c r="BH1" s="942"/>
      <c r="BI1" s="942"/>
      <c r="BJ1" s="942"/>
      <c r="BK1" s="943"/>
      <c r="BL1" s="942"/>
      <c r="BM1" s="942"/>
      <c r="BN1" s="942"/>
      <c r="BO1" s="942"/>
      <c r="BP1" s="942"/>
      <c r="BQ1" s="942"/>
      <c r="BR1" s="942"/>
      <c r="BS1" s="942"/>
      <c r="BT1" s="942"/>
      <c r="BU1" s="942"/>
      <c r="BV1" s="942"/>
      <c r="BW1" s="943"/>
      <c r="BX1" s="942"/>
      <c r="BY1" s="942"/>
      <c r="BZ1" s="942"/>
      <c r="CA1" s="942"/>
      <c r="CB1" s="942"/>
      <c r="CC1" s="942"/>
      <c r="CD1" s="942"/>
      <c r="CE1" s="942"/>
      <c r="CF1" s="942"/>
      <c r="CG1" s="942"/>
      <c r="CH1" s="942"/>
      <c r="CI1" s="943"/>
      <c r="CJ1" s="942"/>
      <c r="CK1" s="942"/>
      <c r="CL1" s="942"/>
      <c r="CM1" s="942"/>
      <c r="CN1" s="942"/>
      <c r="CO1" s="942"/>
      <c r="CP1" s="942"/>
      <c r="CQ1" s="942"/>
      <c r="CR1" s="942"/>
    </row>
    <row r="2" spans="2:110" ht="12" customHeight="1">
      <c r="B2" s="941"/>
      <c r="C2" s="941"/>
      <c r="D2" s="942"/>
      <c r="E2" s="942"/>
      <c r="F2" s="942"/>
      <c r="G2" s="942"/>
      <c r="H2" s="942"/>
      <c r="I2" s="942"/>
      <c r="J2" s="942"/>
      <c r="K2" s="942"/>
      <c r="L2" s="942"/>
      <c r="M2" s="942"/>
      <c r="N2" s="942"/>
      <c r="O2" s="943"/>
      <c r="P2" s="942"/>
      <c r="Q2" s="942"/>
      <c r="R2" s="942"/>
      <c r="S2" s="942"/>
      <c r="T2" s="942"/>
      <c r="U2" s="942"/>
      <c r="V2" s="942"/>
      <c r="W2" s="942"/>
      <c r="X2" s="942"/>
      <c r="Y2" s="942"/>
      <c r="Z2" s="942"/>
      <c r="AA2" s="943"/>
      <c r="AB2" s="942"/>
      <c r="AC2" s="942"/>
      <c r="AD2" s="942"/>
      <c r="AE2" s="942"/>
      <c r="AF2" s="942"/>
      <c r="AG2" s="942"/>
      <c r="AH2" s="942"/>
      <c r="AI2" s="942"/>
      <c r="AJ2" s="942"/>
      <c r="AK2" s="942"/>
      <c r="AL2" s="942"/>
      <c r="AM2" s="943"/>
      <c r="AN2" s="942"/>
      <c r="AO2" s="942"/>
      <c r="AP2" s="942"/>
      <c r="AQ2" s="942"/>
      <c r="AR2" s="942"/>
      <c r="AS2" s="942"/>
      <c r="AT2" s="942"/>
      <c r="AU2" s="942"/>
      <c r="AV2" s="942"/>
      <c r="AW2" s="942"/>
      <c r="AX2" s="942"/>
      <c r="AY2" s="943"/>
      <c r="AZ2" s="942"/>
      <c r="BA2" s="942"/>
      <c r="BB2" s="942"/>
      <c r="BC2" s="942"/>
      <c r="BD2" s="942"/>
      <c r="BE2" s="942"/>
      <c r="BF2" s="942"/>
      <c r="BG2" s="942"/>
      <c r="BH2" s="942"/>
      <c r="BI2" s="942"/>
      <c r="BJ2" s="942"/>
      <c r="BK2" s="943"/>
      <c r="BL2" s="942"/>
      <c r="BM2" s="942"/>
      <c r="BN2" s="942"/>
      <c r="BO2" s="942"/>
      <c r="BP2" s="942"/>
      <c r="BQ2" s="942"/>
      <c r="BR2" s="942"/>
      <c r="BS2" s="942"/>
      <c r="BT2" s="942"/>
      <c r="BU2" s="942"/>
      <c r="BV2" s="942"/>
      <c r="BW2" s="943"/>
      <c r="BX2" s="942"/>
      <c r="BY2" s="942"/>
      <c r="BZ2" s="942"/>
      <c r="CA2" s="942"/>
      <c r="CB2" s="942"/>
      <c r="CC2" s="942"/>
      <c r="CD2" s="942"/>
      <c r="CE2" s="942"/>
      <c r="CF2" s="942"/>
      <c r="CG2" s="942"/>
      <c r="CH2" s="942"/>
      <c r="CI2" s="943"/>
      <c r="CJ2" s="942"/>
      <c r="CK2" s="942"/>
      <c r="CL2" s="942"/>
      <c r="CM2" s="942"/>
      <c r="CN2" s="942"/>
      <c r="CO2" s="942"/>
      <c r="CP2" s="942"/>
      <c r="CQ2" s="942"/>
      <c r="CR2" s="942"/>
    </row>
    <row r="3" spans="2:110" ht="12" customHeight="1">
      <c r="B3" s="945"/>
      <c r="C3" s="946" t="s">
        <v>243</v>
      </c>
      <c r="D3" s="946" t="s">
        <v>244</v>
      </c>
      <c r="E3" s="946" t="s">
        <v>245</v>
      </c>
      <c r="F3" s="946" t="s">
        <v>246</v>
      </c>
      <c r="G3" s="946" t="s">
        <v>247</v>
      </c>
      <c r="H3" s="946" t="s">
        <v>248</v>
      </c>
      <c r="I3" s="946" t="s">
        <v>249</v>
      </c>
      <c r="J3" s="946" t="s">
        <v>250</v>
      </c>
      <c r="K3" s="946" t="s">
        <v>251</v>
      </c>
      <c r="L3" s="946" t="s">
        <v>252</v>
      </c>
      <c r="M3" s="946" t="s">
        <v>253</v>
      </c>
      <c r="N3" s="946" t="s">
        <v>254</v>
      </c>
      <c r="O3" s="946" t="s">
        <v>255</v>
      </c>
      <c r="P3" s="946" t="s">
        <v>256</v>
      </c>
      <c r="Q3" s="946" t="s">
        <v>257</v>
      </c>
      <c r="R3" s="946" t="s">
        <v>258</v>
      </c>
      <c r="S3" s="946" t="s">
        <v>259</v>
      </c>
      <c r="T3" s="946" t="s">
        <v>260</v>
      </c>
      <c r="U3" s="946" t="s">
        <v>261</v>
      </c>
      <c r="V3" s="946" t="s">
        <v>262</v>
      </c>
      <c r="W3" s="946" t="s">
        <v>263</v>
      </c>
      <c r="X3" s="946" t="s">
        <v>264</v>
      </c>
      <c r="Y3" s="946" t="s">
        <v>265</v>
      </c>
      <c r="Z3" s="946" t="s">
        <v>266</v>
      </c>
      <c r="AA3" s="946" t="s">
        <v>267</v>
      </c>
      <c r="AB3" s="946" t="s">
        <v>268</v>
      </c>
      <c r="AC3" s="946" t="s">
        <v>269</v>
      </c>
      <c r="AD3" s="946" t="s">
        <v>270</v>
      </c>
      <c r="AE3" s="946" t="s">
        <v>271</v>
      </c>
      <c r="AF3" s="946" t="s">
        <v>272</v>
      </c>
      <c r="AG3" s="946" t="s">
        <v>273</v>
      </c>
      <c r="AH3" s="946" t="s">
        <v>274</v>
      </c>
      <c r="AI3" s="946" t="s">
        <v>275</v>
      </c>
      <c r="AJ3" s="946" t="s">
        <v>276</v>
      </c>
      <c r="AK3" s="946" t="s">
        <v>277</v>
      </c>
      <c r="AL3" s="946" t="s">
        <v>278</v>
      </c>
      <c r="AM3" s="946" t="s">
        <v>279</v>
      </c>
      <c r="AN3" s="946" t="s">
        <v>280</v>
      </c>
      <c r="AO3" s="946" t="s">
        <v>281</v>
      </c>
      <c r="AP3" s="946" t="s">
        <v>282</v>
      </c>
      <c r="AQ3" s="946" t="s">
        <v>283</v>
      </c>
      <c r="AR3" s="946" t="s">
        <v>284</v>
      </c>
      <c r="AS3" s="946" t="s">
        <v>285</v>
      </c>
      <c r="AT3" s="946" t="s">
        <v>286</v>
      </c>
      <c r="AU3" s="946" t="s">
        <v>287</v>
      </c>
      <c r="AV3" s="946" t="s">
        <v>288</v>
      </c>
      <c r="AW3" s="946" t="s">
        <v>289</v>
      </c>
      <c r="AX3" s="946" t="s">
        <v>290</v>
      </c>
      <c r="AY3" s="946" t="s">
        <v>291</v>
      </c>
      <c r="AZ3" s="946" t="s">
        <v>292</v>
      </c>
      <c r="BA3" s="946" t="s">
        <v>293</v>
      </c>
      <c r="BB3" s="946" t="s">
        <v>294</v>
      </c>
      <c r="BC3" s="946" t="s">
        <v>295</v>
      </c>
      <c r="BD3" s="946" t="s">
        <v>296</v>
      </c>
      <c r="BE3" s="946" t="s">
        <v>297</v>
      </c>
      <c r="BF3" s="946" t="s">
        <v>298</v>
      </c>
      <c r="BG3" s="946" t="s">
        <v>299</v>
      </c>
      <c r="BH3" s="946" t="s">
        <v>300</v>
      </c>
      <c r="BI3" s="946" t="s">
        <v>301</v>
      </c>
      <c r="BJ3" s="946" t="s">
        <v>302</v>
      </c>
      <c r="BK3" s="946" t="s">
        <v>303</v>
      </c>
      <c r="BL3" s="946" t="s">
        <v>304</v>
      </c>
      <c r="BM3" s="946" t="s">
        <v>305</v>
      </c>
      <c r="BN3" s="946" t="s">
        <v>306</v>
      </c>
      <c r="BO3" s="946" t="s">
        <v>307</v>
      </c>
      <c r="BP3" s="946" t="s">
        <v>308</v>
      </c>
      <c r="BQ3" s="946" t="s">
        <v>309</v>
      </c>
      <c r="BR3" s="946" t="s">
        <v>310</v>
      </c>
      <c r="BS3" s="946" t="s">
        <v>311</v>
      </c>
      <c r="BT3" s="946" t="s">
        <v>312</v>
      </c>
      <c r="BU3" s="946" t="s">
        <v>313</v>
      </c>
      <c r="BV3" s="946" t="s">
        <v>314</v>
      </c>
      <c r="BW3" s="946" t="s">
        <v>315</v>
      </c>
      <c r="BX3" s="946" t="s">
        <v>316</v>
      </c>
      <c r="BY3" s="946" t="s">
        <v>317</v>
      </c>
      <c r="BZ3" s="946" t="s">
        <v>318</v>
      </c>
      <c r="CA3" s="946" t="s">
        <v>319</v>
      </c>
      <c r="CB3" s="946" t="s">
        <v>320</v>
      </c>
      <c r="CC3" s="946" t="s">
        <v>321</v>
      </c>
      <c r="CD3" s="946" t="s">
        <v>322</v>
      </c>
      <c r="CE3" s="946" t="s">
        <v>323</v>
      </c>
      <c r="CF3" s="946" t="s">
        <v>324</v>
      </c>
      <c r="CG3" s="946" t="s">
        <v>325</v>
      </c>
      <c r="CH3" s="946" t="s">
        <v>326</v>
      </c>
      <c r="CI3" s="946" t="s">
        <v>327</v>
      </c>
      <c r="CJ3" s="946" t="s">
        <v>328</v>
      </c>
      <c r="CK3" s="946" t="s">
        <v>329</v>
      </c>
      <c r="CL3" s="946" t="s">
        <v>330</v>
      </c>
      <c r="CM3" s="946" t="s">
        <v>331</v>
      </c>
      <c r="CN3" s="946" t="s">
        <v>332</v>
      </c>
      <c r="CO3" s="946" t="s">
        <v>333</v>
      </c>
      <c r="CP3" s="946" t="s">
        <v>334</v>
      </c>
      <c r="CQ3" s="946" t="s">
        <v>335</v>
      </c>
      <c r="CR3" s="946" t="s">
        <v>336</v>
      </c>
      <c r="CS3" s="947" t="s">
        <v>337</v>
      </c>
      <c r="CT3" s="946" t="s">
        <v>338</v>
      </c>
      <c r="CU3" s="946" t="s">
        <v>339</v>
      </c>
      <c r="CV3" s="946" t="s">
        <v>340</v>
      </c>
      <c r="CW3" s="946" t="s">
        <v>341</v>
      </c>
      <c r="CX3" s="946" t="s">
        <v>342</v>
      </c>
      <c r="CY3" s="946" t="s">
        <v>343</v>
      </c>
      <c r="CZ3" s="946" t="s">
        <v>344</v>
      </c>
      <c r="DA3" s="946" t="s">
        <v>345</v>
      </c>
      <c r="DB3" s="946" t="s">
        <v>346</v>
      </c>
      <c r="DC3" s="946" t="s">
        <v>347</v>
      </c>
      <c r="DD3" s="946" t="s">
        <v>348</v>
      </c>
      <c r="DE3" s="946">
        <v>107</v>
      </c>
      <c r="DF3" s="946"/>
    </row>
    <row r="4" spans="2:110" s="942" customFormat="1" ht="12" customHeight="1">
      <c r="B4" s="948"/>
      <c r="C4" s="949" t="s">
        <v>351</v>
      </c>
      <c r="D4" s="949" t="s">
        <v>352</v>
      </c>
      <c r="E4" s="949" t="s">
        <v>353</v>
      </c>
      <c r="F4" s="949" t="s">
        <v>354</v>
      </c>
      <c r="G4" s="949" t="s">
        <v>355</v>
      </c>
      <c r="H4" s="949" t="s">
        <v>407</v>
      </c>
      <c r="I4" s="949" t="s">
        <v>507</v>
      </c>
      <c r="J4" s="949" t="s">
        <v>356</v>
      </c>
      <c r="K4" s="949" t="s">
        <v>508</v>
      </c>
      <c r="L4" s="949" t="s">
        <v>415</v>
      </c>
      <c r="M4" s="949" t="s">
        <v>357</v>
      </c>
      <c r="N4" s="949" t="s">
        <v>358</v>
      </c>
      <c r="O4" s="949" t="s">
        <v>509</v>
      </c>
      <c r="P4" s="949" t="s">
        <v>510</v>
      </c>
      <c r="Q4" s="949" t="s">
        <v>359</v>
      </c>
      <c r="R4" s="949" t="s">
        <v>360</v>
      </c>
      <c r="S4" s="949" t="s">
        <v>361</v>
      </c>
      <c r="T4" s="949" t="s">
        <v>511</v>
      </c>
      <c r="U4" s="949" t="s">
        <v>362</v>
      </c>
      <c r="V4" s="949" t="s">
        <v>512</v>
      </c>
      <c r="W4" s="949" t="s">
        <v>513</v>
      </c>
      <c r="X4" s="949" t="s">
        <v>514</v>
      </c>
      <c r="Y4" s="949" t="s">
        <v>363</v>
      </c>
      <c r="Z4" s="949" t="s">
        <v>364</v>
      </c>
      <c r="AA4" s="949" t="s">
        <v>515</v>
      </c>
      <c r="AB4" s="949" t="s">
        <v>516</v>
      </c>
      <c r="AC4" s="949" t="s">
        <v>365</v>
      </c>
      <c r="AD4" s="949" t="s">
        <v>53</v>
      </c>
      <c r="AE4" s="949" t="s">
        <v>366</v>
      </c>
      <c r="AF4" s="949" t="s">
        <v>367</v>
      </c>
      <c r="AG4" s="949" t="s">
        <v>517</v>
      </c>
      <c r="AH4" s="949" t="s">
        <v>368</v>
      </c>
      <c r="AI4" s="949" t="s">
        <v>369</v>
      </c>
      <c r="AJ4" s="949" t="s">
        <v>370</v>
      </c>
      <c r="AK4" s="949" t="s">
        <v>518</v>
      </c>
      <c r="AL4" s="949" t="s">
        <v>371</v>
      </c>
      <c r="AM4" s="949" t="s">
        <v>372</v>
      </c>
      <c r="AN4" s="949" t="s">
        <v>519</v>
      </c>
      <c r="AO4" s="949" t="s">
        <v>520</v>
      </c>
      <c r="AP4" s="949" t="s">
        <v>373</v>
      </c>
      <c r="AQ4" s="949" t="s">
        <v>374</v>
      </c>
      <c r="AR4" s="949" t="s">
        <v>521</v>
      </c>
      <c r="AS4" s="949" t="s">
        <v>375</v>
      </c>
      <c r="AT4" s="949" t="s">
        <v>522</v>
      </c>
      <c r="AU4" s="949" t="s">
        <v>523</v>
      </c>
      <c r="AV4" s="949" t="s">
        <v>524</v>
      </c>
      <c r="AW4" s="949" t="s">
        <v>525</v>
      </c>
      <c r="AX4" s="949" t="s">
        <v>526</v>
      </c>
      <c r="AY4" s="949" t="s">
        <v>527</v>
      </c>
      <c r="AZ4" s="949" t="s">
        <v>528</v>
      </c>
      <c r="BA4" s="949" t="s">
        <v>529</v>
      </c>
      <c r="BB4" s="949" t="s">
        <v>530</v>
      </c>
      <c r="BC4" s="949" t="s">
        <v>531</v>
      </c>
      <c r="BD4" s="949" t="s">
        <v>532</v>
      </c>
      <c r="BE4" s="949" t="s">
        <v>533</v>
      </c>
      <c r="BF4" s="949" t="s">
        <v>534</v>
      </c>
      <c r="BG4" s="949" t="s">
        <v>416</v>
      </c>
      <c r="BH4" s="949" t="s">
        <v>376</v>
      </c>
      <c r="BI4" s="949" t="s">
        <v>377</v>
      </c>
      <c r="BJ4" s="949" t="s">
        <v>10</v>
      </c>
      <c r="BK4" s="949" t="s">
        <v>535</v>
      </c>
      <c r="BL4" s="949" t="s">
        <v>378</v>
      </c>
      <c r="BM4" s="949" t="s">
        <v>379</v>
      </c>
      <c r="BN4" s="949" t="s">
        <v>536</v>
      </c>
      <c r="BO4" s="949" t="s">
        <v>537</v>
      </c>
      <c r="BP4" s="949" t="s">
        <v>380</v>
      </c>
      <c r="BQ4" s="949" t="s">
        <v>381</v>
      </c>
      <c r="BR4" s="949" t="s">
        <v>382</v>
      </c>
      <c r="BS4" s="949" t="s">
        <v>54</v>
      </c>
      <c r="BT4" s="949" t="s">
        <v>11</v>
      </c>
      <c r="BU4" s="949" t="s">
        <v>12</v>
      </c>
      <c r="BV4" s="949" t="s">
        <v>383</v>
      </c>
      <c r="BW4" s="949" t="s">
        <v>384</v>
      </c>
      <c r="BX4" s="949" t="s">
        <v>538</v>
      </c>
      <c r="BY4" s="949" t="s">
        <v>385</v>
      </c>
      <c r="BZ4" s="949" t="s">
        <v>539</v>
      </c>
      <c r="CA4" s="949" t="s">
        <v>386</v>
      </c>
      <c r="CB4" s="949" t="s">
        <v>387</v>
      </c>
      <c r="CC4" s="949" t="s">
        <v>388</v>
      </c>
      <c r="CD4" s="949" t="s">
        <v>540</v>
      </c>
      <c r="CE4" s="949" t="s">
        <v>389</v>
      </c>
      <c r="CF4" s="949" t="s">
        <v>541</v>
      </c>
      <c r="CG4" s="949" t="s">
        <v>542</v>
      </c>
      <c r="CH4" s="949" t="s">
        <v>543</v>
      </c>
      <c r="CI4" s="949" t="s">
        <v>390</v>
      </c>
      <c r="CJ4" s="949" t="s">
        <v>544</v>
      </c>
      <c r="CK4" s="949" t="s">
        <v>545</v>
      </c>
      <c r="CL4" s="949" t="s">
        <v>546</v>
      </c>
      <c r="CM4" s="949" t="s">
        <v>13</v>
      </c>
      <c r="CN4" s="949" t="s">
        <v>391</v>
      </c>
      <c r="CO4" s="949" t="s">
        <v>392</v>
      </c>
      <c r="CP4" s="949" t="s">
        <v>547</v>
      </c>
      <c r="CQ4" s="949" t="s">
        <v>548</v>
      </c>
      <c r="CR4" s="949" t="s">
        <v>549</v>
      </c>
      <c r="CS4" s="949" t="s">
        <v>550</v>
      </c>
      <c r="CT4" s="949" t="s">
        <v>551</v>
      </c>
      <c r="CU4" s="949" t="s">
        <v>394</v>
      </c>
      <c r="CV4" s="949" t="s">
        <v>393</v>
      </c>
      <c r="CW4" s="949" t="s">
        <v>417</v>
      </c>
      <c r="CX4" s="949" t="s">
        <v>552</v>
      </c>
      <c r="CY4" s="949" t="s">
        <v>553</v>
      </c>
      <c r="CZ4" s="949" t="s">
        <v>554</v>
      </c>
      <c r="DA4" s="949" t="s">
        <v>555</v>
      </c>
      <c r="DB4" s="949" t="s">
        <v>556</v>
      </c>
      <c r="DC4" s="949" t="s">
        <v>395</v>
      </c>
      <c r="DD4" s="949" t="s">
        <v>557</v>
      </c>
      <c r="DE4" s="949" t="s">
        <v>558</v>
      </c>
      <c r="DF4" s="949" t="s">
        <v>405</v>
      </c>
    </row>
    <row r="5" spans="2:110" ht="12" customHeight="1">
      <c r="B5" s="948"/>
      <c r="C5" s="949"/>
      <c r="D5" s="949"/>
      <c r="E5" s="949"/>
      <c r="F5" s="949"/>
      <c r="G5" s="949"/>
      <c r="H5" s="949"/>
      <c r="I5" s="949"/>
      <c r="J5" s="949"/>
      <c r="K5" s="949"/>
      <c r="L5" s="949"/>
      <c r="M5" s="949"/>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9"/>
      <c r="AM5" s="949"/>
      <c r="AN5" s="949"/>
      <c r="AO5" s="949"/>
      <c r="AP5" s="949"/>
      <c r="AQ5" s="949"/>
      <c r="AR5" s="949"/>
      <c r="AS5" s="949"/>
      <c r="AT5" s="949"/>
      <c r="AU5" s="949"/>
      <c r="AV5" s="949"/>
      <c r="AW5" s="949"/>
      <c r="AX5" s="949"/>
      <c r="AY5" s="949"/>
      <c r="AZ5" s="949"/>
      <c r="BA5" s="949"/>
      <c r="BB5" s="949"/>
      <c r="BC5" s="949"/>
      <c r="BD5" s="949"/>
      <c r="BE5" s="949"/>
      <c r="BF5" s="949"/>
      <c r="BG5" s="949"/>
      <c r="BH5" s="949"/>
      <c r="BI5" s="949"/>
      <c r="BJ5" s="949"/>
      <c r="BK5" s="949"/>
      <c r="BL5" s="949"/>
      <c r="BM5" s="949"/>
      <c r="BN5" s="949"/>
      <c r="BO5" s="949"/>
      <c r="BP5" s="949"/>
      <c r="BQ5" s="949"/>
      <c r="BR5" s="949"/>
      <c r="BS5" s="949"/>
      <c r="BT5" s="949"/>
      <c r="BU5" s="949"/>
      <c r="BV5" s="949"/>
      <c r="BW5" s="949"/>
      <c r="BX5" s="949"/>
      <c r="BY5" s="949"/>
      <c r="BZ5" s="949"/>
      <c r="CA5" s="949"/>
      <c r="CB5" s="949"/>
      <c r="CC5" s="949"/>
      <c r="CD5" s="949"/>
      <c r="CE5" s="949"/>
      <c r="CF5" s="949"/>
      <c r="CG5" s="949"/>
      <c r="CH5" s="949"/>
      <c r="CI5" s="949"/>
      <c r="CJ5" s="949"/>
      <c r="CK5" s="949"/>
      <c r="CL5" s="949"/>
      <c r="CM5" s="949"/>
      <c r="CN5" s="949"/>
      <c r="CO5" s="949"/>
      <c r="CP5" s="949"/>
      <c r="CQ5" s="949"/>
      <c r="CR5" s="949"/>
      <c r="CS5" s="949"/>
      <c r="CT5" s="949"/>
      <c r="CU5" s="949"/>
      <c r="CV5" s="949"/>
      <c r="CW5" s="949"/>
      <c r="CX5" s="949"/>
      <c r="CY5" s="949"/>
      <c r="CZ5" s="949"/>
      <c r="DA5" s="949"/>
      <c r="DB5" s="949"/>
      <c r="DC5" s="949"/>
      <c r="DD5" s="949"/>
      <c r="DE5" s="949"/>
      <c r="DF5" s="949"/>
    </row>
    <row r="6" spans="2:110" ht="12" customHeight="1">
      <c r="B6" s="577" t="s">
        <v>562</v>
      </c>
      <c r="C6" s="568">
        <f>計算表!$C$8*投入係数表107!C6</f>
        <v>0</v>
      </c>
      <c r="D6" s="568">
        <f>計算表!$C$9*投入係数表107!D6</f>
        <v>0</v>
      </c>
      <c r="E6" s="568">
        <f>計算表!$C$10*投入係数表107!E6</f>
        <v>0</v>
      </c>
      <c r="F6" s="568">
        <f>計算表!$C$11*投入係数表107!F6</f>
        <v>0</v>
      </c>
      <c r="G6" s="568">
        <f>計算表!$C$12*投入係数表107!G6</f>
        <v>0</v>
      </c>
      <c r="H6" s="568">
        <f>計算表!$C$13*投入係数表107!H6</f>
        <v>0</v>
      </c>
      <c r="I6" s="568">
        <f>計算表!$C$14*投入係数表107!I6</f>
        <v>0</v>
      </c>
      <c r="J6" s="568">
        <f>計算表!$C$15*投入係数表107!J6</f>
        <v>0</v>
      </c>
      <c r="K6" s="568">
        <f>計算表!$C$16*投入係数表107!K6</f>
        <v>0</v>
      </c>
      <c r="L6" s="568">
        <f>計算表!$C$17*投入係数表107!L6</f>
        <v>0</v>
      </c>
      <c r="M6" s="568">
        <f>計算表!$C$18*投入係数表107!M6</f>
        <v>0</v>
      </c>
      <c r="N6" s="568">
        <f>計算表!$C$19*投入係数表107!N6</f>
        <v>0</v>
      </c>
      <c r="O6" s="568">
        <f>計算表!$C$20*投入係数表107!O6</f>
        <v>0</v>
      </c>
      <c r="P6" s="568">
        <f>計算表!$C$21*投入係数表107!P6</f>
        <v>0</v>
      </c>
      <c r="Q6" s="568">
        <f>計算表!$C$22*投入係数表107!Q6</f>
        <v>0</v>
      </c>
      <c r="R6" s="568">
        <f>計算表!$C$23*投入係数表107!R6</f>
        <v>0</v>
      </c>
      <c r="S6" s="568">
        <f>計算表!$C$24*投入係数表107!S6</f>
        <v>0</v>
      </c>
      <c r="T6" s="568">
        <f>計算表!$C$25*投入係数表107!T6</f>
        <v>0</v>
      </c>
      <c r="U6" s="568">
        <f>計算表!$C$26*投入係数表107!U6</f>
        <v>0</v>
      </c>
      <c r="V6" s="568">
        <f>計算表!$C$27*投入係数表107!V6</f>
        <v>0</v>
      </c>
      <c r="W6" s="568">
        <f>計算表!$C$28*投入係数表107!W6</f>
        <v>0</v>
      </c>
      <c r="X6" s="568">
        <f>計算表!$C$29*投入係数表107!X6</f>
        <v>0</v>
      </c>
      <c r="Y6" s="568">
        <f>計算表!$C$30*投入係数表107!Y6</f>
        <v>0</v>
      </c>
      <c r="Z6" s="568">
        <f>計算表!$C$31*投入係数表107!Z6</f>
        <v>0</v>
      </c>
      <c r="AA6" s="568">
        <f>計算表!$C$32*投入係数表107!AA6</f>
        <v>0</v>
      </c>
      <c r="AB6" s="568">
        <f>計算表!$C$33*投入係数表107!AB6</f>
        <v>0</v>
      </c>
      <c r="AC6" s="568">
        <f>計算表!$C$34*投入係数表107!AC6</f>
        <v>0</v>
      </c>
      <c r="AD6" s="568">
        <f>計算表!$C$35*投入係数表107!AD6</f>
        <v>0</v>
      </c>
      <c r="AE6" s="568">
        <f>計算表!$C$36*投入係数表107!AE6</f>
        <v>0</v>
      </c>
      <c r="AF6" s="568">
        <f>計算表!$C$37*投入係数表107!AF6</f>
        <v>0</v>
      </c>
      <c r="AG6" s="568">
        <f>計算表!$C$38*投入係数表107!AG6</f>
        <v>0</v>
      </c>
      <c r="AH6" s="568">
        <f>計算表!$C$39*投入係数表107!AH6</f>
        <v>0</v>
      </c>
      <c r="AI6" s="568">
        <f>計算表!$C$40*投入係数表107!AI6</f>
        <v>0</v>
      </c>
      <c r="AJ6" s="568">
        <f>計算表!$C$41*投入係数表107!AJ6</f>
        <v>0</v>
      </c>
      <c r="AK6" s="568">
        <f>計算表!$C$42*投入係数表107!AK6</f>
        <v>0</v>
      </c>
      <c r="AL6" s="568">
        <f>計算表!$C$43*投入係数表107!AL6</f>
        <v>0</v>
      </c>
      <c r="AM6" s="568">
        <f>計算表!$C$44*投入係数表107!AM6</f>
        <v>0</v>
      </c>
      <c r="AN6" s="568">
        <f>計算表!$C$45*投入係数表107!AN6</f>
        <v>0</v>
      </c>
      <c r="AO6" s="568">
        <f>計算表!$C$46*投入係数表107!AO6</f>
        <v>0</v>
      </c>
      <c r="AP6" s="568">
        <f>計算表!$C$47*投入係数表107!AP6</f>
        <v>0</v>
      </c>
      <c r="AQ6" s="568">
        <f>計算表!$C$48*投入係数表107!AQ6</f>
        <v>0</v>
      </c>
      <c r="AR6" s="568">
        <f>計算表!$C$49*投入係数表107!AR6</f>
        <v>0</v>
      </c>
      <c r="AS6" s="568">
        <f>計算表!$C$50*投入係数表107!AS6</f>
        <v>0</v>
      </c>
      <c r="AT6" s="568">
        <f>計算表!$C$51*投入係数表107!AT6</f>
        <v>0</v>
      </c>
      <c r="AU6" s="568">
        <f>計算表!$C$52*投入係数表107!AU6</f>
        <v>0</v>
      </c>
      <c r="AV6" s="568">
        <f>計算表!$C$53*投入係数表107!AV6</f>
        <v>0</v>
      </c>
      <c r="AW6" s="568">
        <f>計算表!$C$54*投入係数表107!AW6</f>
        <v>0</v>
      </c>
      <c r="AX6" s="568">
        <f>計算表!$C$55*投入係数表107!AX6</f>
        <v>0</v>
      </c>
      <c r="AY6" s="568">
        <f>計算表!$C$56*投入係数表107!AY6</f>
        <v>0</v>
      </c>
      <c r="AZ6" s="568">
        <f>計算表!$C$57*投入係数表107!AZ6</f>
        <v>0</v>
      </c>
      <c r="BA6" s="568">
        <f>計算表!$C$58*投入係数表107!BA6</f>
        <v>0</v>
      </c>
      <c r="BB6" s="568">
        <f>計算表!$C$59*投入係数表107!BB6</f>
        <v>0</v>
      </c>
      <c r="BC6" s="568">
        <f>計算表!$C$60*投入係数表107!BC6</f>
        <v>0</v>
      </c>
      <c r="BD6" s="568">
        <f>計算表!$C$61*投入係数表107!BD6</f>
        <v>0</v>
      </c>
      <c r="BE6" s="568">
        <f>計算表!$C$62*投入係数表107!BE6</f>
        <v>0</v>
      </c>
      <c r="BF6" s="568">
        <f>計算表!$C$63*投入係数表107!BF6</f>
        <v>0</v>
      </c>
      <c r="BG6" s="568">
        <f>計算表!$C$64*投入係数表107!BG6</f>
        <v>0</v>
      </c>
      <c r="BH6" s="568">
        <f>計算表!$C$65*投入係数表107!BH6</f>
        <v>0</v>
      </c>
      <c r="BI6" s="568">
        <f>計算表!$C$66*投入係数表107!BI6</f>
        <v>0</v>
      </c>
      <c r="BJ6" s="568">
        <f>計算表!$C$67*投入係数表107!BJ6</f>
        <v>0</v>
      </c>
      <c r="BK6" s="568">
        <f>計算表!$C$68*投入係数表107!BK6</f>
        <v>0</v>
      </c>
      <c r="BL6" s="568">
        <f>計算表!$C$69*投入係数表107!BL6</f>
        <v>0</v>
      </c>
      <c r="BM6" s="568">
        <f>計算表!$C$70*投入係数表107!BM6</f>
        <v>0</v>
      </c>
      <c r="BN6" s="568">
        <f>計算表!$C$71*投入係数表107!BN6</f>
        <v>0</v>
      </c>
      <c r="BO6" s="568">
        <f>計算表!$C$72*投入係数表107!BO6</f>
        <v>0</v>
      </c>
      <c r="BP6" s="568">
        <f>計算表!$C$73*投入係数表107!BP6</f>
        <v>0</v>
      </c>
      <c r="BQ6" s="568">
        <f>計算表!$C$74*投入係数表107!BQ6</f>
        <v>0</v>
      </c>
      <c r="BR6" s="568">
        <f>計算表!$C$75*投入係数表107!BR6</f>
        <v>0</v>
      </c>
      <c r="BS6" s="568">
        <f>計算表!$C$76*投入係数表107!BS6</f>
        <v>0</v>
      </c>
      <c r="BT6" s="568">
        <f>計算表!$C$77*投入係数表107!BT6</f>
        <v>0</v>
      </c>
      <c r="BU6" s="568">
        <f>計算表!$C$78*投入係数表107!BU6</f>
        <v>0</v>
      </c>
      <c r="BV6" s="568">
        <f>計算表!$C$79*投入係数表107!BV6</f>
        <v>0</v>
      </c>
      <c r="BW6" s="568">
        <f>計算表!$C$80*投入係数表107!BW6</f>
        <v>0</v>
      </c>
      <c r="BX6" s="568">
        <f>計算表!$C$81*投入係数表107!BX6</f>
        <v>0</v>
      </c>
      <c r="BY6" s="568">
        <f>計算表!$C$82*投入係数表107!BY6</f>
        <v>0</v>
      </c>
      <c r="BZ6" s="568">
        <f>計算表!$C$83*投入係数表107!BZ6</f>
        <v>0</v>
      </c>
      <c r="CA6" s="568">
        <f>計算表!$C$84*投入係数表107!CA6</f>
        <v>0</v>
      </c>
      <c r="CB6" s="568">
        <f>計算表!$C$85*投入係数表107!CB6</f>
        <v>0</v>
      </c>
      <c r="CC6" s="568">
        <f>計算表!$C$86*投入係数表107!CC6</f>
        <v>0</v>
      </c>
      <c r="CD6" s="568">
        <f>計算表!$C$87*投入係数表107!CD6</f>
        <v>0</v>
      </c>
      <c r="CE6" s="568">
        <f>計算表!$C$88*投入係数表107!CE6</f>
        <v>0</v>
      </c>
      <c r="CF6" s="568">
        <f>計算表!$C$89*投入係数表107!CF6</f>
        <v>0</v>
      </c>
      <c r="CG6" s="568">
        <f>計算表!$C$90*投入係数表107!CG6</f>
        <v>0</v>
      </c>
      <c r="CH6" s="568">
        <f>計算表!$C$91*投入係数表107!CH6</f>
        <v>0</v>
      </c>
      <c r="CI6" s="568">
        <f>計算表!$C$92*投入係数表107!CI6</f>
        <v>0</v>
      </c>
      <c r="CJ6" s="568">
        <f>計算表!$C$93*投入係数表107!CJ6</f>
        <v>0</v>
      </c>
      <c r="CK6" s="568">
        <f>計算表!$C$94*投入係数表107!CK6</f>
        <v>0</v>
      </c>
      <c r="CL6" s="568">
        <f>計算表!$C$95*投入係数表107!CL6</f>
        <v>0</v>
      </c>
      <c r="CM6" s="568">
        <f>計算表!$C$96*投入係数表107!CM6</f>
        <v>0</v>
      </c>
      <c r="CN6" s="568">
        <f>計算表!$C$97*投入係数表107!CN6</f>
        <v>0</v>
      </c>
      <c r="CO6" s="568">
        <f>計算表!$C$98*投入係数表107!CO6</f>
        <v>0</v>
      </c>
      <c r="CP6" s="568">
        <f>計算表!$C$99*投入係数表107!CP6</f>
        <v>0</v>
      </c>
      <c r="CQ6" s="568">
        <f>計算表!$C$100*投入係数表107!CQ6</f>
        <v>0</v>
      </c>
      <c r="CR6" s="568">
        <f>計算表!$C$101*投入係数表107!CR6</f>
        <v>0</v>
      </c>
      <c r="CS6" s="568">
        <f>計算表!$C$102*投入係数表107!CS6</f>
        <v>0</v>
      </c>
      <c r="CT6" s="568">
        <f>計算表!$C$103*投入係数表107!CT6</f>
        <v>0</v>
      </c>
      <c r="CU6" s="568">
        <f>計算表!$C$104*投入係数表107!CU6</f>
        <v>0</v>
      </c>
      <c r="CV6" s="568">
        <f>計算表!$C$105*投入係数表107!CV6</f>
        <v>0</v>
      </c>
      <c r="CW6" s="568">
        <f>計算表!$C$106*投入係数表107!CW6</f>
        <v>0</v>
      </c>
      <c r="CX6" s="568">
        <f>計算表!$C$107*投入係数表107!CX6</f>
        <v>0</v>
      </c>
      <c r="CY6" s="568">
        <f>計算表!$C$108*投入係数表107!CY6</f>
        <v>0</v>
      </c>
      <c r="CZ6" s="568">
        <f>計算表!$C$109*投入係数表107!CZ6</f>
        <v>0</v>
      </c>
      <c r="DA6" s="568">
        <f>計算表!$C$110*投入係数表107!DA6</f>
        <v>0</v>
      </c>
      <c r="DB6" s="568">
        <f>計算表!$C$111*投入係数表107!DB6</f>
        <v>0</v>
      </c>
      <c r="DC6" s="568">
        <f>計算表!$C$112*投入係数表107!DC6</f>
        <v>0</v>
      </c>
      <c r="DD6" s="568">
        <f>計算表!$C$113*投入係数表107!DD6</f>
        <v>0</v>
      </c>
      <c r="DE6" s="568">
        <f>計算表!$C$114*投入係数表107!DE6</f>
        <v>0</v>
      </c>
      <c r="DF6" s="568">
        <f t="shared" ref="DF6:DF37" si="0">SUM(C6:DE6)</f>
        <v>0</v>
      </c>
    </row>
    <row r="7" spans="2:110" ht="12" customHeight="1">
      <c r="B7" s="578" t="s">
        <v>563</v>
      </c>
      <c r="C7" s="569">
        <f>計算表!$C$8*投入係数表107!C7</f>
        <v>0</v>
      </c>
      <c r="D7" s="569">
        <f>計算表!$C$9*投入係数表107!D7</f>
        <v>0</v>
      </c>
      <c r="E7" s="569">
        <f>計算表!$C$10*投入係数表107!E7</f>
        <v>0</v>
      </c>
      <c r="F7" s="569">
        <f>計算表!$C$11*投入係数表107!F7</f>
        <v>0</v>
      </c>
      <c r="G7" s="569">
        <f>計算表!$C$12*投入係数表107!G7</f>
        <v>0</v>
      </c>
      <c r="H7" s="569">
        <f>計算表!$C$13*投入係数表107!H7</f>
        <v>0</v>
      </c>
      <c r="I7" s="569">
        <f>計算表!$C$14*投入係数表107!I7</f>
        <v>0</v>
      </c>
      <c r="J7" s="569">
        <f>計算表!$C$15*投入係数表107!J7</f>
        <v>0</v>
      </c>
      <c r="K7" s="569">
        <f>計算表!$C$16*投入係数表107!K7</f>
        <v>0</v>
      </c>
      <c r="L7" s="569">
        <f>計算表!$C$17*投入係数表107!L7</f>
        <v>0</v>
      </c>
      <c r="M7" s="569">
        <f>計算表!$C$18*投入係数表107!M7</f>
        <v>0</v>
      </c>
      <c r="N7" s="569">
        <f>計算表!$C$19*投入係数表107!N7</f>
        <v>0</v>
      </c>
      <c r="O7" s="569">
        <f>計算表!$C$20*投入係数表107!O7</f>
        <v>0</v>
      </c>
      <c r="P7" s="569">
        <f>計算表!$C$21*投入係数表107!P7</f>
        <v>0</v>
      </c>
      <c r="Q7" s="569">
        <f>計算表!$C$22*投入係数表107!Q7</f>
        <v>0</v>
      </c>
      <c r="R7" s="569">
        <f>計算表!$C$23*投入係数表107!R7</f>
        <v>0</v>
      </c>
      <c r="S7" s="569">
        <f>計算表!$C$24*投入係数表107!S7</f>
        <v>0</v>
      </c>
      <c r="T7" s="569">
        <f>計算表!$C$25*投入係数表107!T7</f>
        <v>0</v>
      </c>
      <c r="U7" s="569">
        <f>計算表!$C$26*投入係数表107!U7</f>
        <v>0</v>
      </c>
      <c r="V7" s="569">
        <f>計算表!$C$27*投入係数表107!V7</f>
        <v>0</v>
      </c>
      <c r="W7" s="569">
        <f>計算表!$C$28*投入係数表107!W7</f>
        <v>0</v>
      </c>
      <c r="X7" s="569">
        <f>計算表!$C$29*投入係数表107!X7</f>
        <v>0</v>
      </c>
      <c r="Y7" s="569">
        <f>計算表!$C$30*投入係数表107!Y7</f>
        <v>0</v>
      </c>
      <c r="Z7" s="569">
        <f>計算表!$C$31*投入係数表107!Z7</f>
        <v>0</v>
      </c>
      <c r="AA7" s="569">
        <f>計算表!$C$32*投入係数表107!AA7</f>
        <v>0</v>
      </c>
      <c r="AB7" s="569">
        <f>計算表!$C$33*投入係数表107!AB7</f>
        <v>0</v>
      </c>
      <c r="AC7" s="569">
        <f>計算表!$C$34*投入係数表107!AC7</f>
        <v>0</v>
      </c>
      <c r="AD7" s="569">
        <f>計算表!$C$35*投入係数表107!AD7</f>
        <v>0</v>
      </c>
      <c r="AE7" s="569">
        <f>計算表!$C$36*投入係数表107!AE7</f>
        <v>0</v>
      </c>
      <c r="AF7" s="569">
        <f>計算表!$C$37*投入係数表107!AF7</f>
        <v>0</v>
      </c>
      <c r="AG7" s="569">
        <f>計算表!$C$38*投入係数表107!AG7</f>
        <v>0</v>
      </c>
      <c r="AH7" s="569">
        <f>計算表!$C$39*投入係数表107!AH7</f>
        <v>0</v>
      </c>
      <c r="AI7" s="569">
        <f>計算表!$C$40*投入係数表107!AI7</f>
        <v>0</v>
      </c>
      <c r="AJ7" s="569">
        <f>計算表!$C$41*投入係数表107!AJ7</f>
        <v>0</v>
      </c>
      <c r="AK7" s="569">
        <f>計算表!$C$42*投入係数表107!AK7</f>
        <v>0</v>
      </c>
      <c r="AL7" s="569">
        <f>計算表!$C$43*投入係数表107!AL7</f>
        <v>0</v>
      </c>
      <c r="AM7" s="569">
        <f>計算表!$C$44*投入係数表107!AM7</f>
        <v>0</v>
      </c>
      <c r="AN7" s="569">
        <f>計算表!$C$45*投入係数表107!AN7</f>
        <v>0</v>
      </c>
      <c r="AO7" s="569">
        <f>計算表!$C$46*投入係数表107!AO7</f>
        <v>0</v>
      </c>
      <c r="AP7" s="569">
        <f>計算表!$C$47*投入係数表107!AP7</f>
        <v>0</v>
      </c>
      <c r="AQ7" s="569">
        <f>計算表!$C$48*投入係数表107!AQ7</f>
        <v>0</v>
      </c>
      <c r="AR7" s="569">
        <f>計算表!$C$49*投入係数表107!AR7</f>
        <v>0</v>
      </c>
      <c r="AS7" s="569">
        <f>計算表!$C$50*投入係数表107!AS7</f>
        <v>0</v>
      </c>
      <c r="AT7" s="569">
        <f>計算表!$C$51*投入係数表107!AT7</f>
        <v>0</v>
      </c>
      <c r="AU7" s="569">
        <f>計算表!$C$52*投入係数表107!AU7</f>
        <v>0</v>
      </c>
      <c r="AV7" s="569">
        <f>計算表!$C$53*投入係数表107!AV7</f>
        <v>0</v>
      </c>
      <c r="AW7" s="569">
        <f>計算表!$C$54*投入係数表107!AW7</f>
        <v>0</v>
      </c>
      <c r="AX7" s="569">
        <f>計算表!$C$55*投入係数表107!AX7</f>
        <v>0</v>
      </c>
      <c r="AY7" s="569">
        <f>計算表!$C$56*投入係数表107!AY7</f>
        <v>0</v>
      </c>
      <c r="AZ7" s="569">
        <f>計算表!$C$57*投入係数表107!AZ7</f>
        <v>0</v>
      </c>
      <c r="BA7" s="569">
        <f>計算表!$C$58*投入係数表107!BA7</f>
        <v>0</v>
      </c>
      <c r="BB7" s="569">
        <f>計算表!$C$59*投入係数表107!BB7</f>
        <v>0</v>
      </c>
      <c r="BC7" s="569">
        <f>計算表!$C$60*投入係数表107!BC7</f>
        <v>0</v>
      </c>
      <c r="BD7" s="569">
        <f>計算表!$C$61*投入係数表107!BD7</f>
        <v>0</v>
      </c>
      <c r="BE7" s="569">
        <f>計算表!$C$62*投入係数表107!BE7</f>
        <v>0</v>
      </c>
      <c r="BF7" s="569">
        <f>計算表!$C$63*投入係数表107!BF7</f>
        <v>0</v>
      </c>
      <c r="BG7" s="569">
        <f>計算表!$C$64*投入係数表107!BG7</f>
        <v>0</v>
      </c>
      <c r="BH7" s="569">
        <f>計算表!$C$65*投入係数表107!BH7</f>
        <v>0</v>
      </c>
      <c r="BI7" s="569">
        <f>計算表!$C$66*投入係数表107!BI7</f>
        <v>0</v>
      </c>
      <c r="BJ7" s="569">
        <f>計算表!$C$67*投入係数表107!BJ7</f>
        <v>0</v>
      </c>
      <c r="BK7" s="569">
        <f>計算表!$C$68*投入係数表107!BK7</f>
        <v>0</v>
      </c>
      <c r="BL7" s="569">
        <f>計算表!$C$69*投入係数表107!BL7</f>
        <v>0</v>
      </c>
      <c r="BM7" s="569">
        <f>計算表!$C$70*投入係数表107!BM7</f>
        <v>0</v>
      </c>
      <c r="BN7" s="569">
        <f>計算表!$C$71*投入係数表107!BN7</f>
        <v>0</v>
      </c>
      <c r="BO7" s="569">
        <f>計算表!$C$72*投入係数表107!BO7</f>
        <v>0</v>
      </c>
      <c r="BP7" s="569">
        <f>計算表!$C$73*投入係数表107!BP7</f>
        <v>0</v>
      </c>
      <c r="BQ7" s="569">
        <f>計算表!$C$74*投入係数表107!BQ7</f>
        <v>0</v>
      </c>
      <c r="BR7" s="569">
        <f>計算表!$C$75*投入係数表107!BR7</f>
        <v>0</v>
      </c>
      <c r="BS7" s="569">
        <f>計算表!$C$76*投入係数表107!BS7</f>
        <v>0</v>
      </c>
      <c r="BT7" s="569">
        <f>計算表!$C$77*投入係数表107!BT7</f>
        <v>0</v>
      </c>
      <c r="BU7" s="569">
        <f>計算表!$C$78*投入係数表107!BU7</f>
        <v>0</v>
      </c>
      <c r="BV7" s="569">
        <f>計算表!$C$79*投入係数表107!BV7</f>
        <v>0</v>
      </c>
      <c r="BW7" s="569">
        <f>計算表!$C$80*投入係数表107!BW7</f>
        <v>0</v>
      </c>
      <c r="BX7" s="569">
        <f>計算表!$C$81*投入係数表107!BX7</f>
        <v>0</v>
      </c>
      <c r="BY7" s="569">
        <f>計算表!$C$82*投入係数表107!BY7</f>
        <v>0</v>
      </c>
      <c r="BZ7" s="569">
        <f>計算表!$C$83*投入係数表107!BZ7</f>
        <v>0</v>
      </c>
      <c r="CA7" s="569">
        <f>計算表!$C$84*投入係数表107!CA7</f>
        <v>0</v>
      </c>
      <c r="CB7" s="569">
        <f>計算表!$C$85*投入係数表107!CB7</f>
        <v>0</v>
      </c>
      <c r="CC7" s="569">
        <f>計算表!$C$86*投入係数表107!CC7</f>
        <v>0</v>
      </c>
      <c r="CD7" s="569">
        <f>計算表!$C$87*投入係数表107!CD7</f>
        <v>0</v>
      </c>
      <c r="CE7" s="569">
        <f>計算表!$C$88*投入係数表107!CE7</f>
        <v>0</v>
      </c>
      <c r="CF7" s="569">
        <f>計算表!$C$89*投入係数表107!CF7</f>
        <v>0</v>
      </c>
      <c r="CG7" s="569">
        <f>計算表!$C$90*投入係数表107!CG7</f>
        <v>0</v>
      </c>
      <c r="CH7" s="569">
        <f>計算表!$C$91*投入係数表107!CH7</f>
        <v>0</v>
      </c>
      <c r="CI7" s="569">
        <f>計算表!$C$92*投入係数表107!CI7</f>
        <v>0</v>
      </c>
      <c r="CJ7" s="569">
        <f>計算表!$C$93*投入係数表107!CJ7</f>
        <v>0</v>
      </c>
      <c r="CK7" s="569">
        <f>計算表!$C$94*投入係数表107!CK7</f>
        <v>0</v>
      </c>
      <c r="CL7" s="569">
        <f>計算表!$C$95*投入係数表107!CL7</f>
        <v>0</v>
      </c>
      <c r="CM7" s="569">
        <f>計算表!$C$96*投入係数表107!CM7</f>
        <v>0</v>
      </c>
      <c r="CN7" s="569">
        <f>計算表!$C$97*投入係数表107!CN7</f>
        <v>0</v>
      </c>
      <c r="CO7" s="569">
        <f>計算表!$C$98*投入係数表107!CO7</f>
        <v>0</v>
      </c>
      <c r="CP7" s="569">
        <f>計算表!$C$99*投入係数表107!CP7</f>
        <v>0</v>
      </c>
      <c r="CQ7" s="569">
        <f>計算表!$C$100*投入係数表107!CQ7</f>
        <v>0</v>
      </c>
      <c r="CR7" s="569">
        <f>計算表!$C$101*投入係数表107!CR7</f>
        <v>0</v>
      </c>
      <c r="CS7" s="569">
        <f>計算表!$C$102*投入係数表107!CS7</f>
        <v>0</v>
      </c>
      <c r="CT7" s="569">
        <f>計算表!$C$103*投入係数表107!CT7</f>
        <v>0</v>
      </c>
      <c r="CU7" s="569">
        <f>計算表!$C$104*投入係数表107!CU7</f>
        <v>0</v>
      </c>
      <c r="CV7" s="569">
        <f>計算表!$C$105*投入係数表107!CV7</f>
        <v>0</v>
      </c>
      <c r="CW7" s="569">
        <f>計算表!$C$106*投入係数表107!CW7</f>
        <v>0</v>
      </c>
      <c r="CX7" s="569">
        <f>計算表!$C$107*投入係数表107!CX7</f>
        <v>0</v>
      </c>
      <c r="CY7" s="569">
        <f>計算表!$C$108*投入係数表107!CY7</f>
        <v>0</v>
      </c>
      <c r="CZ7" s="569">
        <f>計算表!$C$109*投入係数表107!CZ7</f>
        <v>0</v>
      </c>
      <c r="DA7" s="569">
        <f>計算表!$C$110*投入係数表107!DA7</f>
        <v>0</v>
      </c>
      <c r="DB7" s="569">
        <f>計算表!$C$111*投入係数表107!DB7</f>
        <v>0</v>
      </c>
      <c r="DC7" s="569">
        <f>計算表!$C$112*投入係数表107!DC7</f>
        <v>0</v>
      </c>
      <c r="DD7" s="569">
        <f>計算表!$C$113*投入係数表107!DD7</f>
        <v>0</v>
      </c>
      <c r="DE7" s="569">
        <f>計算表!$C$114*投入係数表107!DE7</f>
        <v>0</v>
      </c>
      <c r="DF7" s="569">
        <f t="shared" si="0"/>
        <v>0</v>
      </c>
    </row>
    <row r="8" spans="2:110" ht="12" customHeight="1">
      <c r="B8" s="578" t="s">
        <v>564</v>
      </c>
      <c r="C8" s="569">
        <f>計算表!$C$8*投入係数表107!C8</f>
        <v>0</v>
      </c>
      <c r="D8" s="569">
        <f>計算表!$C$9*投入係数表107!D8</f>
        <v>0</v>
      </c>
      <c r="E8" s="569">
        <f>計算表!$C$10*投入係数表107!E8</f>
        <v>0</v>
      </c>
      <c r="F8" s="569">
        <f>計算表!$C$11*投入係数表107!F8</f>
        <v>0</v>
      </c>
      <c r="G8" s="569">
        <f>計算表!$C$12*投入係数表107!G8</f>
        <v>0</v>
      </c>
      <c r="H8" s="569">
        <f>計算表!$C$13*投入係数表107!H8</f>
        <v>0</v>
      </c>
      <c r="I8" s="569">
        <f>計算表!$C$14*投入係数表107!I8</f>
        <v>0</v>
      </c>
      <c r="J8" s="569">
        <f>計算表!$C$15*投入係数表107!J8</f>
        <v>0</v>
      </c>
      <c r="K8" s="569">
        <f>計算表!$C$16*投入係数表107!K8</f>
        <v>0</v>
      </c>
      <c r="L8" s="569">
        <f>計算表!$C$17*投入係数表107!L8</f>
        <v>0</v>
      </c>
      <c r="M8" s="569">
        <f>計算表!$C$18*投入係数表107!M8</f>
        <v>0</v>
      </c>
      <c r="N8" s="569">
        <f>計算表!$C$19*投入係数表107!N8</f>
        <v>0</v>
      </c>
      <c r="O8" s="569">
        <f>計算表!$C$20*投入係数表107!O8</f>
        <v>0</v>
      </c>
      <c r="P8" s="569">
        <f>計算表!$C$21*投入係数表107!P8</f>
        <v>0</v>
      </c>
      <c r="Q8" s="569">
        <f>計算表!$C$22*投入係数表107!Q8</f>
        <v>0</v>
      </c>
      <c r="R8" s="569">
        <f>計算表!$C$23*投入係数表107!R8</f>
        <v>0</v>
      </c>
      <c r="S8" s="569">
        <f>計算表!$C$24*投入係数表107!S8</f>
        <v>0</v>
      </c>
      <c r="T8" s="569">
        <f>計算表!$C$25*投入係数表107!T8</f>
        <v>0</v>
      </c>
      <c r="U8" s="569">
        <f>計算表!$C$26*投入係数表107!U8</f>
        <v>0</v>
      </c>
      <c r="V8" s="569">
        <f>計算表!$C$27*投入係数表107!V8</f>
        <v>0</v>
      </c>
      <c r="W8" s="569">
        <f>計算表!$C$28*投入係数表107!W8</f>
        <v>0</v>
      </c>
      <c r="X8" s="569">
        <f>計算表!$C$29*投入係数表107!X8</f>
        <v>0</v>
      </c>
      <c r="Y8" s="569">
        <f>計算表!$C$30*投入係数表107!Y8</f>
        <v>0</v>
      </c>
      <c r="Z8" s="569">
        <f>計算表!$C$31*投入係数表107!Z8</f>
        <v>0</v>
      </c>
      <c r="AA8" s="569">
        <f>計算表!$C$32*投入係数表107!AA8</f>
        <v>0</v>
      </c>
      <c r="AB8" s="569">
        <f>計算表!$C$33*投入係数表107!AB8</f>
        <v>0</v>
      </c>
      <c r="AC8" s="569">
        <f>計算表!$C$34*投入係数表107!AC8</f>
        <v>0</v>
      </c>
      <c r="AD8" s="569">
        <f>計算表!$C$35*投入係数表107!AD8</f>
        <v>0</v>
      </c>
      <c r="AE8" s="569">
        <f>計算表!$C$36*投入係数表107!AE8</f>
        <v>0</v>
      </c>
      <c r="AF8" s="569">
        <f>計算表!$C$37*投入係数表107!AF8</f>
        <v>0</v>
      </c>
      <c r="AG8" s="569">
        <f>計算表!$C$38*投入係数表107!AG8</f>
        <v>0</v>
      </c>
      <c r="AH8" s="569">
        <f>計算表!$C$39*投入係数表107!AH8</f>
        <v>0</v>
      </c>
      <c r="AI8" s="569">
        <f>計算表!$C$40*投入係数表107!AI8</f>
        <v>0</v>
      </c>
      <c r="AJ8" s="569">
        <f>計算表!$C$41*投入係数表107!AJ8</f>
        <v>0</v>
      </c>
      <c r="AK8" s="569">
        <f>計算表!$C$42*投入係数表107!AK8</f>
        <v>0</v>
      </c>
      <c r="AL8" s="569">
        <f>計算表!$C$43*投入係数表107!AL8</f>
        <v>0</v>
      </c>
      <c r="AM8" s="569">
        <f>計算表!$C$44*投入係数表107!AM8</f>
        <v>0</v>
      </c>
      <c r="AN8" s="569">
        <f>計算表!$C$45*投入係数表107!AN8</f>
        <v>0</v>
      </c>
      <c r="AO8" s="569">
        <f>計算表!$C$46*投入係数表107!AO8</f>
        <v>0</v>
      </c>
      <c r="AP8" s="569">
        <f>計算表!$C$47*投入係数表107!AP8</f>
        <v>0</v>
      </c>
      <c r="AQ8" s="569">
        <f>計算表!$C$48*投入係数表107!AQ8</f>
        <v>0</v>
      </c>
      <c r="AR8" s="569">
        <f>計算表!$C$49*投入係数表107!AR8</f>
        <v>0</v>
      </c>
      <c r="AS8" s="569">
        <f>計算表!$C$50*投入係数表107!AS8</f>
        <v>0</v>
      </c>
      <c r="AT8" s="569">
        <f>計算表!$C$51*投入係数表107!AT8</f>
        <v>0</v>
      </c>
      <c r="AU8" s="569">
        <f>計算表!$C$52*投入係数表107!AU8</f>
        <v>0</v>
      </c>
      <c r="AV8" s="569">
        <f>計算表!$C$53*投入係数表107!AV8</f>
        <v>0</v>
      </c>
      <c r="AW8" s="569">
        <f>計算表!$C$54*投入係数表107!AW8</f>
        <v>0</v>
      </c>
      <c r="AX8" s="569">
        <f>計算表!$C$55*投入係数表107!AX8</f>
        <v>0</v>
      </c>
      <c r="AY8" s="569">
        <f>計算表!$C$56*投入係数表107!AY8</f>
        <v>0</v>
      </c>
      <c r="AZ8" s="569">
        <f>計算表!$C$57*投入係数表107!AZ8</f>
        <v>0</v>
      </c>
      <c r="BA8" s="569">
        <f>計算表!$C$58*投入係数表107!BA8</f>
        <v>0</v>
      </c>
      <c r="BB8" s="569">
        <f>計算表!$C$59*投入係数表107!BB8</f>
        <v>0</v>
      </c>
      <c r="BC8" s="569">
        <f>計算表!$C$60*投入係数表107!BC8</f>
        <v>0</v>
      </c>
      <c r="BD8" s="569">
        <f>計算表!$C$61*投入係数表107!BD8</f>
        <v>0</v>
      </c>
      <c r="BE8" s="569">
        <f>計算表!$C$62*投入係数表107!BE8</f>
        <v>0</v>
      </c>
      <c r="BF8" s="569">
        <f>計算表!$C$63*投入係数表107!BF8</f>
        <v>0</v>
      </c>
      <c r="BG8" s="569">
        <f>計算表!$C$64*投入係数表107!BG8</f>
        <v>0</v>
      </c>
      <c r="BH8" s="569">
        <f>計算表!$C$65*投入係数表107!BH8</f>
        <v>0</v>
      </c>
      <c r="BI8" s="569">
        <f>計算表!$C$66*投入係数表107!BI8</f>
        <v>0</v>
      </c>
      <c r="BJ8" s="569">
        <f>計算表!$C$67*投入係数表107!BJ8</f>
        <v>0</v>
      </c>
      <c r="BK8" s="569">
        <f>計算表!$C$68*投入係数表107!BK8</f>
        <v>0</v>
      </c>
      <c r="BL8" s="569">
        <f>計算表!$C$69*投入係数表107!BL8</f>
        <v>0</v>
      </c>
      <c r="BM8" s="569">
        <f>計算表!$C$70*投入係数表107!BM8</f>
        <v>0</v>
      </c>
      <c r="BN8" s="569">
        <f>計算表!$C$71*投入係数表107!BN8</f>
        <v>0</v>
      </c>
      <c r="BO8" s="569">
        <f>計算表!$C$72*投入係数表107!BO8</f>
        <v>0</v>
      </c>
      <c r="BP8" s="569">
        <f>計算表!$C$73*投入係数表107!BP8</f>
        <v>0</v>
      </c>
      <c r="BQ8" s="569">
        <f>計算表!$C$74*投入係数表107!BQ8</f>
        <v>0</v>
      </c>
      <c r="BR8" s="569">
        <f>計算表!$C$75*投入係数表107!BR8</f>
        <v>0</v>
      </c>
      <c r="BS8" s="569">
        <f>計算表!$C$76*投入係数表107!BS8</f>
        <v>0</v>
      </c>
      <c r="BT8" s="569">
        <f>計算表!$C$77*投入係数表107!BT8</f>
        <v>0</v>
      </c>
      <c r="BU8" s="569">
        <f>計算表!$C$78*投入係数表107!BU8</f>
        <v>0</v>
      </c>
      <c r="BV8" s="569">
        <f>計算表!$C$79*投入係数表107!BV8</f>
        <v>0</v>
      </c>
      <c r="BW8" s="569">
        <f>計算表!$C$80*投入係数表107!BW8</f>
        <v>0</v>
      </c>
      <c r="BX8" s="569">
        <f>計算表!$C$81*投入係数表107!BX8</f>
        <v>0</v>
      </c>
      <c r="BY8" s="569">
        <f>計算表!$C$82*投入係数表107!BY8</f>
        <v>0</v>
      </c>
      <c r="BZ8" s="569">
        <f>計算表!$C$83*投入係数表107!BZ8</f>
        <v>0</v>
      </c>
      <c r="CA8" s="569">
        <f>計算表!$C$84*投入係数表107!CA8</f>
        <v>0</v>
      </c>
      <c r="CB8" s="569">
        <f>計算表!$C$85*投入係数表107!CB8</f>
        <v>0</v>
      </c>
      <c r="CC8" s="569">
        <f>計算表!$C$86*投入係数表107!CC8</f>
        <v>0</v>
      </c>
      <c r="CD8" s="569">
        <f>計算表!$C$87*投入係数表107!CD8</f>
        <v>0</v>
      </c>
      <c r="CE8" s="569">
        <f>計算表!$C$88*投入係数表107!CE8</f>
        <v>0</v>
      </c>
      <c r="CF8" s="569">
        <f>計算表!$C$89*投入係数表107!CF8</f>
        <v>0</v>
      </c>
      <c r="CG8" s="569">
        <f>計算表!$C$90*投入係数表107!CG8</f>
        <v>0</v>
      </c>
      <c r="CH8" s="569">
        <f>計算表!$C$91*投入係数表107!CH8</f>
        <v>0</v>
      </c>
      <c r="CI8" s="569">
        <f>計算表!$C$92*投入係数表107!CI8</f>
        <v>0</v>
      </c>
      <c r="CJ8" s="569">
        <f>計算表!$C$93*投入係数表107!CJ8</f>
        <v>0</v>
      </c>
      <c r="CK8" s="569">
        <f>計算表!$C$94*投入係数表107!CK8</f>
        <v>0</v>
      </c>
      <c r="CL8" s="569">
        <f>計算表!$C$95*投入係数表107!CL8</f>
        <v>0</v>
      </c>
      <c r="CM8" s="569">
        <f>計算表!$C$96*投入係数表107!CM8</f>
        <v>0</v>
      </c>
      <c r="CN8" s="569">
        <f>計算表!$C$97*投入係数表107!CN8</f>
        <v>0</v>
      </c>
      <c r="CO8" s="569">
        <f>計算表!$C$98*投入係数表107!CO8</f>
        <v>0</v>
      </c>
      <c r="CP8" s="569">
        <f>計算表!$C$99*投入係数表107!CP8</f>
        <v>0</v>
      </c>
      <c r="CQ8" s="569">
        <f>計算表!$C$100*投入係数表107!CQ8</f>
        <v>0</v>
      </c>
      <c r="CR8" s="569">
        <f>計算表!$C$101*投入係数表107!CR8</f>
        <v>0</v>
      </c>
      <c r="CS8" s="569">
        <f>計算表!$C$102*投入係数表107!CS8</f>
        <v>0</v>
      </c>
      <c r="CT8" s="569">
        <f>計算表!$C$103*投入係数表107!CT8</f>
        <v>0</v>
      </c>
      <c r="CU8" s="569">
        <f>計算表!$C$104*投入係数表107!CU8</f>
        <v>0</v>
      </c>
      <c r="CV8" s="569">
        <f>計算表!$C$105*投入係数表107!CV8</f>
        <v>0</v>
      </c>
      <c r="CW8" s="569">
        <f>計算表!$C$106*投入係数表107!CW8</f>
        <v>0</v>
      </c>
      <c r="CX8" s="569">
        <f>計算表!$C$107*投入係数表107!CX8</f>
        <v>0</v>
      </c>
      <c r="CY8" s="569">
        <f>計算表!$C$108*投入係数表107!CY8</f>
        <v>0</v>
      </c>
      <c r="CZ8" s="569">
        <f>計算表!$C$109*投入係数表107!CZ8</f>
        <v>0</v>
      </c>
      <c r="DA8" s="569">
        <f>計算表!$C$110*投入係数表107!DA8</f>
        <v>0</v>
      </c>
      <c r="DB8" s="569">
        <f>計算表!$C$111*投入係数表107!DB8</f>
        <v>0</v>
      </c>
      <c r="DC8" s="569">
        <f>計算表!$C$112*投入係数表107!DC8</f>
        <v>0</v>
      </c>
      <c r="DD8" s="569">
        <f>計算表!$C$113*投入係数表107!DD8</f>
        <v>0</v>
      </c>
      <c r="DE8" s="569">
        <f>計算表!$C$114*投入係数表107!DE8</f>
        <v>0</v>
      </c>
      <c r="DF8" s="569">
        <f t="shared" si="0"/>
        <v>0</v>
      </c>
    </row>
    <row r="9" spans="2:110" ht="12" customHeight="1">
      <c r="B9" s="578" t="s">
        <v>565</v>
      </c>
      <c r="C9" s="569">
        <f>計算表!$C$8*投入係数表107!C9</f>
        <v>0</v>
      </c>
      <c r="D9" s="569">
        <f>計算表!$C$9*投入係数表107!D9</f>
        <v>0</v>
      </c>
      <c r="E9" s="569">
        <f>計算表!$C$10*投入係数表107!E9</f>
        <v>0</v>
      </c>
      <c r="F9" s="569">
        <f>計算表!$C$11*投入係数表107!F9</f>
        <v>0</v>
      </c>
      <c r="G9" s="569">
        <f>計算表!$C$12*投入係数表107!G9</f>
        <v>0</v>
      </c>
      <c r="H9" s="569">
        <f>計算表!$C$13*投入係数表107!H9</f>
        <v>0</v>
      </c>
      <c r="I9" s="569">
        <f>計算表!$C$14*投入係数表107!I9</f>
        <v>0</v>
      </c>
      <c r="J9" s="569">
        <f>計算表!$C$15*投入係数表107!J9</f>
        <v>0</v>
      </c>
      <c r="K9" s="569">
        <f>計算表!$C$16*投入係数表107!K9</f>
        <v>0</v>
      </c>
      <c r="L9" s="569">
        <f>計算表!$C$17*投入係数表107!L9</f>
        <v>0</v>
      </c>
      <c r="M9" s="569">
        <f>計算表!$C$18*投入係数表107!M9</f>
        <v>0</v>
      </c>
      <c r="N9" s="569">
        <f>計算表!$C$19*投入係数表107!N9</f>
        <v>0</v>
      </c>
      <c r="O9" s="569">
        <f>計算表!$C$20*投入係数表107!O9</f>
        <v>0</v>
      </c>
      <c r="P9" s="569">
        <f>計算表!$C$21*投入係数表107!P9</f>
        <v>0</v>
      </c>
      <c r="Q9" s="569">
        <f>計算表!$C$22*投入係数表107!Q9</f>
        <v>0</v>
      </c>
      <c r="R9" s="569">
        <f>計算表!$C$23*投入係数表107!R9</f>
        <v>0</v>
      </c>
      <c r="S9" s="569">
        <f>計算表!$C$24*投入係数表107!S9</f>
        <v>0</v>
      </c>
      <c r="T9" s="569">
        <f>計算表!$C$25*投入係数表107!T9</f>
        <v>0</v>
      </c>
      <c r="U9" s="569">
        <f>計算表!$C$26*投入係数表107!U9</f>
        <v>0</v>
      </c>
      <c r="V9" s="569">
        <f>計算表!$C$27*投入係数表107!V9</f>
        <v>0</v>
      </c>
      <c r="W9" s="569">
        <f>計算表!$C$28*投入係数表107!W9</f>
        <v>0</v>
      </c>
      <c r="X9" s="569">
        <f>計算表!$C$29*投入係数表107!X9</f>
        <v>0</v>
      </c>
      <c r="Y9" s="569">
        <f>計算表!$C$30*投入係数表107!Y9</f>
        <v>0</v>
      </c>
      <c r="Z9" s="569">
        <f>計算表!$C$31*投入係数表107!Z9</f>
        <v>0</v>
      </c>
      <c r="AA9" s="569">
        <f>計算表!$C$32*投入係数表107!AA9</f>
        <v>0</v>
      </c>
      <c r="AB9" s="569">
        <f>計算表!$C$33*投入係数表107!AB9</f>
        <v>0</v>
      </c>
      <c r="AC9" s="569">
        <f>計算表!$C$34*投入係数表107!AC9</f>
        <v>0</v>
      </c>
      <c r="AD9" s="569">
        <f>計算表!$C$35*投入係数表107!AD9</f>
        <v>0</v>
      </c>
      <c r="AE9" s="569">
        <f>計算表!$C$36*投入係数表107!AE9</f>
        <v>0</v>
      </c>
      <c r="AF9" s="569">
        <f>計算表!$C$37*投入係数表107!AF9</f>
        <v>0</v>
      </c>
      <c r="AG9" s="569">
        <f>計算表!$C$38*投入係数表107!AG9</f>
        <v>0</v>
      </c>
      <c r="AH9" s="569">
        <f>計算表!$C$39*投入係数表107!AH9</f>
        <v>0</v>
      </c>
      <c r="AI9" s="569">
        <f>計算表!$C$40*投入係数表107!AI9</f>
        <v>0</v>
      </c>
      <c r="AJ9" s="569">
        <f>計算表!$C$41*投入係数表107!AJ9</f>
        <v>0</v>
      </c>
      <c r="AK9" s="569">
        <f>計算表!$C$42*投入係数表107!AK9</f>
        <v>0</v>
      </c>
      <c r="AL9" s="569">
        <f>計算表!$C$43*投入係数表107!AL9</f>
        <v>0</v>
      </c>
      <c r="AM9" s="569">
        <f>計算表!$C$44*投入係数表107!AM9</f>
        <v>0</v>
      </c>
      <c r="AN9" s="569">
        <f>計算表!$C$45*投入係数表107!AN9</f>
        <v>0</v>
      </c>
      <c r="AO9" s="569">
        <f>計算表!$C$46*投入係数表107!AO9</f>
        <v>0</v>
      </c>
      <c r="AP9" s="569">
        <f>計算表!$C$47*投入係数表107!AP9</f>
        <v>0</v>
      </c>
      <c r="AQ9" s="569">
        <f>計算表!$C$48*投入係数表107!AQ9</f>
        <v>0</v>
      </c>
      <c r="AR9" s="569">
        <f>計算表!$C$49*投入係数表107!AR9</f>
        <v>0</v>
      </c>
      <c r="AS9" s="569">
        <f>計算表!$C$50*投入係数表107!AS9</f>
        <v>0</v>
      </c>
      <c r="AT9" s="569">
        <f>計算表!$C$51*投入係数表107!AT9</f>
        <v>0</v>
      </c>
      <c r="AU9" s="569">
        <f>計算表!$C$52*投入係数表107!AU9</f>
        <v>0</v>
      </c>
      <c r="AV9" s="569">
        <f>計算表!$C$53*投入係数表107!AV9</f>
        <v>0</v>
      </c>
      <c r="AW9" s="569">
        <f>計算表!$C$54*投入係数表107!AW9</f>
        <v>0</v>
      </c>
      <c r="AX9" s="569">
        <f>計算表!$C$55*投入係数表107!AX9</f>
        <v>0</v>
      </c>
      <c r="AY9" s="569">
        <f>計算表!$C$56*投入係数表107!AY9</f>
        <v>0</v>
      </c>
      <c r="AZ9" s="569">
        <f>計算表!$C$57*投入係数表107!AZ9</f>
        <v>0</v>
      </c>
      <c r="BA9" s="569">
        <f>計算表!$C$58*投入係数表107!BA9</f>
        <v>0</v>
      </c>
      <c r="BB9" s="569">
        <f>計算表!$C$59*投入係数表107!BB9</f>
        <v>0</v>
      </c>
      <c r="BC9" s="569">
        <f>計算表!$C$60*投入係数表107!BC9</f>
        <v>0</v>
      </c>
      <c r="BD9" s="569">
        <f>計算表!$C$61*投入係数表107!BD9</f>
        <v>0</v>
      </c>
      <c r="BE9" s="569">
        <f>計算表!$C$62*投入係数表107!BE9</f>
        <v>0</v>
      </c>
      <c r="BF9" s="569">
        <f>計算表!$C$63*投入係数表107!BF9</f>
        <v>0</v>
      </c>
      <c r="BG9" s="569">
        <f>計算表!$C$64*投入係数表107!BG9</f>
        <v>0</v>
      </c>
      <c r="BH9" s="569">
        <f>計算表!$C$65*投入係数表107!BH9</f>
        <v>0</v>
      </c>
      <c r="BI9" s="569">
        <f>計算表!$C$66*投入係数表107!BI9</f>
        <v>0</v>
      </c>
      <c r="BJ9" s="569">
        <f>計算表!$C$67*投入係数表107!BJ9</f>
        <v>0</v>
      </c>
      <c r="BK9" s="569">
        <f>計算表!$C$68*投入係数表107!BK9</f>
        <v>0</v>
      </c>
      <c r="BL9" s="569">
        <f>計算表!$C$69*投入係数表107!BL9</f>
        <v>0</v>
      </c>
      <c r="BM9" s="569">
        <f>計算表!$C$70*投入係数表107!BM9</f>
        <v>0</v>
      </c>
      <c r="BN9" s="569">
        <f>計算表!$C$71*投入係数表107!BN9</f>
        <v>0</v>
      </c>
      <c r="BO9" s="569">
        <f>計算表!$C$72*投入係数表107!BO9</f>
        <v>0</v>
      </c>
      <c r="BP9" s="569">
        <f>計算表!$C$73*投入係数表107!BP9</f>
        <v>0</v>
      </c>
      <c r="BQ9" s="569">
        <f>計算表!$C$74*投入係数表107!BQ9</f>
        <v>0</v>
      </c>
      <c r="BR9" s="569">
        <f>計算表!$C$75*投入係数表107!BR9</f>
        <v>0</v>
      </c>
      <c r="BS9" s="569">
        <f>計算表!$C$76*投入係数表107!BS9</f>
        <v>0</v>
      </c>
      <c r="BT9" s="569">
        <f>計算表!$C$77*投入係数表107!BT9</f>
        <v>0</v>
      </c>
      <c r="BU9" s="569">
        <f>計算表!$C$78*投入係数表107!BU9</f>
        <v>0</v>
      </c>
      <c r="BV9" s="569">
        <f>計算表!$C$79*投入係数表107!BV9</f>
        <v>0</v>
      </c>
      <c r="BW9" s="569">
        <f>計算表!$C$80*投入係数表107!BW9</f>
        <v>0</v>
      </c>
      <c r="BX9" s="569">
        <f>計算表!$C$81*投入係数表107!BX9</f>
        <v>0</v>
      </c>
      <c r="BY9" s="569">
        <f>計算表!$C$82*投入係数表107!BY9</f>
        <v>0</v>
      </c>
      <c r="BZ9" s="569">
        <f>計算表!$C$83*投入係数表107!BZ9</f>
        <v>0</v>
      </c>
      <c r="CA9" s="569">
        <f>計算表!$C$84*投入係数表107!CA9</f>
        <v>0</v>
      </c>
      <c r="CB9" s="569">
        <f>計算表!$C$85*投入係数表107!CB9</f>
        <v>0</v>
      </c>
      <c r="CC9" s="569">
        <f>計算表!$C$86*投入係数表107!CC9</f>
        <v>0</v>
      </c>
      <c r="CD9" s="569">
        <f>計算表!$C$87*投入係数表107!CD9</f>
        <v>0</v>
      </c>
      <c r="CE9" s="569">
        <f>計算表!$C$88*投入係数表107!CE9</f>
        <v>0</v>
      </c>
      <c r="CF9" s="569">
        <f>計算表!$C$89*投入係数表107!CF9</f>
        <v>0</v>
      </c>
      <c r="CG9" s="569">
        <f>計算表!$C$90*投入係数表107!CG9</f>
        <v>0</v>
      </c>
      <c r="CH9" s="569">
        <f>計算表!$C$91*投入係数表107!CH9</f>
        <v>0</v>
      </c>
      <c r="CI9" s="569">
        <f>計算表!$C$92*投入係数表107!CI9</f>
        <v>0</v>
      </c>
      <c r="CJ9" s="569">
        <f>計算表!$C$93*投入係数表107!CJ9</f>
        <v>0</v>
      </c>
      <c r="CK9" s="569">
        <f>計算表!$C$94*投入係数表107!CK9</f>
        <v>0</v>
      </c>
      <c r="CL9" s="569">
        <f>計算表!$C$95*投入係数表107!CL9</f>
        <v>0</v>
      </c>
      <c r="CM9" s="569">
        <f>計算表!$C$96*投入係数表107!CM9</f>
        <v>0</v>
      </c>
      <c r="CN9" s="569">
        <f>計算表!$C$97*投入係数表107!CN9</f>
        <v>0</v>
      </c>
      <c r="CO9" s="569">
        <f>計算表!$C$98*投入係数表107!CO9</f>
        <v>0</v>
      </c>
      <c r="CP9" s="569">
        <f>計算表!$C$99*投入係数表107!CP9</f>
        <v>0</v>
      </c>
      <c r="CQ9" s="569">
        <f>計算表!$C$100*投入係数表107!CQ9</f>
        <v>0</v>
      </c>
      <c r="CR9" s="569">
        <f>計算表!$C$101*投入係数表107!CR9</f>
        <v>0</v>
      </c>
      <c r="CS9" s="569">
        <f>計算表!$C$102*投入係数表107!CS9</f>
        <v>0</v>
      </c>
      <c r="CT9" s="569">
        <f>計算表!$C$103*投入係数表107!CT9</f>
        <v>0</v>
      </c>
      <c r="CU9" s="569">
        <f>計算表!$C$104*投入係数表107!CU9</f>
        <v>0</v>
      </c>
      <c r="CV9" s="569">
        <f>計算表!$C$105*投入係数表107!CV9</f>
        <v>0</v>
      </c>
      <c r="CW9" s="569">
        <f>計算表!$C$106*投入係数表107!CW9</f>
        <v>0</v>
      </c>
      <c r="CX9" s="569">
        <f>計算表!$C$107*投入係数表107!CX9</f>
        <v>0</v>
      </c>
      <c r="CY9" s="569">
        <f>計算表!$C$108*投入係数表107!CY9</f>
        <v>0</v>
      </c>
      <c r="CZ9" s="569">
        <f>計算表!$C$109*投入係数表107!CZ9</f>
        <v>0</v>
      </c>
      <c r="DA9" s="569">
        <f>計算表!$C$110*投入係数表107!DA9</f>
        <v>0</v>
      </c>
      <c r="DB9" s="569">
        <f>計算表!$C$111*投入係数表107!DB9</f>
        <v>0</v>
      </c>
      <c r="DC9" s="569">
        <f>計算表!$C$112*投入係数表107!DC9</f>
        <v>0</v>
      </c>
      <c r="DD9" s="569">
        <f>計算表!$C$113*投入係数表107!DD9</f>
        <v>0</v>
      </c>
      <c r="DE9" s="569">
        <f>計算表!$C$114*投入係数表107!DE9</f>
        <v>0</v>
      </c>
      <c r="DF9" s="569">
        <f t="shared" si="0"/>
        <v>0</v>
      </c>
    </row>
    <row r="10" spans="2:110" ht="12" customHeight="1">
      <c r="B10" s="578" t="s">
        <v>566</v>
      </c>
      <c r="C10" s="569">
        <f>計算表!$C$8*投入係数表107!C10</f>
        <v>0</v>
      </c>
      <c r="D10" s="569">
        <f>計算表!$C$9*投入係数表107!D10</f>
        <v>0</v>
      </c>
      <c r="E10" s="569">
        <f>計算表!$C$10*投入係数表107!E10</f>
        <v>0</v>
      </c>
      <c r="F10" s="569">
        <f>計算表!$C$11*投入係数表107!F10</f>
        <v>0</v>
      </c>
      <c r="G10" s="569">
        <f>計算表!$C$12*投入係数表107!G10</f>
        <v>0</v>
      </c>
      <c r="H10" s="569">
        <f>計算表!$C$13*投入係数表107!H10</f>
        <v>0</v>
      </c>
      <c r="I10" s="569">
        <f>計算表!$C$14*投入係数表107!I10</f>
        <v>0</v>
      </c>
      <c r="J10" s="569">
        <f>計算表!$C$15*投入係数表107!J10</f>
        <v>0</v>
      </c>
      <c r="K10" s="569">
        <f>計算表!$C$16*投入係数表107!K10</f>
        <v>0</v>
      </c>
      <c r="L10" s="569">
        <f>計算表!$C$17*投入係数表107!L10</f>
        <v>0</v>
      </c>
      <c r="M10" s="569">
        <f>計算表!$C$18*投入係数表107!M10</f>
        <v>0</v>
      </c>
      <c r="N10" s="569">
        <f>計算表!$C$19*投入係数表107!N10</f>
        <v>0</v>
      </c>
      <c r="O10" s="569">
        <f>計算表!$C$20*投入係数表107!O10</f>
        <v>0</v>
      </c>
      <c r="P10" s="569">
        <f>計算表!$C$21*投入係数表107!P10</f>
        <v>0</v>
      </c>
      <c r="Q10" s="569">
        <f>計算表!$C$22*投入係数表107!Q10</f>
        <v>0</v>
      </c>
      <c r="R10" s="569">
        <f>計算表!$C$23*投入係数表107!R10</f>
        <v>0</v>
      </c>
      <c r="S10" s="569">
        <f>計算表!$C$24*投入係数表107!S10</f>
        <v>0</v>
      </c>
      <c r="T10" s="569">
        <f>計算表!$C$25*投入係数表107!T10</f>
        <v>0</v>
      </c>
      <c r="U10" s="569">
        <f>計算表!$C$26*投入係数表107!U10</f>
        <v>0</v>
      </c>
      <c r="V10" s="569">
        <f>計算表!$C$27*投入係数表107!V10</f>
        <v>0</v>
      </c>
      <c r="W10" s="569">
        <f>計算表!$C$28*投入係数表107!W10</f>
        <v>0</v>
      </c>
      <c r="X10" s="569">
        <f>計算表!$C$29*投入係数表107!X10</f>
        <v>0</v>
      </c>
      <c r="Y10" s="569">
        <f>計算表!$C$30*投入係数表107!Y10</f>
        <v>0</v>
      </c>
      <c r="Z10" s="569">
        <f>計算表!$C$31*投入係数表107!Z10</f>
        <v>0</v>
      </c>
      <c r="AA10" s="569">
        <f>計算表!$C$32*投入係数表107!AA10</f>
        <v>0</v>
      </c>
      <c r="AB10" s="569">
        <f>計算表!$C$33*投入係数表107!AB10</f>
        <v>0</v>
      </c>
      <c r="AC10" s="569">
        <f>計算表!$C$34*投入係数表107!AC10</f>
        <v>0</v>
      </c>
      <c r="AD10" s="569">
        <f>計算表!$C$35*投入係数表107!AD10</f>
        <v>0</v>
      </c>
      <c r="AE10" s="569">
        <f>計算表!$C$36*投入係数表107!AE10</f>
        <v>0</v>
      </c>
      <c r="AF10" s="569">
        <f>計算表!$C$37*投入係数表107!AF10</f>
        <v>0</v>
      </c>
      <c r="AG10" s="569">
        <f>計算表!$C$38*投入係数表107!AG10</f>
        <v>0</v>
      </c>
      <c r="AH10" s="569">
        <f>計算表!$C$39*投入係数表107!AH10</f>
        <v>0</v>
      </c>
      <c r="AI10" s="569">
        <f>計算表!$C$40*投入係数表107!AI10</f>
        <v>0</v>
      </c>
      <c r="AJ10" s="569">
        <f>計算表!$C$41*投入係数表107!AJ10</f>
        <v>0</v>
      </c>
      <c r="AK10" s="569">
        <f>計算表!$C$42*投入係数表107!AK10</f>
        <v>0</v>
      </c>
      <c r="AL10" s="569">
        <f>計算表!$C$43*投入係数表107!AL10</f>
        <v>0</v>
      </c>
      <c r="AM10" s="569">
        <f>計算表!$C$44*投入係数表107!AM10</f>
        <v>0</v>
      </c>
      <c r="AN10" s="569">
        <f>計算表!$C$45*投入係数表107!AN10</f>
        <v>0</v>
      </c>
      <c r="AO10" s="569">
        <f>計算表!$C$46*投入係数表107!AO10</f>
        <v>0</v>
      </c>
      <c r="AP10" s="569">
        <f>計算表!$C$47*投入係数表107!AP10</f>
        <v>0</v>
      </c>
      <c r="AQ10" s="569">
        <f>計算表!$C$48*投入係数表107!AQ10</f>
        <v>0</v>
      </c>
      <c r="AR10" s="569">
        <f>計算表!$C$49*投入係数表107!AR10</f>
        <v>0</v>
      </c>
      <c r="AS10" s="569">
        <f>計算表!$C$50*投入係数表107!AS10</f>
        <v>0</v>
      </c>
      <c r="AT10" s="569">
        <f>計算表!$C$51*投入係数表107!AT10</f>
        <v>0</v>
      </c>
      <c r="AU10" s="569">
        <f>計算表!$C$52*投入係数表107!AU10</f>
        <v>0</v>
      </c>
      <c r="AV10" s="569">
        <f>計算表!$C$53*投入係数表107!AV10</f>
        <v>0</v>
      </c>
      <c r="AW10" s="569">
        <f>計算表!$C$54*投入係数表107!AW10</f>
        <v>0</v>
      </c>
      <c r="AX10" s="569">
        <f>計算表!$C$55*投入係数表107!AX10</f>
        <v>0</v>
      </c>
      <c r="AY10" s="569">
        <f>計算表!$C$56*投入係数表107!AY10</f>
        <v>0</v>
      </c>
      <c r="AZ10" s="569">
        <f>計算表!$C$57*投入係数表107!AZ10</f>
        <v>0</v>
      </c>
      <c r="BA10" s="569">
        <f>計算表!$C$58*投入係数表107!BA10</f>
        <v>0</v>
      </c>
      <c r="BB10" s="569">
        <f>計算表!$C$59*投入係数表107!BB10</f>
        <v>0</v>
      </c>
      <c r="BC10" s="569">
        <f>計算表!$C$60*投入係数表107!BC10</f>
        <v>0</v>
      </c>
      <c r="BD10" s="569">
        <f>計算表!$C$61*投入係数表107!BD10</f>
        <v>0</v>
      </c>
      <c r="BE10" s="569">
        <f>計算表!$C$62*投入係数表107!BE10</f>
        <v>0</v>
      </c>
      <c r="BF10" s="569">
        <f>計算表!$C$63*投入係数表107!BF10</f>
        <v>0</v>
      </c>
      <c r="BG10" s="569">
        <f>計算表!$C$64*投入係数表107!BG10</f>
        <v>0</v>
      </c>
      <c r="BH10" s="569">
        <f>計算表!$C$65*投入係数表107!BH10</f>
        <v>0</v>
      </c>
      <c r="BI10" s="569">
        <f>計算表!$C$66*投入係数表107!BI10</f>
        <v>0</v>
      </c>
      <c r="BJ10" s="569">
        <f>計算表!$C$67*投入係数表107!BJ10</f>
        <v>0</v>
      </c>
      <c r="BK10" s="569">
        <f>計算表!$C$68*投入係数表107!BK10</f>
        <v>0</v>
      </c>
      <c r="BL10" s="569">
        <f>計算表!$C$69*投入係数表107!BL10</f>
        <v>0</v>
      </c>
      <c r="BM10" s="569">
        <f>計算表!$C$70*投入係数表107!BM10</f>
        <v>0</v>
      </c>
      <c r="BN10" s="569">
        <f>計算表!$C$71*投入係数表107!BN10</f>
        <v>0</v>
      </c>
      <c r="BO10" s="569">
        <f>計算表!$C$72*投入係数表107!BO10</f>
        <v>0</v>
      </c>
      <c r="BP10" s="569">
        <f>計算表!$C$73*投入係数表107!BP10</f>
        <v>0</v>
      </c>
      <c r="BQ10" s="569">
        <f>計算表!$C$74*投入係数表107!BQ10</f>
        <v>0</v>
      </c>
      <c r="BR10" s="569">
        <f>計算表!$C$75*投入係数表107!BR10</f>
        <v>0</v>
      </c>
      <c r="BS10" s="569">
        <f>計算表!$C$76*投入係数表107!BS10</f>
        <v>0</v>
      </c>
      <c r="BT10" s="569">
        <f>計算表!$C$77*投入係数表107!BT10</f>
        <v>0</v>
      </c>
      <c r="BU10" s="569">
        <f>計算表!$C$78*投入係数表107!BU10</f>
        <v>0</v>
      </c>
      <c r="BV10" s="569">
        <f>計算表!$C$79*投入係数表107!BV10</f>
        <v>0</v>
      </c>
      <c r="BW10" s="569">
        <f>計算表!$C$80*投入係数表107!BW10</f>
        <v>0</v>
      </c>
      <c r="BX10" s="569">
        <f>計算表!$C$81*投入係数表107!BX10</f>
        <v>0</v>
      </c>
      <c r="BY10" s="569">
        <f>計算表!$C$82*投入係数表107!BY10</f>
        <v>0</v>
      </c>
      <c r="BZ10" s="569">
        <f>計算表!$C$83*投入係数表107!BZ10</f>
        <v>0</v>
      </c>
      <c r="CA10" s="569">
        <f>計算表!$C$84*投入係数表107!CA10</f>
        <v>0</v>
      </c>
      <c r="CB10" s="569">
        <f>計算表!$C$85*投入係数表107!CB10</f>
        <v>0</v>
      </c>
      <c r="CC10" s="569">
        <f>計算表!$C$86*投入係数表107!CC10</f>
        <v>0</v>
      </c>
      <c r="CD10" s="569">
        <f>計算表!$C$87*投入係数表107!CD10</f>
        <v>0</v>
      </c>
      <c r="CE10" s="569">
        <f>計算表!$C$88*投入係数表107!CE10</f>
        <v>0</v>
      </c>
      <c r="CF10" s="569">
        <f>計算表!$C$89*投入係数表107!CF10</f>
        <v>0</v>
      </c>
      <c r="CG10" s="569">
        <f>計算表!$C$90*投入係数表107!CG10</f>
        <v>0</v>
      </c>
      <c r="CH10" s="569">
        <f>計算表!$C$91*投入係数表107!CH10</f>
        <v>0</v>
      </c>
      <c r="CI10" s="569">
        <f>計算表!$C$92*投入係数表107!CI10</f>
        <v>0</v>
      </c>
      <c r="CJ10" s="569">
        <f>計算表!$C$93*投入係数表107!CJ10</f>
        <v>0</v>
      </c>
      <c r="CK10" s="569">
        <f>計算表!$C$94*投入係数表107!CK10</f>
        <v>0</v>
      </c>
      <c r="CL10" s="569">
        <f>計算表!$C$95*投入係数表107!CL10</f>
        <v>0</v>
      </c>
      <c r="CM10" s="569">
        <f>計算表!$C$96*投入係数表107!CM10</f>
        <v>0</v>
      </c>
      <c r="CN10" s="569">
        <f>計算表!$C$97*投入係数表107!CN10</f>
        <v>0</v>
      </c>
      <c r="CO10" s="569">
        <f>計算表!$C$98*投入係数表107!CO10</f>
        <v>0</v>
      </c>
      <c r="CP10" s="569">
        <f>計算表!$C$99*投入係数表107!CP10</f>
        <v>0</v>
      </c>
      <c r="CQ10" s="569">
        <f>計算表!$C$100*投入係数表107!CQ10</f>
        <v>0</v>
      </c>
      <c r="CR10" s="569">
        <f>計算表!$C$101*投入係数表107!CR10</f>
        <v>0</v>
      </c>
      <c r="CS10" s="569">
        <f>計算表!$C$102*投入係数表107!CS10</f>
        <v>0</v>
      </c>
      <c r="CT10" s="569">
        <f>計算表!$C$103*投入係数表107!CT10</f>
        <v>0</v>
      </c>
      <c r="CU10" s="569">
        <f>計算表!$C$104*投入係数表107!CU10</f>
        <v>0</v>
      </c>
      <c r="CV10" s="569">
        <f>計算表!$C$105*投入係数表107!CV10</f>
        <v>0</v>
      </c>
      <c r="CW10" s="569">
        <f>計算表!$C$106*投入係数表107!CW10</f>
        <v>0</v>
      </c>
      <c r="CX10" s="569">
        <f>計算表!$C$107*投入係数表107!CX10</f>
        <v>0</v>
      </c>
      <c r="CY10" s="569">
        <f>計算表!$C$108*投入係数表107!CY10</f>
        <v>0</v>
      </c>
      <c r="CZ10" s="569">
        <f>計算表!$C$109*投入係数表107!CZ10</f>
        <v>0</v>
      </c>
      <c r="DA10" s="569">
        <f>計算表!$C$110*投入係数表107!DA10</f>
        <v>0</v>
      </c>
      <c r="DB10" s="569">
        <f>計算表!$C$111*投入係数表107!DB10</f>
        <v>0</v>
      </c>
      <c r="DC10" s="569">
        <f>計算表!$C$112*投入係数表107!DC10</f>
        <v>0</v>
      </c>
      <c r="DD10" s="569">
        <f>計算表!$C$113*投入係数表107!DD10</f>
        <v>0</v>
      </c>
      <c r="DE10" s="569">
        <f>計算表!$C$114*投入係数表107!DE10</f>
        <v>0</v>
      </c>
      <c r="DF10" s="569">
        <f t="shared" si="0"/>
        <v>0</v>
      </c>
    </row>
    <row r="11" spans="2:110" ht="12" customHeight="1">
      <c r="B11" s="578" t="s">
        <v>568</v>
      </c>
      <c r="C11" s="569">
        <f>計算表!$C$8*投入係数表107!C11</f>
        <v>0</v>
      </c>
      <c r="D11" s="569">
        <f>計算表!$C$9*投入係数表107!D11</f>
        <v>0</v>
      </c>
      <c r="E11" s="569">
        <f>計算表!$C$10*投入係数表107!E11</f>
        <v>0</v>
      </c>
      <c r="F11" s="569">
        <f>計算表!$C$11*投入係数表107!F11</f>
        <v>0</v>
      </c>
      <c r="G11" s="569">
        <f>計算表!$C$12*投入係数表107!G11</f>
        <v>0</v>
      </c>
      <c r="H11" s="569">
        <f>計算表!$C$13*投入係数表107!H11</f>
        <v>0</v>
      </c>
      <c r="I11" s="569">
        <f>計算表!$C$14*投入係数表107!I11</f>
        <v>0</v>
      </c>
      <c r="J11" s="569">
        <f>計算表!$C$15*投入係数表107!J11</f>
        <v>0</v>
      </c>
      <c r="K11" s="569">
        <f>計算表!$C$16*投入係数表107!K11</f>
        <v>0</v>
      </c>
      <c r="L11" s="569">
        <f>計算表!$C$17*投入係数表107!L11</f>
        <v>0</v>
      </c>
      <c r="M11" s="569">
        <f>計算表!$C$18*投入係数表107!M11</f>
        <v>0</v>
      </c>
      <c r="N11" s="569">
        <f>計算表!$C$19*投入係数表107!N11</f>
        <v>0</v>
      </c>
      <c r="O11" s="569">
        <f>計算表!$C$20*投入係数表107!O11</f>
        <v>0</v>
      </c>
      <c r="P11" s="569">
        <f>計算表!$C$21*投入係数表107!P11</f>
        <v>0</v>
      </c>
      <c r="Q11" s="569">
        <f>計算表!$C$22*投入係数表107!Q11</f>
        <v>0</v>
      </c>
      <c r="R11" s="569">
        <f>計算表!$C$23*投入係数表107!R11</f>
        <v>0</v>
      </c>
      <c r="S11" s="569">
        <f>計算表!$C$24*投入係数表107!S11</f>
        <v>0</v>
      </c>
      <c r="T11" s="569">
        <f>計算表!$C$25*投入係数表107!T11</f>
        <v>0</v>
      </c>
      <c r="U11" s="569">
        <f>計算表!$C$26*投入係数表107!U11</f>
        <v>0</v>
      </c>
      <c r="V11" s="569">
        <f>計算表!$C$27*投入係数表107!V11</f>
        <v>0</v>
      </c>
      <c r="W11" s="569">
        <f>計算表!$C$28*投入係数表107!W11</f>
        <v>0</v>
      </c>
      <c r="X11" s="569">
        <f>計算表!$C$29*投入係数表107!X11</f>
        <v>0</v>
      </c>
      <c r="Y11" s="569">
        <f>計算表!$C$30*投入係数表107!Y11</f>
        <v>0</v>
      </c>
      <c r="Z11" s="569">
        <f>計算表!$C$31*投入係数表107!Z11</f>
        <v>0</v>
      </c>
      <c r="AA11" s="569">
        <f>計算表!$C$32*投入係数表107!AA11</f>
        <v>0</v>
      </c>
      <c r="AB11" s="569">
        <f>計算表!$C$33*投入係数表107!AB11</f>
        <v>0</v>
      </c>
      <c r="AC11" s="569">
        <f>計算表!$C$34*投入係数表107!AC11</f>
        <v>0</v>
      </c>
      <c r="AD11" s="569">
        <f>計算表!$C$35*投入係数表107!AD11</f>
        <v>0</v>
      </c>
      <c r="AE11" s="569">
        <f>計算表!$C$36*投入係数表107!AE11</f>
        <v>0</v>
      </c>
      <c r="AF11" s="569">
        <f>計算表!$C$37*投入係数表107!AF11</f>
        <v>0</v>
      </c>
      <c r="AG11" s="569">
        <f>計算表!$C$38*投入係数表107!AG11</f>
        <v>0</v>
      </c>
      <c r="AH11" s="569">
        <f>計算表!$C$39*投入係数表107!AH11</f>
        <v>0</v>
      </c>
      <c r="AI11" s="569">
        <f>計算表!$C$40*投入係数表107!AI11</f>
        <v>0</v>
      </c>
      <c r="AJ11" s="569">
        <f>計算表!$C$41*投入係数表107!AJ11</f>
        <v>0</v>
      </c>
      <c r="AK11" s="569">
        <f>計算表!$C$42*投入係数表107!AK11</f>
        <v>0</v>
      </c>
      <c r="AL11" s="569">
        <f>計算表!$C$43*投入係数表107!AL11</f>
        <v>0</v>
      </c>
      <c r="AM11" s="569">
        <f>計算表!$C$44*投入係数表107!AM11</f>
        <v>0</v>
      </c>
      <c r="AN11" s="569">
        <f>計算表!$C$45*投入係数表107!AN11</f>
        <v>0</v>
      </c>
      <c r="AO11" s="569">
        <f>計算表!$C$46*投入係数表107!AO11</f>
        <v>0</v>
      </c>
      <c r="AP11" s="569">
        <f>計算表!$C$47*投入係数表107!AP11</f>
        <v>0</v>
      </c>
      <c r="AQ11" s="569">
        <f>計算表!$C$48*投入係数表107!AQ11</f>
        <v>0</v>
      </c>
      <c r="AR11" s="569">
        <f>計算表!$C$49*投入係数表107!AR11</f>
        <v>0</v>
      </c>
      <c r="AS11" s="569">
        <f>計算表!$C$50*投入係数表107!AS11</f>
        <v>0</v>
      </c>
      <c r="AT11" s="569">
        <f>計算表!$C$51*投入係数表107!AT11</f>
        <v>0</v>
      </c>
      <c r="AU11" s="569">
        <f>計算表!$C$52*投入係数表107!AU11</f>
        <v>0</v>
      </c>
      <c r="AV11" s="569">
        <f>計算表!$C$53*投入係数表107!AV11</f>
        <v>0</v>
      </c>
      <c r="AW11" s="569">
        <f>計算表!$C$54*投入係数表107!AW11</f>
        <v>0</v>
      </c>
      <c r="AX11" s="569">
        <f>計算表!$C$55*投入係数表107!AX11</f>
        <v>0</v>
      </c>
      <c r="AY11" s="569">
        <f>計算表!$C$56*投入係数表107!AY11</f>
        <v>0</v>
      </c>
      <c r="AZ11" s="569">
        <f>計算表!$C$57*投入係数表107!AZ11</f>
        <v>0</v>
      </c>
      <c r="BA11" s="569">
        <f>計算表!$C$58*投入係数表107!BA11</f>
        <v>0</v>
      </c>
      <c r="BB11" s="569">
        <f>計算表!$C$59*投入係数表107!BB11</f>
        <v>0</v>
      </c>
      <c r="BC11" s="569">
        <f>計算表!$C$60*投入係数表107!BC11</f>
        <v>0</v>
      </c>
      <c r="BD11" s="569">
        <f>計算表!$C$61*投入係数表107!BD11</f>
        <v>0</v>
      </c>
      <c r="BE11" s="569">
        <f>計算表!$C$62*投入係数表107!BE11</f>
        <v>0</v>
      </c>
      <c r="BF11" s="569">
        <f>計算表!$C$63*投入係数表107!BF11</f>
        <v>0</v>
      </c>
      <c r="BG11" s="569">
        <f>計算表!$C$64*投入係数表107!BG11</f>
        <v>0</v>
      </c>
      <c r="BH11" s="569">
        <f>計算表!$C$65*投入係数表107!BH11</f>
        <v>0</v>
      </c>
      <c r="BI11" s="569">
        <f>計算表!$C$66*投入係数表107!BI11</f>
        <v>0</v>
      </c>
      <c r="BJ11" s="569">
        <f>計算表!$C$67*投入係数表107!BJ11</f>
        <v>0</v>
      </c>
      <c r="BK11" s="569">
        <f>計算表!$C$68*投入係数表107!BK11</f>
        <v>0</v>
      </c>
      <c r="BL11" s="569">
        <f>計算表!$C$69*投入係数表107!BL11</f>
        <v>0</v>
      </c>
      <c r="BM11" s="569">
        <f>計算表!$C$70*投入係数表107!BM11</f>
        <v>0</v>
      </c>
      <c r="BN11" s="569">
        <f>計算表!$C$71*投入係数表107!BN11</f>
        <v>0</v>
      </c>
      <c r="BO11" s="569">
        <f>計算表!$C$72*投入係数表107!BO11</f>
        <v>0</v>
      </c>
      <c r="BP11" s="569">
        <f>計算表!$C$73*投入係数表107!BP11</f>
        <v>0</v>
      </c>
      <c r="BQ11" s="569">
        <f>計算表!$C$74*投入係数表107!BQ11</f>
        <v>0</v>
      </c>
      <c r="BR11" s="569">
        <f>計算表!$C$75*投入係数表107!BR11</f>
        <v>0</v>
      </c>
      <c r="BS11" s="569">
        <f>計算表!$C$76*投入係数表107!BS11</f>
        <v>0</v>
      </c>
      <c r="BT11" s="569">
        <f>計算表!$C$77*投入係数表107!BT11</f>
        <v>0</v>
      </c>
      <c r="BU11" s="569">
        <f>計算表!$C$78*投入係数表107!BU11</f>
        <v>0</v>
      </c>
      <c r="BV11" s="569">
        <f>計算表!$C$79*投入係数表107!BV11</f>
        <v>0</v>
      </c>
      <c r="BW11" s="569">
        <f>計算表!$C$80*投入係数表107!BW11</f>
        <v>0</v>
      </c>
      <c r="BX11" s="569">
        <f>計算表!$C$81*投入係数表107!BX11</f>
        <v>0</v>
      </c>
      <c r="BY11" s="569">
        <f>計算表!$C$82*投入係数表107!BY11</f>
        <v>0</v>
      </c>
      <c r="BZ11" s="569">
        <f>計算表!$C$83*投入係数表107!BZ11</f>
        <v>0</v>
      </c>
      <c r="CA11" s="569">
        <f>計算表!$C$84*投入係数表107!CA11</f>
        <v>0</v>
      </c>
      <c r="CB11" s="569">
        <f>計算表!$C$85*投入係数表107!CB11</f>
        <v>0</v>
      </c>
      <c r="CC11" s="569">
        <f>計算表!$C$86*投入係数表107!CC11</f>
        <v>0</v>
      </c>
      <c r="CD11" s="569">
        <f>計算表!$C$87*投入係数表107!CD11</f>
        <v>0</v>
      </c>
      <c r="CE11" s="569">
        <f>計算表!$C$88*投入係数表107!CE11</f>
        <v>0</v>
      </c>
      <c r="CF11" s="569">
        <f>計算表!$C$89*投入係数表107!CF11</f>
        <v>0</v>
      </c>
      <c r="CG11" s="569">
        <f>計算表!$C$90*投入係数表107!CG11</f>
        <v>0</v>
      </c>
      <c r="CH11" s="569">
        <f>計算表!$C$91*投入係数表107!CH11</f>
        <v>0</v>
      </c>
      <c r="CI11" s="569">
        <f>計算表!$C$92*投入係数表107!CI11</f>
        <v>0</v>
      </c>
      <c r="CJ11" s="569">
        <f>計算表!$C$93*投入係数表107!CJ11</f>
        <v>0</v>
      </c>
      <c r="CK11" s="569">
        <f>計算表!$C$94*投入係数表107!CK11</f>
        <v>0</v>
      </c>
      <c r="CL11" s="569">
        <f>計算表!$C$95*投入係数表107!CL11</f>
        <v>0</v>
      </c>
      <c r="CM11" s="569">
        <f>計算表!$C$96*投入係数表107!CM11</f>
        <v>0</v>
      </c>
      <c r="CN11" s="569">
        <f>計算表!$C$97*投入係数表107!CN11</f>
        <v>0</v>
      </c>
      <c r="CO11" s="569">
        <f>計算表!$C$98*投入係数表107!CO11</f>
        <v>0</v>
      </c>
      <c r="CP11" s="569">
        <f>計算表!$C$99*投入係数表107!CP11</f>
        <v>0</v>
      </c>
      <c r="CQ11" s="569">
        <f>計算表!$C$100*投入係数表107!CQ11</f>
        <v>0</v>
      </c>
      <c r="CR11" s="569">
        <f>計算表!$C$101*投入係数表107!CR11</f>
        <v>0</v>
      </c>
      <c r="CS11" s="569">
        <f>計算表!$C$102*投入係数表107!CS11</f>
        <v>0</v>
      </c>
      <c r="CT11" s="569">
        <f>計算表!$C$103*投入係数表107!CT11</f>
        <v>0</v>
      </c>
      <c r="CU11" s="569">
        <f>計算表!$C$104*投入係数表107!CU11</f>
        <v>0</v>
      </c>
      <c r="CV11" s="569">
        <f>計算表!$C$105*投入係数表107!CV11</f>
        <v>0</v>
      </c>
      <c r="CW11" s="569">
        <f>計算表!$C$106*投入係数表107!CW11</f>
        <v>0</v>
      </c>
      <c r="CX11" s="569">
        <f>計算表!$C$107*投入係数表107!CX11</f>
        <v>0</v>
      </c>
      <c r="CY11" s="569">
        <f>計算表!$C$108*投入係数表107!CY11</f>
        <v>0</v>
      </c>
      <c r="CZ11" s="569">
        <f>計算表!$C$109*投入係数表107!CZ11</f>
        <v>0</v>
      </c>
      <c r="DA11" s="569">
        <f>計算表!$C$110*投入係数表107!DA11</f>
        <v>0</v>
      </c>
      <c r="DB11" s="569">
        <f>計算表!$C$111*投入係数表107!DB11</f>
        <v>0</v>
      </c>
      <c r="DC11" s="569">
        <f>計算表!$C$112*投入係数表107!DC11</f>
        <v>0</v>
      </c>
      <c r="DD11" s="569">
        <f>計算表!$C$113*投入係数表107!DD11</f>
        <v>0</v>
      </c>
      <c r="DE11" s="569">
        <f>計算表!$C$114*投入係数表107!DE11</f>
        <v>0</v>
      </c>
      <c r="DF11" s="569">
        <f t="shared" si="0"/>
        <v>0</v>
      </c>
    </row>
    <row r="12" spans="2:110" ht="12" customHeight="1">
      <c r="B12" s="578" t="s">
        <v>570</v>
      </c>
      <c r="C12" s="569">
        <f>計算表!$C$8*投入係数表107!C12</f>
        <v>0</v>
      </c>
      <c r="D12" s="569">
        <f>計算表!$C$9*投入係数表107!D12</f>
        <v>0</v>
      </c>
      <c r="E12" s="569">
        <f>計算表!$C$10*投入係数表107!E12</f>
        <v>0</v>
      </c>
      <c r="F12" s="569">
        <f>計算表!$C$11*投入係数表107!F12</f>
        <v>0</v>
      </c>
      <c r="G12" s="569">
        <f>計算表!$C$12*投入係数表107!G12</f>
        <v>0</v>
      </c>
      <c r="H12" s="569">
        <f>計算表!$C$13*投入係数表107!H12</f>
        <v>0</v>
      </c>
      <c r="I12" s="569">
        <f>計算表!$C$14*投入係数表107!I12</f>
        <v>0</v>
      </c>
      <c r="J12" s="569">
        <f>計算表!$C$15*投入係数表107!J12</f>
        <v>0</v>
      </c>
      <c r="K12" s="569">
        <f>計算表!$C$16*投入係数表107!K12</f>
        <v>0</v>
      </c>
      <c r="L12" s="569">
        <f>計算表!$C$17*投入係数表107!L12</f>
        <v>0</v>
      </c>
      <c r="M12" s="569">
        <f>計算表!$C$18*投入係数表107!M12</f>
        <v>0</v>
      </c>
      <c r="N12" s="569">
        <f>計算表!$C$19*投入係数表107!N12</f>
        <v>0</v>
      </c>
      <c r="O12" s="569">
        <f>計算表!$C$20*投入係数表107!O12</f>
        <v>0</v>
      </c>
      <c r="P12" s="569">
        <f>計算表!$C$21*投入係数表107!P12</f>
        <v>0</v>
      </c>
      <c r="Q12" s="569">
        <f>計算表!$C$22*投入係数表107!Q12</f>
        <v>0</v>
      </c>
      <c r="R12" s="569">
        <f>計算表!$C$23*投入係数表107!R12</f>
        <v>0</v>
      </c>
      <c r="S12" s="569">
        <f>計算表!$C$24*投入係数表107!S12</f>
        <v>0</v>
      </c>
      <c r="T12" s="569">
        <f>計算表!$C$25*投入係数表107!T12</f>
        <v>0</v>
      </c>
      <c r="U12" s="569">
        <f>計算表!$C$26*投入係数表107!U12</f>
        <v>0</v>
      </c>
      <c r="V12" s="569">
        <f>計算表!$C$27*投入係数表107!V12</f>
        <v>0</v>
      </c>
      <c r="W12" s="569">
        <f>計算表!$C$28*投入係数表107!W12</f>
        <v>0</v>
      </c>
      <c r="X12" s="569">
        <f>計算表!$C$29*投入係数表107!X12</f>
        <v>0</v>
      </c>
      <c r="Y12" s="569">
        <f>計算表!$C$30*投入係数表107!Y12</f>
        <v>0</v>
      </c>
      <c r="Z12" s="569">
        <f>計算表!$C$31*投入係数表107!Z12</f>
        <v>0</v>
      </c>
      <c r="AA12" s="569">
        <f>計算表!$C$32*投入係数表107!AA12</f>
        <v>0</v>
      </c>
      <c r="AB12" s="569">
        <f>計算表!$C$33*投入係数表107!AB12</f>
        <v>0</v>
      </c>
      <c r="AC12" s="569">
        <f>計算表!$C$34*投入係数表107!AC12</f>
        <v>0</v>
      </c>
      <c r="AD12" s="569">
        <f>計算表!$C$35*投入係数表107!AD12</f>
        <v>0</v>
      </c>
      <c r="AE12" s="569">
        <f>計算表!$C$36*投入係数表107!AE12</f>
        <v>0</v>
      </c>
      <c r="AF12" s="569">
        <f>計算表!$C$37*投入係数表107!AF12</f>
        <v>0</v>
      </c>
      <c r="AG12" s="569">
        <f>計算表!$C$38*投入係数表107!AG12</f>
        <v>0</v>
      </c>
      <c r="AH12" s="569">
        <f>計算表!$C$39*投入係数表107!AH12</f>
        <v>0</v>
      </c>
      <c r="AI12" s="569">
        <f>計算表!$C$40*投入係数表107!AI12</f>
        <v>0</v>
      </c>
      <c r="AJ12" s="569">
        <f>計算表!$C$41*投入係数表107!AJ12</f>
        <v>0</v>
      </c>
      <c r="AK12" s="569">
        <f>計算表!$C$42*投入係数表107!AK12</f>
        <v>0</v>
      </c>
      <c r="AL12" s="569">
        <f>計算表!$C$43*投入係数表107!AL12</f>
        <v>0</v>
      </c>
      <c r="AM12" s="569">
        <f>計算表!$C$44*投入係数表107!AM12</f>
        <v>0</v>
      </c>
      <c r="AN12" s="569">
        <f>計算表!$C$45*投入係数表107!AN12</f>
        <v>0</v>
      </c>
      <c r="AO12" s="569">
        <f>計算表!$C$46*投入係数表107!AO12</f>
        <v>0</v>
      </c>
      <c r="AP12" s="569">
        <f>計算表!$C$47*投入係数表107!AP12</f>
        <v>0</v>
      </c>
      <c r="AQ12" s="569">
        <f>計算表!$C$48*投入係数表107!AQ12</f>
        <v>0</v>
      </c>
      <c r="AR12" s="569">
        <f>計算表!$C$49*投入係数表107!AR12</f>
        <v>0</v>
      </c>
      <c r="AS12" s="569">
        <f>計算表!$C$50*投入係数表107!AS12</f>
        <v>0</v>
      </c>
      <c r="AT12" s="569">
        <f>計算表!$C$51*投入係数表107!AT12</f>
        <v>0</v>
      </c>
      <c r="AU12" s="569">
        <f>計算表!$C$52*投入係数表107!AU12</f>
        <v>0</v>
      </c>
      <c r="AV12" s="569">
        <f>計算表!$C$53*投入係数表107!AV12</f>
        <v>0</v>
      </c>
      <c r="AW12" s="569">
        <f>計算表!$C$54*投入係数表107!AW12</f>
        <v>0</v>
      </c>
      <c r="AX12" s="569">
        <f>計算表!$C$55*投入係数表107!AX12</f>
        <v>0</v>
      </c>
      <c r="AY12" s="569">
        <f>計算表!$C$56*投入係数表107!AY12</f>
        <v>0</v>
      </c>
      <c r="AZ12" s="569">
        <f>計算表!$C$57*投入係数表107!AZ12</f>
        <v>0</v>
      </c>
      <c r="BA12" s="569">
        <f>計算表!$C$58*投入係数表107!BA12</f>
        <v>0</v>
      </c>
      <c r="BB12" s="569">
        <f>計算表!$C$59*投入係数表107!BB12</f>
        <v>0</v>
      </c>
      <c r="BC12" s="569">
        <f>計算表!$C$60*投入係数表107!BC12</f>
        <v>0</v>
      </c>
      <c r="BD12" s="569">
        <f>計算表!$C$61*投入係数表107!BD12</f>
        <v>0</v>
      </c>
      <c r="BE12" s="569">
        <f>計算表!$C$62*投入係数表107!BE12</f>
        <v>0</v>
      </c>
      <c r="BF12" s="569">
        <f>計算表!$C$63*投入係数表107!BF12</f>
        <v>0</v>
      </c>
      <c r="BG12" s="569">
        <f>計算表!$C$64*投入係数表107!BG12</f>
        <v>0</v>
      </c>
      <c r="BH12" s="569">
        <f>計算表!$C$65*投入係数表107!BH12</f>
        <v>0</v>
      </c>
      <c r="BI12" s="569">
        <f>計算表!$C$66*投入係数表107!BI12</f>
        <v>0</v>
      </c>
      <c r="BJ12" s="569">
        <f>計算表!$C$67*投入係数表107!BJ12</f>
        <v>0</v>
      </c>
      <c r="BK12" s="569">
        <f>計算表!$C$68*投入係数表107!BK12</f>
        <v>0</v>
      </c>
      <c r="BL12" s="569">
        <f>計算表!$C$69*投入係数表107!BL12</f>
        <v>0</v>
      </c>
      <c r="BM12" s="569">
        <f>計算表!$C$70*投入係数表107!BM12</f>
        <v>0</v>
      </c>
      <c r="BN12" s="569">
        <f>計算表!$C$71*投入係数表107!BN12</f>
        <v>0</v>
      </c>
      <c r="BO12" s="569">
        <f>計算表!$C$72*投入係数表107!BO12</f>
        <v>0</v>
      </c>
      <c r="BP12" s="569">
        <f>計算表!$C$73*投入係数表107!BP12</f>
        <v>0</v>
      </c>
      <c r="BQ12" s="569">
        <f>計算表!$C$74*投入係数表107!BQ12</f>
        <v>0</v>
      </c>
      <c r="BR12" s="569">
        <f>計算表!$C$75*投入係数表107!BR12</f>
        <v>0</v>
      </c>
      <c r="BS12" s="569">
        <f>計算表!$C$76*投入係数表107!BS12</f>
        <v>0</v>
      </c>
      <c r="BT12" s="569">
        <f>計算表!$C$77*投入係数表107!BT12</f>
        <v>0</v>
      </c>
      <c r="BU12" s="569">
        <f>計算表!$C$78*投入係数表107!BU12</f>
        <v>0</v>
      </c>
      <c r="BV12" s="569">
        <f>計算表!$C$79*投入係数表107!BV12</f>
        <v>0</v>
      </c>
      <c r="BW12" s="569">
        <f>計算表!$C$80*投入係数表107!BW12</f>
        <v>0</v>
      </c>
      <c r="BX12" s="569">
        <f>計算表!$C$81*投入係数表107!BX12</f>
        <v>0</v>
      </c>
      <c r="BY12" s="569">
        <f>計算表!$C$82*投入係数表107!BY12</f>
        <v>0</v>
      </c>
      <c r="BZ12" s="569">
        <f>計算表!$C$83*投入係数表107!BZ12</f>
        <v>0</v>
      </c>
      <c r="CA12" s="569">
        <f>計算表!$C$84*投入係数表107!CA12</f>
        <v>0</v>
      </c>
      <c r="CB12" s="569">
        <f>計算表!$C$85*投入係数表107!CB12</f>
        <v>0</v>
      </c>
      <c r="CC12" s="569">
        <f>計算表!$C$86*投入係数表107!CC12</f>
        <v>0</v>
      </c>
      <c r="CD12" s="569">
        <f>計算表!$C$87*投入係数表107!CD12</f>
        <v>0</v>
      </c>
      <c r="CE12" s="569">
        <f>計算表!$C$88*投入係数表107!CE12</f>
        <v>0</v>
      </c>
      <c r="CF12" s="569">
        <f>計算表!$C$89*投入係数表107!CF12</f>
        <v>0</v>
      </c>
      <c r="CG12" s="569">
        <f>計算表!$C$90*投入係数表107!CG12</f>
        <v>0</v>
      </c>
      <c r="CH12" s="569">
        <f>計算表!$C$91*投入係数表107!CH12</f>
        <v>0</v>
      </c>
      <c r="CI12" s="569">
        <f>計算表!$C$92*投入係数表107!CI12</f>
        <v>0</v>
      </c>
      <c r="CJ12" s="569">
        <f>計算表!$C$93*投入係数表107!CJ12</f>
        <v>0</v>
      </c>
      <c r="CK12" s="569">
        <f>計算表!$C$94*投入係数表107!CK12</f>
        <v>0</v>
      </c>
      <c r="CL12" s="569">
        <f>計算表!$C$95*投入係数表107!CL12</f>
        <v>0</v>
      </c>
      <c r="CM12" s="569">
        <f>計算表!$C$96*投入係数表107!CM12</f>
        <v>0</v>
      </c>
      <c r="CN12" s="569">
        <f>計算表!$C$97*投入係数表107!CN12</f>
        <v>0</v>
      </c>
      <c r="CO12" s="569">
        <f>計算表!$C$98*投入係数表107!CO12</f>
        <v>0</v>
      </c>
      <c r="CP12" s="569">
        <f>計算表!$C$99*投入係数表107!CP12</f>
        <v>0</v>
      </c>
      <c r="CQ12" s="569">
        <f>計算表!$C$100*投入係数表107!CQ12</f>
        <v>0</v>
      </c>
      <c r="CR12" s="569">
        <f>計算表!$C$101*投入係数表107!CR12</f>
        <v>0</v>
      </c>
      <c r="CS12" s="569">
        <f>計算表!$C$102*投入係数表107!CS12</f>
        <v>0</v>
      </c>
      <c r="CT12" s="569">
        <f>計算表!$C$103*投入係数表107!CT12</f>
        <v>0</v>
      </c>
      <c r="CU12" s="569">
        <f>計算表!$C$104*投入係数表107!CU12</f>
        <v>0</v>
      </c>
      <c r="CV12" s="569">
        <f>計算表!$C$105*投入係数表107!CV12</f>
        <v>0</v>
      </c>
      <c r="CW12" s="569">
        <f>計算表!$C$106*投入係数表107!CW12</f>
        <v>0</v>
      </c>
      <c r="CX12" s="569">
        <f>計算表!$C$107*投入係数表107!CX12</f>
        <v>0</v>
      </c>
      <c r="CY12" s="569">
        <f>計算表!$C$108*投入係数表107!CY12</f>
        <v>0</v>
      </c>
      <c r="CZ12" s="569">
        <f>計算表!$C$109*投入係数表107!CZ12</f>
        <v>0</v>
      </c>
      <c r="DA12" s="569">
        <f>計算表!$C$110*投入係数表107!DA12</f>
        <v>0</v>
      </c>
      <c r="DB12" s="569">
        <f>計算表!$C$111*投入係数表107!DB12</f>
        <v>0</v>
      </c>
      <c r="DC12" s="569">
        <f>計算表!$C$112*投入係数表107!DC12</f>
        <v>0</v>
      </c>
      <c r="DD12" s="569">
        <f>計算表!$C$113*投入係数表107!DD12</f>
        <v>0</v>
      </c>
      <c r="DE12" s="569">
        <f>計算表!$C$114*投入係数表107!DE12</f>
        <v>0</v>
      </c>
      <c r="DF12" s="569">
        <f t="shared" si="0"/>
        <v>0</v>
      </c>
    </row>
    <row r="13" spans="2:110" ht="12" customHeight="1">
      <c r="B13" s="578" t="s">
        <v>572</v>
      </c>
      <c r="C13" s="569">
        <f>計算表!$C$8*投入係数表107!C13</f>
        <v>0</v>
      </c>
      <c r="D13" s="569">
        <f>計算表!$C$9*投入係数表107!D13</f>
        <v>0</v>
      </c>
      <c r="E13" s="569">
        <f>計算表!$C$10*投入係数表107!E13</f>
        <v>0</v>
      </c>
      <c r="F13" s="569">
        <f>計算表!$C$11*投入係数表107!F13</f>
        <v>0</v>
      </c>
      <c r="G13" s="569">
        <f>計算表!$C$12*投入係数表107!G13</f>
        <v>0</v>
      </c>
      <c r="H13" s="569">
        <f>計算表!$C$13*投入係数表107!H13</f>
        <v>0</v>
      </c>
      <c r="I13" s="569">
        <f>計算表!$C$14*投入係数表107!I13</f>
        <v>0</v>
      </c>
      <c r="J13" s="569">
        <f>計算表!$C$15*投入係数表107!J13</f>
        <v>0</v>
      </c>
      <c r="K13" s="569">
        <f>計算表!$C$16*投入係数表107!K13</f>
        <v>0</v>
      </c>
      <c r="L13" s="569">
        <f>計算表!$C$17*投入係数表107!L13</f>
        <v>0</v>
      </c>
      <c r="M13" s="569">
        <f>計算表!$C$18*投入係数表107!M13</f>
        <v>0</v>
      </c>
      <c r="N13" s="569">
        <f>計算表!$C$19*投入係数表107!N13</f>
        <v>0</v>
      </c>
      <c r="O13" s="569">
        <f>計算表!$C$20*投入係数表107!O13</f>
        <v>0</v>
      </c>
      <c r="P13" s="569">
        <f>計算表!$C$21*投入係数表107!P13</f>
        <v>0</v>
      </c>
      <c r="Q13" s="569">
        <f>計算表!$C$22*投入係数表107!Q13</f>
        <v>0</v>
      </c>
      <c r="R13" s="569">
        <f>計算表!$C$23*投入係数表107!R13</f>
        <v>0</v>
      </c>
      <c r="S13" s="569">
        <f>計算表!$C$24*投入係数表107!S13</f>
        <v>0</v>
      </c>
      <c r="T13" s="569">
        <f>計算表!$C$25*投入係数表107!T13</f>
        <v>0</v>
      </c>
      <c r="U13" s="569">
        <f>計算表!$C$26*投入係数表107!U13</f>
        <v>0</v>
      </c>
      <c r="V13" s="569">
        <f>計算表!$C$27*投入係数表107!V13</f>
        <v>0</v>
      </c>
      <c r="W13" s="569">
        <f>計算表!$C$28*投入係数表107!W13</f>
        <v>0</v>
      </c>
      <c r="X13" s="569">
        <f>計算表!$C$29*投入係数表107!X13</f>
        <v>0</v>
      </c>
      <c r="Y13" s="569">
        <f>計算表!$C$30*投入係数表107!Y13</f>
        <v>0</v>
      </c>
      <c r="Z13" s="569">
        <f>計算表!$C$31*投入係数表107!Z13</f>
        <v>0</v>
      </c>
      <c r="AA13" s="569">
        <f>計算表!$C$32*投入係数表107!AA13</f>
        <v>0</v>
      </c>
      <c r="AB13" s="569">
        <f>計算表!$C$33*投入係数表107!AB13</f>
        <v>0</v>
      </c>
      <c r="AC13" s="569">
        <f>計算表!$C$34*投入係数表107!AC13</f>
        <v>0</v>
      </c>
      <c r="AD13" s="569">
        <f>計算表!$C$35*投入係数表107!AD13</f>
        <v>0</v>
      </c>
      <c r="AE13" s="569">
        <f>計算表!$C$36*投入係数表107!AE13</f>
        <v>0</v>
      </c>
      <c r="AF13" s="569">
        <f>計算表!$C$37*投入係数表107!AF13</f>
        <v>0</v>
      </c>
      <c r="AG13" s="569">
        <f>計算表!$C$38*投入係数表107!AG13</f>
        <v>0</v>
      </c>
      <c r="AH13" s="569">
        <f>計算表!$C$39*投入係数表107!AH13</f>
        <v>0</v>
      </c>
      <c r="AI13" s="569">
        <f>計算表!$C$40*投入係数表107!AI13</f>
        <v>0</v>
      </c>
      <c r="AJ13" s="569">
        <f>計算表!$C$41*投入係数表107!AJ13</f>
        <v>0</v>
      </c>
      <c r="AK13" s="569">
        <f>計算表!$C$42*投入係数表107!AK13</f>
        <v>0</v>
      </c>
      <c r="AL13" s="569">
        <f>計算表!$C$43*投入係数表107!AL13</f>
        <v>0</v>
      </c>
      <c r="AM13" s="569">
        <f>計算表!$C$44*投入係数表107!AM13</f>
        <v>0</v>
      </c>
      <c r="AN13" s="569">
        <f>計算表!$C$45*投入係数表107!AN13</f>
        <v>0</v>
      </c>
      <c r="AO13" s="569">
        <f>計算表!$C$46*投入係数表107!AO13</f>
        <v>0</v>
      </c>
      <c r="AP13" s="569">
        <f>計算表!$C$47*投入係数表107!AP13</f>
        <v>0</v>
      </c>
      <c r="AQ13" s="569">
        <f>計算表!$C$48*投入係数表107!AQ13</f>
        <v>0</v>
      </c>
      <c r="AR13" s="569">
        <f>計算表!$C$49*投入係数表107!AR13</f>
        <v>0</v>
      </c>
      <c r="AS13" s="569">
        <f>計算表!$C$50*投入係数表107!AS13</f>
        <v>0</v>
      </c>
      <c r="AT13" s="569">
        <f>計算表!$C$51*投入係数表107!AT13</f>
        <v>0</v>
      </c>
      <c r="AU13" s="569">
        <f>計算表!$C$52*投入係数表107!AU13</f>
        <v>0</v>
      </c>
      <c r="AV13" s="569">
        <f>計算表!$C$53*投入係数表107!AV13</f>
        <v>0</v>
      </c>
      <c r="AW13" s="569">
        <f>計算表!$C$54*投入係数表107!AW13</f>
        <v>0</v>
      </c>
      <c r="AX13" s="569">
        <f>計算表!$C$55*投入係数表107!AX13</f>
        <v>0</v>
      </c>
      <c r="AY13" s="569">
        <f>計算表!$C$56*投入係数表107!AY13</f>
        <v>0</v>
      </c>
      <c r="AZ13" s="569">
        <f>計算表!$C$57*投入係数表107!AZ13</f>
        <v>0</v>
      </c>
      <c r="BA13" s="569">
        <f>計算表!$C$58*投入係数表107!BA13</f>
        <v>0</v>
      </c>
      <c r="BB13" s="569">
        <f>計算表!$C$59*投入係数表107!BB13</f>
        <v>0</v>
      </c>
      <c r="BC13" s="569">
        <f>計算表!$C$60*投入係数表107!BC13</f>
        <v>0</v>
      </c>
      <c r="BD13" s="569">
        <f>計算表!$C$61*投入係数表107!BD13</f>
        <v>0</v>
      </c>
      <c r="BE13" s="569">
        <f>計算表!$C$62*投入係数表107!BE13</f>
        <v>0</v>
      </c>
      <c r="BF13" s="569">
        <f>計算表!$C$63*投入係数表107!BF13</f>
        <v>0</v>
      </c>
      <c r="BG13" s="569">
        <f>計算表!$C$64*投入係数表107!BG13</f>
        <v>0</v>
      </c>
      <c r="BH13" s="569">
        <f>計算表!$C$65*投入係数表107!BH13</f>
        <v>0</v>
      </c>
      <c r="BI13" s="569">
        <f>計算表!$C$66*投入係数表107!BI13</f>
        <v>0</v>
      </c>
      <c r="BJ13" s="569">
        <f>計算表!$C$67*投入係数表107!BJ13</f>
        <v>0</v>
      </c>
      <c r="BK13" s="569">
        <f>計算表!$C$68*投入係数表107!BK13</f>
        <v>0</v>
      </c>
      <c r="BL13" s="569">
        <f>計算表!$C$69*投入係数表107!BL13</f>
        <v>0</v>
      </c>
      <c r="BM13" s="569">
        <f>計算表!$C$70*投入係数表107!BM13</f>
        <v>0</v>
      </c>
      <c r="BN13" s="569">
        <f>計算表!$C$71*投入係数表107!BN13</f>
        <v>0</v>
      </c>
      <c r="BO13" s="569">
        <f>計算表!$C$72*投入係数表107!BO13</f>
        <v>0</v>
      </c>
      <c r="BP13" s="569">
        <f>計算表!$C$73*投入係数表107!BP13</f>
        <v>0</v>
      </c>
      <c r="BQ13" s="569">
        <f>計算表!$C$74*投入係数表107!BQ13</f>
        <v>0</v>
      </c>
      <c r="BR13" s="569">
        <f>計算表!$C$75*投入係数表107!BR13</f>
        <v>0</v>
      </c>
      <c r="BS13" s="569">
        <f>計算表!$C$76*投入係数表107!BS13</f>
        <v>0</v>
      </c>
      <c r="BT13" s="569">
        <f>計算表!$C$77*投入係数表107!BT13</f>
        <v>0</v>
      </c>
      <c r="BU13" s="569">
        <f>計算表!$C$78*投入係数表107!BU13</f>
        <v>0</v>
      </c>
      <c r="BV13" s="569">
        <f>計算表!$C$79*投入係数表107!BV13</f>
        <v>0</v>
      </c>
      <c r="BW13" s="569">
        <f>計算表!$C$80*投入係数表107!BW13</f>
        <v>0</v>
      </c>
      <c r="BX13" s="569">
        <f>計算表!$C$81*投入係数表107!BX13</f>
        <v>0</v>
      </c>
      <c r="BY13" s="569">
        <f>計算表!$C$82*投入係数表107!BY13</f>
        <v>0</v>
      </c>
      <c r="BZ13" s="569">
        <f>計算表!$C$83*投入係数表107!BZ13</f>
        <v>0</v>
      </c>
      <c r="CA13" s="569">
        <f>計算表!$C$84*投入係数表107!CA13</f>
        <v>0</v>
      </c>
      <c r="CB13" s="569">
        <f>計算表!$C$85*投入係数表107!CB13</f>
        <v>0</v>
      </c>
      <c r="CC13" s="569">
        <f>計算表!$C$86*投入係数表107!CC13</f>
        <v>0</v>
      </c>
      <c r="CD13" s="569">
        <f>計算表!$C$87*投入係数表107!CD13</f>
        <v>0</v>
      </c>
      <c r="CE13" s="569">
        <f>計算表!$C$88*投入係数表107!CE13</f>
        <v>0</v>
      </c>
      <c r="CF13" s="569">
        <f>計算表!$C$89*投入係数表107!CF13</f>
        <v>0</v>
      </c>
      <c r="CG13" s="569">
        <f>計算表!$C$90*投入係数表107!CG13</f>
        <v>0</v>
      </c>
      <c r="CH13" s="569">
        <f>計算表!$C$91*投入係数表107!CH13</f>
        <v>0</v>
      </c>
      <c r="CI13" s="569">
        <f>計算表!$C$92*投入係数表107!CI13</f>
        <v>0</v>
      </c>
      <c r="CJ13" s="569">
        <f>計算表!$C$93*投入係数表107!CJ13</f>
        <v>0</v>
      </c>
      <c r="CK13" s="569">
        <f>計算表!$C$94*投入係数表107!CK13</f>
        <v>0</v>
      </c>
      <c r="CL13" s="569">
        <f>計算表!$C$95*投入係数表107!CL13</f>
        <v>0</v>
      </c>
      <c r="CM13" s="569">
        <f>計算表!$C$96*投入係数表107!CM13</f>
        <v>0</v>
      </c>
      <c r="CN13" s="569">
        <f>計算表!$C$97*投入係数表107!CN13</f>
        <v>0</v>
      </c>
      <c r="CO13" s="569">
        <f>計算表!$C$98*投入係数表107!CO13</f>
        <v>0</v>
      </c>
      <c r="CP13" s="569">
        <f>計算表!$C$99*投入係数表107!CP13</f>
        <v>0</v>
      </c>
      <c r="CQ13" s="569">
        <f>計算表!$C$100*投入係数表107!CQ13</f>
        <v>0</v>
      </c>
      <c r="CR13" s="569">
        <f>計算表!$C$101*投入係数表107!CR13</f>
        <v>0</v>
      </c>
      <c r="CS13" s="569">
        <f>計算表!$C$102*投入係数表107!CS13</f>
        <v>0</v>
      </c>
      <c r="CT13" s="569">
        <f>計算表!$C$103*投入係数表107!CT13</f>
        <v>0</v>
      </c>
      <c r="CU13" s="569">
        <f>計算表!$C$104*投入係数表107!CU13</f>
        <v>0</v>
      </c>
      <c r="CV13" s="569">
        <f>計算表!$C$105*投入係数表107!CV13</f>
        <v>0</v>
      </c>
      <c r="CW13" s="569">
        <f>計算表!$C$106*投入係数表107!CW13</f>
        <v>0</v>
      </c>
      <c r="CX13" s="569">
        <f>計算表!$C$107*投入係数表107!CX13</f>
        <v>0</v>
      </c>
      <c r="CY13" s="569">
        <f>計算表!$C$108*投入係数表107!CY13</f>
        <v>0</v>
      </c>
      <c r="CZ13" s="569">
        <f>計算表!$C$109*投入係数表107!CZ13</f>
        <v>0</v>
      </c>
      <c r="DA13" s="569">
        <f>計算表!$C$110*投入係数表107!DA13</f>
        <v>0</v>
      </c>
      <c r="DB13" s="569">
        <f>計算表!$C$111*投入係数表107!DB13</f>
        <v>0</v>
      </c>
      <c r="DC13" s="569">
        <f>計算表!$C$112*投入係数表107!DC13</f>
        <v>0</v>
      </c>
      <c r="DD13" s="569">
        <f>計算表!$C$113*投入係数表107!DD13</f>
        <v>0</v>
      </c>
      <c r="DE13" s="569">
        <f>計算表!$C$114*投入係数表107!DE13</f>
        <v>0</v>
      </c>
      <c r="DF13" s="569">
        <f t="shared" si="0"/>
        <v>0</v>
      </c>
    </row>
    <row r="14" spans="2:110" ht="12" customHeight="1">
      <c r="B14" s="578" t="s">
        <v>574</v>
      </c>
      <c r="C14" s="569">
        <f>計算表!$C$8*投入係数表107!C14</f>
        <v>0</v>
      </c>
      <c r="D14" s="569">
        <f>計算表!$C$9*投入係数表107!D14</f>
        <v>0</v>
      </c>
      <c r="E14" s="569">
        <f>計算表!$C$10*投入係数表107!E14</f>
        <v>0</v>
      </c>
      <c r="F14" s="569">
        <f>計算表!$C$11*投入係数表107!F14</f>
        <v>0</v>
      </c>
      <c r="G14" s="569">
        <f>計算表!$C$12*投入係数表107!G14</f>
        <v>0</v>
      </c>
      <c r="H14" s="569">
        <f>計算表!$C$13*投入係数表107!H14</f>
        <v>0</v>
      </c>
      <c r="I14" s="569">
        <f>計算表!$C$14*投入係数表107!I14</f>
        <v>0</v>
      </c>
      <c r="J14" s="569">
        <f>計算表!$C$15*投入係数表107!J14</f>
        <v>0</v>
      </c>
      <c r="K14" s="569">
        <f>計算表!$C$16*投入係数表107!K14</f>
        <v>0</v>
      </c>
      <c r="L14" s="569">
        <f>計算表!$C$17*投入係数表107!L14</f>
        <v>0</v>
      </c>
      <c r="M14" s="569">
        <f>計算表!$C$18*投入係数表107!M14</f>
        <v>0</v>
      </c>
      <c r="N14" s="569">
        <f>計算表!$C$19*投入係数表107!N14</f>
        <v>0</v>
      </c>
      <c r="O14" s="569">
        <f>計算表!$C$20*投入係数表107!O14</f>
        <v>0</v>
      </c>
      <c r="P14" s="569">
        <f>計算表!$C$21*投入係数表107!P14</f>
        <v>0</v>
      </c>
      <c r="Q14" s="569">
        <f>計算表!$C$22*投入係数表107!Q14</f>
        <v>0</v>
      </c>
      <c r="R14" s="569">
        <f>計算表!$C$23*投入係数表107!R14</f>
        <v>0</v>
      </c>
      <c r="S14" s="569">
        <f>計算表!$C$24*投入係数表107!S14</f>
        <v>0</v>
      </c>
      <c r="T14" s="569">
        <f>計算表!$C$25*投入係数表107!T14</f>
        <v>0</v>
      </c>
      <c r="U14" s="569">
        <f>計算表!$C$26*投入係数表107!U14</f>
        <v>0</v>
      </c>
      <c r="V14" s="569">
        <f>計算表!$C$27*投入係数表107!V14</f>
        <v>0</v>
      </c>
      <c r="W14" s="569">
        <f>計算表!$C$28*投入係数表107!W14</f>
        <v>0</v>
      </c>
      <c r="X14" s="569">
        <f>計算表!$C$29*投入係数表107!X14</f>
        <v>0</v>
      </c>
      <c r="Y14" s="569">
        <f>計算表!$C$30*投入係数表107!Y14</f>
        <v>0</v>
      </c>
      <c r="Z14" s="569">
        <f>計算表!$C$31*投入係数表107!Z14</f>
        <v>0</v>
      </c>
      <c r="AA14" s="569">
        <f>計算表!$C$32*投入係数表107!AA14</f>
        <v>0</v>
      </c>
      <c r="AB14" s="569">
        <f>計算表!$C$33*投入係数表107!AB14</f>
        <v>0</v>
      </c>
      <c r="AC14" s="569">
        <f>計算表!$C$34*投入係数表107!AC14</f>
        <v>0</v>
      </c>
      <c r="AD14" s="569">
        <f>計算表!$C$35*投入係数表107!AD14</f>
        <v>0</v>
      </c>
      <c r="AE14" s="569">
        <f>計算表!$C$36*投入係数表107!AE14</f>
        <v>0</v>
      </c>
      <c r="AF14" s="569">
        <f>計算表!$C$37*投入係数表107!AF14</f>
        <v>0</v>
      </c>
      <c r="AG14" s="569">
        <f>計算表!$C$38*投入係数表107!AG14</f>
        <v>0</v>
      </c>
      <c r="AH14" s="569">
        <f>計算表!$C$39*投入係数表107!AH14</f>
        <v>0</v>
      </c>
      <c r="AI14" s="569">
        <f>計算表!$C$40*投入係数表107!AI14</f>
        <v>0</v>
      </c>
      <c r="AJ14" s="569">
        <f>計算表!$C$41*投入係数表107!AJ14</f>
        <v>0</v>
      </c>
      <c r="AK14" s="569">
        <f>計算表!$C$42*投入係数表107!AK14</f>
        <v>0</v>
      </c>
      <c r="AL14" s="569">
        <f>計算表!$C$43*投入係数表107!AL14</f>
        <v>0</v>
      </c>
      <c r="AM14" s="569">
        <f>計算表!$C$44*投入係数表107!AM14</f>
        <v>0</v>
      </c>
      <c r="AN14" s="569">
        <f>計算表!$C$45*投入係数表107!AN14</f>
        <v>0</v>
      </c>
      <c r="AO14" s="569">
        <f>計算表!$C$46*投入係数表107!AO14</f>
        <v>0</v>
      </c>
      <c r="AP14" s="569">
        <f>計算表!$C$47*投入係数表107!AP14</f>
        <v>0</v>
      </c>
      <c r="AQ14" s="569">
        <f>計算表!$C$48*投入係数表107!AQ14</f>
        <v>0</v>
      </c>
      <c r="AR14" s="569">
        <f>計算表!$C$49*投入係数表107!AR14</f>
        <v>0</v>
      </c>
      <c r="AS14" s="569">
        <f>計算表!$C$50*投入係数表107!AS14</f>
        <v>0</v>
      </c>
      <c r="AT14" s="569">
        <f>計算表!$C$51*投入係数表107!AT14</f>
        <v>0</v>
      </c>
      <c r="AU14" s="569">
        <f>計算表!$C$52*投入係数表107!AU14</f>
        <v>0</v>
      </c>
      <c r="AV14" s="569">
        <f>計算表!$C$53*投入係数表107!AV14</f>
        <v>0</v>
      </c>
      <c r="AW14" s="569">
        <f>計算表!$C$54*投入係数表107!AW14</f>
        <v>0</v>
      </c>
      <c r="AX14" s="569">
        <f>計算表!$C$55*投入係数表107!AX14</f>
        <v>0</v>
      </c>
      <c r="AY14" s="569">
        <f>計算表!$C$56*投入係数表107!AY14</f>
        <v>0</v>
      </c>
      <c r="AZ14" s="569">
        <f>計算表!$C$57*投入係数表107!AZ14</f>
        <v>0</v>
      </c>
      <c r="BA14" s="569">
        <f>計算表!$C$58*投入係数表107!BA14</f>
        <v>0</v>
      </c>
      <c r="BB14" s="569">
        <f>計算表!$C$59*投入係数表107!BB14</f>
        <v>0</v>
      </c>
      <c r="BC14" s="569">
        <f>計算表!$C$60*投入係数表107!BC14</f>
        <v>0</v>
      </c>
      <c r="BD14" s="569">
        <f>計算表!$C$61*投入係数表107!BD14</f>
        <v>0</v>
      </c>
      <c r="BE14" s="569">
        <f>計算表!$C$62*投入係数表107!BE14</f>
        <v>0</v>
      </c>
      <c r="BF14" s="569">
        <f>計算表!$C$63*投入係数表107!BF14</f>
        <v>0</v>
      </c>
      <c r="BG14" s="569">
        <f>計算表!$C$64*投入係数表107!BG14</f>
        <v>0</v>
      </c>
      <c r="BH14" s="569">
        <f>計算表!$C$65*投入係数表107!BH14</f>
        <v>0</v>
      </c>
      <c r="BI14" s="569">
        <f>計算表!$C$66*投入係数表107!BI14</f>
        <v>0</v>
      </c>
      <c r="BJ14" s="569">
        <f>計算表!$C$67*投入係数表107!BJ14</f>
        <v>0</v>
      </c>
      <c r="BK14" s="569">
        <f>計算表!$C$68*投入係数表107!BK14</f>
        <v>0</v>
      </c>
      <c r="BL14" s="569">
        <f>計算表!$C$69*投入係数表107!BL14</f>
        <v>0</v>
      </c>
      <c r="BM14" s="569">
        <f>計算表!$C$70*投入係数表107!BM14</f>
        <v>0</v>
      </c>
      <c r="BN14" s="569">
        <f>計算表!$C$71*投入係数表107!BN14</f>
        <v>0</v>
      </c>
      <c r="BO14" s="569">
        <f>計算表!$C$72*投入係数表107!BO14</f>
        <v>0</v>
      </c>
      <c r="BP14" s="569">
        <f>計算表!$C$73*投入係数表107!BP14</f>
        <v>0</v>
      </c>
      <c r="BQ14" s="569">
        <f>計算表!$C$74*投入係数表107!BQ14</f>
        <v>0</v>
      </c>
      <c r="BR14" s="569">
        <f>計算表!$C$75*投入係数表107!BR14</f>
        <v>0</v>
      </c>
      <c r="BS14" s="569">
        <f>計算表!$C$76*投入係数表107!BS14</f>
        <v>0</v>
      </c>
      <c r="BT14" s="569">
        <f>計算表!$C$77*投入係数表107!BT14</f>
        <v>0</v>
      </c>
      <c r="BU14" s="569">
        <f>計算表!$C$78*投入係数表107!BU14</f>
        <v>0</v>
      </c>
      <c r="BV14" s="569">
        <f>計算表!$C$79*投入係数表107!BV14</f>
        <v>0</v>
      </c>
      <c r="BW14" s="569">
        <f>計算表!$C$80*投入係数表107!BW14</f>
        <v>0</v>
      </c>
      <c r="BX14" s="569">
        <f>計算表!$C$81*投入係数表107!BX14</f>
        <v>0</v>
      </c>
      <c r="BY14" s="569">
        <f>計算表!$C$82*投入係数表107!BY14</f>
        <v>0</v>
      </c>
      <c r="BZ14" s="569">
        <f>計算表!$C$83*投入係数表107!BZ14</f>
        <v>0</v>
      </c>
      <c r="CA14" s="569">
        <f>計算表!$C$84*投入係数表107!CA14</f>
        <v>0</v>
      </c>
      <c r="CB14" s="569">
        <f>計算表!$C$85*投入係数表107!CB14</f>
        <v>0</v>
      </c>
      <c r="CC14" s="569">
        <f>計算表!$C$86*投入係数表107!CC14</f>
        <v>0</v>
      </c>
      <c r="CD14" s="569">
        <f>計算表!$C$87*投入係数表107!CD14</f>
        <v>0</v>
      </c>
      <c r="CE14" s="569">
        <f>計算表!$C$88*投入係数表107!CE14</f>
        <v>0</v>
      </c>
      <c r="CF14" s="569">
        <f>計算表!$C$89*投入係数表107!CF14</f>
        <v>0</v>
      </c>
      <c r="CG14" s="569">
        <f>計算表!$C$90*投入係数表107!CG14</f>
        <v>0</v>
      </c>
      <c r="CH14" s="569">
        <f>計算表!$C$91*投入係数表107!CH14</f>
        <v>0</v>
      </c>
      <c r="CI14" s="569">
        <f>計算表!$C$92*投入係数表107!CI14</f>
        <v>0</v>
      </c>
      <c r="CJ14" s="569">
        <f>計算表!$C$93*投入係数表107!CJ14</f>
        <v>0</v>
      </c>
      <c r="CK14" s="569">
        <f>計算表!$C$94*投入係数表107!CK14</f>
        <v>0</v>
      </c>
      <c r="CL14" s="569">
        <f>計算表!$C$95*投入係数表107!CL14</f>
        <v>0</v>
      </c>
      <c r="CM14" s="569">
        <f>計算表!$C$96*投入係数表107!CM14</f>
        <v>0</v>
      </c>
      <c r="CN14" s="569">
        <f>計算表!$C$97*投入係数表107!CN14</f>
        <v>0</v>
      </c>
      <c r="CO14" s="569">
        <f>計算表!$C$98*投入係数表107!CO14</f>
        <v>0</v>
      </c>
      <c r="CP14" s="569">
        <f>計算表!$C$99*投入係数表107!CP14</f>
        <v>0</v>
      </c>
      <c r="CQ14" s="569">
        <f>計算表!$C$100*投入係数表107!CQ14</f>
        <v>0</v>
      </c>
      <c r="CR14" s="569">
        <f>計算表!$C$101*投入係数表107!CR14</f>
        <v>0</v>
      </c>
      <c r="CS14" s="569">
        <f>計算表!$C$102*投入係数表107!CS14</f>
        <v>0</v>
      </c>
      <c r="CT14" s="569">
        <f>計算表!$C$103*投入係数表107!CT14</f>
        <v>0</v>
      </c>
      <c r="CU14" s="569">
        <f>計算表!$C$104*投入係数表107!CU14</f>
        <v>0</v>
      </c>
      <c r="CV14" s="569">
        <f>計算表!$C$105*投入係数表107!CV14</f>
        <v>0</v>
      </c>
      <c r="CW14" s="569">
        <f>計算表!$C$106*投入係数表107!CW14</f>
        <v>0</v>
      </c>
      <c r="CX14" s="569">
        <f>計算表!$C$107*投入係数表107!CX14</f>
        <v>0</v>
      </c>
      <c r="CY14" s="569">
        <f>計算表!$C$108*投入係数表107!CY14</f>
        <v>0</v>
      </c>
      <c r="CZ14" s="569">
        <f>計算表!$C$109*投入係数表107!CZ14</f>
        <v>0</v>
      </c>
      <c r="DA14" s="569">
        <f>計算表!$C$110*投入係数表107!DA14</f>
        <v>0</v>
      </c>
      <c r="DB14" s="569">
        <f>計算表!$C$111*投入係数表107!DB14</f>
        <v>0</v>
      </c>
      <c r="DC14" s="569">
        <f>計算表!$C$112*投入係数表107!DC14</f>
        <v>0</v>
      </c>
      <c r="DD14" s="569">
        <f>計算表!$C$113*投入係数表107!DD14</f>
        <v>0</v>
      </c>
      <c r="DE14" s="569">
        <f>計算表!$C$114*投入係数表107!DE14</f>
        <v>0</v>
      </c>
      <c r="DF14" s="569">
        <f t="shared" si="0"/>
        <v>0</v>
      </c>
    </row>
    <row r="15" spans="2:110" ht="12" customHeight="1">
      <c r="B15" s="578" t="s">
        <v>576</v>
      </c>
      <c r="C15" s="569">
        <f>計算表!$C$8*投入係数表107!C15</f>
        <v>0</v>
      </c>
      <c r="D15" s="569">
        <f>計算表!$C$9*投入係数表107!D15</f>
        <v>0</v>
      </c>
      <c r="E15" s="569">
        <f>計算表!$C$10*投入係数表107!E15</f>
        <v>0</v>
      </c>
      <c r="F15" s="569">
        <f>計算表!$C$11*投入係数表107!F15</f>
        <v>0</v>
      </c>
      <c r="G15" s="569">
        <f>計算表!$C$12*投入係数表107!G15</f>
        <v>0</v>
      </c>
      <c r="H15" s="569">
        <f>計算表!$C$13*投入係数表107!H15</f>
        <v>0</v>
      </c>
      <c r="I15" s="569">
        <f>計算表!$C$14*投入係数表107!I15</f>
        <v>0</v>
      </c>
      <c r="J15" s="569">
        <f>計算表!$C$15*投入係数表107!J15</f>
        <v>0</v>
      </c>
      <c r="K15" s="569">
        <f>計算表!$C$16*投入係数表107!K15</f>
        <v>0</v>
      </c>
      <c r="L15" s="569">
        <f>計算表!$C$17*投入係数表107!L15</f>
        <v>0</v>
      </c>
      <c r="M15" s="569">
        <f>計算表!$C$18*投入係数表107!M15</f>
        <v>0</v>
      </c>
      <c r="N15" s="569">
        <f>計算表!$C$19*投入係数表107!N15</f>
        <v>0</v>
      </c>
      <c r="O15" s="569">
        <f>計算表!$C$20*投入係数表107!O15</f>
        <v>0</v>
      </c>
      <c r="P15" s="569">
        <f>計算表!$C$21*投入係数表107!P15</f>
        <v>0</v>
      </c>
      <c r="Q15" s="569">
        <f>計算表!$C$22*投入係数表107!Q15</f>
        <v>0</v>
      </c>
      <c r="R15" s="569">
        <f>計算表!$C$23*投入係数表107!R15</f>
        <v>0</v>
      </c>
      <c r="S15" s="569">
        <f>計算表!$C$24*投入係数表107!S15</f>
        <v>0</v>
      </c>
      <c r="T15" s="569">
        <f>計算表!$C$25*投入係数表107!T15</f>
        <v>0</v>
      </c>
      <c r="U15" s="569">
        <f>計算表!$C$26*投入係数表107!U15</f>
        <v>0</v>
      </c>
      <c r="V15" s="569">
        <f>計算表!$C$27*投入係数表107!V15</f>
        <v>0</v>
      </c>
      <c r="W15" s="569">
        <f>計算表!$C$28*投入係数表107!W15</f>
        <v>0</v>
      </c>
      <c r="X15" s="569">
        <f>計算表!$C$29*投入係数表107!X15</f>
        <v>0</v>
      </c>
      <c r="Y15" s="569">
        <f>計算表!$C$30*投入係数表107!Y15</f>
        <v>0</v>
      </c>
      <c r="Z15" s="569">
        <f>計算表!$C$31*投入係数表107!Z15</f>
        <v>0</v>
      </c>
      <c r="AA15" s="569">
        <f>計算表!$C$32*投入係数表107!AA15</f>
        <v>0</v>
      </c>
      <c r="AB15" s="569">
        <f>計算表!$C$33*投入係数表107!AB15</f>
        <v>0</v>
      </c>
      <c r="AC15" s="569">
        <f>計算表!$C$34*投入係数表107!AC15</f>
        <v>0</v>
      </c>
      <c r="AD15" s="569">
        <f>計算表!$C$35*投入係数表107!AD15</f>
        <v>0</v>
      </c>
      <c r="AE15" s="569">
        <f>計算表!$C$36*投入係数表107!AE15</f>
        <v>0</v>
      </c>
      <c r="AF15" s="569">
        <f>計算表!$C$37*投入係数表107!AF15</f>
        <v>0</v>
      </c>
      <c r="AG15" s="569">
        <f>計算表!$C$38*投入係数表107!AG15</f>
        <v>0</v>
      </c>
      <c r="AH15" s="569">
        <f>計算表!$C$39*投入係数表107!AH15</f>
        <v>0</v>
      </c>
      <c r="AI15" s="569">
        <f>計算表!$C$40*投入係数表107!AI15</f>
        <v>0</v>
      </c>
      <c r="AJ15" s="569">
        <f>計算表!$C$41*投入係数表107!AJ15</f>
        <v>0</v>
      </c>
      <c r="AK15" s="569">
        <f>計算表!$C$42*投入係数表107!AK15</f>
        <v>0</v>
      </c>
      <c r="AL15" s="569">
        <f>計算表!$C$43*投入係数表107!AL15</f>
        <v>0</v>
      </c>
      <c r="AM15" s="569">
        <f>計算表!$C$44*投入係数表107!AM15</f>
        <v>0</v>
      </c>
      <c r="AN15" s="569">
        <f>計算表!$C$45*投入係数表107!AN15</f>
        <v>0</v>
      </c>
      <c r="AO15" s="569">
        <f>計算表!$C$46*投入係数表107!AO15</f>
        <v>0</v>
      </c>
      <c r="AP15" s="569">
        <f>計算表!$C$47*投入係数表107!AP15</f>
        <v>0</v>
      </c>
      <c r="AQ15" s="569">
        <f>計算表!$C$48*投入係数表107!AQ15</f>
        <v>0</v>
      </c>
      <c r="AR15" s="569">
        <f>計算表!$C$49*投入係数表107!AR15</f>
        <v>0</v>
      </c>
      <c r="AS15" s="569">
        <f>計算表!$C$50*投入係数表107!AS15</f>
        <v>0</v>
      </c>
      <c r="AT15" s="569">
        <f>計算表!$C$51*投入係数表107!AT15</f>
        <v>0</v>
      </c>
      <c r="AU15" s="569">
        <f>計算表!$C$52*投入係数表107!AU15</f>
        <v>0</v>
      </c>
      <c r="AV15" s="569">
        <f>計算表!$C$53*投入係数表107!AV15</f>
        <v>0</v>
      </c>
      <c r="AW15" s="569">
        <f>計算表!$C$54*投入係数表107!AW15</f>
        <v>0</v>
      </c>
      <c r="AX15" s="569">
        <f>計算表!$C$55*投入係数表107!AX15</f>
        <v>0</v>
      </c>
      <c r="AY15" s="569">
        <f>計算表!$C$56*投入係数表107!AY15</f>
        <v>0</v>
      </c>
      <c r="AZ15" s="569">
        <f>計算表!$C$57*投入係数表107!AZ15</f>
        <v>0</v>
      </c>
      <c r="BA15" s="569">
        <f>計算表!$C$58*投入係数表107!BA15</f>
        <v>0</v>
      </c>
      <c r="BB15" s="569">
        <f>計算表!$C$59*投入係数表107!BB15</f>
        <v>0</v>
      </c>
      <c r="BC15" s="569">
        <f>計算表!$C$60*投入係数表107!BC15</f>
        <v>0</v>
      </c>
      <c r="BD15" s="569">
        <f>計算表!$C$61*投入係数表107!BD15</f>
        <v>0</v>
      </c>
      <c r="BE15" s="569">
        <f>計算表!$C$62*投入係数表107!BE15</f>
        <v>0</v>
      </c>
      <c r="BF15" s="569">
        <f>計算表!$C$63*投入係数表107!BF15</f>
        <v>0</v>
      </c>
      <c r="BG15" s="569">
        <f>計算表!$C$64*投入係数表107!BG15</f>
        <v>0</v>
      </c>
      <c r="BH15" s="569">
        <f>計算表!$C$65*投入係数表107!BH15</f>
        <v>0</v>
      </c>
      <c r="BI15" s="569">
        <f>計算表!$C$66*投入係数表107!BI15</f>
        <v>0</v>
      </c>
      <c r="BJ15" s="569">
        <f>計算表!$C$67*投入係数表107!BJ15</f>
        <v>0</v>
      </c>
      <c r="BK15" s="569">
        <f>計算表!$C$68*投入係数表107!BK15</f>
        <v>0</v>
      </c>
      <c r="BL15" s="569">
        <f>計算表!$C$69*投入係数表107!BL15</f>
        <v>0</v>
      </c>
      <c r="BM15" s="569">
        <f>計算表!$C$70*投入係数表107!BM15</f>
        <v>0</v>
      </c>
      <c r="BN15" s="569">
        <f>計算表!$C$71*投入係数表107!BN15</f>
        <v>0</v>
      </c>
      <c r="BO15" s="569">
        <f>計算表!$C$72*投入係数表107!BO15</f>
        <v>0</v>
      </c>
      <c r="BP15" s="569">
        <f>計算表!$C$73*投入係数表107!BP15</f>
        <v>0</v>
      </c>
      <c r="BQ15" s="569">
        <f>計算表!$C$74*投入係数表107!BQ15</f>
        <v>0</v>
      </c>
      <c r="BR15" s="569">
        <f>計算表!$C$75*投入係数表107!BR15</f>
        <v>0</v>
      </c>
      <c r="BS15" s="569">
        <f>計算表!$C$76*投入係数表107!BS15</f>
        <v>0</v>
      </c>
      <c r="BT15" s="569">
        <f>計算表!$C$77*投入係数表107!BT15</f>
        <v>0</v>
      </c>
      <c r="BU15" s="569">
        <f>計算表!$C$78*投入係数表107!BU15</f>
        <v>0</v>
      </c>
      <c r="BV15" s="569">
        <f>計算表!$C$79*投入係数表107!BV15</f>
        <v>0</v>
      </c>
      <c r="BW15" s="569">
        <f>計算表!$C$80*投入係数表107!BW15</f>
        <v>0</v>
      </c>
      <c r="BX15" s="569">
        <f>計算表!$C$81*投入係数表107!BX15</f>
        <v>0</v>
      </c>
      <c r="BY15" s="569">
        <f>計算表!$C$82*投入係数表107!BY15</f>
        <v>0</v>
      </c>
      <c r="BZ15" s="569">
        <f>計算表!$C$83*投入係数表107!BZ15</f>
        <v>0</v>
      </c>
      <c r="CA15" s="569">
        <f>計算表!$C$84*投入係数表107!CA15</f>
        <v>0</v>
      </c>
      <c r="CB15" s="569">
        <f>計算表!$C$85*投入係数表107!CB15</f>
        <v>0</v>
      </c>
      <c r="CC15" s="569">
        <f>計算表!$C$86*投入係数表107!CC15</f>
        <v>0</v>
      </c>
      <c r="CD15" s="569">
        <f>計算表!$C$87*投入係数表107!CD15</f>
        <v>0</v>
      </c>
      <c r="CE15" s="569">
        <f>計算表!$C$88*投入係数表107!CE15</f>
        <v>0</v>
      </c>
      <c r="CF15" s="569">
        <f>計算表!$C$89*投入係数表107!CF15</f>
        <v>0</v>
      </c>
      <c r="CG15" s="569">
        <f>計算表!$C$90*投入係数表107!CG15</f>
        <v>0</v>
      </c>
      <c r="CH15" s="569">
        <f>計算表!$C$91*投入係数表107!CH15</f>
        <v>0</v>
      </c>
      <c r="CI15" s="569">
        <f>計算表!$C$92*投入係数表107!CI15</f>
        <v>0</v>
      </c>
      <c r="CJ15" s="569">
        <f>計算表!$C$93*投入係数表107!CJ15</f>
        <v>0</v>
      </c>
      <c r="CK15" s="569">
        <f>計算表!$C$94*投入係数表107!CK15</f>
        <v>0</v>
      </c>
      <c r="CL15" s="569">
        <f>計算表!$C$95*投入係数表107!CL15</f>
        <v>0</v>
      </c>
      <c r="CM15" s="569">
        <f>計算表!$C$96*投入係数表107!CM15</f>
        <v>0</v>
      </c>
      <c r="CN15" s="569">
        <f>計算表!$C$97*投入係数表107!CN15</f>
        <v>0</v>
      </c>
      <c r="CO15" s="569">
        <f>計算表!$C$98*投入係数表107!CO15</f>
        <v>0</v>
      </c>
      <c r="CP15" s="569">
        <f>計算表!$C$99*投入係数表107!CP15</f>
        <v>0</v>
      </c>
      <c r="CQ15" s="569">
        <f>計算表!$C$100*投入係数表107!CQ15</f>
        <v>0</v>
      </c>
      <c r="CR15" s="569">
        <f>計算表!$C$101*投入係数表107!CR15</f>
        <v>0</v>
      </c>
      <c r="CS15" s="569">
        <f>計算表!$C$102*投入係数表107!CS15</f>
        <v>0</v>
      </c>
      <c r="CT15" s="569">
        <f>計算表!$C$103*投入係数表107!CT15</f>
        <v>0</v>
      </c>
      <c r="CU15" s="569">
        <f>計算表!$C$104*投入係数表107!CU15</f>
        <v>0</v>
      </c>
      <c r="CV15" s="569">
        <f>計算表!$C$105*投入係数表107!CV15</f>
        <v>0</v>
      </c>
      <c r="CW15" s="569">
        <f>計算表!$C$106*投入係数表107!CW15</f>
        <v>0</v>
      </c>
      <c r="CX15" s="569">
        <f>計算表!$C$107*投入係数表107!CX15</f>
        <v>0</v>
      </c>
      <c r="CY15" s="569">
        <f>計算表!$C$108*投入係数表107!CY15</f>
        <v>0</v>
      </c>
      <c r="CZ15" s="569">
        <f>計算表!$C$109*投入係数表107!CZ15</f>
        <v>0</v>
      </c>
      <c r="DA15" s="569">
        <f>計算表!$C$110*投入係数表107!DA15</f>
        <v>0</v>
      </c>
      <c r="DB15" s="569">
        <f>計算表!$C$111*投入係数表107!DB15</f>
        <v>0</v>
      </c>
      <c r="DC15" s="569">
        <f>計算表!$C$112*投入係数表107!DC15</f>
        <v>0</v>
      </c>
      <c r="DD15" s="569">
        <f>計算表!$C$113*投入係数表107!DD15</f>
        <v>0</v>
      </c>
      <c r="DE15" s="569">
        <f>計算表!$C$114*投入係数表107!DE15</f>
        <v>0</v>
      </c>
      <c r="DF15" s="569">
        <f t="shared" si="0"/>
        <v>0</v>
      </c>
    </row>
    <row r="16" spans="2:110" ht="12" customHeight="1">
      <c r="B16" s="578" t="s">
        <v>578</v>
      </c>
      <c r="C16" s="569">
        <f>計算表!$C$8*投入係数表107!C16</f>
        <v>0</v>
      </c>
      <c r="D16" s="569">
        <f>計算表!$C$9*投入係数表107!D16</f>
        <v>0</v>
      </c>
      <c r="E16" s="569">
        <f>計算表!$C$10*投入係数表107!E16</f>
        <v>0</v>
      </c>
      <c r="F16" s="569">
        <f>計算表!$C$11*投入係数表107!F16</f>
        <v>0</v>
      </c>
      <c r="G16" s="569">
        <f>計算表!$C$12*投入係数表107!G16</f>
        <v>0</v>
      </c>
      <c r="H16" s="569">
        <f>計算表!$C$13*投入係数表107!H16</f>
        <v>0</v>
      </c>
      <c r="I16" s="569">
        <f>計算表!$C$14*投入係数表107!I16</f>
        <v>0</v>
      </c>
      <c r="J16" s="569">
        <f>計算表!$C$15*投入係数表107!J16</f>
        <v>0</v>
      </c>
      <c r="K16" s="569">
        <f>計算表!$C$16*投入係数表107!K16</f>
        <v>0</v>
      </c>
      <c r="L16" s="569">
        <f>計算表!$C$17*投入係数表107!L16</f>
        <v>0</v>
      </c>
      <c r="M16" s="569">
        <f>計算表!$C$18*投入係数表107!M16</f>
        <v>0</v>
      </c>
      <c r="N16" s="569">
        <f>計算表!$C$19*投入係数表107!N16</f>
        <v>0</v>
      </c>
      <c r="O16" s="569">
        <f>計算表!$C$20*投入係数表107!O16</f>
        <v>0</v>
      </c>
      <c r="P16" s="569">
        <f>計算表!$C$21*投入係数表107!P16</f>
        <v>0</v>
      </c>
      <c r="Q16" s="569">
        <f>計算表!$C$22*投入係数表107!Q16</f>
        <v>0</v>
      </c>
      <c r="R16" s="569">
        <f>計算表!$C$23*投入係数表107!R16</f>
        <v>0</v>
      </c>
      <c r="S16" s="569">
        <f>計算表!$C$24*投入係数表107!S16</f>
        <v>0</v>
      </c>
      <c r="T16" s="569">
        <f>計算表!$C$25*投入係数表107!T16</f>
        <v>0</v>
      </c>
      <c r="U16" s="569">
        <f>計算表!$C$26*投入係数表107!U16</f>
        <v>0</v>
      </c>
      <c r="V16" s="569">
        <f>計算表!$C$27*投入係数表107!V16</f>
        <v>0</v>
      </c>
      <c r="W16" s="569">
        <f>計算表!$C$28*投入係数表107!W16</f>
        <v>0</v>
      </c>
      <c r="X16" s="569">
        <f>計算表!$C$29*投入係数表107!X16</f>
        <v>0</v>
      </c>
      <c r="Y16" s="569">
        <f>計算表!$C$30*投入係数表107!Y16</f>
        <v>0</v>
      </c>
      <c r="Z16" s="569">
        <f>計算表!$C$31*投入係数表107!Z16</f>
        <v>0</v>
      </c>
      <c r="AA16" s="569">
        <f>計算表!$C$32*投入係数表107!AA16</f>
        <v>0</v>
      </c>
      <c r="AB16" s="569">
        <f>計算表!$C$33*投入係数表107!AB16</f>
        <v>0</v>
      </c>
      <c r="AC16" s="569">
        <f>計算表!$C$34*投入係数表107!AC16</f>
        <v>0</v>
      </c>
      <c r="AD16" s="569">
        <f>計算表!$C$35*投入係数表107!AD16</f>
        <v>0</v>
      </c>
      <c r="AE16" s="569">
        <f>計算表!$C$36*投入係数表107!AE16</f>
        <v>0</v>
      </c>
      <c r="AF16" s="569">
        <f>計算表!$C$37*投入係数表107!AF16</f>
        <v>0</v>
      </c>
      <c r="AG16" s="569">
        <f>計算表!$C$38*投入係数表107!AG16</f>
        <v>0</v>
      </c>
      <c r="AH16" s="569">
        <f>計算表!$C$39*投入係数表107!AH16</f>
        <v>0</v>
      </c>
      <c r="AI16" s="569">
        <f>計算表!$C$40*投入係数表107!AI16</f>
        <v>0</v>
      </c>
      <c r="AJ16" s="569">
        <f>計算表!$C$41*投入係数表107!AJ16</f>
        <v>0</v>
      </c>
      <c r="AK16" s="569">
        <f>計算表!$C$42*投入係数表107!AK16</f>
        <v>0</v>
      </c>
      <c r="AL16" s="569">
        <f>計算表!$C$43*投入係数表107!AL16</f>
        <v>0</v>
      </c>
      <c r="AM16" s="569">
        <f>計算表!$C$44*投入係数表107!AM16</f>
        <v>0</v>
      </c>
      <c r="AN16" s="569">
        <f>計算表!$C$45*投入係数表107!AN16</f>
        <v>0</v>
      </c>
      <c r="AO16" s="569">
        <f>計算表!$C$46*投入係数表107!AO16</f>
        <v>0</v>
      </c>
      <c r="AP16" s="569">
        <f>計算表!$C$47*投入係数表107!AP16</f>
        <v>0</v>
      </c>
      <c r="AQ16" s="569">
        <f>計算表!$C$48*投入係数表107!AQ16</f>
        <v>0</v>
      </c>
      <c r="AR16" s="569">
        <f>計算表!$C$49*投入係数表107!AR16</f>
        <v>0</v>
      </c>
      <c r="AS16" s="569">
        <f>計算表!$C$50*投入係数表107!AS16</f>
        <v>0</v>
      </c>
      <c r="AT16" s="569">
        <f>計算表!$C$51*投入係数表107!AT16</f>
        <v>0</v>
      </c>
      <c r="AU16" s="569">
        <f>計算表!$C$52*投入係数表107!AU16</f>
        <v>0</v>
      </c>
      <c r="AV16" s="569">
        <f>計算表!$C$53*投入係数表107!AV16</f>
        <v>0</v>
      </c>
      <c r="AW16" s="569">
        <f>計算表!$C$54*投入係数表107!AW16</f>
        <v>0</v>
      </c>
      <c r="AX16" s="569">
        <f>計算表!$C$55*投入係数表107!AX16</f>
        <v>0</v>
      </c>
      <c r="AY16" s="569">
        <f>計算表!$C$56*投入係数表107!AY16</f>
        <v>0</v>
      </c>
      <c r="AZ16" s="569">
        <f>計算表!$C$57*投入係数表107!AZ16</f>
        <v>0</v>
      </c>
      <c r="BA16" s="569">
        <f>計算表!$C$58*投入係数表107!BA16</f>
        <v>0</v>
      </c>
      <c r="BB16" s="569">
        <f>計算表!$C$59*投入係数表107!BB16</f>
        <v>0</v>
      </c>
      <c r="BC16" s="569">
        <f>計算表!$C$60*投入係数表107!BC16</f>
        <v>0</v>
      </c>
      <c r="BD16" s="569">
        <f>計算表!$C$61*投入係数表107!BD16</f>
        <v>0</v>
      </c>
      <c r="BE16" s="569">
        <f>計算表!$C$62*投入係数表107!BE16</f>
        <v>0</v>
      </c>
      <c r="BF16" s="569">
        <f>計算表!$C$63*投入係数表107!BF16</f>
        <v>0</v>
      </c>
      <c r="BG16" s="569">
        <f>計算表!$C$64*投入係数表107!BG16</f>
        <v>0</v>
      </c>
      <c r="BH16" s="569">
        <f>計算表!$C$65*投入係数表107!BH16</f>
        <v>0</v>
      </c>
      <c r="BI16" s="569">
        <f>計算表!$C$66*投入係数表107!BI16</f>
        <v>0</v>
      </c>
      <c r="BJ16" s="569">
        <f>計算表!$C$67*投入係数表107!BJ16</f>
        <v>0</v>
      </c>
      <c r="BK16" s="569">
        <f>計算表!$C$68*投入係数表107!BK16</f>
        <v>0</v>
      </c>
      <c r="BL16" s="569">
        <f>計算表!$C$69*投入係数表107!BL16</f>
        <v>0</v>
      </c>
      <c r="BM16" s="569">
        <f>計算表!$C$70*投入係数表107!BM16</f>
        <v>0</v>
      </c>
      <c r="BN16" s="569">
        <f>計算表!$C$71*投入係数表107!BN16</f>
        <v>0</v>
      </c>
      <c r="BO16" s="569">
        <f>計算表!$C$72*投入係数表107!BO16</f>
        <v>0</v>
      </c>
      <c r="BP16" s="569">
        <f>計算表!$C$73*投入係数表107!BP16</f>
        <v>0</v>
      </c>
      <c r="BQ16" s="569">
        <f>計算表!$C$74*投入係数表107!BQ16</f>
        <v>0</v>
      </c>
      <c r="BR16" s="569">
        <f>計算表!$C$75*投入係数表107!BR16</f>
        <v>0</v>
      </c>
      <c r="BS16" s="569">
        <f>計算表!$C$76*投入係数表107!BS16</f>
        <v>0</v>
      </c>
      <c r="BT16" s="569">
        <f>計算表!$C$77*投入係数表107!BT16</f>
        <v>0</v>
      </c>
      <c r="BU16" s="569">
        <f>計算表!$C$78*投入係数表107!BU16</f>
        <v>0</v>
      </c>
      <c r="BV16" s="569">
        <f>計算表!$C$79*投入係数表107!BV16</f>
        <v>0</v>
      </c>
      <c r="BW16" s="569">
        <f>計算表!$C$80*投入係数表107!BW16</f>
        <v>0</v>
      </c>
      <c r="BX16" s="569">
        <f>計算表!$C$81*投入係数表107!BX16</f>
        <v>0</v>
      </c>
      <c r="BY16" s="569">
        <f>計算表!$C$82*投入係数表107!BY16</f>
        <v>0</v>
      </c>
      <c r="BZ16" s="569">
        <f>計算表!$C$83*投入係数表107!BZ16</f>
        <v>0</v>
      </c>
      <c r="CA16" s="569">
        <f>計算表!$C$84*投入係数表107!CA16</f>
        <v>0</v>
      </c>
      <c r="CB16" s="569">
        <f>計算表!$C$85*投入係数表107!CB16</f>
        <v>0</v>
      </c>
      <c r="CC16" s="569">
        <f>計算表!$C$86*投入係数表107!CC16</f>
        <v>0</v>
      </c>
      <c r="CD16" s="569">
        <f>計算表!$C$87*投入係数表107!CD16</f>
        <v>0</v>
      </c>
      <c r="CE16" s="569">
        <f>計算表!$C$88*投入係数表107!CE16</f>
        <v>0</v>
      </c>
      <c r="CF16" s="569">
        <f>計算表!$C$89*投入係数表107!CF16</f>
        <v>0</v>
      </c>
      <c r="CG16" s="569">
        <f>計算表!$C$90*投入係数表107!CG16</f>
        <v>0</v>
      </c>
      <c r="CH16" s="569">
        <f>計算表!$C$91*投入係数表107!CH16</f>
        <v>0</v>
      </c>
      <c r="CI16" s="569">
        <f>計算表!$C$92*投入係数表107!CI16</f>
        <v>0</v>
      </c>
      <c r="CJ16" s="569">
        <f>計算表!$C$93*投入係数表107!CJ16</f>
        <v>0</v>
      </c>
      <c r="CK16" s="569">
        <f>計算表!$C$94*投入係数表107!CK16</f>
        <v>0</v>
      </c>
      <c r="CL16" s="569">
        <f>計算表!$C$95*投入係数表107!CL16</f>
        <v>0</v>
      </c>
      <c r="CM16" s="569">
        <f>計算表!$C$96*投入係数表107!CM16</f>
        <v>0</v>
      </c>
      <c r="CN16" s="569">
        <f>計算表!$C$97*投入係数表107!CN16</f>
        <v>0</v>
      </c>
      <c r="CO16" s="569">
        <f>計算表!$C$98*投入係数表107!CO16</f>
        <v>0</v>
      </c>
      <c r="CP16" s="569">
        <f>計算表!$C$99*投入係数表107!CP16</f>
        <v>0</v>
      </c>
      <c r="CQ16" s="569">
        <f>計算表!$C$100*投入係数表107!CQ16</f>
        <v>0</v>
      </c>
      <c r="CR16" s="569">
        <f>計算表!$C$101*投入係数表107!CR16</f>
        <v>0</v>
      </c>
      <c r="CS16" s="569">
        <f>計算表!$C$102*投入係数表107!CS16</f>
        <v>0</v>
      </c>
      <c r="CT16" s="569">
        <f>計算表!$C$103*投入係数表107!CT16</f>
        <v>0</v>
      </c>
      <c r="CU16" s="569">
        <f>計算表!$C$104*投入係数表107!CU16</f>
        <v>0</v>
      </c>
      <c r="CV16" s="569">
        <f>計算表!$C$105*投入係数表107!CV16</f>
        <v>0</v>
      </c>
      <c r="CW16" s="569">
        <f>計算表!$C$106*投入係数表107!CW16</f>
        <v>0</v>
      </c>
      <c r="CX16" s="569">
        <f>計算表!$C$107*投入係数表107!CX16</f>
        <v>0</v>
      </c>
      <c r="CY16" s="569">
        <f>計算表!$C$108*投入係数表107!CY16</f>
        <v>0</v>
      </c>
      <c r="CZ16" s="569">
        <f>計算表!$C$109*投入係数表107!CZ16</f>
        <v>0</v>
      </c>
      <c r="DA16" s="569">
        <f>計算表!$C$110*投入係数表107!DA16</f>
        <v>0</v>
      </c>
      <c r="DB16" s="569">
        <f>計算表!$C$111*投入係数表107!DB16</f>
        <v>0</v>
      </c>
      <c r="DC16" s="569">
        <f>計算表!$C$112*投入係数表107!DC16</f>
        <v>0</v>
      </c>
      <c r="DD16" s="569">
        <f>計算表!$C$113*投入係数表107!DD16</f>
        <v>0</v>
      </c>
      <c r="DE16" s="569">
        <f>計算表!$C$114*投入係数表107!DE16</f>
        <v>0</v>
      </c>
      <c r="DF16" s="569">
        <f t="shared" si="0"/>
        <v>0</v>
      </c>
    </row>
    <row r="17" spans="2:110" ht="12" customHeight="1">
      <c r="B17" s="578" t="s">
        <v>580</v>
      </c>
      <c r="C17" s="569">
        <f>計算表!$C$8*投入係数表107!C17</f>
        <v>0</v>
      </c>
      <c r="D17" s="569">
        <f>計算表!$C$9*投入係数表107!D17</f>
        <v>0</v>
      </c>
      <c r="E17" s="569">
        <f>計算表!$C$10*投入係数表107!E17</f>
        <v>0</v>
      </c>
      <c r="F17" s="569">
        <f>計算表!$C$11*投入係数表107!F17</f>
        <v>0</v>
      </c>
      <c r="G17" s="569">
        <f>計算表!$C$12*投入係数表107!G17</f>
        <v>0</v>
      </c>
      <c r="H17" s="569">
        <f>計算表!$C$13*投入係数表107!H17</f>
        <v>0</v>
      </c>
      <c r="I17" s="569">
        <f>計算表!$C$14*投入係数表107!I17</f>
        <v>0</v>
      </c>
      <c r="J17" s="569">
        <f>計算表!$C$15*投入係数表107!J17</f>
        <v>0</v>
      </c>
      <c r="K17" s="569">
        <f>計算表!$C$16*投入係数表107!K17</f>
        <v>0</v>
      </c>
      <c r="L17" s="569">
        <f>計算表!$C$17*投入係数表107!L17</f>
        <v>0</v>
      </c>
      <c r="M17" s="569">
        <f>計算表!$C$18*投入係数表107!M17</f>
        <v>0</v>
      </c>
      <c r="N17" s="569">
        <f>計算表!$C$19*投入係数表107!N17</f>
        <v>0</v>
      </c>
      <c r="O17" s="569">
        <f>計算表!$C$20*投入係数表107!O17</f>
        <v>0</v>
      </c>
      <c r="P17" s="569">
        <f>計算表!$C$21*投入係数表107!P17</f>
        <v>0</v>
      </c>
      <c r="Q17" s="569">
        <f>計算表!$C$22*投入係数表107!Q17</f>
        <v>0</v>
      </c>
      <c r="R17" s="569">
        <f>計算表!$C$23*投入係数表107!R17</f>
        <v>0</v>
      </c>
      <c r="S17" s="569">
        <f>計算表!$C$24*投入係数表107!S17</f>
        <v>0</v>
      </c>
      <c r="T17" s="569">
        <f>計算表!$C$25*投入係数表107!T17</f>
        <v>0</v>
      </c>
      <c r="U17" s="569">
        <f>計算表!$C$26*投入係数表107!U17</f>
        <v>0</v>
      </c>
      <c r="V17" s="569">
        <f>計算表!$C$27*投入係数表107!V17</f>
        <v>0</v>
      </c>
      <c r="W17" s="569">
        <f>計算表!$C$28*投入係数表107!W17</f>
        <v>0</v>
      </c>
      <c r="X17" s="569">
        <f>計算表!$C$29*投入係数表107!X17</f>
        <v>0</v>
      </c>
      <c r="Y17" s="569">
        <f>計算表!$C$30*投入係数表107!Y17</f>
        <v>0</v>
      </c>
      <c r="Z17" s="569">
        <f>計算表!$C$31*投入係数表107!Z17</f>
        <v>0</v>
      </c>
      <c r="AA17" s="569">
        <f>計算表!$C$32*投入係数表107!AA17</f>
        <v>0</v>
      </c>
      <c r="AB17" s="569">
        <f>計算表!$C$33*投入係数表107!AB17</f>
        <v>0</v>
      </c>
      <c r="AC17" s="569">
        <f>計算表!$C$34*投入係数表107!AC17</f>
        <v>0</v>
      </c>
      <c r="AD17" s="569">
        <f>計算表!$C$35*投入係数表107!AD17</f>
        <v>0</v>
      </c>
      <c r="AE17" s="569">
        <f>計算表!$C$36*投入係数表107!AE17</f>
        <v>0</v>
      </c>
      <c r="AF17" s="569">
        <f>計算表!$C$37*投入係数表107!AF17</f>
        <v>0</v>
      </c>
      <c r="AG17" s="569">
        <f>計算表!$C$38*投入係数表107!AG17</f>
        <v>0</v>
      </c>
      <c r="AH17" s="569">
        <f>計算表!$C$39*投入係数表107!AH17</f>
        <v>0</v>
      </c>
      <c r="AI17" s="569">
        <f>計算表!$C$40*投入係数表107!AI17</f>
        <v>0</v>
      </c>
      <c r="AJ17" s="569">
        <f>計算表!$C$41*投入係数表107!AJ17</f>
        <v>0</v>
      </c>
      <c r="AK17" s="569">
        <f>計算表!$C$42*投入係数表107!AK17</f>
        <v>0</v>
      </c>
      <c r="AL17" s="569">
        <f>計算表!$C$43*投入係数表107!AL17</f>
        <v>0</v>
      </c>
      <c r="AM17" s="569">
        <f>計算表!$C$44*投入係数表107!AM17</f>
        <v>0</v>
      </c>
      <c r="AN17" s="569">
        <f>計算表!$C$45*投入係数表107!AN17</f>
        <v>0</v>
      </c>
      <c r="AO17" s="569">
        <f>計算表!$C$46*投入係数表107!AO17</f>
        <v>0</v>
      </c>
      <c r="AP17" s="569">
        <f>計算表!$C$47*投入係数表107!AP17</f>
        <v>0</v>
      </c>
      <c r="AQ17" s="569">
        <f>計算表!$C$48*投入係数表107!AQ17</f>
        <v>0</v>
      </c>
      <c r="AR17" s="569">
        <f>計算表!$C$49*投入係数表107!AR17</f>
        <v>0</v>
      </c>
      <c r="AS17" s="569">
        <f>計算表!$C$50*投入係数表107!AS17</f>
        <v>0</v>
      </c>
      <c r="AT17" s="569">
        <f>計算表!$C$51*投入係数表107!AT17</f>
        <v>0</v>
      </c>
      <c r="AU17" s="569">
        <f>計算表!$C$52*投入係数表107!AU17</f>
        <v>0</v>
      </c>
      <c r="AV17" s="569">
        <f>計算表!$C$53*投入係数表107!AV17</f>
        <v>0</v>
      </c>
      <c r="AW17" s="569">
        <f>計算表!$C$54*投入係数表107!AW17</f>
        <v>0</v>
      </c>
      <c r="AX17" s="569">
        <f>計算表!$C$55*投入係数表107!AX17</f>
        <v>0</v>
      </c>
      <c r="AY17" s="569">
        <f>計算表!$C$56*投入係数表107!AY17</f>
        <v>0</v>
      </c>
      <c r="AZ17" s="569">
        <f>計算表!$C$57*投入係数表107!AZ17</f>
        <v>0</v>
      </c>
      <c r="BA17" s="569">
        <f>計算表!$C$58*投入係数表107!BA17</f>
        <v>0</v>
      </c>
      <c r="BB17" s="569">
        <f>計算表!$C$59*投入係数表107!BB17</f>
        <v>0</v>
      </c>
      <c r="BC17" s="569">
        <f>計算表!$C$60*投入係数表107!BC17</f>
        <v>0</v>
      </c>
      <c r="BD17" s="569">
        <f>計算表!$C$61*投入係数表107!BD17</f>
        <v>0</v>
      </c>
      <c r="BE17" s="569">
        <f>計算表!$C$62*投入係数表107!BE17</f>
        <v>0</v>
      </c>
      <c r="BF17" s="569">
        <f>計算表!$C$63*投入係数表107!BF17</f>
        <v>0</v>
      </c>
      <c r="BG17" s="569">
        <f>計算表!$C$64*投入係数表107!BG17</f>
        <v>0</v>
      </c>
      <c r="BH17" s="569">
        <f>計算表!$C$65*投入係数表107!BH17</f>
        <v>0</v>
      </c>
      <c r="BI17" s="569">
        <f>計算表!$C$66*投入係数表107!BI17</f>
        <v>0</v>
      </c>
      <c r="BJ17" s="569">
        <f>計算表!$C$67*投入係数表107!BJ17</f>
        <v>0</v>
      </c>
      <c r="BK17" s="569">
        <f>計算表!$C$68*投入係数表107!BK17</f>
        <v>0</v>
      </c>
      <c r="BL17" s="569">
        <f>計算表!$C$69*投入係数表107!BL17</f>
        <v>0</v>
      </c>
      <c r="BM17" s="569">
        <f>計算表!$C$70*投入係数表107!BM17</f>
        <v>0</v>
      </c>
      <c r="BN17" s="569">
        <f>計算表!$C$71*投入係数表107!BN17</f>
        <v>0</v>
      </c>
      <c r="BO17" s="569">
        <f>計算表!$C$72*投入係数表107!BO17</f>
        <v>0</v>
      </c>
      <c r="BP17" s="569">
        <f>計算表!$C$73*投入係数表107!BP17</f>
        <v>0</v>
      </c>
      <c r="BQ17" s="569">
        <f>計算表!$C$74*投入係数表107!BQ17</f>
        <v>0</v>
      </c>
      <c r="BR17" s="569">
        <f>計算表!$C$75*投入係数表107!BR17</f>
        <v>0</v>
      </c>
      <c r="BS17" s="569">
        <f>計算表!$C$76*投入係数表107!BS17</f>
        <v>0</v>
      </c>
      <c r="BT17" s="569">
        <f>計算表!$C$77*投入係数表107!BT17</f>
        <v>0</v>
      </c>
      <c r="BU17" s="569">
        <f>計算表!$C$78*投入係数表107!BU17</f>
        <v>0</v>
      </c>
      <c r="BV17" s="569">
        <f>計算表!$C$79*投入係数表107!BV17</f>
        <v>0</v>
      </c>
      <c r="BW17" s="569">
        <f>計算表!$C$80*投入係数表107!BW17</f>
        <v>0</v>
      </c>
      <c r="BX17" s="569">
        <f>計算表!$C$81*投入係数表107!BX17</f>
        <v>0</v>
      </c>
      <c r="BY17" s="569">
        <f>計算表!$C$82*投入係数表107!BY17</f>
        <v>0</v>
      </c>
      <c r="BZ17" s="569">
        <f>計算表!$C$83*投入係数表107!BZ17</f>
        <v>0</v>
      </c>
      <c r="CA17" s="569">
        <f>計算表!$C$84*投入係数表107!CA17</f>
        <v>0</v>
      </c>
      <c r="CB17" s="569">
        <f>計算表!$C$85*投入係数表107!CB17</f>
        <v>0</v>
      </c>
      <c r="CC17" s="569">
        <f>計算表!$C$86*投入係数表107!CC17</f>
        <v>0</v>
      </c>
      <c r="CD17" s="569">
        <f>計算表!$C$87*投入係数表107!CD17</f>
        <v>0</v>
      </c>
      <c r="CE17" s="569">
        <f>計算表!$C$88*投入係数表107!CE17</f>
        <v>0</v>
      </c>
      <c r="CF17" s="569">
        <f>計算表!$C$89*投入係数表107!CF17</f>
        <v>0</v>
      </c>
      <c r="CG17" s="569">
        <f>計算表!$C$90*投入係数表107!CG17</f>
        <v>0</v>
      </c>
      <c r="CH17" s="569">
        <f>計算表!$C$91*投入係数表107!CH17</f>
        <v>0</v>
      </c>
      <c r="CI17" s="569">
        <f>計算表!$C$92*投入係数表107!CI17</f>
        <v>0</v>
      </c>
      <c r="CJ17" s="569">
        <f>計算表!$C$93*投入係数表107!CJ17</f>
        <v>0</v>
      </c>
      <c r="CK17" s="569">
        <f>計算表!$C$94*投入係数表107!CK17</f>
        <v>0</v>
      </c>
      <c r="CL17" s="569">
        <f>計算表!$C$95*投入係数表107!CL17</f>
        <v>0</v>
      </c>
      <c r="CM17" s="569">
        <f>計算表!$C$96*投入係数表107!CM17</f>
        <v>0</v>
      </c>
      <c r="CN17" s="569">
        <f>計算表!$C$97*投入係数表107!CN17</f>
        <v>0</v>
      </c>
      <c r="CO17" s="569">
        <f>計算表!$C$98*投入係数表107!CO17</f>
        <v>0</v>
      </c>
      <c r="CP17" s="569">
        <f>計算表!$C$99*投入係数表107!CP17</f>
        <v>0</v>
      </c>
      <c r="CQ17" s="569">
        <f>計算表!$C$100*投入係数表107!CQ17</f>
        <v>0</v>
      </c>
      <c r="CR17" s="569">
        <f>計算表!$C$101*投入係数表107!CR17</f>
        <v>0</v>
      </c>
      <c r="CS17" s="569">
        <f>計算表!$C$102*投入係数表107!CS17</f>
        <v>0</v>
      </c>
      <c r="CT17" s="569">
        <f>計算表!$C$103*投入係数表107!CT17</f>
        <v>0</v>
      </c>
      <c r="CU17" s="569">
        <f>計算表!$C$104*投入係数表107!CU17</f>
        <v>0</v>
      </c>
      <c r="CV17" s="569">
        <f>計算表!$C$105*投入係数表107!CV17</f>
        <v>0</v>
      </c>
      <c r="CW17" s="569">
        <f>計算表!$C$106*投入係数表107!CW17</f>
        <v>0</v>
      </c>
      <c r="CX17" s="569">
        <f>計算表!$C$107*投入係数表107!CX17</f>
        <v>0</v>
      </c>
      <c r="CY17" s="569">
        <f>計算表!$C$108*投入係数表107!CY17</f>
        <v>0</v>
      </c>
      <c r="CZ17" s="569">
        <f>計算表!$C$109*投入係数表107!CZ17</f>
        <v>0</v>
      </c>
      <c r="DA17" s="569">
        <f>計算表!$C$110*投入係数表107!DA17</f>
        <v>0</v>
      </c>
      <c r="DB17" s="569">
        <f>計算表!$C$111*投入係数表107!DB17</f>
        <v>0</v>
      </c>
      <c r="DC17" s="569">
        <f>計算表!$C$112*投入係数表107!DC17</f>
        <v>0</v>
      </c>
      <c r="DD17" s="569">
        <f>計算表!$C$113*投入係数表107!DD17</f>
        <v>0</v>
      </c>
      <c r="DE17" s="569">
        <f>計算表!$C$114*投入係数表107!DE17</f>
        <v>0</v>
      </c>
      <c r="DF17" s="569">
        <f t="shared" si="0"/>
        <v>0</v>
      </c>
    </row>
    <row r="18" spans="2:110" ht="12" customHeight="1">
      <c r="B18" s="578" t="s">
        <v>582</v>
      </c>
      <c r="C18" s="569">
        <f>計算表!$C$8*投入係数表107!C18</f>
        <v>0</v>
      </c>
      <c r="D18" s="569">
        <f>計算表!$C$9*投入係数表107!D18</f>
        <v>0</v>
      </c>
      <c r="E18" s="569">
        <f>計算表!$C$10*投入係数表107!E18</f>
        <v>0</v>
      </c>
      <c r="F18" s="569">
        <f>計算表!$C$11*投入係数表107!F18</f>
        <v>0</v>
      </c>
      <c r="G18" s="569">
        <f>計算表!$C$12*投入係数表107!G18</f>
        <v>0</v>
      </c>
      <c r="H18" s="569">
        <f>計算表!$C$13*投入係数表107!H18</f>
        <v>0</v>
      </c>
      <c r="I18" s="569">
        <f>計算表!$C$14*投入係数表107!I18</f>
        <v>0</v>
      </c>
      <c r="J18" s="569">
        <f>計算表!$C$15*投入係数表107!J18</f>
        <v>0</v>
      </c>
      <c r="K18" s="569">
        <f>計算表!$C$16*投入係数表107!K18</f>
        <v>0</v>
      </c>
      <c r="L18" s="569">
        <f>計算表!$C$17*投入係数表107!L18</f>
        <v>0</v>
      </c>
      <c r="M18" s="569">
        <f>計算表!$C$18*投入係数表107!M18</f>
        <v>0</v>
      </c>
      <c r="N18" s="569">
        <f>計算表!$C$19*投入係数表107!N18</f>
        <v>0</v>
      </c>
      <c r="O18" s="569">
        <f>計算表!$C$20*投入係数表107!O18</f>
        <v>0</v>
      </c>
      <c r="P18" s="569">
        <f>計算表!$C$21*投入係数表107!P18</f>
        <v>0</v>
      </c>
      <c r="Q18" s="569">
        <f>計算表!$C$22*投入係数表107!Q18</f>
        <v>0</v>
      </c>
      <c r="R18" s="569">
        <f>計算表!$C$23*投入係数表107!R18</f>
        <v>0</v>
      </c>
      <c r="S18" s="569">
        <f>計算表!$C$24*投入係数表107!S18</f>
        <v>0</v>
      </c>
      <c r="T18" s="569">
        <f>計算表!$C$25*投入係数表107!T18</f>
        <v>0</v>
      </c>
      <c r="U18" s="569">
        <f>計算表!$C$26*投入係数表107!U18</f>
        <v>0</v>
      </c>
      <c r="V18" s="569">
        <f>計算表!$C$27*投入係数表107!V18</f>
        <v>0</v>
      </c>
      <c r="W18" s="569">
        <f>計算表!$C$28*投入係数表107!W18</f>
        <v>0</v>
      </c>
      <c r="X18" s="569">
        <f>計算表!$C$29*投入係数表107!X18</f>
        <v>0</v>
      </c>
      <c r="Y18" s="569">
        <f>計算表!$C$30*投入係数表107!Y18</f>
        <v>0</v>
      </c>
      <c r="Z18" s="569">
        <f>計算表!$C$31*投入係数表107!Z18</f>
        <v>0</v>
      </c>
      <c r="AA18" s="569">
        <f>計算表!$C$32*投入係数表107!AA18</f>
        <v>0</v>
      </c>
      <c r="AB18" s="569">
        <f>計算表!$C$33*投入係数表107!AB18</f>
        <v>0</v>
      </c>
      <c r="AC18" s="569">
        <f>計算表!$C$34*投入係数表107!AC18</f>
        <v>0</v>
      </c>
      <c r="AD18" s="569">
        <f>計算表!$C$35*投入係数表107!AD18</f>
        <v>0</v>
      </c>
      <c r="AE18" s="569">
        <f>計算表!$C$36*投入係数表107!AE18</f>
        <v>0</v>
      </c>
      <c r="AF18" s="569">
        <f>計算表!$C$37*投入係数表107!AF18</f>
        <v>0</v>
      </c>
      <c r="AG18" s="569">
        <f>計算表!$C$38*投入係数表107!AG18</f>
        <v>0</v>
      </c>
      <c r="AH18" s="569">
        <f>計算表!$C$39*投入係数表107!AH18</f>
        <v>0</v>
      </c>
      <c r="AI18" s="569">
        <f>計算表!$C$40*投入係数表107!AI18</f>
        <v>0</v>
      </c>
      <c r="AJ18" s="569">
        <f>計算表!$C$41*投入係数表107!AJ18</f>
        <v>0</v>
      </c>
      <c r="AK18" s="569">
        <f>計算表!$C$42*投入係数表107!AK18</f>
        <v>0</v>
      </c>
      <c r="AL18" s="569">
        <f>計算表!$C$43*投入係数表107!AL18</f>
        <v>0</v>
      </c>
      <c r="AM18" s="569">
        <f>計算表!$C$44*投入係数表107!AM18</f>
        <v>0</v>
      </c>
      <c r="AN18" s="569">
        <f>計算表!$C$45*投入係数表107!AN18</f>
        <v>0</v>
      </c>
      <c r="AO18" s="569">
        <f>計算表!$C$46*投入係数表107!AO18</f>
        <v>0</v>
      </c>
      <c r="AP18" s="569">
        <f>計算表!$C$47*投入係数表107!AP18</f>
        <v>0</v>
      </c>
      <c r="AQ18" s="569">
        <f>計算表!$C$48*投入係数表107!AQ18</f>
        <v>0</v>
      </c>
      <c r="AR18" s="569">
        <f>計算表!$C$49*投入係数表107!AR18</f>
        <v>0</v>
      </c>
      <c r="AS18" s="569">
        <f>計算表!$C$50*投入係数表107!AS18</f>
        <v>0</v>
      </c>
      <c r="AT18" s="569">
        <f>計算表!$C$51*投入係数表107!AT18</f>
        <v>0</v>
      </c>
      <c r="AU18" s="569">
        <f>計算表!$C$52*投入係数表107!AU18</f>
        <v>0</v>
      </c>
      <c r="AV18" s="569">
        <f>計算表!$C$53*投入係数表107!AV18</f>
        <v>0</v>
      </c>
      <c r="AW18" s="569">
        <f>計算表!$C$54*投入係数表107!AW18</f>
        <v>0</v>
      </c>
      <c r="AX18" s="569">
        <f>計算表!$C$55*投入係数表107!AX18</f>
        <v>0</v>
      </c>
      <c r="AY18" s="569">
        <f>計算表!$C$56*投入係数表107!AY18</f>
        <v>0</v>
      </c>
      <c r="AZ18" s="569">
        <f>計算表!$C$57*投入係数表107!AZ18</f>
        <v>0</v>
      </c>
      <c r="BA18" s="569">
        <f>計算表!$C$58*投入係数表107!BA18</f>
        <v>0</v>
      </c>
      <c r="BB18" s="569">
        <f>計算表!$C$59*投入係数表107!BB18</f>
        <v>0</v>
      </c>
      <c r="BC18" s="569">
        <f>計算表!$C$60*投入係数表107!BC18</f>
        <v>0</v>
      </c>
      <c r="BD18" s="569">
        <f>計算表!$C$61*投入係数表107!BD18</f>
        <v>0</v>
      </c>
      <c r="BE18" s="569">
        <f>計算表!$C$62*投入係数表107!BE18</f>
        <v>0</v>
      </c>
      <c r="BF18" s="569">
        <f>計算表!$C$63*投入係数表107!BF18</f>
        <v>0</v>
      </c>
      <c r="BG18" s="569">
        <f>計算表!$C$64*投入係数表107!BG18</f>
        <v>0</v>
      </c>
      <c r="BH18" s="569">
        <f>計算表!$C$65*投入係数表107!BH18</f>
        <v>0</v>
      </c>
      <c r="BI18" s="569">
        <f>計算表!$C$66*投入係数表107!BI18</f>
        <v>0</v>
      </c>
      <c r="BJ18" s="569">
        <f>計算表!$C$67*投入係数表107!BJ18</f>
        <v>0</v>
      </c>
      <c r="BK18" s="569">
        <f>計算表!$C$68*投入係数表107!BK18</f>
        <v>0</v>
      </c>
      <c r="BL18" s="569">
        <f>計算表!$C$69*投入係数表107!BL18</f>
        <v>0</v>
      </c>
      <c r="BM18" s="569">
        <f>計算表!$C$70*投入係数表107!BM18</f>
        <v>0</v>
      </c>
      <c r="BN18" s="569">
        <f>計算表!$C$71*投入係数表107!BN18</f>
        <v>0</v>
      </c>
      <c r="BO18" s="569">
        <f>計算表!$C$72*投入係数表107!BO18</f>
        <v>0</v>
      </c>
      <c r="BP18" s="569">
        <f>計算表!$C$73*投入係数表107!BP18</f>
        <v>0</v>
      </c>
      <c r="BQ18" s="569">
        <f>計算表!$C$74*投入係数表107!BQ18</f>
        <v>0</v>
      </c>
      <c r="BR18" s="569">
        <f>計算表!$C$75*投入係数表107!BR18</f>
        <v>0</v>
      </c>
      <c r="BS18" s="569">
        <f>計算表!$C$76*投入係数表107!BS18</f>
        <v>0</v>
      </c>
      <c r="BT18" s="569">
        <f>計算表!$C$77*投入係数表107!BT18</f>
        <v>0</v>
      </c>
      <c r="BU18" s="569">
        <f>計算表!$C$78*投入係数表107!BU18</f>
        <v>0</v>
      </c>
      <c r="BV18" s="569">
        <f>計算表!$C$79*投入係数表107!BV18</f>
        <v>0</v>
      </c>
      <c r="BW18" s="569">
        <f>計算表!$C$80*投入係数表107!BW18</f>
        <v>0</v>
      </c>
      <c r="BX18" s="569">
        <f>計算表!$C$81*投入係数表107!BX18</f>
        <v>0</v>
      </c>
      <c r="BY18" s="569">
        <f>計算表!$C$82*投入係数表107!BY18</f>
        <v>0</v>
      </c>
      <c r="BZ18" s="569">
        <f>計算表!$C$83*投入係数表107!BZ18</f>
        <v>0</v>
      </c>
      <c r="CA18" s="569">
        <f>計算表!$C$84*投入係数表107!CA18</f>
        <v>0</v>
      </c>
      <c r="CB18" s="569">
        <f>計算表!$C$85*投入係数表107!CB18</f>
        <v>0</v>
      </c>
      <c r="CC18" s="569">
        <f>計算表!$C$86*投入係数表107!CC18</f>
        <v>0</v>
      </c>
      <c r="CD18" s="569">
        <f>計算表!$C$87*投入係数表107!CD18</f>
        <v>0</v>
      </c>
      <c r="CE18" s="569">
        <f>計算表!$C$88*投入係数表107!CE18</f>
        <v>0</v>
      </c>
      <c r="CF18" s="569">
        <f>計算表!$C$89*投入係数表107!CF18</f>
        <v>0</v>
      </c>
      <c r="CG18" s="569">
        <f>計算表!$C$90*投入係数表107!CG18</f>
        <v>0</v>
      </c>
      <c r="CH18" s="569">
        <f>計算表!$C$91*投入係数表107!CH18</f>
        <v>0</v>
      </c>
      <c r="CI18" s="569">
        <f>計算表!$C$92*投入係数表107!CI18</f>
        <v>0</v>
      </c>
      <c r="CJ18" s="569">
        <f>計算表!$C$93*投入係数表107!CJ18</f>
        <v>0</v>
      </c>
      <c r="CK18" s="569">
        <f>計算表!$C$94*投入係数表107!CK18</f>
        <v>0</v>
      </c>
      <c r="CL18" s="569">
        <f>計算表!$C$95*投入係数表107!CL18</f>
        <v>0</v>
      </c>
      <c r="CM18" s="569">
        <f>計算表!$C$96*投入係数表107!CM18</f>
        <v>0</v>
      </c>
      <c r="CN18" s="569">
        <f>計算表!$C$97*投入係数表107!CN18</f>
        <v>0</v>
      </c>
      <c r="CO18" s="569">
        <f>計算表!$C$98*投入係数表107!CO18</f>
        <v>0</v>
      </c>
      <c r="CP18" s="569">
        <f>計算表!$C$99*投入係数表107!CP18</f>
        <v>0</v>
      </c>
      <c r="CQ18" s="569">
        <f>計算表!$C$100*投入係数表107!CQ18</f>
        <v>0</v>
      </c>
      <c r="CR18" s="569">
        <f>計算表!$C$101*投入係数表107!CR18</f>
        <v>0</v>
      </c>
      <c r="CS18" s="569">
        <f>計算表!$C$102*投入係数表107!CS18</f>
        <v>0</v>
      </c>
      <c r="CT18" s="569">
        <f>計算表!$C$103*投入係数表107!CT18</f>
        <v>0</v>
      </c>
      <c r="CU18" s="569">
        <f>計算表!$C$104*投入係数表107!CU18</f>
        <v>0</v>
      </c>
      <c r="CV18" s="569">
        <f>計算表!$C$105*投入係数表107!CV18</f>
        <v>0</v>
      </c>
      <c r="CW18" s="569">
        <f>計算表!$C$106*投入係数表107!CW18</f>
        <v>0</v>
      </c>
      <c r="CX18" s="569">
        <f>計算表!$C$107*投入係数表107!CX18</f>
        <v>0</v>
      </c>
      <c r="CY18" s="569">
        <f>計算表!$C$108*投入係数表107!CY18</f>
        <v>0</v>
      </c>
      <c r="CZ18" s="569">
        <f>計算表!$C$109*投入係数表107!CZ18</f>
        <v>0</v>
      </c>
      <c r="DA18" s="569">
        <f>計算表!$C$110*投入係数表107!DA18</f>
        <v>0</v>
      </c>
      <c r="DB18" s="569">
        <f>計算表!$C$111*投入係数表107!DB18</f>
        <v>0</v>
      </c>
      <c r="DC18" s="569">
        <f>計算表!$C$112*投入係数表107!DC18</f>
        <v>0</v>
      </c>
      <c r="DD18" s="569">
        <f>計算表!$C$113*投入係数表107!DD18</f>
        <v>0</v>
      </c>
      <c r="DE18" s="569">
        <f>計算表!$C$114*投入係数表107!DE18</f>
        <v>0</v>
      </c>
      <c r="DF18" s="569">
        <f t="shared" si="0"/>
        <v>0</v>
      </c>
    </row>
    <row r="19" spans="2:110" ht="12" customHeight="1">
      <c r="B19" s="578" t="s">
        <v>584</v>
      </c>
      <c r="C19" s="569">
        <f>計算表!$C$8*投入係数表107!C19</f>
        <v>0</v>
      </c>
      <c r="D19" s="569">
        <f>計算表!$C$9*投入係数表107!D19</f>
        <v>0</v>
      </c>
      <c r="E19" s="569">
        <f>計算表!$C$10*投入係数表107!E19</f>
        <v>0</v>
      </c>
      <c r="F19" s="569">
        <f>計算表!$C$11*投入係数表107!F19</f>
        <v>0</v>
      </c>
      <c r="G19" s="569">
        <f>計算表!$C$12*投入係数表107!G19</f>
        <v>0</v>
      </c>
      <c r="H19" s="569">
        <f>計算表!$C$13*投入係数表107!H19</f>
        <v>0</v>
      </c>
      <c r="I19" s="569">
        <f>計算表!$C$14*投入係数表107!I19</f>
        <v>0</v>
      </c>
      <c r="J19" s="569">
        <f>計算表!$C$15*投入係数表107!J19</f>
        <v>0</v>
      </c>
      <c r="K19" s="569">
        <f>計算表!$C$16*投入係数表107!K19</f>
        <v>0</v>
      </c>
      <c r="L19" s="569">
        <f>計算表!$C$17*投入係数表107!L19</f>
        <v>0</v>
      </c>
      <c r="M19" s="569">
        <f>計算表!$C$18*投入係数表107!M19</f>
        <v>0</v>
      </c>
      <c r="N19" s="569">
        <f>計算表!$C$19*投入係数表107!N19</f>
        <v>0</v>
      </c>
      <c r="O19" s="569">
        <f>計算表!$C$20*投入係数表107!O19</f>
        <v>0</v>
      </c>
      <c r="P19" s="569">
        <f>計算表!$C$21*投入係数表107!P19</f>
        <v>0</v>
      </c>
      <c r="Q19" s="569">
        <f>計算表!$C$22*投入係数表107!Q19</f>
        <v>0</v>
      </c>
      <c r="R19" s="569">
        <f>計算表!$C$23*投入係数表107!R19</f>
        <v>0</v>
      </c>
      <c r="S19" s="569">
        <f>計算表!$C$24*投入係数表107!S19</f>
        <v>0</v>
      </c>
      <c r="T19" s="569">
        <f>計算表!$C$25*投入係数表107!T19</f>
        <v>0</v>
      </c>
      <c r="U19" s="569">
        <f>計算表!$C$26*投入係数表107!U19</f>
        <v>0</v>
      </c>
      <c r="V19" s="569">
        <f>計算表!$C$27*投入係数表107!V19</f>
        <v>0</v>
      </c>
      <c r="W19" s="569">
        <f>計算表!$C$28*投入係数表107!W19</f>
        <v>0</v>
      </c>
      <c r="X19" s="569">
        <f>計算表!$C$29*投入係数表107!X19</f>
        <v>0</v>
      </c>
      <c r="Y19" s="569">
        <f>計算表!$C$30*投入係数表107!Y19</f>
        <v>0</v>
      </c>
      <c r="Z19" s="569">
        <f>計算表!$C$31*投入係数表107!Z19</f>
        <v>0</v>
      </c>
      <c r="AA19" s="569">
        <f>計算表!$C$32*投入係数表107!AA19</f>
        <v>0</v>
      </c>
      <c r="AB19" s="569">
        <f>計算表!$C$33*投入係数表107!AB19</f>
        <v>0</v>
      </c>
      <c r="AC19" s="569">
        <f>計算表!$C$34*投入係数表107!AC19</f>
        <v>0</v>
      </c>
      <c r="AD19" s="569">
        <f>計算表!$C$35*投入係数表107!AD19</f>
        <v>0</v>
      </c>
      <c r="AE19" s="569">
        <f>計算表!$C$36*投入係数表107!AE19</f>
        <v>0</v>
      </c>
      <c r="AF19" s="569">
        <f>計算表!$C$37*投入係数表107!AF19</f>
        <v>0</v>
      </c>
      <c r="AG19" s="569">
        <f>計算表!$C$38*投入係数表107!AG19</f>
        <v>0</v>
      </c>
      <c r="AH19" s="569">
        <f>計算表!$C$39*投入係数表107!AH19</f>
        <v>0</v>
      </c>
      <c r="AI19" s="569">
        <f>計算表!$C$40*投入係数表107!AI19</f>
        <v>0</v>
      </c>
      <c r="AJ19" s="569">
        <f>計算表!$C$41*投入係数表107!AJ19</f>
        <v>0</v>
      </c>
      <c r="AK19" s="569">
        <f>計算表!$C$42*投入係数表107!AK19</f>
        <v>0</v>
      </c>
      <c r="AL19" s="569">
        <f>計算表!$C$43*投入係数表107!AL19</f>
        <v>0</v>
      </c>
      <c r="AM19" s="569">
        <f>計算表!$C$44*投入係数表107!AM19</f>
        <v>0</v>
      </c>
      <c r="AN19" s="569">
        <f>計算表!$C$45*投入係数表107!AN19</f>
        <v>0</v>
      </c>
      <c r="AO19" s="569">
        <f>計算表!$C$46*投入係数表107!AO19</f>
        <v>0</v>
      </c>
      <c r="AP19" s="569">
        <f>計算表!$C$47*投入係数表107!AP19</f>
        <v>0</v>
      </c>
      <c r="AQ19" s="569">
        <f>計算表!$C$48*投入係数表107!AQ19</f>
        <v>0</v>
      </c>
      <c r="AR19" s="569">
        <f>計算表!$C$49*投入係数表107!AR19</f>
        <v>0</v>
      </c>
      <c r="AS19" s="569">
        <f>計算表!$C$50*投入係数表107!AS19</f>
        <v>0</v>
      </c>
      <c r="AT19" s="569">
        <f>計算表!$C$51*投入係数表107!AT19</f>
        <v>0</v>
      </c>
      <c r="AU19" s="569">
        <f>計算表!$C$52*投入係数表107!AU19</f>
        <v>0</v>
      </c>
      <c r="AV19" s="569">
        <f>計算表!$C$53*投入係数表107!AV19</f>
        <v>0</v>
      </c>
      <c r="AW19" s="569">
        <f>計算表!$C$54*投入係数表107!AW19</f>
        <v>0</v>
      </c>
      <c r="AX19" s="569">
        <f>計算表!$C$55*投入係数表107!AX19</f>
        <v>0</v>
      </c>
      <c r="AY19" s="569">
        <f>計算表!$C$56*投入係数表107!AY19</f>
        <v>0</v>
      </c>
      <c r="AZ19" s="569">
        <f>計算表!$C$57*投入係数表107!AZ19</f>
        <v>0</v>
      </c>
      <c r="BA19" s="569">
        <f>計算表!$C$58*投入係数表107!BA19</f>
        <v>0</v>
      </c>
      <c r="BB19" s="569">
        <f>計算表!$C$59*投入係数表107!BB19</f>
        <v>0</v>
      </c>
      <c r="BC19" s="569">
        <f>計算表!$C$60*投入係数表107!BC19</f>
        <v>0</v>
      </c>
      <c r="BD19" s="569">
        <f>計算表!$C$61*投入係数表107!BD19</f>
        <v>0</v>
      </c>
      <c r="BE19" s="569">
        <f>計算表!$C$62*投入係数表107!BE19</f>
        <v>0</v>
      </c>
      <c r="BF19" s="569">
        <f>計算表!$C$63*投入係数表107!BF19</f>
        <v>0</v>
      </c>
      <c r="BG19" s="569">
        <f>計算表!$C$64*投入係数表107!BG19</f>
        <v>0</v>
      </c>
      <c r="BH19" s="569">
        <f>計算表!$C$65*投入係数表107!BH19</f>
        <v>0</v>
      </c>
      <c r="BI19" s="569">
        <f>計算表!$C$66*投入係数表107!BI19</f>
        <v>0</v>
      </c>
      <c r="BJ19" s="569">
        <f>計算表!$C$67*投入係数表107!BJ19</f>
        <v>0</v>
      </c>
      <c r="BK19" s="569">
        <f>計算表!$C$68*投入係数表107!BK19</f>
        <v>0</v>
      </c>
      <c r="BL19" s="569">
        <f>計算表!$C$69*投入係数表107!BL19</f>
        <v>0</v>
      </c>
      <c r="BM19" s="569">
        <f>計算表!$C$70*投入係数表107!BM19</f>
        <v>0</v>
      </c>
      <c r="BN19" s="569">
        <f>計算表!$C$71*投入係数表107!BN19</f>
        <v>0</v>
      </c>
      <c r="BO19" s="569">
        <f>計算表!$C$72*投入係数表107!BO19</f>
        <v>0</v>
      </c>
      <c r="BP19" s="569">
        <f>計算表!$C$73*投入係数表107!BP19</f>
        <v>0</v>
      </c>
      <c r="BQ19" s="569">
        <f>計算表!$C$74*投入係数表107!BQ19</f>
        <v>0</v>
      </c>
      <c r="BR19" s="569">
        <f>計算表!$C$75*投入係数表107!BR19</f>
        <v>0</v>
      </c>
      <c r="BS19" s="569">
        <f>計算表!$C$76*投入係数表107!BS19</f>
        <v>0</v>
      </c>
      <c r="BT19" s="569">
        <f>計算表!$C$77*投入係数表107!BT19</f>
        <v>0</v>
      </c>
      <c r="BU19" s="569">
        <f>計算表!$C$78*投入係数表107!BU19</f>
        <v>0</v>
      </c>
      <c r="BV19" s="569">
        <f>計算表!$C$79*投入係数表107!BV19</f>
        <v>0</v>
      </c>
      <c r="BW19" s="569">
        <f>計算表!$C$80*投入係数表107!BW19</f>
        <v>0</v>
      </c>
      <c r="BX19" s="569">
        <f>計算表!$C$81*投入係数表107!BX19</f>
        <v>0</v>
      </c>
      <c r="BY19" s="569">
        <f>計算表!$C$82*投入係数表107!BY19</f>
        <v>0</v>
      </c>
      <c r="BZ19" s="569">
        <f>計算表!$C$83*投入係数表107!BZ19</f>
        <v>0</v>
      </c>
      <c r="CA19" s="569">
        <f>計算表!$C$84*投入係数表107!CA19</f>
        <v>0</v>
      </c>
      <c r="CB19" s="569">
        <f>計算表!$C$85*投入係数表107!CB19</f>
        <v>0</v>
      </c>
      <c r="CC19" s="569">
        <f>計算表!$C$86*投入係数表107!CC19</f>
        <v>0</v>
      </c>
      <c r="CD19" s="569">
        <f>計算表!$C$87*投入係数表107!CD19</f>
        <v>0</v>
      </c>
      <c r="CE19" s="569">
        <f>計算表!$C$88*投入係数表107!CE19</f>
        <v>0</v>
      </c>
      <c r="CF19" s="569">
        <f>計算表!$C$89*投入係数表107!CF19</f>
        <v>0</v>
      </c>
      <c r="CG19" s="569">
        <f>計算表!$C$90*投入係数表107!CG19</f>
        <v>0</v>
      </c>
      <c r="CH19" s="569">
        <f>計算表!$C$91*投入係数表107!CH19</f>
        <v>0</v>
      </c>
      <c r="CI19" s="569">
        <f>計算表!$C$92*投入係数表107!CI19</f>
        <v>0</v>
      </c>
      <c r="CJ19" s="569">
        <f>計算表!$C$93*投入係数表107!CJ19</f>
        <v>0</v>
      </c>
      <c r="CK19" s="569">
        <f>計算表!$C$94*投入係数表107!CK19</f>
        <v>0</v>
      </c>
      <c r="CL19" s="569">
        <f>計算表!$C$95*投入係数表107!CL19</f>
        <v>0</v>
      </c>
      <c r="CM19" s="569">
        <f>計算表!$C$96*投入係数表107!CM19</f>
        <v>0</v>
      </c>
      <c r="CN19" s="569">
        <f>計算表!$C$97*投入係数表107!CN19</f>
        <v>0</v>
      </c>
      <c r="CO19" s="569">
        <f>計算表!$C$98*投入係数表107!CO19</f>
        <v>0</v>
      </c>
      <c r="CP19" s="569">
        <f>計算表!$C$99*投入係数表107!CP19</f>
        <v>0</v>
      </c>
      <c r="CQ19" s="569">
        <f>計算表!$C$100*投入係数表107!CQ19</f>
        <v>0</v>
      </c>
      <c r="CR19" s="569">
        <f>計算表!$C$101*投入係数表107!CR19</f>
        <v>0</v>
      </c>
      <c r="CS19" s="569">
        <f>計算表!$C$102*投入係数表107!CS19</f>
        <v>0</v>
      </c>
      <c r="CT19" s="569">
        <f>計算表!$C$103*投入係数表107!CT19</f>
        <v>0</v>
      </c>
      <c r="CU19" s="569">
        <f>計算表!$C$104*投入係数表107!CU19</f>
        <v>0</v>
      </c>
      <c r="CV19" s="569">
        <f>計算表!$C$105*投入係数表107!CV19</f>
        <v>0</v>
      </c>
      <c r="CW19" s="569">
        <f>計算表!$C$106*投入係数表107!CW19</f>
        <v>0</v>
      </c>
      <c r="CX19" s="569">
        <f>計算表!$C$107*投入係数表107!CX19</f>
        <v>0</v>
      </c>
      <c r="CY19" s="569">
        <f>計算表!$C$108*投入係数表107!CY19</f>
        <v>0</v>
      </c>
      <c r="CZ19" s="569">
        <f>計算表!$C$109*投入係数表107!CZ19</f>
        <v>0</v>
      </c>
      <c r="DA19" s="569">
        <f>計算表!$C$110*投入係数表107!DA19</f>
        <v>0</v>
      </c>
      <c r="DB19" s="569">
        <f>計算表!$C$111*投入係数表107!DB19</f>
        <v>0</v>
      </c>
      <c r="DC19" s="569">
        <f>計算表!$C$112*投入係数表107!DC19</f>
        <v>0</v>
      </c>
      <c r="DD19" s="569">
        <f>計算表!$C$113*投入係数表107!DD19</f>
        <v>0</v>
      </c>
      <c r="DE19" s="569">
        <f>計算表!$C$114*投入係数表107!DE19</f>
        <v>0</v>
      </c>
      <c r="DF19" s="569">
        <f t="shared" si="0"/>
        <v>0</v>
      </c>
    </row>
    <row r="20" spans="2:110" ht="12" customHeight="1">
      <c r="B20" s="578" t="s">
        <v>586</v>
      </c>
      <c r="C20" s="569">
        <f>計算表!$C$8*投入係数表107!C20</f>
        <v>0</v>
      </c>
      <c r="D20" s="569">
        <f>計算表!$C$9*投入係数表107!D20</f>
        <v>0</v>
      </c>
      <c r="E20" s="569">
        <f>計算表!$C$10*投入係数表107!E20</f>
        <v>0</v>
      </c>
      <c r="F20" s="569">
        <f>計算表!$C$11*投入係数表107!F20</f>
        <v>0</v>
      </c>
      <c r="G20" s="569">
        <f>計算表!$C$12*投入係数表107!G20</f>
        <v>0</v>
      </c>
      <c r="H20" s="569">
        <f>計算表!$C$13*投入係数表107!H20</f>
        <v>0</v>
      </c>
      <c r="I20" s="569">
        <f>計算表!$C$14*投入係数表107!I20</f>
        <v>0</v>
      </c>
      <c r="J20" s="569">
        <f>計算表!$C$15*投入係数表107!J20</f>
        <v>0</v>
      </c>
      <c r="K20" s="569">
        <f>計算表!$C$16*投入係数表107!K20</f>
        <v>0</v>
      </c>
      <c r="L20" s="569">
        <f>計算表!$C$17*投入係数表107!L20</f>
        <v>0</v>
      </c>
      <c r="M20" s="569">
        <f>計算表!$C$18*投入係数表107!M20</f>
        <v>0</v>
      </c>
      <c r="N20" s="569">
        <f>計算表!$C$19*投入係数表107!N20</f>
        <v>0</v>
      </c>
      <c r="O20" s="569">
        <f>計算表!$C$20*投入係数表107!O20</f>
        <v>0</v>
      </c>
      <c r="P20" s="569">
        <f>計算表!$C$21*投入係数表107!P20</f>
        <v>0</v>
      </c>
      <c r="Q20" s="569">
        <f>計算表!$C$22*投入係数表107!Q20</f>
        <v>0</v>
      </c>
      <c r="R20" s="569">
        <f>計算表!$C$23*投入係数表107!R20</f>
        <v>0</v>
      </c>
      <c r="S20" s="569">
        <f>計算表!$C$24*投入係数表107!S20</f>
        <v>0</v>
      </c>
      <c r="T20" s="569">
        <f>計算表!$C$25*投入係数表107!T20</f>
        <v>0</v>
      </c>
      <c r="U20" s="569">
        <f>計算表!$C$26*投入係数表107!U20</f>
        <v>0</v>
      </c>
      <c r="V20" s="569">
        <f>計算表!$C$27*投入係数表107!V20</f>
        <v>0</v>
      </c>
      <c r="W20" s="569">
        <f>計算表!$C$28*投入係数表107!W20</f>
        <v>0</v>
      </c>
      <c r="X20" s="569">
        <f>計算表!$C$29*投入係数表107!X20</f>
        <v>0</v>
      </c>
      <c r="Y20" s="569">
        <f>計算表!$C$30*投入係数表107!Y20</f>
        <v>0</v>
      </c>
      <c r="Z20" s="569">
        <f>計算表!$C$31*投入係数表107!Z20</f>
        <v>0</v>
      </c>
      <c r="AA20" s="569">
        <f>計算表!$C$32*投入係数表107!AA20</f>
        <v>0</v>
      </c>
      <c r="AB20" s="569">
        <f>計算表!$C$33*投入係数表107!AB20</f>
        <v>0</v>
      </c>
      <c r="AC20" s="569">
        <f>計算表!$C$34*投入係数表107!AC20</f>
        <v>0</v>
      </c>
      <c r="AD20" s="569">
        <f>計算表!$C$35*投入係数表107!AD20</f>
        <v>0</v>
      </c>
      <c r="AE20" s="569">
        <f>計算表!$C$36*投入係数表107!AE20</f>
        <v>0</v>
      </c>
      <c r="AF20" s="569">
        <f>計算表!$C$37*投入係数表107!AF20</f>
        <v>0</v>
      </c>
      <c r="AG20" s="569">
        <f>計算表!$C$38*投入係数表107!AG20</f>
        <v>0</v>
      </c>
      <c r="AH20" s="569">
        <f>計算表!$C$39*投入係数表107!AH20</f>
        <v>0</v>
      </c>
      <c r="AI20" s="569">
        <f>計算表!$C$40*投入係数表107!AI20</f>
        <v>0</v>
      </c>
      <c r="AJ20" s="569">
        <f>計算表!$C$41*投入係数表107!AJ20</f>
        <v>0</v>
      </c>
      <c r="AK20" s="569">
        <f>計算表!$C$42*投入係数表107!AK20</f>
        <v>0</v>
      </c>
      <c r="AL20" s="569">
        <f>計算表!$C$43*投入係数表107!AL20</f>
        <v>0</v>
      </c>
      <c r="AM20" s="569">
        <f>計算表!$C$44*投入係数表107!AM20</f>
        <v>0</v>
      </c>
      <c r="AN20" s="569">
        <f>計算表!$C$45*投入係数表107!AN20</f>
        <v>0</v>
      </c>
      <c r="AO20" s="569">
        <f>計算表!$C$46*投入係数表107!AO20</f>
        <v>0</v>
      </c>
      <c r="AP20" s="569">
        <f>計算表!$C$47*投入係数表107!AP20</f>
        <v>0</v>
      </c>
      <c r="AQ20" s="569">
        <f>計算表!$C$48*投入係数表107!AQ20</f>
        <v>0</v>
      </c>
      <c r="AR20" s="569">
        <f>計算表!$C$49*投入係数表107!AR20</f>
        <v>0</v>
      </c>
      <c r="AS20" s="569">
        <f>計算表!$C$50*投入係数表107!AS20</f>
        <v>0</v>
      </c>
      <c r="AT20" s="569">
        <f>計算表!$C$51*投入係数表107!AT20</f>
        <v>0</v>
      </c>
      <c r="AU20" s="569">
        <f>計算表!$C$52*投入係数表107!AU20</f>
        <v>0</v>
      </c>
      <c r="AV20" s="569">
        <f>計算表!$C$53*投入係数表107!AV20</f>
        <v>0</v>
      </c>
      <c r="AW20" s="569">
        <f>計算表!$C$54*投入係数表107!AW20</f>
        <v>0</v>
      </c>
      <c r="AX20" s="569">
        <f>計算表!$C$55*投入係数表107!AX20</f>
        <v>0</v>
      </c>
      <c r="AY20" s="569">
        <f>計算表!$C$56*投入係数表107!AY20</f>
        <v>0</v>
      </c>
      <c r="AZ20" s="569">
        <f>計算表!$C$57*投入係数表107!AZ20</f>
        <v>0</v>
      </c>
      <c r="BA20" s="569">
        <f>計算表!$C$58*投入係数表107!BA20</f>
        <v>0</v>
      </c>
      <c r="BB20" s="569">
        <f>計算表!$C$59*投入係数表107!BB20</f>
        <v>0</v>
      </c>
      <c r="BC20" s="569">
        <f>計算表!$C$60*投入係数表107!BC20</f>
        <v>0</v>
      </c>
      <c r="BD20" s="569">
        <f>計算表!$C$61*投入係数表107!BD20</f>
        <v>0</v>
      </c>
      <c r="BE20" s="569">
        <f>計算表!$C$62*投入係数表107!BE20</f>
        <v>0</v>
      </c>
      <c r="BF20" s="569">
        <f>計算表!$C$63*投入係数表107!BF20</f>
        <v>0</v>
      </c>
      <c r="BG20" s="569">
        <f>計算表!$C$64*投入係数表107!BG20</f>
        <v>0</v>
      </c>
      <c r="BH20" s="569">
        <f>計算表!$C$65*投入係数表107!BH20</f>
        <v>0</v>
      </c>
      <c r="BI20" s="569">
        <f>計算表!$C$66*投入係数表107!BI20</f>
        <v>0</v>
      </c>
      <c r="BJ20" s="569">
        <f>計算表!$C$67*投入係数表107!BJ20</f>
        <v>0</v>
      </c>
      <c r="BK20" s="569">
        <f>計算表!$C$68*投入係数表107!BK20</f>
        <v>0</v>
      </c>
      <c r="BL20" s="569">
        <f>計算表!$C$69*投入係数表107!BL20</f>
        <v>0</v>
      </c>
      <c r="BM20" s="569">
        <f>計算表!$C$70*投入係数表107!BM20</f>
        <v>0</v>
      </c>
      <c r="BN20" s="569">
        <f>計算表!$C$71*投入係数表107!BN20</f>
        <v>0</v>
      </c>
      <c r="BO20" s="569">
        <f>計算表!$C$72*投入係数表107!BO20</f>
        <v>0</v>
      </c>
      <c r="BP20" s="569">
        <f>計算表!$C$73*投入係数表107!BP20</f>
        <v>0</v>
      </c>
      <c r="BQ20" s="569">
        <f>計算表!$C$74*投入係数表107!BQ20</f>
        <v>0</v>
      </c>
      <c r="BR20" s="569">
        <f>計算表!$C$75*投入係数表107!BR20</f>
        <v>0</v>
      </c>
      <c r="BS20" s="569">
        <f>計算表!$C$76*投入係数表107!BS20</f>
        <v>0</v>
      </c>
      <c r="BT20" s="569">
        <f>計算表!$C$77*投入係数表107!BT20</f>
        <v>0</v>
      </c>
      <c r="BU20" s="569">
        <f>計算表!$C$78*投入係数表107!BU20</f>
        <v>0</v>
      </c>
      <c r="BV20" s="569">
        <f>計算表!$C$79*投入係数表107!BV20</f>
        <v>0</v>
      </c>
      <c r="BW20" s="569">
        <f>計算表!$C$80*投入係数表107!BW20</f>
        <v>0</v>
      </c>
      <c r="BX20" s="569">
        <f>計算表!$C$81*投入係数表107!BX20</f>
        <v>0</v>
      </c>
      <c r="BY20" s="569">
        <f>計算表!$C$82*投入係数表107!BY20</f>
        <v>0</v>
      </c>
      <c r="BZ20" s="569">
        <f>計算表!$C$83*投入係数表107!BZ20</f>
        <v>0</v>
      </c>
      <c r="CA20" s="569">
        <f>計算表!$C$84*投入係数表107!CA20</f>
        <v>0</v>
      </c>
      <c r="CB20" s="569">
        <f>計算表!$C$85*投入係数表107!CB20</f>
        <v>0</v>
      </c>
      <c r="CC20" s="569">
        <f>計算表!$C$86*投入係数表107!CC20</f>
        <v>0</v>
      </c>
      <c r="CD20" s="569">
        <f>計算表!$C$87*投入係数表107!CD20</f>
        <v>0</v>
      </c>
      <c r="CE20" s="569">
        <f>計算表!$C$88*投入係数表107!CE20</f>
        <v>0</v>
      </c>
      <c r="CF20" s="569">
        <f>計算表!$C$89*投入係数表107!CF20</f>
        <v>0</v>
      </c>
      <c r="CG20" s="569">
        <f>計算表!$C$90*投入係数表107!CG20</f>
        <v>0</v>
      </c>
      <c r="CH20" s="569">
        <f>計算表!$C$91*投入係数表107!CH20</f>
        <v>0</v>
      </c>
      <c r="CI20" s="569">
        <f>計算表!$C$92*投入係数表107!CI20</f>
        <v>0</v>
      </c>
      <c r="CJ20" s="569">
        <f>計算表!$C$93*投入係数表107!CJ20</f>
        <v>0</v>
      </c>
      <c r="CK20" s="569">
        <f>計算表!$C$94*投入係数表107!CK20</f>
        <v>0</v>
      </c>
      <c r="CL20" s="569">
        <f>計算表!$C$95*投入係数表107!CL20</f>
        <v>0</v>
      </c>
      <c r="CM20" s="569">
        <f>計算表!$C$96*投入係数表107!CM20</f>
        <v>0</v>
      </c>
      <c r="CN20" s="569">
        <f>計算表!$C$97*投入係数表107!CN20</f>
        <v>0</v>
      </c>
      <c r="CO20" s="569">
        <f>計算表!$C$98*投入係数表107!CO20</f>
        <v>0</v>
      </c>
      <c r="CP20" s="569">
        <f>計算表!$C$99*投入係数表107!CP20</f>
        <v>0</v>
      </c>
      <c r="CQ20" s="569">
        <f>計算表!$C$100*投入係数表107!CQ20</f>
        <v>0</v>
      </c>
      <c r="CR20" s="569">
        <f>計算表!$C$101*投入係数表107!CR20</f>
        <v>0</v>
      </c>
      <c r="CS20" s="569">
        <f>計算表!$C$102*投入係数表107!CS20</f>
        <v>0</v>
      </c>
      <c r="CT20" s="569">
        <f>計算表!$C$103*投入係数表107!CT20</f>
        <v>0</v>
      </c>
      <c r="CU20" s="569">
        <f>計算表!$C$104*投入係数表107!CU20</f>
        <v>0</v>
      </c>
      <c r="CV20" s="569">
        <f>計算表!$C$105*投入係数表107!CV20</f>
        <v>0</v>
      </c>
      <c r="CW20" s="569">
        <f>計算表!$C$106*投入係数表107!CW20</f>
        <v>0</v>
      </c>
      <c r="CX20" s="569">
        <f>計算表!$C$107*投入係数表107!CX20</f>
        <v>0</v>
      </c>
      <c r="CY20" s="569">
        <f>計算表!$C$108*投入係数表107!CY20</f>
        <v>0</v>
      </c>
      <c r="CZ20" s="569">
        <f>計算表!$C$109*投入係数表107!CZ20</f>
        <v>0</v>
      </c>
      <c r="DA20" s="569">
        <f>計算表!$C$110*投入係数表107!DA20</f>
        <v>0</v>
      </c>
      <c r="DB20" s="569">
        <f>計算表!$C$111*投入係数表107!DB20</f>
        <v>0</v>
      </c>
      <c r="DC20" s="569">
        <f>計算表!$C$112*投入係数表107!DC20</f>
        <v>0</v>
      </c>
      <c r="DD20" s="569">
        <f>計算表!$C$113*投入係数表107!DD20</f>
        <v>0</v>
      </c>
      <c r="DE20" s="569">
        <f>計算表!$C$114*投入係数表107!DE20</f>
        <v>0</v>
      </c>
      <c r="DF20" s="569">
        <f t="shared" si="0"/>
        <v>0</v>
      </c>
    </row>
    <row r="21" spans="2:110" ht="12" customHeight="1">
      <c r="B21" s="578" t="s">
        <v>588</v>
      </c>
      <c r="C21" s="569">
        <f>計算表!$C$8*投入係数表107!C21</f>
        <v>0</v>
      </c>
      <c r="D21" s="569">
        <f>計算表!$C$9*投入係数表107!D21</f>
        <v>0</v>
      </c>
      <c r="E21" s="569">
        <f>計算表!$C$10*投入係数表107!E21</f>
        <v>0</v>
      </c>
      <c r="F21" s="569">
        <f>計算表!$C$11*投入係数表107!F21</f>
        <v>0</v>
      </c>
      <c r="G21" s="569">
        <f>計算表!$C$12*投入係数表107!G21</f>
        <v>0</v>
      </c>
      <c r="H21" s="569">
        <f>計算表!$C$13*投入係数表107!H21</f>
        <v>0</v>
      </c>
      <c r="I21" s="569">
        <f>計算表!$C$14*投入係数表107!I21</f>
        <v>0</v>
      </c>
      <c r="J21" s="569">
        <f>計算表!$C$15*投入係数表107!J21</f>
        <v>0</v>
      </c>
      <c r="K21" s="569">
        <f>計算表!$C$16*投入係数表107!K21</f>
        <v>0</v>
      </c>
      <c r="L21" s="569">
        <f>計算表!$C$17*投入係数表107!L21</f>
        <v>0</v>
      </c>
      <c r="M21" s="569">
        <f>計算表!$C$18*投入係数表107!M21</f>
        <v>0</v>
      </c>
      <c r="N21" s="569">
        <f>計算表!$C$19*投入係数表107!N21</f>
        <v>0</v>
      </c>
      <c r="O21" s="569">
        <f>計算表!$C$20*投入係数表107!O21</f>
        <v>0</v>
      </c>
      <c r="P21" s="569">
        <f>計算表!$C$21*投入係数表107!P21</f>
        <v>0</v>
      </c>
      <c r="Q21" s="569">
        <f>計算表!$C$22*投入係数表107!Q21</f>
        <v>0</v>
      </c>
      <c r="R21" s="569">
        <f>計算表!$C$23*投入係数表107!R21</f>
        <v>0</v>
      </c>
      <c r="S21" s="569">
        <f>計算表!$C$24*投入係数表107!S21</f>
        <v>0</v>
      </c>
      <c r="T21" s="569">
        <f>計算表!$C$25*投入係数表107!T21</f>
        <v>0</v>
      </c>
      <c r="U21" s="569">
        <f>計算表!$C$26*投入係数表107!U21</f>
        <v>0</v>
      </c>
      <c r="V21" s="569">
        <f>計算表!$C$27*投入係数表107!V21</f>
        <v>0</v>
      </c>
      <c r="W21" s="569">
        <f>計算表!$C$28*投入係数表107!W21</f>
        <v>0</v>
      </c>
      <c r="X21" s="569">
        <f>計算表!$C$29*投入係数表107!X21</f>
        <v>0</v>
      </c>
      <c r="Y21" s="569">
        <f>計算表!$C$30*投入係数表107!Y21</f>
        <v>0</v>
      </c>
      <c r="Z21" s="569">
        <f>計算表!$C$31*投入係数表107!Z21</f>
        <v>0</v>
      </c>
      <c r="AA21" s="569">
        <f>計算表!$C$32*投入係数表107!AA21</f>
        <v>0</v>
      </c>
      <c r="AB21" s="569">
        <f>計算表!$C$33*投入係数表107!AB21</f>
        <v>0</v>
      </c>
      <c r="AC21" s="569">
        <f>計算表!$C$34*投入係数表107!AC21</f>
        <v>0</v>
      </c>
      <c r="AD21" s="569">
        <f>計算表!$C$35*投入係数表107!AD21</f>
        <v>0</v>
      </c>
      <c r="AE21" s="569">
        <f>計算表!$C$36*投入係数表107!AE21</f>
        <v>0</v>
      </c>
      <c r="AF21" s="569">
        <f>計算表!$C$37*投入係数表107!AF21</f>
        <v>0</v>
      </c>
      <c r="AG21" s="569">
        <f>計算表!$C$38*投入係数表107!AG21</f>
        <v>0</v>
      </c>
      <c r="AH21" s="569">
        <f>計算表!$C$39*投入係数表107!AH21</f>
        <v>0</v>
      </c>
      <c r="AI21" s="569">
        <f>計算表!$C$40*投入係数表107!AI21</f>
        <v>0</v>
      </c>
      <c r="AJ21" s="569">
        <f>計算表!$C$41*投入係数表107!AJ21</f>
        <v>0</v>
      </c>
      <c r="AK21" s="569">
        <f>計算表!$C$42*投入係数表107!AK21</f>
        <v>0</v>
      </c>
      <c r="AL21" s="569">
        <f>計算表!$C$43*投入係数表107!AL21</f>
        <v>0</v>
      </c>
      <c r="AM21" s="569">
        <f>計算表!$C$44*投入係数表107!AM21</f>
        <v>0</v>
      </c>
      <c r="AN21" s="569">
        <f>計算表!$C$45*投入係数表107!AN21</f>
        <v>0</v>
      </c>
      <c r="AO21" s="569">
        <f>計算表!$C$46*投入係数表107!AO21</f>
        <v>0</v>
      </c>
      <c r="AP21" s="569">
        <f>計算表!$C$47*投入係数表107!AP21</f>
        <v>0</v>
      </c>
      <c r="AQ21" s="569">
        <f>計算表!$C$48*投入係数表107!AQ21</f>
        <v>0</v>
      </c>
      <c r="AR21" s="569">
        <f>計算表!$C$49*投入係数表107!AR21</f>
        <v>0</v>
      </c>
      <c r="AS21" s="569">
        <f>計算表!$C$50*投入係数表107!AS21</f>
        <v>0</v>
      </c>
      <c r="AT21" s="569">
        <f>計算表!$C$51*投入係数表107!AT21</f>
        <v>0</v>
      </c>
      <c r="AU21" s="569">
        <f>計算表!$C$52*投入係数表107!AU21</f>
        <v>0</v>
      </c>
      <c r="AV21" s="569">
        <f>計算表!$C$53*投入係数表107!AV21</f>
        <v>0</v>
      </c>
      <c r="AW21" s="569">
        <f>計算表!$C$54*投入係数表107!AW21</f>
        <v>0</v>
      </c>
      <c r="AX21" s="569">
        <f>計算表!$C$55*投入係数表107!AX21</f>
        <v>0</v>
      </c>
      <c r="AY21" s="569">
        <f>計算表!$C$56*投入係数表107!AY21</f>
        <v>0</v>
      </c>
      <c r="AZ21" s="569">
        <f>計算表!$C$57*投入係数表107!AZ21</f>
        <v>0</v>
      </c>
      <c r="BA21" s="569">
        <f>計算表!$C$58*投入係数表107!BA21</f>
        <v>0</v>
      </c>
      <c r="BB21" s="569">
        <f>計算表!$C$59*投入係数表107!BB21</f>
        <v>0</v>
      </c>
      <c r="BC21" s="569">
        <f>計算表!$C$60*投入係数表107!BC21</f>
        <v>0</v>
      </c>
      <c r="BD21" s="569">
        <f>計算表!$C$61*投入係数表107!BD21</f>
        <v>0</v>
      </c>
      <c r="BE21" s="569">
        <f>計算表!$C$62*投入係数表107!BE21</f>
        <v>0</v>
      </c>
      <c r="BF21" s="569">
        <f>計算表!$C$63*投入係数表107!BF21</f>
        <v>0</v>
      </c>
      <c r="BG21" s="569">
        <f>計算表!$C$64*投入係数表107!BG21</f>
        <v>0</v>
      </c>
      <c r="BH21" s="569">
        <f>計算表!$C$65*投入係数表107!BH21</f>
        <v>0</v>
      </c>
      <c r="BI21" s="569">
        <f>計算表!$C$66*投入係数表107!BI21</f>
        <v>0</v>
      </c>
      <c r="BJ21" s="569">
        <f>計算表!$C$67*投入係数表107!BJ21</f>
        <v>0</v>
      </c>
      <c r="BK21" s="569">
        <f>計算表!$C$68*投入係数表107!BK21</f>
        <v>0</v>
      </c>
      <c r="BL21" s="569">
        <f>計算表!$C$69*投入係数表107!BL21</f>
        <v>0</v>
      </c>
      <c r="BM21" s="569">
        <f>計算表!$C$70*投入係数表107!BM21</f>
        <v>0</v>
      </c>
      <c r="BN21" s="569">
        <f>計算表!$C$71*投入係数表107!BN21</f>
        <v>0</v>
      </c>
      <c r="BO21" s="569">
        <f>計算表!$C$72*投入係数表107!BO21</f>
        <v>0</v>
      </c>
      <c r="BP21" s="569">
        <f>計算表!$C$73*投入係数表107!BP21</f>
        <v>0</v>
      </c>
      <c r="BQ21" s="569">
        <f>計算表!$C$74*投入係数表107!BQ21</f>
        <v>0</v>
      </c>
      <c r="BR21" s="569">
        <f>計算表!$C$75*投入係数表107!BR21</f>
        <v>0</v>
      </c>
      <c r="BS21" s="569">
        <f>計算表!$C$76*投入係数表107!BS21</f>
        <v>0</v>
      </c>
      <c r="BT21" s="569">
        <f>計算表!$C$77*投入係数表107!BT21</f>
        <v>0</v>
      </c>
      <c r="BU21" s="569">
        <f>計算表!$C$78*投入係数表107!BU21</f>
        <v>0</v>
      </c>
      <c r="BV21" s="569">
        <f>計算表!$C$79*投入係数表107!BV21</f>
        <v>0</v>
      </c>
      <c r="BW21" s="569">
        <f>計算表!$C$80*投入係数表107!BW21</f>
        <v>0</v>
      </c>
      <c r="BX21" s="569">
        <f>計算表!$C$81*投入係数表107!BX21</f>
        <v>0</v>
      </c>
      <c r="BY21" s="569">
        <f>計算表!$C$82*投入係数表107!BY21</f>
        <v>0</v>
      </c>
      <c r="BZ21" s="569">
        <f>計算表!$C$83*投入係数表107!BZ21</f>
        <v>0</v>
      </c>
      <c r="CA21" s="569">
        <f>計算表!$C$84*投入係数表107!CA21</f>
        <v>0</v>
      </c>
      <c r="CB21" s="569">
        <f>計算表!$C$85*投入係数表107!CB21</f>
        <v>0</v>
      </c>
      <c r="CC21" s="569">
        <f>計算表!$C$86*投入係数表107!CC21</f>
        <v>0</v>
      </c>
      <c r="CD21" s="569">
        <f>計算表!$C$87*投入係数表107!CD21</f>
        <v>0</v>
      </c>
      <c r="CE21" s="569">
        <f>計算表!$C$88*投入係数表107!CE21</f>
        <v>0</v>
      </c>
      <c r="CF21" s="569">
        <f>計算表!$C$89*投入係数表107!CF21</f>
        <v>0</v>
      </c>
      <c r="CG21" s="569">
        <f>計算表!$C$90*投入係数表107!CG21</f>
        <v>0</v>
      </c>
      <c r="CH21" s="569">
        <f>計算表!$C$91*投入係数表107!CH21</f>
        <v>0</v>
      </c>
      <c r="CI21" s="569">
        <f>計算表!$C$92*投入係数表107!CI21</f>
        <v>0</v>
      </c>
      <c r="CJ21" s="569">
        <f>計算表!$C$93*投入係数表107!CJ21</f>
        <v>0</v>
      </c>
      <c r="CK21" s="569">
        <f>計算表!$C$94*投入係数表107!CK21</f>
        <v>0</v>
      </c>
      <c r="CL21" s="569">
        <f>計算表!$C$95*投入係数表107!CL21</f>
        <v>0</v>
      </c>
      <c r="CM21" s="569">
        <f>計算表!$C$96*投入係数表107!CM21</f>
        <v>0</v>
      </c>
      <c r="CN21" s="569">
        <f>計算表!$C$97*投入係数表107!CN21</f>
        <v>0</v>
      </c>
      <c r="CO21" s="569">
        <f>計算表!$C$98*投入係数表107!CO21</f>
        <v>0</v>
      </c>
      <c r="CP21" s="569">
        <f>計算表!$C$99*投入係数表107!CP21</f>
        <v>0</v>
      </c>
      <c r="CQ21" s="569">
        <f>計算表!$C$100*投入係数表107!CQ21</f>
        <v>0</v>
      </c>
      <c r="CR21" s="569">
        <f>計算表!$C$101*投入係数表107!CR21</f>
        <v>0</v>
      </c>
      <c r="CS21" s="569">
        <f>計算表!$C$102*投入係数表107!CS21</f>
        <v>0</v>
      </c>
      <c r="CT21" s="569">
        <f>計算表!$C$103*投入係数表107!CT21</f>
        <v>0</v>
      </c>
      <c r="CU21" s="569">
        <f>計算表!$C$104*投入係数表107!CU21</f>
        <v>0</v>
      </c>
      <c r="CV21" s="569">
        <f>計算表!$C$105*投入係数表107!CV21</f>
        <v>0</v>
      </c>
      <c r="CW21" s="569">
        <f>計算表!$C$106*投入係数表107!CW21</f>
        <v>0</v>
      </c>
      <c r="CX21" s="569">
        <f>計算表!$C$107*投入係数表107!CX21</f>
        <v>0</v>
      </c>
      <c r="CY21" s="569">
        <f>計算表!$C$108*投入係数表107!CY21</f>
        <v>0</v>
      </c>
      <c r="CZ21" s="569">
        <f>計算表!$C$109*投入係数表107!CZ21</f>
        <v>0</v>
      </c>
      <c r="DA21" s="569">
        <f>計算表!$C$110*投入係数表107!DA21</f>
        <v>0</v>
      </c>
      <c r="DB21" s="569">
        <f>計算表!$C$111*投入係数表107!DB21</f>
        <v>0</v>
      </c>
      <c r="DC21" s="569">
        <f>計算表!$C$112*投入係数表107!DC21</f>
        <v>0</v>
      </c>
      <c r="DD21" s="569">
        <f>計算表!$C$113*投入係数表107!DD21</f>
        <v>0</v>
      </c>
      <c r="DE21" s="569">
        <f>計算表!$C$114*投入係数表107!DE21</f>
        <v>0</v>
      </c>
      <c r="DF21" s="569">
        <f t="shared" si="0"/>
        <v>0</v>
      </c>
    </row>
    <row r="22" spans="2:110" ht="12" customHeight="1">
      <c r="B22" s="578" t="s">
        <v>590</v>
      </c>
      <c r="C22" s="569">
        <f>計算表!$C$8*投入係数表107!C22</f>
        <v>0</v>
      </c>
      <c r="D22" s="569">
        <f>計算表!$C$9*投入係数表107!D22</f>
        <v>0</v>
      </c>
      <c r="E22" s="569">
        <f>計算表!$C$10*投入係数表107!E22</f>
        <v>0</v>
      </c>
      <c r="F22" s="569">
        <f>計算表!$C$11*投入係数表107!F22</f>
        <v>0</v>
      </c>
      <c r="G22" s="569">
        <f>計算表!$C$12*投入係数表107!G22</f>
        <v>0</v>
      </c>
      <c r="H22" s="569">
        <f>計算表!$C$13*投入係数表107!H22</f>
        <v>0</v>
      </c>
      <c r="I22" s="569">
        <f>計算表!$C$14*投入係数表107!I22</f>
        <v>0</v>
      </c>
      <c r="J22" s="569">
        <f>計算表!$C$15*投入係数表107!J22</f>
        <v>0</v>
      </c>
      <c r="K22" s="569">
        <f>計算表!$C$16*投入係数表107!K22</f>
        <v>0</v>
      </c>
      <c r="L22" s="569">
        <f>計算表!$C$17*投入係数表107!L22</f>
        <v>0</v>
      </c>
      <c r="M22" s="569">
        <f>計算表!$C$18*投入係数表107!M22</f>
        <v>0</v>
      </c>
      <c r="N22" s="569">
        <f>計算表!$C$19*投入係数表107!N22</f>
        <v>0</v>
      </c>
      <c r="O22" s="569">
        <f>計算表!$C$20*投入係数表107!O22</f>
        <v>0</v>
      </c>
      <c r="P22" s="569">
        <f>計算表!$C$21*投入係数表107!P22</f>
        <v>0</v>
      </c>
      <c r="Q22" s="569">
        <f>計算表!$C$22*投入係数表107!Q22</f>
        <v>0</v>
      </c>
      <c r="R22" s="569">
        <f>計算表!$C$23*投入係数表107!R22</f>
        <v>0</v>
      </c>
      <c r="S22" s="569">
        <f>計算表!$C$24*投入係数表107!S22</f>
        <v>0</v>
      </c>
      <c r="T22" s="569">
        <f>計算表!$C$25*投入係数表107!T22</f>
        <v>0</v>
      </c>
      <c r="U22" s="569">
        <f>計算表!$C$26*投入係数表107!U22</f>
        <v>0</v>
      </c>
      <c r="V22" s="569">
        <f>計算表!$C$27*投入係数表107!V22</f>
        <v>0</v>
      </c>
      <c r="W22" s="569">
        <f>計算表!$C$28*投入係数表107!W22</f>
        <v>0</v>
      </c>
      <c r="X22" s="569">
        <f>計算表!$C$29*投入係数表107!X22</f>
        <v>0</v>
      </c>
      <c r="Y22" s="569">
        <f>計算表!$C$30*投入係数表107!Y22</f>
        <v>0</v>
      </c>
      <c r="Z22" s="569">
        <f>計算表!$C$31*投入係数表107!Z22</f>
        <v>0</v>
      </c>
      <c r="AA22" s="569">
        <f>計算表!$C$32*投入係数表107!AA22</f>
        <v>0</v>
      </c>
      <c r="AB22" s="569">
        <f>計算表!$C$33*投入係数表107!AB22</f>
        <v>0</v>
      </c>
      <c r="AC22" s="569">
        <f>計算表!$C$34*投入係数表107!AC22</f>
        <v>0</v>
      </c>
      <c r="AD22" s="569">
        <f>計算表!$C$35*投入係数表107!AD22</f>
        <v>0</v>
      </c>
      <c r="AE22" s="569">
        <f>計算表!$C$36*投入係数表107!AE22</f>
        <v>0</v>
      </c>
      <c r="AF22" s="569">
        <f>計算表!$C$37*投入係数表107!AF22</f>
        <v>0</v>
      </c>
      <c r="AG22" s="569">
        <f>計算表!$C$38*投入係数表107!AG22</f>
        <v>0</v>
      </c>
      <c r="AH22" s="569">
        <f>計算表!$C$39*投入係数表107!AH22</f>
        <v>0</v>
      </c>
      <c r="AI22" s="569">
        <f>計算表!$C$40*投入係数表107!AI22</f>
        <v>0</v>
      </c>
      <c r="AJ22" s="569">
        <f>計算表!$C$41*投入係数表107!AJ22</f>
        <v>0</v>
      </c>
      <c r="AK22" s="569">
        <f>計算表!$C$42*投入係数表107!AK22</f>
        <v>0</v>
      </c>
      <c r="AL22" s="569">
        <f>計算表!$C$43*投入係数表107!AL22</f>
        <v>0</v>
      </c>
      <c r="AM22" s="569">
        <f>計算表!$C$44*投入係数表107!AM22</f>
        <v>0</v>
      </c>
      <c r="AN22" s="569">
        <f>計算表!$C$45*投入係数表107!AN22</f>
        <v>0</v>
      </c>
      <c r="AO22" s="569">
        <f>計算表!$C$46*投入係数表107!AO22</f>
        <v>0</v>
      </c>
      <c r="AP22" s="569">
        <f>計算表!$C$47*投入係数表107!AP22</f>
        <v>0</v>
      </c>
      <c r="AQ22" s="569">
        <f>計算表!$C$48*投入係数表107!AQ22</f>
        <v>0</v>
      </c>
      <c r="AR22" s="569">
        <f>計算表!$C$49*投入係数表107!AR22</f>
        <v>0</v>
      </c>
      <c r="AS22" s="569">
        <f>計算表!$C$50*投入係数表107!AS22</f>
        <v>0</v>
      </c>
      <c r="AT22" s="569">
        <f>計算表!$C$51*投入係数表107!AT22</f>
        <v>0</v>
      </c>
      <c r="AU22" s="569">
        <f>計算表!$C$52*投入係数表107!AU22</f>
        <v>0</v>
      </c>
      <c r="AV22" s="569">
        <f>計算表!$C$53*投入係数表107!AV22</f>
        <v>0</v>
      </c>
      <c r="AW22" s="569">
        <f>計算表!$C$54*投入係数表107!AW22</f>
        <v>0</v>
      </c>
      <c r="AX22" s="569">
        <f>計算表!$C$55*投入係数表107!AX22</f>
        <v>0</v>
      </c>
      <c r="AY22" s="569">
        <f>計算表!$C$56*投入係数表107!AY22</f>
        <v>0</v>
      </c>
      <c r="AZ22" s="569">
        <f>計算表!$C$57*投入係数表107!AZ22</f>
        <v>0</v>
      </c>
      <c r="BA22" s="569">
        <f>計算表!$C$58*投入係数表107!BA22</f>
        <v>0</v>
      </c>
      <c r="BB22" s="569">
        <f>計算表!$C$59*投入係数表107!BB22</f>
        <v>0</v>
      </c>
      <c r="BC22" s="569">
        <f>計算表!$C$60*投入係数表107!BC22</f>
        <v>0</v>
      </c>
      <c r="BD22" s="569">
        <f>計算表!$C$61*投入係数表107!BD22</f>
        <v>0</v>
      </c>
      <c r="BE22" s="569">
        <f>計算表!$C$62*投入係数表107!BE22</f>
        <v>0</v>
      </c>
      <c r="BF22" s="569">
        <f>計算表!$C$63*投入係数表107!BF22</f>
        <v>0</v>
      </c>
      <c r="BG22" s="569">
        <f>計算表!$C$64*投入係数表107!BG22</f>
        <v>0</v>
      </c>
      <c r="BH22" s="569">
        <f>計算表!$C$65*投入係数表107!BH22</f>
        <v>0</v>
      </c>
      <c r="BI22" s="569">
        <f>計算表!$C$66*投入係数表107!BI22</f>
        <v>0</v>
      </c>
      <c r="BJ22" s="569">
        <f>計算表!$C$67*投入係数表107!BJ22</f>
        <v>0</v>
      </c>
      <c r="BK22" s="569">
        <f>計算表!$C$68*投入係数表107!BK22</f>
        <v>0</v>
      </c>
      <c r="BL22" s="569">
        <f>計算表!$C$69*投入係数表107!BL22</f>
        <v>0</v>
      </c>
      <c r="BM22" s="569">
        <f>計算表!$C$70*投入係数表107!BM22</f>
        <v>0</v>
      </c>
      <c r="BN22" s="569">
        <f>計算表!$C$71*投入係数表107!BN22</f>
        <v>0</v>
      </c>
      <c r="BO22" s="569">
        <f>計算表!$C$72*投入係数表107!BO22</f>
        <v>0</v>
      </c>
      <c r="BP22" s="569">
        <f>計算表!$C$73*投入係数表107!BP22</f>
        <v>0</v>
      </c>
      <c r="BQ22" s="569">
        <f>計算表!$C$74*投入係数表107!BQ22</f>
        <v>0</v>
      </c>
      <c r="BR22" s="569">
        <f>計算表!$C$75*投入係数表107!BR22</f>
        <v>0</v>
      </c>
      <c r="BS22" s="569">
        <f>計算表!$C$76*投入係数表107!BS22</f>
        <v>0</v>
      </c>
      <c r="BT22" s="569">
        <f>計算表!$C$77*投入係数表107!BT22</f>
        <v>0</v>
      </c>
      <c r="BU22" s="569">
        <f>計算表!$C$78*投入係数表107!BU22</f>
        <v>0</v>
      </c>
      <c r="BV22" s="569">
        <f>計算表!$C$79*投入係数表107!BV22</f>
        <v>0</v>
      </c>
      <c r="BW22" s="569">
        <f>計算表!$C$80*投入係数表107!BW22</f>
        <v>0</v>
      </c>
      <c r="BX22" s="569">
        <f>計算表!$C$81*投入係数表107!BX22</f>
        <v>0</v>
      </c>
      <c r="BY22" s="569">
        <f>計算表!$C$82*投入係数表107!BY22</f>
        <v>0</v>
      </c>
      <c r="BZ22" s="569">
        <f>計算表!$C$83*投入係数表107!BZ22</f>
        <v>0</v>
      </c>
      <c r="CA22" s="569">
        <f>計算表!$C$84*投入係数表107!CA22</f>
        <v>0</v>
      </c>
      <c r="CB22" s="569">
        <f>計算表!$C$85*投入係数表107!CB22</f>
        <v>0</v>
      </c>
      <c r="CC22" s="569">
        <f>計算表!$C$86*投入係数表107!CC22</f>
        <v>0</v>
      </c>
      <c r="CD22" s="569">
        <f>計算表!$C$87*投入係数表107!CD22</f>
        <v>0</v>
      </c>
      <c r="CE22" s="569">
        <f>計算表!$C$88*投入係数表107!CE22</f>
        <v>0</v>
      </c>
      <c r="CF22" s="569">
        <f>計算表!$C$89*投入係数表107!CF22</f>
        <v>0</v>
      </c>
      <c r="CG22" s="569">
        <f>計算表!$C$90*投入係数表107!CG22</f>
        <v>0</v>
      </c>
      <c r="CH22" s="569">
        <f>計算表!$C$91*投入係数表107!CH22</f>
        <v>0</v>
      </c>
      <c r="CI22" s="569">
        <f>計算表!$C$92*投入係数表107!CI22</f>
        <v>0</v>
      </c>
      <c r="CJ22" s="569">
        <f>計算表!$C$93*投入係数表107!CJ22</f>
        <v>0</v>
      </c>
      <c r="CK22" s="569">
        <f>計算表!$C$94*投入係数表107!CK22</f>
        <v>0</v>
      </c>
      <c r="CL22" s="569">
        <f>計算表!$C$95*投入係数表107!CL22</f>
        <v>0</v>
      </c>
      <c r="CM22" s="569">
        <f>計算表!$C$96*投入係数表107!CM22</f>
        <v>0</v>
      </c>
      <c r="CN22" s="569">
        <f>計算表!$C$97*投入係数表107!CN22</f>
        <v>0</v>
      </c>
      <c r="CO22" s="569">
        <f>計算表!$C$98*投入係数表107!CO22</f>
        <v>0</v>
      </c>
      <c r="CP22" s="569">
        <f>計算表!$C$99*投入係数表107!CP22</f>
        <v>0</v>
      </c>
      <c r="CQ22" s="569">
        <f>計算表!$C$100*投入係数表107!CQ22</f>
        <v>0</v>
      </c>
      <c r="CR22" s="569">
        <f>計算表!$C$101*投入係数表107!CR22</f>
        <v>0</v>
      </c>
      <c r="CS22" s="569">
        <f>計算表!$C$102*投入係数表107!CS22</f>
        <v>0</v>
      </c>
      <c r="CT22" s="569">
        <f>計算表!$C$103*投入係数表107!CT22</f>
        <v>0</v>
      </c>
      <c r="CU22" s="569">
        <f>計算表!$C$104*投入係数表107!CU22</f>
        <v>0</v>
      </c>
      <c r="CV22" s="569">
        <f>計算表!$C$105*投入係数表107!CV22</f>
        <v>0</v>
      </c>
      <c r="CW22" s="569">
        <f>計算表!$C$106*投入係数表107!CW22</f>
        <v>0</v>
      </c>
      <c r="CX22" s="569">
        <f>計算表!$C$107*投入係数表107!CX22</f>
        <v>0</v>
      </c>
      <c r="CY22" s="569">
        <f>計算表!$C$108*投入係数表107!CY22</f>
        <v>0</v>
      </c>
      <c r="CZ22" s="569">
        <f>計算表!$C$109*投入係数表107!CZ22</f>
        <v>0</v>
      </c>
      <c r="DA22" s="569">
        <f>計算表!$C$110*投入係数表107!DA22</f>
        <v>0</v>
      </c>
      <c r="DB22" s="569">
        <f>計算表!$C$111*投入係数表107!DB22</f>
        <v>0</v>
      </c>
      <c r="DC22" s="569">
        <f>計算表!$C$112*投入係数表107!DC22</f>
        <v>0</v>
      </c>
      <c r="DD22" s="569">
        <f>計算表!$C$113*投入係数表107!DD22</f>
        <v>0</v>
      </c>
      <c r="DE22" s="569">
        <f>計算表!$C$114*投入係数表107!DE22</f>
        <v>0</v>
      </c>
      <c r="DF22" s="569">
        <f t="shared" si="0"/>
        <v>0</v>
      </c>
    </row>
    <row r="23" spans="2:110" ht="12" customHeight="1">
      <c r="B23" s="578" t="s">
        <v>592</v>
      </c>
      <c r="C23" s="569">
        <f>計算表!$C$8*投入係数表107!C23</f>
        <v>0</v>
      </c>
      <c r="D23" s="569">
        <f>計算表!$C$9*投入係数表107!D23</f>
        <v>0</v>
      </c>
      <c r="E23" s="569">
        <f>計算表!$C$10*投入係数表107!E23</f>
        <v>0</v>
      </c>
      <c r="F23" s="569">
        <f>計算表!$C$11*投入係数表107!F23</f>
        <v>0</v>
      </c>
      <c r="G23" s="569">
        <f>計算表!$C$12*投入係数表107!G23</f>
        <v>0</v>
      </c>
      <c r="H23" s="569">
        <f>計算表!$C$13*投入係数表107!H23</f>
        <v>0</v>
      </c>
      <c r="I23" s="569">
        <f>計算表!$C$14*投入係数表107!I23</f>
        <v>0</v>
      </c>
      <c r="J23" s="569">
        <f>計算表!$C$15*投入係数表107!J23</f>
        <v>0</v>
      </c>
      <c r="K23" s="569">
        <f>計算表!$C$16*投入係数表107!K23</f>
        <v>0</v>
      </c>
      <c r="L23" s="569">
        <f>計算表!$C$17*投入係数表107!L23</f>
        <v>0</v>
      </c>
      <c r="M23" s="569">
        <f>計算表!$C$18*投入係数表107!M23</f>
        <v>0</v>
      </c>
      <c r="N23" s="569">
        <f>計算表!$C$19*投入係数表107!N23</f>
        <v>0</v>
      </c>
      <c r="O23" s="569">
        <f>計算表!$C$20*投入係数表107!O23</f>
        <v>0</v>
      </c>
      <c r="P23" s="569">
        <f>計算表!$C$21*投入係数表107!P23</f>
        <v>0</v>
      </c>
      <c r="Q23" s="569">
        <f>計算表!$C$22*投入係数表107!Q23</f>
        <v>0</v>
      </c>
      <c r="R23" s="569">
        <f>計算表!$C$23*投入係数表107!R23</f>
        <v>0</v>
      </c>
      <c r="S23" s="569">
        <f>計算表!$C$24*投入係数表107!S23</f>
        <v>0</v>
      </c>
      <c r="T23" s="569">
        <f>計算表!$C$25*投入係数表107!T23</f>
        <v>0</v>
      </c>
      <c r="U23" s="569">
        <f>計算表!$C$26*投入係数表107!U23</f>
        <v>0</v>
      </c>
      <c r="V23" s="569">
        <f>計算表!$C$27*投入係数表107!V23</f>
        <v>0</v>
      </c>
      <c r="W23" s="569">
        <f>計算表!$C$28*投入係数表107!W23</f>
        <v>0</v>
      </c>
      <c r="X23" s="569">
        <f>計算表!$C$29*投入係数表107!X23</f>
        <v>0</v>
      </c>
      <c r="Y23" s="569">
        <f>計算表!$C$30*投入係数表107!Y23</f>
        <v>0</v>
      </c>
      <c r="Z23" s="569">
        <f>計算表!$C$31*投入係数表107!Z23</f>
        <v>0</v>
      </c>
      <c r="AA23" s="569">
        <f>計算表!$C$32*投入係数表107!AA23</f>
        <v>0</v>
      </c>
      <c r="AB23" s="569">
        <f>計算表!$C$33*投入係数表107!AB23</f>
        <v>0</v>
      </c>
      <c r="AC23" s="569">
        <f>計算表!$C$34*投入係数表107!AC23</f>
        <v>0</v>
      </c>
      <c r="AD23" s="569">
        <f>計算表!$C$35*投入係数表107!AD23</f>
        <v>0</v>
      </c>
      <c r="AE23" s="569">
        <f>計算表!$C$36*投入係数表107!AE23</f>
        <v>0</v>
      </c>
      <c r="AF23" s="569">
        <f>計算表!$C$37*投入係数表107!AF23</f>
        <v>0</v>
      </c>
      <c r="AG23" s="569">
        <f>計算表!$C$38*投入係数表107!AG23</f>
        <v>0</v>
      </c>
      <c r="AH23" s="569">
        <f>計算表!$C$39*投入係数表107!AH23</f>
        <v>0</v>
      </c>
      <c r="AI23" s="569">
        <f>計算表!$C$40*投入係数表107!AI23</f>
        <v>0</v>
      </c>
      <c r="AJ23" s="569">
        <f>計算表!$C$41*投入係数表107!AJ23</f>
        <v>0</v>
      </c>
      <c r="AK23" s="569">
        <f>計算表!$C$42*投入係数表107!AK23</f>
        <v>0</v>
      </c>
      <c r="AL23" s="569">
        <f>計算表!$C$43*投入係数表107!AL23</f>
        <v>0</v>
      </c>
      <c r="AM23" s="569">
        <f>計算表!$C$44*投入係数表107!AM23</f>
        <v>0</v>
      </c>
      <c r="AN23" s="569">
        <f>計算表!$C$45*投入係数表107!AN23</f>
        <v>0</v>
      </c>
      <c r="AO23" s="569">
        <f>計算表!$C$46*投入係数表107!AO23</f>
        <v>0</v>
      </c>
      <c r="AP23" s="569">
        <f>計算表!$C$47*投入係数表107!AP23</f>
        <v>0</v>
      </c>
      <c r="AQ23" s="569">
        <f>計算表!$C$48*投入係数表107!AQ23</f>
        <v>0</v>
      </c>
      <c r="AR23" s="569">
        <f>計算表!$C$49*投入係数表107!AR23</f>
        <v>0</v>
      </c>
      <c r="AS23" s="569">
        <f>計算表!$C$50*投入係数表107!AS23</f>
        <v>0</v>
      </c>
      <c r="AT23" s="569">
        <f>計算表!$C$51*投入係数表107!AT23</f>
        <v>0</v>
      </c>
      <c r="AU23" s="569">
        <f>計算表!$C$52*投入係数表107!AU23</f>
        <v>0</v>
      </c>
      <c r="AV23" s="569">
        <f>計算表!$C$53*投入係数表107!AV23</f>
        <v>0</v>
      </c>
      <c r="AW23" s="569">
        <f>計算表!$C$54*投入係数表107!AW23</f>
        <v>0</v>
      </c>
      <c r="AX23" s="569">
        <f>計算表!$C$55*投入係数表107!AX23</f>
        <v>0</v>
      </c>
      <c r="AY23" s="569">
        <f>計算表!$C$56*投入係数表107!AY23</f>
        <v>0</v>
      </c>
      <c r="AZ23" s="569">
        <f>計算表!$C$57*投入係数表107!AZ23</f>
        <v>0</v>
      </c>
      <c r="BA23" s="569">
        <f>計算表!$C$58*投入係数表107!BA23</f>
        <v>0</v>
      </c>
      <c r="BB23" s="569">
        <f>計算表!$C$59*投入係数表107!BB23</f>
        <v>0</v>
      </c>
      <c r="BC23" s="569">
        <f>計算表!$C$60*投入係数表107!BC23</f>
        <v>0</v>
      </c>
      <c r="BD23" s="569">
        <f>計算表!$C$61*投入係数表107!BD23</f>
        <v>0</v>
      </c>
      <c r="BE23" s="569">
        <f>計算表!$C$62*投入係数表107!BE23</f>
        <v>0</v>
      </c>
      <c r="BF23" s="569">
        <f>計算表!$C$63*投入係数表107!BF23</f>
        <v>0</v>
      </c>
      <c r="BG23" s="569">
        <f>計算表!$C$64*投入係数表107!BG23</f>
        <v>0</v>
      </c>
      <c r="BH23" s="569">
        <f>計算表!$C$65*投入係数表107!BH23</f>
        <v>0</v>
      </c>
      <c r="BI23" s="569">
        <f>計算表!$C$66*投入係数表107!BI23</f>
        <v>0</v>
      </c>
      <c r="BJ23" s="569">
        <f>計算表!$C$67*投入係数表107!BJ23</f>
        <v>0</v>
      </c>
      <c r="BK23" s="569">
        <f>計算表!$C$68*投入係数表107!BK23</f>
        <v>0</v>
      </c>
      <c r="BL23" s="569">
        <f>計算表!$C$69*投入係数表107!BL23</f>
        <v>0</v>
      </c>
      <c r="BM23" s="569">
        <f>計算表!$C$70*投入係数表107!BM23</f>
        <v>0</v>
      </c>
      <c r="BN23" s="569">
        <f>計算表!$C$71*投入係数表107!BN23</f>
        <v>0</v>
      </c>
      <c r="BO23" s="569">
        <f>計算表!$C$72*投入係数表107!BO23</f>
        <v>0</v>
      </c>
      <c r="BP23" s="569">
        <f>計算表!$C$73*投入係数表107!BP23</f>
        <v>0</v>
      </c>
      <c r="BQ23" s="569">
        <f>計算表!$C$74*投入係数表107!BQ23</f>
        <v>0</v>
      </c>
      <c r="BR23" s="569">
        <f>計算表!$C$75*投入係数表107!BR23</f>
        <v>0</v>
      </c>
      <c r="BS23" s="569">
        <f>計算表!$C$76*投入係数表107!BS23</f>
        <v>0</v>
      </c>
      <c r="BT23" s="569">
        <f>計算表!$C$77*投入係数表107!BT23</f>
        <v>0</v>
      </c>
      <c r="BU23" s="569">
        <f>計算表!$C$78*投入係数表107!BU23</f>
        <v>0</v>
      </c>
      <c r="BV23" s="569">
        <f>計算表!$C$79*投入係数表107!BV23</f>
        <v>0</v>
      </c>
      <c r="BW23" s="569">
        <f>計算表!$C$80*投入係数表107!BW23</f>
        <v>0</v>
      </c>
      <c r="BX23" s="569">
        <f>計算表!$C$81*投入係数表107!BX23</f>
        <v>0</v>
      </c>
      <c r="BY23" s="569">
        <f>計算表!$C$82*投入係数表107!BY23</f>
        <v>0</v>
      </c>
      <c r="BZ23" s="569">
        <f>計算表!$C$83*投入係数表107!BZ23</f>
        <v>0</v>
      </c>
      <c r="CA23" s="569">
        <f>計算表!$C$84*投入係数表107!CA23</f>
        <v>0</v>
      </c>
      <c r="CB23" s="569">
        <f>計算表!$C$85*投入係数表107!CB23</f>
        <v>0</v>
      </c>
      <c r="CC23" s="569">
        <f>計算表!$C$86*投入係数表107!CC23</f>
        <v>0</v>
      </c>
      <c r="CD23" s="569">
        <f>計算表!$C$87*投入係数表107!CD23</f>
        <v>0</v>
      </c>
      <c r="CE23" s="569">
        <f>計算表!$C$88*投入係数表107!CE23</f>
        <v>0</v>
      </c>
      <c r="CF23" s="569">
        <f>計算表!$C$89*投入係数表107!CF23</f>
        <v>0</v>
      </c>
      <c r="CG23" s="569">
        <f>計算表!$C$90*投入係数表107!CG23</f>
        <v>0</v>
      </c>
      <c r="CH23" s="569">
        <f>計算表!$C$91*投入係数表107!CH23</f>
        <v>0</v>
      </c>
      <c r="CI23" s="569">
        <f>計算表!$C$92*投入係数表107!CI23</f>
        <v>0</v>
      </c>
      <c r="CJ23" s="569">
        <f>計算表!$C$93*投入係数表107!CJ23</f>
        <v>0</v>
      </c>
      <c r="CK23" s="569">
        <f>計算表!$C$94*投入係数表107!CK23</f>
        <v>0</v>
      </c>
      <c r="CL23" s="569">
        <f>計算表!$C$95*投入係数表107!CL23</f>
        <v>0</v>
      </c>
      <c r="CM23" s="569">
        <f>計算表!$C$96*投入係数表107!CM23</f>
        <v>0</v>
      </c>
      <c r="CN23" s="569">
        <f>計算表!$C$97*投入係数表107!CN23</f>
        <v>0</v>
      </c>
      <c r="CO23" s="569">
        <f>計算表!$C$98*投入係数表107!CO23</f>
        <v>0</v>
      </c>
      <c r="CP23" s="569">
        <f>計算表!$C$99*投入係数表107!CP23</f>
        <v>0</v>
      </c>
      <c r="CQ23" s="569">
        <f>計算表!$C$100*投入係数表107!CQ23</f>
        <v>0</v>
      </c>
      <c r="CR23" s="569">
        <f>計算表!$C$101*投入係数表107!CR23</f>
        <v>0</v>
      </c>
      <c r="CS23" s="569">
        <f>計算表!$C$102*投入係数表107!CS23</f>
        <v>0</v>
      </c>
      <c r="CT23" s="569">
        <f>計算表!$C$103*投入係数表107!CT23</f>
        <v>0</v>
      </c>
      <c r="CU23" s="569">
        <f>計算表!$C$104*投入係数表107!CU23</f>
        <v>0</v>
      </c>
      <c r="CV23" s="569">
        <f>計算表!$C$105*投入係数表107!CV23</f>
        <v>0</v>
      </c>
      <c r="CW23" s="569">
        <f>計算表!$C$106*投入係数表107!CW23</f>
        <v>0</v>
      </c>
      <c r="CX23" s="569">
        <f>計算表!$C$107*投入係数表107!CX23</f>
        <v>0</v>
      </c>
      <c r="CY23" s="569">
        <f>計算表!$C$108*投入係数表107!CY23</f>
        <v>0</v>
      </c>
      <c r="CZ23" s="569">
        <f>計算表!$C$109*投入係数表107!CZ23</f>
        <v>0</v>
      </c>
      <c r="DA23" s="569">
        <f>計算表!$C$110*投入係数表107!DA23</f>
        <v>0</v>
      </c>
      <c r="DB23" s="569">
        <f>計算表!$C$111*投入係数表107!DB23</f>
        <v>0</v>
      </c>
      <c r="DC23" s="569">
        <f>計算表!$C$112*投入係数表107!DC23</f>
        <v>0</v>
      </c>
      <c r="DD23" s="569">
        <f>計算表!$C$113*投入係数表107!DD23</f>
        <v>0</v>
      </c>
      <c r="DE23" s="569">
        <f>計算表!$C$114*投入係数表107!DE23</f>
        <v>0</v>
      </c>
      <c r="DF23" s="569">
        <f t="shared" si="0"/>
        <v>0</v>
      </c>
    </row>
    <row r="24" spans="2:110" ht="12" customHeight="1">
      <c r="B24" s="578" t="s">
        <v>594</v>
      </c>
      <c r="C24" s="569">
        <f>計算表!$C$8*投入係数表107!C24</f>
        <v>0</v>
      </c>
      <c r="D24" s="569">
        <f>計算表!$C$9*投入係数表107!D24</f>
        <v>0</v>
      </c>
      <c r="E24" s="569">
        <f>計算表!$C$10*投入係数表107!E24</f>
        <v>0</v>
      </c>
      <c r="F24" s="569">
        <f>計算表!$C$11*投入係数表107!F24</f>
        <v>0</v>
      </c>
      <c r="G24" s="569">
        <f>計算表!$C$12*投入係数表107!G24</f>
        <v>0</v>
      </c>
      <c r="H24" s="569">
        <f>計算表!$C$13*投入係数表107!H24</f>
        <v>0</v>
      </c>
      <c r="I24" s="569">
        <f>計算表!$C$14*投入係数表107!I24</f>
        <v>0</v>
      </c>
      <c r="J24" s="569">
        <f>計算表!$C$15*投入係数表107!J24</f>
        <v>0</v>
      </c>
      <c r="K24" s="569">
        <f>計算表!$C$16*投入係数表107!K24</f>
        <v>0</v>
      </c>
      <c r="L24" s="569">
        <f>計算表!$C$17*投入係数表107!L24</f>
        <v>0</v>
      </c>
      <c r="M24" s="569">
        <f>計算表!$C$18*投入係数表107!M24</f>
        <v>0</v>
      </c>
      <c r="N24" s="569">
        <f>計算表!$C$19*投入係数表107!N24</f>
        <v>0</v>
      </c>
      <c r="O24" s="569">
        <f>計算表!$C$20*投入係数表107!O24</f>
        <v>0</v>
      </c>
      <c r="P24" s="569">
        <f>計算表!$C$21*投入係数表107!P24</f>
        <v>0</v>
      </c>
      <c r="Q24" s="569">
        <f>計算表!$C$22*投入係数表107!Q24</f>
        <v>0</v>
      </c>
      <c r="R24" s="569">
        <f>計算表!$C$23*投入係数表107!R24</f>
        <v>0</v>
      </c>
      <c r="S24" s="569">
        <f>計算表!$C$24*投入係数表107!S24</f>
        <v>0</v>
      </c>
      <c r="T24" s="569">
        <f>計算表!$C$25*投入係数表107!T24</f>
        <v>0</v>
      </c>
      <c r="U24" s="569">
        <f>計算表!$C$26*投入係数表107!U24</f>
        <v>0</v>
      </c>
      <c r="V24" s="569">
        <f>計算表!$C$27*投入係数表107!V24</f>
        <v>0</v>
      </c>
      <c r="W24" s="569">
        <f>計算表!$C$28*投入係数表107!W24</f>
        <v>0</v>
      </c>
      <c r="X24" s="569">
        <f>計算表!$C$29*投入係数表107!X24</f>
        <v>0</v>
      </c>
      <c r="Y24" s="569">
        <f>計算表!$C$30*投入係数表107!Y24</f>
        <v>0</v>
      </c>
      <c r="Z24" s="569">
        <f>計算表!$C$31*投入係数表107!Z24</f>
        <v>0</v>
      </c>
      <c r="AA24" s="569">
        <f>計算表!$C$32*投入係数表107!AA24</f>
        <v>0</v>
      </c>
      <c r="AB24" s="569">
        <f>計算表!$C$33*投入係数表107!AB24</f>
        <v>0</v>
      </c>
      <c r="AC24" s="569">
        <f>計算表!$C$34*投入係数表107!AC24</f>
        <v>0</v>
      </c>
      <c r="AD24" s="569">
        <f>計算表!$C$35*投入係数表107!AD24</f>
        <v>0</v>
      </c>
      <c r="AE24" s="569">
        <f>計算表!$C$36*投入係数表107!AE24</f>
        <v>0</v>
      </c>
      <c r="AF24" s="569">
        <f>計算表!$C$37*投入係数表107!AF24</f>
        <v>0</v>
      </c>
      <c r="AG24" s="569">
        <f>計算表!$C$38*投入係数表107!AG24</f>
        <v>0</v>
      </c>
      <c r="AH24" s="569">
        <f>計算表!$C$39*投入係数表107!AH24</f>
        <v>0</v>
      </c>
      <c r="AI24" s="569">
        <f>計算表!$C$40*投入係数表107!AI24</f>
        <v>0</v>
      </c>
      <c r="AJ24" s="569">
        <f>計算表!$C$41*投入係数表107!AJ24</f>
        <v>0</v>
      </c>
      <c r="AK24" s="569">
        <f>計算表!$C$42*投入係数表107!AK24</f>
        <v>0</v>
      </c>
      <c r="AL24" s="569">
        <f>計算表!$C$43*投入係数表107!AL24</f>
        <v>0</v>
      </c>
      <c r="AM24" s="569">
        <f>計算表!$C$44*投入係数表107!AM24</f>
        <v>0</v>
      </c>
      <c r="AN24" s="569">
        <f>計算表!$C$45*投入係数表107!AN24</f>
        <v>0</v>
      </c>
      <c r="AO24" s="569">
        <f>計算表!$C$46*投入係数表107!AO24</f>
        <v>0</v>
      </c>
      <c r="AP24" s="569">
        <f>計算表!$C$47*投入係数表107!AP24</f>
        <v>0</v>
      </c>
      <c r="AQ24" s="569">
        <f>計算表!$C$48*投入係数表107!AQ24</f>
        <v>0</v>
      </c>
      <c r="AR24" s="569">
        <f>計算表!$C$49*投入係数表107!AR24</f>
        <v>0</v>
      </c>
      <c r="AS24" s="569">
        <f>計算表!$C$50*投入係数表107!AS24</f>
        <v>0</v>
      </c>
      <c r="AT24" s="569">
        <f>計算表!$C$51*投入係数表107!AT24</f>
        <v>0</v>
      </c>
      <c r="AU24" s="569">
        <f>計算表!$C$52*投入係数表107!AU24</f>
        <v>0</v>
      </c>
      <c r="AV24" s="569">
        <f>計算表!$C$53*投入係数表107!AV24</f>
        <v>0</v>
      </c>
      <c r="AW24" s="569">
        <f>計算表!$C$54*投入係数表107!AW24</f>
        <v>0</v>
      </c>
      <c r="AX24" s="569">
        <f>計算表!$C$55*投入係数表107!AX24</f>
        <v>0</v>
      </c>
      <c r="AY24" s="569">
        <f>計算表!$C$56*投入係数表107!AY24</f>
        <v>0</v>
      </c>
      <c r="AZ24" s="569">
        <f>計算表!$C$57*投入係数表107!AZ24</f>
        <v>0</v>
      </c>
      <c r="BA24" s="569">
        <f>計算表!$C$58*投入係数表107!BA24</f>
        <v>0</v>
      </c>
      <c r="BB24" s="569">
        <f>計算表!$C$59*投入係数表107!BB24</f>
        <v>0</v>
      </c>
      <c r="BC24" s="569">
        <f>計算表!$C$60*投入係数表107!BC24</f>
        <v>0</v>
      </c>
      <c r="BD24" s="569">
        <f>計算表!$C$61*投入係数表107!BD24</f>
        <v>0</v>
      </c>
      <c r="BE24" s="569">
        <f>計算表!$C$62*投入係数表107!BE24</f>
        <v>0</v>
      </c>
      <c r="BF24" s="569">
        <f>計算表!$C$63*投入係数表107!BF24</f>
        <v>0</v>
      </c>
      <c r="BG24" s="569">
        <f>計算表!$C$64*投入係数表107!BG24</f>
        <v>0</v>
      </c>
      <c r="BH24" s="569">
        <f>計算表!$C$65*投入係数表107!BH24</f>
        <v>0</v>
      </c>
      <c r="BI24" s="569">
        <f>計算表!$C$66*投入係数表107!BI24</f>
        <v>0</v>
      </c>
      <c r="BJ24" s="569">
        <f>計算表!$C$67*投入係数表107!BJ24</f>
        <v>0</v>
      </c>
      <c r="BK24" s="569">
        <f>計算表!$C$68*投入係数表107!BK24</f>
        <v>0</v>
      </c>
      <c r="BL24" s="569">
        <f>計算表!$C$69*投入係数表107!BL24</f>
        <v>0</v>
      </c>
      <c r="BM24" s="569">
        <f>計算表!$C$70*投入係数表107!BM24</f>
        <v>0</v>
      </c>
      <c r="BN24" s="569">
        <f>計算表!$C$71*投入係数表107!BN24</f>
        <v>0</v>
      </c>
      <c r="BO24" s="569">
        <f>計算表!$C$72*投入係数表107!BO24</f>
        <v>0</v>
      </c>
      <c r="BP24" s="569">
        <f>計算表!$C$73*投入係数表107!BP24</f>
        <v>0</v>
      </c>
      <c r="BQ24" s="569">
        <f>計算表!$C$74*投入係数表107!BQ24</f>
        <v>0</v>
      </c>
      <c r="BR24" s="569">
        <f>計算表!$C$75*投入係数表107!BR24</f>
        <v>0</v>
      </c>
      <c r="BS24" s="569">
        <f>計算表!$C$76*投入係数表107!BS24</f>
        <v>0</v>
      </c>
      <c r="BT24" s="569">
        <f>計算表!$C$77*投入係数表107!BT24</f>
        <v>0</v>
      </c>
      <c r="BU24" s="569">
        <f>計算表!$C$78*投入係数表107!BU24</f>
        <v>0</v>
      </c>
      <c r="BV24" s="569">
        <f>計算表!$C$79*投入係数表107!BV24</f>
        <v>0</v>
      </c>
      <c r="BW24" s="569">
        <f>計算表!$C$80*投入係数表107!BW24</f>
        <v>0</v>
      </c>
      <c r="BX24" s="569">
        <f>計算表!$C$81*投入係数表107!BX24</f>
        <v>0</v>
      </c>
      <c r="BY24" s="569">
        <f>計算表!$C$82*投入係数表107!BY24</f>
        <v>0</v>
      </c>
      <c r="BZ24" s="569">
        <f>計算表!$C$83*投入係数表107!BZ24</f>
        <v>0</v>
      </c>
      <c r="CA24" s="569">
        <f>計算表!$C$84*投入係数表107!CA24</f>
        <v>0</v>
      </c>
      <c r="CB24" s="569">
        <f>計算表!$C$85*投入係数表107!CB24</f>
        <v>0</v>
      </c>
      <c r="CC24" s="569">
        <f>計算表!$C$86*投入係数表107!CC24</f>
        <v>0</v>
      </c>
      <c r="CD24" s="569">
        <f>計算表!$C$87*投入係数表107!CD24</f>
        <v>0</v>
      </c>
      <c r="CE24" s="569">
        <f>計算表!$C$88*投入係数表107!CE24</f>
        <v>0</v>
      </c>
      <c r="CF24" s="569">
        <f>計算表!$C$89*投入係数表107!CF24</f>
        <v>0</v>
      </c>
      <c r="CG24" s="569">
        <f>計算表!$C$90*投入係数表107!CG24</f>
        <v>0</v>
      </c>
      <c r="CH24" s="569">
        <f>計算表!$C$91*投入係数表107!CH24</f>
        <v>0</v>
      </c>
      <c r="CI24" s="569">
        <f>計算表!$C$92*投入係数表107!CI24</f>
        <v>0</v>
      </c>
      <c r="CJ24" s="569">
        <f>計算表!$C$93*投入係数表107!CJ24</f>
        <v>0</v>
      </c>
      <c r="CK24" s="569">
        <f>計算表!$C$94*投入係数表107!CK24</f>
        <v>0</v>
      </c>
      <c r="CL24" s="569">
        <f>計算表!$C$95*投入係数表107!CL24</f>
        <v>0</v>
      </c>
      <c r="CM24" s="569">
        <f>計算表!$C$96*投入係数表107!CM24</f>
        <v>0</v>
      </c>
      <c r="CN24" s="569">
        <f>計算表!$C$97*投入係数表107!CN24</f>
        <v>0</v>
      </c>
      <c r="CO24" s="569">
        <f>計算表!$C$98*投入係数表107!CO24</f>
        <v>0</v>
      </c>
      <c r="CP24" s="569">
        <f>計算表!$C$99*投入係数表107!CP24</f>
        <v>0</v>
      </c>
      <c r="CQ24" s="569">
        <f>計算表!$C$100*投入係数表107!CQ24</f>
        <v>0</v>
      </c>
      <c r="CR24" s="569">
        <f>計算表!$C$101*投入係数表107!CR24</f>
        <v>0</v>
      </c>
      <c r="CS24" s="569">
        <f>計算表!$C$102*投入係数表107!CS24</f>
        <v>0</v>
      </c>
      <c r="CT24" s="569">
        <f>計算表!$C$103*投入係数表107!CT24</f>
        <v>0</v>
      </c>
      <c r="CU24" s="569">
        <f>計算表!$C$104*投入係数表107!CU24</f>
        <v>0</v>
      </c>
      <c r="CV24" s="569">
        <f>計算表!$C$105*投入係数表107!CV24</f>
        <v>0</v>
      </c>
      <c r="CW24" s="569">
        <f>計算表!$C$106*投入係数表107!CW24</f>
        <v>0</v>
      </c>
      <c r="CX24" s="569">
        <f>計算表!$C$107*投入係数表107!CX24</f>
        <v>0</v>
      </c>
      <c r="CY24" s="569">
        <f>計算表!$C$108*投入係数表107!CY24</f>
        <v>0</v>
      </c>
      <c r="CZ24" s="569">
        <f>計算表!$C$109*投入係数表107!CZ24</f>
        <v>0</v>
      </c>
      <c r="DA24" s="569">
        <f>計算表!$C$110*投入係数表107!DA24</f>
        <v>0</v>
      </c>
      <c r="DB24" s="569">
        <f>計算表!$C$111*投入係数表107!DB24</f>
        <v>0</v>
      </c>
      <c r="DC24" s="569">
        <f>計算表!$C$112*投入係数表107!DC24</f>
        <v>0</v>
      </c>
      <c r="DD24" s="569">
        <f>計算表!$C$113*投入係数表107!DD24</f>
        <v>0</v>
      </c>
      <c r="DE24" s="569">
        <f>計算表!$C$114*投入係数表107!DE24</f>
        <v>0</v>
      </c>
      <c r="DF24" s="569">
        <f t="shared" si="0"/>
        <v>0</v>
      </c>
    </row>
    <row r="25" spans="2:110" ht="12" customHeight="1">
      <c r="B25" s="578" t="s">
        <v>596</v>
      </c>
      <c r="C25" s="569">
        <f>計算表!$C$8*投入係数表107!C25</f>
        <v>0</v>
      </c>
      <c r="D25" s="569">
        <f>計算表!$C$9*投入係数表107!D25</f>
        <v>0</v>
      </c>
      <c r="E25" s="569">
        <f>計算表!$C$10*投入係数表107!E25</f>
        <v>0</v>
      </c>
      <c r="F25" s="569">
        <f>計算表!$C$11*投入係数表107!F25</f>
        <v>0</v>
      </c>
      <c r="G25" s="569">
        <f>計算表!$C$12*投入係数表107!G25</f>
        <v>0</v>
      </c>
      <c r="H25" s="569">
        <f>計算表!$C$13*投入係数表107!H25</f>
        <v>0</v>
      </c>
      <c r="I25" s="569">
        <f>計算表!$C$14*投入係数表107!I25</f>
        <v>0</v>
      </c>
      <c r="J25" s="569">
        <f>計算表!$C$15*投入係数表107!J25</f>
        <v>0</v>
      </c>
      <c r="K25" s="569">
        <f>計算表!$C$16*投入係数表107!K25</f>
        <v>0</v>
      </c>
      <c r="L25" s="569">
        <f>計算表!$C$17*投入係数表107!L25</f>
        <v>0</v>
      </c>
      <c r="M25" s="569">
        <f>計算表!$C$18*投入係数表107!M25</f>
        <v>0</v>
      </c>
      <c r="N25" s="569">
        <f>計算表!$C$19*投入係数表107!N25</f>
        <v>0</v>
      </c>
      <c r="O25" s="569">
        <f>計算表!$C$20*投入係数表107!O25</f>
        <v>0</v>
      </c>
      <c r="P25" s="569">
        <f>計算表!$C$21*投入係数表107!P25</f>
        <v>0</v>
      </c>
      <c r="Q25" s="569">
        <f>計算表!$C$22*投入係数表107!Q25</f>
        <v>0</v>
      </c>
      <c r="R25" s="569">
        <f>計算表!$C$23*投入係数表107!R25</f>
        <v>0</v>
      </c>
      <c r="S25" s="569">
        <f>計算表!$C$24*投入係数表107!S25</f>
        <v>0</v>
      </c>
      <c r="T25" s="569">
        <f>計算表!$C$25*投入係数表107!T25</f>
        <v>0</v>
      </c>
      <c r="U25" s="569">
        <f>計算表!$C$26*投入係数表107!U25</f>
        <v>0</v>
      </c>
      <c r="V25" s="569">
        <f>計算表!$C$27*投入係数表107!V25</f>
        <v>0</v>
      </c>
      <c r="W25" s="569">
        <f>計算表!$C$28*投入係数表107!W25</f>
        <v>0</v>
      </c>
      <c r="X25" s="569">
        <f>計算表!$C$29*投入係数表107!X25</f>
        <v>0</v>
      </c>
      <c r="Y25" s="569">
        <f>計算表!$C$30*投入係数表107!Y25</f>
        <v>0</v>
      </c>
      <c r="Z25" s="569">
        <f>計算表!$C$31*投入係数表107!Z25</f>
        <v>0</v>
      </c>
      <c r="AA25" s="569">
        <f>計算表!$C$32*投入係数表107!AA25</f>
        <v>0</v>
      </c>
      <c r="AB25" s="569">
        <f>計算表!$C$33*投入係数表107!AB25</f>
        <v>0</v>
      </c>
      <c r="AC25" s="569">
        <f>計算表!$C$34*投入係数表107!AC25</f>
        <v>0</v>
      </c>
      <c r="AD25" s="569">
        <f>計算表!$C$35*投入係数表107!AD25</f>
        <v>0</v>
      </c>
      <c r="AE25" s="569">
        <f>計算表!$C$36*投入係数表107!AE25</f>
        <v>0</v>
      </c>
      <c r="AF25" s="569">
        <f>計算表!$C$37*投入係数表107!AF25</f>
        <v>0</v>
      </c>
      <c r="AG25" s="569">
        <f>計算表!$C$38*投入係数表107!AG25</f>
        <v>0</v>
      </c>
      <c r="AH25" s="569">
        <f>計算表!$C$39*投入係数表107!AH25</f>
        <v>0</v>
      </c>
      <c r="AI25" s="569">
        <f>計算表!$C$40*投入係数表107!AI25</f>
        <v>0</v>
      </c>
      <c r="AJ25" s="569">
        <f>計算表!$C$41*投入係数表107!AJ25</f>
        <v>0</v>
      </c>
      <c r="AK25" s="569">
        <f>計算表!$C$42*投入係数表107!AK25</f>
        <v>0</v>
      </c>
      <c r="AL25" s="569">
        <f>計算表!$C$43*投入係数表107!AL25</f>
        <v>0</v>
      </c>
      <c r="AM25" s="569">
        <f>計算表!$C$44*投入係数表107!AM25</f>
        <v>0</v>
      </c>
      <c r="AN25" s="569">
        <f>計算表!$C$45*投入係数表107!AN25</f>
        <v>0</v>
      </c>
      <c r="AO25" s="569">
        <f>計算表!$C$46*投入係数表107!AO25</f>
        <v>0</v>
      </c>
      <c r="AP25" s="569">
        <f>計算表!$C$47*投入係数表107!AP25</f>
        <v>0</v>
      </c>
      <c r="AQ25" s="569">
        <f>計算表!$C$48*投入係数表107!AQ25</f>
        <v>0</v>
      </c>
      <c r="AR25" s="569">
        <f>計算表!$C$49*投入係数表107!AR25</f>
        <v>0</v>
      </c>
      <c r="AS25" s="569">
        <f>計算表!$C$50*投入係数表107!AS25</f>
        <v>0</v>
      </c>
      <c r="AT25" s="569">
        <f>計算表!$C$51*投入係数表107!AT25</f>
        <v>0</v>
      </c>
      <c r="AU25" s="569">
        <f>計算表!$C$52*投入係数表107!AU25</f>
        <v>0</v>
      </c>
      <c r="AV25" s="569">
        <f>計算表!$C$53*投入係数表107!AV25</f>
        <v>0</v>
      </c>
      <c r="AW25" s="569">
        <f>計算表!$C$54*投入係数表107!AW25</f>
        <v>0</v>
      </c>
      <c r="AX25" s="569">
        <f>計算表!$C$55*投入係数表107!AX25</f>
        <v>0</v>
      </c>
      <c r="AY25" s="569">
        <f>計算表!$C$56*投入係数表107!AY25</f>
        <v>0</v>
      </c>
      <c r="AZ25" s="569">
        <f>計算表!$C$57*投入係数表107!AZ25</f>
        <v>0</v>
      </c>
      <c r="BA25" s="569">
        <f>計算表!$C$58*投入係数表107!BA25</f>
        <v>0</v>
      </c>
      <c r="BB25" s="569">
        <f>計算表!$C$59*投入係数表107!BB25</f>
        <v>0</v>
      </c>
      <c r="BC25" s="569">
        <f>計算表!$C$60*投入係数表107!BC25</f>
        <v>0</v>
      </c>
      <c r="BD25" s="569">
        <f>計算表!$C$61*投入係数表107!BD25</f>
        <v>0</v>
      </c>
      <c r="BE25" s="569">
        <f>計算表!$C$62*投入係数表107!BE25</f>
        <v>0</v>
      </c>
      <c r="BF25" s="569">
        <f>計算表!$C$63*投入係数表107!BF25</f>
        <v>0</v>
      </c>
      <c r="BG25" s="569">
        <f>計算表!$C$64*投入係数表107!BG25</f>
        <v>0</v>
      </c>
      <c r="BH25" s="569">
        <f>計算表!$C$65*投入係数表107!BH25</f>
        <v>0</v>
      </c>
      <c r="BI25" s="569">
        <f>計算表!$C$66*投入係数表107!BI25</f>
        <v>0</v>
      </c>
      <c r="BJ25" s="569">
        <f>計算表!$C$67*投入係数表107!BJ25</f>
        <v>0</v>
      </c>
      <c r="BK25" s="569">
        <f>計算表!$C$68*投入係数表107!BK25</f>
        <v>0</v>
      </c>
      <c r="BL25" s="569">
        <f>計算表!$C$69*投入係数表107!BL25</f>
        <v>0</v>
      </c>
      <c r="BM25" s="569">
        <f>計算表!$C$70*投入係数表107!BM25</f>
        <v>0</v>
      </c>
      <c r="BN25" s="569">
        <f>計算表!$C$71*投入係数表107!BN25</f>
        <v>0</v>
      </c>
      <c r="BO25" s="569">
        <f>計算表!$C$72*投入係数表107!BO25</f>
        <v>0</v>
      </c>
      <c r="BP25" s="569">
        <f>計算表!$C$73*投入係数表107!BP25</f>
        <v>0</v>
      </c>
      <c r="BQ25" s="569">
        <f>計算表!$C$74*投入係数表107!BQ25</f>
        <v>0</v>
      </c>
      <c r="BR25" s="569">
        <f>計算表!$C$75*投入係数表107!BR25</f>
        <v>0</v>
      </c>
      <c r="BS25" s="569">
        <f>計算表!$C$76*投入係数表107!BS25</f>
        <v>0</v>
      </c>
      <c r="BT25" s="569">
        <f>計算表!$C$77*投入係数表107!BT25</f>
        <v>0</v>
      </c>
      <c r="BU25" s="569">
        <f>計算表!$C$78*投入係数表107!BU25</f>
        <v>0</v>
      </c>
      <c r="BV25" s="569">
        <f>計算表!$C$79*投入係数表107!BV25</f>
        <v>0</v>
      </c>
      <c r="BW25" s="569">
        <f>計算表!$C$80*投入係数表107!BW25</f>
        <v>0</v>
      </c>
      <c r="BX25" s="569">
        <f>計算表!$C$81*投入係数表107!BX25</f>
        <v>0</v>
      </c>
      <c r="BY25" s="569">
        <f>計算表!$C$82*投入係数表107!BY25</f>
        <v>0</v>
      </c>
      <c r="BZ25" s="569">
        <f>計算表!$C$83*投入係数表107!BZ25</f>
        <v>0</v>
      </c>
      <c r="CA25" s="569">
        <f>計算表!$C$84*投入係数表107!CA25</f>
        <v>0</v>
      </c>
      <c r="CB25" s="569">
        <f>計算表!$C$85*投入係数表107!CB25</f>
        <v>0</v>
      </c>
      <c r="CC25" s="569">
        <f>計算表!$C$86*投入係数表107!CC25</f>
        <v>0</v>
      </c>
      <c r="CD25" s="569">
        <f>計算表!$C$87*投入係数表107!CD25</f>
        <v>0</v>
      </c>
      <c r="CE25" s="569">
        <f>計算表!$C$88*投入係数表107!CE25</f>
        <v>0</v>
      </c>
      <c r="CF25" s="569">
        <f>計算表!$C$89*投入係数表107!CF25</f>
        <v>0</v>
      </c>
      <c r="CG25" s="569">
        <f>計算表!$C$90*投入係数表107!CG25</f>
        <v>0</v>
      </c>
      <c r="CH25" s="569">
        <f>計算表!$C$91*投入係数表107!CH25</f>
        <v>0</v>
      </c>
      <c r="CI25" s="569">
        <f>計算表!$C$92*投入係数表107!CI25</f>
        <v>0</v>
      </c>
      <c r="CJ25" s="569">
        <f>計算表!$C$93*投入係数表107!CJ25</f>
        <v>0</v>
      </c>
      <c r="CK25" s="569">
        <f>計算表!$C$94*投入係数表107!CK25</f>
        <v>0</v>
      </c>
      <c r="CL25" s="569">
        <f>計算表!$C$95*投入係数表107!CL25</f>
        <v>0</v>
      </c>
      <c r="CM25" s="569">
        <f>計算表!$C$96*投入係数表107!CM25</f>
        <v>0</v>
      </c>
      <c r="CN25" s="569">
        <f>計算表!$C$97*投入係数表107!CN25</f>
        <v>0</v>
      </c>
      <c r="CO25" s="569">
        <f>計算表!$C$98*投入係数表107!CO25</f>
        <v>0</v>
      </c>
      <c r="CP25" s="569">
        <f>計算表!$C$99*投入係数表107!CP25</f>
        <v>0</v>
      </c>
      <c r="CQ25" s="569">
        <f>計算表!$C$100*投入係数表107!CQ25</f>
        <v>0</v>
      </c>
      <c r="CR25" s="569">
        <f>計算表!$C$101*投入係数表107!CR25</f>
        <v>0</v>
      </c>
      <c r="CS25" s="569">
        <f>計算表!$C$102*投入係数表107!CS25</f>
        <v>0</v>
      </c>
      <c r="CT25" s="569">
        <f>計算表!$C$103*投入係数表107!CT25</f>
        <v>0</v>
      </c>
      <c r="CU25" s="569">
        <f>計算表!$C$104*投入係数表107!CU25</f>
        <v>0</v>
      </c>
      <c r="CV25" s="569">
        <f>計算表!$C$105*投入係数表107!CV25</f>
        <v>0</v>
      </c>
      <c r="CW25" s="569">
        <f>計算表!$C$106*投入係数表107!CW25</f>
        <v>0</v>
      </c>
      <c r="CX25" s="569">
        <f>計算表!$C$107*投入係数表107!CX25</f>
        <v>0</v>
      </c>
      <c r="CY25" s="569">
        <f>計算表!$C$108*投入係数表107!CY25</f>
        <v>0</v>
      </c>
      <c r="CZ25" s="569">
        <f>計算表!$C$109*投入係数表107!CZ25</f>
        <v>0</v>
      </c>
      <c r="DA25" s="569">
        <f>計算表!$C$110*投入係数表107!DA25</f>
        <v>0</v>
      </c>
      <c r="DB25" s="569">
        <f>計算表!$C$111*投入係数表107!DB25</f>
        <v>0</v>
      </c>
      <c r="DC25" s="569">
        <f>計算表!$C$112*投入係数表107!DC25</f>
        <v>0</v>
      </c>
      <c r="DD25" s="569">
        <f>計算表!$C$113*投入係数表107!DD25</f>
        <v>0</v>
      </c>
      <c r="DE25" s="569">
        <f>計算表!$C$114*投入係数表107!DE25</f>
        <v>0</v>
      </c>
      <c r="DF25" s="569">
        <f t="shared" si="0"/>
        <v>0</v>
      </c>
    </row>
    <row r="26" spans="2:110" ht="12" customHeight="1">
      <c r="B26" s="579" t="s">
        <v>598</v>
      </c>
      <c r="C26" s="570">
        <f>計算表!$C$8*投入係数表107!C26</f>
        <v>0</v>
      </c>
      <c r="D26" s="570">
        <f>計算表!$C$9*投入係数表107!D26</f>
        <v>0</v>
      </c>
      <c r="E26" s="570">
        <f>計算表!$C$10*投入係数表107!E26</f>
        <v>0</v>
      </c>
      <c r="F26" s="570">
        <f>計算表!$C$11*投入係数表107!F26</f>
        <v>0</v>
      </c>
      <c r="G26" s="570">
        <f>計算表!$C$12*投入係数表107!G26</f>
        <v>0</v>
      </c>
      <c r="H26" s="570">
        <f>計算表!$C$13*投入係数表107!H26</f>
        <v>0</v>
      </c>
      <c r="I26" s="570">
        <f>計算表!$C$14*投入係数表107!I26</f>
        <v>0</v>
      </c>
      <c r="J26" s="570">
        <f>計算表!$C$15*投入係数表107!J26</f>
        <v>0</v>
      </c>
      <c r="K26" s="570">
        <f>計算表!$C$16*投入係数表107!K26</f>
        <v>0</v>
      </c>
      <c r="L26" s="570">
        <f>計算表!$C$17*投入係数表107!L26</f>
        <v>0</v>
      </c>
      <c r="M26" s="570">
        <f>計算表!$C$18*投入係数表107!M26</f>
        <v>0</v>
      </c>
      <c r="N26" s="570">
        <f>計算表!$C$19*投入係数表107!N26</f>
        <v>0</v>
      </c>
      <c r="O26" s="570">
        <f>計算表!$C$20*投入係数表107!O26</f>
        <v>0</v>
      </c>
      <c r="P26" s="570">
        <f>計算表!$C$21*投入係数表107!P26</f>
        <v>0</v>
      </c>
      <c r="Q26" s="570">
        <f>計算表!$C$22*投入係数表107!Q26</f>
        <v>0</v>
      </c>
      <c r="R26" s="570">
        <f>計算表!$C$23*投入係数表107!R26</f>
        <v>0</v>
      </c>
      <c r="S26" s="570">
        <f>計算表!$C$24*投入係数表107!S26</f>
        <v>0</v>
      </c>
      <c r="T26" s="570">
        <f>計算表!$C$25*投入係数表107!T26</f>
        <v>0</v>
      </c>
      <c r="U26" s="570">
        <f>計算表!$C$26*投入係数表107!U26</f>
        <v>0</v>
      </c>
      <c r="V26" s="570">
        <f>計算表!$C$27*投入係数表107!V26</f>
        <v>0</v>
      </c>
      <c r="W26" s="570">
        <f>計算表!$C$28*投入係数表107!W26</f>
        <v>0</v>
      </c>
      <c r="X26" s="570">
        <f>計算表!$C$29*投入係数表107!X26</f>
        <v>0</v>
      </c>
      <c r="Y26" s="570">
        <f>計算表!$C$30*投入係数表107!Y26</f>
        <v>0</v>
      </c>
      <c r="Z26" s="570">
        <f>計算表!$C$31*投入係数表107!Z26</f>
        <v>0</v>
      </c>
      <c r="AA26" s="570">
        <f>計算表!$C$32*投入係数表107!AA26</f>
        <v>0</v>
      </c>
      <c r="AB26" s="570">
        <f>計算表!$C$33*投入係数表107!AB26</f>
        <v>0</v>
      </c>
      <c r="AC26" s="570">
        <f>計算表!$C$34*投入係数表107!AC26</f>
        <v>0</v>
      </c>
      <c r="AD26" s="570">
        <f>計算表!$C$35*投入係数表107!AD26</f>
        <v>0</v>
      </c>
      <c r="AE26" s="570">
        <f>計算表!$C$36*投入係数表107!AE26</f>
        <v>0</v>
      </c>
      <c r="AF26" s="570">
        <f>計算表!$C$37*投入係数表107!AF26</f>
        <v>0</v>
      </c>
      <c r="AG26" s="570">
        <f>計算表!$C$38*投入係数表107!AG26</f>
        <v>0</v>
      </c>
      <c r="AH26" s="570">
        <f>計算表!$C$39*投入係数表107!AH26</f>
        <v>0</v>
      </c>
      <c r="AI26" s="570">
        <f>計算表!$C$40*投入係数表107!AI26</f>
        <v>0</v>
      </c>
      <c r="AJ26" s="570">
        <f>計算表!$C$41*投入係数表107!AJ26</f>
        <v>0</v>
      </c>
      <c r="AK26" s="570">
        <f>計算表!$C$42*投入係数表107!AK26</f>
        <v>0</v>
      </c>
      <c r="AL26" s="570">
        <f>計算表!$C$43*投入係数表107!AL26</f>
        <v>0</v>
      </c>
      <c r="AM26" s="570">
        <f>計算表!$C$44*投入係数表107!AM26</f>
        <v>0</v>
      </c>
      <c r="AN26" s="570">
        <f>計算表!$C$45*投入係数表107!AN26</f>
        <v>0</v>
      </c>
      <c r="AO26" s="570">
        <f>計算表!$C$46*投入係数表107!AO26</f>
        <v>0</v>
      </c>
      <c r="AP26" s="570">
        <f>計算表!$C$47*投入係数表107!AP26</f>
        <v>0</v>
      </c>
      <c r="AQ26" s="570">
        <f>計算表!$C$48*投入係数表107!AQ26</f>
        <v>0</v>
      </c>
      <c r="AR26" s="570">
        <f>計算表!$C$49*投入係数表107!AR26</f>
        <v>0</v>
      </c>
      <c r="AS26" s="570">
        <f>計算表!$C$50*投入係数表107!AS26</f>
        <v>0</v>
      </c>
      <c r="AT26" s="570">
        <f>計算表!$C$51*投入係数表107!AT26</f>
        <v>0</v>
      </c>
      <c r="AU26" s="570">
        <f>計算表!$C$52*投入係数表107!AU26</f>
        <v>0</v>
      </c>
      <c r="AV26" s="570">
        <f>計算表!$C$53*投入係数表107!AV26</f>
        <v>0</v>
      </c>
      <c r="AW26" s="570">
        <f>計算表!$C$54*投入係数表107!AW26</f>
        <v>0</v>
      </c>
      <c r="AX26" s="570">
        <f>計算表!$C$55*投入係数表107!AX26</f>
        <v>0</v>
      </c>
      <c r="AY26" s="570">
        <f>計算表!$C$56*投入係数表107!AY26</f>
        <v>0</v>
      </c>
      <c r="AZ26" s="570">
        <f>計算表!$C$57*投入係数表107!AZ26</f>
        <v>0</v>
      </c>
      <c r="BA26" s="570">
        <f>計算表!$C$58*投入係数表107!BA26</f>
        <v>0</v>
      </c>
      <c r="BB26" s="570">
        <f>計算表!$C$59*投入係数表107!BB26</f>
        <v>0</v>
      </c>
      <c r="BC26" s="570">
        <f>計算表!$C$60*投入係数表107!BC26</f>
        <v>0</v>
      </c>
      <c r="BD26" s="570">
        <f>計算表!$C$61*投入係数表107!BD26</f>
        <v>0</v>
      </c>
      <c r="BE26" s="570">
        <f>計算表!$C$62*投入係数表107!BE26</f>
        <v>0</v>
      </c>
      <c r="BF26" s="570">
        <f>計算表!$C$63*投入係数表107!BF26</f>
        <v>0</v>
      </c>
      <c r="BG26" s="570">
        <f>計算表!$C$64*投入係数表107!BG26</f>
        <v>0</v>
      </c>
      <c r="BH26" s="570">
        <f>計算表!$C$65*投入係数表107!BH26</f>
        <v>0</v>
      </c>
      <c r="BI26" s="570">
        <f>計算表!$C$66*投入係数表107!BI26</f>
        <v>0</v>
      </c>
      <c r="BJ26" s="570">
        <f>計算表!$C$67*投入係数表107!BJ26</f>
        <v>0</v>
      </c>
      <c r="BK26" s="570">
        <f>計算表!$C$68*投入係数表107!BK26</f>
        <v>0</v>
      </c>
      <c r="BL26" s="570">
        <f>計算表!$C$69*投入係数表107!BL26</f>
        <v>0</v>
      </c>
      <c r="BM26" s="570">
        <f>計算表!$C$70*投入係数表107!BM26</f>
        <v>0</v>
      </c>
      <c r="BN26" s="570">
        <f>計算表!$C$71*投入係数表107!BN26</f>
        <v>0</v>
      </c>
      <c r="BO26" s="570">
        <f>計算表!$C$72*投入係数表107!BO26</f>
        <v>0</v>
      </c>
      <c r="BP26" s="570">
        <f>計算表!$C$73*投入係数表107!BP26</f>
        <v>0</v>
      </c>
      <c r="BQ26" s="570">
        <f>計算表!$C$74*投入係数表107!BQ26</f>
        <v>0</v>
      </c>
      <c r="BR26" s="570">
        <f>計算表!$C$75*投入係数表107!BR26</f>
        <v>0</v>
      </c>
      <c r="BS26" s="570">
        <f>計算表!$C$76*投入係数表107!BS26</f>
        <v>0</v>
      </c>
      <c r="BT26" s="570">
        <f>計算表!$C$77*投入係数表107!BT26</f>
        <v>0</v>
      </c>
      <c r="BU26" s="570">
        <f>計算表!$C$78*投入係数表107!BU26</f>
        <v>0</v>
      </c>
      <c r="BV26" s="570">
        <f>計算表!$C$79*投入係数表107!BV26</f>
        <v>0</v>
      </c>
      <c r="BW26" s="570">
        <f>計算表!$C$80*投入係数表107!BW26</f>
        <v>0</v>
      </c>
      <c r="BX26" s="570">
        <f>計算表!$C$81*投入係数表107!BX26</f>
        <v>0</v>
      </c>
      <c r="BY26" s="570">
        <f>計算表!$C$82*投入係数表107!BY26</f>
        <v>0</v>
      </c>
      <c r="BZ26" s="570">
        <f>計算表!$C$83*投入係数表107!BZ26</f>
        <v>0</v>
      </c>
      <c r="CA26" s="570">
        <f>計算表!$C$84*投入係数表107!CA26</f>
        <v>0</v>
      </c>
      <c r="CB26" s="570">
        <f>計算表!$C$85*投入係数表107!CB26</f>
        <v>0</v>
      </c>
      <c r="CC26" s="570">
        <f>計算表!$C$86*投入係数表107!CC26</f>
        <v>0</v>
      </c>
      <c r="CD26" s="570">
        <f>計算表!$C$87*投入係数表107!CD26</f>
        <v>0</v>
      </c>
      <c r="CE26" s="570">
        <f>計算表!$C$88*投入係数表107!CE26</f>
        <v>0</v>
      </c>
      <c r="CF26" s="570">
        <f>計算表!$C$89*投入係数表107!CF26</f>
        <v>0</v>
      </c>
      <c r="CG26" s="570">
        <f>計算表!$C$90*投入係数表107!CG26</f>
        <v>0</v>
      </c>
      <c r="CH26" s="570">
        <f>計算表!$C$91*投入係数表107!CH26</f>
        <v>0</v>
      </c>
      <c r="CI26" s="570">
        <f>計算表!$C$92*投入係数表107!CI26</f>
        <v>0</v>
      </c>
      <c r="CJ26" s="570">
        <f>計算表!$C$93*投入係数表107!CJ26</f>
        <v>0</v>
      </c>
      <c r="CK26" s="570">
        <f>計算表!$C$94*投入係数表107!CK26</f>
        <v>0</v>
      </c>
      <c r="CL26" s="570">
        <f>計算表!$C$95*投入係数表107!CL26</f>
        <v>0</v>
      </c>
      <c r="CM26" s="570">
        <f>計算表!$C$96*投入係数表107!CM26</f>
        <v>0</v>
      </c>
      <c r="CN26" s="570">
        <f>計算表!$C$97*投入係数表107!CN26</f>
        <v>0</v>
      </c>
      <c r="CO26" s="570">
        <f>計算表!$C$98*投入係数表107!CO26</f>
        <v>0</v>
      </c>
      <c r="CP26" s="570">
        <f>計算表!$C$99*投入係数表107!CP26</f>
        <v>0</v>
      </c>
      <c r="CQ26" s="570">
        <f>計算表!$C$100*投入係数表107!CQ26</f>
        <v>0</v>
      </c>
      <c r="CR26" s="570">
        <f>計算表!$C$101*投入係数表107!CR26</f>
        <v>0</v>
      </c>
      <c r="CS26" s="570">
        <f>計算表!$C$102*投入係数表107!CS26</f>
        <v>0</v>
      </c>
      <c r="CT26" s="570">
        <f>計算表!$C$103*投入係数表107!CT26</f>
        <v>0</v>
      </c>
      <c r="CU26" s="570">
        <f>計算表!$C$104*投入係数表107!CU26</f>
        <v>0</v>
      </c>
      <c r="CV26" s="570">
        <f>計算表!$C$105*投入係数表107!CV26</f>
        <v>0</v>
      </c>
      <c r="CW26" s="570">
        <f>計算表!$C$106*投入係数表107!CW26</f>
        <v>0</v>
      </c>
      <c r="CX26" s="570">
        <f>計算表!$C$107*投入係数表107!CX26</f>
        <v>0</v>
      </c>
      <c r="CY26" s="570">
        <f>計算表!$C$108*投入係数表107!CY26</f>
        <v>0</v>
      </c>
      <c r="CZ26" s="570">
        <f>計算表!$C$109*投入係数表107!CZ26</f>
        <v>0</v>
      </c>
      <c r="DA26" s="570">
        <f>計算表!$C$110*投入係数表107!DA26</f>
        <v>0</v>
      </c>
      <c r="DB26" s="570">
        <f>計算表!$C$111*投入係数表107!DB26</f>
        <v>0</v>
      </c>
      <c r="DC26" s="570">
        <f>計算表!$C$112*投入係数表107!DC26</f>
        <v>0</v>
      </c>
      <c r="DD26" s="570">
        <f>計算表!$C$113*投入係数表107!DD26</f>
        <v>0</v>
      </c>
      <c r="DE26" s="570">
        <f>計算表!$C$114*投入係数表107!DE26</f>
        <v>0</v>
      </c>
      <c r="DF26" s="570">
        <f t="shared" si="0"/>
        <v>0</v>
      </c>
    </row>
    <row r="27" spans="2:110" ht="12" customHeight="1">
      <c r="B27" s="578" t="s">
        <v>600</v>
      </c>
      <c r="C27" s="569">
        <f>計算表!$C$8*投入係数表107!C27</f>
        <v>0</v>
      </c>
      <c r="D27" s="569">
        <f>計算表!$C$9*投入係数表107!D27</f>
        <v>0</v>
      </c>
      <c r="E27" s="569">
        <f>計算表!$C$10*投入係数表107!E27</f>
        <v>0</v>
      </c>
      <c r="F27" s="569">
        <f>計算表!$C$11*投入係数表107!F27</f>
        <v>0</v>
      </c>
      <c r="G27" s="569">
        <f>計算表!$C$12*投入係数表107!G27</f>
        <v>0</v>
      </c>
      <c r="H27" s="569">
        <f>計算表!$C$13*投入係数表107!H27</f>
        <v>0</v>
      </c>
      <c r="I27" s="569">
        <f>計算表!$C$14*投入係数表107!I27</f>
        <v>0</v>
      </c>
      <c r="J27" s="569">
        <f>計算表!$C$15*投入係数表107!J27</f>
        <v>0</v>
      </c>
      <c r="K27" s="569">
        <f>計算表!$C$16*投入係数表107!K27</f>
        <v>0</v>
      </c>
      <c r="L27" s="569">
        <f>計算表!$C$17*投入係数表107!L27</f>
        <v>0</v>
      </c>
      <c r="M27" s="569">
        <f>計算表!$C$18*投入係数表107!M27</f>
        <v>0</v>
      </c>
      <c r="N27" s="569">
        <f>計算表!$C$19*投入係数表107!N27</f>
        <v>0</v>
      </c>
      <c r="O27" s="569">
        <f>計算表!$C$20*投入係数表107!O27</f>
        <v>0</v>
      </c>
      <c r="P27" s="569">
        <f>計算表!$C$21*投入係数表107!P27</f>
        <v>0</v>
      </c>
      <c r="Q27" s="569">
        <f>計算表!$C$22*投入係数表107!Q27</f>
        <v>0</v>
      </c>
      <c r="R27" s="569">
        <f>計算表!$C$23*投入係数表107!R27</f>
        <v>0</v>
      </c>
      <c r="S27" s="569">
        <f>計算表!$C$24*投入係数表107!S27</f>
        <v>0</v>
      </c>
      <c r="T27" s="569">
        <f>計算表!$C$25*投入係数表107!T27</f>
        <v>0</v>
      </c>
      <c r="U27" s="569">
        <f>計算表!$C$26*投入係数表107!U27</f>
        <v>0</v>
      </c>
      <c r="V27" s="569">
        <f>計算表!$C$27*投入係数表107!V27</f>
        <v>0</v>
      </c>
      <c r="W27" s="569">
        <f>計算表!$C$28*投入係数表107!W27</f>
        <v>0</v>
      </c>
      <c r="X27" s="569">
        <f>計算表!$C$29*投入係数表107!X27</f>
        <v>0</v>
      </c>
      <c r="Y27" s="569">
        <f>計算表!$C$30*投入係数表107!Y27</f>
        <v>0</v>
      </c>
      <c r="Z27" s="569">
        <f>計算表!$C$31*投入係数表107!Z27</f>
        <v>0</v>
      </c>
      <c r="AA27" s="569">
        <f>計算表!$C$32*投入係数表107!AA27</f>
        <v>0</v>
      </c>
      <c r="AB27" s="569">
        <f>計算表!$C$33*投入係数表107!AB27</f>
        <v>0</v>
      </c>
      <c r="AC27" s="569">
        <f>計算表!$C$34*投入係数表107!AC27</f>
        <v>0</v>
      </c>
      <c r="AD27" s="569">
        <f>計算表!$C$35*投入係数表107!AD27</f>
        <v>0</v>
      </c>
      <c r="AE27" s="569">
        <f>計算表!$C$36*投入係数表107!AE27</f>
        <v>0</v>
      </c>
      <c r="AF27" s="569">
        <f>計算表!$C$37*投入係数表107!AF27</f>
        <v>0</v>
      </c>
      <c r="AG27" s="569">
        <f>計算表!$C$38*投入係数表107!AG27</f>
        <v>0</v>
      </c>
      <c r="AH27" s="569">
        <f>計算表!$C$39*投入係数表107!AH27</f>
        <v>0</v>
      </c>
      <c r="AI27" s="569">
        <f>計算表!$C$40*投入係数表107!AI27</f>
        <v>0</v>
      </c>
      <c r="AJ27" s="569">
        <f>計算表!$C$41*投入係数表107!AJ27</f>
        <v>0</v>
      </c>
      <c r="AK27" s="569">
        <f>計算表!$C$42*投入係数表107!AK27</f>
        <v>0</v>
      </c>
      <c r="AL27" s="569">
        <f>計算表!$C$43*投入係数表107!AL27</f>
        <v>0</v>
      </c>
      <c r="AM27" s="569">
        <f>計算表!$C$44*投入係数表107!AM27</f>
        <v>0</v>
      </c>
      <c r="AN27" s="569">
        <f>計算表!$C$45*投入係数表107!AN27</f>
        <v>0</v>
      </c>
      <c r="AO27" s="569">
        <f>計算表!$C$46*投入係数表107!AO27</f>
        <v>0</v>
      </c>
      <c r="AP27" s="569">
        <f>計算表!$C$47*投入係数表107!AP27</f>
        <v>0</v>
      </c>
      <c r="AQ27" s="569">
        <f>計算表!$C$48*投入係数表107!AQ27</f>
        <v>0</v>
      </c>
      <c r="AR27" s="569">
        <f>計算表!$C$49*投入係数表107!AR27</f>
        <v>0</v>
      </c>
      <c r="AS27" s="569">
        <f>計算表!$C$50*投入係数表107!AS27</f>
        <v>0</v>
      </c>
      <c r="AT27" s="569">
        <f>計算表!$C$51*投入係数表107!AT27</f>
        <v>0</v>
      </c>
      <c r="AU27" s="569">
        <f>計算表!$C$52*投入係数表107!AU27</f>
        <v>0</v>
      </c>
      <c r="AV27" s="569">
        <f>計算表!$C$53*投入係数表107!AV27</f>
        <v>0</v>
      </c>
      <c r="AW27" s="569">
        <f>計算表!$C$54*投入係数表107!AW27</f>
        <v>0</v>
      </c>
      <c r="AX27" s="569">
        <f>計算表!$C$55*投入係数表107!AX27</f>
        <v>0</v>
      </c>
      <c r="AY27" s="569">
        <f>計算表!$C$56*投入係数表107!AY27</f>
        <v>0</v>
      </c>
      <c r="AZ27" s="569">
        <f>計算表!$C$57*投入係数表107!AZ27</f>
        <v>0</v>
      </c>
      <c r="BA27" s="569">
        <f>計算表!$C$58*投入係数表107!BA27</f>
        <v>0</v>
      </c>
      <c r="BB27" s="569">
        <f>計算表!$C$59*投入係数表107!BB27</f>
        <v>0</v>
      </c>
      <c r="BC27" s="569">
        <f>計算表!$C$60*投入係数表107!BC27</f>
        <v>0</v>
      </c>
      <c r="BD27" s="569">
        <f>計算表!$C$61*投入係数表107!BD27</f>
        <v>0</v>
      </c>
      <c r="BE27" s="569">
        <f>計算表!$C$62*投入係数表107!BE27</f>
        <v>0</v>
      </c>
      <c r="BF27" s="569">
        <f>計算表!$C$63*投入係数表107!BF27</f>
        <v>0</v>
      </c>
      <c r="BG27" s="569">
        <f>計算表!$C$64*投入係数表107!BG27</f>
        <v>0</v>
      </c>
      <c r="BH27" s="569">
        <f>計算表!$C$65*投入係数表107!BH27</f>
        <v>0</v>
      </c>
      <c r="BI27" s="569">
        <f>計算表!$C$66*投入係数表107!BI27</f>
        <v>0</v>
      </c>
      <c r="BJ27" s="569">
        <f>計算表!$C$67*投入係数表107!BJ27</f>
        <v>0</v>
      </c>
      <c r="BK27" s="569">
        <f>計算表!$C$68*投入係数表107!BK27</f>
        <v>0</v>
      </c>
      <c r="BL27" s="569">
        <f>計算表!$C$69*投入係数表107!BL27</f>
        <v>0</v>
      </c>
      <c r="BM27" s="569">
        <f>計算表!$C$70*投入係数表107!BM27</f>
        <v>0</v>
      </c>
      <c r="BN27" s="569">
        <f>計算表!$C$71*投入係数表107!BN27</f>
        <v>0</v>
      </c>
      <c r="BO27" s="569">
        <f>計算表!$C$72*投入係数表107!BO27</f>
        <v>0</v>
      </c>
      <c r="BP27" s="569">
        <f>計算表!$C$73*投入係数表107!BP27</f>
        <v>0</v>
      </c>
      <c r="BQ27" s="569">
        <f>計算表!$C$74*投入係数表107!BQ27</f>
        <v>0</v>
      </c>
      <c r="BR27" s="569">
        <f>計算表!$C$75*投入係数表107!BR27</f>
        <v>0</v>
      </c>
      <c r="BS27" s="569">
        <f>計算表!$C$76*投入係数表107!BS27</f>
        <v>0</v>
      </c>
      <c r="BT27" s="569">
        <f>計算表!$C$77*投入係数表107!BT27</f>
        <v>0</v>
      </c>
      <c r="BU27" s="569">
        <f>計算表!$C$78*投入係数表107!BU27</f>
        <v>0</v>
      </c>
      <c r="BV27" s="569">
        <f>計算表!$C$79*投入係数表107!BV27</f>
        <v>0</v>
      </c>
      <c r="BW27" s="569">
        <f>計算表!$C$80*投入係数表107!BW27</f>
        <v>0</v>
      </c>
      <c r="BX27" s="569">
        <f>計算表!$C$81*投入係数表107!BX27</f>
        <v>0</v>
      </c>
      <c r="BY27" s="569">
        <f>計算表!$C$82*投入係数表107!BY27</f>
        <v>0</v>
      </c>
      <c r="BZ27" s="569">
        <f>計算表!$C$83*投入係数表107!BZ27</f>
        <v>0</v>
      </c>
      <c r="CA27" s="569">
        <f>計算表!$C$84*投入係数表107!CA27</f>
        <v>0</v>
      </c>
      <c r="CB27" s="569">
        <f>計算表!$C$85*投入係数表107!CB27</f>
        <v>0</v>
      </c>
      <c r="CC27" s="569">
        <f>計算表!$C$86*投入係数表107!CC27</f>
        <v>0</v>
      </c>
      <c r="CD27" s="569">
        <f>計算表!$C$87*投入係数表107!CD27</f>
        <v>0</v>
      </c>
      <c r="CE27" s="569">
        <f>計算表!$C$88*投入係数表107!CE27</f>
        <v>0</v>
      </c>
      <c r="CF27" s="569">
        <f>計算表!$C$89*投入係数表107!CF27</f>
        <v>0</v>
      </c>
      <c r="CG27" s="569">
        <f>計算表!$C$90*投入係数表107!CG27</f>
        <v>0</v>
      </c>
      <c r="CH27" s="569">
        <f>計算表!$C$91*投入係数表107!CH27</f>
        <v>0</v>
      </c>
      <c r="CI27" s="569">
        <f>計算表!$C$92*投入係数表107!CI27</f>
        <v>0</v>
      </c>
      <c r="CJ27" s="569">
        <f>計算表!$C$93*投入係数表107!CJ27</f>
        <v>0</v>
      </c>
      <c r="CK27" s="569">
        <f>計算表!$C$94*投入係数表107!CK27</f>
        <v>0</v>
      </c>
      <c r="CL27" s="569">
        <f>計算表!$C$95*投入係数表107!CL27</f>
        <v>0</v>
      </c>
      <c r="CM27" s="569">
        <f>計算表!$C$96*投入係数表107!CM27</f>
        <v>0</v>
      </c>
      <c r="CN27" s="569">
        <f>計算表!$C$97*投入係数表107!CN27</f>
        <v>0</v>
      </c>
      <c r="CO27" s="569">
        <f>計算表!$C$98*投入係数表107!CO27</f>
        <v>0</v>
      </c>
      <c r="CP27" s="569">
        <f>計算表!$C$99*投入係数表107!CP27</f>
        <v>0</v>
      </c>
      <c r="CQ27" s="569">
        <f>計算表!$C$100*投入係数表107!CQ27</f>
        <v>0</v>
      </c>
      <c r="CR27" s="569">
        <f>計算表!$C$101*投入係数表107!CR27</f>
        <v>0</v>
      </c>
      <c r="CS27" s="569">
        <f>計算表!$C$102*投入係数表107!CS27</f>
        <v>0</v>
      </c>
      <c r="CT27" s="569">
        <f>計算表!$C$103*投入係数表107!CT27</f>
        <v>0</v>
      </c>
      <c r="CU27" s="569">
        <f>計算表!$C$104*投入係数表107!CU27</f>
        <v>0</v>
      </c>
      <c r="CV27" s="569">
        <f>計算表!$C$105*投入係数表107!CV27</f>
        <v>0</v>
      </c>
      <c r="CW27" s="569">
        <f>計算表!$C$106*投入係数表107!CW27</f>
        <v>0</v>
      </c>
      <c r="CX27" s="569">
        <f>計算表!$C$107*投入係数表107!CX27</f>
        <v>0</v>
      </c>
      <c r="CY27" s="569">
        <f>計算表!$C$108*投入係数表107!CY27</f>
        <v>0</v>
      </c>
      <c r="CZ27" s="569">
        <f>計算表!$C$109*投入係数表107!CZ27</f>
        <v>0</v>
      </c>
      <c r="DA27" s="569">
        <f>計算表!$C$110*投入係数表107!DA27</f>
        <v>0</v>
      </c>
      <c r="DB27" s="569">
        <f>計算表!$C$111*投入係数表107!DB27</f>
        <v>0</v>
      </c>
      <c r="DC27" s="569">
        <f>計算表!$C$112*投入係数表107!DC27</f>
        <v>0</v>
      </c>
      <c r="DD27" s="569">
        <f>計算表!$C$113*投入係数表107!DD27</f>
        <v>0</v>
      </c>
      <c r="DE27" s="569">
        <f>計算表!$C$114*投入係数表107!DE27</f>
        <v>0</v>
      </c>
      <c r="DF27" s="569">
        <f t="shared" si="0"/>
        <v>0</v>
      </c>
    </row>
    <row r="28" spans="2:110" ht="12" customHeight="1">
      <c r="B28" s="578" t="s">
        <v>602</v>
      </c>
      <c r="C28" s="569">
        <f>計算表!$C$8*投入係数表107!C28</f>
        <v>0</v>
      </c>
      <c r="D28" s="569">
        <f>計算表!$C$9*投入係数表107!D28</f>
        <v>0</v>
      </c>
      <c r="E28" s="569">
        <f>計算表!$C$10*投入係数表107!E28</f>
        <v>0</v>
      </c>
      <c r="F28" s="569">
        <f>計算表!$C$11*投入係数表107!F28</f>
        <v>0</v>
      </c>
      <c r="G28" s="569">
        <f>計算表!$C$12*投入係数表107!G28</f>
        <v>0</v>
      </c>
      <c r="H28" s="569">
        <f>計算表!$C$13*投入係数表107!H28</f>
        <v>0</v>
      </c>
      <c r="I28" s="569">
        <f>計算表!$C$14*投入係数表107!I28</f>
        <v>0</v>
      </c>
      <c r="J28" s="569">
        <f>計算表!$C$15*投入係数表107!J28</f>
        <v>0</v>
      </c>
      <c r="K28" s="569">
        <f>計算表!$C$16*投入係数表107!K28</f>
        <v>0</v>
      </c>
      <c r="L28" s="569">
        <f>計算表!$C$17*投入係数表107!L28</f>
        <v>0</v>
      </c>
      <c r="M28" s="569">
        <f>計算表!$C$18*投入係数表107!M28</f>
        <v>0</v>
      </c>
      <c r="N28" s="569">
        <f>計算表!$C$19*投入係数表107!N28</f>
        <v>0</v>
      </c>
      <c r="O28" s="569">
        <f>計算表!$C$20*投入係数表107!O28</f>
        <v>0</v>
      </c>
      <c r="P28" s="569">
        <f>計算表!$C$21*投入係数表107!P28</f>
        <v>0</v>
      </c>
      <c r="Q28" s="569">
        <f>計算表!$C$22*投入係数表107!Q28</f>
        <v>0</v>
      </c>
      <c r="R28" s="569">
        <f>計算表!$C$23*投入係数表107!R28</f>
        <v>0</v>
      </c>
      <c r="S28" s="569">
        <f>計算表!$C$24*投入係数表107!S28</f>
        <v>0</v>
      </c>
      <c r="T28" s="569">
        <f>計算表!$C$25*投入係数表107!T28</f>
        <v>0</v>
      </c>
      <c r="U28" s="569">
        <f>計算表!$C$26*投入係数表107!U28</f>
        <v>0</v>
      </c>
      <c r="V28" s="569">
        <f>計算表!$C$27*投入係数表107!V28</f>
        <v>0</v>
      </c>
      <c r="W28" s="569">
        <f>計算表!$C$28*投入係数表107!W28</f>
        <v>0</v>
      </c>
      <c r="X28" s="569">
        <f>計算表!$C$29*投入係数表107!X28</f>
        <v>0</v>
      </c>
      <c r="Y28" s="569">
        <f>計算表!$C$30*投入係数表107!Y28</f>
        <v>0</v>
      </c>
      <c r="Z28" s="569">
        <f>計算表!$C$31*投入係数表107!Z28</f>
        <v>0</v>
      </c>
      <c r="AA28" s="569">
        <f>計算表!$C$32*投入係数表107!AA28</f>
        <v>0</v>
      </c>
      <c r="AB28" s="569">
        <f>計算表!$C$33*投入係数表107!AB28</f>
        <v>0</v>
      </c>
      <c r="AC28" s="569">
        <f>計算表!$C$34*投入係数表107!AC28</f>
        <v>0</v>
      </c>
      <c r="AD28" s="569">
        <f>計算表!$C$35*投入係数表107!AD28</f>
        <v>0</v>
      </c>
      <c r="AE28" s="569">
        <f>計算表!$C$36*投入係数表107!AE28</f>
        <v>0</v>
      </c>
      <c r="AF28" s="569">
        <f>計算表!$C$37*投入係数表107!AF28</f>
        <v>0</v>
      </c>
      <c r="AG28" s="569">
        <f>計算表!$C$38*投入係数表107!AG28</f>
        <v>0</v>
      </c>
      <c r="AH28" s="569">
        <f>計算表!$C$39*投入係数表107!AH28</f>
        <v>0</v>
      </c>
      <c r="AI28" s="569">
        <f>計算表!$C$40*投入係数表107!AI28</f>
        <v>0</v>
      </c>
      <c r="AJ28" s="569">
        <f>計算表!$C$41*投入係数表107!AJ28</f>
        <v>0</v>
      </c>
      <c r="AK28" s="569">
        <f>計算表!$C$42*投入係数表107!AK28</f>
        <v>0</v>
      </c>
      <c r="AL28" s="569">
        <f>計算表!$C$43*投入係数表107!AL28</f>
        <v>0</v>
      </c>
      <c r="AM28" s="569">
        <f>計算表!$C$44*投入係数表107!AM28</f>
        <v>0</v>
      </c>
      <c r="AN28" s="569">
        <f>計算表!$C$45*投入係数表107!AN28</f>
        <v>0</v>
      </c>
      <c r="AO28" s="569">
        <f>計算表!$C$46*投入係数表107!AO28</f>
        <v>0</v>
      </c>
      <c r="AP28" s="569">
        <f>計算表!$C$47*投入係数表107!AP28</f>
        <v>0</v>
      </c>
      <c r="AQ28" s="569">
        <f>計算表!$C$48*投入係数表107!AQ28</f>
        <v>0</v>
      </c>
      <c r="AR28" s="569">
        <f>計算表!$C$49*投入係数表107!AR28</f>
        <v>0</v>
      </c>
      <c r="AS28" s="569">
        <f>計算表!$C$50*投入係数表107!AS28</f>
        <v>0</v>
      </c>
      <c r="AT28" s="569">
        <f>計算表!$C$51*投入係数表107!AT28</f>
        <v>0</v>
      </c>
      <c r="AU28" s="569">
        <f>計算表!$C$52*投入係数表107!AU28</f>
        <v>0</v>
      </c>
      <c r="AV28" s="569">
        <f>計算表!$C$53*投入係数表107!AV28</f>
        <v>0</v>
      </c>
      <c r="AW28" s="569">
        <f>計算表!$C$54*投入係数表107!AW28</f>
        <v>0</v>
      </c>
      <c r="AX28" s="569">
        <f>計算表!$C$55*投入係数表107!AX28</f>
        <v>0</v>
      </c>
      <c r="AY28" s="569">
        <f>計算表!$C$56*投入係数表107!AY28</f>
        <v>0</v>
      </c>
      <c r="AZ28" s="569">
        <f>計算表!$C$57*投入係数表107!AZ28</f>
        <v>0</v>
      </c>
      <c r="BA28" s="569">
        <f>計算表!$C$58*投入係数表107!BA28</f>
        <v>0</v>
      </c>
      <c r="BB28" s="569">
        <f>計算表!$C$59*投入係数表107!BB28</f>
        <v>0</v>
      </c>
      <c r="BC28" s="569">
        <f>計算表!$C$60*投入係数表107!BC28</f>
        <v>0</v>
      </c>
      <c r="BD28" s="569">
        <f>計算表!$C$61*投入係数表107!BD28</f>
        <v>0</v>
      </c>
      <c r="BE28" s="569">
        <f>計算表!$C$62*投入係数表107!BE28</f>
        <v>0</v>
      </c>
      <c r="BF28" s="569">
        <f>計算表!$C$63*投入係数表107!BF28</f>
        <v>0</v>
      </c>
      <c r="BG28" s="569">
        <f>計算表!$C$64*投入係数表107!BG28</f>
        <v>0</v>
      </c>
      <c r="BH28" s="569">
        <f>計算表!$C$65*投入係数表107!BH28</f>
        <v>0</v>
      </c>
      <c r="BI28" s="569">
        <f>計算表!$C$66*投入係数表107!BI28</f>
        <v>0</v>
      </c>
      <c r="BJ28" s="569">
        <f>計算表!$C$67*投入係数表107!BJ28</f>
        <v>0</v>
      </c>
      <c r="BK28" s="569">
        <f>計算表!$C$68*投入係数表107!BK28</f>
        <v>0</v>
      </c>
      <c r="BL28" s="569">
        <f>計算表!$C$69*投入係数表107!BL28</f>
        <v>0</v>
      </c>
      <c r="BM28" s="569">
        <f>計算表!$C$70*投入係数表107!BM28</f>
        <v>0</v>
      </c>
      <c r="BN28" s="569">
        <f>計算表!$C$71*投入係数表107!BN28</f>
        <v>0</v>
      </c>
      <c r="BO28" s="569">
        <f>計算表!$C$72*投入係数表107!BO28</f>
        <v>0</v>
      </c>
      <c r="BP28" s="569">
        <f>計算表!$C$73*投入係数表107!BP28</f>
        <v>0</v>
      </c>
      <c r="BQ28" s="569">
        <f>計算表!$C$74*投入係数表107!BQ28</f>
        <v>0</v>
      </c>
      <c r="BR28" s="569">
        <f>計算表!$C$75*投入係数表107!BR28</f>
        <v>0</v>
      </c>
      <c r="BS28" s="569">
        <f>計算表!$C$76*投入係数表107!BS28</f>
        <v>0</v>
      </c>
      <c r="BT28" s="569">
        <f>計算表!$C$77*投入係数表107!BT28</f>
        <v>0</v>
      </c>
      <c r="BU28" s="569">
        <f>計算表!$C$78*投入係数表107!BU28</f>
        <v>0</v>
      </c>
      <c r="BV28" s="569">
        <f>計算表!$C$79*投入係数表107!BV28</f>
        <v>0</v>
      </c>
      <c r="BW28" s="569">
        <f>計算表!$C$80*投入係数表107!BW28</f>
        <v>0</v>
      </c>
      <c r="BX28" s="569">
        <f>計算表!$C$81*投入係数表107!BX28</f>
        <v>0</v>
      </c>
      <c r="BY28" s="569">
        <f>計算表!$C$82*投入係数表107!BY28</f>
        <v>0</v>
      </c>
      <c r="BZ28" s="569">
        <f>計算表!$C$83*投入係数表107!BZ28</f>
        <v>0</v>
      </c>
      <c r="CA28" s="569">
        <f>計算表!$C$84*投入係数表107!CA28</f>
        <v>0</v>
      </c>
      <c r="CB28" s="569">
        <f>計算表!$C$85*投入係数表107!CB28</f>
        <v>0</v>
      </c>
      <c r="CC28" s="569">
        <f>計算表!$C$86*投入係数表107!CC28</f>
        <v>0</v>
      </c>
      <c r="CD28" s="569">
        <f>計算表!$C$87*投入係数表107!CD28</f>
        <v>0</v>
      </c>
      <c r="CE28" s="569">
        <f>計算表!$C$88*投入係数表107!CE28</f>
        <v>0</v>
      </c>
      <c r="CF28" s="569">
        <f>計算表!$C$89*投入係数表107!CF28</f>
        <v>0</v>
      </c>
      <c r="CG28" s="569">
        <f>計算表!$C$90*投入係数表107!CG28</f>
        <v>0</v>
      </c>
      <c r="CH28" s="569">
        <f>計算表!$C$91*投入係数表107!CH28</f>
        <v>0</v>
      </c>
      <c r="CI28" s="569">
        <f>計算表!$C$92*投入係数表107!CI28</f>
        <v>0</v>
      </c>
      <c r="CJ28" s="569">
        <f>計算表!$C$93*投入係数表107!CJ28</f>
        <v>0</v>
      </c>
      <c r="CK28" s="569">
        <f>計算表!$C$94*投入係数表107!CK28</f>
        <v>0</v>
      </c>
      <c r="CL28" s="569">
        <f>計算表!$C$95*投入係数表107!CL28</f>
        <v>0</v>
      </c>
      <c r="CM28" s="569">
        <f>計算表!$C$96*投入係数表107!CM28</f>
        <v>0</v>
      </c>
      <c r="CN28" s="569">
        <f>計算表!$C$97*投入係数表107!CN28</f>
        <v>0</v>
      </c>
      <c r="CO28" s="569">
        <f>計算表!$C$98*投入係数表107!CO28</f>
        <v>0</v>
      </c>
      <c r="CP28" s="569">
        <f>計算表!$C$99*投入係数表107!CP28</f>
        <v>0</v>
      </c>
      <c r="CQ28" s="569">
        <f>計算表!$C$100*投入係数表107!CQ28</f>
        <v>0</v>
      </c>
      <c r="CR28" s="569">
        <f>計算表!$C$101*投入係数表107!CR28</f>
        <v>0</v>
      </c>
      <c r="CS28" s="569">
        <f>計算表!$C$102*投入係数表107!CS28</f>
        <v>0</v>
      </c>
      <c r="CT28" s="569">
        <f>計算表!$C$103*投入係数表107!CT28</f>
        <v>0</v>
      </c>
      <c r="CU28" s="569">
        <f>計算表!$C$104*投入係数表107!CU28</f>
        <v>0</v>
      </c>
      <c r="CV28" s="569">
        <f>計算表!$C$105*投入係数表107!CV28</f>
        <v>0</v>
      </c>
      <c r="CW28" s="569">
        <f>計算表!$C$106*投入係数表107!CW28</f>
        <v>0</v>
      </c>
      <c r="CX28" s="569">
        <f>計算表!$C$107*投入係数表107!CX28</f>
        <v>0</v>
      </c>
      <c r="CY28" s="569">
        <f>計算表!$C$108*投入係数表107!CY28</f>
        <v>0</v>
      </c>
      <c r="CZ28" s="569">
        <f>計算表!$C$109*投入係数表107!CZ28</f>
        <v>0</v>
      </c>
      <c r="DA28" s="569">
        <f>計算表!$C$110*投入係数表107!DA28</f>
        <v>0</v>
      </c>
      <c r="DB28" s="569">
        <f>計算表!$C$111*投入係数表107!DB28</f>
        <v>0</v>
      </c>
      <c r="DC28" s="569">
        <f>計算表!$C$112*投入係数表107!DC28</f>
        <v>0</v>
      </c>
      <c r="DD28" s="569">
        <f>計算表!$C$113*投入係数表107!DD28</f>
        <v>0</v>
      </c>
      <c r="DE28" s="569">
        <f>計算表!$C$114*投入係数表107!DE28</f>
        <v>0</v>
      </c>
      <c r="DF28" s="569">
        <f t="shared" si="0"/>
        <v>0</v>
      </c>
    </row>
    <row r="29" spans="2:110" ht="12" customHeight="1">
      <c r="B29" s="578" t="s">
        <v>604</v>
      </c>
      <c r="C29" s="569">
        <f>計算表!$C$8*投入係数表107!C29</f>
        <v>0</v>
      </c>
      <c r="D29" s="569">
        <f>計算表!$C$9*投入係数表107!D29</f>
        <v>0</v>
      </c>
      <c r="E29" s="569">
        <f>計算表!$C$10*投入係数表107!E29</f>
        <v>0</v>
      </c>
      <c r="F29" s="569">
        <f>計算表!$C$11*投入係数表107!F29</f>
        <v>0</v>
      </c>
      <c r="G29" s="569">
        <f>計算表!$C$12*投入係数表107!G29</f>
        <v>0</v>
      </c>
      <c r="H29" s="569">
        <f>計算表!$C$13*投入係数表107!H29</f>
        <v>0</v>
      </c>
      <c r="I29" s="569">
        <f>計算表!$C$14*投入係数表107!I29</f>
        <v>0</v>
      </c>
      <c r="J29" s="569">
        <f>計算表!$C$15*投入係数表107!J29</f>
        <v>0</v>
      </c>
      <c r="K29" s="569">
        <f>計算表!$C$16*投入係数表107!K29</f>
        <v>0</v>
      </c>
      <c r="L29" s="569">
        <f>計算表!$C$17*投入係数表107!L29</f>
        <v>0</v>
      </c>
      <c r="M29" s="569">
        <f>計算表!$C$18*投入係数表107!M29</f>
        <v>0</v>
      </c>
      <c r="N29" s="569">
        <f>計算表!$C$19*投入係数表107!N29</f>
        <v>0</v>
      </c>
      <c r="O29" s="569">
        <f>計算表!$C$20*投入係数表107!O29</f>
        <v>0</v>
      </c>
      <c r="P29" s="569">
        <f>計算表!$C$21*投入係数表107!P29</f>
        <v>0</v>
      </c>
      <c r="Q29" s="569">
        <f>計算表!$C$22*投入係数表107!Q29</f>
        <v>0</v>
      </c>
      <c r="R29" s="569">
        <f>計算表!$C$23*投入係数表107!R29</f>
        <v>0</v>
      </c>
      <c r="S29" s="569">
        <f>計算表!$C$24*投入係数表107!S29</f>
        <v>0</v>
      </c>
      <c r="T29" s="569">
        <f>計算表!$C$25*投入係数表107!T29</f>
        <v>0</v>
      </c>
      <c r="U29" s="569">
        <f>計算表!$C$26*投入係数表107!U29</f>
        <v>0</v>
      </c>
      <c r="V29" s="569">
        <f>計算表!$C$27*投入係数表107!V29</f>
        <v>0</v>
      </c>
      <c r="W29" s="569">
        <f>計算表!$C$28*投入係数表107!W29</f>
        <v>0</v>
      </c>
      <c r="X29" s="569">
        <f>計算表!$C$29*投入係数表107!X29</f>
        <v>0</v>
      </c>
      <c r="Y29" s="569">
        <f>計算表!$C$30*投入係数表107!Y29</f>
        <v>0</v>
      </c>
      <c r="Z29" s="569">
        <f>計算表!$C$31*投入係数表107!Z29</f>
        <v>0</v>
      </c>
      <c r="AA29" s="569">
        <f>計算表!$C$32*投入係数表107!AA29</f>
        <v>0</v>
      </c>
      <c r="AB29" s="569">
        <f>計算表!$C$33*投入係数表107!AB29</f>
        <v>0</v>
      </c>
      <c r="AC29" s="569">
        <f>計算表!$C$34*投入係数表107!AC29</f>
        <v>0</v>
      </c>
      <c r="AD29" s="569">
        <f>計算表!$C$35*投入係数表107!AD29</f>
        <v>0</v>
      </c>
      <c r="AE29" s="569">
        <f>計算表!$C$36*投入係数表107!AE29</f>
        <v>0</v>
      </c>
      <c r="AF29" s="569">
        <f>計算表!$C$37*投入係数表107!AF29</f>
        <v>0</v>
      </c>
      <c r="AG29" s="569">
        <f>計算表!$C$38*投入係数表107!AG29</f>
        <v>0</v>
      </c>
      <c r="AH29" s="569">
        <f>計算表!$C$39*投入係数表107!AH29</f>
        <v>0</v>
      </c>
      <c r="AI29" s="569">
        <f>計算表!$C$40*投入係数表107!AI29</f>
        <v>0</v>
      </c>
      <c r="AJ29" s="569">
        <f>計算表!$C$41*投入係数表107!AJ29</f>
        <v>0</v>
      </c>
      <c r="AK29" s="569">
        <f>計算表!$C$42*投入係数表107!AK29</f>
        <v>0</v>
      </c>
      <c r="AL29" s="569">
        <f>計算表!$C$43*投入係数表107!AL29</f>
        <v>0</v>
      </c>
      <c r="AM29" s="569">
        <f>計算表!$C$44*投入係数表107!AM29</f>
        <v>0</v>
      </c>
      <c r="AN29" s="569">
        <f>計算表!$C$45*投入係数表107!AN29</f>
        <v>0</v>
      </c>
      <c r="AO29" s="569">
        <f>計算表!$C$46*投入係数表107!AO29</f>
        <v>0</v>
      </c>
      <c r="AP29" s="569">
        <f>計算表!$C$47*投入係数表107!AP29</f>
        <v>0</v>
      </c>
      <c r="AQ29" s="569">
        <f>計算表!$C$48*投入係数表107!AQ29</f>
        <v>0</v>
      </c>
      <c r="AR29" s="569">
        <f>計算表!$C$49*投入係数表107!AR29</f>
        <v>0</v>
      </c>
      <c r="AS29" s="569">
        <f>計算表!$C$50*投入係数表107!AS29</f>
        <v>0</v>
      </c>
      <c r="AT29" s="569">
        <f>計算表!$C$51*投入係数表107!AT29</f>
        <v>0</v>
      </c>
      <c r="AU29" s="569">
        <f>計算表!$C$52*投入係数表107!AU29</f>
        <v>0</v>
      </c>
      <c r="AV29" s="569">
        <f>計算表!$C$53*投入係数表107!AV29</f>
        <v>0</v>
      </c>
      <c r="AW29" s="569">
        <f>計算表!$C$54*投入係数表107!AW29</f>
        <v>0</v>
      </c>
      <c r="AX29" s="569">
        <f>計算表!$C$55*投入係数表107!AX29</f>
        <v>0</v>
      </c>
      <c r="AY29" s="569">
        <f>計算表!$C$56*投入係数表107!AY29</f>
        <v>0</v>
      </c>
      <c r="AZ29" s="569">
        <f>計算表!$C$57*投入係数表107!AZ29</f>
        <v>0</v>
      </c>
      <c r="BA29" s="569">
        <f>計算表!$C$58*投入係数表107!BA29</f>
        <v>0</v>
      </c>
      <c r="BB29" s="569">
        <f>計算表!$C$59*投入係数表107!BB29</f>
        <v>0</v>
      </c>
      <c r="BC29" s="569">
        <f>計算表!$C$60*投入係数表107!BC29</f>
        <v>0</v>
      </c>
      <c r="BD29" s="569">
        <f>計算表!$C$61*投入係数表107!BD29</f>
        <v>0</v>
      </c>
      <c r="BE29" s="569">
        <f>計算表!$C$62*投入係数表107!BE29</f>
        <v>0</v>
      </c>
      <c r="BF29" s="569">
        <f>計算表!$C$63*投入係数表107!BF29</f>
        <v>0</v>
      </c>
      <c r="BG29" s="569">
        <f>計算表!$C$64*投入係数表107!BG29</f>
        <v>0</v>
      </c>
      <c r="BH29" s="569">
        <f>計算表!$C$65*投入係数表107!BH29</f>
        <v>0</v>
      </c>
      <c r="BI29" s="569">
        <f>計算表!$C$66*投入係数表107!BI29</f>
        <v>0</v>
      </c>
      <c r="BJ29" s="569">
        <f>計算表!$C$67*投入係数表107!BJ29</f>
        <v>0</v>
      </c>
      <c r="BK29" s="569">
        <f>計算表!$C$68*投入係数表107!BK29</f>
        <v>0</v>
      </c>
      <c r="BL29" s="569">
        <f>計算表!$C$69*投入係数表107!BL29</f>
        <v>0</v>
      </c>
      <c r="BM29" s="569">
        <f>計算表!$C$70*投入係数表107!BM29</f>
        <v>0</v>
      </c>
      <c r="BN29" s="569">
        <f>計算表!$C$71*投入係数表107!BN29</f>
        <v>0</v>
      </c>
      <c r="BO29" s="569">
        <f>計算表!$C$72*投入係数表107!BO29</f>
        <v>0</v>
      </c>
      <c r="BP29" s="569">
        <f>計算表!$C$73*投入係数表107!BP29</f>
        <v>0</v>
      </c>
      <c r="BQ29" s="569">
        <f>計算表!$C$74*投入係数表107!BQ29</f>
        <v>0</v>
      </c>
      <c r="BR29" s="569">
        <f>計算表!$C$75*投入係数表107!BR29</f>
        <v>0</v>
      </c>
      <c r="BS29" s="569">
        <f>計算表!$C$76*投入係数表107!BS29</f>
        <v>0</v>
      </c>
      <c r="BT29" s="569">
        <f>計算表!$C$77*投入係数表107!BT29</f>
        <v>0</v>
      </c>
      <c r="BU29" s="569">
        <f>計算表!$C$78*投入係数表107!BU29</f>
        <v>0</v>
      </c>
      <c r="BV29" s="569">
        <f>計算表!$C$79*投入係数表107!BV29</f>
        <v>0</v>
      </c>
      <c r="BW29" s="569">
        <f>計算表!$C$80*投入係数表107!BW29</f>
        <v>0</v>
      </c>
      <c r="BX29" s="569">
        <f>計算表!$C$81*投入係数表107!BX29</f>
        <v>0</v>
      </c>
      <c r="BY29" s="569">
        <f>計算表!$C$82*投入係数表107!BY29</f>
        <v>0</v>
      </c>
      <c r="BZ29" s="569">
        <f>計算表!$C$83*投入係数表107!BZ29</f>
        <v>0</v>
      </c>
      <c r="CA29" s="569">
        <f>計算表!$C$84*投入係数表107!CA29</f>
        <v>0</v>
      </c>
      <c r="CB29" s="569">
        <f>計算表!$C$85*投入係数表107!CB29</f>
        <v>0</v>
      </c>
      <c r="CC29" s="569">
        <f>計算表!$C$86*投入係数表107!CC29</f>
        <v>0</v>
      </c>
      <c r="CD29" s="569">
        <f>計算表!$C$87*投入係数表107!CD29</f>
        <v>0</v>
      </c>
      <c r="CE29" s="569">
        <f>計算表!$C$88*投入係数表107!CE29</f>
        <v>0</v>
      </c>
      <c r="CF29" s="569">
        <f>計算表!$C$89*投入係数表107!CF29</f>
        <v>0</v>
      </c>
      <c r="CG29" s="569">
        <f>計算表!$C$90*投入係数表107!CG29</f>
        <v>0</v>
      </c>
      <c r="CH29" s="569">
        <f>計算表!$C$91*投入係数表107!CH29</f>
        <v>0</v>
      </c>
      <c r="CI29" s="569">
        <f>計算表!$C$92*投入係数表107!CI29</f>
        <v>0</v>
      </c>
      <c r="CJ29" s="569">
        <f>計算表!$C$93*投入係数表107!CJ29</f>
        <v>0</v>
      </c>
      <c r="CK29" s="569">
        <f>計算表!$C$94*投入係数表107!CK29</f>
        <v>0</v>
      </c>
      <c r="CL29" s="569">
        <f>計算表!$C$95*投入係数表107!CL29</f>
        <v>0</v>
      </c>
      <c r="CM29" s="569">
        <f>計算表!$C$96*投入係数表107!CM29</f>
        <v>0</v>
      </c>
      <c r="CN29" s="569">
        <f>計算表!$C$97*投入係数表107!CN29</f>
        <v>0</v>
      </c>
      <c r="CO29" s="569">
        <f>計算表!$C$98*投入係数表107!CO29</f>
        <v>0</v>
      </c>
      <c r="CP29" s="569">
        <f>計算表!$C$99*投入係数表107!CP29</f>
        <v>0</v>
      </c>
      <c r="CQ29" s="569">
        <f>計算表!$C$100*投入係数表107!CQ29</f>
        <v>0</v>
      </c>
      <c r="CR29" s="569">
        <f>計算表!$C$101*投入係数表107!CR29</f>
        <v>0</v>
      </c>
      <c r="CS29" s="569">
        <f>計算表!$C$102*投入係数表107!CS29</f>
        <v>0</v>
      </c>
      <c r="CT29" s="569">
        <f>計算表!$C$103*投入係数表107!CT29</f>
        <v>0</v>
      </c>
      <c r="CU29" s="569">
        <f>計算表!$C$104*投入係数表107!CU29</f>
        <v>0</v>
      </c>
      <c r="CV29" s="569">
        <f>計算表!$C$105*投入係数表107!CV29</f>
        <v>0</v>
      </c>
      <c r="CW29" s="569">
        <f>計算表!$C$106*投入係数表107!CW29</f>
        <v>0</v>
      </c>
      <c r="CX29" s="569">
        <f>計算表!$C$107*投入係数表107!CX29</f>
        <v>0</v>
      </c>
      <c r="CY29" s="569">
        <f>計算表!$C$108*投入係数表107!CY29</f>
        <v>0</v>
      </c>
      <c r="CZ29" s="569">
        <f>計算表!$C$109*投入係数表107!CZ29</f>
        <v>0</v>
      </c>
      <c r="DA29" s="569">
        <f>計算表!$C$110*投入係数表107!DA29</f>
        <v>0</v>
      </c>
      <c r="DB29" s="569">
        <f>計算表!$C$111*投入係数表107!DB29</f>
        <v>0</v>
      </c>
      <c r="DC29" s="569">
        <f>計算表!$C$112*投入係数表107!DC29</f>
        <v>0</v>
      </c>
      <c r="DD29" s="569">
        <f>計算表!$C$113*投入係数表107!DD29</f>
        <v>0</v>
      </c>
      <c r="DE29" s="569">
        <f>計算表!$C$114*投入係数表107!DE29</f>
        <v>0</v>
      </c>
      <c r="DF29" s="569">
        <f t="shared" si="0"/>
        <v>0</v>
      </c>
    </row>
    <row r="30" spans="2:110" ht="12" customHeight="1">
      <c r="B30" s="578" t="s">
        <v>606</v>
      </c>
      <c r="C30" s="569">
        <f>計算表!$C$8*投入係数表107!C30</f>
        <v>0</v>
      </c>
      <c r="D30" s="569">
        <f>計算表!$C$9*投入係数表107!D30</f>
        <v>0</v>
      </c>
      <c r="E30" s="569">
        <f>計算表!$C$10*投入係数表107!E30</f>
        <v>0</v>
      </c>
      <c r="F30" s="569">
        <f>計算表!$C$11*投入係数表107!F30</f>
        <v>0</v>
      </c>
      <c r="G30" s="569">
        <f>計算表!$C$12*投入係数表107!G30</f>
        <v>0</v>
      </c>
      <c r="H30" s="569">
        <f>計算表!$C$13*投入係数表107!H30</f>
        <v>0</v>
      </c>
      <c r="I30" s="569">
        <f>計算表!$C$14*投入係数表107!I30</f>
        <v>0</v>
      </c>
      <c r="J30" s="569">
        <f>計算表!$C$15*投入係数表107!J30</f>
        <v>0</v>
      </c>
      <c r="K30" s="569">
        <f>計算表!$C$16*投入係数表107!K30</f>
        <v>0</v>
      </c>
      <c r="L30" s="569">
        <f>計算表!$C$17*投入係数表107!L30</f>
        <v>0</v>
      </c>
      <c r="M30" s="569">
        <f>計算表!$C$18*投入係数表107!M30</f>
        <v>0</v>
      </c>
      <c r="N30" s="569">
        <f>計算表!$C$19*投入係数表107!N30</f>
        <v>0</v>
      </c>
      <c r="O30" s="569">
        <f>計算表!$C$20*投入係数表107!O30</f>
        <v>0</v>
      </c>
      <c r="P30" s="569">
        <f>計算表!$C$21*投入係数表107!P30</f>
        <v>0</v>
      </c>
      <c r="Q30" s="569">
        <f>計算表!$C$22*投入係数表107!Q30</f>
        <v>0</v>
      </c>
      <c r="R30" s="569">
        <f>計算表!$C$23*投入係数表107!R30</f>
        <v>0</v>
      </c>
      <c r="S30" s="569">
        <f>計算表!$C$24*投入係数表107!S30</f>
        <v>0</v>
      </c>
      <c r="T30" s="569">
        <f>計算表!$C$25*投入係数表107!T30</f>
        <v>0</v>
      </c>
      <c r="U30" s="569">
        <f>計算表!$C$26*投入係数表107!U30</f>
        <v>0</v>
      </c>
      <c r="V30" s="569">
        <f>計算表!$C$27*投入係数表107!V30</f>
        <v>0</v>
      </c>
      <c r="W30" s="569">
        <f>計算表!$C$28*投入係数表107!W30</f>
        <v>0</v>
      </c>
      <c r="X30" s="569">
        <f>計算表!$C$29*投入係数表107!X30</f>
        <v>0</v>
      </c>
      <c r="Y30" s="569">
        <f>計算表!$C$30*投入係数表107!Y30</f>
        <v>0</v>
      </c>
      <c r="Z30" s="569">
        <f>計算表!$C$31*投入係数表107!Z30</f>
        <v>0</v>
      </c>
      <c r="AA30" s="569">
        <f>計算表!$C$32*投入係数表107!AA30</f>
        <v>0</v>
      </c>
      <c r="AB30" s="569">
        <f>計算表!$C$33*投入係数表107!AB30</f>
        <v>0</v>
      </c>
      <c r="AC30" s="569">
        <f>計算表!$C$34*投入係数表107!AC30</f>
        <v>0</v>
      </c>
      <c r="AD30" s="569">
        <f>計算表!$C$35*投入係数表107!AD30</f>
        <v>0</v>
      </c>
      <c r="AE30" s="569">
        <f>計算表!$C$36*投入係数表107!AE30</f>
        <v>0</v>
      </c>
      <c r="AF30" s="569">
        <f>計算表!$C$37*投入係数表107!AF30</f>
        <v>0</v>
      </c>
      <c r="AG30" s="569">
        <f>計算表!$C$38*投入係数表107!AG30</f>
        <v>0</v>
      </c>
      <c r="AH30" s="569">
        <f>計算表!$C$39*投入係数表107!AH30</f>
        <v>0</v>
      </c>
      <c r="AI30" s="569">
        <f>計算表!$C$40*投入係数表107!AI30</f>
        <v>0</v>
      </c>
      <c r="AJ30" s="569">
        <f>計算表!$C$41*投入係数表107!AJ30</f>
        <v>0</v>
      </c>
      <c r="AK30" s="569">
        <f>計算表!$C$42*投入係数表107!AK30</f>
        <v>0</v>
      </c>
      <c r="AL30" s="569">
        <f>計算表!$C$43*投入係数表107!AL30</f>
        <v>0</v>
      </c>
      <c r="AM30" s="569">
        <f>計算表!$C$44*投入係数表107!AM30</f>
        <v>0</v>
      </c>
      <c r="AN30" s="569">
        <f>計算表!$C$45*投入係数表107!AN30</f>
        <v>0</v>
      </c>
      <c r="AO30" s="569">
        <f>計算表!$C$46*投入係数表107!AO30</f>
        <v>0</v>
      </c>
      <c r="AP30" s="569">
        <f>計算表!$C$47*投入係数表107!AP30</f>
        <v>0</v>
      </c>
      <c r="AQ30" s="569">
        <f>計算表!$C$48*投入係数表107!AQ30</f>
        <v>0</v>
      </c>
      <c r="AR30" s="569">
        <f>計算表!$C$49*投入係数表107!AR30</f>
        <v>0</v>
      </c>
      <c r="AS30" s="569">
        <f>計算表!$C$50*投入係数表107!AS30</f>
        <v>0</v>
      </c>
      <c r="AT30" s="569">
        <f>計算表!$C$51*投入係数表107!AT30</f>
        <v>0</v>
      </c>
      <c r="AU30" s="569">
        <f>計算表!$C$52*投入係数表107!AU30</f>
        <v>0</v>
      </c>
      <c r="AV30" s="569">
        <f>計算表!$C$53*投入係数表107!AV30</f>
        <v>0</v>
      </c>
      <c r="AW30" s="569">
        <f>計算表!$C$54*投入係数表107!AW30</f>
        <v>0</v>
      </c>
      <c r="AX30" s="569">
        <f>計算表!$C$55*投入係数表107!AX30</f>
        <v>0</v>
      </c>
      <c r="AY30" s="569">
        <f>計算表!$C$56*投入係数表107!AY30</f>
        <v>0</v>
      </c>
      <c r="AZ30" s="569">
        <f>計算表!$C$57*投入係数表107!AZ30</f>
        <v>0</v>
      </c>
      <c r="BA30" s="569">
        <f>計算表!$C$58*投入係数表107!BA30</f>
        <v>0</v>
      </c>
      <c r="BB30" s="569">
        <f>計算表!$C$59*投入係数表107!BB30</f>
        <v>0</v>
      </c>
      <c r="BC30" s="569">
        <f>計算表!$C$60*投入係数表107!BC30</f>
        <v>0</v>
      </c>
      <c r="BD30" s="569">
        <f>計算表!$C$61*投入係数表107!BD30</f>
        <v>0</v>
      </c>
      <c r="BE30" s="569">
        <f>計算表!$C$62*投入係数表107!BE30</f>
        <v>0</v>
      </c>
      <c r="BF30" s="569">
        <f>計算表!$C$63*投入係数表107!BF30</f>
        <v>0</v>
      </c>
      <c r="BG30" s="569">
        <f>計算表!$C$64*投入係数表107!BG30</f>
        <v>0</v>
      </c>
      <c r="BH30" s="569">
        <f>計算表!$C$65*投入係数表107!BH30</f>
        <v>0</v>
      </c>
      <c r="BI30" s="569">
        <f>計算表!$C$66*投入係数表107!BI30</f>
        <v>0</v>
      </c>
      <c r="BJ30" s="569">
        <f>計算表!$C$67*投入係数表107!BJ30</f>
        <v>0</v>
      </c>
      <c r="BK30" s="569">
        <f>計算表!$C$68*投入係数表107!BK30</f>
        <v>0</v>
      </c>
      <c r="BL30" s="569">
        <f>計算表!$C$69*投入係数表107!BL30</f>
        <v>0</v>
      </c>
      <c r="BM30" s="569">
        <f>計算表!$C$70*投入係数表107!BM30</f>
        <v>0</v>
      </c>
      <c r="BN30" s="569">
        <f>計算表!$C$71*投入係数表107!BN30</f>
        <v>0</v>
      </c>
      <c r="BO30" s="569">
        <f>計算表!$C$72*投入係数表107!BO30</f>
        <v>0</v>
      </c>
      <c r="BP30" s="569">
        <f>計算表!$C$73*投入係数表107!BP30</f>
        <v>0</v>
      </c>
      <c r="BQ30" s="569">
        <f>計算表!$C$74*投入係数表107!BQ30</f>
        <v>0</v>
      </c>
      <c r="BR30" s="569">
        <f>計算表!$C$75*投入係数表107!BR30</f>
        <v>0</v>
      </c>
      <c r="BS30" s="569">
        <f>計算表!$C$76*投入係数表107!BS30</f>
        <v>0</v>
      </c>
      <c r="BT30" s="569">
        <f>計算表!$C$77*投入係数表107!BT30</f>
        <v>0</v>
      </c>
      <c r="BU30" s="569">
        <f>計算表!$C$78*投入係数表107!BU30</f>
        <v>0</v>
      </c>
      <c r="BV30" s="569">
        <f>計算表!$C$79*投入係数表107!BV30</f>
        <v>0</v>
      </c>
      <c r="BW30" s="569">
        <f>計算表!$C$80*投入係数表107!BW30</f>
        <v>0</v>
      </c>
      <c r="BX30" s="569">
        <f>計算表!$C$81*投入係数表107!BX30</f>
        <v>0</v>
      </c>
      <c r="BY30" s="569">
        <f>計算表!$C$82*投入係数表107!BY30</f>
        <v>0</v>
      </c>
      <c r="BZ30" s="569">
        <f>計算表!$C$83*投入係数表107!BZ30</f>
        <v>0</v>
      </c>
      <c r="CA30" s="569">
        <f>計算表!$C$84*投入係数表107!CA30</f>
        <v>0</v>
      </c>
      <c r="CB30" s="569">
        <f>計算表!$C$85*投入係数表107!CB30</f>
        <v>0</v>
      </c>
      <c r="CC30" s="569">
        <f>計算表!$C$86*投入係数表107!CC30</f>
        <v>0</v>
      </c>
      <c r="CD30" s="569">
        <f>計算表!$C$87*投入係数表107!CD30</f>
        <v>0</v>
      </c>
      <c r="CE30" s="569">
        <f>計算表!$C$88*投入係数表107!CE30</f>
        <v>0</v>
      </c>
      <c r="CF30" s="569">
        <f>計算表!$C$89*投入係数表107!CF30</f>
        <v>0</v>
      </c>
      <c r="CG30" s="569">
        <f>計算表!$C$90*投入係数表107!CG30</f>
        <v>0</v>
      </c>
      <c r="CH30" s="569">
        <f>計算表!$C$91*投入係数表107!CH30</f>
        <v>0</v>
      </c>
      <c r="CI30" s="569">
        <f>計算表!$C$92*投入係数表107!CI30</f>
        <v>0</v>
      </c>
      <c r="CJ30" s="569">
        <f>計算表!$C$93*投入係数表107!CJ30</f>
        <v>0</v>
      </c>
      <c r="CK30" s="569">
        <f>計算表!$C$94*投入係数表107!CK30</f>
        <v>0</v>
      </c>
      <c r="CL30" s="569">
        <f>計算表!$C$95*投入係数表107!CL30</f>
        <v>0</v>
      </c>
      <c r="CM30" s="569">
        <f>計算表!$C$96*投入係数表107!CM30</f>
        <v>0</v>
      </c>
      <c r="CN30" s="569">
        <f>計算表!$C$97*投入係数表107!CN30</f>
        <v>0</v>
      </c>
      <c r="CO30" s="569">
        <f>計算表!$C$98*投入係数表107!CO30</f>
        <v>0</v>
      </c>
      <c r="CP30" s="569">
        <f>計算表!$C$99*投入係数表107!CP30</f>
        <v>0</v>
      </c>
      <c r="CQ30" s="569">
        <f>計算表!$C$100*投入係数表107!CQ30</f>
        <v>0</v>
      </c>
      <c r="CR30" s="569">
        <f>計算表!$C$101*投入係数表107!CR30</f>
        <v>0</v>
      </c>
      <c r="CS30" s="569">
        <f>計算表!$C$102*投入係数表107!CS30</f>
        <v>0</v>
      </c>
      <c r="CT30" s="569">
        <f>計算表!$C$103*投入係数表107!CT30</f>
        <v>0</v>
      </c>
      <c r="CU30" s="569">
        <f>計算表!$C$104*投入係数表107!CU30</f>
        <v>0</v>
      </c>
      <c r="CV30" s="569">
        <f>計算表!$C$105*投入係数表107!CV30</f>
        <v>0</v>
      </c>
      <c r="CW30" s="569">
        <f>計算表!$C$106*投入係数表107!CW30</f>
        <v>0</v>
      </c>
      <c r="CX30" s="569">
        <f>計算表!$C$107*投入係数表107!CX30</f>
        <v>0</v>
      </c>
      <c r="CY30" s="569">
        <f>計算表!$C$108*投入係数表107!CY30</f>
        <v>0</v>
      </c>
      <c r="CZ30" s="569">
        <f>計算表!$C$109*投入係数表107!CZ30</f>
        <v>0</v>
      </c>
      <c r="DA30" s="569">
        <f>計算表!$C$110*投入係数表107!DA30</f>
        <v>0</v>
      </c>
      <c r="DB30" s="569">
        <f>計算表!$C$111*投入係数表107!DB30</f>
        <v>0</v>
      </c>
      <c r="DC30" s="569">
        <f>計算表!$C$112*投入係数表107!DC30</f>
        <v>0</v>
      </c>
      <c r="DD30" s="569">
        <f>計算表!$C$113*投入係数表107!DD30</f>
        <v>0</v>
      </c>
      <c r="DE30" s="569">
        <f>計算表!$C$114*投入係数表107!DE30</f>
        <v>0</v>
      </c>
      <c r="DF30" s="569">
        <f t="shared" si="0"/>
        <v>0</v>
      </c>
    </row>
    <row r="31" spans="2:110" ht="12" customHeight="1">
      <c r="B31" s="578" t="s">
        <v>608</v>
      </c>
      <c r="C31" s="569">
        <f>計算表!$C$8*投入係数表107!C31</f>
        <v>0</v>
      </c>
      <c r="D31" s="569">
        <f>計算表!$C$9*投入係数表107!D31</f>
        <v>0</v>
      </c>
      <c r="E31" s="569">
        <f>計算表!$C$10*投入係数表107!E31</f>
        <v>0</v>
      </c>
      <c r="F31" s="569">
        <f>計算表!$C$11*投入係数表107!F31</f>
        <v>0</v>
      </c>
      <c r="G31" s="569">
        <f>計算表!$C$12*投入係数表107!G31</f>
        <v>0</v>
      </c>
      <c r="H31" s="569">
        <f>計算表!$C$13*投入係数表107!H31</f>
        <v>0</v>
      </c>
      <c r="I31" s="569">
        <f>計算表!$C$14*投入係数表107!I31</f>
        <v>0</v>
      </c>
      <c r="J31" s="569">
        <f>計算表!$C$15*投入係数表107!J31</f>
        <v>0</v>
      </c>
      <c r="K31" s="569">
        <f>計算表!$C$16*投入係数表107!K31</f>
        <v>0</v>
      </c>
      <c r="L31" s="569">
        <f>計算表!$C$17*投入係数表107!L31</f>
        <v>0</v>
      </c>
      <c r="M31" s="569">
        <f>計算表!$C$18*投入係数表107!M31</f>
        <v>0</v>
      </c>
      <c r="N31" s="569">
        <f>計算表!$C$19*投入係数表107!N31</f>
        <v>0</v>
      </c>
      <c r="O31" s="569">
        <f>計算表!$C$20*投入係数表107!O31</f>
        <v>0</v>
      </c>
      <c r="P31" s="569">
        <f>計算表!$C$21*投入係数表107!P31</f>
        <v>0</v>
      </c>
      <c r="Q31" s="569">
        <f>計算表!$C$22*投入係数表107!Q31</f>
        <v>0</v>
      </c>
      <c r="R31" s="569">
        <f>計算表!$C$23*投入係数表107!R31</f>
        <v>0</v>
      </c>
      <c r="S31" s="569">
        <f>計算表!$C$24*投入係数表107!S31</f>
        <v>0</v>
      </c>
      <c r="T31" s="569">
        <f>計算表!$C$25*投入係数表107!T31</f>
        <v>0</v>
      </c>
      <c r="U31" s="569">
        <f>計算表!$C$26*投入係数表107!U31</f>
        <v>0</v>
      </c>
      <c r="V31" s="569">
        <f>計算表!$C$27*投入係数表107!V31</f>
        <v>0</v>
      </c>
      <c r="W31" s="569">
        <f>計算表!$C$28*投入係数表107!W31</f>
        <v>0</v>
      </c>
      <c r="X31" s="569">
        <f>計算表!$C$29*投入係数表107!X31</f>
        <v>0</v>
      </c>
      <c r="Y31" s="569">
        <f>計算表!$C$30*投入係数表107!Y31</f>
        <v>0</v>
      </c>
      <c r="Z31" s="569">
        <f>計算表!$C$31*投入係数表107!Z31</f>
        <v>0</v>
      </c>
      <c r="AA31" s="569">
        <f>計算表!$C$32*投入係数表107!AA31</f>
        <v>0</v>
      </c>
      <c r="AB31" s="569">
        <f>計算表!$C$33*投入係数表107!AB31</f>
        <v>0</v>
      </c>
      <c r="AC31" s="569">
        <f>計算表!$C$34*投入係数表107!AC31</f>
        <v>0</v>
      </c>
      <c r="AD31" s="569">
        <f>計算表!$C$35*投入係数表107!AD31</f>
        <v>0</v>
      </c>
      <c r="AE31" s="569">
        <f>計算表!$C$36*投入係数表107!AE31</f>
        <v>0</v>
      </c>
      <c r="AF31" s="569">
        <f>計算表!$C$37*投入係数表107!AF31</f>
        <v>0</v>
      </c>
      <c r="AG31" s="569">
        <f>計算表!$C$38*投入係数表107!AG31</f>
        <v>0</v>
      </c>
      <c r="AH31" s="569">
        <f>計算表!$C$39*投入係数表107!AH31</f>
        <v>0</v>
      </c>
      <c r="AI31" s="569">
        <f>計算表!$C$40*投入係数表107!AI31</f>
        <v>0</v>
      </c>
      <c r="AJ31" s="569">
        <f>計算表!$C$41*投入係数表107!AJ31</f>
        <v>0</v>
      </c>
      <c r="AK31" s="569">
        <f>計算表!$C$42*投入係数表107!AK31</f>
        <v>0</v>
      </c>
      <c r="AL31" s="569">
        <f>計算表!$C$43*投入係数表107!AL31</f>
        <v>0</v>
      </c>
      <c r="AM31" s="569">
        <f>計算表!$C$44*投入係数表107!AM31</f>
        <v>0</v>
      </c>
      <c r="AN31" s="569">
        <f>計算表!$C$45*投入係数表107!AN31</f>
        <v>0</v>
      </c>
      <c r="AO31" s="569">
        <f>計算表!$C$46*投入係数表107!AO31</f>
        <v>0</v>
      </c>
      <c r="AP31" s="569">
        <f>計算表!$C$47*投入係数表107!AP31</f>
        <v>0</v>
      </c>
      <c r="AQ31" s="569">
        <f>計算表!$C$48*投入係数表107!AQ31</f>
        <v>0</v>
      </c>
      <c r="AR31" s="569">
        <f>計算表!$C$49*投入係数表107!AR31</f>
        <v>0</v>
      </c>
      <c r="AS31" s="569">
        <f>計算表!$C$50*投入係数表107!AS31</f>
        <v>0</v>
      </c>
      <c r="AT31" s="569">
        <f>計算表!$C$51*投入係数表107!AT31</f>
        <v>0</v>
      </c>
      <c r="AU31" s="569">
        <f>計算表!$C$52*投入係数表107!AU31</f>
        <v>0</v>
      </c>
      <c r="AV31" s="569">
        <f>計算表!$C$53*投入係数表107!AV31</f>
        <v>0</v>
      </c>
      <c r="AW31" s="569">
        <f>計算表!$C$54*投入係数表107!AW31</f>
        <v>0</v>
      </c>
      <c r="AX31" s="569">
        <f>計算表!$C$55*投入係数表107!AX31</f>
        <v>0</v>
      </c>
      <c r="AY31" s="569">
        <f>計算表!$C$56*投入係数表107!AY31</f>
        <v>0</v>
      </c>
      <c r="AZ31" s="569">
        <f>計算表!$C$57*投入係数表107!AZ31</f>
        <v>0</v>
      </c>
      <c r="BA31" s="569">
        <f>計算表!$C$58*投入係数表107!BA31</f>
        <v>0</v>
      </c>
      <c r="BB31" s="569">
        <f>計算表!$C$59*投入係数表107!BB31</f>
        <v>0</v>
      </c>
      <c r="BC31" s="569">
        <f>計算表!$C$60*投入係数表107!BC31</f>
        <v>0</v>
      </c>
      <c r="BD31" s="569">
        <f>計算表!$C$61*投入係数表107!BD31</f>
        <v>0</v>
      </c>
      <c r="BE31" s="569">
        <f>計算表!$C$62*投入係数表107!BE31</f>
        <v>0</v>
      </c>
      <c r="BF31" s="569">
        <f>計算表!$C$63*投入係数表107!BF31</f>
        <v>0</v>
      </c>
      <c r="BG31" s="569">
        <f>計算表!$C$64*投入係数表107!BG31</f>
        <v>0</v>
      </c>
      <c r="BH31" s="569">
        <f>計算表!$C$65*投入係数表107!BH31</f>
        <v>0</v>
      </c>
      <c r="BI31" s="569">
        <f>計算表!$C$66*投入係数表107!BI31</f>
        <v>0</v>
      </c>
      <c r="BJ31" s="569">
        <f>計算表!$C$67*投入係数表107!BJ31</f>
        <v>0</v>
      </c>
      <c r="BK31" s="569">
        <f>計算表!$C$68*投入係数表107!BK31</f>
        <v>0</v>
      </c>
      <c r="BL31" s="569">
        <f>計算表!$C$69*投入係数表107!BL31</f>
        <v>0</v>
      </c>
      <c r="BM31" s="569">
        <f>計算表!$C$70*投入係数表107!BM31</f>
        <v>0</v>
      </c>
      <c r="BN31" s="569">
        <f>計算表!$C$71*投入係数表107!BN31</f>
        <v>0</v>
      </c>
      <c r="BO31" s="569">
        <f>計算表!$C$72*投入係数表107!BO31</f>
        <v>0</v>
      </c>
      <c r="BP31" s="569">
        <f>計算表!$C$73*投入係数表107!BP31</f>
        <v>0</v>
      </c>
      <c r="BQ31" s="569">
        <f>計算表!$C$74*投入係数表107!BQ31</f>
        <v>0</v>
      </c>
      <c r="BR31" s="569">
        <f>計算表!$C$75*投入係数表107!BR31</f>
        <v>0</v>
      </c>
      <c r="BS31" s="569">
        <f>計算表!$C$76*投入係数表107!BS31</f>
        <v>0</v>
      </c>
      <c r="BT31" s="569">
        <f>計算表!$C$77*投入係数表107!BT31</f>
        <v>0</v>
      </c>
      <c r="BU31" s="569">
        <f>計算表!$C$78*投入係数表107!BU31</f>
        <v>0</v>
      </c>
      <c r="BV31" s="569">
        <f>計算表!$C$79*投入係数表107!BV31</f>
        <v>0</v>
      </c>
      <c r="BW31" s="569">
        <f>計算表!$C$80*投入係数表107!BW31</f>
        <v>0</v>
      </c>
      <c r="BX31" s="569">
        <f>計算表!$C$81*投入係数表107!BX31</f>
        <v>0</v>
      </c>
      <c r="BY31" s="569">
        <f>計算表!$C$82*投入係数表107!BY31</f>
        <v>0</v>
      </c>
      <c r="BZ31" s="569">
        <f>計算表!$C$83*投入係数表107!BZ31</f>
        <v>0</v>
      </c>
      <c r="CA31" s="569">
        <f>計算表!$C$84*投入係数表107!CA31</f>
        <v>0</v>
      </c>
      <c r="CB31" s="569">
        <f>計算表!$C$85*投入係数表107!CB31</f>
        <v>0</v>
      </c>
      <c r="CC31" s="569">
        <f>計算表!$C$86*投入係数表107!CC31</f>
        <v>0</v>
      </c>
      <c r="CD31" s="569">
        <f>計算表!$C$87*投入係数表107!CD31</f>
        <v>0</v>
      </c>
      <c r="CE31" s="569">
        <f>計算表!$C$88*投入係数表107!CE31</f>
        <v>0</v>
      </c>
      <c r="CF31" s="569">
        <f>計算表!$C$89*投入係数表107!CF31</f>
        <v>0</v>
      </c>
      <c r="CG31" s="569">
        <f>計算表!$C$90*投入係数表107!CG31</f>
        <v>0</v>
      </c>
      <c r="CH31" s="569">
        <f>計算表!$C$91*投入係数表107!CH31</f>
        <v>0</v>
      </c>
      <c r="CI31" s="569">
        <f>計算表!$C$92*投入係数表107!CI31</f>
        <v>0</v>
      </c>
      <c r="CJ31" s="569">
        <f>計算表!$C$93*投入係数表107!CJ31</f>
        <v>0</v>
      </c>
      <c r="CK31" s="569">
        <f>計算表!$C$94*投入係数表107!CK31</f>
        <v>0</v>
      </c>
      <c r="CL31" s="569">
        <f>計算表!$C$95*投入係数表107!CL31</f>
        <v>0</v>
      </c>
      <c r="CM31" s="569">
        <f>計算表!$C$96*投入係数表107!CM31</f>
        <v>0</v>
      </c>
      <c r="CN31" s="569">
        <f>計算表!$C$97*投入係数表107!CN31</f>
        <v>0</v>
      </c>
      <c r="CO31" s="569">
        <f>計算表!$C$98*投入係数表107!CO31</f>
        <v>0</v>
      </c>
      <c r="CP31" s="569">
        <f>計算表!$C$99*投入係数表107!CP31</f>
        <v>0</v>
      </c>
      <c r="CQ31" s="569">
        <f>計算表!$C$100*投入係数表107!CQ31</f>
        <v>0</v>
      </c>
      <c r="CR31" s="569">
        <f>計算表!$C$101*投入係数表107!CR31</f>
        <v>0</v>
      </c>
      <c r="CS31" s="569">
        <f>計算表!$C$102*投入係数表107!CS31</f>
        <v>0</v>
      </c>
      <c r="CT31" s="569">
        <f>計算表!$C$103*投入係数表107!CT31</f>
        <v>0</v>
      </c>
      <c r="CU31" s="569">
        <f>計算表!$C$104*投入係数表107!CU31</f>
        <v>0</v>
      </c>
      <c r="CV31" s="569">
        <f>計算表!$C$105*投入係数表107!CV31</f>
        <v>0</v>
      </c>
      <c r="CW31" s="569">
        <f>計算表!$C$106*投入係数表107!CW31</f>
        <v>0</v>
      </c>
      <c r="CX31" s="569">
        <f>計算表!$C$107*投入係数表107!CX31</f>
        <v>0</v>
      </c>
      <c r="CY31" s="569">
        <f>計算表!$C$108*投入係数表107!CY31</f>
        <v>0</v>
      </c>
      <c r="CZ31" s="569">
        <f>計算表!$C$109*投入係数表107!CZ31</f>
        <v>0</v>
      </c>
      <c r="DA31" s="569">
        <f>計算表!$C$110*投入係数表107!DA31</f>
        <v>0</v>
      </c>
      <c r="DB31" s="569">
        <f>計算表!$C$111*投入係数表107!DB31</f>
        <v>0</v>
      </c>
      <c r="DC31" s="569">
        <f>計算表!$C$112*投入係数表107!DC31</f>
        <v>0</v>
      </c>
      <c r="DD31" s="569">
        <f>計算表!$C$113*投入係数表107!DD31</f>
        <v>0</v>
      </c>
      <c r="DE31" s="569">
        <f>計算表!$C$114*投入係数表107!DE31</f>
        <v>0</v>
      </c>
      <c r="DF31" s="569">
        <f t="shared" si="0"/>
        <v>0</v>
      </c>
    </row>
    <row r="32" spans="2:110" ht="12" customHeight="1">
      <c r="B32" s="578" t="s">
        <v>610</v>
      </c>
      <c r="C32" s="569">
        <f>計算表!$C$8*投入係数表107!C32</f>
        <v>0</v>
      </c>
      <c r="D32" s="569">
        <f>計算表!$C$9*投入係数表107!D32</f>
        <v>0</v>
      </c>
      <c r="E32" s="569">
        <f>計算表!$C$10*投入係数表107!E32</f>
        <v>0</v>
      </c>
      <c r="F32" s="569">
        <f>計算表!$C$11*投入係数表107!F32</f>
        <v>0</v>
      </c>
      <c r="G32" s="569">
        <f>計算表!$C$12*投入係数表107!G32</f>
        <v>0</v>
      </c>
      <c r="H32" s="569">
        <f>計算表!$C$13*投入係数表107!H32</f>
        <v>0</v>
      </c>
      <c r="I32" s="569">
        <f>計算表!$C$14*投入係数表107!I32</f>
        <v>0</v>
      </c>
      <c r="J32" s="569">
        <f>計算表!$C$15*投入係数表107!J32</f>
        <v>0</v>
      </c>
      <c r="K32" s="569">
        <f>計算表!$C$16*投入係数表107!K32</f>
        <v>0</v>
      </c>
      <c r="L32" s="569">
        <f>計算表!$C$17*投入係数表107!L32</f>
        <v>0</v>
      </c>
      <c r="M32" s="569">
        <f>計算表!$C$18*投入係数表107!M32</f>
        <v>0</v>
      </c>
      <c r="N32" s="569">
        <f>計算表!$C$19*投入係数表107!N32</f>
        <v>0</v>
      </c>
      <c r="O32" s="569">
        <f>計算表!$C$20*投入係数表107!O32</f>
        <v>0</v>
      </c>
      <c r="P32" s="569">
        <f>計算表!$C$21*投入係数表107!P32</f>
        <v>0</v>
      </c>
      <c r="Q32" s="569">
        <f>計算表!$C$22*投入係数表107!Q32</f>
        <v>0</v>
      </c>
      <c r="R32" s="569">
        <f>計算表!$C$23*投入係数表107!R32</f>
        <v>0</v>
      </c>
      <c r="S32" s="569">
        <f>計算表!$C$24*投入係数表107!S32</f>
        <v>0</v>
      </c>
      <c r="T32" s="569">
        <f>計算表!$C$25*投入係数表107!T32</f>
        <v>0</v>
      </c>
      <c r="U32" s="569">
        <f>計算表!$C$26*投入係数表107!U32</f>
        <v>0</v>
      </c>
      <c r="V32" s="569">
        <f>計算表!$C$27*投入係数表107!V32</f>
        <v>0</v>
      </c>
      <c r="W32" s="569">
        <f>計算表!$C$28*投入係数表107!W32</f>
        <v>0</v>
      </c>
      <c r="X32" s="569">
        <f>計算表!$C$29*投入係数表107!X32</f>
        <v>0</v>
      </c>
      <c r="Y32" s="569">
        <f>計算表!$C$30*投入係数表107!Y32</f>
        <v>0</v>
      </c>
      <c r="Z32" s="569">
        <f>計算表!$C$31*投入係数表107!Z32</f>
        <v>0</v>
      </c>
      <c r="AA32" s="569">
        <f>計算表!$C$32*投入係数表107!AA32</f>
        <v>0</v>
      </c>
      <c r="AB32" s="569">
        <f>計算表!$C$33*投入係数表107!AB32</f>
        <v>0</v>
      </c>
      <c r="AC32" s="569">
        <f>計算表!$C$34*投入係数表107!AC32</f>
        <v>0</v>
      </c>
      <c r="AD32" s="569">
        <f>計算表!$C$35*投入係数表107!AD32</f>
        <v>0</v>
      </c>
      <c r="AE32" s="569">
        <f>計算表!$C$36*投入係数表107!AE32</f>
        <v>0</v>
      </c>
      <c r="AF32" s="569">
        <f>計算表!$C$37*投入係数表107!AF32</f>
        <v>0</v>
      </c>
      <c r="AG32" s="569">
        <f>計算表!$C$38*投入係数表107!AG32</f>
        <v>0</v>
      </c>
      <c r="AH32" s="569">
        <f>計算表!$C$39*投入係数表107!AH32</f>
        <v>0</v>
      </c>
      <c r="AI32" s="569">
        <f>計算表!$C$40*投入係数表107!AI32</f>
        <v>0</v>
      </c>
      <c r="AJ32" s="569">
        <f>計算表!$C$41*投入係数表107!AJ32</f>
        <v>0</v>
      </c>
      <c r="AK32" s="569">
        <f>計算表!$C$42*投入係数表107!AK32</f>
        <v>0</v>
      </c>
      <c r="AL32" s="569">
        <f>計算表!$C$43*投入係数表107!AL32</f>
        <v>0</v>
      </c>
      <c r="AM32" s="569">
        <f>計算表!$C$44*投入係数表107!AM32</f>
        <v>0</v>
      </c>
      <c r="AN32" s="569">
        <f>計算表!$C$45*投入係数表107!AN32</f>
        <v>0</v>
      </c>
      <c r="AO32" s="569">
        <f>計算表!$C$46*投入係数表107!AO32</f>
        <v>0</v>
      </c>
      <c r="AP32" s="569">
        <f>計算表!$C$47*投入係数表107!AP32</f>
        <v>0</v>
      </c>
      <c r="AQ32" s="569">
        <f>計算表!$C$48*投入係数表107!AQ32</f>
        <v>0</v>
      </c>
      <c r="AR32" s="569">
        <f>計算表!$C$49*投入係数表107!AR32</f>
        <v>0</v>
      </c>
      <c r="AS32" s="569">
        <f>計算表!$C$50*投入係数表107!AS32</f>
        <v>0</v>
      </c>
      <c r="AT32" s="569">
        <f>計算表!$C$51*投入係数表107!AT32</f>
        <v>0</v>
      </c>
      <c r="AU32" s="569">
        <f>計算表!$C$52*投入係数表107!AU32</f>
        <v>0</v>
      </c>
      <c r="AV32" s="569">
        <f>計算表!$C$53*投入係数表107!AV32</f>
        <v>0</v>
      </c>
      <c r="AW32" s="569">
        <f>計算表!$C$54*投入係数表107!AW32</f>
        <v>0</v>
      </c>
      <c r="AX32" s="569">
        <f>計算表!$C$55*投入係数表107!AX32</f>
        <v>0</v>
      </c>
      <c r="AY32" s="569">
        <f>計算表!$C$56*投入係数表107!AY32</f>
        <v>0</v>
      </c>
      <c r="AZ32" s="569">
        <f>計算表!$C$57*投入係数表107!AZ32</f>
        <v>0</v>
      </c>
      <c r="BA32" s="569">
        <f>計算表!$C$58*投入係数表107!BA32</f>
        <v>0</v>
      </c>
      <c r="BB32" s="569">
        <f>計算表!$C$59*投入係数表107!BB32</f>
        <v>0</v>
      </c>
      <c r="BC32" s="569">
        <f>計算表!$C$60*投入係数表107!BC32</f>
        <v>0</v>
      </c>
      <c r="BD32" s="569">
        <f>計算表!$C$61*投入係数表107!BD32</f>
        <v>0</v>
      </c>
      <c r="BE32" s="569">
        <f>計算表!$C$62*投入係数表107!BE32</f>
        <v>0</v>
      </c>
      <c r="BF32" s="569">
        <f>計算表!$C$63*投入係数表107!BF32</f>
        <v>0</v>
      </c>
      <c r="BG32" s="569">
        <f>計算表!$C$64*投入係数表107!BG32</f>
        <v>0</v>
      </c>
      <c r="BH32" s="569">
        <f>計算表!$C$65*投入係数表107!BH32</f>
        <v>0</v>
      </c>
      <c r="BI32" s="569">
        <f>計算表!$C$66*投入係数表107!BI32</f>
        <v>0</v>
      </c>
      <c r="BJ32" s="569">
        <f>計算表!$C$67*投入係数表107!BJ32</f>
        <v>0</v>
      </c>
      <c r="BK32" s="569">
        <f>計算表!$C$68*投入係数表107!BK32</f>
        <v>0</v>
      </c>
      <c r="BL32" s="569">
        <f>計算表!$C$69*投入係数表107!BL32</f>
        <v>0</v>
      </c>
      <c r="BM32" s="569">
        <f>計算表!$C$70*投入係数表107!BM32</f>
        <v>0</v>
      </c>
      <c r="BN32" s="569">
        <f>計算表!$C$71*投入係数表107!BN32</f>
        <v>0</v>
      </c>
      <c r="BO32" s="569">
        <f>計算表!$C$72*投入係数表107!BO32</f>
        <v>0</v>
      </c>
      <c r="BP32" s="569">
        <f>計算表!$C$73*投入係数表107!BP32</f>
        <v>0</v>
      </c>
      <c r="BQ32" s="569">
        <f>計算表!$C$74*投入係数表107!BQ32</f>
        <v>0</v>
      </c>
      <c r="BR32" s="569">
        <f>計算表!$C$75*投入係数表107!BR32</f>
        <v>0</v>
      </c>
      <c r="BS32" s="569">
        <f>計算表!$C$76*投入係数表107!BS32</f>
        <v>0</v>
      </c>
      <c r="BT32" s="569">
        <f>計算表!$C$77*投入係数表107!BT32</f>
        <v>0</v>
      </c>
      <c r="BU32" s="569">
        <f>計算表!$C$78*投入係数表107!BU32</f>
        <v>0</v>
      </c>
      <c r="BV32" s="569">
        <f>計算表!$C$79*投入係数表107!BV32</f>
        <v>0</v>
      </c>
      <c r="BW32" s="569">
        <f>計算表!$C$80*投入係数表107!BW32</f>
        <v>0</v>
      </c>
      <c r="BX32" s="569">
        <f>計算表!$C$81*投入係数表107!BX32</f>
        <v>0</v>
      </c>
      <c r="BY32" s="569">
        <f>計算表!$C$82*投入係数表107!BY32</f>
        <v>0</v>
      </c>
      <c r="BZ32" s="569">
        <f>計算表!$C$83*投入係数表107!BZ32</f>
        <v>0</v>
      </c>
      <c r="CA32" s="569">
        <f>計算表!$C$84*投入係数表107!CA32</f>
        <v>0</v>
      </c>
      <c r="CB32" s="569">
        <f>計算表!$C$85*投入係数表107!CB32</f>
        <v>0</v>
      </c>
      <c r="CC32" s="569">
        <f>計算表!$C$86*投入係数表107!CC32</f>
        <v>0</v>
      </c>
      <c r="CD32" s="569">
        <f>計算表!$C$87*投入係数表107!CD32</f>
        <v>0</v>
      </c>
      <c r="CE32" s="569">
        <f>計算表!$C$88*投入係数表107!CE32</f>
        <v>0</v>
      </c>
      <c r="CF32" s="569">
        <f>計算表!$C$89*投入係数表107!CF32</f>
        <v>0</v>
      </c>
      <c r="CG32" s="569">
        <f>計算表!$C$90*投入係数表107!CG32</f>
        <v>0</v>
      </c>
      <c r="CH32" s="569">
        <f>計算表!$C$91*投入係数表107!CH32</f>
        <v>0</v>
      </c>
      <c r="CI32" s="569">
        <f>計算表!$C$92*投入係数表107!CI32</f>
        <v>0</v>
      </c>
      <c r="CJ32" s="569">
        <f>計算表!$C$93*投入係数表107!CJ32</f>
        <v>0</v>
      </c>
      <c r="CK32" s="569">
        <f>計算表!$C$94*投入係数表107!CK32</f>
        <v>0</v>
      </c>
      <c r="CL32" s="569">
        <f>計算表!$C$95*投入係数表107!CL32</f>
        <v>0</v>
      </c>
      <c r="CM32" s="569">
        <f>計算表!$C$96*投入係数表107!CM32</f>
        <v>0</v>
      </c>
      <c r="CN32" s="569">
        <f>計算表!$C$97*投入係数表107!CN32</f>
        <v>0</v>
      </c>
      <c r="CO32" s="569">
        <f>計算表!$C$98*投入係数表107!CO32</f>
        <v>0</v>
      </c>
      <c r="CP32" s="569">
        <f>計算表!$C$99*投入係数表107!CP32</f>
        <v>0</v>
      </c>
      <c r="CQ32" s="569">
        <f>計算表!$C$100*投入係数表107!CQ32</f>
        <v>0</v>
      </c>
      <c r="CR32" s="569">
        <f>計算表!$C$101*投入係数表107!CR32</f>
        <v>0</v>
      </c>
      <c r="CS32" s="569">
        <f>計算表!$C$102*投入係数表107!CS32</f>
        <v>0</v>
      </c>
      <c r="CT32" s="569">
        <f>計算表!$C$103*投入係数表107!CT32</f>
        <v>0</v>
      </c>
      <c r="CU32" s="569">
        <f>計算表!$C$104*投入係数表107!CU32</f>
        <v>0</v>
      </c>
      <c r="CV32" s="569">
        <f>計算表!$C$105*投入係数表107!CV32</f>
        <v>0</v>
      </c>
      <c r="CW32" s="569">
        <f>計算表!$C$106*投入係数表107!CW32</f>
        <v>0</v>
      </c>
      <c r="CX32" s="569">
        <f>計算表!$C$107*投入係数表107!CX32</f>
        <v>0</v>
      </c>
      <c r="CY32" s="569">
        <f>計算表!$C$108*投入係数表107!CY32</f>
        <v>0</v>
      </c>
      <c r="CZ32" s="569">
        <f>計算表!$C$109*投入係数表107!CZ32</f>
        <v>0</v>
      </c>
      <c r="DA32" s="569">
        <f>計算表!$C$110*投入係数表107!DA32</f>
        <v>0</v>
      </c>
      <c r="DB32" s="569">
        <f>計算表!$C$111*投入係数表107!DB32</f>
        <v>0</v>
      </c>
      <c r="DC32" s="569">
        <f>計算表!$C$112*投入係数表107!DC32</f>
        <v>0</v>
      </c>
      <c r="DD32" s="569">
        <f>計算表!$C$113*投入係数表107!DD32</f>
        <v>0</v>
      </c>
      <c r="DE32" s="569">
        <f>計算表!$C$114*投入係数表107!DE32</f>
        <v>0</v>
      </c>
      <c r="DF32" s="569">
        <f t="shared" si="0"/>
        <v>0</v>
      </c>
    </row>
    <row r="33" spans="2:110" ht="12" customHeight="1">
      <c r="B33" s="578" t="s">
        <v>612</v>
      </c>
      <c r="C33" s="569">
        <f>計算表!$C$8*投入係数表107!C33</f>
        <v>0</v>
      </c>
      <c r="D33" s="569">
        <f>計算表!$C$9*投入係数表107!D33</f>
        <v>0</v>
      </c>
      <c r="E33" s="569">
        <f>計算表!$C$10*投入係数表107!E33</f>
        <v>0</v>
      </c>
      <c r="F33" s="569">
        <f>計算表!$C$11*投入係数表107!F33</f>
        <v>0</v>
      </c>
      <c r="G33" s="569">
        <f>計算表!$C$12*投入係数表107!G33</f>
        <v>0</v>
      </c>
      <c r="H33" s="569">
        <f>計算表!$C$13*投入係数表107!H33</f>
        <v>0</v>
      </c>
      <c r="I33" s="569">
        <f>計算表!$C$14*投入係数表107!I33</f>
        <v>0</v>
      </c>
      <c r="J33" s="569">
        <f>計算表!$C$15*投入係数表107!J33</f>
        <v>0</v>
      </c>
      <c r="K33" s="569">
        <f>計算表!$C$16*投入係数表107!K33</f>
        <v>0</v>
      </c>
      <c r="L33" s="569">
        <f>計算表!$C$17*投入係数表107!L33</f>
        <v>0</v>
      </c>
      <c r="M33" s="569">
        <f>計算表!$C$18*投入係数表107!M33</f>
        <v>0</v>
      </c>
      <c r="N33" s="569">
        <f>計算表!$C$19*投入係数表107!N33</f>
        <v>0</v>
      </c>
      <c r="O33" s="569">
        <f>計算表!$C$20*投入係数表107!O33</f>
        <v>0</v>
      </c>
      <c r="P33" s="569">
        <f>計算表!$C$21*投入係数表107!P33</f>
        <v>0</v>
      </c>
      <c r="Q33" s="569">
        <f>計算表!$C$22*投入係数表107!Q33</f>
        <v>0</v>
      </c>
      <c r="R33" s="569">
        <f>計算表!$C$23*投入係数表107!R33</f>
        <v>0</v>
      </c>
      <c r="S33" s="569">
        <f>計算表!$C$24*投入係数表107!S33</f>
        <v>0</v>
      </c>
      <c r="T33" s="569">
        <f>計算表!$C$25*投入係数表107!T33</f>
        <v>0</v>
      </c>
      <c r="U33" s="569">
        <f>計算表!$C$26*投入係数表107!U33</f>
        <v>0</v>
      </c>
      <c r="V33" s="569">
        <f>計算表!$C$27*投入係数表107!V33</f>
        <v>0</v>
      </c>
      <c r="W33" s="569">
        <f>計算表!$C$28*投入係数表107!W33</f>
        <v>0</v>
      </c>
      <c r="X33" s="569">
        <f>計算表!$C$29*投入係数表107!X33</f>
        <v>0</v>
      </c>
      <c r="Y33" s="569">
        <f>計算表!$C$30*投入係数表107!Y33</f>
        <v>0</v>
      </c>
      <c r="Z33" s="569">
        <f>計算表!$C$31*投入係数表107!Z33</f>
        <v>0</v>
      </c>
      <c r="AA33" s="569">
        <f>計算表!$C$32*投入係数表107!AA33</f>
        <v>0</v>
      </c>
      <c r="AB33" s="569">
        <f>計算表!$C$33*投入係数表107!AB33</f>
        <v>0</v>
      </c>
      <c r="AC33" s="569">
        <f>計算表!$C$34*投入係数表107!AC33</f>
        <v>0</v>
      </c>
      <c r="AD33" s="569">
        <f>計算表!$C$35*投入係数表107!AD33</f>
        <v>0</v>
      </c>
      <c r="AE33" s="569">
        <f>計算表!$C$36*投入係数表107!AE33</f>
        <v>0</v>
      </c>
      <c r="AF33" s="569">
        <f>計算表!$C$37*投入係数表107!AF33</f>
        <v>0</v>
      </c>
      <c r="AG33" s="569">
        <f>計算表!$C$38*投入係数表107!AG33</f>
        <v>0</v>
      </c>
      <c r="AH33" s="569">
        <f>計算表!$C$39*投入係数表107!AH33</f>
        <v>0</v>
      </c>
      <c r="AI33" s="569">
        <f>計算表!$C$40*投入係数表107!AI33</f>
        <v>0</v>
      </c>
      <c r="AJ33" s="569">
        <f>計算表!$C$41*投入係数表107!AJ33</f>
        <v>0</v>
      </c>
      <c r="AK33" s="569">
        <f>計算表!$C$42*投入係数表107!AK33</f>
        <v>0</v>
      </c>
      <c r="AL33" s="569">
        <f>計算表!$C$43*投入係数表107!AL33</f>
        <v>0</v>
      </c>
      <c r="AM33" s="569">
        <f>計算表!$C$44*投入係数表107!AM33</f>
        <v>0</v>
      </c>
      <c r="AN33" s="569">
        <f>計算表!$C$45*投入係数表107!AN33</f>
        <v>0</v>
      </c>
      <c r="AO33" s="569">
        <f>計算表!$C$46*投入係数表107!AO33</f>
        <v>0</v>
      </c>
      <c r="AP33" s="569">
        <f>計算表!$C$47*投入係数表107!AP33</f>
        <v>0</v>
      </c>
      <c r="AQ33" s="569">
        <f>計算表!$C$48*投入係数表107!AQ33</f>
        <v>0</v>
      </c>
      <c r="AR33" s="569">
        <f>計算表!$C$49*投入係数表107!AR33</f>
        <v>0</v>
      </c>
      <c r="AS33" s="569">
        <f>計算表!$C$50*投入係数表107!AS33</f>
        <v>0</v>
      </c>
      <c r="AT33" s="569">
        <f>計算表!$C$51*投入係数表107!AT33</f>
        <v>0</v>
      </c>
      <c r="AU33" s="569">
        <f>計算表!$C$52*投入係数表107!AU33</f>
        <v>0</v>
      </c>
      <c r="AV33" s="569">
        <f>計算表!$C$53*投入係数表107!AV33</f>
        <v>0</v>
      </c>
      <c r="AW33" s="569">
        <f>計算表!$C$54*投入係数表107!AW33</f>
        <v>0</v>
      </c>
      <c r="AX33" s="569">
        <f>計算表!$C$55*投入係数表107!AX33</f>
        <v>0</v>
      </c>
      <c r="AY33" s="569">
        <f>計算表!$C$56*投入係数表107!AY33</f>
        <v>0</v>
      </c>
      <c r="AZ33" s="569">
        <f>計算表!$C$57*投入係数表107!AZ33</f>
        <v>0</v>
      </c>
      <c r="BA33" s="569">
        <f>計算表!$C$58*投入係数表107!BA33</f>
        <v>0</v>
      </c>
      <c r="BB33" s="569">
        <f>計算表!$C$59*投入係数表107!BB33</f>
        <v>0</v>
      </c>
      <c r="BC33" s="569">
        <f>計算表!$C$60*投入係数表107!BC33</f>
        <v>0</v>
      </c>
      <c r="BD33" s="569">
        <f>計算表!$C$61*投入係数表107!BD33</f>
        <v>0</v>
      </c>
      <c r="BE33" s="569">
        <f>計算表!$C$62*投入係数表107!BE33</f>
        <v>0</v>
      </c>
      <c r="BF33" s="569">
        <f>計算表!$C$63*投入係数表107!BF33</f>
        <v>0</v>
      </c>
      <c r="BG33" s="569">
        <f>計算表!$C$64*投入係数表107!BG33</f>
        <v>0</v>
      </c>
      <c r="BH33" s="569">
        <f>計算表!$C$65*投入係数表107!BH33</f>
        <v>0</v>
      </c>
      <c r="BI33" s="569">
        <f>計算表!$C$66*投入係数表107!BI33</f>
        <v>0</v>
      </c>
      <c r="BJ33" s="569">
        <f>計算表!$C$67*投入係数表107!BJ33</f>
        <v>0</v>
      </c>
      <c r="BK33" s="569">
        <f>計算表!$C$68*投入係数表107!BK33</f>
        <v>0</v>
      </c>
      <c r="BL33" s="569">
        <f>計算表!$C$69*投入係数表107!BL33</f>
        <v>0</v>
      </c>
      <c r="BM33" s="569">
        <f>計算表!$C$70*投入係数表107!BM33</f>
        <v>0</v>
      </c>
      <c r="BN33" s="569">
        <f>計算表!$C$71*投入係数表107!BN33</f>
        <v>0</v>
      </c>
      <c r="BO33" s="569">
        <f>計算表!$C$72*投入係数表107!BO33</f>
        <v>0</v>
      </c>
      <c r="BP33" s="569">
        <f>計算表!$C$73*投入係数表107!BP33</f>
        <v>0</v>
      </c>
      <c r="BQ33" s="569">
        <f>計算表!$C$74*投入係数表107!BQ33</f>
        <v>0</v>
      </c>
      <c r="BR33" s="569">
        <f>計算表!$C$75*投入係数表107!BR33</f>
        <v>0</v>
      </c>
      <c r="BS33" s="569">
        <f>計算表!$C$76*投入係数表107!BS33</f>
        <v>0</v>
      </c>
      <c r="BT33" s="569">
        <f>計算表!$C$77*投入係数表107!BT33</f>
        <v>0</v>
      </c>
      <c r="BU33" s="569">
        <f>計算表!$C$78*投入係数表107!BU33</f>
        <v>0</v>
      </c>
      <c r="BV33" s="569">
        <f>計算表!$C$79*投入係数表107!BV33</f>
        <v>0</v>
      </c>
      <c r="BW33" s="569">
        <f>計算表!$C$80*投入係数表107!BW33</f>
        <v>0</v>
      </c>
      <c r="BX33" s="569">
        <f>計算表!$C$81*投入係数表107!BX33</f>
        <v>0</v>
      </c>
      <c r="BY33" s="569">
        <f>計算表!$C$82*投入係数表107!BY33</f>
        <v>0</v>
      </c>
      <c r="BZ33" s="569">
        <f>計算表!$C$83*投入係数表107!BZ33</f>
        <v>0</v>
      </c>
      <c r="CA33" s="569">
        <f>計算表!$C$84*投入係数表107!CA33</f>
        <v>0</v>
      </c>
      <c r="CB33" s="569">
        <f>計算表!$C$85*投入係数表107!CB33</f>
        <v>0</v>
      </c>
      <c r="CC33" s="569">
        <f>計算表!$C$86*投入係数表107!CC33</f>
        <v>0</v>
      </c>
      <c r="CD33" s="569">
        <f>計算表!$C$87*投入係数表107!CD33</f>
        <v>0</v>
      </c>
      <c r="CE33" s="569">
        <f>計算表!$C$88*投入係数表107!CE33</f>
        <v>0</v>
      </c>
      <c r="CF33" s="569">
        <f>計算表!$C$89*投入係数表107!CF33</f>
        <v>0</v>
      </c>
      <c r="CG33" s="569">
        <f>計算表!$C$90*投入係数表107!CG33</f>
        <v>0</v>
      </c>
      <c r="CH33" s="569">
        <f>計算表!$C$91*投入係数表107!CH33</f>
        <v>0</v>
      </c>
      <c r="CI33" s="569">
        <f>計算表!$C$92*投入係数表107!CI33</f>
        <v>0</v>
      </c>
      <c r="CJ33" s="569">
        <f>計算表!$C$93*投入係数表107!CJ33</f>
        <v>0</v>
      </c>
      <c r="CK33" s="569">
        <f>計算表!$C$94*投入係数表107!CK33</f>
        <v>0</v>
      </c>
      <c r="CL33" s="569">
        <f>計算表!$C$95*投入係数表107!CL33</f>
        <v>0</v>
      </c>
      <c r="CM33" s="569">
        <f>計算表!$C$96*投入係数表107!CM33</f>
        <v>0</v>
      </c>
      <c r="CN33" s="569">
        <f>計算表!$C$97*投入係数表107!CN33</f>
        <v>0</v>
      </c>
      <c r="CO33" s="569">
        <f>計算表!$C$98*投入係数表107!CO33</f>
        <v>0</v>
      </c>
      <c r="CP33" s="569">
        <f>計算表!$C$99*投入係数表107!CP33</f>
        <v>0</v>
      </c>
      <c r="CQ33" s="569">
        <f>計算表!$C$100*投入係数表107!CQ33</f>
        <v>0</v>
      </c>
      <c r="CR33" s="569">
        <f>計算表!$C$101*投入係数表107!CR33</f>
        <v>0</v>
      </c>
      <c r="CS33" s="569">
        <f>計算表!$C$102*投入係数表107!CS33</f>
        <v>0</v>
      </c>
      <c r="CT33" s="569">
        <f>計算表!$C$103*投入係数表107!CT33</f>
        <v>0</v>
      </c>
      <c r="CU33" s="569">
        <f>計算表!$C$104*投入係数表107!CU33</f>
        <v>0</v>
      </c>
      <c r="CV33" s="569">
        <f>計算表!$C$105*投入係数表107!CV33</f>
        <v>0</v>
      </c>
      <c r="CW33" s="569">
        <f>計算表!$C$106*投入係数表107!CW33</f>
        <v>0</v>
      </c>
      <c r="CX33" s="569">
        <f>計算表!$C$107*投入係数表107!CX33</f>
        <v>0</v>
      </c>
      <c r="CY33" s="569">
        <f>計算表!$C$108*投入係数表107!CY33</f>
        <v>0</v>
      </c>
      <c r="CZ33" s="569">
        <f>計算表!$C$109*投入係数表107!CZ33</f>
        <v>0</v>
      </c>
      <c r="DA33" s="569">
        <f>計算表!$C$110*投入係数表107!DA33</f>
        <v>0</v>
      </c>
      <c r="DB33" s="569">
        <f>計算表!$C$111*投入係数表107!DB33</f>
        <v>0</v>
      </c>
      <c r="DC33" s="569">
        <f>計算表!$C$112*投入係数表107!DC33</f>
        <v>0</v>
      </c>
      <c r="DD33" s="569">
        <f>計算表!$C$113*投入係数表107!DD33</f>
        <v>0</v>
      </c>
      <c r="DE33" s="569">
        <f>計算表!$C$114*投入係数表107!DE33</f>
        <v>0</v>
      </c>
      <c r="DF33" s="569">
        <f t="shared" si="0"/>
        <v>0</v>
      </c>
    </row>
    <row r="34" spans="2:110" ht="12" customHeight="1">
      <c r="B34" s="578" t="s">
        <v>614</v>
      </c>
      <c r="C34" s="569">
        <f>計算表!$C$8*投入係数表107!C34</f>
        <v>0</v>
      </c>
      <c r="D34" s="569">
        <f>計算表!$C$9*投入係数表107!D34</f>
        <v>0</v>
      </c>
      <c r="E34" s="569">
        <f>計算表!$C$10*投入係数表107!E34</f>
        <v>0</v>
      </c>
      <c r="F34" s="569">
        <f>計算表!$C$11*投入係数表107!F34</f>
        <v>0</v>
      </c>
      <c r="G34" s="569">
        <f>計算表!$C$12*投入係数表107!G34</f>
        <v>0</v>
      </c>
      <c r="H34" s="569">
        <f>計算表!$C$13*投入係数表107!H34</f>
        <v>0</v>
      </c>
      <c r="I34" s="569">
        <f>計算表!$C$14*投入係数表107!I34</f>
        <v>0</v>
      </c>
      <c r="J34" s="569">
        <f>計算表!$C$15*投入係数表107!J34</f>
        <v>0</v>
      </c>
      <c r="K34" s="569">
        <f>計算表!$C$16*投入係数表107!K34</f>
        <v>0</v>
      </c>
      <c r="L34" s="569">
        <f>計算表!$C$17*投入係数表107!L34</f>
        <v>0</v>
      </c>
      <c r="M34" s="569">
        <f>計算表!$C$18*投入係数表107!M34</f>
        <v>0</v>
      </c>
      <c r="N34" s="569">
        <f>計算表!$C$19*投入係数表107!N34</f>
        <v>0</v>
      </c>
      <c r="O34" s="569">
        <f>計算表!$C$20*投入係数表107!O34</f>
        <v>0</v>
      </c>
      <c r="P34" s="569">
        <f>計算表!$C$21*投入係数表107!P34</f>
        <v>0</v>
      </c>
      <c r="Q34" s="569">
        <f>計算表!$C$22*投入係数表107!Q34</f>
        <v>0</v>
      </c>
      <c r="R34" s="569">
        <f>計算表!$C$23*投入係数表107!R34</f>
        <v>0</v>
      </c>
      <c r="S34" s="569">
        <f>計算表!$C$24*投入係数表107!S34</f>
        <v>0</v>
      </c>
      <c r="T34" s="569">
        <f>計算表!$C$25*投入係数表107!T34</f>
        <v>0</v>
      </c>
      <c r="U34" s="569">
        <f>計算表!$C$26*投入係数表107!U34</f>
        <v>0</v>
      </c>
      <c r="V34" s="569">
        <f>計算表!$C$27*投入係数表107!V34</f>
        <v>0</v>
      </c>
      <c r="W34" s="569">
        <f>計算表!$C$28*投入係数表107!W34</f>
        <v>0</v>
      </c>
      <c r="X34" s="569">
        <f>計算表!$C$29*投入係数表107!X34</f>
        <v>0</v>
      </c>
      <c r="Y34" s="569">
        <f>計算表!$C$30*投入係数表107!Y34</f>
        <v>0</v>
      </c>
      <c r="Z34" s="569">
        <f>計算表!$C$31*投入係数表107!Z34</f>
        <v>0</v>
      </c>
      <c r="AA34" s="569">
        <f>計算表!$C$32*投入係数表107!AA34</f>
        <v>0</v>
      </c>
      <c r="AB34" s="569">
        <f>計算表!$C$33*投入係数表107!AB34</f>
        <v>0</v>
      </c>
      <c r="AC34" s="569">
        <f>計算表!$C$34*投入係数表107!AC34</f>
        <v>0</v>
      </c>
      <c r="AD34" s="569">
        <f>計算表!$C$35*投入係数表107!AD34</f>
        <v>0</v>
      </c>
      <c r="AE34" s="569">
        <f>計算表!$C$36*投入係数表107!AE34</f>
        <v>0</v>
      </c>
      <c r="AF34" s="569">
        <f>計算表!$C$37*投入係数表107!AF34</f>
        <v>0</v>
      </c>
      <c r="AG34" s="569">
        <f>計算表!$C$38*投入係数表107!AG34</f>
        <v>0</v>
      </c>
      <c r="AH34" s="569">
        <f>計算表!$C$39*投入係数表107!AH34</f>
        <v>0</v>
      </c>
      <c r="AI34" s="569">
        <f>計算表!$C$40*投入係数表107!AI34</f>
        <v>0</v>
      </c>
      <c r="AJ34" s="569">
        <f>計算表!$C$41*投入係数表107!AJ34</f>
        <v>0</v>
      </c>
      <c r="AK34" s="569">
        <f>計算表!$C$42*投入係数表107!AK34</f>
        <v>0</v>
      </c>
      <c r="AL34" s="569">
        <f>計算表!$C$43*投入係数表107!AL34</f>
        <v>0</v>
      </c>
      <c r="AM34" s="569">
        <f>計算表!$C$44*投入係数表107!AM34</f>
        <v>0</v>
      </c>
      <c r="AN34" s="569">
        <f>計算表!$C$45*投入係数表107!AN34</f>
        <v>0</v>
      </c>
      <c r="AO34" s="569">
        <f>計算表!$C$46*投入係数表107!AO34</f>
        <v>0</v>
      </c>
      <c r="AP34" s="569">
        <f>計算表!$C$47*投入係数表107!AP34</f>
        <v>0</v>
      </c>
      <c r="AQ34" s="569">
        <f>計算表!$C$48*投入係数表107!AQ34</f>
        <v>0</v>
      </c>
      <c r="AR34" s="569">
        <f>計算表!$C$49*投入係数表107!AR34</f>
        <v>0</v>
      </c>
      <c r="AS34" s="569">
        <f>計算表!$C$50*投入係数表107!AS34</f>
        <v>0</v>
      </c>
      <c r="AT34" s="569">
        <f>計算表!$C$51*投入係数表107!AT34</f>
        <v>0</v>
      </c>
      <c r="AU34" s="569">
        <f>計算表!$C$52*投入係数表107!AU34</f>
        <v>0</v>
      </c>
      <c r="AV34" s="569">
        <f>計算表!$C$53*投入係数表107!AV34</f>
        <v>0</v>
      </c>
      <c r="AW34" s="569">
        <f>計算表!$C$54*投入係数表107!AW34</f>
        <v>0</v>
      </c>
      <c r="AX34" s="569">
        <f>計算表!$C$55*投入係数表107!AX34</f>
        <v>0</v>
      </c>
      <c r="AY34" s="569">
        <f>計算表!$C$56*投入係数表107!AY34</f>
        <v>0</v>
      </c>
      <c r="AZ34" s="569">
        <f>計算表!$C$57*投入係数表107!AZ34</f>
        <v>0</v>
      </c>
      <c r="BA34" s="569">
        <f>計算表!$C$58*投入係数表107!BA34</f>
        <v>0</v>
      </c>
      <c r="BB34" s="569">
        <f>計算表!$C$59*投入係数表107!BB34</f>
        <v>0</v>
      </c>
      <c r="BC34" s="569">
        <f>計算表!$C$60*投入係数表107!BC34</f>
        <v>0</v>
      </c>
      <c r="BD34" s="569">
        <f>計算表!$C$61*投入係数表107!BD34</f>
        <v>0</v>
      </c>
      <c r="BE34" s="569">
        <f>計算表!$C$62*投入係数表107!BE34</f>
        <v>0</v>
      </c>
      <c r="BF34" s="569">
        <f>計算表!$C$63*投入係数表107!BF34</f>
        <v>0</v>
      </c>
      <c r="BG34" s="569">
        <f>計算表!$C$64*投入係数表107!BG34</f>
        <v>0</v>
      </c>
      <c r="BH34" s="569">
        <f>計算表!$C$65*投入係数表107!BH34</f>
        <v>0</v>
      </c>
      <c r="BI34" s="569">
        <f>計算表!$C$66*投入係数表107!BI34</f>
        <v>0</v>
      </c>
      <c r="BJ34" s="569">
        <f>計算表!$C$67*投入係数表107!BJ34</f>
        <v>0</v>
      </c>
      <c r="BK34" s="569">
        <f>計算表!$C$68*投入係数表107!BK34</f>
        <v>0</v>
      </c>
      <c r="BL34" s="569">
        <f>計算表!$C$69*投入係数表107!BL34</f>
        <v>0</v>
      </c>
      <c r="BM34" s="569">
        <f>計算表!$C$70*投入係数表107!BM34</f>
        <v>0</v>
      </c>
      <c r="BN34" s="569">
        <f>計算表!$C$71*投入係数表107!BN34</f>
        <v>0</v>
      </c>
      <c r="BO34" s="569">
        <f>計算表!$C$72*投入係数表107!BO34</f>
        <v>0</v>
      </c>
      <c r="BP34" s="569">
        <f>計算表!$C$73*投入係数表107!BP34</f>
        <v>0</v>
      </c>
      <c r="BQ34" s="569">
        <f>計算表!$C$74*投入係数表107!BQ34</f>
        <v>0</v>
      </c>
      <c r="BR34" s="569">
        <f>計算表!$C$75*投入係数表107!BR34</f>
        <v>0</v>
      </c>
      <c r="BS34" s="569">
        <f>計算表!$C$76*投入係数表107!BS34</f>
        <v>0</v>
      </c>
      <c r="BT34" s="569">
        <f>計算表!$C$77*投入係数表107!BT34</f>
        <v>0</v>
      </c>
      <c r="BU34" s="569">
        <f>計算表!$C$78*投入係数表107!BU34</f>
        <v>0</v>
      </c>
      <c r="BV34" s="569">
        <f>計算表!$C$79*投入係数表107!BV34</f>
        <v>0</v>
      </c>
      <c r="BW34" s="569">
        <f>計算表!$C$80*投入係数表107!BW34</f>
        <v>0</v>
      </c>
      <c r="BX34" s="569">
        <f>計算表!$C$81*投入係数表107!BX34</f>
        <v>0</v>
      </c>
      <c r="BY34" s="569">
        <f>計算表!$C$82*投入係数表107!BY34</f>
        <v>0</v>
      </c>
      <c r="BZ34" s="569">
        <f>計算表!$C$83*投入係数表107!BZ34</f>
        <v>0</v>
      </c>
      <c r="CA34" s="569">
        <f>計算表!$C$84*投入係数表107!CA34</f>
        <v>0</v>
      </c>
      <c r="CB34" s="569">
        <f>計算表!$C$85*投入係数表107!CB34</f>
        <v>0</v>
      </c>
      <c r="CC34" s="569">
        <f>計算表!$C$86*投入係数表107!CC34</f>
        <v>0</v>
      </c>
      <c r="CD34" s="569">
        <f>計算表!$C$87*投入係数表107!CD34</f>
        <v>0</v>
      </c>
      <c r="CE34" s="569">
        <f>計算表!$C$88*投入係数表107!CE34</f>
        <v>0</v>
      </c>
      <c r="CF34" s="569">
        <f>計算表!$C$89*投入係数表107!CF34</f>
        <v>0</v>
      </c>
      <c r="CG34" s="569">
        <f>計算表!$C$90*投入係数表107!CG34</f>
        <v>0</v>
      </c>
      <c r="CH34" s="569">
        <f>計算表!$C$91*投入係数表107!CH34</f>
        <v>0</v>
      </c>
      <c r="CI34" s="569">
        <f>計算表!$C$92*投入係数表107!CI34</f>
        <v>0</v>
      </c>
      <c r="CJ34" s="569">
        <f>計算表!$C$93*投入係数表107!CJ34</f>
        <v>0</v>
      </c>
      <c r="CK34" s="569">
        <f>計算表!$C$94*投入係数表107!CK34</f>
        <v>0</v>
      </c>
      <c r="CL34" s="569">
        <f>計算表!$C$95*投入係数表107!CL34</f>
        <v>0</v>
      </c>
      <c r="CM34" s="569">
        <f>計算表!$C$96*投入係数表107!CM34</f>
        <v>0</v>
      </c>
      <c r="CN34" s="569">
        <f>計算表!$C$97*投入係数表107!CN34</f>
        <v>0</v>
      </c>
      <c r="CO34" s="569">
        <f>計算表!$C$98*投入係数表107!CO34</f>
        <v>0</v>
      </c>
      <c r="CP34" s="569">
        <f>計算表!$C$99*投入係数表107!CP34</f>
        <v>0</v>
      </c>
      <c r="CQ34" s="569">
        <f>計算表!$C$100*投入係数表107!CQ34</f>
        <v>0</v>
      </c>
      <c r="CR34" s="569">
        <f>計算表!$C$101*投入係数表107!CR34</f>
        <v>0</v>
      </c>
      <c r="CS34" s="569">
        <f>計算表!$C$102*投入係数表107!CS34</f>
        <v>0</v>
      </c>
      <c r="CT34" s="569">
        <f>計算表!$C$103*投入係数表107!CT34</f>
        <v>0</v>
      </c>
      <c r="CU34" s="569">
        <f>計算表!$C$104*投入係数表107!CU34</f>
        <v>0</v>
      </c>
      <c r="CV34" s="569">
        <f>計算表!$C$105*投入係数表107!CV34</f>
        <v>0</v>
      </c>
      <c r="CW34" s="569">
        <f>計算表!$C$106*投入係数表107!CW34</f>
        <v>0</v>
      </c>
      <c r="CX34" s="569">
        <f>計算表!$C$107*投入係数表107!CX34</f>
        <v>0</v>
      </c>
      <c r="CY34" s="569">
        <f>計算表!$C$108*投入係数表107!CY34</f>
        <v>0</v>
      </c>
      <c r="CZ34" s="569">
        <f>計算表!$C$109*投入係数表107!CZ34</f>
        <v>0</v>
      </c>
      <c r="DA34" s="569">
        <f>計算表!$C$110*投入係数表107!DA34</f>
        <v>0</v>
      </c>
      <c r="DB34" s="569">
        <f>計算表!$C$111*投入係数表107!DB34</f>
        <v>0</v>
      </c>
      <c r="DC34" s="569">
        <f>計算表!$C$112*投入係数表107!DC34</f>
        <v>0</v>
      </c>
      <c r="DD34" s="569">
        <f>計算表!$C$113*投入係数表107!DD34</f>
        <v>0</v>
      </c>
      <c r="DE34" s="569">
        <f>計算表!$C$114*投入係数表107!DE34</f>
        <v>0</v>
      </c>
      <c r="DF34" s="569">
        <f t="shared" si="0"/>
        <v>0</v>
      </c>
    </row>
    <row r="35" spans="2:110" ht="12" customHeight="1">
      <c r="B35" s="578" t="s">
        <v>616</v>
      </c>
      <c r="C35" s="569">
        <f>計算表!$C$8*投入係数表107!C35</f>
        <v>0</v>
      </c>
      <c r="D35" s="569">
        <f>計算表!$C$9*投入係数表107!D35</f>
        <v>0</v>
      </c>
      <c r="E35" s="569">
        <f>計算表!$C$10*投入係数表107!E35</f>
        <v>0</v>
      </c>
      <c r="F35" s="569">
        <f>計算表!$C$11*投入係数表107!F35</f>
        <v>0</v>
      </c>
      <c r="G35" s="569">
        <f>計算表!$C$12*投入係数表107!G35</f>
        <v>0</v>
      </c>
      <c r="H35" s="569">
        <f>計算表!$C$13*投入係数表107!H35</f>
        <v>0</v>
      </c>
      <c r="I35" s="569">
        <f>計算表!$C$14*投入係数表107!I35</f>
        <v>0</v>
      </c>
      <c r="J35" s="569">
        <f>計算表!$C$15*投入係数表107!J35</f>
        <v>0</v>
      </c>
      <c r="K35" s="569">
        <f>計算表!$C$16*投入係数表107!K35</f>
        <v>0</v>
      </c>
      <c r="L35" s="569">
        <f>計算表!$C$17*投入係数表107!L35</f>
        <v>0</v>
      </c>
      <c r="M35" s="569">
        <f>計算表!$C$18*投入係数表107!M35</f>
        <v>0</v>
      </c>
      <c r="N35" s="569">
        <f>計算表!$C$19*投入係数表107!N35</f>
        <v>0</v>
      </c>
      <c r="O35" s="569">
        <f>計算表!$C$20*投入係数表107!O35</f>
        <v>0</v>
      </c>
      <c r="P35" s="569">
        <f>計算表!$C$21*投入係数表107!P35</f>
        <v>0</v>
      </c>
      <c r="Q35" s="569">
        <f>計算表!$C$22*投入係数表107!Q35</f>
        <v>0</v>
      </c>
      <c r="R35" s="569">
        <f>計算表!$C$23*投入係数表107!R35</f>
        <v>0</v>
      </c>
      <c r="S35" s="569">
        <f>計算表!$C$24*投入係数表107!S35</f>
        <v>0</v>
      </c>
      <c r="T35" s="569">
        <f>計算表!$C$25*投入係数表107!T35</f>
        <v>0</v>
      </c>
      <c r="U35" s="569">
        <f>計算表!$C$26*投入係数表107!U35</f>
        <v>0</v>
      </c>
      <c r="V35" s="569">
        <f>計算表!$C$27*投入係数表107!V35</f>
        <v>0</v>
      </c>
      <c r="W35" s="569">
        <f>計算表!$C$28*投入係数表107!W35</f>
        <v>0</v>
      </c>
      <c r="X35" s="569">
        <f>計算表!$C$29*投入係数表107!X35</f>
        <v>0</v>
      </c>
      <c r="Y35" s="569">
        <f>計算表!$C$30*投入係数表107!Y35</f>
        <v>0</v>
      </c>
      <c r="Z35" s="569">
        <f>計算表!$C$31*投入係数表107!Z35</f>
        <v>0</v>
      </c>
      <c r="AA35" s="569">
        <f>計算表!$C$32*投入係数表107!AA35</f>
        <v>0</v>
      </c>
      <c r="AB35" s="569">
        <f>計算表!$C$33*投入係数表107!AB35</f>
        <v>0</v>
      </c>
      <c r="AC35" s="569">
        <f>計算表!$C$34*投入係数表107!AC35</f>
        <v>0</v>
      </c>
      <c r="AD35" s="569">
        <f>計算表!$C$35*投入係数表107!AD35</f>
        <v>0</v>
      </c>
      <c r="AE35" s="569">
        <f>計算表!$C$36*投入係数表107!AE35</f>
        <v>0</v>
      </c>
      <c r="AF35" s="569">
        <f>計算表!$C$37*投入係数表107!AF35</f>
        <v>0</v>
      </c>
      <c r="AG35" s="569">
        <f>計算表!$C$38*投入係数表107!AG35</f>
        <v>0</v>
      </c>
      <c r="AH35" s="569">
        <f>計算表!$C$39*投入係数表107!AH35</f>
        <v>0</v>
      </c>
      <c r="AI35" s="569">
        <f>計算表!$C$40*投入係数表107!AI35</f>
        <v>0</v>
      </c>
      <c r="AJ35" s="569">
        <f>計算表!$C$41*投入係数表107!AJ35</f>
        <v>0</v>
      </c>
      <c r="AK35" s="569">
        <f>計算表!$C$42*投入係数表107!AK35</f>
        <v>0</v>
      </c>
      <c r="AL35" s="569">
        <f>計算表!$C$43*投入係数表107!AL35</f>
        <v>0</v>
      </c>
      <c r="AM35" s="569">
        <f>計算表!$C$44*投入係数表107!AM35</f>
        <v>0</v>
      </c>
      <c r="AN35" s="569">
        <f>計算表!$C$45*投入係数表107!AN35</f>
        <v>0</v>
      </c>
      <c r="AO35" s="569">
        <f>計算表!$C$46*投入係数表107!AO35</f>
        <v>0</v>
      </c>
      <c r="AP35" s="569">
        <f>計算表!$C$47*投入係数表107!AP35</f>
        <v>0</v>
      </c>
      <c r="AQ35" s="569">
        <f>計算表!$C$48*投入係数表107!AQ35</f>
        <v>0</v>
      </c>
      <c r="AR35" s="569">
        <f>計算表!$C$49*投入係数表107!AR35</f>
        <v>0</v>
      </c>
      <c r="AS35" s="569">
        <f>計算表!$C$50*投入係数表107!AS35</f>
        <v>0</v>
      </c>
      <c r="AT35" s="569">
        <f>計算表!$C$51*投入係数表107!AT35</f>
        <v>0</v>
      </c>
      <c r="AU35" s="569">
        <f>計算表!$C$52*投入係数表107!AU35</f>
        <v>0</v>
      </c>
      <c r="AV35" s="569">
        <f>計算表!$C$53*投入係数表107!AV35</f>
        <v>0</v>
      </c>
      <c r="AW35" s="569">
        <f>計算表!$C$54*投入係数表107!AW35</f>
        <v>0</v>
      </c>
      <c r="AX35" s="569">
        <f>計算表!$C$55*投入係数表107!AX35</f>
        <v>0</v>
      </c>
      <c r="AY35" s="569">
        <f>計算表!$C$56*投入係数表107!AY35</f>
        <v>0</v>
      </c>
      <c r="AZ35" s="569">
        <f>計算表!$C$57*投入係数表107!AZ35</f>
        <v>0</v>
      </c>
      <c r="BA35" s="569">
        <f>計算表!$C$58*投入係数表107!BA35</f>
        <v>0</v>
      </c>
      <c r="BB35" s="569">
        <f>計算表!$C$59*投入係数表107!BB35</f>
        <v>0</v>
      </c>
      <c r="BC35" s="569">
        <f>計算表!$C$60*投入係数表107!BC35</f>
        <v>0</v>
      </c>
      <c r="BD35" s="569">
        <f>計算表!$C$61*投入係数表107!BD35</f>
        <v>0</v>
      </c>
      <c r="BE35" s="569">
        <f>計算表!$C$62*投入係数表107!BE35</f>
        <v>0</v>
      </c>
      <c r="BF35" s="569">
        <f>計算表!$C$63*投入係数表107!BF35</f>
        <v>0</v>
      </c>
      <c r="BG35" s="569">
        <f>計算表!$C$64*投入係数表107!BG35</f>
        <v>0</v>
      </c>
      <c r="BH35" s="569">
        <f>計算表!$C$65*投入係数表107!BH35</f>
        <v>0</v>
      </c>
      <c r="BI35" s="569">
        <f>計算表!$C$66*投入係数表107!BI35</f>
        <v>0</v>
      </c>
      <c r="BJ35" s="569">
        <f>計算表!$C$67*投入係数表107!BJ35</f>
        <v>0</v>
      </c>
      <c r="BK35" s="569">
        <f>計算表!$C$68*投入係数表107!BK35</f>
        <v>0</v>
      </c>
      <c r="BL35" s="569">
        <f>計算表!$C$69*投入係数表107!BL35</f>
        <v>0</v>
      </c>
      <c r="BM35" s="569">
        <f>計算表!$C$70*投入係数表107!BM35</f>
        <v>0</v>
      </c>
      <c r="BN35" s="569">
        <f>計算表!$C$71*投入係数表107!BN35</f>
        <v>0</v>
      </c>
      <c r="BO35" s="569">
        <f>計算表!$C$72*投入係数表107!BO35</f>
        <v>0</v>
      </c>
      <c r="BP35" s="569">
        <f>計算表!$C$73*投入係数表107!BP35</f>
        <v>0</v>
      </c>
      <c r="BQ35" s="569">
        <f>計算表!$C$74*投入係数表107!BQ35</f>
        <v>0</v>
      </c>
      <c r="BR35" s="569">
        <f>計算表!$C$75*投入係数表107!BR35</f>
        <v>0</v>
      </c>
      <c r="BS35" s="569">
        <f>計算表!$C$76*投入係数表107!BS35</f>
        <v>0</v>
      </c>
      <c r="BT35" s="569">
        <f>計算表!$C$77*投入係数表107!BT35</f>
        <v>0</v>
      </c>
      <c r="BU35" s="569">
        <f>計算表!$C$78*投入係数表107!BU35</f>
        <v>0</v>
      </c>
      <c r="BV35" s="569">
        <f>計算表!$C$79*投入係数表107!BV35</f>
        <v>0</v>
      </c>
      <c r="BW35" s="569">
        <f>計算表!$C$80*投入係数表107!BW35</f>
        <v>0</v>
      </c>
      <c r="BX35" s="569">
        <f>計算表!$C$81*投入係数表107!BX35</f>
        <v>0</v>
      </c>
      <c r="BY35" s="569">
        <f>計算表!$C$82*投入係数表107!BY35</f>
        <v>0</v>
      </c>
      <c r="BZ35" s="569">
        <f>計算表!$C$83*投入係数表107!BZ35</f>
        <v>0</v>
      </c>
      <c r="CA35" s="569">
        <f>計算表!$C$84*投入係数表107!CA35</f>
        <v>0</v>
      </c>
      <c r="CB35" s="569">
        <f>計算表!$C$85*投入係数表107!CB35</f>
        <v>0</v>
      </c>
      <c r="CC35" s="569">
        <f>計算表!$C$86*投入係数表107!CC35</f>
        <v>0</v>
      </c>
      <c r="CD35" s="569">
        <f>計算表!$C$87*投入係数表107!CD35</f>
        <v>0</v>
      </c>
      <c r="CE35" s="569">
        <f>計算表!$C$88*投入係数表107!CE35</f>
        <v>0</v>
      </c>
      <c r="CF35" s="569">
        <f>計算表!$C$89*投入係数表107!CF35</f>
        <v>0</v>
      </c>
      <c r="CG35" s="569">
        <f>計算表!$C$90*投入係数表107!CG35</f>
        <v>0</v>
      </c>
      <c r="CH35" s="569">
        <f>計算表!$C$91*投入係数表107!CH35</f>
        <v>0</v>
      </c>
      <c r="CI35" s="569">
        <f>計算表!$C$92*投入係数表107!CI35</f>
        <v>0</v>
      </c>
      <c r="CJ35" s="569">
        <f>計算表!$C$93*投入係数表107!CJ35</f>
        <v>0</v>
      </c>
      <c r="CK35" s="569">
        <f>計算表!$C$94*投入係数表107!CK35</f>
        <v>0</v>
      </c>
      <c r="CL35" s="569">
        <f>計算表!$C$95*投入係数表107!CL35</f>
        <v>0</v>
      </c>
      <c r="CM35" s="569">
        <f>計算表!$C$96*投入係数表107!CM35</f>
        <v>0</v>
      </c>
      <c r="CN35" s="569">
        <f>計算表!$C$97*投入係数表107!CN35</f>
        <v>0</v>
      </c>
      <c r="CO35" s="569">
        <f>計算表!$C$98*投入係数表107!CO35</f>
        <v>0</v>
      </c>
      <c r="CP35" s="569">
        <f>計算表!$C$99*投入係数表107!CP35</f>
        <v>0</v>
      </c>
      <c r="CQ35" s="569">
        <f>計算表!$C$100*投入係数表107!CQ35</f>
        <v>0</v>
      </c>
      <c r="CR35" s="569">
        <f>計算表!$C$101*投入係数表107!CR35</f>
        <v>0</v>
      </c>
      <c r="CS35" s="569">
        <f>計算表!$C$102*投入係数表107!CS35</f>
        <v>0</v>
      </c>
      <c r="CT35" s="569">
        <f>計算表!$C$103*投入係数表107!CT35</f>
        <v>0</v>
      </c>
      <c r="CU35" s="569">
        <f>計算表!$C$104*投入係数表107!CU35</f>
        <v>0</v>
      </c>
      <c r="CV35" s="569">
        <f>計算表!$C$105*投入係数表107!CV35</f>
        <v>0</v>
      </c>
      <c r="CW35" s="569">
        <f>計算表!$C$106*投入係数表107!CW35</f>
        <v>0</v>
      </c>
      <c r="CX35" s="569">
        <f>計算表!$C$107*投入係数表107!CX35</f>
        <v>0</v>
      </c>
      <c r="CY35" s="569">
        <f>計算表!$C$108*投入係数表107!CY35</f>
        <v>0</v>
      </c>
      <c r="CZ35" s="569">
        <f>計算表!$C$109*投入係数表107!CZ35</f>
        <v>0</v>
      </c>
      <c r="DA35" s="569">
        <f>計算表!$C$110*投入係数表107!DA35</f>
        <v>0</v>
      </c>
      <c r="DB35" s="569">
        <f>計算表!$C$111*投入係数表107!DB35</f>
        <v>0</v>
      </c>
      <c r="DC35" s="569">
        <f>計算表!$C$112*投入係数表107!DC35</f>
        <v>0</v>
      </c>
      <c r="DD35" s="569">
        <f>計算表!$C$113*投入係数表107!DD35</f>
        <v>0</v>
      </c>
      <c r="DE35" s="569">
        <f>計算表!$C$114*投入係数表107!DE35</f>
        <v>0</v>
      </c>
      <c r="DF35" s="569">
        <f t="shared" si="0"/>
        <v>0</v>
      </c>
    </row>
    <row r="36" spans="2:110" ht="12" customHeight="1">
      <c r="B36" s="578" t="s">
        <v>618</v>
      </c>
      <c r="C36" s="569">
        <f>計算表!$C$8*投入係数表107!C36</f>
        <v>0</v>
      </c>
      <c r="D36" s="569">
        <f>計算表!$C$9*投入係数表107!D36</f>
        <v>0</v>
      </c>
      <c r="E36" s="569">
        <f>計算表!$C$10*投入係数表107!E36</f>
        <v>0</v>
      </c>
      <c r="F36" s="569">
        <f>計算表!$C$11*投入係数表107!F36</f>
        <v>0</v>
      </c>
      <c r="G36" s="569">
        <f>計算表!$C$12*投入係数表107!G36</f>
        <v>0</v>
      </c>
      <c r="H36" s="569">
        <f>計算表!$C$13*投入係数表107!H36</f>
        <v>0</v>
      </c>
      <c r="I36" s="569">
        <f>計算表!$C$14*投入係数表107!I36</f>
        <v>0</v>
      </c>
      <c r="J36" s="569">
        <f>計算表!$C$15*投入係数表107!J36</f>
        <v>0</v>
      </c>
      <c r="K36" s="569">
        <f>計算表!$C$16*投入係数表107!K36</f>
        <v>0</v>
      </c>
      <c r="L36" s="569">
        <f>計算表!$C$17*投入係数表107!L36</f>
        <v>0</v>
      </c>
      <c r="M36" s="569">
        <f>計算表!$C$18*投入係数表107!M36</f>
        <v>0</v>
      </c>
      <c r="N36" s="569">
        <f>計算表!$C$19*投入係数表107!N36</f>
        <v>0</v>
      </c>
      <c r="O36" s="569">
        <f>計算表!$C$20*投入係数表107!O36</f>
        <v>0</v>
      </c>
      <c r="P36" s="569">
        <f>計算表!$C$21*投入係数表107!P36</f>
        <v>0</v>
      </c>
      <c r="Q36" s="569">
        <f>計算表!$C$22*投入係数表107!Q36</f>
        <v>0</v>
      </c>
      <c r="R36" s="569">
        <f>計算表!$C$23*投入係数表107!R36</f>
        <v>0</v>
      </c>
      <c r="S36" s="569">
        <f>計算表!$C$24*投入係数表107!S36</f>
        <v>0</v>
      </c>
      <c r="T36" s="569">
        <f>計算表!$C$25*投入係数表107!T36</f>
        <v>0</v>
      </c>
      <c r="U36" s="569">
        <f>計算表!$C$26*投入係数表107!U36</f>
        <v>0</v>
      </c>
      <c r="V36" s="569">
        <f>計算表!$C$27*投入係数表107!V36</f>
        <v>0</v>
      </c>
      <c r="W36" s="569">
        <f>計算表!$C$28*投入係数表107!W36</f>
        <v>0</v>
      </c>
      <c r="X36" s="569">
        <f>計算表!$C$29*投入係数表107!X36</f>
        <v>0</v>
      </c>
      <c r="Y36" s="569">
        <f>計算表!$C$30*投入係数表107!Y36</f>
        <v>0</v>
      </c>
      <c r="Z36" s="569">
        <f>計算表!$C$31*投入係数表107!Z36</f>
        <v>0</v>
      </c>
      <c r="AA36" s="569">
        <f>計算表!$C$32*投入係数表107!AA36</f>
        <v>0</v>
      </c>
      <c r="AB36" s="569">
        <f>計算表!$C$33*投入係数表107!AB36</f>
        <v>0</v>
      </c>
      <c r="AC36" s="569">
        <f>計算表!$C$34*投入係数表107!AC36</f>
        <v>0</v>
      </c>
      <c r="AD36" s="569">
        <f>計算表!$C$35*投入係数表107!AD36</f>
        <v>0</v>
      </c>
      <c r="AE36" s="569">
        <f>計算表!$C$36*投入係数表107!AE36</f>
        <v>0</v>
      </c>
      <c r="AF36" s="569">
        <f>計算表!$C$37*投入係数表107!AF36</f>
        <v>0</v>
      </c>
      <c r="AG36" s="569">
        <f>計算表!$C$38*投入係数表107!AG36</f>
        <v>0</v>
      </c>
      <c r="AH36" s="569">
        <f>計算表!$C$39*投入係数表107!AH36</f>
        <v>0</v>
      </c>
      <c r="AI36" s="569">
        <f>計算表!$C$40*投入係数表107!AI36</f>
        <v>0</v>
      </c>
      <c r="AJ36" s="569">
        <f>計算表!$C$41*投入係数表107!AJ36</f>
        <v>0</v>
      </c>
      <c r="AK36" s="569">
        <f>計算表!$C$42*投入係数表107!AK36</f>
        <v>0</v>
      </c>
      <c r="AL36" s="569">
        <f>計算表!$C$43*投入係数表107!AL36</f>
        <v>0</v>
      </c>
      <c r="AM36" s="569">
        <f>計算表!$C$44*投入係数表107!AM36</f>
        <v>0</v>
      </c>
      <c r="AN36" s="569">
        <f>計算表!$C$45*投入係数表107!AN36</f>
        <v>0</v>
      </c>
      <c r="AO36" s="569">
        <f>計算表!$C$46*投入係数表107!AO36</f>
        <v>0</v>
      </c>
      <c r="AP36" s="569">
        <f>計算表!$C$47*投入係数表107!AP36</f>
        <v>0</v>
      </c>
      <c r="AQ36" s="569">
        <f>計算表!$C$48*投入係数表107!AQ36</f>
        <v>0</v>
      </c>
      <c r="AR36" s="569">
        <f>計算表!$C$49*投入係数表107!AR36</f>
        <v>0</v>
      </c>
      <c r="AS36" s="569">
        <f>計算表!$C$50*投入係数表107!AS36</f>
        <v>0</v>
      </c>
      <c r="AT36" s="569">
        <f>計算表!$C$51*投入係数表107!AT36</f>
        <v>0</v>
      </c>
      <c r="AU36" s="569">
        <f>計算表!$C$52*投入係数表107!AU36</f>
        <v>0</v>
      </c>
      <c r="AV36" s="569">
        <f>計算表!$C$53*投入係数表107!AV36</f>
        <v>0</v>
      </c>
      <c r="AW36" s="569">
        <f>計算表!$C$54*投入係数表107!AW36</f>
        <v>0</v>
      </c>
      <c r="AX36" s="569">
        <f>計算表!$C$55*投入係数表107!AX36</f>
        <v>0</v>
      </c>
      <c r="AY36" s="569">
        <f>計算表!$C$56*投入係数表107!AY36</f>
        <v>0</v>
      </c>
      <c r="AZ36" s="569">
        <f>計算表!$C$57*投入係数表107!AZ36</f>
        <v>0</v>
      </c>
      <c r="BA36" s="569">
        <f>計算表!$C$58*投入係数表107!BA36</f>
        <v>0</v>
      </c>
      <c r="BB36" s="569">
        <f>計算表!$C$59*投入係数表107!BB36</f>
        <v>0</v>
      </c>
      <c r="BC36" s="569">
        <f>計算表!$C$60*投入係数表107!BC36</f>
        <v>0</v>
      </c>
      <c r="BD36" s="569">
        <f>計算表!$C$61*投入係数表107!BD36</f>
        <v>0</v>
      </c>
      <c r="BE36" s="569">
        <f>計算表!$C$62*投入係数表107!BE36</f>
        <v>0</v>
      </c>
      <c r="BF36" s="569">
        <f>計算表!$C$63*投入係数表107!BF36</f>
        <v>0</v>
      </c>
      <c r="BG36" s="569">
        <f>計算表!$C$64*投入係数表107!BG36</f>
        <v>0</v>
      </c>
      <c r="BH36" s="569">
        <f>計算表!$C$65*投入係数表107!BH36</f>
        <v>0</v>
      </c>
      <c r="BI36" s="569">
        <f>計算表!$C$66*投入係数表107!BI36</f>
        <v>0</v>
      </c>
      <c r="BJ36" s="569">
        <f>計算表!$C$67*投入係数表107!BJ36</f>
        <v>0</v>
      </c>
      <c r="BK36" s="569">
        <f>計算表!$C$68*投入係数表107!BK36</f>
        <v>0</v>
      </c>
      <c r="BL36" s="569">
        <f>計算表!$C$69*投入係数表107!BL36</f>
        <v>0</v>
      </c>
      <c r="BM36" s="569">
        <f>計算表!$C$70*投入係数表107!BM36</f>
        <v>0</v>
      </c>
      <c r="BN36" s="569">
        <f>計算表!$C$71*投入係数表107!BN36</f>
        <v>0</v>
      </c>
      <c r="BO36" s="569">
        <f>計算表!$C$72*投入係数表107!BO36</f>
        <v>0</v>
      </c>
      <c r="BP36" s="569">
        <f>計算表!$C$73*投入係数表107!BP36</f>
        <v>0</v>
      </c>
      <c r="BQ36" s="569">
        <f>計算表!$C$74*投入係数表107!BQ36</f>
        <v>0</v>
      </c>
      <c r="BR36" s="569">
        <f>計算表!$C$75*投入係数表107!BR36</f>
        <v>0</v>
      </c>
      <c r="BS36" s="569">
        <f>計算表!$C$76*投入係数表107!BS36</f>
        <v>0</v>
      </c>
      <c r="BT36" s="569">
        <f>計算表!$C$77*投入係数表107!BT36</f>
        <v>0</v>
      </c>
      <c r="BU36" s="569">
        <f>計算表!$C$78*投入係数表107!BU36</f>
        <v>0</v>
      </c>
      <c r="BV36" s="569">
        <f>計算表!$C$79*投入係数表107!BV36</f>
        <v>0</v>
      </c>
      <c r="BW36" s="569">
        <f>計算表!$C$80*投入係数表107!BW36</f>
        <v>0</v>
      </c>
      <c r="BX36" s="569">
        <f>計算表!$C$81*投入係数表107!BX36</f>
        <v>0</v>
      </c>
      <c r="BY36" s="569">
        <f>計算表!$C$82*投入係数表107!BY36</f>
        <v>0</v>
      </c>
      <c r="BZ36" s="569">
        <f>計算表!$C$83*投入係数表107!BZ36</f>
        <v>0</v>
      </c>
      <c r="CA36" s="569">
        <f>計算表!$C$84*投入係数表107!CA36</f>
        <v>0</v>
      </c>
      <c r="CB36" s="569">
        <f>計算表!$C$85*投入係数表107!CB36</f>
        <v>0</v>
      </c>
      <c r="CC36" s="569">
        <f>計算表!$C$86*投入係数表107!CC36</f>
        <v>0</v>
      </c>
      <c r="CD36" s="569">
        <f>計算表!$C$87*投入係数表107!CD36</f>
        <v>0</v>
      </c>
      <c r="CE36" s="569">
        <f>計算表!$C$88*投入係数表107!CE36</f>
        <v>0</v>
      </c>
      <c r="CF36" s="569">
        <f>計算表!$C$89*投入係数表107!CF36</f>
        <v>0</v>
      </c>
      <c r="CG36" s="569">
        <f>計算表!$C$90*投入係数表107!CG36</f>
        <v>0</v>
      </c>
      <c r="CH36" s="569">
        <f>計算表!$C$91*投入係数表107!CH36</f>
        <v>0</v>
      </c>
      <c r="CI36" s="569">
        <f>計算表!$C$92*投入係数表107!CI36</f>
        <v>0</v>
      </c>
      <c r="CJ36" s="569">
        <f>計算表!$C$93*投入係数表107!CJ36</f>
        <v>0</v>
      </c>
      <c r="CK36" s="569">
        <f>計算表!$C$94*投入係数表107!CK36</f>
        <v>0</v>
      </c>
      <c r="CL36" s="569">
        <f>計算表!$C$95*投入係数表107!CL36</f>
        <v>0</v>
      </c>
      <c r="CM36" s="569">
        <f>計算表!$C$96*投入係数表107!CM36</f>
        <v>0</v>
      </c>
      <c r="CN36" s="569">
        <f>計算表!$C$97*投入係数表107!CN36</f>
        <v>0</v>
      </c>
      <c r="CO36" s="569">
        <f>計算表!$C$98*投入係数表107!CO36</f>
        <v>0</v>
      </c>
      <c r="CP36" s="569">
        <f>計算表!$C$99*投入係数表107!CP36</f>
        <v>0</v>
      </c>
      <c r="CQ36" s="569">
        <f>計算表!$C$100*投入係数表107!CQ36</f>
        <v>0</v>
      </c>
      <c r="CR36" s="569">
        <f>計算表!$C$101*投入係数表107!CR36</f>
        <v>0</v>
      </c>
      <c r="CS36" s="569">
        <f>計算表!$C$102*投入係数表107!CS36</f>
        <v>0</v>
      </c>
      <c r="CT36" s="569">
        <f>計算表!$C$103*投入係数表107!CT36</f>
        <v>0</v>
      </c>
      <c r="CU36" s="569">
        <f>計算表!$C$104*投入係数表107!CU36</f>
        <v>0</v>
      </c>
      <c r="CV36" s="569">
        <f>計算表!$C$105*投入係数表107!CV36</f>
        <v>0</v>
      </c>
      <c r="CW36" s="569">
        <f>計算表!$C$106*投入係数表107!CW36</f>
        <v>0</v>
      </c>
      <c r="CX36" s="569">
        <f>計算表!$C$107*投入係数表107!CX36</f>
        <v>0</v>
      </c>
      <c r="CY36" s="569">
        <f>計算表!$C$108*投入係数表107!CY36</f>
        <v>0</v>
      </c>
      <c r="CZ36" s="569">
        <f>計算表!$C$109*投入係数表107!CZ36</f>
        <v>0</v>
      </c>
      <c r="DA36" s="569">
        <f>計算表!$C$110*投入係数表107!DA36</f>
        <v>0</v>
      </c>
      <c r="DB36" s="569">
        <f>計算表!$C$111*投入係数表107!DB36</f>
        <v>0</v>
      </c>
      <c r="DC36" s="569">
        <f>計算表!$C$112*投入係数表107!DC36</f>
        <v>0</v>
      </c>
      <c r="DD36" s="569">
        <f>計算表!$C$113*投入係数表107!DD36</f>
        <v>0</v>
      </c>
      <c r="DE36" s="569">
        <f>計算表!$C$114*投入係数表107!DE36</f>
        <v>0</v>
      </c>
      <c r="DF36" s="569">
        <f t="shared" si="0"/>
        <v>0</v>
      </c>
    </row>
    <row r="37" spans="2:110" ht="12" customHeight="1">
      <c r="B37" s="578" t="s">
        <v>620</v>
      </c>
      <c r="C37" s="569">
        <f>計算表!$C$8*投入係数表107!C37</f>
        <v>0</v>
      </c>
      <c r="D37" s="569">
        <f>計算表!$C$9*投入係数表107!D37</f>
        <v>0</v>
      </c>
      <c r="E37" s="569">
        <f>計算表!$C$10*投入係数表107!E37</f>
        <v>0</v>
      </c>
      <c r="F37" s="569">
        <f>計算表!$C$11*投入係数表107!F37</f>
        <v>0</v>
      </c>
      <c r="G37" s="569">
        <f>計算表!$C$12*投入係数表107!G37</f>
        <v>0</v>
      </c>
      <c r="H37" s="569">
        <f>計算表!$C$13*投入係数表107!H37</f>
        <v>0</v>
      </c>
      <c r="I37" s="569">
        <f>計算表!$C$14*投入係数表107!I37</f>
        <v>0</v>
      </c>
      <c r="J37" s="569">
        <f>計算表!$C$15*投入係数表107!J37</f>
        <v>0</v>
      </c>
      <c r="K37" s="569">
        <f>計算表!$C$16*投入係数表107!K37</f>
        <v>0</v>
      </c>
      <c r="L37" s="569">
        <f>計算表!$C$17*投入係数表107!L37</f>
        <v>0</v>
      </c>
      <c r="M37" s="569">
        <f>計算表!$C$18*投入係数表107!M37</f>
        <v>0</v>
      </c>
      <c r="N37" s="569">
        <f>計算表!$C$19*投入係数表107!N37</f>
        <v>0</v>
      </c>
      <c r="O37" s="569">
        <f>計算表!$C$20*投入係数表107!O37</f>
        <v>0</v>
      </c>
      <c r="P37" s="569">
        <f>計算表!$C$21*投入係数表107!P37</f>
        <v>0</v>
      </c>
      <c r="Q37" s="569">
        <f>計算表!$C$22*投入係数表107!Q37</f>
        <v>0</v>
      </c>
      <c r="R37" s="569">
        <f>計算表!$C$23*投入係数表107!R37</f>
        <v>0</v>
      </c>
      <c r="S37" s="569">
        <f>計算表!$C$24*投入係数表107!S37</f>
        <v>0</v>
      </c>
      <c r="T37" s="569">
        <f>計算表!$C$25*投入係数表107!T37</f>
        <v>0</v>
      </c>
      <c r="U37" s="569">
        <f>計算表!$C$26*投入係数表107!U37</f>
        <v>0</v>
      </c>
      <c r="V37" s="569">
        <f>計算表!$C$27*投入係数表107!V37</f>
        <v>0</v>
      </c>
      <c r="W37" s="569">
        <f>計算表!$C$28*投入係数表107!W37</f>
        <v>0</v>
      </c>
      <c r="X37" s="569">
        <f>計算表!$C$29*投入係数表107!X37</f>
        <v>0</v>
      </c>
      <c r="Y37" s="569">
        <f>計算表!$C$30*投入係数表107!Y37</f>
        <v>0</v>
      </c>
      <c r="Z37" s="569">
        <f>計算表!$C$31*投入係数表107!Z37</f>
        <v>0</v>
      </c>
      <c r="AA37" s="569">
        <f>計算表!$C$32*投入係数表107!AA37</f>
        <v>0</v>
      </c>
      <c r="AB37" s="569">
        <f>計算表!$C$33*投入係数表107!AB37</f>
        <v>0</v>
      </c>
      <c r="AC37" s="569">
        <f>計算表!$C$34*投入係数表107!AC37</f>
        <v>0</v>
      </c>
      <c r="AD37" s="569">
        <f>計算表!$C$35*投入係数表107!AD37</f>
        <v>0</v>
      </c>
      <c r="AE37" s="569">
        <f>計算表!$C$36*投入係数表107!AE37</f>
        <v>0</v>
      </c>
      <c r="AF37" s="569">
        <f>計算表!$C$37*投入係数表107!AF37</f>
        <v>0</v>
      </c>
      <c r="AG37" s="569">
        <f>計算表!$C$38*投入係数表107!AG37</f>
        <v>0</v>
      </c>
      <c r="AH37" s="569">
        <f>計算表!$C$39*投入係数表107!AH37</f>
        <v>0</v>
      </c>
      <c r="AI37" s="569">
        <f>計算表!$C$40*投入係数表107!AI37</f>
        <v>0</v>
      </c>
      <c r="AJ37" s="569">
        <f>計算表!$C$41*投入係数表107!AJ37</f>
        <v>0</v>
      </c>
      <c r="AK37" s="569">
        <f>計算表!$C$42*投入係数表107!AK37</f>
        <v>0</v>
      </c>
      <c r="AL37" s="569">
        <f>計算表!$C$43*投入係数表107!AL37</f>
        <v>0</v>
      </c>
      <c r="AM37" s="569">
        <f>計算表!$C$44*投入係数表107!AM37</f>
        <v>0</v>
      </c>
      <c r="AN37" s="569">
        <f>計算表!$C$45*投入係数表107!AN37</f>
        <v>0</v>
      </c>
      <c r="AO37" s="569">
        <f>計算表!$C$46*投入係数表107!AO37</f>
        <v>0</v>
      </c>
      <c r="AP37" s="569">
        <f>計算表!$C$47*投入係数表107!AP37</f>
        <v>0</v>
      </c>
      <c r="AQ37" s="569">
        <f>計算表!$C$48*投入係数表107!AQ37</f>
        <v>0</v>
      </c>
      <c r="AR37" s="569">
        <f>計算表!$C$49*投入係数表107!AR37</f>
        <v>0</v>
      </c>
      <c r="AS37" s="569">
        <f>計算表!$C$50*投入係数表107!AS37</f>
        <v>0</v>
      </c>
      <c r="AT37" s="569">
        <f>計算表!$C$51*投入係数表107!AT37</f>
        <v>0</v>
      </c>
      <c r="AU37" s="569">
        <f>計算表!$C$52*投入係数表107!AU37</f>
        <v>0</v>
      </c>
      <c r="AV37" s="569">
        <f>計算表!$C$53*投入係数表107!AV37</f>
        <v>0</v>
      </c>
      <c r="AW37" s="569">
        <f>計算表!$C$54*投入係数表107!AW37</f>
        <v>0</v>
      </c>
      <c r="AX37" s="569">
        <f>計算表!$C$55*投入係数表107!AX37</f>
        <v>0</v>
      </c>
      <c r="AY37" s="569">
        <f>計算表!$C$56*投入係数表107!AY37</f>
        <v>0</v>
      </c>
      <c r="AZ37" s="569">
        <f>計算表!$C$57*投入係数表107!AZ37</f>
        <v>0</v>
      </c>
      <c r="BA37" s="569">
        <f>計算表!$C$58*投入係数表107!BA37</f>
        <v>0</v>
      </c>
      <c r="BB37" s="569">
        <f>計算表!$C$59*投入係数表107!BB37</f>
        <v>0</v>
      </c>
      <c r="BC37" s="569">
        <f>計算表!$C$60*投入係数表107!BC37</f>
        <v>0</v>
      </c>
      <c r="BD37" s="569">
        <f>計算表!$C$61*投入係数表107!BD37</f>
        <v>0</v>
      </c>
      <c r="BE37" s="569">
        <f>計算表!$C$62*投入係数表107!BE37</f>
        <v>0</v>
      </c>
      <c r="BF37" s="569">
        <f>計算表!$C$63*投入係数表107!BF37</f>
        <v>0</v>
      </c>
      <c r="BG37" s="569">
        <f>計算表!$C$64*投入係数表107!BG37</f>
        <v>0</v>
      </c>
      <c r="BH37" s="569">
        <f>計算表!$C$65*投入係数表107!BH37</f>
        <v>0</v>
      </c>
      <c r="BI37" s="569">
        <f>計算表!$C$66*投入係数表107!BI37</f>
        <v>0</v>
      </c>
      <c r="BJ37" s="569">
        <f>計算表!$C$67*投入係数表107!BJ37</f>
        <v>0</v>
      </c>
      <c r="BK37" s="569">
        <f>計算表!$C$68*投入係数表107!BK37</f>
        <v>0</v>
      </c>
      <c r="BL37" s="569">
        <f>計算表!$C$69*投入係数表107!BL37</f>
        <v>0</v>
      </c>
      <c r="BM37" s="569">
        <f>計算表!$C$70*投入係数表107!BM37</f>
        <v>0</v>
      </c>
      <c r="BN37" s="569">
        <f>計算表!$C$71*投入係数表107!BN37</f>
        <v>0</v>
      </c>
      <c r="BO37" s="569">
        <f>計算表!$C$72*投入係数表107!BO37</f>
        <v>0</v>
      </c>
      <c r="BP37" s="569">
        <f>計算表!$C$73*投入係数表107!BP37</f>
        <v>0</v>
      </c>
      <c r="BQ37" s="569">
        <f>計算表!$C$74*投入係数表107!BQ37</f>
        <v>0</v>
      </c>
      <c r="BR37" s="569">
        <f>計算表!$C$75*投入係数表107!BR37</f>
        <v>0</v>
      </c>
      <c r="BS37" s="569">
        <f>計算表!$C$76*投入係数表107!BS37</f>
        <v>0</v>
      </c>
      <c r="BT37" s="569">
        <f>計算表!$C$77*投入係数表107!BT37</f>
        <v>0</v>
      </c>
      <c r="BU37" s="569">
        <f>計算表!$C$78*投入係数表107!BU37</f>
        <v>0</v>
      </c>
      <c r="BV37" s="569">
        <f>計算表!$C$79*投入係数表107!BV37</f>
        <v>0</v>
      </c>
      <c r="BW37" s="569">
        <f>計算表!$C$80*投入係数表107!BW37</f>
        <v>0</v>
      </c>
      <c r="BX37" s="569">
        <f>計算表!$C$81*投入係数表107!BX37</f>
        <v>0</v>
      </c>
      <c r="BY37" s="569">
        <f>計算表!$C$82*投入係数表107!BY37</f>
        <v>0</v>
      </c>
      <c r="BZ37" s="569">
        <f>計算表!$C$83*投入係数表107!BZ37</f>
        <v>0</v>
      </c>
      <c r="CA37" s="569">
        <f>計算表!$C$84*投入係数表107!CA37</f>
        <v>0</v>
      </c>
      <c r="CB37" s="569">
        <f>計算表!$C$85*投入係数表107!CB37</f>
        <v>0</v>
      </c>
      <c r="CC37" s="569">
        <f>計算表!$C$86*投入係数表107!CC37</f>
        <v>0</v>
      </c>
      <c r="CD37" s="569">
        <f>計算表!$C$87*投入係数表107!CD37</f>
        <v>0</v>
      </c>
      <c r="CE37" s="569">
        <f>計算表!$C$88*投入係数表107!CE37</f>
        <v>0</v>
      </c>
      <c r="CF37" s="569">
        <f>計算表!$C$89*投入係数表107!CF37</f>
        <v>0</v>
      </c>
      <c r="CG37" s="569">
        <f>計算表!$C$90*投入係数表107!CG37</f>
        <v>0</v>
      </c>
      <c r="CH37" s="569">
        <f>計算表!$C$91*投入係数表107!CH37</f>
        <v>0</v>
      </c>
      <c r="CI37" s="569">
        <f>計算表!$C$92*投入係数表107!CI37</f>
        <v>0</v>
      </c>
      <c r="CJ37" s="569">
        <f>計算表!$C$93*投入係数表107!CJ37</f>
        <v>0</v>
      </c>
      <c r="CK37" s="569">
        <f>計算表!$C$94*投入係数表107!CK37</f>
        <v>0</v>
      </c>
      <c r="CL37" s="569">
        <f>計算表!$C$95*投入係数表107!CL37</f>
        <v>0</v>
      </c>
      <c r="CM37" s="569">
        <f>計算表!$C$96*投入係数表107!CM37</f>
        <v>0</v>
      </c>
      <c r="CN37" s="569">
        <f>計算表!$C$97*投入係数表107!CN37</f>
        <v>0</v>
      </c>
      <c r="CO37" s="569">
        <f>計算表!$C$98*投入係数表107!CO37</f>
        <v>0</v>
      </c>
      <c r="CP37" s="569">
        <f>計算表!$C$99*投入係数表107!CP37</f>
        <v>0</v>
      </c>
      <c r="CQ37" s="569">
        <f>計算表!$C$100*投入係数表107!CQ37</f>
        <v>0</v>
      </c>
      <c r="CR37" s="569">
        <f>計算表!$C$101*投入係数表107!CR37</f>
        <v>0</v>
      </c>
      <c r="CS37" s="569">
        <f>計算表!$C$102*投入係数表107!CS37</f>
        <v>0</v>
      </c>
      <c r="CT37" s="569">
        <f>計算表!$C$103*投入係数表107!CT37</f>
        <v>0</v>
      </c>
      <c r="CU37" s="569">
        <f>計算表!$C$104*投入係数表107!CU37</f>
        <v>0</v>
      </c>
      <c r="CV37" s="569">
        <f>計算表!$C$105*投入係数表107!CV37</f>
        <v>0</v>
      </c>
      <c r="CW37" s="569">
        <f>計算表!$C$106*投入係数表107!CW37</f>
        <v>0</v>
      </c>
      <c r="CX37" s="569">
        <f>計算表!$C$107*投入係数表107!CX37</f>
        <v>0</v>
      </c>
      <c r="CY37" s="569">
        <f>計算表!$C$108*投入係数表107!CY37</f>
        <v>0</v>
      </c>
      <c r="CZ37" s="569">
        <f>計算表!$C$109*投入係数表107!CZ37</f>
        <v>0</v>
      </c>
      <c r="DA37" s="569">
        <f>計算表!$C$110*投入係数表107!DA37</f>
        <v>0</v>
      </c>
      <c r="DB37" s="569">
        <f>計算表!$C$111*投入係数表107!DB37</f>
        <v>0</v>
      </c>
      <c r="DC37" s="569">
        <f>計算表!$C$112*投入係数表107!DC37</f>
        <v>0</v>
      </c>
      <c r="DD37" s="569">
        <f>計算表!$C$113*投入係数表107!DD37</f>
        <v>0</v>
      </c>
      <c r="DE37" s="569">
        <f>計算表!$C$114*投入係数表107!DE37</f>
        <v>0</v>
      </c>
      <c r="DF37" s="569">
        <f t="shared" si="0"/>
        <v>0</v>
      </c>
    </row>
    <row r="38" spans="2:110" ht="12" customHeight="1">
      <c r="B38" s="578" t="s">
        <v>622</v>
      </c>
      <c r="C38" s="569">
        <f>計算表!$C$8*投入係数表107!C38</f>
        <v>0</v>
      </c>
      <c r="D38" s="569">
        <f>計算表!$C$9*投入係数表107!D38</f>
        <v>0</v>
      </c>
      <c r="E38" s="569">
        <f>計算表!$C$10*投入係数表107!E38</f>
        <v>0</v>
      </c>
      <c r="F38" s="569">
        <f>計算表!$C$11*投入係数表107!F38</f>
        <v>0</v>
      </c>
      <c r="G38" s="569">
        <f>計算表!$C$12*投入係数表107!G38</f>
        <v>0</v>
      </c>
      <c r="H38" s="569">
        <f>計算表!$C$13*投入係数表107!H38</f>
        <v>0</v>
      </c>
      <c r="I38" s="569">
        <f>計算表!$C$14*投入係数表107!I38</f>
        <v>0</v>
      </c>
      <c r="J38" s="569">
        <f>計算表!$C$15*投入係数表107!J38</f>
        <v>0</v>
      </c>
      <c r="K38" s="569">
        <f>計算表!$C$16*投入係数表107!K38</f>
        <v>0</v>
      </c>
      <c r="L38" s="569">
        <f>計算表!$C$17*投入係数表107!L38</f>
        <v>0</v>
      </c>
      <c r="M38" s="569">
        <f>計算表!$C$18*投入係数表107!M38</f>
        <v>0</v>
      </c>
      <c r="N38" s="569">
        <f>計算表!$C$19*投入係数表107!N38</f>
        <v>0</v>
      </c>
      <c r="O38" s="569">
        <f>計算表!$C$20*投入係数表107!O38</f>
        <v>0</v>
      </c>
      <c r="P38" s="569">
        <f>計算表!$C$21*投入係数表107!P38</f>
        <v>0</v>
      </c>
      <c r="Q38" s="569">
        <f>計算表!$C$22*投入係数表107!Q38</f>
        <v>0</v>
      </c>
      <c r="R38" s="569">
        <f>計算表!$C$23*投入係数表107!R38</f>
        <v>0</v>
      </c>
      <c r="S38" s="569">
        <f>計算表!$C$24*投入係数表107!S38</f>
        <v>0</v>
      </c>
      <c r="T38" s="569">
        <f>計算表!$C$25*投入係数表107!T38</f>
        <v>0</v>
      </c>
      <c r="U38" s="569">
        <f>計算表!$C$26*投入係数表107!U38</f>
        <v>0</v>
      </c>
      <c r="V38" s="569">
        <f>計算表!$C$27*投入係数表107!V38</f>
        <v>0</v>
      </c>
      <c r="W38" s="569">
        <f>計算表!$C$28*投入係数表107!W38</f>
        <v>0</v>
      </c>
      <c r="X38" s="569">
        <f>計算表!$C$29*投入係数表107!X38</f>
        <v>0</v>
      </c>
      <c r="Y38" s="569">
        <f>計算表!$C$30*投入係数表107!Y38</f>
        <v>0</v>
      </c>
      <c r="Z38" s="569">
        <f>計算表!$C$31*投入係数表107!Z38</f>
        <v>0</v>
      </c>
      <c r="AA38" s="569">
        <f>計算表!$C$32*投入係数表107!AA38</f>
        <v>0</v>
      </c>
      <c r="AB38" s="569">
        <f>計算表!$C$33*投入係数表107!AB38</f>
        <v>0</v>
      </c>
      <c r="AC38" s="569">
        <f>計算表!$C$34*投入係数表107!AC38</f>
        <v>0</v>
      </c>
      <c r="AD38" s="569">
        <f>計算表!$C$35*投入係数表107!AD38</f>
        <v>0</v>
      </c>
      <c r="AE38" s="569">
        <f>計算表!$C$36*投入係数表107!AE38</f>
        <v>0</v>
      </c>
      <c r="AF38" s="569">
        <f>計算表!$C$37*投入係数表107!AF38</f>
        <v>0</v>
      </c>
      <c r="AG38" s="569">
        <f>計算表!$C$38*投入係数表107!AG38</f>
        <v>0</v>
      </c>
      <c r="AH38" s="569">
        <f>計算表!$C$39*投入係数表107!AH38</f>
        <v>0</v>
      </c>
      <c r="AI38" s="569">
        <f>計算表!$C$40*投入係数表107!AI38</f>
        <v>0</v>
      </c>
      <c r="AJ38" s="569">
        <f>計算表!$C$41*投入係数表107!AJ38</f>
        <v>0</v>
      </c>
      <c r="AK38" s="569">
        <f>計算表!$C$42*投入係数表107!AK38</f>
        <v>0</v>
      </c>
      <c r="AL38" s="569">
        <f>計算表!$C$43*投入係数表107!AL38</f>
        <v>0</v>
      </c>
      <c r="AM38" s="569">
        <f>計算表!$C$44*投入係数表107!AM38</f>
        <v>0</v>
      </c>
      <c r="AN38" s="569">
        <f>計算表!$C$45*投入係数表107!AN38</f>
        <v>0</v>
      </c>
      <c r="AO38" s="569">
        <f>計算表!$C$46*投入係数表107!AO38</f>
        <v>0</v>
      </c>
      <c r="AP38" s="569">
        <f>計算表!$C$47*投入係数表107!AP38</f>
        <v>0</v>
      </c>
      <c r="AQ38" s="569">
        <f>計算表!$C$48*投入係数表107!AQ38</f>
        <v>0</v>
      </c>
      <c r="AR38" s="569">
        <f>計算表!$C$49*投入係数表107!AR38</f>
        <v>0</v>
      </c>
      <c r="AS38" s="569">
        <f>計算表!$C$50*投入係数表107!AS38</f>
        <v>0</v>
      </c>
      <c r="AT38" s="569">
        <f>計算表!$C$51*投入係数表107!AT38</f>
        <v>0</v>
      </c>
      <c r="AU38" s="569">
        <f>計算表!$C$52*投入係数表107!AU38</f>
        <v>0</v>
      </c>
      <c r="AV38" s="569">
        <f>計算表!$C$53*投入係数表107!AV38</f>
        <v>0</v>
      </c>
      <c r="AW38" s="569">
        <f>計算表!$C$54*投入係数表107!AW38</f>
        <v>0</v>
      </c>
      <c r="AX38" s="569">
        <f>計算表!$C$55*投入係数表107!AX38</f>
        <v>0</v>
      </c>
      <c r="AY38" s="569">
        <f>計算表!$C$56*投入係数表107!AY38</f>
        <v>0</v>
      </c>
      <c r="AZ38" s="569">
        <f>計算表!$C$57*投入係数表107!AZ38</f>
        <v>0</v>
      </c>
      <c r="BA38" s="569">
        <f>計算表!$C$58*投入係数表107!BA38</f>
        <v>0</v>
      </c>
      <c r="BB38" s="569">
        <f>計算表!$C$59*投入係数表107!BB38</f>
        <v>0</v>
      </c>
      <c r="BC38" s="569">
        <f>計算表!$C$60*投入係数表107!BC38</f>
        <v>0</v>
      </c>
      <c r="BD38" s="569">
        <f>計算表!$C$61*投入係数表107!BD38</f>
        <v>0</v>
      </c>
      <c r="BE38" s="569">
        <f>計算表!$C$62*投入係数表107!BE38</f>
        <v>0</v>
      </c>
      <c r="BF38" s="569">
        <f>計算表!$C$63*投入係数表107!BF38</f>
        <v>0</v>
      </c>
      <c r="BG38" s="569">
        <f>計算表!$C$64*投入係数表107!BG38</f>
        <v>0</v>
      </c>
      <c r="BH38" s="569">
        <f>計算表!$C$65*投入係数表107!BH38</f>
        <v>0</v>
      </c>
      <c r="BI38" s="569">
        <f>計算表!$C$66*投入係数表107!BI38</f>
        <v>0</v>
      </c>
      <c r="BJ38" s="569">
        <f>計算表!$C$67*投入係数表107!BJ38</f>
        <v>0</v>
      </c>
      <c r="BK38" s="569">
        <f>計算表!$C$68*投入係数表107!BK38</f>
        <v>0</v>
      </c>
      <c r="BL38" s="569">
        <f>計算表!$C$69*投入係数表107!BL38</f>
        <v>0</v>
      </c>
      <c r="BM38" s="569">
        <f>計算表!$C$70*投入係数表107!BM38</f>
        <v>0</v>
      </c>
      <c r="BN38" s="569">
        <f>計算表!$C$71*投入係数表107!BN38</f>
        <v>0</v>
      </c>
      <c r="BO38" s="569">
        <f>計算表!$C$72*投入係数表107!BO38</f>
        <v>0</v>
      </c>
      <c r="BP38" s="569">
        <f>計算表!$C$73*投入係数表107!BP38</f>
        <v>0</v>
      </c>
      <c r="BQ38" s="569">
        <f>計算表!$C$74*投入係数表107!BQ38</f>
        <v>0</v>
      </c>
      <c r="BR38" s="569">
        <f>計算表!$C$75*投入係数表107!BR38</f>
        <v>0</v>
      </c>
      <c r="BS38" s="569">
        <f>計算表!$C$76*投入係数表107!BS38</f>
        <v>0</v>
      </c>
      <c r="BT38" s="569">
        <f>計算表!$C$77*投入係数表107!BT38</f>
        <v>0</v>
      </c>
      <c r="BU38" s="569">
        <f>計算表!$C$78*投入係数表107!BU38</f>
        <v>0</v>
      </c>
      <c r="BV38" s="569">
        <f>計算表!$C$79*投入係数表107!BV38</f>
        <v>0</v>
      </c>
      <c r="BW38" s="569">
        <f>計算表!$C$80*投入係数表107!BW38</f>
        <v>0</v>
      </c>
      <c r="BX38" s="569">
        <f>計算表!$C$81*投入係数表107!BX38</f>
        <v>0</v>
      </c>
      <c r="BY38" s="569">
        <f>計算表!$C$82*投入係数表107!BY38</f>
        <v>0</v>
      </c>
      <c r="BZ38" s="569">
        <f>計算表!$C$83*投入係数表107!BZ38</f>
        <v>0</v>
      </c>
      <c r="CA38" s="569">
        <f>計算表!$C$84*投入係数表107!CA38</f>
        <v>0</v>
      </c>
      <c r="CB38" s="569">
        <f>計算表!$C$85*投入係数表107!CB38</f>
        <v>0</v>
      </c>
      <c r="CC38" s="569">
        <f>計算表!$C$86*投入係数表107!CC38</f>
        <v>0</v>
      </c>
      <c r="CD38" s="569">
        <f>計算表!$C$87*投入係数表107!CD38</f>
        <v>0</v>
      </c>
      <c r="CE38" s="569">
        <f>計算表!$C$88*投入係数表107!CE38</f>
        <v>0</v>
      </c>
      <c r="CF38" s="569">
        <f>計算表!$C$89*投入係数表107!CF38</f>
        <v>0</v>
      </c>
      <c r="CG38" s="569">
        <f>計算表!$C$90*投入係数表107!CG38</f>
        <v>0</v>
      </c>
      <c r="CH38" s="569">
        <f>計算表!$C$91*投入係数表107!CH38</f>
        <v>0</v>
      </c>
      <c r="CI38" s="569">
        <f>計算表!$C$92*投入係数表107!CI38</f>
        <v>0</v>
      </c>
      <c r="CJ38" s="569">
        <f>計算表!$C$93*投入係数表107!CJ38</f>
        <v>0</v>
      </c>
      <c r="CK38" s="569">
        <f>計算表!$C$94*投入係数表107!CK38</f>
        <v>0</v>
      </c>
      <c r="CL38" s="569">
        <f>計算表!$C$95*投入係数表107!CL38</f>
        <v>0</v>
      </c>
      <c r="CM38" s="569">
        <f>計算表!$C$96*投入係数表107!CM38</f>
        <v>0</v>
      </c>
      <c r="CN38" s="569">
        <f>計算表!$C$97*投入係数表107!CN38</f>
        <v>0</v>
      </c>
      <c r="CO38" s="569">
        <f>計算表!$C$98*投入係数表107!CO38</f>
        <v>0</v>
      </c>
      <c r="CP38" s="569">
        <f>計算表!$C$99*投入係数表107!CP38</f>
        <v>0</v>
      </c>
      <c r="CQ38" s="569">
        <f>計算表!$C$100*投入係数表107!CQ38</f>
        <v>0</v>
      </c>
      <c r="CR38" s="569">
        <f>計算表!$C$101*投入係数表107!CR38</f>
        <v>0</v>
      </c>
      <c r="CS38" s="569">
        <f>計算表!$C$102*投入係数表107!CS38</f>
        <v>0</v>
      </c>
      <c r="CT38" s="569">
        <f>計算表!$C$103*投入係数表107!CT38</f>
        <v>0</v>
      </c>
      <c r="CU38" s="569">
        <f>計算表!$C$104*投入係数表107!CU38</f>
        <v>0</v>
      </c>
      <c r="CV38" s="569">
        <f>計算表!$C$105*投入係数表107!CV38</f>
        <v>0</v>
      </c>
      <c r="CW38" s="569">
        <f>計算表!$C$106*投入係数表107!CW38</f>
        <v>0</v>
      </c>
      <c r="CX38" s="569">
        <f>計算表!$C$107*投入係数表107!CX38</f>
        <v>0</v>
      </c>
      <c r="CY38" s="569">
        <f>計算表!$C$108*投入係数表107!CY38</f>
        <v>0</v>
      </c>
      <c r="CZ38" s="569">
        <f>計算表!$C$109*投入係数表107!CZ38</f>
        <v>0</v>
      </c>
      <c r="DA38" s="569">
        <f>計算表!$C$110*投入係数表107!DA38</f>
        <v>0</v>
      </c>
      <c r="DB38" s="569">
        <f>計算表!$C$111*投入係数表107!DB38</f>
        <v>0</v>
      </c>
      <c r="DC38" s="569">
        <f>計算表!$C$112*投入係数表107!DC38</f>
        <v>0</v>
      </c>
      <c r="DD38" s="569">
        <f>計算表!$C$113*投入係数表107!DD38</f>
        <v>0</v>
      </c>
      <c r="DE38" s="569">
        <f>計算表!$C$114*投入係数表107!DE38</f>
        <v>0</v>
      </c>
      <c r="DF38" s="569">
        <f t="shared" ref="DF38:DF69" si="1">SUM(C38:DE38)</f>
        <v>0</v>
      </c>
    </row>
    <row r="39" spans="2:110" ht="12" customHeight="1">
      <c r="B39" s="578" t="s">
        <v>624</v>
      </c>
      <c r="C39" s="569">
        <f>計算表!$C$8*投入係数表107!C39</f>
        <v>0</v>
      </c>
      <c r="D39" s="569">
        <f>計算表!$C$9*投入係数表107!D39</f>
        <v>0</v>
      </c>
      <c r="E39" s="569">
        <f>計算表!$C$10*投入係数表107!E39</f>
        <v>0</v>
      </c>
      <c r="F39" s="569">
        <f>計算表!$C$11*投入係数表107!F39</f>
        <v>0</v>
      </c>
      <c r="G39" s="569">
        <f>計算表!$C$12*投入係数表107!G39</f>
        <v>0</v>
      </c>
      <c r="H39" s="569">
        <f>計算表!$C$13*投入係数表107!H39</f>
        <v>0</v>
      </c>
      <c r="I39" s="569">
        <f>計算表!$C$14*投入係数表107!I39</f>
        <v>0</v>
      </c>
      <c r="J39" s="569">
        <f>計算表!$C$15*投入係数表107!J39</f>
        <v>0</v>
      </c>
      <c r="K39" s="569">
        <f>計算表!$C$16*投入係数表107!K39</f>
        <v>0</v>
      </c>
      <c r="L39" s="569">
        <f>計算表!$C$17*投入係数表107!L39</f>
        <v>0</v>
      </c>
      <c r="M39" s="569">
        <f>計算表!$C$18*投入係数表107!M39</f>
        <v>0</v>
      </c>
      <c r="N39" s="569">
        <f>計算表!$C$19*投入係数表107!N39</f>
        <v>0</v>
      </c>
      <c r="O39" s="569">
        <f>計算表!$C$20*投入係数表107!O39</f>
        <v>0</v>
      </c>
      <c r="P39" s="569">
        <f>計算表!$C$21*投入係数表107!P39</f>
        <v>0</v>
      </c>
      <c r="Q39" s="569">
        <f>計算表!$C$22*投入係数表107!Q39</f>
        <v>0</v>
      </c>
      <c r="R39" s="569">
        <f>計算表!$C$23*投入係数表107!R39</f>
        <v>0</v>
      </c>
      <c r="S39" s="569">
        <f>計算表!$C$24*投入係数表107!S39</f>
        <v>0</v>
      </c>
      <c r="T39" s="569">
        <f>計算表!$C$25*投入係数表107!T39</f>
        <v>0</v>
      </c>
      <c r="U39" s="569">
        <f>計算表!$C$26*投入係数表107!U39</f>
        <v>0</v>
      </c>
      <c r="V39" s="569">
        <f>計算表!$C$27*投入係数表107!V39</f>
        <v>0</v>
      </c>
      <c r="W39" s="569">
        <f>計算表!$C$28*投入係数表107!W39</f>
        <v>0</v>
      </c>
      <c r="X39" s="569">
        <f>計算表!$C$29*投入係数表107!X39</f>
        <v>0</v>
      </c>
      <c r="Y39" s="569">
        <f>計算表!$C$30*投入係数表107!Y39</f>
        <v>0</v>
      </c>
      <c r="Z39" s="569">
        <f>計算表!$C$31*投入係数表107!Z39</f>
        <v>0</v>
      </c>
      <c r="AA39" s="569">
        <f>計算表!$C$32*投入係数表107!AA39</f>
        <v>0</v>
      </c>
      <c r="AB39" s="569">
        <f>計算表!$C$33*投入係数表107!AB39</f>
        <v>0</v>
      </c>
      <c r="AC39" s="569">
        <f>計算表!$C$34*投入係数表107!AC39</f>
        <v>0</v>
      </c>
      <c r="AD39" s="569">
        <f>計算表!$C$35*投入係数表107!AD39</f>
        <v>0</v>
      </c>
      <c r="AE39" s="569">
        <f>計算表!$C$36*投入係数表107!AE39</f>
        <v>0</v>
      </c>
      <c r="AF39" s="569">
        <f>計算表!$C$37*投入係数表107!AF39</f>
        <v>0</v>
      </c>
      <c r="AG39" s="569">
        <f>計算表!$C$38*投入係数表107!AG39</f>
        <v>0</v>
      </c>
      <c r="AH39" s="569">
        <f>計算表!$C$39*投入係数表107!AH39</f>
        <v>0</v>
      </c>
      <c r="AI39" s="569">
        <f>計算表!$C$40*投入係数表107!AI39</f>
        <v>0</v>
      </c>
      <c r="AJ39" s="569">
        <f>計算表!$C$41*投入係数表107!AJ39</f>
        <v>0</v>
      </c>
      <c r="AK39" s="569">
        <f>計算表!$C$42*投入係数表107!AK39</f>
        <v>0</v>
      </c>
      <c r="AL39" s="569">
        <f>計算表!$C$43*投入係数表107!AL39</f>
        <v>0</v>
      </c>
      <c r="AM39" s="569">
        <f>計算表!$C$44*投入係数表107!AM39</f>
        <v>0</v>
      </c>
      <c r="AN39" s="569">
        <f>計算表!$C$45*投入係数表107!AN39</f>
        <v>0</v>
      </c>
      <c r="AO39" s="569">
        <f>計算表!$C$46*投入係数表107!AO39</f>
        <v>0</v>
      </c>
      <c r="AP39" s="569">
        <f>計算表!$C$47*投入係数表107!AP39</f>
        <v>0</v>
      </c>
      <c r="AQ39" s="569">
        <f>計算表!$C$48*投入係数表107!AQ39</f>
        <v>0</v>
      </c>
      <c r="AR39" s="569">
        <f>計算表!$C$49*投入係数表107!AR39</f>
        <v>0</v>
      </c>
      <c r="AS39" s="569">
        <f>計算表!$C$50*投入係数表107!AS39</f>
        <v>0</v>
      </c>
      <c r="AT39" s="569">
        <f>計算表!$C$51*投入係数表107!AT39</f>
        <v>0</v>
      </c>
      <c r="AU39" s="569">
        <f>計算表!$C$52*投入係数表107!AU39</f>
        <v>0</v>
      </c>
      <c r="AV39" s="569">
        <f>計算表!$C$53*投入係数表107!AV39</f>
        <v>0</v>
      </c>
      <c r="AW39" s="569">
        <f>計算表!$C$54*投入係数表107!AW39</f>
        <v>0</v>
      </c>
      <c r="AX39" s="569">
        <f>計算表!$C$55*投入係数表107!AX39</f>
        <v>0</v>
      </c>
      <c r="AY39" s="569">
        <f>計算表!$C$56*投入係数表107!AY39</f>
        <v>0</v>
      </c>
      <c r="AZ39" s="569">
        <f>計算表!$C$57*投入係数表107!AZ39</f>
        <v>0</v>
      </c>
      <c r="BA39" s="569">
        <f>計算表!$C$58*投入係数表107!BA39</f>
        <v>0</v>
      </c>
      <c r="BB39" s="569">
        <f>計算表!$C$59*投入係数表107!BB39</f>
        <v>0</v>
      </c>
      <c r="BC39" s="569">
        <f>計算表!$C$60*投入係数表107!BC39</f>
        <v>0</v>
      </c>
      <c r="BD39" s="569">
        <f>計算表!$C$61*投入係数表107!BD39</f>
        <v>0</v>
      </c>
      <c r="BE39" s="569">
        <f>計算表!$C$62*投入係数表107!BE39</f>
        <v>0</v>
      </c>
      <c r="BF39" s="569">
        <f>計算表!$C$63*投入係数表107!BF39</f>
        <v>0</v>
      </c>
      <c r="BG39" s="569">
        <f>計算表!$C$64*投入係数表107!BG39</f>
        <v>0</v>
      </c>
      <c r="BH39" s="569">
        <f>計算表!$C$65*投入係数表107!BH39</f>
        <v>0</v>
      </c>
      <c r="BI39" s="569">
        <f>計算表!$C$66*投入係数表107!BI39</f>
        <v>0</v>
      </c>
      <c r="BJ39" s="569">
        <f>計算表!$C$67*投入係数表107!BJ39</f>
        <v>0</v>
      </c>
      <c r="BK39" s="569">
        <f>計算表!$C$68*投入係数表107!BK39</f>
        <v>0</v>
      </c>
      <c r="BL39" s="569">
        <f>計算表!$C$69*投入係数表107!BL39</f>
        <v>0</v>
      </c>
      <c r="BM39" s="569">
        <f>計算表!$C$70*投入係数表107!BM39</f>
        <v>0</v>
      </c>
      <c r="BN39" s="569">
        <f>計算表!$C$71*投入係数表107!BN39</f>
        <v>0</v>
      </c>
      <c r="BO39" s="569">
        <f>計算表!$C$72*投入係数表107!BO39</f>
        <v>0</v>
      </c>
      <c r="BP39" s="569">
        <f>計算表!$C$73*投入係数表107!BP39</f>
        <v>0</v>
      </c>
      <c r="BQ39" s="569">
        <f>計算表!$C$74*投入係数表107!BQ39</f>
        <v>0</v>
      </c>
      <c r="BR39" s="569">
        <f>計算表!$C$75*投入係数表107!BR39</f>
        <v>0</v>
      </c>
      <c r="BS39" s="569">
        <f>計算表!$C$76*投入係数表107!BS39</f>
        <v>0</v>
      </c>
      <c r="BT39" s="569">
        <f>計算表!$C$77*投入係数表107!BT39</f>
        <v>0</v>
      </c>
      <c r="BU39" s="569">
        <f>計算表!$C$78*投入係数表107!BU39</f>
        <v>0</v>
      </c>
      <c r="BV39" s="569">
        <f>計算表!$C$79*投入係数表107!BV39</f>
        <v>0</v>
      </c>
      <c r="BW39" s="569">
        <f>計算表!$C$80*投入係数表107!BW39</f>
        <v>0</v>
      </c>
      <c r="BX39" s="569">
        <f>計算表!$C$81*投入係数表107!BX39</f>
        <v>0</v>
      </c>
      <c r="BY39" s="569">
        <f>計算表!$C$82*投入係数表107!BY39</f>
        <v>0</v>
      </c>
      <c r="BZ39" s="569">
        <f>計算表!$C$83*投入係数表107!BZ39</f>
        <v>0</v>
      </c>
      <c r="CA39" s="569">
        <f>計算表!$C$84*投入係数表107!CA39</f>
        <v>0</v>
      </c>
      <c r="CB39" s="569">
        <f>計算表!$C$85*投入係数表107!CB39</f>
        <v>0</v>
      </c>
      <c r="CC39" s="569">
        <f>計算表!$C$86*投入係数表107!CC39</f>
        <v>0</v>
      </c>
      <c r="CD39" s="569">
        <f>計算表!$C$87*投入係数表107!CD39</f>
        <v>0</v>
      </c>
      <c r="CE39" s="569">
        <f>計算表!$C$88*投入係数表107!CE39</f>
        <v>0</v>
      </c>
      <c r="CF39" s="569">
        <f>計算表!$C$89*投入係数表107!CF39</f>
        <v>0</v>
      </c>
      <c r="CG39" s="569">
        <f>計算表!$C$90*投入係数表107!CG39</f>
        <v>0</v>
      </c>
      <c r="CH39" s="569">
        <f>計算表!$C$91*投入係数表107!CH39</f>
        <v>0</v>
      </c>
      <c r="CI39" s="569">
        <f>計算表!$C$92*投入係数表107!CI39</f>
        <v>0</v>
      </c>
      <c r="CJ39" s="569">
        <f>計算表!$C$93*投入係数表107!CJ39</f>
        <v>0</v>
      </c>
      <c r="CK39" s="569">
        <f>計算表!$C$94*投入係数表107!CK39</f>
        <v>0</v>
      </c>
      <c r="CL39" s="569">
        <f>計算表!$C$95*投入係数表107!CL39</f>
        <v>0</v>
      </c>
      <c r="CM39" s="569">
        <f>計算表!$C$96*投入係数表107!CM39</f>
        <v>0</v>
      </c>
      <c r="CN39" s="569">
        <f>計算表!$C$97*投入係数表107!CN39</f>
        <v>0</v>
      </c>
      <c r="CO39" s="569">
        <f>計算表!$C$98*投入係数表107!CO39</f>
        <v>0</v>
      </c>
      <c r="CP39" s="569">
        <f>計算表!$C$99*投入係数表107!CP39</f>
        <v>0</v>
      </c>
      <c r="CQ39" s="569">
        <f>計算表!$C$100*投入係数表107!CQ39</f>
        <v>0</v>
      </c>
      <c r="CR39" s="569">
        <f>計算表!$C$101*投入係数表107!CR39</f>
        <v>0</v>
      </c>
      <c r="CS39" s="569">
        <f>計算表!$C$102*投入係数表107!CS39</f>
        <v>0</v>
      </c>
      <c r="CT39" s="569">
        <f>計算表!$C$103*投入係数表107!CT39</f>
        <v>0</v>
      </c>
      <c r="CU39" s="569">
        <f>計算表!$C$104*投入係数表107!CU39</f>
        <v>0</v>
      </c>
      <c r="CV39" s="569">
        <f>計算表!$C$105*投入係数表107!CV39</f>
        <v>0</v>
      </c>
      <c r="CW39" s="569">
        <f>計算表!$C$106*投入係数表107!CW39</f>
        <v>0</v>
      </c>
      <c r="CX39" s="569">
        <f>計算表!$C$107*投入係数表107!CX39</f>
        <v>0</v>
      </c>
      <c r="CY39" s="569">
        <f>計算表!$C$108*投入係数表107!CY39</f>
        <v>0</v>
      </c>
      <c r="CZ39" s="569">
        <f>計算表!$C$109*投入係数表107!CZ39</f>
        <v>0</v>
      </c>
      <c r="DA39" s="569">
        <f>計算表!$C$110*投入係数表107!DA39</f>
        <v>0</v>
      </c>
      <c r="DB39" s="569">
        <f>計算表!$C$111*投入係数表107!DB39</f>
        <v>0</v>
      </c>
      <c r="DC39" s="569">
        <f>計算表!$C$112*投入係数表107!DC39</f>
        <v>0</v>
      </c>
      <c r="DD39" s="569">
        <f>計算表!$C$113*投入係数表107!DD39</f>
        <v>0</v>
      </c>
      <c r="DE39" s="569">
        <f>計算表!$C$114*投入係数表107!DE39</f>
        <v>0</v>
      </c>
      <c r="DF39" s="569">
        <f t="shared" si="1"/>
        <v>0</v>
      </c>
    </row>
    <row r="40" spans="2:110" ht="12" customHeight="1">
      <c r="B40" s="578" t="s">
        <v>626</v>
      </c>
      <c r="C40" s="569">
        <f>計算表!$C$8*投入係数表107!C40</f>
        <v>0</v>
      </c>
      <c r="D40" s="569">
        <f>計算表!$C$9*投入係数表107!D40</f>
        <v>0</v>
      </c>
      <c r="E40" s="569">
        <f>計算表!$C$10*投入係数表107!E40</f>
        <v>0</v>
      </c>
      <c r="F40" s="569">
        <f>計算表!$C$11*投入係数表107!F40</f>
        <v>0</v>
      </c>
      <c r="G40" s="569">
        <f>計算表!$C$12*投入係数表107!G40</f>
        <v>0</v>
      </c>
      <c r="H40" s="569">
        <f>計算表!$C$13*投入係数表107!H40</f>
        <v>0</v>
      </c>
      <c r="I40" s="569">
        <f>計算表!$C$14*投入係数表107!I40</f>
        <v>0</v>
      </c>
      <c r="J40" s="569">
        <f>計算表!$C$15*投入係数表107!J40</f>
        <v>0</v>
      </c>
      <c r="K40" s="569">
        <f>計算表!$C$16*投入係数表107!K40</f>
        <v>0</v>
      </c>
      <c r="L40" s="569">
        <f>計算表!$C$17*投入係数表107!L40</f>
        <v>0</v>
      </c>
      <c r="M40" s="569">
        <f>計算表!$C$18*投入係数表107!M40</f>
        <v>0</v>
      </c>
      <c r="N40" s="569">
        <f>計算表!$C$19*投入係数表107!N40</f>
        <v>0</v>
      </c>
      <c r="O40" s="569">
        <f>計算表!$C$20*投入係数表107!O40</f>
        <v>0</v>
      </c>
      <c r="P40" s="569">
        <f>計算表!$C$21*投入係数表107!P40</f>
        <v>0</v>
      </c>
      <c r="Q40" s="569">
        <f>計算表!$C$22*投入係数表107!Q40</f>
        <v>0</v>
      </c>
      <c r="R40" s="569">
        <f>計算表!$C$23*投入係数表107!R40</f>
        <v>0</v>
      </c>
      <c r="S40" s="569">
        <f>計算表!$C$24*投入係数表107!S40</f>
        <v>0</v>
      </c>
      <c r="T40" s="569">
        <f>計算表!$C$25*投入係数表107!T40</f>
        <v>0</v>
      </c>
      <c r="U40" s="569">
        <f>計算表!$C$26*投入係数表107!U40</f>
        <v>0</v>
      </c>
      <c r="V40" s="569">
        <f>計算表!$C$27*投入係数表107!V40</f>
        <v>0</v>
      </c>
      <c r="W40" s="569">
        <f>計算表!$C$28*投入係数表107!W40</f>
        <v>0</v>
      </c>
      <c r="X40" s="569">
        <f>計算表!$C$29*投入係数表107!X40</f>
        <v>0</v>
      </c>
      <c r="Y40" s="569">
        <f>計算表!$C$30*投入係数表107!Y40</f>
        <v>0</v>
      </c>
      <c r="Z40" s="569">
        <f>計算表!$C$31*投入係数表107!Z40</f>
        <v>0</v>
      </c>
      <c r="AA40" s="569">
        <f>計算表!$C$32*投入係数表107!AA40</f>
        <v>0</v>
      </c>
      <c r="AB40" s="569">
        <f>計算表!$C$33*投入係数表107!AB40</f>
        <v>0</v>
      </c>
      <c r="AC40" s="569">
        <f>計算表!$C$34*投入係数表107!AC40</f>
        <v>0</v>
      </c>
      <c r="AD40" s="569">
        <f>計算表!$C$35*投入係数表107!AD40</f>
        <v>0</v>
      </c>
      <c r="AE40" s="569">
        <f>計算表!$C$36*投入係数表107!AE40</f>
        <v>0</v>
      </c>
      <c r="AF40" s="569">
        <f>計算表!$C$37*投入係数表107!AF40</f>
        <v>0</v>
      </c>
      <c r="AG40" s="569">
        <f>計算表!$C$38*投入係数表107!AG40</f>
        <v>0</v>
      </c>
      <c r="AH40" s="569">
        <f>計算表!$C$39*投入係数表107!AH40</f>
        <v>0</v>
      </c>
      <c r="AI40" s="569">
        <f>計算表!$C$40*投入係数表107!AI40</f>
        <v>0</v>
      </c>
      <c r="AJ40" s="569">
        <f>計算表!$C$41*投入係数表107!AJ40</f>
        <v>0</v>
      </c>
      <c r="AK40" s="569">
        <f>計算表!$C$42*投入係数表107!AK40</f>
        <v>0</v>
      </c>
      <c r="AL40" s="569">
        <f>計算表!$C$43*投入係数表107!AL40</f>
        <v>0</v>
      </c>
      <c r="AM40" s="569">
        <f>計算表!$C$44*投入係数表107!AM40</f>
        <v>0</v>
      </c>
      <c r="AN40" s="569">
        <f>計算表!$C$45*投入係数表107!AN40</f>
        <v>0</v>
      </c>
      <c r="AO40" s="569">
        <f>計算表!$C$46*投入係数表107!AO40</f>
        <v>0</v>
      </c>
      <c r="AP40" s="569">
        <f>計算表!$C$47*投入係数表107!AP40</f>
        <v>0</v>
      </c>
      <c r="AQ40" s="569">
        <f>計算表!$C$48*投入係数表107!AQ40</f>
        <v>0</v>
      </c>
      <c r="AR40" s="569">
        <f>計算表!$C$49*投入係数表107!AR40</f>
        <v>0</v>
      </c>
      <c r="AS40" s="569">
        <f>計算表!$C$50*投入係数表107!AS40</f>
        <v>0</v>
      </c>
      <c r="AT40" s="569">
        <f>計算表!$C$51*投入係数表107!AT40</f>
        <v>0</v>
      </c>
      <c r="AU40" s="569">
        <f>計算表!$C$52*投入係数表107!AU40</f>
        <v>0</v>
      </c>
      <c r="AV40" s="569">
        <f>計算表!$C$53*投入係数表107!AV40</f>
        <v>0</v>
      </c>
      <c r="AW40" s="569">
        <f>計算表!$C$54*投入係数表107!AW40</f>
        <v>0</v>
      </c>
      <c r="AX40" s="569">
        <f>計算表!$C$55*投入係数表107!AX40</f>
        <v>0</v>
      </c>
      <c r="AY40" s="569">
        <f>計算表!$C$56*投入係数表107!AY40</f>
        <v>0</v>
      </c>
      <c r="AZ40" s="569">
        <f>計算表!$C$57*投入係数表107!AZ40</f>
        <v>0</v>
      </c>
      <c r="BA40" s="569">
        <f>計算表!$C$58*投入係数表107!BA40</f>
        <v>0</v>
      </c>
      <c r="BB40" s="569">
        <f>計算表!$C$59*投入係数表107!BB40</f>
        <v>0</v>
      </c>
      <c r="BC40" s="569">
        <f>計算表!$C$60*投入係数表107!BC40</f>
        <v>0</v>
      </c>
      <c r="BD40" s="569">
        <f>計算表!$C$61*投入係数表107!BD40</f>
        <v>0</v>
      </c>
      <c r="BE40" s="569">
        <f>計算表!$C$62*投入係数表107!BE40</f>
        <v>0</v>
      </c>
      <c r="BF40" s="569">
        <f>計算表!$C$63*投入係数表107!BF40</f>
        <v>0</v>
      </c>
      <c r="BG40" s="569">
        <f>計算表!$C$64*投入係数表107!BG40</f>
        <v>0</v>
      </c>
      <c r="BH40" s="569">
        <f>計算表!$C$65*投入係数表107!BH40</f>
        <v>0</v>
      </c>
      <c r="BI40" s="569">
        <f>計算表!$C$66*投入係数表107!BI40</f>
        <v>0</v>
      </c>
      <c r="BJ40" s="569">
        <f>計算表!$C$67*投入係数表107!BJ40</f>
        <v>0</v>
      </c>
      <c r="BK40" s="569">
        <f>計算表!$C$68*投入係数表107!BK40</f>
        <v>0</v>
      </c>
      <c r="BL40" s="569">
        <f>計算表!$C$69*投入係数表107!BL40</f>
        <v>0</v>
      </c>
      <c r="BM40" s="569">
        <f>計算表!$C$70*投入係数表107!BM40</f>
        <v>0</v>
      </c>
      <c r="BN40" s="569">
        <f>計算表!$C$71*投入係数表107!BN40</f>
        <v>0</v>
      </c>
      <c r="BO40" s="569">
        <f>計算表!$C$72*投入係数表107!BO40</f>
        <v>0</v>
      </c>
      <c r="BP40" s="569">
        <f>計算表!$C$73*投入係数表107!BP40</f>
        <v>0</v>
      </c>
      <c r="BQ40" s="569">
        <f>計算表!$C$74*投入係数表107!BQ40</f>
        <v>0</v>
      </c>
      <c r="BR40" s="569">
        <f>計算表!$C$75*投入係数表107!BR40</f>
        <v>0</v>
      </c>
      <c r="BS40" s="569">
        <f>計算表!$C$76*投入係数表107!BS40</f>
        <v>0</v>
      </c>
      <c r="BT40" s="569">
        <f>計算表!$C$77*投入係数表107!BT40</f>
        <v>0</v>
      </c>
      <c r="BU40" s="569">
        <f>計算表!$C$78*投入係数表107!BU40</f>
        <v>0</v>
      </c>
      <c r="BV40" s="569">
        <f>計算表!$C$79*投入係数表107!BV40</f>
        <v>0</v>
      </c>
      <c r="BW40" s="569">
        <f>計算表!$C$80*投入係数表107!BW40</f>
        <v>0</v>
      </c>
      <c r="BX40" s="569">
        <f>計算表!$C$81*投入係数表107!BX40</f>
        <v>0</v>
      </c>
      <c r="BY40" s="569">
        <f>計算表!$C$82*投入係数表107!BY40</f>
        <v>0</v>
      </c>
      <c r="BZ40" s="569">
        <f>計算表!$C$83*投入係数表107!BZ40</f>
        <v>0</v>
      </c>
      <c r="CA40" s="569">
        <f>計算表!$C$84*投入係数表107!CA40</f>
        <v>0</v>
      </c>
      <c r="CB40" s="569">
        <f>計算表!$C$85*投入係数表107!CB40</f>
        <v>0</v>
      </c>
      <c r="CC40" s="569">
        <f>計算表!$C$86*投入係数表107!CC40</f>
        <v>0</v>
      </c>
      <c r="CD40" s="569">
        <f>計算表!$C$87*投入係数表107!CD40</f>
        <v>0</v>
      </c>
      <c r="CE40" s="569">
        <f>計算表!$C$88*投入係数表107!CE40</f>
        <v>0</v>
      </c>
      <c r="CF40" s="569">
        <f>計算表!$C$89*投入係数表107!CF40</f>
        <v>0</v>
      </c>
      <c r="CG40" s="569">
        <f>計算表!$C$90*投入係数表107!CG40</f>
        <v>0</v>
      </c>
      <c r="CH40" s="569">
        <f>計算表!$C$91*投入係数表107!CH40</f>
        <v>0</v>
      </c>
      <c r="CI40" s="569">
        <f>計算表!$C$92*投入係数表107!CI40</f>
        <v>0</v>
      </c>
      <c r="CJ40" s="569">
        <f>計算表!$C$93*投入係数表107!CJ40</f>
        <v>0</v>
      </c>
      <c r="CK40" s="569">
        <f>計算表!$C$94*投入係数表107!CK40</f>
        <v>0</v>
      </c>
      <c r="CL40" s="569">
        <f>計算表!$C$95*投入係数表107!CL40</f>
        <v>0</v>
      </c>
      <c r="CM40" s="569">
        <f>計算表!$C$96*投入係数表107!CM40</f>
        <v>0</v>
      </c>
      <c r="CN40" s="569">
        <f>計算表!$C$97*投入係数表107!CN40</f>
        <v>0</v>
      </c>
      <c r="CO40" s="569">
        <f>計算表!$C$98*投入係数表107!CO40</f>
        <v>0</v>
      </c>
      <c r="CP40" s="569">
        <f>計算表!$C$99*投入係数表107!CP40</f>
        <v>0</v>
      </c>
      <c r="CQ40" s="569">
        <f>計算表!$C$100*投入係数表107!CQ40</f>
        <v>0</v>
      </c>
      <c r="CR40" s="569">
        <f>計算表!$C$101*投入係数表107!CR40</f>
        <v>0</v>
      </c>
      <c r="CS40" s="569">
        <f>計算表!$C$102*投入係数表107!CS40</f>
        <v>0</v>
      </c>
      <c r="CT40" s="569">
        <f>計算表!$C$103*投入係数表107!CT40</f>
        <v>0</v>
      </c>
      <c r="CU40" s="569">
        <f>計算表!$C$104*投入係数表107!CU40</f>
        <v>0</v>
      </c>
      <c r="CV40" s="569">
        <f>計算表!$C$105*投入係数表107!CV40</f>
        <v>0</v>
      </c>
      <c r="CW40" s="569">
        <f>計算表!$C$106*投入係数表107!CW40</f>
        <v>0</v>
      </c>
      <c r="CX40" s="569">
        <f>計算表!$C$107*投入係数表107!CX40</f>
        <v>0</v>
      </c>
      <c r="CY40" s="569">
        <f>計算表!$C$108*投入係数表107!CY40</f>
        <v>0</v>
      </c>
      <c r="CZ40" s="569">
        <f>計算表!$C$109*投入係数表107!CZ40</f>
        <v>0</v>
      </c>
      <c r="DA40" s="569">
        <f>計算表!$C$110*投入係数表107!DA40</f>
        <v>0</v>
      </c>
      <c r="DB40" s="569">
        <f>計算表!$C$111*投入係数表107!DB40</f>
        <v>0</v>
      </c>
      <c r="DC40" s="569">
        <f>計算表!$C$112*投入係数表107!DC40</f>
        <v>0</v>
      </c>
      <c r="DD40" s="569">
        <f>計算表!$C$113*投入係数表107!DD40</f>
        <v>0</v>
      </c>
      <c r="DE40" s="569">
        <f>計算表!$C$114*投入係数表107!DE40</f>
        <v>0</v>
      </c>
      <c r="DF40" s="569">
        <f t="shared" si="1"/>
        <v>0</v>
      </c>
    </row>
    <row r="41" spans="2:110" ht="12" customHeight="1">
      <c r="B41" s="578" t="s">
        <v>628</v>
      </c>
      <c r="C41" s="569">
        <f>計算表!$C$8*投入係数表107!C41</f>
        <v>0</v>
      </c>
      <c r="D41" s="569">
        <f>計算表!$C$9*投入係数表107!D41</f>
        <v>0</v>
      </c>
      <c r="E41" s="569">
        <f>計算表!$C$10*投入係数表107!E41</f>
        <v>0</v>
      </c>
      <c r="F41" s="569">
        <f>計算表!$C$11*投入係数表107!F41</f>
        <v>0</v>
      </c>
      <c r="G41" s="569">
        <f>計算表!$C$12*投入係数表107!G41</f>
        <v>0</v>
      </c>
      <c r="H41" s="569">
        <f>計算表!$C$13*投入係数表107!H41</f>
        <v>0</v>
      </c>
      <c r="I41" s="569">
        <f>計算表!$C$14*投入係数表107!I41</f>
        <v>0</v>
      </c>
      <c r="J41" s="569">
        <f>計算表!$C$15*投入係数表107!J41</f>
        <v>0</v>
      </c>
      <c r="K41" s="569">
        <f>計算表!$C$16*投入係数表107!K41</f>
        <v>0</v>
      </c>
      <c r="L41" s="569">
        <f>計算表!$C$17*投入係数表107!L41</f>
        <v>0</v>
      </c>
      <c r="M41" s="569">
        <f>計算表!$C$18*投入係数表107!M41</f>
        <v>0</v>
      </c>
      <c r="N41" s="569">
        <f>計算表!$C$19*投入係数表107!N41</f>
        <v>0</v>
      </c>
      <c r="O41" s="569">
        <f>計算表!$C$20*投入係数表107!O41</f>
        <v>0</v>
      </c>
      <c r="P41" s="569">
        <f>計算表!$C$21*投入係数表107!P41</f>
        <v>0</v>
      </c>
      <c r="Q41" s="569">
        <f>計算表!$C$22*投入係数表107!Q41</f>
        <v>0</v>
      </c>
      <c r="R41" s="569">
        <f>計算表!$C$23*投入係数表107!R41</f>
        <v>0</v>
      </c>
      <c r="S41" s="569">
        <f>計算表!$C$24*投入係数表107!S41</f>
        <v>0</v>
      </c>
      <c r="T41" s="569">
        <f>計算表!$C$25*投入係数表107!T41</f>
        <v>0</v>
      </c>
      <c r="U41" s="569">
        <f>計算表!$C$26*投入係数表107!U41</f>
        <v>0</v>
      </c>
      <c r="V41" s="569">
        <f>計算表!$C$27*投入係数表107!V41</f>
        <v>0</v>
      </c>
      <c r="W41" s="569">
        <f>計算表!$C$28*投入係数表107!W41</f>
        <v>0</v>
      </c>
      <c r="X41" s="569">
        <f>計算表!$C$29*投入係数表107!X41</f>
        <v>0</v>
      </c>
      <c r="Y41" s="569">
        <f>計算表!$C$30*投入係数表107!Y41</f>
        <v>0</v>
      </c>
      <c r="Z41" s="569">
        <f>計算表!$C$31*投入係数表107!Z41</f>
        <v>0</v>
      </c>
      <c r="AA41" s="569">
        <f>計算表!$C$32*投入係数表107!AA41</f>
        <v>0</v>
      </c>
      <c r="AB41" s="569">
        <f>計算表!$C$33*投入係数表107!AB41</f>
        <v>0</v>
      </c>
      <c r="AC41" s="569">
        <f>計算表!$C$34*投入係数表107!AC41</f>
        <v>0</v>
      </c>
      <c r="AD41" s="569">
        <f>計算表!$C$35*投入係数表107!AD41</f>
        <v>0</v>
      </c>
      <c r="AE41" s="569">
        <f>計算表!$C$36*投入係数表107!AE41</f>
        <v>0</v>
      </c>
      <c r="AF41" s="569">
        <f>計算表!$C$37*投入係数表107!AF41</f>
        <v>0</v>
      </c>
      <c r="AG41" s="569">
        <f>計算表!$C$38*投入係数表107!AG41</f>
        <v>0</v>
      </c>
      <c r="AH41" s="569">
        <f>計算表!$C$39*投入係数表107!AH41</f>
        <v>0</v>
      </c>
      <c r="AI41" s="569">
        <f>計算表!$C$40*投入係数表107!AI41</f>
        <v>0</v>
      </c>
      <c r="AJ41" s="569">
        <f>計算表!$C$41*投入係数表107!AJ41</f>
        <v>0</v>
      </c>
      <c r="AK41" s="569">
        <f>計算表!$C$42*投入係数表107!AK41</f>
        <v>0</v>
      </c>
      <c r="AL41" s="569">
        <f>計算表!$C$43*投入係数表107!AL41</f>
        <v>0</v>
      </c>
      <c r="AM41" s="569">
        <f>計算表!$C$44*投入係数表107!AM41</f>
        <v>0</v>
      </c>
      <c r="AN41" s="569">
        <f>計算表!$C$45*投入係数表107!AN41</f>
        <v>0</v>
      </c>
      <c r="AO41" s="569">
        <f>計算表!$C$46*投入係数表107!AO41</f>
        <v>0</v>
      </c>
      <c r="AP41" s="569">
        <f>計算表!$C$47*投入係数表107!AP41</f>
        <v>0</v>
      </c>
      <c r="AQ41" s="569">
        <f>計算表!$C$48*投入係数表107!AQ41</f>
        <v>0</v>
      </c>
      <c r="AR41" s="569">
        <f>計算表!$C$49*投入係数表107!AR41</f>
        <v>0</v>
      </c>
      <c r="AS41" s="569">
        <f>計算表!$C$50*投入係数表107!AS41</f>
        <v>0</v>
      </c>
      <c r="AT41" s="569">
        <f>計算表!$C$51*投入係数表107!AT41</f>
        <v>0</v>
      </c>
      <c r="AU41" s="569">
        <f>計算表!$C$52*投入係数表107!AU41</f>
        <v>0</v>
      </c>
      <c r="AV41" s="569">
        <f>計算表!$C$53*投入係数表107!AV41</f>
        <v>0</v>
      </c>
      <c r="AW41" s="569">
        <f>計算表!$C$54*投入係数表107!AW41</f>
        <v>0</v>
      </c>
      <c r="AX41" s="569">
        <f>計算表!$C$55*投入係数表107!AX41</f>
        <v>0</v>
      </c>
      <c r="AY41" s="569">
        <f>計算表!$C$56*投入係数表107!AY41</f>
        <v>0</v>
      </c>
      <c r="AZ41" s="569">
        <f>計算表!$C$57*投入係数表107!AZ41</f>
        <v>0</v>
      </c>
      <c r="BA41" s="569">
        <f>計算表!$C$58*投入係数表107!BA41</f>
        <v>0</v>
      </c>
      <c r="BB41" s="569">
        <f>計算表!$C$59*投入係数表107!BB41</f>
        <v>0</v>
      </c>
      <c r="BC41" s="569">
        <f>計算表!$C$60*投入係数表107!BC41</f>
        <v>0</v>
      </c>
      <c r="BD41" s="569">
        <f>計算表!$C$61*投入係数表107!BD41</f>
        <v>0</v>
      </c>
      <c r="BE41" s="569">
        <f>計算表!$C$62*投入係数表107!BE41</f>
        <v>0</v>
      </c>
      <c r="BF41" s="569">
        <f>計算表!$C$63*投入係数表107!BF41</f>
        <v>0</v>
      </c>
      <c r="BG41" s="569">
        <f>計算表!$C$64*投入係数表107!BG41</f>
        <v>0</v>
      </c>
      <c r="BH41" s="569">
        <f>計算表!$C$65*投入係数表107!BH41</f>
        <v>0</v>
      </c>
      <c r="BI41" s="569">
        <f>計算表!$C$66*投入係数表107!BI41</f>
        <v>0</v>
      </c>
      <c r="BJ41" s="569">
        <f>計算表!$C$67*投入係数表107!BJ41</f>
        <v>0</v>
      </c>
      <c r="BK41" s="569">
        <f>計算表!$C$68*投入係数表107!BK41</f>
        <v>0</v>
      </c>
      <c r="BL41" s="569">
        <f>計算表!$C$69*投入係数表107!BL41</f>
        <v>0</v>
      </c>
      <c r="BM41" s="569">
        <f>計算表!$C$70*投入係数表107!BM41</f>
        <v>0</v>
      </c>
      <c r="BN41" s="569">
        <f>計算表!$C$71*投入係数表107!BN41</f>
        <v>0</v>
      </c>
      <c r="BO41" s="569">
        <f>計算表!$C$72*投入係数表107!BO41</f>
        <v>0</v>
      </c>
      <c r="BP41" s="569">
        <f>計算表!$C$73*投入係数表107!BP41</f>
        <v>0</v>
      </c>
      <c r="BQ41" s="569">
        <f>計算表!$C$74*投入係数表107!BQ41</f>
        <v>0</v>
      </c>
      <c r="BR41" s="569">
        <f>計算表!$C$75*投入係数表107!BR41</f>
        <v>0</v>
      </c>
      <c r="BS41" s="569">
        <f>計算表!$C$76*投入係数表107!BS41</f>
        <v>0</v>
      </c>
      <c r="BT41" s="569">
        <f>計算表!$C$77*投入係数表107!BT41</f>
        <v>0</v>
      </c>
      <c r="BU41" s="569">
        <f>計算表!$C$78*投入係数表107!BU41</f>
        <v>0</v>
      </c>
      <c r="BV41" s="569">
        <f>計算表!$C$79*投入係数表107!BV41</f>
        <v>0</v>
      </c>
      <c r="BW41" s="569">
        <f>計算表!$C$80*投入係数表107!BW41</f>
        <v>0</v>
      </c>
      <c r="BX41" s="569">
        <f>計算表!$C$81*投入係数表107!BX41</f>
        <v>0</v>
      </c>
      <c r="BY41" s="569">
        <f>計算表!$C$82*投入係数表107!BY41</f>
        <v>0</v>
      </c>
      <c r="BZ41" s="569">
        <f>計算表!$C$83*投入係数表107!BZ41</f>
        <v>0</v>
      </c>
      <c r="CA41" s="569">
        <f>計算表!$C$84*投入係数表107!CA41</f>
        <v>0</v>
      </c>
      <c r="CB41" s="569">
        <f>計算表!$C$85*投入係数表107!CB41</f>
        <v>0</v>
      </c>
      <c r="CC41" s="569">
        <f>計算表!$C$86*投入係数表107!CC41</f>
        <v>0</v>
      </c>
      <c r="CD41" s="569">
        <f>計算表!$C$87*投入係数表107!CD41</f>
        <v>0</v>
      </c>
      <c r="CE41" s="569">
        <f>計算表!$C$88*投入係数表107!CE41</f>
        <v>0</v>
      </c>
      <c r="CF41" s="569">
        <f>計算表!$C$89*投入係数表107!CF41</f>
        <v>0</v>
      </c>
      <c r="CG41" s="569">
        <f>計算表!$C$90*投入係数表107!CG41</f>
        <v>0</v>
      </c>
      <c r="CH41" s="569">
        <f>計算表!$C$91*投入係数表107!CH41</f>
        <v>0</v>
      </c>
      <c r="CI41" s="569">
        <f>計算表!$C$92*投入係数表107!CI41</f>
        <v>0</v>
      </c>
      <c r="CJ41" s="569">
        <f>計算表!$C$93*投入係数表107!CJ41</f>
        <v>0</v>
      </c>
      <c r="CK41" s="569">
        <f>計算表!$C$94*投入係数表107!CK41</f>
        <v>0</v>
      </c>
      <c r="CL41" s="569">
        <f>計算表!$C$95*投入係数表107!CL41</f>
        <v>0</v>
      </c>
      <c r="CM41" s="569">
        <f>計算表!$C$96*投入係数表107!CM41</f>
        <v>0</v>
      </c>
      <c r="CN41" s="569">
        <f>計算表!$C$97*投入係数表107!CN41</f>
        <v>0</v>
      </c>
      <c r="CO41" s="569">
        <f>計算表!$C$98*投入係数表107!CO41</f>
        <v>0</v>
      </c>
      <c r="CP41" s="569">
        <f>計算表!$C$99*投入係数表107!CP41</f>
        <v>0</v>
      </c>
      <c r="CQ41" s="569">
        <f>計算表!$C$100*投入係数表107!CQ41</f>
        <v>0</v>
      </c>
      <c r="CR41" s="569">
        <f>計算表!$C$101*投入係数表107!CR41</f>
        <v>0</v>
      </c>
      <c r="CS41" s="569">
        <f>計算表!$C$102*投入係数表107!CS41</f>
        <v>0</v>
      </c>
      <c r="CT41" s="569">
        <f>計算表!$C$103*投入係数表107!CT41</f>
        <v>0</v>
      </c>
      <c r="CU41" s="569">
        <f>計算表!$C$104*投入係数表107!CU41</f>
        <v>0</v>
      </c>
      <c r="CV41" s="569">
        <f>計算表!$C$105*投入係数表107!CV41</f>
        <v>0</v>
      </c>
      <c r="CW41" s="569">
        <f>計算表!$C$106*投入係数表107!CW41</f>
        <v>0</v>
      </c>
      <c r="CX41" s="569">
        <f>計算表!$C$107*投入係数表107!CX41</f>
        <v>0</v>
      </c>
      <c r="CY41" s="569">
        <f>計算表!$C$108*投入係数表107!CY41</f>
        <v>0</v>
      </c>
      <c r="CZ41" s="569">
        <f>計算表!$C$109*投入係数表107!CZ41</f>
        <v>0</v>
      </c>
      <c r="DA41" s="569">
        <f>計算表!$C$110*投入係数表107!DA41</f>
        <v>0</v>
      </c>
      <c r="DB41" s="569">
        <f>計算表!$C$111*投入係数表107!DB41</f>
        <v>0</v>
      </c>
      <c r="DC41" s="569">
        <f>計算表!$C$112*投入係数表107!DC41</f>
        <v>0</v>
      </c>
      <c r="DD41" s="569">
        <f>計算表!$C$113*投入係数表107!DD41</f>
        <v>0</v>
      </c>
      <c r="DE41" s="569">
        <f>計算表!$C$114*投入係数表107!DE41</f>
        <v>0</v>
      </c>
      <c r="DF41" s="569">
        <f t="shared" si="1"/>
        <v>0</v>
      </c>
    </row>
    <row r="42" spans="2:110" ht="12" customHeight="1">
      <c r="B42" s="578" t="s">
        <v>630</v>
      </c>
      <c r="C42" s="569">
        <f>計算表!$C$8*投入係数表107!C42</f>
        <v>0</v>
      </c>
      <c r="D42" s="569">
        <f>計算表!$C$9*投入係数表107!D42</f>
        <v>0</v>
      </c>
      <c r="E42" s="569">
        <f>計算表!$C$10*投入係数表107!E42</f>
        <v>0</v>
      </c>
      <c r="F42" s="569">
        <f>計算表!$C$11*投入係数表107!F42</f>
        <v>0</v>
      </c>
      <c r="G42" s="569">
        <f>計算表!$C$12*投入係数表107!G42</f>
        <v>0</v>
      </c>
      <c r="H42" s="569">
        <f>計算表!$C$13*投入係数表107!H42</f>
        <v>0</v>
      </c>
      <c r="I42" s="569">
        <f>計算表!$C$14*投入係数表107!I42</f>
        <v>0</v>
      </c>
      <c r="J42" s="569">
        <f>計算表!$C$15*投入係数表107!J42</f>
        <v>0</v>
      </c>
      <c r="K42" s="569">
        <f>計算表!$C$16*投入係数表107!K42</f>
        <v>0</v>
      </c>
      <c r="L42" s="569">
        <f>計算表!$C$17*投入係数表107!L42</f>
        <v>0</v>
      </c>
      <c r="M42" s="569">
        <f>計算表!$C$18*投入係数表107!M42</f>
        <v>0</v>
      </c>
      <c r="N42" s="569">
        <f>計算表!$C$19*投入係数表107!N42</f>
        <v>0</v>
      </c>
      <c r="O42" s="569">
        <f>計算表!$C$20*投入係数表107!O42</f>
        <v>0</v>
      </c>
      <c r="P42" s="569">
        <f>計算表!$C$21*投入係数表107!P42</f>
        <v>0</v>
      </c>
      <c r="Q42" s="569">
        <f>計算表!$C$22*投入係数表107!Q42</f>
        <v>0</v>
      </c>
      <c r="R42" s="569">
        <f>計算表!$C$23*投入係数表107!R42</f>
        <v>0</v>
      </c>
      <c r="S42" s="569">
        <f>計算表!$C$24*投入係数表107!S42</f>
        <v>0</v>
      </c>
      <c r="T42" s="569">
        <f>計算表!$C$25*投入係数表107!T42</f>
        <v>0</v>
      </c>
      <c r="U42" s="569">
        <f>計算表!$C$26*投入係数表107!U42</f>
        <v>0</v>
      </c>
      <c r="V42" s="569">
        <f>計算表!$C$27*投入係数表107!V42</f>
        <v>0</v>
      </c>
      <c r="W42" s="569">
        <f>計算表!$C$28*投入係数表107!W42</f>
        <v>0</v>
      </c>
      <c r="X42" s="569">
        <f>計算表!$C$29*投入係数表107!X42</f>
        <v>0</v>
      </c>
      <c r="Y42" s="569">
        <f>計算表!$C$30*投入係数表107!Y42</f>
        <v>0</v>
      </c>
      <c r="Z42" s="569">
        <f>計算表!$C$31*投入係数表107!Z42</f>
        <v>0</v>
      </c>
      <c r="AA42" s="569">
        <f>計算表!$C$32*投入係数表107!AA42</f>
        <v>0</v>
      </c>
      <c r="AB42" s="569">
        <f>計算表!$C$33*投入係数表107!AB42</f>
        <v>0</v>
      </c>
      <c r="AC42" s="569">
        <f>計算表!$C$34*投入係数表107!AC42</f>
        <v>0</v>
      </c>
      <c r="AD42" s="569">
        <f>計算表!$C$35*投入係数表107!AD42</f>
        <v>0</v>
      </c>
      <c r="AE42" s="569">
        <f>計算表!$C$36*投入係数表107!AE42</f>
        <v>0</v>
      </c>
      <c r="AF42" s="569">
        <f>計算表!$C$37*投入係数表107!AF42</f>
        <v>0</v>
      </c>
      <c r="AG42" s="569">
        <f>計算表!$C$38*投入係数表107!AG42</f>
        <v>0</v>
      </c>
      <c r="AH42" s="569">
        <f>計算表!$C$39*投入係数表107!AH42</f>
        <v>0</v>
      </c>
      <c r="AI42" s="569">
        <f>計算表!$C$40*投入係数表107!AI42</f>
        <v>0</v>
      </c>
      <c r="AJ42" s="569">
        <f>計算表!$C$41*投入係数表107!AJ42</f>
        <v>0</v>
      </c>
      <c r="AK42" s="569">
        <f>計算表!$C$42*投入係数表107!AK42</f>
        <v>0</v>
      </c>
      <c r="AL42" s="569">
        <f>計算表!$C$43*投入係数表107!AL42</f>
        <v>0</v>
      </c>
      <c r="AM42" s="569">
        <f>計算表!$C$44*投入係数表107!AM42</f>
        <v>0</v>
      </c>
      <c r="AN42" s="569">
        <f>計算表!$C$45*投入係数表107!AN42</f>
        <v>0</v>
      </c>
      <c r="AO42" s="569">
        <f>計算表!$C$46*投入係数表107!AO42</f>
        <v>0</v>
      </c>
      <c r="AP42" s="569">
        <f>計算表!$C$47*投入係数表107!AP42</f>
        <v>0</v>
      </c>
      <c r="AQ42" s="569">
        <f>計算表!$C$48*投入係数表107!AQ42</f>
        <v>0</v>
      </c>
      <c r="AR42" s="569">
        <f>計算表!$C$49*投入係数表107!AR42</f>
        <v>0</v>
      </c>
      <c r="AS42" s="569">
        <f>計算表!$C$50*投入係数表107!AS42</f>
        <v>0</v>
      </c>
      <c r="AT42" s="569">
        <f>計算表!$C$51*投入係数表107!AT42</f>
        <v>0</v>
      </c>
      <c r="AU42" s="569">
        <f>計算表!$C$52*投入係数表107!AU42</f>
        <v>0</v>
      </c>
      <c r="AV42" s="569">
        <f>計算表!$C$53*投入係数表107!AV42</f>
        <v>0</v>
      </c>
      <c r="AW42" s="569">
        <f>計算表!$C$54*投入係数表107!AW42</f>
        <v>0</v>
      </c>
      <c r="AX42" s="569">
        <f>計算表!$C$55*投入係数表107!AX42</f>
        <v>0</v>
      </c>
      <c r="AY42" s="569">
        <f>計算表!$C$56*投入係数表107!AY42</f>
        <v>0</v>
      </c>
      <c r="AZ42" s="569">
        <f>計算表!$C$57*投入係数表107!AZ42</f>
        <v>0</v>
      </c>
      <c r="BA42" s="569">
        <f>計算表!$C$58*投入係数表107!BA42</f>
        <v>0</v>
      </c>
      <c r="BB42" s="569">
        <f>計算表!$C$59*投入係数表107!BB42</f>
        <v>0</v>
      </c>
      <c r="BC42" s="569">
        <f>計算表!$C$60*投入係数表107!BC42</f>
        <v>0</v>
      </c>
      <c r="BD42" s="569">
        <f>計算表!$C$61*投入係数表107!BD42</f>
        <v>0</v>
      </c>
      <c r="BE42" s="569">
        <f>計算表!$C$62*投入係数表107!BE42</f>
        <v>0</v>
      </c>
      <c r="BF42" s="569">
        <f>計算表!$C$63*投入係数表107!BF42</f>
        <v>0</v>
      </c>
      <c r="BG42" s="569">
        <f>計算表!$C$64*投入係数表107!BG42</f>
        <v>0</v>
      </c>
      <c r="BH42" s="569">
        <f>計算表!$C$65*投入係数表107!BH42</f>
        <v>0</v>
      </c>
      <c r="BI42" s="569">
        <f>計算表!$C$66*投入係数表107!BI42</f>
        <v>0</v>
      </c>
      <c r="BJ42" s="569">
        <f>計算表!$C$67*投入係数表107!BJ42</f>
        <v>0</v>
      </c>
      <c r="BK42" s="569">
        <f>計算表!$C$68*投入係数表107!BK42</f>
        <v>0</v>
      </c>
      <c r="BL42" s="569">
        <f>計算表!$C$69*投入係数表107!BL42</f>
        <v>0</v>
      </c>
      <c r="BM42" s="569">
        <f>計算表!$C$70*投入係数表107!BM42</f>
        <v>0</v>
      </c>
      <c r="BN42" s="569">
        <f>計算表!$C$71*投入係数表107!BN42</f>
        <v>0</v>
      </c>
      <c r="BO42" s="569">
        <f>計算表!$C$72*投入係数表107!BO42</f>
        <v>0</v>
      </c>
      <c r="BP42" s="569">
        <f>計算表!$C$73*投入係数表107!BP42</f>
        <v>0</v>
      </c>
      <c r="BQ42" s="569">
        <f>計算表!$C$74*投入係数表107!BQ42</f>
        <v>0</v>
      </c>
      <c r="BR42" s="569">
        <f>計算表!$C$75*投入係数表107!BR42</f>
        <v>0</v>
      </c>
      <c r="BS42" s="569">
        <f>計算表!$C$76*投入係数表107!BS42</f>
        <v>0</v>
      </c>
      <c r="BT42" s="569">
        <f>計算表!$C$77*投入係数表107!BT42</f>
        <v>0</v>
      </c>
      <c r="BU42" s="569">
        <f>計算表!$C$78*投入係数表107!BU42</f>
        <v>0</v>
      </c>
      <c r="BV42" s="569">
        <f>計算表!$C$79*投入係数表107!BV42</f>
        <v>0</v>
      </c>
      <c r="BW42" s="569">
        <f>計算表!$C$80*投入係数表107!BW42</f>
        <v>0</v>
      </c>
      <c r="BX42" s="569">
        <f>計算表!$C$81*投入係数表107!BX42</f>
        <v>0</v>
      </c>
      <c r="BY42" s="569">
        <f>計算表!$C$82*投入係数表107!BY42</f>
        <v>0</v>
      </c>
      <c r="BZ42" s="569">
        <f>計算表!$C$83*投入係数表107!BZ42</f>
        <v>0</v>
      </c>
      <c r="CA42" s="569">
        <f>計算表!$C$84*投入係数表107!CA42</f>
        <v>0</v>
      </c>
      <c r="CB42" s="569">
        <f>計算表!$C$85*投入係数表107!CB42</f>
        <v>0</v>
      </c>
      <c r="CC42" s="569">
        <f>計算表!$C$86*投入係数表107!CC42</f>
        <v>0</v>
      </c>
      <c r="CD42" s="569">
        <f>計算表!$C$87*投入係数表107!CD42</f>
        <v>0</v>
      </c>
      <c r="CE42" s="569">
        <f>計算表!$C$88*投入係数表107!CE42</f>
        <v>0</v>
      </c>
      <c r="CF42" s="569">
        <f>計算表!$C$89*投入係数表107!CF42</f>
        <v>0</v>
      </c>
      <c r="CG42" s="569">
        <f>計算表!$C$90*投入係数表107!CG42</f>
        <v>0</v>
      </c>
      <c r="CH42" s="569">
        <f>計算表!$C$91*投入係数表107!CH42</f>
        <v>0</v>
      </c>
      <c r="CI42" s="569">
        <f>計算表!$C$92*投入係数表107!CI42</f>
        <v>0</v>
      </c>
      <c r="CJ42" s="569">
        <f>計算表!$C$93*投入係数表107!CJ42</f>
        <v>0</v>
      </c>
      <c r="CK42" s="569">
        <f>計算表!$C$94*投入係数表107!CK42</f>
        <v>0</v>
      </c>
      <c r="CL42" s="569">
        <f>計算表!$C$95*投入係数表107!CL42</f>
        <v>0</v>
      </c>
      <c r="CM42" s="569">
        <f>計算表!$C$96*投入係数表107!CM42</f>
        <v>0</v>
      </c>
      <c r="CN42" s="569">
        <f>計算表!$C$97*投入係数表107!CN42</f>
        <v>0</v>
      </c>
      <c r="CO42" s="569">
        <f>計算表!$C$98*投入係数表107!CO42</f>
        <v>0</v>
      </c>
      <c r="CP42" s="569">
        <f>計算表!$C$99*投入係数表107!CP42</f>
        <v>0</v>
      </c>
      <c r="CQ42" s="569">
        <f>計算表!$C$100*投入係数表107!CQ42</f>
        <v>0</v>
      </c>
      <c r="CR42" s="569">
        <f>計算表!$C$101*投入係数表107!CR42</f>
        <v>0</v>
      </c>
      <c r="CS42" s="569">
        <f>計算表!$C$102*投入係数表107!CS42</f>
        <v>0</v>
      </c>
      <c r="CT42" s="569">
        <f>計算表!$C$103*投入係数表107!CT42</f>
        <v>0</v>
      </c>
      <c r="CU42" s="569">
        <f>計算表!$C$104*投入係数表107!CU42</f>
        <v>0</v>
      </c>
      <c r="CV42" s="569">
        <f>計算表!$C$105*投入係数表107!CV42</f>
        <v>0</v>
      </c>
      <c r="CW42" s="569">
        <f>計算表!$C$106*投入係数表107!CW42</f>
        <v>0</v>
      </c>
      <c r="CX42" s="569">
        <f>計算表!$C$107*投入係数表107!CX42</f>
        <v>0</v>
      </c>
      <c r="CY42" s="569">
        <f>計算表!$C$108*投入係数表107!CY42</f>
        <v>0</v>
      </c>
      <c r="CZ42" s="569">
        <f>計算表!$C$109*投入係数表107!CZ42</f>
        <v>0</v>
      </c>
      <c r="DA42" s="569">
        <f>計算表!$C$110*投入係数表107!DA42</f>
        <v>0</v>
      </c>
      <c r="DB42" s="569">
        <f>計算表!$C$111*投入係数表107!DB42</f>
        <v>0</v>
      </c>
      <c r="DC42" s="569">
        <f>計算表!$C$112*投入係数表107!DC42</f>
        <v>0</v>
      </c>
      <c r="DD42" s="569">
        <f>計算表!$C$113*投入係数表107!DD42</f>
        <v>0</v>
      </c>
      <c r="DE42" s="569">
        <f>計算表!$C$114*投入係数表107!DE42</f>
        <v>0</v>
      </c>
      <c r="DF42" s="569">
        <f t="shared" si="1"/>
        <v>0</v>
      </c>
    </row>
    <row r="43" spans="2:110" ht="12" customHeight="1">
      <c r="B43" s="578" t="s">
        <v>632</v>
      </c>
      <c r="C43" s="569">
        <f>計算表!$C$8*投入係数表107!C43</f>
        <v>0</v>
      </c>
      <c r="D43" s="569">
        <f>計算表!$C$9*投入係数表107!D43</f>
        <v>0</v>
      </c>
      <c r="E43" s="569">
        <f>計算表!$C$10*投入係数表107!E43</f>
        <v>0</v>
      </c>
      <c r="F43" s="569">
        <f>計算表!$C$11*投入係数表107!F43</f>
        <v>0</v>
      </c>
      <c r="G43" s="569">
        <f>計算表!$C$12*投入係数表107!G43</f>
        <v>0</v>
      </c>
      <c r="H43" s="569">
        <f>計算表!$C$13*投入係数表107!H43</f>
        <v>0</v>
      </c>
      <c r="I43" s="569">
        <f>計算表!$C$14*投入係数表107!I43</f>
        <v>0</v>
      </c>
      <c r="J43" s="569">
        <f>計算表!$C$15*投入係数表107!J43</f>
        <v>0</v>
      </c>
      <c r="K43" s="569">
        <f>計算表!$C$16*投入係数表107!K43</f>
        <v>0</v>
      </c>
      <c r="L43" s="569">
        <f>計算表!$C$17*投入係数表107!L43</f>
        <v>0</v>
      </c>
      <c r="M43" s="569">
        <f>計算表!$C$18*投入係数表107!M43</f>
        <v>0</v>
      </c>
      <c r="N43" s="569">
        <f>計算表!$C$19*投入係数表107!N43</f>
        <v>0</v>
      </c>
      <c r="O43" s="569">
        <f>計算表!$C$20*投入係数表107!O43</f>
        <v>0</v>
      </c>
      <c r="P43" s="569">
        <f>計算表!$C$21*投入係数表107!P43</f>
        <v>0</v>
      </c>
      <c r="Q43" s="569">
        <f>計算表!$C$22*投入係数表107!Q43</f>
        <v>0</v>
      </c>
      <c r="R43" s="569">
        <f>計算表!$C$23*投入係数表107!R43</f>
        <v>0</v>
      </c>
      <c r="S43" s="569">
        <f>計算表!$C$24*投入係数表107!S43</f>
        <v>0</v>
      </c>
      <c r="T43" s="569">
        <f>計算表!$C$25*投入係数表107!T43</f>
        <v>0</v>
      </c>
      <c r="U43" s="569">
        <f>計算表!$C$26*投入係数表107!U43</f>
        <v>0</v>
      </c>
      <c r="V43" s="569">
        <f>計算表!$C$27*投入係数表107!V43</f>
        <v>0</v>
      </c>
      <c r="W43" s="569">
        <f>計算表!$C$28*投入係数表107!W43</f>
        <v>0</v>
      </c>
      <c r="X43" s="569">
        <f>計算表!$C$29*投入係数表107!X43</f>
        <v>0</v>
      </c>
      <c r="Y43" s="569">
        <f>計算表!$C$30*投入係数表107!Y43</f>
        <v>0</v>
      </c>
      <c r="Z43" s="569">
        <f>計算表!$C$31*投入係数表107!Z43</f>
        <v>0</v>
      </c>
      <c r="AA43" s="569">
        <f>計算表!$C$32*投入係数表107!AA43</f>
        <v>0</v>
      </c>
      <c r="AB43" s="569">
        <f>計算表!$C$33*投入係数表107!AB43</f>
        <v>0</v>
      </c>
      <c r="AC43" s="569">
        <f>計算表!$C$34*投入係数表107!AC43</f>
        <v>0</v>
      </c>
      <c r="AD43" s="569">
        <f>計算表!$C$35*投入係数表107!AD43</f>
        <v>0</v>
      </c>
      <c r="AE43" s="569">
        <f>計算表!$C$36*投入係数表107!AE43</f>
        <v>0</v>
      </c>
      <c r="AF43" s="569">
        <f>計算表!$C$37*投入係数表107!AF43</f>
        <v>0</v>
      </c>
      <c r="AG43" s="569">
        <f>計算表!$C$38*投入係数表107!AG43</f>
        <v>0</v>
      </c>
      <c r="AH43" s="569">
        <f>計算表!$C$39*投入係数表107!AH43</f>
        <v>0</v>
      </c>
      <c r="AI43" s="569">
        <f>計算表!$C$40*投入係数表107!AI43</f>
        <v>0</v>
      </c>
      <c r="AJ43" s="569">
        <f>計算表!$C$41*投入係数表107!AJ43</f>
        <v>0</v>
      </c>
      <c r="AK43" s="569">
        <f>計算表!$C$42*投入係数表107!AK43</f>
        <v>0</v>
      </c>
      <c r="AL43" s="569">
        <f>計算表!$C$43*投入係数表107!AL43</f>
        <v>0</v>
      </c>
      <c r="AM43" s="569">
        <f>計算表!$C$44*投入係数表107!AM43</f>
        <v>0</v>
      </c>
      <c r="AN43" s="569">
        <f>計算表!$C$45*投入係数表107!AN43</f>
        <v>0</v>
      </c>
      <c r="AO43" s="569">
        <f>計算表!$C$46*投入係数表107!AO43</f>
        <v>0</v>
      </c>
      <c r="AP43" s="569">
        <f>計算表!$C$47*投入係数表107!AP43</f>
        <v>0</v>
      </c>
      <c r="AQ43" s="569">
        <f>計算表!$C$48*投入係数表107!AQ43</f>
        <v>0</v>
      </c>
      <c r="AR43" s="569">
        <f>計算表!$C$49*投入係数表107!AR43</f>
        <v>0</v>
      </c>
      <c r="AS43" s="569">
        <f>計算表!$C$50*投入係数表107!AS43</f>
        <v>0</v>
      </c>
      <c r="AT43" s="569">
        <f>計算表!$C$51*投入係数表107!AT43</f>
        <v>0</v>
      </c>
      <c r="AU43" s="569">
        <f>計算表!$C$52*投入係数表107!AU43</f>
        <v>0</v>
      </c>
      <c r="AV43" s="569">
        <f>計算表!$C$53*投入係数表107!AV43</f>
        <v>0</v>
      </c>
      <c r="AW43" s="569">
        <f>計算表!$C$54*投入係数表107!AW43</f>
        <v>0</v>
      </c>
      <c r="AX43" s="569">
        <f>計算表!$C$55*投入係数表107!AX43</f>
        <v>0</v>
      </c>
      <c r="AY43" s="569">
        <f>計算表!$C$56*投入係数表107!AY43</f>
        <v>0</v>
      </c>
      <c r="AZ43" s="569">
        <f>計算表!$C$57*投入係数表107!AZ43</f>
        <v>0</v>
      </c>
      <c r="BA43" s="569">
        <f>計算表!$C$58*投入係数表107!BA43</f>
        <v>0</v>
      </c>
      <c r="BB43" s="569">
        <f>計算表!$C$59*投入係数表107!BB43</f>
        <v>0</v>
      </c>
      <c r="BC43" s="569">
        <f>計算表!$C$60*投入係数表107!BC43</f>
        <v>0</v>
      </c>
      <c r="BD43" s="569">
        <f>計算表!$C$61*投入係数表107!BD43</f>
        <v>0</v>
      </c>
      <c r="BE43" s="569">
        <f>計算表!$C$62*投入係数表107!BE43</f>
        <v>0</v>
      </c>
      <c r="BF43" s="569">
        <f>計算表!$C$63*投入係数表107!BF43</f>
        <v>0</v>
      </c>
      <c r="BG43" s="569">
        <f>計算表!$C$64*投入係数表107!BG43</f>
        <v>0</v>
      </c>
      <c r="BH43" s="569">
        <f>計算表!$C$65*投入係数表107!BH43</f>
        <v>0</v>
      </c>
      <c r="BI43" s="569">
        <f>計算表!$C$66*投入係数表107!BI43</f>
        <v>0</v>
      </c>
      <c r="BJ43" s="569">
        <f>計算表!$C$67*投入係数表107!BJ43</f>
        <v>0</v>
      </c>
      <c r="BK43" s="569">
        <f>計算表!$C$68*投入係数表107!BK43</f>
        <v>0</v>
      </c>
      <c r="BL43" s="569">
        <f>計算表!$C$69*投入係数表107!BL43</f>
        <v>0</v>
      </c>
      <c r="BM43" s="569">
        <f>計算表!$C$70*投入係数表107!BM43</f>
        <v>0</v>
      </c>
      <c r="BN43" s="569">
        <f>計算表!$C$71*投入係数表107!BN43</f>
        <v>0</v>
      </c>
      <c r="BO43" s="569">
        <f>計算表!$C$72*投入係数表107!BO43</f>
        <v>0</v>
      </c>
      <c r="BP43" s="569">
        <f>計算表!$C$73*投入係数表107!BP43</f>
        <v>0</v>
      </c>
      <c r="BQ43" s="569">
        <f>計算表!$C$74*投入係数表107!BQ43</f>
        <v>0</v>
      </c>
      <c r="BR43" s="569">
        <f>計算表!$C$75*投入係数表107!BR43</f>
        <v>0</v>
      </c>
      <c r="BS43" s="569">
        <f>計算表!$C$76*投入係数表107!BS43</f>
        <v>0</v>
      </c>
      <c r="BT43" s="569">
        <f>計算表!$C$77*投入係数表107!BT43</f>
        <v>0</v>
      </c>
      <c r="BU43" s="569">
        <f>計算表!$C$78*投入係数表107!BU43</f>
        <v>0</v>
      </c>
      <c r="BV43" s="569">
        <f>計算表!$C$79*投入係数表107!BV43</f>
        <v>0</v>
      </c>
      <c r="BW43" s="569">
        <f>計算表!$C$80*投入係数表107!BW43</f>
        <v>0</v>
      </c>
      <c r="BX43" s="569">
        <f>計算表!$C$81*投入係数表107!BX43</f>
        <v>0</v>
      </c>
      <c r="BY43" s="569">
        <f>計算表!$C$82*投入係数表107!BY43</f>
        <v>0</v>
      </c>
      <c r="BZ43" s="569">
        <f>計算表!$C$83*投入係数表107!BZ43</f>
        <v>0</v>
      </c>
      <c r="CA43" s="569">
        <f>計算表!$C$84*投入係数表107!CA43</f>
        <v>0</v>
      </c>
      <c r="CB43" s="569">
        <f>計算表!$C$85*投入係数表107!CB43</f>
        <v>0</v>
      </c>
      <c r="CC43" s="569">
        <f>計算表!$C$86*投入係数表107!CC43</f>
        <v>0</v>
      </c>
      <c r="CD43" s="569">
        <f>計算表!$C$87*投入係数表107!CD43</f>
        <v>0</v>
      </c>
      <c r="CE43" s="569">
        <f>計算表!$C$88*投入係数表107!CE43</f>
        <v>0</v>
      </c>
      <c r="CF43" s="569">
        <f>計算表!$C$89*投入係数表107!CF43</f>
        <v>0</v>
      </c>
      <c r="CG43" s="569">
        <f>計算表!$C$90*投入係数表107!CG43</f>
        <v>0</v>
      </c>
      <c r="CH43" s="569">
        <f>計算表!$C$91*投入係数表107!CH43</f>
        <v>0</v>
      </c>
      <c r="CI43" s="569">
        <f>計算表!$C$92*投入係数表107!CI43</f>
        <v>0</v>
      </c>
      <c r="CJ43" s="569">
        <f>計算表!$C$93*投入係数表107!CJ43</f>
        <v>0</v>
      </c>
      <c r="CK43" s="569">
        <f>計算表!$C$94*投入係数表107!CK43</f>
        <v>0</v>
      </c>
      <c r="CL43" s="569">
        <f>計算表!$C$95*投入係数表107!CL43</f>
        <v>0</v>
      </c>
      <c r="CM43" s="569">
        <f>計算表!$C$96*投入係数表107!CM43</f>
        <v>0</v>
      </c>
      <c r="CN43" s="569">
        <f>計算表!$C$97*投入係数表107!CN43</f>
        <v>0</v>
      </c>
      <c r="CO43" s="569">
        <f>計算表!$C$98*投入係数表107!CO43</f>
        <v>0</v>
      </c>
      <c r="CP43" s="569">
        <f>計算表!$C$99*投入係数表107!CP43</f>
        <v>0</v>
      </c>
      <c r="CQ43" s="569">
        <f>計算表!$C$100*投入係数表107!CQ43</f>
        <v>0</v>
      </c>
      <c r="CR43" s="569">
        <f>計算表!$C$101*投入係数表107!CR43</f>
        <v>0</v>
      </c>
      <c r="CS43" s="569">
        <f>計算表!$C$102*投入係数表107!CS43</f>
        <v>0</v>
      </c>
      <c r="CT43" s="569">
        <f>計算表!$C$103*投入係数表107!CT43</f>
        <v>0</v>
      </c>
      <c r="CU43" s="569">
        <f>計算表!$C$104*投入係数表107!CU43</f>
        <v>0</v>
      </c>
      <c r="CV43" s="569">
        <f>計算表!$C$105*投入係数表107!CV43</f>
        <v>0</v>
      </c>
      <c r="CW43" s="569">
        <f>計算表!$C$106*投入係数表107!CW43</f>
        <v>0</v>
      </c>
      <c r="CX43" s="569">
        <f>計算表!$C$107*投入係数表107!CX43</f>
        <v>0</v>
      </c>
      <c r="CY43" s="569">
        <f>計算表!$C$108*投入係数表107!CY43</f>
        <v>0</v>
      </c>
      <c r="CZ43" s="569">
        <f>計算表!$C$109*投入係数表107!CZ43</f>
        <v>0</v>
      </c>
      <c r="DA43" s="569">
        <f>計算表!$C$110*投入係数表107!DA43</f>
        <v>0</v>
      </c>
      <c r="DB43" s="569">
        <f>計算表!$C$111*投入係数表107!DB43</f>
        <v>0</v>
      </c>
      <c r="DC43" s="569">
        <f>計算表!$C$112*投入係数表107!DC43</f>
        <v>0</v>
      </c>
      <c r="DD43" s="569">
        <f>計算表!$C$113*投入係数表107!DD43</f>
        <v>0</v>
      </c>
      <c r="DE43" s="569">
        <f>計算表!$C$114*投入係数表107!DE43</f>
        <v>0</v>
      </c>
      <c r="DF43" s="569">
        <f t="shared" si="1"/>
        <v>0</v>
      </c>
    </row>
    <row r="44" spans="2:110" ht="12" customHeight="1">
      <c r="B44" s="578" t="s">
        <v>634</v>
      </c>
      <c r="C44" s="569">
        <f>計算表!$C$8*投入係数表107!C44</f>
        <v>0</v>
      </c>
      <c r="D44" s="569">
        <f>計算表!$C$9*投入係数表107!D44</f>
        <v>0</v>
      </c>
      <c r="E44" s="569">
        <f>計算表!$C$10*投入係数表107!E44</f>
        <v>0</v>
      </c>
      <c r="F44" s="569">
        <f>計算表!$C$11*投入係数表107!F44</f>
        <v>0</v>
      </c>
      <c r="G44" s="569">
        <f>計算表!$C$12*投入係数表107!G44</f>
        <v>0</v>
      </c>
      <c r="H44" s="569">
        <f>計算表!$C$13*投入係数表107!H44</f>
        <v>0</v>
      </c>
      <c r="I44" s="569">
        <f>計算表!$C$14*投入係数表107!I44</f>
        <v>0</v>
      </c>
      <c r="J44" s="569">
        <f>計算表!$C$15*投入係数表107!J44</f>
        <v>0</v>
      </c>
      <c r="K44" s="569">
        <f>計算表!$C$16*投入係数表107!K44</f>
        <v>0</v>
      </c>
      <c r="L44" s="569">
        <f>計算表!$C$17*投入係数表107!L44</f>
        <v>0</v>
      </c>
      <c r="M44" s="569">
        <f>計算表!$C$18*投入係数表107!M44</f>
        <v>0</v>
      </c>
      <c r="N44" s="569">
        <f>計算表!$C$19*投入係数表107!N44</f>
        <v>0</v>
      </c>
      <c r="O44" s="569">
        <f>計算表!$C$20*投入係数表107!O44</f>
        <v>0</v>
      </c>
      <c r="P44" s="569">
        <f>計算表!$C$21*投入係数表107!P44</f>
        <v>0</v>
      </c>
      <c r="Q44" s="569">
        <f>計算表!$C$22*投入係数表107!Q44</f>
        <v>0</v>
      </c>
      <c r="R44" s="569">
        <f>計算表!$C$23*投入係数表107!R44</f>
        <v>0</v>
      </c>
      <c r="S44" s="569">
        <f>計算表!$C$24*投入係数表107!S44</f>
        <v>0</v>
      </c>
      <c r="T44" s="569">
        <f>計算表!$C$25*投入係数表107!T44</f>
        <v>0</v>
      </c>
      <c r="U44" s="569">
        <f>計算表!$C$26*投入係数表107!U44</f>
        <v>0</v>
      </c>
      <c r="V44" s="569">
        <f>計算表!$C$27*投入係数表107!V44</f>
        <v>0</v>
      </c>
      <c r="W44" s="569">
        <f>計算表!$C$28*投入係数表107!W44</f>
        <v>0</v>
      </c>
      <c r="X44" s="569">
        <f>計算表!$C$29*投入係数表107!X44</f>
        <v>0</v>
      </c>
      <c r="Y44" s="569">
        <f>計算表!$C$30*投入係数表107!Y44</f>
        <v>0</v>
      </c>
      <c r="Z44" s="569">
        <f>計算表!$C$31*投入係数表107!Z44</f>
        <v>0</v>
      </c>
      <c r="AA44" s="569">
        <f>計算表!$C$32*投入係数表107!AA44</f>
        <v>0</v>
      </c>
      <c r="AB44" s="569">
        <f>計算表!$C$33*投入係数表107!AB44</f>
        <v>0</v>
      </c>
      <c r="AC44" s="569">
        <f>計算表!$C$34*投入係数表107!AC44</f>
        <v>0</v>
      </c>
      <c r="AD44" s="569">
        <f>計算表!$C$35*投入係数表107!AD44</f>
        <v>0</v>
      </c>
      <c r="AE44" s="569">
        <f>計算表!$C$36*投入係数表107!AE44</f>
        <v>0</v>
      </c>
      <c r="AF44" s="569">
        <f>計算表!$C$37*投入係数表107!AF44</f>
        <v>0</v>
      </c>
      <c r="AG44" s="569">
        <f>計算表!$C$38*投入係数表107!AG44</f>
        <v>0</v>
      </c>
      <c r="AH44" s="569">
        <f>計算表!$C$39*投入係数表107!AH44</f>
        <v>0</v>
      </c>
      <c r="AI44" s="569">
        <f>計算表!$C$40*投入係数表107!AI44</f>
        <v>0</v>
      </c>
      <c r="AJ44" s="569">
        <f>計算表!$C$41*投入係数表107!AJ44</f>
        <v>0</v>
      </c>
      <c r="AK44" s="569">
        <f>計算表!$C$42*投入係数表107!AK44</f>
        <v>0</v>
      </c>
      <c r="AL44" s="569">
        <f>計算表!$C$43*投入係数表107!AL44</f>
        <v>0</v>
      </c>
      <c r="AM44" s="569">
        <f>計算表!$C$44*投入係数表107!AM44</f>
        <v>0</v>
      </c>
      <c r="AN44" s="569">
        <f>計算表!$C$45*投入係数表107!AN44</f>
        <v>0</v>
      </c>
      <c r="AO44" s="569">
        <f>計算表!$C$46*投入係数表107!AO44</f>
        <v>0</v>
      </c>
      <c r="AP44" s="569">
        <f>計算表!$C$47*投入係数表107!AP44</f>
        <v>0</v>
      </c>
      <c r="AQ44" s="569">
        <f>計算表!$C$48*投入係数表107!AQ44</f>
        <v>0</v>
      </c>
      <c r="AR44" s="569">
        <f>計算表!$C$49*投入係数表107!AR44</f>
        <v>0</v>
      </c>
      <c r="AS44" s="569">
        <f>計算表!$C$50*投入係数表107!AS44</f>
        <v>0</v>
      </c>
      <c r="AT44" s="569">
        <f>計算表!$C$51*投入係数表107!AT44</f>
        <v>0</v>
      </c>
      <c r="AU44" s="569">
        <f>計算表!$C$52*投入係数表107!AU44</f>
        <v>0</v>
      </c>
      <c r="AV44" s="569">
        <f>計算表!$C$53*投入係数表107!AV44</f>
        <v>0</v>
      </c>
      <c r="AW44" s="569">
        <f>計算表!$C$54*投入係数表107!AW44</f>
        <v>0</v>
      </c>
      <c r="AX44" s="569">
        <f>計算表!$C$55*投入係数表107!AX44</f>
        <v>0</v>
      </c>
      <c r="AY44" s="569">
        <f>計算表!$C$56*投入係数表107!AY44</f>
        <v>0</v>
      </c>
      <c r="AZ44" s="569">
        <f>計算表!$C$57*投入係数表107!AZ44</f>
        <v>0</v>
      </c>
      <c r="BA44" s="569">
        <f>計算表!$C$58*投入係数表107!BA44</f>
        <v>0</v>
      </c>
      <c r="BB44" s="569">
        <f>計算表!$C$59*投入係数表107!BB44</f>
        <v>0</v>
      </c>
      <c r="BC44" s="569">
        <f>計算表!$C$60*投入係数表107!BC44</f>
        <v>0</v>
      </c>
      <c r="BD44" s="569">
        <f>計算表!$C$61*投入係数表107!BD44</f>
        <v>0</v>
      </c>
      <c r="BE44" s="569">
        <f>計算表!$C$62*投入係数表107!BE44</f>
        <v>0</v>
      </c>
      <c r="BF44" s="569">
        <f>計算表!$C$63*投入係数表107!BF44</f>
        <v>0</v>
      </c>
      <c r="BG44" s="569">
        <f>計算表!$C$64*投入係数表107!BG44</f>
        <v>0</v>
      </c>
      <c r="BH44" s="569">
        <f>計算表!$C$65*投入係数表107!BH44</f>
        <v>0</v>
      </c>
      <c r="BI44" s="569">
        <f>計算表!$C$66*投入係数表107!BI44</f>
        <v>0</v>
      </c>
      <c r="BJ44" s="569">
        <f>計算表!$C$67*投入係数表107!BJ44</f>
        <v>0</v>
      </c>
      <c r="BK44" s="569">
        <f>計算表!$C$68*投入係数表107!BK44</f>
        <v>0</v>
      </c>
      <c r="BL44" s="569">
        <f>計算表!$C$69*投入係数表107!BL44</f>
        <v>0</v>
      </c>
      <c r="BM44" s="569">
        <f>計算表!$C$70*投入係数表107!BM44</f>
        <v>0</v>
      </c>
      <c r="BN44" s="569">
        <f>計算表!$C$71*投入係数表107!BN44</f>
        <v>0</v>
      </c>
      <c r="BO44" s="569">
        <f>計算表!$C$72*投入係数表107!BO44</f>
        <v>0</v>
      </c>
      <c r="BP44" s="569">
        <f>計算表!$C$73*投入係数表107!BP44</f>
        <v>0</v>
      </c>
      <c r="BQ44" s="569">
        <f>計算表!$C$74*投入係数表107!BQ44</f>
        <v>0</v>
      </c>
      <c r="BR44" s="569">
        <f>計算表!$C$75*投入係数表107!BR44</f>
        <v>0</v>
      </c>
      <c r="BS44" s="569">
        <f>計算表!$C$76*投入係数表107!BS44</f>
        <v>0</v>
      </c>
      <c r="BT44" s="569">
        <f>計算表!$C$77*投入係数表107!BT44</f>
        <v>0</v>
      </c>
      <c r="BU44" s="569">
        <f>計算表!$C$78*投入係数表107!BU44</f>
        <v>0</v>
      </c>
      <c r="BV44" s="569">
        <f>計算表!$C$79*投入係数表107!BV44</f>
        <v>0</v>
      </c>
      <c r="BW44" s="569">
        <f>計算表!$C$80*投入係数表107!BW44</f>
        <v>0</v>
      </c>
      <c r="BX44" s="569">
        <f>計算表!$C$81*投入係数表107!BX44</f>
        <v>0</v>
      </c>
      <c r="BY44" s="569">
        <f>計算表!$C$82*投入係数表107!BY44</f>
        <v>0</v>
      </c>
      <c r="BZ44" s="569">
        <f>計算表!$C$83*投入係数表107!BZ44</f>
        <v>0</v>
      </c>
      <c r="CA44" s="569">
        <f>計算表!$C$84*投入係数表107!CA44</f>
        <v>0</v>
      </c>
      <c r="CB44" s="569">
        <f>計算表!$C$85*投入係数表107!CB44</f>
        <v>0</v>
      </c>
      <c r="CC44" s="569">
        <f>計算表!$C$86*投入係数表107!CC44</f>
        <v>0</v>
      </c>
      <c r="CD44" s="569">
        <f>計算表!$C$87*投入係数表107!CD44</f>
        <v>0</v>
      </c>
      <c r="CE44" s="569">
        <f>計算表!$C$88*投入係数表107!CE44</f>
        <v>0</v>
      </c>
      <c r="CF44" s="569">
        <f>計算表!$C$89*投入係数表107!CF44</f>
        <v>0</v>
      </c>
      <c r="CG44" s="569">
        <f>計算表!$C$90*投入係数表107!CG44</f>
        <v>0</v>
      </c>
      <c r="CH44" s="569">
        <f>計算表!$C$91*投入係数表107!CH44</f>
        <v>0</v>
      </c>
      <c r="CI44" s="569">
        <f>計算表!$C$92*投入係数表107!CI44</f>
        <v>0</v>
      </c>
      <c r="CJ44" s="569">
        <f>計算表!$C$93*投入係数表107!CJ44</f>
        <v>0</v>
      </c>
      <c r="CK44" s="569">
        <f>計算表!$C$94*投入係数表107!CK44</f>
        <v>0</v>
      </c>
      <c r="CL44" s="569">
        <f>計算表!$C$95*投入係数表107!CL44</f>
        <v>0</v>
      </c>
      <c r="CM44" s="569">
        <f>計算表!$C$96*投入係数表107!CM44</f>
        <v>0</v>
      </c>
      <c r="CN44" s="569">
        <f>計算表!$C$97*投入係数表107!CN44</f>
        <v>0</v>
      </c>
      <c r="CO44" s="569">
        <f>計算表!$C$98*投入係数表107!CO44</f>
        <v>0</v>
      </c>
      <c r="CP44" s="569">
        <f>計算表!$C$99*投入係数表107!CP44</f>
        <v>0</v>
      </c>
      <c r="CQ44" s="569">
        <f>計算表!$C$100*投入係数表107!CQ44</f>
        <v>0</v>
      </c>
      <c r="CR44" s="569">
        <f>計算表!$C$101*投入係数表107!CR44</f>
        <v>0</v>
      </c>
      <c r="CS44" s="569">
        <f>計算表!$C$102*投入係数表107!CS44</f>
        <v>0</v>
      </c>
      <c r="CT44" s="569">
        <f>計算表!$C$103*投入係数表107!CT44</f>
        <v>0</v>
      </c>
      <c r="CU44" s="569">
        <f>計算表!$C$104*投入係数表107!CU44</f>
        <v>0</v>
      </c>
      <c r="CV44" s="569">
        <f>計算表!$C$105*投入係数表107!CV44</f>
        <v>0</v>
      </c>
      <c r="CW44" s="569">
        <f>計算表!$C$106*投入係数表107!CW44</f>
        <v>0</v>
      </c>
      <c r="CX44" s="569">
        <f>計算表!$C$107*投入係数表107!CX44</f>
        <v>0</v>
      </c>
      <c r="CY44" s="569">
        <f>計算表!$C$108*投入係数表107!CY44</f>
        <v>0</v>
      </c>
      <c r="CZ44" s="569">
        <f>計算表!$C$109*投入係数表107!CZ44</f>
        <v>0</v>
      </c>
      <c r="DA44" s="569">
        <f>計算表!$C$110*投入係数表107!DA44</f>
        <v>0</v>
      </c>
      <c r="DB44" s="569">
        <f>計算表!$C$111*投入係数表107!DB44</f>
        <v>0</v>
      </c>
      <c r="DC44" s="569">
        <f>計算表!$C$112*投入係数表107!DC44</f>
        <v>0</v>
      </c>
      <c r="DD44" s="569">
        <f>計算表!$C$113*投入係数表107!DD44</f>
        <v>0</v>
      </c>
      <c r="DE44" s="569">
        <f>計算表!$C$114*投入係数表107!DE44</f>
        <v>0</v>
      </c>
      <c r="DF44" s="569">
        <f t="shared" si="1"/>
        <v>0</v>
      </c>
    </row>
    <row r="45" spans="2:110" ht="12" customHeight="1">
      <c r="B45" s="580" t="s">
        <v>636</v>
      </c>
      <c r="C45" s="571">
        <f>計算表!$C$8*投入係数表107!C45</f>
        <v>0</v>
      </c>
      <c r="D45" s="571">
        <f>計算表!$C$9*投入係数表107!D45</f>
        <v>0</v>
      </c>
      <c r="E45" s="571">
        <f>計算表!$C$10*投入係数表107!E45</f>
        <v>0</v>
      </c>
      <c r="F45" s="571">
        <f>計算表!$C$11*投入係数表107!F45</f>
        <v>0</v>
      </c>
      <c r="G45" s="571">
        <f>計算表!$C$12*投入係数表107!G45</f>
        <v>0</v>
      </c>
      <c r="H45" s="571">
        <f>計算表!$C$13*投入係数表107!H45</f>
        <v>0</v>
      </c>
      <c r="I45" s="571">
        <f>計算表!$C$14*投入係数表107!I45</f>
        <v>0</v>
      </c>
      <c r="J45" s="571">
        <f>計算表!$C$15*投入係数表107!J45</f>
        <v>0</v>
      </c>
      <c r="K45" s="571">
        <f>計算表!$C$16*投入係数表107!K45</f>
        <v>0</v>
      </c>
      <c r="L45" s="571">
        <f>計算表!$C$17*投入係数表107!L45</f>
        <v>0</v>
      </c>
      <c r="M45" s="571">
        <f>計算表!$C$18*投入係数表107!M45</f>
        <v>0</v>
      </c>
      <c r="N45" s="571">
        <f>計算表!$C$19*投入係数表107!N45</f>
        <v>0</v>
      </c>
      <c r="O45" s="571">
        <f>計算表!$C$20*投入係数表107!O45</f>
        <v>0</v>
      </c>
      <c r="P45" s="571">
        <f>計算表!$C$21*投入係数表107!P45</f>
        <v>0</v>
      </c>
      <c r="Q45" s="571">
        <f>計算表!$C$22*投入係数表107!Q45</f>
        <v>0</v>
      </c>
      <c r="R45" s="571">
        <f>計算表!$C$23*投入係数表107!R45</f>
        <v>0</v>
      </c>
      <c r="S45" s="571">
        <f>計算表!$C$24*投入係数表107!S45</f>
        <v>0</v>
      </c>
      <c r="T45" s="571">
        <f>計算表!$C$25*投入係数表107!T45</f>
        <v>0</v>
      </c>
      <c r="U45" s="571">
        <f>計算表!$C$26*投入係数表107!U45</f>
        <v>0</v>
      </c>
      <c r="V45" s="571">
        <f>計算表!$C$27*投入係数表107!V45</f>
        <v>0</v>
      </c>
      <c r="W45" s="571">
        <f>計算表!$C$28*投入係数表107!W45</f>
        <v>0</v>
      </c>
      <c r="X45" s="571">
        <f>計算表!$C$29*投入係数表107!X45</f>
        <v>0</v>
      </c>
      <c r="Y45" s="571">
        <f>計算表!$C$30*投入係数表107!Y45</f>
        <v>0</v>
      </c>
      <c r="Z45" s="571">
        <f>計算表!$C$31*投入係数表107!Z45</f>
        <v>0</v>
      </c>
      <c r="AA45" s="571">
        <f>計算表!$C$32*投入係数表107!AA45</f>
        <v>0</v>
      </c>
      <c r="AB45" s="571">
        <f>計算表!$C$33*投入係数表107!AB45</f>
        <v>0</v>
      </c>
      <c r="AC45" s="571">
        <f>計算表!$C$34*投入係数表107!AC45</f>
        <v>0</v>
      </c>
      <c r="AD45" s="571">
        <f>計算表!$C$35*投入係数表107!AD45</f>
        <v>0</v>
      </c>
      <c r="AE45" s="571">
        <f>計算表!$C$36*投入係数表107!AE45</f>
        <v>0</v>
      </c>
      <c r="AF45" s="571">
        <f>計算表!$C$37*投入係数表107!AF45</f>
        <v>0</v>
      </c>
      <c r="AG45" s="571">
        <f>計算表!$C$38*投入係数表107!AG45</f>
        <v>0</v>
      </c>
      <c r="AH45" s="571">
        <f>計算表!$C$39*投入係数表107!AH45</f>
        <v>0</v>
      </c>
      <c r="AI45" s="571">
        <f>計算表!$C$40*投入係数表107!AI45</f>
        <v>0</v>
      </c>
      <c r="AJ45" s="571">
        <f>計算表!$C$41*投入係数表107!AJ45</f>
        <v>0</v>
      </c>
      <c r="AK45" s="571">
        <f>計算表!$C$42*投入係数表107!AK45</f>
        <v>0</v>
      </c>
      <c r="AL45" s="571">
        <f>計算表!$C$43*投入係数表107!AL45</f>
        <v>0</v>
      </c>
      <c r="AM45" s="571">
        <f>計算表!$C$44*投入係数表107!AM45</f>
        <v>0</v>
      </c>
      <c r="AN45" s="571">
        <f>計算表!$C$45*投入係数表107!AN45</f>
        <v>0</v>
      </c>
      <c r="AO45" s="571">
        <f>計算表!$C$46*投入係数表107!AO45</f>
        <v>0</v>
      </c>
      <c r="AP45" s="571">
        <f>計算表!$C$47*投入係数表107!AP45</f>
        <v>0</v>
      </c>
      <c r="AQ45" s="571">
        <f>計算表!$C$48*投入係数表107!AQ45</f>
        <v>0</v>
      </c>
      <c r="AR45" s="571">
        <f>計算表!$C$49*投入係数表107!AR45</f>
        <v>0</v>
      </c>
      <c r="AS45" s="571">
        <f>計算表!$C$50*投入係数表107!AS45</f>
        <v>0</v>
      </c>
      <c r="AT45" s="571">
        <f>計算表!$C$51*投入係数表107!AT45</f>
        <v>0</v>
      </c>
      <c r="AU45" s="571">
        <f>計算表!$C$52*投入係数表107!AU45</f>
        <v>0</v>
      </c>
      <c r="AV45" s="571">
        <f>計算表!$C$53*投入係数表107!AV45</f>
        <v>0</v>
      </c>
      <c r="AW45" s="571">
        <f>計算表!$C$54*投入係数表107!AW45</f>
        <v>0</v>
      </c>
      <c r="AX45" s="571">
        <f>計算表!$C$55*投入係数表107!AX45</f>
        <v>0</v>
      </c>
      <c r="AY45" s="571">
        <f>計算表!$C$56*投入係数表107!AY45</f>
        <v>0</v>
      </c>
      <c r="AZ45" s="571">
        <f>計算表!$C$57*投入係数表107!AZ45</f>
        <v>0</v>
      </c>
      <c r="BA45" s="571">
        <f>計算表!$C$58*投入係数表107!BA45</f>
        <v>0</v>
      </c>
      <c r="BB45" s="571">
        <f>計算表!$C$59*投入係数表107!BB45</f>
        <v>0</v>
      </c>
      <c r="BC45" s="571">
        <f>計算表!$C$60*投入係数表107!BC45</f>
        <v>0</v>
      </c>
      <c r="BD45" s="571">
        <f>計算表!$C$61*投入係数表107!BD45</f>
        <v>0</v>
      </c>
      <c r="BE45" s="571">
        <f>計算表!$C$62*投入係数表107!BE45</f>
        <v>0</v>
      </c>
      <c r="BF45" s="571">
        <f>計算表!$C$63*投入係数表107!BF45</f>
        <v>0</v>
      </c>
      <c r="BG45" s="571">
        <f>計算表!$C$64*投入係数表107!BG45</f>
        <v>0</v>
      </c>
      <c r="BH45" s="571">
        <f>計算表!$C$65*投入係数表107!BH45</f>
        <v>0</v>
      </c>
      <c r="BI45" s="571">
        <f>計算表!$C$66*投入係数表107!BI45</f>
        <v>0</v>
      </c>
      <c r="BJ45" s="571">
        <f>計算表!$C$67*投入係数表107!BJ45</f>
        <v>0</v>
      </c>
      <c r="BK45" s="571">
        <f>計算表!$C$68*投入係数表107!BK45</f>
        <v>0</v>
      </c>
      <c r="BL45" s="571">
        <f>計算表!$C$69*投入係数表107!BL45</f>
        <v>0</v>
      </c>
      <c r="BM45" s="571">
        <f>計算表!$C$70*投入係数表107!BM45</f>
        <v>0</v>
      </c>
      <c r="BN45" s="571">
        <f>計算表!$C$71*投入係数表107!BN45</f>
        <v>0</v>
      </c>
      <c r="BO45" s="571">
        <f>計算表!$C$72*投入係数表107!BO45</f>
        <v>0</v>
      </c>
      <c r="BP45" s="571">
        <f>計算表!$C$73*投入係数表107!BP45</f>
        <v>0</v>
      </c>
      <c r="BQ45" s="571">
        <f>計算表!$C$74*投入係数表107!BQ45</f>
        <v>0</v>
      </c>
      <c r="BR45" s="571">
        <f>計算表!$C$75*投入係数表107!BR45</f>
        <v>0</v>
      </c>
      <c r="BS45" s="571">
        <f>計算表!$C$76*投入係数表107!BS45</f>
        <v>0</v>
      </c>
      <c r="BT45" s="571">
        <f>計算表!$C$77*投入係数表107!BT45</f>
        <v>0</v>
      </c>
      <c r="BU45" s="571">
        <f>計算表!$C$78*投入係数表107!BU45</f>
        <v>0</v>
      </c>
      <c r="BV45" s="571">
        <f>計算表!$C$79*投入係数表107!BV45</f>
        <v>0</v>
      </c>
      <c r="BW45" s="571">
        <f>計算表!$C$80*投入係数表107!BW45</f>
        <v>0</v>
      </c>
      <c r="BX45" s="571">
        <f>計算表!$C$81*投入係数表107!BX45</f>
        <v>0</v>
      </c>
      <c r="BY45" s="571">
        <f>計算表!$C$82*投入係数表107!BY45</f>
        <v>0</v>
      </c>
      <c r="BZ45" s="571">
        <f>計算表!$C$83*投入係数表107!BZ45</f>
        <v>0</v>
      </c>
      <c r="CA45" s="571">
        <f>計算表!$C$84*投入係数表107!CA45</f>
        <v>0</v>
      </c>
      <c r="CB45" s="571">
        <f>計算表!$C$85*投入係数表107!CB45</f>
        <v>0</v>
      </c>
      <c r="CC45" s="571">
        <f>計算表!$C$86*投入係数表107!CC45</f>
        <v>0</v>
      </c>
      <c r="CD45" s="571">
        <f>計算表!$C$87*投入係数表107!CD45</f>
        <v>0</v>
      </c>
      <c r="CE45" s="571">
        <f>計算表!$C$88*投入係数表107!CE45</f>
        <v>0</v>
      </c>
      <c r="CF45" s="571">
        <f>計算表!$C$89*投入係数表107!CF45</f>
        <v>0</v>
      </c>
      <c r="CG45" s="571">
        <f>計算表!$C$90*投入係数表107!CG45</f>
        <v>0</v>
      </c>
      <c r="CH45" s="571">
        <f>計算表!$C$91*投入係数表107!CH45</f>
        <v>0</v>
      </c>
      <c r="CI45" s="571">
        <f>計算表!$C$92*投入係数表107!CI45</f>
        <v>0</v>
      </c>
      <c r="CJ45" s="571">
        <f>計算表!$C$93*投入係数表107!CJ45</f>
        <v>0</v>
      </c>
      <c r="CK45" s="571">
        <f>計算表!$C$94*投入係数表107!CK45</f>
        <v>0</v>
      </c>
      <c r="CL45" s="571">
        <f>計算表!$C$95*投入係数表107!CL45</f>
        <v>0</v>
      </c>
      <c r="CM45" s="571">
        <f>計算表!$C$96*投入係数表107!CM45</f>
        <v>0</v>
      </c>
      <c r="CN45" s="571">
        <f>計算表!$C$97*投入係数表107!CN45</f>
        <v>0</v>
      </c>
      <c r="CO45" s="571">
        <f>計算表!$C$98*投入係数表107!CO45</f>
        <v>0</v>
      </c>
      <c r="CP45" s="571">
        <f>計算表!$C$99*投入係数表107!CP45</f>
        <v>0</v>
      </c>
      <c r="CQ45" s="571">
        <f>計算表!$C$100*投入係数表107!CQ45</f>
        <v>0</v>
      </c>
      <c r="CR45" s="571">
        <f>計算表!$C$101*投入係数表107!CR45</f>
        <v>0</v>
      </c>
      <c r="CS45" s="571">
        <f>計算表!$C$102*投入係数表107!CS45</f>
        <v>0</v>
      </c>
      <c r="CT45" s="571">
        <f>計算表!$C$103*投入係数表107!CT45</f>
        <v>0</v>
      </c>
      <c r="CU45" s="571">
        <f>計算表!$C$104*投入係数表107!CU45</f>
        <v>0</v>
      </c>
      <c r="CV45" s="571">
        <f>計算表!$C$105*投入係数表107!CV45</f>
        <v>0</v>
      </c>
      <c r="CW45" s="571">
        <f>計算表!$C$106*投入係数表107!CW45</f>
        <v>0</v>
      </c>
      <c r="CX45" s="571">
        <f>計算表!$C$107*投入係数表107!CX45</f>
        <v>0</v>
      </c>
      <c r="CY45" s="571">
        <f>計算表!$C$108*投入係数表107!CY45</f>
        <v>0</v>
      </c>
      <c r="CZ45" s="571">
        <f>計算表!$C$109*投入係数表107!CZ45</f>
        <v>0</v>
      </c>
      <c r="DA45" s="571">
        <f>計算表!$C$110*投入係数表107!DA45</f>
        <v>0</v>
      </c>
      <c r="DB45" s="571">
        <f>計算表!$C$111*投入係数表107!DB45</f>
        <v>0</v>
      </c>
      <c r="DC45" s="571">
        <f>計算表!$C$112*投入係数表107!DC45</f>
        <v>0</v>
      </c>
      <c r="DD45" s="571">
        <f>計算表!$C$113*投入係数表107!DD45</f>
        <v>0</v>
      </c>
      <c r="DE45" s="571">
        <f>計算表!$C$114*投入係数表107!DE45</f>
        <v>0</v>
      </c>
      <c r="DF45" s="571">
        <f t="shared" si="1"/>
        <v>0</v>
      </c>
    </row>
    <row r="46" spans="2:110" ht="12" customHeight="1">
      <c r="B46" s="579" t="s">
        <v>638</v>
      </c>
      <c r="C46" s="570">
        <f>計算表!$C$8*投入係数表107!C46</f>
        <v>0</v>
      </c>
      <c r="D46" s="570">
        <f>計算表!$C$9*投入係数表107!D46</f>
        <v>0</v>
      </c>
      <c r="E46" s="570">
        <f>計算表!$C$10*投入係数表107!E46</f>
        <v>0</v>
      </c>
      <c r="F46" s="570">
        <f>計算表!$C$11*投入係数表107!F46</f>
        <v>0</v>
      </c>
      <c r="G46" s="570">
        <f>計算表!$C$12*投入係数表107!G46</f>
        <v>0</v>
      </c>
      <c r="H46" s="570">
        <f>計算表!$C$13*投入係数表107!H46</f>
        <v>0</v>
      </c>
      <c r="I46" s="570">
        <f>計算表!$C$14*投入係数表107!I46</f>
        <v>0</v>
      </c>
      <c r="J46" s="570">
        <f>計算表!$C$15*投入係数表107!J46</f>
        <v>0</v>
      </c>
      <c r="K46" s="570">
        <f>計算表!$C$16*投入係数表107!K46</f>
        <v>0</v>
      </c>
      <c r="L46" s="570">
        <f>計算表!$C$17*投入係数表107!L46</f>
        <v>0</v>
      </c>
      <c r="M46" s="570">
        <f>計算表!$C$18*投入係数表107!M46</f>
        <v>0</v>
      </c>
      <c r="N46" s="570">
        <f>計算表!$C$19*投入係数表107!N46</f>
        <v>0</v>
      </c>
      <c r="O46" s="570">
        <f>計算表!$C$20*投入係数表107!O46</f>
        <v>0</v>
      </c>
      <c r="P46" s="570">
        <f>計算表!$C$21*投入係数表107!P46</f>
        <v>0</v>
      </c>
      <c r="Q46" s="570">
        <f>計算表!$C$22*投入係数表107!Q46</f>
        <v>0</v>
      </c>
      <c r="R46" s="570">
        <f>計算表!$C$23*投入係数表107!R46</f>
        <v>0</v>
      </c>
      <c r="S46" s="570">
        <f>計算表!$C$24*投入係数表107!S46</f>
        <v>0</v>
      </c>
      <c r="T46" s="570">
        <f>計算表!$C$25*投入係数表107!T46</f>
        <v>0</v>
      </c>
      <c r="U46" s="570">
        <f>計算表!$C$26*投入係数表107!U46</f>
        <v>0</v>
      </c>
      <c r="V46" s="570">
        <f>計算表!$C$27*投入係数表107!V46</f>
        <v>0</v>
      </c>
      <c r="W46" s="570">
        <f>計算表!$C$28*投入係数表107!W46</f>
        <v>0</v>
      </c>
      <c r="X46" s="570">
        <f>計算表!$C$29*投入係数表107!X46</f>
        <v>0</v>
      </c>
      <c r="Y46" s="570">
        <f>計算表!$C$30*投入係数表107!Y46</f>
        <v>0</v>
      </c>
      <c r="Z46" s="570">
        <f>計算表!$C$31*投入係数表107!Z46</f>
        <v>0</v>
      </c>
      <c r="AA46" s="570">
        <f>計算表!$C$32*投入係数表107!AA46</f>
        <v>0</v>
      </c>
      <c r="AB46" s="570">
        <f>計算表!$C$33*投入係数表107!AB46</f>
        <v>0</v>
      </c>
      <c r="AC46" s="570">
        <f>計算表!$C$34*投入係数表107!AC46</f>
        <v>0</v>
      </c>
      <c r="AD46" s="570">
        <f>計算表!$C$35*投入係数表107!AD46</f>
        <v>0</v>
      </c>
      <c r="AE46" s="570">
        <f>計算表!$C$36*投入係数表107!AE46</f>
        <v>0</v>
      </c>
      <c r="AF46" s="570">
        <f>計算表!$C$37*投入係数表107!AF46</f>
        <v>0</v>
      </c>
      <c r="AG46" s="570">
        <f>計算表!$C$38*投入係数表107!AG46</f>
        <v>0</v>
      </c>
      <c r="AH46" s="570">
        <f>計算表!$C$39*投入係数表107!AH46</f>
        <v>0</v>
      </c>
      <c r="AI46" s="570">
        <f>計算表!$C$40*投入係数表107!AI46</f>
        <v>0</v>
      </c>
      <c r="AJ46" s="570">
        <f>計算表!$C$41*投入係数表107!AJ46</f>
        <v>0</v>
      </c>
      <c r="AK46" s="570">
        <f>計算表!$C$42*投入係数表107!AK46</f>
        <v>0</v>
      </c>
      <c r="AL46" s="570">
        <f>計算表!$C$43*投入係数表107!AL46</f>
        <v>0</v>
      </c>
      <c r="AM46" s="570">
        <f>計算表!$C$44*投入係数表107!AM46</f>
        <v>0</v>
      </c>
      <c r="AN46" s="570">
        <f>計算表!$C$45*投入係数表107!AN46</f>
        <v>0</v>
      </c>
      <c r="AO46" s="570">
        <f>計算表!$C$46*投入係数表107!AO46</f>
        <v>0</v>
      </c>
      <c r="AP46" s="570">
        <f>計算表!$C$47*投入係数表107!AP46</f>
        <v>0</v>
      </c>
      <c r="AQ46" s="570">
        <f>計算表!$C$48*投入係数表107!AQ46</f>
        <v>0</v>
      </c>
      <c r="AR46" s="570">
        <f>計算表!$C$49*投入係数表107!AR46</f>
        <v>0</v>
      </c>
      <c r="AS46" s="570">
        <f>計算表!$C$50*投入係数表107!AS46</f>
        <v>0</v>
      </c>
      <c r="AT46" s="570">
        <f>計算表!$C$51*投入係数表107!AT46</f>
        <v>0</v>
      </c>
      <c r="AU46" s="570">
        <f>計算表!$C$52*投入係数表107!AU46</f>
        <v>0</v>
      </c>
      <c r="AV46" s="570">
        <f>計算表!$C$53*投入係数表107!AV46</f>
        <v>0</v>
      </c>
      <c r="AW46" s="570">
        <f>計算表!$C$54*投入係数表107!AW46</f>
        <v>0</v>
      </c>
      <c r="AX46" s="570">
        <f>計算表!$C$55*投入係数表107!AX46</f>
        <v>0</v>
      </c>
      <c r="AY46" s="570">
        <f>計算表!$C$56*投入係数表107!AY46</f>
        <v>0</v>
      </c>
      <c r="AZ46" s="570">
        <f>計算表!$C$57*投入係数表107!AZ46</f>
        <v>0</v>
      </c>
      <c r="BA46" s="570">
        <f>計算表!$C$58*投入係数表107!BA46</f>
        <v>0</v>
      </c>
      <c r="BB46" s="570">
        <f>計算表!$C$59*投入係数表107!BB46</f>
        <v>0</v>
      </c>
      <c r="BC46" s="570">
        <f>計算表!$C$60*投入係数表107!BC46</f>
        <v>0</v>
      </c>
      <c r="BD46" s="570">
        <f>計算表!$C$61*投入係数表107!BD46</f>
        <v>0</v>
      </c>
      <c r="BE46" s="570">
        <f>計算表!$C$62*投入係数表107!BE46</f>
        <v>0</v>
      </c>
      <c r="BF46" s="570">
        <f>計算表!$C$63*投入係数表107!BF46</f>
        <v>0</v>
      </c>
      <c r="BG46" s="570">
        <f>計算表!$C$64*投入係数表107!BG46</f>
        <v>0</v>
      </c>
      <c r="BH46" s="570">
        <f>計算表!$C$65*投入係数表107!BH46</f>
        <v>0</v>
      </c>
      <c r="BI46" s="570">
        <f>計算表!$C$66*投入係数表107!BI46</f>
        <v>0</v>
      </c>
      <c r="BJ46" s="570">
        <f>計算表!$C$67*投入係数表107!BJ46</f>
        <v>0</v>
      </c>
      <c r="BK46" s="570">
        <f>計算表!$C$68*投入係数表107!BK46</f>
        <v>0</v>
      </c>
      <c r="BL46" s="570">
        <f>計算表!$C$69*投入係数表107!BL46</f>
        <v>0</v>
      </c>
      <c r="BM46" s="570">
        <f>計算表!$C$70*投入係数表107!BM46</f>
        <v>0</v>
      </c>
      <c r="BN46" s="570">
        <f>計算表!$C$71*投入係数表107!BN46</f>
        <v>0</v>
      </c>
      <c r="BO46" s="570">
        <f>計算表!$C$72*投入係数表107!BO46</f>
        <v>0</v>
      </c>
      <c r="BP46" s="570">
        <f>計算表!$C$73*投入係数表107!BP46</f>
        <v>0</v>
      </c>
      <c r="BQ46" s="570">
        <f>計算表!$C$74*投入係数表107!BQ46</f>
        <v>0</v>
      </c>
      <c r="BR46" s="570">
        <f>計算表!$C$75*投入係数表107!BR46</f>
        <v>0</v>
      </c>
      <c r="BS46" s="570">
        <f>計算表!$C$76*投入係数表107!BS46</f>
        <v>0</v>
      </c>
      <c r="BT46" s="570">
        <f>計算表!$C$77*投入係数表107!BT46</f>
        <v>0</v>
      </c>
      <c r="BU46" s="570">
        <f>計算表!$C$78*投入係数表107!BU46</f>
        <v>0</v>
      </c>
      <c r="BV46" s="570">
        <f>計算表!$C$79*投入係数表107!BV46</f>
        <v>0</v>
      </c>
      <c r="BW46" s="570">
        <f>計算表!$C$80*投入係数表107!BW46</f>
        <v>0</v>
      </c>
      <c r="BX46" s="570">
        <f>計算表!$C$81*投入係数表107!BX46</f>
        <v>0</v>
      </c>
      <c r="BY46" s="570">
        <f>計算表!$C$82*投入係数表107!BY46</f>
        <v>0</v>
      </c>
      <c r="BZ46" s="570">
        <f>計算表!$C$83*投入係数表107!BZ46</f>
        <v>0</v>
      </c>
      <c r="CA46" s="570">
        <f>計算表!$C$84*投入係数表107!CA46</f>
        <v>0</v>
      </c>
      <c r="CB46" s="570">
        <f>計算表!$C$85*投入係数表107!CB46</f>
        <v>0</v>
      </c>
      <c r="CC46" s="570">
        <f>計算表!$C$86*投入係数表107!CC46</f>
        <v>0</v>
      </c>
      <c r="CD46" s="570">
        <f>計算表!$C$87*投入係数表107!CD46</f>
        <v>0</v>
      </c>
      <c r="CE46" s="570">
        <f>計算表!$C$88*投入係数表107!CE46</f>
        <v>0</v>
      </c>
      <c r="CF46" s="570">
        <f>計算表!$C$89*投入係数表107!CF46</f>
        <v>0</v>
      </c>
      <c r="CG46" s="570">
        <f>計算表!$C$90*投入係数表107!CG46</f>
        <v>0</v>
      </c>
      <c r="CH46" s="570">
        <f>計算表!$C$91*投入係数表107!CH46</f>
        <v>0</v>
      </c>
      <c r="CI46" s="570">
        <f>計算表!$C$92*投入係数表107!CI46</f>
        <v>0</v>
      </c>
      <c r="CJ46" s="570">
        <f>計算表!$C$93*投入係数表107!CJ46</f>
        <v>0</v>
      </c>
      <c r="CK46" s="570">
        <f>計算表!$C$94*投入係数表107!CK46</f>
        <v>0</v>
      </c>
      <c r="CL46" s="570">
        <f>計算表!$C$95*投入係数表107!CL46</f>
        <v>0</v>
      </c>
      <c r="CM46" s="570">
        <f>計算表!$C$96*投入係数表107!CM46</f>
        <v>0</v>
      </c>
      <c r="CN46" s="570">
        <f>計算表!$C$97*投入係数表107!CN46</f>
        <v>0</v>
      </c>
      <c r="CO46" s="570">
        <f>計算表!$C$98*投入係数表107!CO46</f>
        <v>0</v>
      </c>
      <c r="CP46" s="570">
        <f>計算表!$C$99*投入係数表107!CP46</f>
        <v>0</v>
      </c>
      <c r="CQ46" s="570">
        <f>計算表!$C$100*投入係数表107!CQ46</f>
        <v>0</v>
      </c>
      <c r="CR46" s="570">
        <f>計算表!$C$101*投入係数表107!CR46</f>
        <v>0</v>
      </c>
      <c r="CS46" s="570">
        <f>計算表!$C$102*投入係数表107!CS46</f>
        <v>0</v>
      </c>
      <c r="CT46" s="570">
        <f>計算表!$C$103*投入係数表107!CT46</f>
        <v>0</v>
      </c>
      <c r="CU46" s="570">
        <f>計算表!$C$104*投入係数表107!CU46</f>
        <v>0</v>
      </c>
      <c r="CV46" s="570">
        <f>計算表!$C$105*投入係数表107!CV46</f>
        <v>0</v>
      </c>
      <c r="CW46" s="570">
        <f>計算表!$C$106*投入係数表107!CW46</f>
        <v>0</v>
      </c>
      <c r="CX46" s="570">
        <f>計算表!$C$107*投入係数表107!CX46</f>
        <v>0</v>
      </c>
      <c r="CY46" s="570">
        <f>計算表!$C$108*投入係数表107!CY46</f>
        <v>0</v>
      </c>
      <c r="CZ46" s="570">
        <f>計算表!$C$109*投入係数表107!CZ46</f>
        <v>0</v>
      </c>
      <c r="DA46" s="570">
        <f>計算表!$C$110*投入係数表107!DA46</f>
        <v>0</v>
      </c>
      <c r="DB46" s="570">
        <f>計算表!$C$111*投入係数表107!DB46</f>
        <v>0</v>
      </c>
      <c r="DC46" s="570">
        <f>計算表!$C$112*投入係数表107!DC46</f>
        <v>0</v>
      </c>
      <c r="DD46" s="570">
        <f>計算表!$C$113*投入係数表107!DD46</f>
        <v>0</v>
      </c>
      <c r="DE46" s="570">
        <f>計算表!$C$114*投入係数表107!DE46</f>
        <v>0</v>
      </c>
      <c r="DF46" s="570">
        <f t="shared" si="1"/>
        <v>0</v>
      </c>
    </row>
    <row r="47" spans="2:110" ht="12" customHeight="1">
      <c r="B47" s="578" t="s">
        <v>640</v>
      </c>
      <c r="C47" s="569">
        <f>計算表!$C$8*投入係数表107!C47</f>
        <v>0</v>
      </c>
      <c r="D47" s="569">
        <f>計算表!$C$9*投入係数表107!D47</f>
        <v>0</v>
      </c>
      <c r="E47" s="569">
        <f>計算表!$C$10*投入係数表107!E47</f>
        <v>0</v>
      </c>
      <c r="F47" s="569">
        <f>計算表!$C$11*投入係数表107!F47</f>
        <v>0</v>
      </c>
      <c r="G47" s="569">
        <f>計算表!$C$12*投入係数表107!G47</f>
        <v>0</v>
      </c>
      <c r="H47" s="569">
        <f>計算表!$C$13*投入係数表107!H47</f>
        <v>0</v>
      </c>
      <c r="I47" s="569">
        <f>計算表!$C$14*投入係数表107!I47</f>
        <v>0</v>
      </c>
      <c r="J47" s="569">
        <f>計算表!$C$15*投入係数表107!J47</f>
        <v>0</v>
      </c>
      <c r="K47" s="569">
        <f>計算表!$C$16*投入係数表107!K47</f>
        <v>0</v>
      </c>
      <c r="L47" s="569">
        <f>計算表!$C$17*投入係数表107!L47</f>
        <v>0</v>
      </c>
      <c r="M47" s="569">
        <f>計算表!$C$18*投入係数表107!M47</f>
        <v>0</v>
      </c>
      <c r="N47" s="569">
        <f>計算表!$C$19*投入係数表107!N47</f>
        <v>0</v>
      </c>
      <c r="O47" s="569">
        <f>計算表!$C$20*投入係数表107!O47</f>
        <v>0</v>
      </c>
      <c r="P47" s="569">
        <f>計算表!$C$21*投入係数表107!P47</f>
        <v>0</v>
      </c>
      <c r="Q47" s="569">
        <f>計算表!$C$22*投入係数表107!Q47</f>
        <v>0</v>
      </c>
      <c r="R47" s="569">
        <f>計算表!$C$23*投入係数表107!R47</f>
        <v>0</v>
      </c>
      <c r="S47" s="569">
        <f>計算表!$C$24*投入係数表107!S47</f>
        <v>0</v>
      </c>
      <c r="T47" s="569">
        <f>計算表!$C$25*投入係数表107!T47</f>
        <v>0</v>
      </c>
      <c r="U47" s="569">
        <f>計算表!$C$26*投入係数表107!U47</f>
        <v>0</v>
      </c>
      <c r="V47" s="569">
        <f>計算表!$C$27*投入係数表107!V47</f>
        <v>0</v>
      </c>
      <c r="W47" s="569">
        <f>計算表!$C$28*投入係数表107!W47</f>
        <v>0</v>
      </c>
      <c r="X47" s="569">
        <f>計算表!$C$29*投入係数表107!X47</f>
        <v>0</v>
      </c>
      <c r="Y47" s="569">
        <f>計算表!$C$30*投入係数表107!Y47</f>
        <v>0</v>
      </c>
      <c r="Z47" s="569">
        <f>計算表!$C$31*投入係数表107!Z47</f>
        <v>0</v>
      </c>
      <c r="AA47" s="569">
        <f>計算表!$C$32*投入係数表107!AA47</f>
        <v>0</v>
      </c>
      <c r="AB47" s="569">
        <f>計算表!$C$33*投入係数表107!AB47</f>
        <v>0</v>
      </c>
      <c r="AC47" s="569">
        <f>計算表!$C$34*投入係数表107!AC47</f>
        <v>0</v>
      </c>
      <c r="AD47" s="569">
        <f>計算表!$C$35*投入係数表107!AD47</f>
        <v>0</v>
      </c>
      <c r="AE47" s="569">
        <f>計算表!$C$36*投入係数表107!AE47</f>
        <v>0</v>
      </c>
      <c r="AF47" s="569">
        <f>計算表!$C$37*投入係数表107!AF47</f>
        <v>0</v>
      </c>
      <c r="AG47" s="569">
        <f>計算表!$C$38*投入係数表107!AG47</f>
        <v>0</v>
      </c>
      <c r="AH47" s="569">
        <f>計算表!$C$39*投入係数表107!AH47</f>
        <v>0</v>
      </c>
      <c r="AI47" s="569">
        <f>計算表!$C$40*投入係数表107!AI47</f>
        <v>0</v>
      </c>
      <c r="AJ47" s="569">
        <f>計算表!$C$41*投入係数表107!AJ47</f>
        <v>0</v>
      </c>
      <c r="AK47" s="569">
        <f>計算表!$C$42*投入係数表107!AK47</f>
        <v>0</v>
      </c>
      <c r="AL47" s="569">
        <f>計算表!$C$43*投入係数表107!AL47</f>
        <v>0</v>
      </c>
      <c r="AM47" s="569">
        <f>計算表!$C$44*投入係数表107!AM47</f>
        <v>0</v>
      </c>
      <c r="AN47" s="569">
        <f>計算表!$C$45*投入係数表107!AN47</f>
        <v>0</v>
      </c>
      <c r="AO47" s="569">
        <f>計算表!$C$46*投入係数表107!AO47</f>
        <v>0</v>
      </c>
      <c r="AP47" s="569">
        <f>計算表!$C$47*投入係数表107!AP47</f>
        <v>0</v>
      </c>
      <c r="AQ47" s="569">
        <f>計算表!$C$48*投入係数表107!AQ47</f>
        <v>0</v>
      </c>
      <c r="AR47" s="569">
        <f>計算表!$C$49*投入係数表107!AR47</f>
        <v>0</v>
      </c>
      <c r="AS47" s="569">
        <f>計算表!$C$50*投入係数表107!AS47</f>
        <v>0</v>
      </c>
      <c r="AT47" s="569">
        <f>計算表!$C$51*投入係数表107!AT47</f>
        <v>0</v>
      </c>
      <c r="AU47" s="569">
        <f>計算表!$C$52*投入係数表107!AU47</f>
        <v>0</v>
      </c>
      <c r="AV47" s="569">
        <f>計算表!$C$53*投入係数表107!AV47</f>
        <v>0</v>
      </c>
      <c r="AW47" s="569">
        <f>計算表!$C$54*投入係数表107!AW47</f>
        <v>0</v>
      </c>
      <c r="AX47" s="569">
        <f>計算表!$C$55*投入係数表107!AX47</f>
        <v>0</v>
      </c>
      <c r="AY47" s="569">
        <f>計算表!$C$56*投入係数表107!AY47</f>
        <v>0</v>
      </c>
      <c r="AZ47" s="569">
        <f>計算表!$C$57*投入係数表107!AZ47</f>
        <v>0</v>
      </c>
      <c r="BA47" s="569">
        <f>計算表!$C$58*投入係数表107!BA47</f>
        <v>0</v>
      </c>
      <c r="BB47" s="569">
        <f>計算表!$C$59*投入係数表107!BB47</f>
        <v>0</v>
      </c>
      <c r="BC47" s="569">
        <f>計算表!$C$60*投入係数表107!BC47</f>
        <v>0</v>
      </c>
      <c r="BD47" s="569">
        <f>計算表!$C$61*投入係数表107!BD47</f>
        <v>0</v>
      </c>
      <c r="BE47" s="569">
        <f>計算表!$C$62*投入係数表107!BE47</f>
        <v>0</v>
      </c>
      <c r="BF47" s="569">
        <f>計算表!$C$63*投入係数表107!BF47</f>
        <v>0</v>
      </c>
      <c r="BG47" s="569">
        <f>計算表!$C$64*投入係数表107!BG47</f>
        <v>0</v>
      </c>
      <c r="BH47" s="569">
        <f>計算表!$C$65*投入係数表107!BH47</f>
        <v>0</v>
      </c>
      <c r="BI47" s="569">
        <f>計算表!$C$66*投入係数表107!BI47</f>
        <v>0</v>
      </c>
      <c r="BJ47" s="569">
        <f>計算表!$C$67*投入係数表107!BJ47</f>
        <v>0</v>
      </c>
      <c r="BK47" s="569">
        <f>計算表!$C$68*投入係数表107!BK47</f>
        <v>0</v>
      </c>
      <c r="BL47" s="569">
        <f>計算表!$C$69*投入係数表107!BL47</f>
        <v>0</v>
      </c>
      <c r="BM47" s="569">
        <f>計算表!$C$70*投入係数表107!BM47</f>
        <v>0</v>
      </c>
      <c r="BN47" s="569">
        <f>計算表!$C$71*投入係数表107!BN47</f>
        <v>0</v>
      </c>
      <c r="BO47" s="569">
        <f>計算表!$C$72*投入係数表107!BO47</f>
        <v>0</v>
      </c>
      <c r="BP47" s="569">
        <f>計算表!$C$73*投入係数表107!BP47</f>
        <v>0</v>
      </c>
      <c r="BQ47" s="569">
        <f>計算表!$C$74*投入係数表107!BQ47</f>
        <v>0</v>
      </c>
      <c r="BR47" s="569">
        <f>計算表!$C$75*投入係数表107!BR47</f>
        <v>0</v>
      </c>
      <c r="BS47" s="569">
        <f>計算表!$C$76*投入係数表107!BS47</f>
        <v>0</v>
      </c>
      <c r="BT47" s="569">
        <f>計算表!$C$77*投入係数表107!BT47</f>
        <v>0</v>
      </c>
      <c r="BU47" s="569">
        <f>計算表!$C$78*投入係数表107!BU47</f>
        <v>0</v>
      </c>
      <c r="BV47" s="569">
        <f>計算表!$C$79*投入係数表107!BV47</f>
        <v>0</v>
      </c>
      <c r="BW47" s="569">
        <f>計算表!$C$80*投入係数表107!BW47</f>
        <v>0</v>
      </c>
      <c r="BX47" s="569">
        <f>計算表!$C$81*投入係数表107!BX47</f>
        <v>0</v>
      </c>
      <c r="BY47" s="569">
        <f>計算表!$C$82*投入係数表107!BY47</f>
        <v>0</v>
      </c>
      <c r="BZ47" s="569">
        <f>計算表!$C$83*投入係数表107!BZ47</f>
        <v>0</v>
      </c>
      <c r="CA47" s="569">
        <f>計算表!$C$84*投入係数表107!CA47</f>
        <v>0</v>
      </c>
      <c r="CB47" s="569">
        <f>計算表!$C$85*投入係数表107!CB47</f>
        <v>0</v>
      </c>
      <c r="CC47" s="569">
        <f>計算表!$C$86*投入係数表107!CC47</f>
        <v>0</v>
      </c>
      <c r="CD47" s="569">
        <f>計算表!$C$87*投入係数表107!CD47</f>
        <v>0</v>
      </c>
      <c r="CE47" s="569">
        <f>計算表!$C$88*投入係数表107!CE47</f>
        <v>0</v>
      </c>
      <c r="CF47" s="569">
        <f>計算表!$C$89*投入係数表107!CF47</f>
        <v>0</v>
      </c>
      <c r="CG47" s="569">
        <f>計算表!$C$90*投入係数表107!CG47</f>
        <v>0</v>
      </c>
      <c r="CH47" s="569">
        <f>計算表!$C$91*投入係数表107!CH47</f>
        <v>0</v>
      </c>
      <c r="CI47" s="569">
        <f>計算表!$C$92*投入係数表107!CI47</f>
        <v>0</v>
      </c>
      <c r="CJ47" s="569">
        <f>計算表!$C$93*投入係数表107!CJ47</f>
        <v>0</v>
      </c>
      <c r="CK47" s="569">
        <f>計算表!$C$94*投入係数表107!CK47</f>
        <v>0</v>
      </c>
      <c r="CL47" s="569">
        <f>計算表!$C$95*投入係数表107!CL47</f>
        <v>0</v>
      </c>
      <c r="CM47" s="569">
        <f>計算表!$C$96*投入係数表107!CM47</f>
        <v>0</v>
      </c>
      <c r="CN47" s="569">
        <f>計算表!$C$97*投入係数表107!CN47</f>
        <v>0</v>
      </c>
      <c r="CO47" s="569">
        <f>計算表!$C$98*投入係数表107!CO47</f>
        <v>0</v>
      </c>
      <c r="CP47" s="569">
        <f>計算表!$C$99*投入係数表107!CP47</f>
        <v>0</v>
      </c>
      <c r="CQ47" s="569">
        <f>計算表!$C$100*投入係数表107!CQ47</f>
        <v>0</v>
      </c>
      <c r="CR47" s="569">
        <f>計算表!$C$101*投入係数表107!CR47</f>
        <v>0</v>
      </c>
      <c r="CS47" s="569">
        <f>計算表!$C$102*投入係数表107!CS47</f>
        <v>0</v>
      </c>
      <c r="CT47" s="569">
        <f>計算表!$C$103*投入係数表107!CT47</f>
        <v>0</v>
      </c>
      <c r="CU47" s="569">
        <f>計算表!$C$104*投入係数表107!CU47</f>
        <v>0</v>
      </c>
      <c r="CV47" s="569">
        <f>計算表!$C$105*投入係数表107!CV47</f>
        <v>0</v>
      </c>
      <c r="CW47" s="569">
        <f>計算表!$C$106*投入係数表107!CW47</f>
        <v>0</v>
      </c>
      <c r="CX47" s="569">
        <f>計算表!$C$107*投入係数表107!CX47</f>
        <v>0</v>
      </c>
      <c r="CY47" s="569">
        <f>計算表!$C$108*投入係数表107!CY47</f>
        <v>0</v>
      </c>
      <c r="CZ47" s="569">
        <f>計算表!$C$109*投入係数表107!CZ47</f>
        <v>0</v>
      </c>
      <c r="DA47" s="569">
        <f>計算表!$C$110*投入係数表107!DA47</f>
        <v>0</v>
      </c>
      <c r="DB47" s="569">
        <f>計算表!$C$111*投入係数表107!DB47</f>
        <v>0</v>
      </c>
      <c r="DC47" s="569">
        <f>計算表!$C$112*投入係数表107!DC47</f>
        <v>0</v>
      </c>
      <c r="DD47" s="569">
        <f>計算表!$C$113*投入係数表107!DD47</f>
        <v>0</v>
      </c>
      <c r="DE47" s="569">
        <f>計算表!$C$114*投入係数表107!DE47</f>
        <v>0</v>
      </c>
      <c r="DF47" s="569">
        <f t="shared" si="1"/>
        <v>0</v>
      </c>
    </row>
    <row r="48" spans="2:110" ht="12" customHeight="1">
      <c r="B48" s="578" t="s">
        <v>642</v>
      </c>
      <c r="C48" s="569">
        <f>計算表!$C$8*投入係数表107!C48</f>
        <v>0</v>
      </c>
      <c r="D48" s="569">
        <f>計算表!$C$9*投入係数表107!D48</f>
        <v>0</v>
      </c>
      <c r="E48" s="569">
        <f>計算表!$C$10*投入係数表107!E48</f>
        <v>0</v>
      </c>
      <c r="F48" s="569">
        <f>計算表!$C$11*投入係数表107!F48</f>
        <v>0</v>
      </c>
      <c r="G48" s="569">
        <f>計算表!$C$12*投入係数表107!G48</f>
        <v>0</v>
      </c>
      <c r="H48" s="569">
        <f>計算表!$C$13*投入係数表107!H48</f>
        <v>0</v>
      </c>
      <c r="I48" s="569">
        <f>計算表!$C$14*投入係数表107!I48</f>
        <v>0</v>
      </c>
      <c r="J48" s="569">
        <f>計算表!$C$15*投入係数表107!J48</f>
        <v>0</v>
      </c>
      <c r="K48" s="569">
        <f>計算表!$C$16*投入係数表107!K48</f>
        <v>0</v>
      </c>
      <c r="L48" s="569">
        <f>計算表!$C$17*投入係数表107!L48</f>
        <v>0</v>
      </c>
      <c r="M48" s="569">
        <f>計算表!$C$18*投入係数表107!M48</f>
        <v>0</v>
      </c>
      <c r="N48" s="569">
        <f>計算表!$C$19*投入係数表107!N48</f>
        <v>0</v>
      </c>
      <c r="O48" s="569">
        <f>計算表!$C$20*投入係数表107!O48</f>
        <v>0</v>
      </c>
      <c r="P48" s="569">
        <f>計算表!$C$21*投入係数表107!P48</f>
        <v>0</v>
      </c>
      <c r="Q48" s="569">
        <f>計算表!$C$22*投入係数表107!Q48</f>
        <v>0</v>
      </c>
      <c r="R48" s="569">
        <f>計算表!$C$23*投入係数表107!R48</f>
        <v>0</v>
      </c>
      <c r="S48" s="569">
        <f>計算表!$C$24*投入係数表107!S48</f>
        <v>0</v>
      </c>
      <c r="T48" s="569">
        <f>計算表!$C$25*投入係数表107!T48</f>
        <v>0</v>
      </c>
      <c r="U48" s="569">
        <f>計算表!$C$26*投入係数表107!U48</f>
        <v>0</v>
      </c>
      <c r="V48" s="569">
        <f>計算表!$C$27*投入係数表107!V48</f>
        <v>0</v>
      </c>
      <c r="W48" s="569">
        <f>計算表!$C$28*投入係数表107!W48</f>
        <v>0</v>
      </c>
      <c r="X48" s="569">
        <f>計算表!$C$29*投入係数表107!X48</f>
        <v>0</v>
      </c>
      <c r="Y48" s="569">
        <f>計算表!$C$30*投入係数表107!Y48</f>
        <v>0</v>
      </c>
      <c r="Z48" s="569">
        <f>計算表!$C$31*投入係数表107!Z48</f>
        <v>0</v>
      </c>
      <c r="AA48" s="569">
        <f>計算表!$C$32*投入係数表107!AA48</f>
        <v>0</v>
      </c>
      <c r="AB48" s="569">
        <f>計算表!$C$33*投入係数表107!AB48</f>
        <v>0</v>
      </c>
      <c r="AC48" s="569">
        <f>計算表!$C$34*投入係数表107!AC48</f>
        <v>0</v>
      </c>
      <c r="AD48" s="569">
        <f>計算表!$C$35*投入係数表107!AD48</f>
        <v>0</v>
      </c>
      <c r="AE48" s="569">
        <f>計算表!$C$36*投入係数表107!AE48</f>
        <v>0</v>
      </c>
      <c r="AF48" s="569">
        <f>計算表!$C$37*投入係数表107!AF48</f>
        <v>0</v>
      </c>
      <c r="AG48" s="569">
        <f>計算表!$C$38*投入係数表107!AG48</f>
        <v>0</v>
      </c>
      <c r="AH48" s="569">
        <f>計算表!$C$39*投入係数表107!AH48</f>
        <v>0</v>
      </c>
      <c r="AI48" s="569">
        <f>計算表!$C$40*投入係数表107!AI48</f>
        <v>0</v>
      </c>
      <c r="AJ48" s="569">
        <f>計算表!$C$41*投入係数表107!AJ48</f>
        <v>0</v>
      </c>
      <c r="AK48" s="569">
        <f>計算表!$C$42*投入係数表107!AK48</f>
        <v>0</v>
      </c>
      <c r="AL48" s="569">
        <f>計算表!$C$43*投入係数表107!AL48</f>
        <v>0</v>
      </c>
      <c r="AM48" s="569">
        <f>計算表!$C$44*投入係数表107!AM48</f>
        <v>0</v>
      </c>
      <c r="AN48" s="569">
        <f>計算表!$C$45*投入係数表107!AN48</f>
        <v>0</v>
      </c>
      <c r="AO48" s="569">
        <f>計算表!$C$46*投入係数表107!AO48</f>
        <v>0</v>
      </c>
      <c r="AP48" s="569">
        <f>計算表!$C$47*投入係数表107!AP48</f>
        <v>0</v>
      </c>
      <c r="AQ48" s="569">
        <f>計算表!$C$48*投入係数表107!AQ48</f>
        <v>0</v>
      </c>
      <c r="AR48" s="569">
        <f>計算表!$C$49*投入係数表107!AR48</f>
        <v>0</v>
      </c>
      <c r="AS48" s="569">
        <f>計算表!$C$50*投入係数表107!AS48</f>
        <v>0</v>
      </c>
      <c r="AT48" s="569">
        <f>計算表!$C$51*投入係数表107!AT48</f>
        <v>0</v>
      </c>
      <c r="AU48" s="569">
        <f>計算表!$C$52*投入係数表107!AU48</f>
        <v>0</v>
      </c>
      <c r="AV48" s="569">
        <f>計算表!$C$53*投入係数表107!AV48</f>
        <v>0</v>
      </c>
      <c r="AW48" s="569">
        <f>計算表!$C$54*投入係数表107!AW48</f>
        <v>0</v>
      </c>
      <c r="AX48" s="569">
        <f>計算表!$C$55*投入係数表107!AX48</f>
        <v>0</v>
      </c>
      <c r="AY48" s="569">
        <f>計算表!$C$56*投入係数表107!AY48</f>
        <v>0</v>
      </c>
      <c r="AZ48" s="569">
        <f>計算表!$C$57*投入係数表107!AZ48</f>
        <v>0</v>
      </c>
      <c r="BA48" s="569">
        <f>計算表!$C$58*投入係数表107!BA48</f>
        <v>0</v>
      </c>
      <c r="BB48" s="569">
        <f>計算表!$C$59*投入係数表107!BB48</f>
        <v>0</v>
      </c>
      <c r="BC48" s="569">
        <f>計算表!$C$60*投入係数表107!BC48</f>
        <v>0</v>
      </c>
      <c r="BD48" s="569">
        <f>計算表!$C$61*投入係数表107!BD48</f>
        <v>0</v>
      </c>
      <c r="BE48" s="569">
        <f>計算表!$C$62*投入係数表107!BE48</f>
        <v>0</v>
      </c>
      <c r="BF48" s="569">
        <f>計算表!$C$63*投入係数表107!BF48</f>
        <v>0</v>
      </c>
      <c r="BG48" s="569">
        <f>計算表!$C$64*投入係数表107!BG48</f>
        <v>0</v>
      </c>
      <c r="BH48" s="569">
        <f>計算表!$C$65*投入係数表107!BH48</f>
        <v>0</v>
      </c>
      <c r="BI48" s="569">
        <f>計算表!$C$66*投入係数表107!BI48</f>
        <v>0</v>
      </c>
      <c r="BJ48" s="569">
        <f>計算表!$C$67*投入係数表107!BJ48</f>
        <v>0</v>
      </c>
      <c r="BK48" s="569">
        <f>計算表!$C$68*投入係数表107!BK48</f>
        <v>0</v>
      </c>
      <c r="BL48" s="569">
        <f>計算表!$C$69*投入係数表107!BL48</f>
        <v>0</v>
      </c>
      <c r="BM48" s="569">
        <f>計算表!$C$70*投入係数表107!BM48</f>
        <v>0</v>
      </c>
      <c r="BN48" s="569">
        <f>計算表!$C$71*投入係数表107!BN48</f>
        <v>0</v>
      </c>
      <c r="BO48" s="569">
        <f>計算表!$C$72*投入係数表107!BO48</f>
        <v>0</v>
      </c>
      <c r="BP48" s="569">
        <f>計算表!$C$73*投入係数表107!BP48</f>
        <v>0</v>
      </c>
      <c r="BQ48" s="569">
        <f>計算表!$C$74*投入係数表107!BQ48</f>
        <v>0</v>
      </c>
      <c r="BR48" s="569">
        <f>計算表!$C$75*投入係数表107!BR48</f>
        <v>0</v>
      </c>
      <c r="BS48" s="569">
        <f>計算表!$C$76*投入係数表107!BS48</f>
        <v>0</v>
      </c>
      <c r="BT48" s="569">
        <f>計算表!$C$77*投入係数表107!BT48</f>
        <v>0</v>
      </c>
      <c r="BU48" s="569">
        <f>計算表!$C$78*投入係数表107!BU48</f>
        <v>0</v>
      </c>
      <c r="BV48" s="569">
        <f>計算表!$C$79*投入係数表107!BV48</f>
        <v>0</v>
      </c>
      <c r="BW48" s="569">
        <f>計算表!$C$80*投入係数表107!BW48</f>
        <v>0</v>
      </c>
      <c r="BX48" s="569">
        <f>計算表!$C$81*投入係数表107!BX48</f>
        <v>0</v>
      </c>
      <c r="BY48" s="569">
        <f>計算表!$C$82*投入係数表107!BY48</f>
        <v>0</v>
      </c>
      <c r="BZ48" s="569">
        <f>計算表!$C$83*投入係数表107!BZ48</f>
        <v>0</v>
      </c>
      <c r="CA48" s="569">
        <f>計算表!$C$84*投入係数表107!CA48</f>
        <v>0</v>
      </c>
      <c r="CB48" s="569">
        <f>計算表!$C$85*投入係数表107!CB48</f>
        <v>0</v>
      </c>
      <c r="CC48" s="569">
        <f>計算表!$C$86*投入係数表107!CC48</f>
        <v>0</v>
      </c>
      <c r="CD48" s="569">
        <f>計算表!$C$87*投入係数表107!CD48</f>
        <v>0</v>
      </c>
      <c r="CE48" s="569">
        <f>計算表!$C$88*投入係数表107!CE48</f>
        <v>0</v>
      </c>
      <c r="CF48" s="569">
        <f>計算表!$C$89*投入係数表107!CF48</f>
        <v>0</v>
      </c>
      <c r="CG48" s="569">
        <f>計算表!$C$90*投入係数表107!CG48</f>
        <v>0</v>
      </c>
      <c r="CH48" s="569">
        <f>計算表!$C$91*投入係数表107!CH48</f>
        <v>0</v>
      </c>
      <c r="CI48" s="569">
        <f>計算表!$C$92*投入係数表107!CI48</f>
        <v>0</v>
      </c>
      <c r="CJ48" s="569">
        <f>計算表!$C$93*投入係数表107!CJ48</f>
        <v>0</v>
      </c>
      <c r="CK48" s="569">
        <f>計算表!$C$94*投入係数表107!CK48</f>
        <v>0</v>
      </c>
      <c r="CL48" s="569">
        <f>計算表!$C$95*投入係数表107!CL48</f>
        <v>0</v>
      </c>
      <c r="CM48" s="569">
        <f>計算表!$C$96*投入係数表107!CM48</f>
        <v>0</v>
      </c>
      <c r="CN48" s="569">
        <f>計算表!$C$97*投入係数表107!CN48</f>
        <v>0</v>
      </c>
      <c r="CO48" s="569">
        <f>計算表!$C$98*投入係数表107!CO48</f>
        <v>0</v>
      </c>
      <c r="CP48" s="569">
        <f>計算表!$C$99*投入係数表107!CP48</f>
        <v>0</v>
      </c>
      <c r="CQ48" s="569">
        <f>計算表!$C$100*投入係数表107!CQ48</f>
        <v>0</v>
      </c>
      <c r="CR48" s="569">
        <f>計算表!$C$101*投入係数表107!CR48</f>
        <v>0</v>
      </c>
      <c r="CS48" s="569">
        <f>計算表!$C$102*投入係数表107!CS48</f>
        <v>0</v>
      </c>
      <c r="CT48" s="569">
        <f>計算表!$C$103*投入係数表107!CT48</f>
        <v>0</v>
      </c>
      <c r="CU48" s="569">
        <f>計算表!$C$104*投入係数表107!CU48</f>
        <v>0</v>
      </c>
      <c r="CV48" s="569">
        <f>計算表!$C$105*投入係数表107!CV48</f>
        <v>0</v>
      </c>
      <c r="CW48" s="569">
        <f>計算表!$C$106*投入係数表107!CW48</f>
        <v>0</v>
      </c>
      <c r="CX48" s="569">
        <f>計算表!$C$107*投入係数表107!CX48</f>
        <v>0</v>
      </c>
      <c r="CY48" s="569">
        <f>計算表!$C$108*投入係数表107!CY48</f>
        <v>0</v>
      </c>
      <c r="CZ48" s="569">
        <f>計算表!$C$109*投入係数表107!CZ48</f>
        <v>0</v>
      </c>
      <c r="DA48" s="569">
        <f>計算表!$C$110*投入係数表107!DA48</f>
        <v>0</v>
      </c>
      <c r="DB48" s="569">
        <f>計算表!$C$111*投入係数表107!DB48</f>
        <v>0</v>
      </c>
      <c r="DC48" s="569">
        <f>計算表!$C$112*投入係数表107!DC48</f>
        <v>0</v>
      </c>
      <c r="DD48" s="569">
        <f>計算表!$C$113*投入係数表107!DD48</f>
        <v>0</v>
      </c>
      <c r="DE48" s="569">
        <f>計算表!$C$114*投入係数表107!DE48</f>
        <v>0</v>
      </c>
      <c r="DF48" s="569">
        <f t="shared" si="1"/>
        <v>0</v>
      </c>
    </row>
    <row r="49" spans="2:110" ht="12" customHeight="1">
      <c r="B49" s="578" t="s">
        <v>644</v>
      </c>
      <c r="C49" s="569">
        <f>計算表!$C$8*投入係数表107!C49</f>
        <v>0</v>
      </c>
      <c r="D49" s="569">
        <f>計算表!$C$9*投入係数表107!D49</f>
        <v>0</v>
      </c>
      <c r="E49" s="569">
        <f>計算表!$C$10*投入係数表107!E49</f>
        <v>0</v>
      </c>
      <c r="F49" s="569">
        <f>計算表!$C$11*投入係数表107!F49</f>
        <v>0</v>
      </c>
      <c r="G49" s="569">
        <f>計算表!$C$12*投入係数表107!G49</f>
        <v>0</v>
      </c>
      <c r="H49" s="569">
        <f>計算表!$C$13*投入係数表107!H49</f>
        <v>0</v>
      </c>
      <c r="I49" s="569">
        <f>計算表!$C$14*投入係数表107!I49</f>
        <v>0</v>
      </c>
      <c r="J49" s="569">
        <f>計算表!$C$15*投入係数表107!J49</f>
        <v>0</v>
      </c>
      <c r="K49" s="569">
        <f>計算表!$C$16*投入係数表107!K49</f>
        <v>0</v>
      </c>
      <c r="L49" s="569">
        <f>計算表!$C$17*投入係数表107!L49</f>
        <v>0</v>
      </c>
      <c r="M49" s="569">
        <f>計算表!$C$18*投入係数表107!M49</f>
        <v>0</v>
      </c>
      <c r="N49" s="569">
        <f>計算表!$C$19*投入係数表107!N49</f>
        <v>0</v>
      </c>
      <c r="O49" s="569">
        <f>計算表!$C$20*投入係数表107!O49</f>
        <v>0</v>
      </c>
      <c r="P49" s="569">
        <f>計算表!$C$21*投入係数表107!P49</f>
        <v>0</v>
      </c>
      <c r="Q49" s="569">
        <f>計算表!$C$22*投入係数表107!Q49</f>
        <v>0</v>
      </c>
      <c r="R49" s="569">
        <f>計算表!$C$23*投入係数表107!R49</f>
        <v>0</v>
      </c>
      <c r="S49" s="569">
        <f>計算表!$C$24*投入係数表107!S49</f>
        <v>0</v>
      </c>
      <c r="T49" s="569">
        <f>計算表!$C$25*投入係数表107!T49</f>
        <v>0</v>
      </c>
      <c r="U49" s="569">
        <f>計算表!$C$26*投入係数表107!U49</f>
        <v>0</v>
      </c>
      <c r="V49" s="569">
        <f>計算表!$C$27*投入係数表107!V49</f>
        <v>0</v>
      </c>
      <c r="W49" s="569">
        <f>計算表!$C$28*投入係数表107!W49</f>
        <v>0</v>
      </c>
      <c r="X49" s="569">
        <f>計算表!$C$29*投入係数表107!X49</f>
        <v>0</v>
      </c>
      <c r="Y49" s="569">
        <f>計算表!$C$30*投入係数表107!Y49</f>
        <v>0</v>
      </c>
      <c r="Z49" s="569">
        <f>計算表!$C$31*投入係数表107!Z49</f>
        <v>0</v>
      </c>
      <c r="AA49" s="569">
        <f>計算表!$C$32*投入係数表107!AA49</f>
        <v>0</v>
      </c>
      <c r="AB49" s="569">
        <f>計算表!$C$33*投入係数表107!AB49</f>
        <v>0</v>
      </c>
      <c r="AC49" s="569">
        <f>計算表!$C$34*投入係数表107!AC49</f>
        <v>0</v>
      </c>
      <c r="AD49" s="569">
        <f>計算表!$C$35*投入係数表107!AD49</f>
        <v>0</v>
      </c>
      <c r="AE49" s="569">
        <f>計算表!$C$36*投入係数表107!AE49</f>
        <v>0</v>
      </c>
      <c r="AF49" s="569">
        <f>計算表!$C$37*投入係数表107!AF49</f>
        <v>0</v>
      </c>
      <c r="AG49" s="569">
        <f>計算表!$C$38*投入係数表107!AG49</f>
        <v>0</v>
      </c>
      <c r="AH49" s="569">
        <f>計算表!$C$39*投入係数表107!AH49</f>
        <v>0</v>
      </c>
      <c r="AI49" s="569">
        <f>計算表!$C$40*投入係数表107!AI49</f>
        <v>0</v>
      </c>
      <c r="AJ49" s="569">
        <f>計算表!$C$41*投入係数表107!AJ49</f>
        <v>0</v>
      </c>
      <c r="AK49" s="569">
        <f>計算表!$C$42*投入係数表107!AK49</f>
        <v>0</v>
      </c>
      <c r="AL49" s="569">
        <f>計算表!$C$43*投入係数表107!AL49</f>
        <v>0</v>
      </c>
      <c r="AM49" s="569">
        <f>計算表!$C$44*投入係数表107!AM49</f>
        <v>0</v>
      </c>
      <c r="AN49" s="569">
        <f>計算表!$C$45*投入係数表107!AN49</f>
        <v>0</v>
      </c>
      <c r="AO49" s="569">
        <f>計算表!$C$46*投入係数表107!AO49</f>
        <v>0</v>
      </c>
      <c r="AP49" s="569">
        <f>計算表!$C$47*投入係数表107!AP49</f>
        <v>0</v>
      </c>
      <c r="AQ49" s="569">
        <f>計算表!$C$48*投入係数表107!AQ49</f>
        <v>0</v>
      </c>
      <c r="AR49" s="569">
        <f>計算表!$C$49*投入係数表107!AR49</f>
        <v>0</v>
      </c>
      <c r="AS49" s="569">
        <f>計算表!$C$50*投入係数表107!AS49</f>
        <v>0</v>
      </c>
      <c r="AT49" s="569">
        <f>計算表!$C$51*投入係数表107!AT49</f>
        <v>0</v>
      </c>
      <c r="AU49" s="569">
        <f>計算表!$C$52*投入係数表107!AU49</f>
        <v>0</v>
      </c>
      <c r="AV49" s="569">
        <f>計算表!$C$53*投入係数表107!AV49</f>
        <v>0</v>
      </c>
      <c r="AW49" s="569">
        <f>計算表!$C$54*投入係数表107!AW49</f>
        <v>0</v>
      </c>
      <c r="AX49" s="569">
        <f>計算表!$C$55*投入係数表107!AX49</f>
        <v>0</v>
      </c>
      <c r="AY49" s="569">
        <f>計算表!$C$56*投入係数表107!AY49</f>
        <v>0</v>
      </c>
      <c r="AZ49" s="569">
        <f>計算表!$C$57*投入係数表107!AZ49</f>
        <v>0</v>
      </c>
      <c r="BA49" s="569">
        <f>計算表!$C$58*投入係数表107!BA49</f>
        <v>0</v>
      </c>
      <c r="BB49" s="569">
        <f>計算表!$C$59*投入係数表107!BB49</f>
        <v>0</v>
      </c>
      <c r="BC49" s="569">
        <f>計算表!$C$60*投入係数表107!BC49</f>
        <v>0</v>
      </c>
      <c r="BD49" s="569">
        <f>計算表!$C$61*投入係数表107!BD49</f>
        <v>0</v>
      </c>
      <c r="BE49" s="569">
        <f>計算表!$C$62*投入係数表107!BE49</f>
        <v>0</v>
      </c>
      <c r="BF49" s="569">
        <f>計算表!$C$63*投入係数表107!BF49</f>
        <v>0</v>
      </c>
      <c r="BG49" s="569">
        <f>計算表!$C$64*投入係数表107!BG49</f>
        <v>0</v>
      </c>
      <c r="BH49" s="569">
        <f>計算表!$C$65*投入係数表107!BH49</f>
        <v>0</v>
      </c>
      <c r="BI49" s="569">
        <f>計算表!$C$66*投入係数表107!BI49</f>
        <v>0</v>
      </c>
      <c r="BJ49" s="569">
        <f>計算表!$C$67*投入係数表107!BJ49</f>
        <v>0</v>
      </c>
      <c r="BK49" s="569">
        <f>計算表!$C$68*投入係数表107!BK49</f>
        <v>0</v>
      </c>
      <c r="BL49" s="569">
        <f>計算表!$C$69*投入係数表107!BL49</f>
        <v>0</v>
      </c>
      <c r="BM49" s="569">
        <f>計算表!$C$70*投入係数表107!BM49</f>
        <v>0</v>
      </c>
      <c r="BN49" s="569">
        <f>計算表!$C$71*投入係数表107!BN49</f>
        <v>0</v>
      </c>
      <c r="BO49" s="569">
        <f>計算表!$C$72*投入係数表107!BO49</f>
        <v>0</v>
      </c>
      <c r="BP49" s="569">
        <f>計算表!$C$73*投入係数表107!BP49</f>
        <v>0</v>
      </c>
      <c r="BQ49" s="569">
        <f>計算表!$C$74*投入係数表107!BQ49</f>
        <v>0</v>
      </c>
      <c r="BR49" s="569">
        <f>計算表!$C$75*投入係数表107!BR49</f>
        <v>0</v>
      </c>
      <c r="BS49" s="569">
        <f>計算表!$C$76*投入係数表107!BS49</f>
        <v>0</v>
      </c>
      <c r="BT49" s="569">
        <f>計算表!$C$77*投入係数表107!BT49</f>
        <v>0</v>
      </c>
      <c r="BU49" s="569">
        <f>計算表!$C$78*投入係数表107!BU49</f>
        <v>0</v>
      </c>
      <c r="BV49" s="569">
        <f>計算表!$C$79*投入係数表107!BV49</f>
        <v>0</v>
      </c>
      <c r="BW49" s="569">
        <f>計算表!$C$80*投入係数表107!BW49</f>
        <v>0</v>
      </c>
      <c r="BX49" s="569">
        <f>計算表!$C$81*投入係数表107!BX49</f>
        <v>0</v>
      </c>
      <c r="BY49" s="569">
        <f>計算表!$C$82*投入係数表107!BY49</f>
        <v>0</v>
      </c>
      <c r="BZ49" s="569">
        <f>計算表!$C$83*投入係数表107!BZ49</f>
        <v>0</v>
      </c>
      <c r="CA49" s="569">
        <f>計算表!$C$84*投入係数表107!CA49</f>
        <v>0</v>
      </c>
      <c r="CB49" s="569">
        <f>計算表!$C$85*投入係数表107!CB49</f>
        <v>0</v>
      </c>
      <c r="CC49" s="569">
        <f>計算表!$C$86*投入係数表107!CC49</f>
        <v>0</v>
      </c>
      <c r="CD49" s="569">
        <f>計算表!$C$87*投入係数表107!CD49</f>
        <v>0</v>
      </c>
      <c r="CE49" s="569">
        <f>計算表!$C$88*投入係数表107!CE49</f>
        <v>0</v>
      </c>
      <c r="CF49" s="569">
        <f>計算表!$C$89*投入係数表107!CF49</f>
        <v>0</v>
      </c>
      <c r="CG49" s="569">
        <f>計算表!$C$90*投入係数表107!CG49</f>
        <v>0</v>
      </c>
      <c r="CH49" s="569">
        <f>計算表!$C$91*投入係数表107!CH49</f>
        <v>0</v>
      </c>
      <c r="CI49" s="569">
        <f>計算表!$C$92*投入係数表107!CI49</f>
        <v>0</v>
      </c>
      <c r="CJ49" s="569">
        <f>計算表!$C$93*投入係数表107!CJ49</f>
        <v>0</v>
      </c>
      <c r="CK49" s="569">
        <f>計算表!$C$94*投入係数表107!CK49</f>
        <v>0</v>
      </c>
      <c r="CL49" s="569">
        <f>計算表!$C$95*投入係数表107!CL49</f>
        <v>0</v>
      </c>
      <c r="CM49" s="569">
        <f>計算表!$C$96*投入係数表107!CM49</f>
        <v>0</v>
      </c>
      <c r="CN49" s="569">
        <f>計算表!$C$97*投入係数表107!CN49</f>
        <v>0</v>
      </c>
      <c r="CO49" s="569">
        <f>計算表!$C$98*投入係数表107!CO49</f>
        <v>0</v>
      </c>
      <c r="CP49" s="569">
        <f>計算表!$C$99*投入係数表107!CP49</f>
        <v>0</v>
      </c>
      <c r="CQ49" s="569">
        <f>計算表!$C$100*投入係数表107!CQ49</f>
        <v>0</v>
      </c>
      <c r="CR49" s="569">
        <f>計算表!$C$101*投入係数表107!CR49</f>
        <v>0</v>
      </c>
      <c r="CS49" s="569">
        <f>計算表!$C$102*投入係数表107!CS49</f>
        <v>0</v>
      </c>
      <c r="CT49" s="569">
        <f>計算表!$C$103*投入係数表107!CT49</f>
        <v>0</v>
      </c>
      <c r="CU49" s="569">
        <f>計算表!$C$104*投入係数表107!CU49</f>
        <v>0</v>
      </c>
      <c r="CV49" s="569">
        <f>計算表!$C$105*投入係数表107!CV49</f>
        <v>0</v>
      </c>
      <c r="CW49" s="569">
        <f>計算表!$C$106*投入係数表107!CW49</f>
        <v>0</v>
      </c>
      <c r="CX49" s="569">
        <f>計算表!$C$107*投入係数表107!CX49</f>
        <v>0</v>
      </c>
      <c r="CY49" s="569">
        <f>計算表!$C$108*投入係数表107!CY49</f>
        <v>0</v>
      </c>
      <c r="CZ49" s="569">
        <f>計算表!$C$109*投入係数表107!CZ49</f>
        <v>0</v>
      </c>
      <c r="DA49" s="569">
        <f>計算表!$C$110*投入係数表107!DA49</f>
        <v>0</v>
      </c>
      <c r="DB49" s="569">
        <f>計算表!$C$111*投入係数表107!DB49</f>
        <v>0</v>
      </c>
      <c r="DC49" s="569">
        <f>計算表!$C$112*投入係数表107!DC49</f>
        <v>0</v>
      </c>
      <c r="DD49" s="569">
        <f>計算表!$C$113*投入係数表107!DD49</f>
        <v>0</v>
      </c>
      <c r="DE49" s="569">
        <f>計算表!$C$114*投入係数表107!DE49</f>
        <v>0</v>
      </c>
      <c r="DF49" s="569">
        <f t="shared" si="1"/>
        <v>0</v>
      </c>
    </row>
    <row r="50" spans="2:110" ht="12" customHeight="1">
      <c r="B50" s="578" t="s">
        <v>646</v>
      </c>
      <c r="C50" s="569">
        <f>計算表!$C$8*投入係数表107!C50</f>
        <v>0</v>
      </c>
      <c r="D50" s="569">
        <f>計算表!$C$9*投入係数表107!D50</f>
        <v>0</v>
      </c>
      <c r="E50" s="569">
        <f>計算表!$C$10*投入係数表107!E50</f>
        <v>0</v>
      </c>
      <c r="F50" s="569">
        <f>計算表!$C$11*投入係数表107!F50</f>
        <v>0</v>
      </c>
      <c r="G50" s="569">
        <f>計算表!$C$12*投入係数表107!G50</f>
        <v>0</v>
      </c>
      <c r="H50" s="569">
        <f>計算表!$C$13*投入係数表107!H50</f>
        <v>0</v>
      </c>
      <c r="I50" s="569">
        <f>計算表!$C$14*投入係数表107!I50</f>
        <v>0</v>
      </c>
      <c r="J50" s="569">
        <f>計算表!$C$15*投入係数表107!J50</f>
        <v>0</v>
      </c>
      <c r="K50" s="569">
        <f>計算表!$C$16*投入係数表107!K50</f>
        <v>0</v>
      </c>
      <c r="L50" s="569">
        <f>計算表!$C$17*投入係数表107!L50</f>
        <v>0</v>
      </c>
      <c r="M50" s="569">
        <f>計算表!$C$18*投入係数表107!M50</f>
        <v>0</v>
      </c>
      <c r="N50" s="569">
        <f>計算表!$C$19*投入係数表107!N50</f>
        <v>0</v>
      </c>
      <c r="O50" s="569">
        <f>計算表!$C$20*投入係数表107!O50</f>
        <v>0</v>
      </c>
      <c r="P50" s="569">
        <f>計算表!$C$21*投入係数表107!P50</f>
        <v>0</v>
      </c>
      <c r="Q50" s="569">
        <f>計算表!$C$22*投入係数表107!Q50</f>
        <v>0</v>
      </c>
      <c r="R50" s="569">
        <f>計算表!$C$23*投入係数表107!R50</f>
        <v>0</v>
      </c>
      <c r="S50" s="569">
        <f>計算表!$C$24*投入係数表107!S50</f>
        <v>0</v>
      </c>
      <c r="T50" s="569">
        <f>計算表!$C$25*投入係数表107!T50</f>
        <v>0</v>
      </c>
      <c r="U50" s="569">
        <f>計算表!$C$26*投入係数表107!U50</f>
        <v>0</v>
      </c>
      <c r="V50" s="569">
        <f>計算表!$C$27*投入係数表107!V50</f>
        <v>0</v>
      </c>
      <c r="W50" s="569">
        <f>計算表!$C$28*投入係数表107!W50</f>
        <v>0</v>
      </c>
      <c r="X50" s="569">
        <f>計算表!$C$29*投入係数表107!X50</f>
        <v>0</v>
      </c>
      <c r="Y50" s="569">
        <f>計算表!$C$30*投入係数表107!Y50</f>
        <v>0</v>
      </c>
      <c r="Z50" s="569">
        <f>計算表!$C$31*投入係数表107!Z50</f>
        <v>0</v>
      </c>
      <c r="AA50" s="569">
        <f>計算表!$C$32*投入係数表107!AA50</f>
        <v>0</v>
      </c>
      <c r="AB50" s="569">
        <f>計算表!$C$33*投入係数表107!AB50</f>
        <v>0</v>
      </c>
      <c r="AC50" s="569">
        <f>計算表!$C$34*投入係数表107!AC50</f>
        <v>0</v>
      </c>
      <c r="AD50" s="569">
        <f>計算表!$C$35*投入係数表107!AD50</f>
        <v>0</v>
      </c>
      <c r="AE50" s="569">
        <f>計算表!$C$36*投入係数表107!AE50</f>
        <v>0</v>
      </c>
      <c r="AF50" s="569">
        <f>計算表!$C$37*投入係数表107!AF50</f>
        <v>0</v>
      </c>
      <c r="AG50" s="569">
        <f>計算表!$C$38*投入係数表107!AG50</f>
        <v>0</v>
      </c>
      <c r="AH50" s="569">
        <f>計算表!$C$39*投入係数表107!AH50</f>
        <v>0</v>
      </c>
      <c r="AI50" s="569">
        <f>計算表!$C$40*投入係数表107!AI50</f>
        <v>0</v>
      </c>
      <c r="AJ50" s="569">
        <f>計算表!$C$41*投入係数表107!AJ50</f>
        <v>0</v>
      </c>
      <c r="AK50" s="569">
        <f>計算表!$C$42*投入係数表107!AK50</f>
        <v>0</v>
      </c>
      <c r="AL50" s="569">
        <f>計算表!$C$43*投入係数表107!AL50</f>
        <v>0</v>
      </c>
      <c r="AM50" s="569">
        <f>計算表!$C$44*投入係数表107!AM50</f>
        <v>0</v>
      </c>
      <c r="AN50" s="569">
        <f>計算表!$C$45*投入係数表107!AN50</f>
        <v>0</v>
      </c>
      <c r="AO50" s="569">
        <f>計算表!$C$46*投入係数表107!AO50</f>
        <v>0</v>
      </c>
      <c r="AP50" s="569">
        <f>計算表!$C$47*投入係数表107!AP50</f>
        <v>0</v>
      </c>
      <c r="AQ50" s="569">
        <f>計算表!$C$48*投入係数表107!AQ50</f>
        <v>0</v>
      </c>
      <c r="AR50" s="569">
        <f>計算表!$C$49*投入係数表107!AR50</f>
        <v>0</v>
      </c>
      <c r="AS50" s="569">
        <f>計算表!$C$50*投入係数表107!AS50</f>
        <v>0</v>
      </c>
      <c r="AT50" s="569">
        <f>計算表!$C$51*投入係数表107!AT50</f>
        <v>0</v>
      </c>
      <c r="AU50" s="569">
        <f>計算表!$C$52*投入係数表107!AU50</f>
        <v>0</v>
      </c>
      <c r="AV50" s="569">
        <f>計算表!$C$53*投入係数表107!AV50</f>
        <v>0</v>
      </c>
      <c r="AW50" s="569">
        <f>計算表!$C$54*投入係数表107!AW50</f>
        <v>0</v>
      </c>
      <c r="AX50" s="569">
        <f>計算表!$C$55*投入係数表107!AX50</f>
        <v>0</v>
      </c>
      <c r="AY50" s="569">
        <f>計算表!$C$56*投入係数表107!AY50</f>
        <v>0</v>
      </c>
      <c r="AZ50" s="569">
        <f>計算表!$C$57*投入係数表107!AZ50</f>
        <v>0</v>
      </c>
      <c r="BA50" s="569">
        <f>計算表!$C$58*投入係数表107!BA50</f>
        <v>0</v>
      </c>
      <c r="BB50" s="569">
        <f>計算表!$C$59*投入係数表107!BB50</f>
        <v>0</v>
      </c>
      <c r="BC50" s="569">
        <f>計算表!$C$60*投入係数表107!BC50</f>
        <v>0</v>
      </c>
      <c r="BD50" s="569">
        <f>計算表!$C$61*投入係数表107!BD50</f>
        <v>0</v>
      </c>
      <c r="BE50" s="569">
        <f>計算表!$C$62*投入係数表107!BE50</f>
        <v>0</v>
      </c>
      <c r="BF50" s="569">
        <f>計算表!$C$63*投入係数表107!BF50</f>
        <v>0</v>
      </c>
      <c r="BG50" s="569">
        <f>計算表!$C$64*投入係数表107!BG50</f>
        <v>0</v>
      </c>
      <c r="BH50" s="569">
        <f>計算表!$C$65*投入係数表107!BH50</f>
        <v>0</v>
      </c>
      <c r="BI50" s="569">
        <f>計算表!$C$66*投入係数表107!BI50</f>
        <v>0</v>
      </c>
      <c r="BJ50" s="569">
        <f>計算表!$C$67*投入係数表107!BJ50</f>
        <v>0</v>
      </c>
      <c r="BK50" s="569">
        <f>計算表!$C$68*投入係数表107!BK50</f>
        <v>0</v>
      </c>
      <c r="BL50" s="569">
        <f>計算表!$C$69*投入係数表107!BL50</f>
        <v>0</v>
      </c>
      <c r="BM50" s="569">
        <f>計算表!$C$70*投入係数表107!BM50</f>
        <v>0</v>
      </c>
      <c r="BN50" s="569">
        <f>計算表!$C$71*投入係数表107!BN50</f>
        <v>0</v>
      </c>
      <c r="BO50" s="569">
        <f>計算表!$C$72*投入係数表107!BO50</f>
        <v>0</v>
      </c>
      <c r="BP50" s="569">
        <f>計算表!$C$73*投入係数表107!BP50</f>
        <v>0</v>
      </c>
      <c r="BQ50" s="569">
        <f>計算表!$C$74*投入係数表107!BQ50</f>
        <v>0</v>
      </c>
      <c r="BR50" s="569">
        <f>計算表!$C$75*投入係数表107!BR50</f>
        <v>0</v>
      </c>
      <c r="BS50" s="569">
        <f>計算表!$C$76*投入係数表107!BS50</f>
        <v>0</v>
      </c>
      <c r="BT50" s="569">
        <f>計算表!$C$77*投入係数表107!BT50</f>
        <v>0</v>
      </c>
      <c r="BU50" s="569">
        <f>計算表!$C$78*投入係数表107!BU50</f>
        <v>0</v>
      </c>
      <c r="BV50" s="569">
        <f>計算表!$C$79*投入係数表107!BV50</f>
        <v>0</v>
      </c>
      <c r="BW50" s="569">
        <f>計算表!$C$80*投入係数表107!BW50</f>
        <v>0</v>
      </c>
      <c r="BX50" s="569">
        <f>計算表!$C$81*投入係数表107!BX50</f>
        <v>0</v>
      </c>
      <c r="BY50" s="569">
        <f>計算表!$C$82*投入係数表107!BY50</f>
        <v>0</v>
      </c>
      <c r="BZ50" s="569">
        <f>計算表!$C$83*投入係数表107!BZ50</f>
        <v>0</v>
      </c>
      <c r="CA50" s="569">
        <f>計算表!$C$84*投入係数表107!CA50</f>
        <v>0</v>
      </c>
      <c r="CB50" s="569">
        <f>計算表!$C$85*投入係数表107!CB50</f>
        <v>0</v>
      </c>
      <c r="CC50" s="569">
        <f>計算表!$C$86*投入係数表107!CC50</f>
        <v>0</v>
      </c>
      <c r="CD50" s="569">
        <f>計算表!$C$87*投入係数表107!CD50</f>
        <v>0</v>
      </c>
      <c r="CE50" s="569">
        <f>計算表!$C$88*投入係数表107!CE50</f>
        <v>0</v>
      </c>
      <c r="CF50" s="569">
        <f>計算表!$C$89*投入係数表107!CF50</f>
        <v>0</v>
      </c>
      <c r="CG50" s="569">
        <f>計算表!$C$90*投入係数表107!CG50</f>
        <v>0</v>
      </c>
      <c r="CH50" s="569">
        <f>計算表!$C$91*投入係数表107!CH50</f>
        <v>0</v>
      </c>
      <c r="CI50" s="569">
        <f>計算表!$C$92*投入係数表107!CI50</f>
        <v>0</v>
      </c>
      <c r="CJ50" s="569">
        <f>計算表!$C$93*投入係数表107!CJ50</f>
        <v>0</v>
      </c>
      <c r="CK50" s="569">
        <f>計算表!$C$94*投入係数表107!CK50</f>
        <v>0</v>
      </c>
      <c r="CL50" s="569">
        <f>計算表!$C$95*投入係数表107!CL50</f>
        <v>0</v>
      </c>
      <c r="CM50" s="569">
        <f>計算表!$C$96*投入係数表107!CM50</f>
        <v>0</v>
      </c>
      <c r="CN50" s="569">
        <f>計算表!$C$97*投入係数表107!CN50</f>
        <v>0</v>
      </c>
      <c r="CO50" s="569">
        <f>計算表!$C$98*投入係数表107!CO50</f>
        <v>0</v>
      </c>
      <c r="CP50" s="569">
        <f>計算表!$C$99*投入係数表107!CP50</f>
        <v>0</v>
      </c>
      <c r="CQ50" s="569">
        <f>計算表!$C$100*投入係数表107!CQ50</f>
        <v>0</v>
      </c>
      <c r="CR50" s="569">
        <f>計算表!$C$101*投入係数表107!CR50</f>
        <v>0</v>
      </c>
      <c r="CS50" s="569">
        <f>計算表!$C$102*投入係数表107!CS50</f>
        <v>0</v>
      </c>
      <c r="CT50" s="569">
        <f>計算表!$C$103*投入係数表107!CT50</f>
        <v>0</v>
      </c>
      <c r="CU50" s="569">
        <f>計算表!$C$104*投入係数表107!CU50</f>
        <v>0</v>
      </c>
      <c r="CV50" s="569">
        <f>計算表!$C$105*投入係数表107!CV50</f>
        <v>0</v>
      </c>
      <c r="CW50" s="569">
        <f>計算表!$C$106*投入係数表107!CW50</f>
        <v>0</v>
      </c>
      <c r="CX50" s="569">
        <f>計算表!$C$107*投入係数表107!CX50</f>
        <v>0</v>
      </c>
      <c r="CY50" s="569">
        <f>計算表!$C$108*投入係数表107!CY50</f>
        <v>0</v>
      </c>
      <c r="CZ50" s="569">
        <f>計算表!$C$109*投入係数表107!CZ50</f>
        <v>0</v>
      </c>
      <c r="DA50" s="569">
        <f>計算表!$C$110*投入係数表107!DA50</f>
        <v>0</v>
      </c>
      <c r="DB50" s="569">
        <f>計算表!$C$111*投入係数表107!DB50</f>
        <v>0</v>
      </c>
      <c r="DC50" s="569">
        <f>計算表!$C$112*投入係数表107!DC50</f>
        <v>0</v>
      </c>
      <c r="DD50" s="569">
        <f>計算表!$C$113*投入係数表107!DD50</f>
        <v>0</v>
      </c>
      <c r="DE50" s="569">
        <f>計算表!$C$114*投入係数表107!DE50</f>
        <v>0</v>
      </c>
      <c r="DF50" s="569">
        <f t="shared" si="1"/>
        <v>0</v>
      </c>
    </row>
    <row r="51" spans="2:110" ht="12" customHeight="1">
      <c r="B51" s="578" t="s">
        <v>648</v>
      </c>
      <c r="C51" s="569">
        <f>計算表!$C$8*投入係数表107!C51</f>
        <v>0</v>
      </c>
      <c r="D51" s="569">
        <f>計算表!$C$9*投入係数表107!D51</f>
        <v>0</v>
      </c>
      <c r="E51" s="569">
        <f>計算表!$C$10*投入係数表107!E51</f>
        <v>0</v>
      </c>
      <c r="F51" s="569">
        <f>計算表!$C$11*投入係数表107!F51</f>
        <v>0</v>
      </c>
      <c r="G51" s="569">
        <f>計算表!$C$12*投入係数表107!G51</f>
        <v>0</v>
      </c>
      <c r="H51" s="569">
        <f>計算表!$C$13*投入係数表107!H51</f>
        <v>0</v>
      </c>
      <c r="I51" s="569">
        <f>計算表!$C$14*投入係数表107!I51</f>
        <v>0</v>
      </c>
      <c r="J51" s="569">
        <f>計算表!$C$15*投入係数表107!J51</f>
        <v>0</v>
      </c>
      <c r="K51" s="569">
        <f>計算表!$C$16*投入係数表107!K51</f>
        <v>0</v>
      </c>
      <c r="L51" s="569">
        <f>計算表!$C$17*投入係数表107!L51</f>
        <v>0</v>
      </c>
      <c r="M51" s="569">
        <f>計算表!$C$18*投入係数表107!M51</f>
        <v>0</v>
      </c>
      <c r="N51" s="569">
        <f>計算表!$C$19*投入係数表107!N51</f>
        <v>0</v>
      </c>
      <c r="O51" s="569">
        <f>計算表!$C$20*投入係数表107!O51</f>
        <v>0</v>
      </c>
      <c r="P51" s="569">
        <f>計算表!$C$21*投入係数表107!P51</f>
        <v>0</v>
      </c>
      <c r="Q51" s="569">
        <f>計算表!$C$22*投入係数表107!Q51</f>
        <v>0</v>
      </c>
      <c r="R51" s="569">
        <f>計算表!$C$23*投入係数表107!R51</f>
        <v>0</v>
      </c>
      <c r="S51" s="569">
        <f>計算表!$C$24*投入係数表107!S51</f>
        <v>0</v>
      </c>
      <c r="T51" s="569">
        <f>計算表!$C$25*投入係数表107!T51</f>
        <v>0</v>
      </c>
      <c r="U51" s="569">
        <f>計算表!$C$26*投入係数表107!U51</f>
        <v>0</v>
      </c>
      <c r="V51" s="569">
        <f>計算表!$C$27*投入係数表107!V51</f>
        <v>0</v>
      </c>
      <c r="W51" s="569">
        <f>計算表!$C$28*投入係数表107!W51</f>
        <v>0</v>
      </c>
      <c r="X51" s="569">
        <f>計算表!$C$29*投入係数表107!X51</f>
        <v>0</v>
      </c>
      <c r="Y51" s="569">
        <f>計算表!$C$30*投入係数表107!Y51</f>
        <v>0</v>
      </c>
      <c r="Z51" s="569">
        <f>計算表!$C$31*投入係数表107!Z51</f>
        <v>0</v>
      </c>
      <c r="AA51" s="569">
        <f>計算表!$C$32*投入係数表107!AA51</f>
        <v>0</v>
      </c>
      <c r="AB51" s="569">
        <f>計算表!$C$33*投入係数表107!AB51</f>
        <v>0</v>
      </c>
      <c r="AC51" s="569">
        <f>計算表!$C$34*投入係数表107!AC51</f>
        <v>0</v>
      </c>
      <c r="AD51" s="569">
        <f>計算表!$C$35*投入係数表107!AD51</f>
        <v>0</v>
      </c>
      <c r="AE51" s="569">
        <f>計算表!$C$36*投入係数表107!AE51</f>
        <v>0</v>
      </c>
      <c r="AF51" s="569">
        <f>計算表!$C$37*投入係数表107!AF51</f>
        <v>0</v>
      </c>
      <c r="AG51" s="569">
        <f>計算表!$C$38*投入係数表107!AG51</f>
        <v>0</v>
      </c>
      <c r="AH51" s="569">
        <f>計算表!$C$39*投入係数表107!AH51</f>
        <v>0</v>
      </c>
      <c r="AI51" s="569">
        <f>計算表!$C$40*投入係数表107!AI51</f>
        <v>0</v>
      </c>
      <c r="AJ51" s="569">
        <f>計算表!$C$41*投入係数表107!AJ51</f>
        <v>0</v>
      </c>
      <c r="AK51" s="569">
        <f>計算表!$C$42*投入係数表107!AK51</f>
        <v>0</v>
      </c>
      <c r="AL51" s="569">
        <f>計算表!$C$43*投入係数表107!AL51</f>
        <v>0</v>
      </c>
      <c r="AM51" s="569">
        <f>計算表!$C$44*投入係数表107!AM51</f>
        <v>0</v>
      </c>
      <c r="AN51" s="569">
        <f>計算表!$C$45*投入係数表107!AN51</f>
        <v>0</v>
      </c>
      <c r="AO51" s="569">
        <f>計算表!$C$46*投入係数表107!AO51</f>
        <v>0</v>
      </c>
      <c r="AP51" s="569">
        <f>計算表!$C$47*投入係数表107!AP51</f>
        <v>0</v>
      </c>
      <c r="AQ51" s="569">
        <f>計算表!$C$48*投入係数表107!AQ51</f>
        <v>0</v>
      </c>
      <c r="AR51" s="569">
        <f>計算表!$C$49*投入係数表107!AR51</f>
        <v>0</v>
      </c>
      <c r="AS51" s="569">
        <f>計算表!$C$50*投入係数表107!AS51</f>
        <v>0</v>
      </c>
      <c r="AT51" s="569">
        <f>計算表!$C$51*投入係数表107!AT51</f>
        <v>0</v>
      </c>
      <c r="AU51" s="569">
        <f>計算表!$C$52*投入係数表107!AU51</f>
        <v>0</v>
      </c>
      <c r="AV51" s="569">
        <f>計算表!$C$53*投入係数表107!AV51</f>
        <v>0</v>
      </c>
      <c r="AW51" s="569">
        <f>計算表!$C$54*投入係数表107!AW51</f>
        <v>0</v>
      </c>
      <c r="AX51" s="569">
        <f>計算表!$C$55*投入係数表107!AX51</f>
        <v>0</v>
      </c>
      <c r="AY51" s="569">
        <f>計算表!$C$56*投入係数表107!AY51</f>
        <v>0</v>
      </c>
      <c r="AZ51" s="569">
        <f>計算表!$C$57*投入係数表107!AZ51</f>
        <v>0</v>
      </c>
      <c r="BA51" s="569">
        <f>計算表!$C$58*投入係数表107!BA51</f>
        <v>0</v>
      </c>
      <c r="BB51" s="569">
        <f>計算表!$C$59*投入係数表107!BB51</f>
        <v>0</v>
      </c>
      <c r="BC51" s="569">
        <f>計算表!$C$60*投入係数表107!BC51</f>
        <v>0</v>
      </c>
      <c r="BD51" s="569">
        <f>計算表!$C$61*投入係数表107!BD51</f>
        <v>0</v>
      </c>
      <c r="BE51" s="569">
        <f>計算表!$C$62*投入係数表107!BE51</f>
        <v>0</v>
      </c>
      <c r="BF51" s="569">
        <f>計算表!$C$63*投入係数表107!BF51</f>
        <v>0</v>
      </c>
      <c r="BG51" s="569">
        <f>計算表!$C$64*投入係数表107!BG51</f>
        <v>0</v>
      </c>
      <c r="BH51" s="569">
        <f>計算表!$C$65*投入係数表107!BH51</f>
        <v>0</v>
      </c>
      <c r="BI51" s="569">
        <f>計算表!$C$66*投入係数表107!BI51</f>
        <v>0</v>
      </c>
      <c r="BJ51" s="569">
        <f>計算表!$C$67*投入係数表107!BJ51</f>
        <v>0</v>
      </c>
      <c r="BK51" s="569">
        <f>計算表!$C$68*投入係数表107!BK51</f>
        <v>0</v>
      </c>
      <c r="BL51" s="569">
        <f>計算表!$C$69*投入係数表107!BL51</f>
        <v>0</v>
      </c>
      <c r="BM51" s="569">
        <f>計算表!$C$70*投入係数表107!BM51</f>
        <v>0</v>
      </c>
      <c r="BN51" s="569">
        <f>計算表!$C$71*投入係数表107!BN51</f>
        <v>0</v>
      </c>
      <c r="BO51" s="569">
        <f>計算表!$C$72*投入係数表107!BO51</f>
        <v>0</v>
      </c>
      <c r="BP51" s="569">
        <f>計算表!$C$73*投入係数表107!BP51</f>
        <v>0</v>
      </c>
      <c r="BQ51" s="569">
        <f>計算表!$C$74*投入係数表107!BQ51</f>
        <v>0</v>
      </c>
      <c r="BR51" s="569">
        <f>計算表!$C$75*投入係数表107!BR51</f>
        <v>0</v>
      </c>
      <c r="BS51" s="569">
        <f>計算表!$C$76*投入係数表107!BS51</f>
        <v>0</v>
      </c>
      <c r="BT51" s="569">
        <f>計算表!$C$77*投入係数表107!BT51</f>
        <v>0</v>
      </c>
      <c r="BU51" s="569">
        <f>計算表!$C$78*投入係数表107!BU51</f>
        <v>0</v>
      </c>
      <c r="BV51" s="569">
        <f>計算表!$C$79*投入係数表107!BV51</f>
        <v>0</v>
      </c>
      <c r="BW51" s="569">
        <f>計算表!$C$80*投入係数表107!BW51</f>
        <v>0</v>
      </c>
      <c r="BX51" s="569">
        <f>計算表!$C$81*投入係数表107!BX51</f>
        <v>0</v>
      </c>
      <c r="BY51" s="569">
        <f>計算表!$C$82*投入係数表107!BY51</f>
        <v>0</v>
      </c>
      <c r="BZ51" s="569">
        <f>計算表!$C$83*投入係数表107!BZ51</f>
        <v>0</v>
      </c>
      <c r="CA51" s="569">
        <f>計算表!$C$84*投入係数表107!CA51</f>
        <v>0</v>
      </c>
      <c r="CB51" s="569">
        <f>計算表!$C$85*投入係数表107!CB51</f>
        <v>0</v>
      </c>
      <c r="CC51" s="569">
        <f>計算表!$C$86*投入係数表107!CC51</f>
        <v>0</v>
      </c>
      <c r="CD51" s="569">
        <f>計算表!$C$87*投入係数表107!CD51</f>
        <v>0</v>
      </c>
      <c r="CE51" s="569">
        <f>計算表!$C$88*投入係数表107!CE51</f>
        <v>0</v>
      </c>
      <c r="CF51" s="569">
        <f>計算表!$C$89*投入係数表107!CF51</f>
        <v>0</v>
      </c>
      <c r="CG51" s="569">
        <f>計算表!$C$90*投入係数表107!CG51</f>
        <v>0</v>
      </c>
      <c r="CH51" s="569">
        <f>計算表!$C$91*投入係数表107!CH51</f>
        <v>0</v>
      </c>
      <c r="CI51" s="569">
        <f>計算表!$C$92*投入係数表107!CI51</f>
        <v>0</v>
      </c>
      <c r="CJ51" s="569">
        <f>計算表!$C$93*投入係数表107!CJ51</f>
        <v>0</v>
      </c>
      <c r="CK51" s="569">
        <f>計算表!$C$94*投入係数表107!CK51</f>
        <v>0</v>
      </c>
      <c r="CL51" s="569">
        <f>計算表!$C$95*投入係数表107!CL51</f>
        <v>0</v>
      </c>
      <c r="CM51" s="569">
        <f>計算表!$C$96*投入係数表107!CM51</f>
        <v>0</v>
      </c>
      <c r="CN51" s="569">
        <f>計算表!$C$97*投入係数表107!CN51</f>
        <v>0</v>
      </c>
      <c r="CO51" s="569">
        <f>計算表!$C$98*投入係数表107!CO51</f>
        <v>0</v>
      </c>
      <c r="CP51" s="569">
        <f>計算表!$C$99*投入係数表107!CP51</f>
        <v>0</v>
      </c>
      <c r="CQ51" s="569">
        <f>計算表!$C$100*投入係数表107!CQ51</f>
        <v>0</v>
      </c>
      <c r="CR51" s="569">
        <f>計算表!$C$101*投入係数表107!CR51</f>
        <v>0</v>
      </c>
      <c r="CS51" s="569">
        <f>計算表!$C$102*投入係数表107!CS51</f>
        <v>0</v>
      </c>
      <c r="CT51" s="569">
        <f>計算表!$C$103*投入係数表107!CT51</f>
        <v>0</v>
      </c>
      <c r="CU51" s="569">
        <f>計算表!$C$104*投入係数表107!CU51</f>
        <v>0</v>
      </c>
      <c r="CV51" s="569">
        <f>計算表!$C$105*投入係数表107!CV51</f>
        <v>0</v>
      </c>
      <c r="CW51" s="569">
        <f>計算表!$C$106*投入係数表107!CW51</f>
        <v>0</v>
      </c>
      <c r="CX51" s="569">
        <f>計算表!$C$107*投入係数表107!CX51</f>
        <v>0</v>
      </c>
      <c r="CY51" s="569">
        <f>計算表!$C$108*投入係数表107!CY51</f>
        <v>0</v>
      </c>
      <c r="CZ51" s="569">
        <f>計算表!$C$109*投入係数表107!CZ51</f>
        <v>0</v>
      </c>
      <c r="DA51" s="569">
        <f>計算表!$C$110*投入係数表107!DA51</f>
        <v>0</v>
      </c>
      <c r="DB51" s="569">
        <f>計算表!$C$111*投入係数表107!DB51</f>
        <v>0</v>
      </c>
      <c r="DC51" s="569">
        <f>計算表!$C$112*投入係数表107!DC51</f>
        <v>0</v>
      </c>
      <c r="DD51" s="569">
        <f>計算表!$C$113*投入係数表107!DD51</f>
        <v>0</v>
      </c>
      <c r="DE51" s="569">
        <f>計算表!$C$114*投入係数表107!DE51</f>
        <v>0</v>
      </c>
      <c r="DF51" s="569">
        <f t="shared" si="1"/>
        <v>0</v>
      </c>
    </row>
    <row r="52" spans="2:110" ht="12" customHeight="1">
      <c r="B52" s="578" t="s">
        <v>650</v>
      </c>
      <c r="C52" s="569">
        <f>計算表!$C$8*投入係数表107!C52</f>
        <v>0</v>
      </c>
      <c r="D52" s="569">
        <f>計算表!$C$9*投入係数表107!D52</f>
        <v>0</v>
      </c>
      <c r="E52" s="569">
        <f>計算表!$C$10*投入係数表107!E52</f>
        <v>0</v>
      </c>
      <c r="F52" s="569">
        <f>計算表!$C$11*投入係数表107!F52</f>
        <v>0</v>
      </c>
      <c r="G52" s="569">
        <f>計算表!$C$12*投入係数表107!G52</f>
        <v>0</v>
      </c>
      <c r="H52" s="569">
        <f>計算表!$C$13*投入係数表107!H52</f>
        <v>0</v>
      </c>
      <c r="I52" s="569">
        <f>計算表!$C$14*投入係数表107!I52</f>
        <v>0</v>
      </c>
      <c r="J52" s="569">
        <f>計算表!$C$15*投入係数表107!J52</f>
        <v>0</v>
      </c>
      <c r="K52" s="569">
        <f>計算表!$C$16*投入係数表107!K52</f>
        <v>0</v>
      </c>
      <c r="L52" s="569">
        <f>計算表!$C$17*投入係数表107!L52</f>
        <v>0</v>
      </c>
      <c r="M52" s="569">
        <f>計算表!$C$18*投入係数表107!M52</f>
        <v>0</v>
      </c>
      <c r="N52" s="569">
        <f>計算表!$C$19*投入係数表107!N52</f>
        <v>0</v>
      </c>
      <c r="O52" s="569">
        <f>計算表!$C$20*投入係数表107!O52</f>
        <v>0</v>
      </c>
      <c r="P52" s="569">
        <f>計算表!$C$21*投入係数表107!P52</f>
        <v>0</v>
      </c>
      <c r="Q52" s="569">
        <f>計算表!$C$22*投入係数表107!Q52</f>
        <v>0</v>
      </c>
      <c r="R52" s="569">
        <f>計算表!$C$23*投入係数表107!R52</f>
        <v>0</v>
      </c>
      <c r="S52" s="569">
        <f>計算表!$C$24*投入係数表107!S52</f>
        <v>0</v>
      </c>
      <c r="T52" s="569">
        <f>計算表!$C$25*投入係数表107!T52</f>
        <v>0</v>
      </c>
      <c r="U52" s="569">
        <f>計算表!$C$26*投入係数表107!U52</f>
        <v>0</v>
      </c>
      <c r="V52" s="569">
        <f>計算表!$C$27*投入係数表107!V52</f>
        <v>0</v>
      </c>
      <c r="W52" s="569">
        <f>計算表!$C$28*投入係数表107!W52</f>
        <v>0</v>
      </c>
      <c r="X52" s="569">
        <f>計算表!$C$29*投入係数表107!X52</f>
        <v>0</v>
      </c>
      <c r="Y52" s="569">
        <f>計算表!$C$30*投入係数表107!Y52</f>
        <v>0</v>
      </c>
      <c r="Z52" s="569">
        <f>計算表!$C$31*投入係数表107!Z52</f>
        <v>0</v>
      </c>
      <c r="AA52" s="569">
        <f>計算表!$C$32*投入係数表107!AA52</f>
        <v>0</v>
      </c>
      <c r="AB52" s="569">
        <f>計算表!$C$33*投入係数表107!AB52</f>
        <v>0</v>
      </c>
      <c r="AC52" s="569">
        <f>計算表!$C$34*投入係数表107!AC52</f>
        <v>0</v>
      </c>
      <c r="AD52" s="569">
        <f>計算表!$C$35*投入係数表107!AD52</f>
        <v>0</v>
      </c>
      <c r="AE52" s="569">
        <f>計算表!$C$36*投入係数表107!AE52</f>
        <v>0</v>
      </c>
      <c r="AF52" s="569">
        <f>計算表!$C$37*投入係数表107!AF52</f>
        <v>0</v>
      </c>
      <c r="AG52" s="569">
        <f>計算表!$C$38*投入係数表107!AG52</f>
        <v>0</v>
      </c>
      <c r="AH52" s="569">
        <f>計算表!$C$39*投入係数表107!AH52</f>
        <v>0</v>
      </c>
      <c r="AI52" s="569">
        <f>計算表!$C$40*投入係数表107!AI52</f>
        <v>0</v>
      </c>
      <c r="AJ52" s="569">
        <f>計算表!$C$41*投入係数表107!AJ52</f>
        <v>0</v>
      </c>
      <c r="AK52" s="569">
        <f>計算表!$C$42*投入係数表107!AK52</f>
        <v>0</v>
      </c>
      <c r="AL52" s="569">
        <f>計算表!$C$43*投入係数表107!AL52</f>
        <v>0</v>
      </c>
      <c r="AM52" s="569">
        <f>計算表!$C$44*投入係数表107!AM52</f>
        <v>0</v>
      </c>
      <c r="AN52" s="569">
        <f>計算表!$C$45*投入係数表107!AN52</f>
        <v>0</v>
      </c>
      <c r="AO52" s="569">
        <f>計算表!$C$46*投入係数表107!AO52</f>
        <v>0</v>
      </c>
      <c r="AP52" s="569">
        <f>計算表!$C$47*投入係数表107!AP52</f>
        <v>0</v>
      </c>
      <c r="AQ52" s="569">
        <f>計算表!$C$48*投入係数表107!AQ52</f>
        <v>0</v>
      </c>
      <c r="AR52" s="569">
        <f>計算表!$C$49*投入係数表107!AR52</f>
        <v>0</v>
      </c>
      <c r="AS52" s="569">
        <f>計算表!$C$50*投入係数表107!AS52</f>
        <v>0</v>
      </c>
      <c r="AT52" s="569">
        <f>計算表!$C$51*投入係数表107!AT52</f>
        <v>0</v>
      </c>
      <c r="AU52" s="569">
        <f>計算表!$C$52*投入係数表107!AU52</f>
        <v>0</v>
      </c>
      <c r="AV52" s="569">
        <f>計算表!$C$53*投入係数表107!AV52</f>
        <v>0</v>
      </c>
      <c r="AW52" s="569">
        <f>計算表!$C$54*投入係数表107!AW52</f>
        <v>0</v>
      </c>
      <c r="AX52" s="569">
        <f>計算表!$C$55*投入係数表107!AX52</f>
        <v>0</v>
      </c>
      <c r="AY52" s="569">
        <f>計算表!$C$56*投入係数表107!AY52</f>
        <v>0</v>
      </c>
      <c r="AZ52" s="569">
        <f>計算表!$C$57*投入係数表107!AZ52</f>
        <v>0</v>
      </c>
      <c r="BA52" s="569">
        <f>計算表!$C$58*投入係数表107!BA52</f>
        <v>0</v>
      </c>
      <c r="BB52" s="569">
        <f>計算表!$C$59*投入係数表107!BB52</f>
        <v>0</v>
      </c>
      <c r="BC52" s="569">
        <f>計算表!$C$60*投入係数表107!BC52</f>
        <v>0</v>
      </c>
      <c r="BD52" s="569">
        <f>計算表!$C$61*投入係数表107!BD52</f>
        <v>0</v>
      </c>
      <c r="BE52" s="569">
        <f>計算表!$C$62*投入係数表107!BE52</f>
        <v>0</v>
      </c>
      <c r="BF52" s="569">
        <f>計算表!$C$63*投入係数表107!BF52</f>
        <v>0</v>
      </c>
      <c r="BG52" s="569">
        <f>計算表!$C$64*投入係数表107!BG52</f>
        <v>0</v>
      </c>
      <c r="BH52" s="569">
        <f>計算表!$C$65*投入係数表107!BH52</f>
        <v>0</v>
      </c>
      <c r="BI52" s="569">
        <f>計算表!$C$66*投入係数表107!BI52</f>
        <v>0</v>
      </c>
      <c r="BJ52" s="569">
        <f>計算表!$C$67*投入係数表107!BJ52</f>
        <v>0</v>
      </c>
      <c r="BK52" s="569">
        <f>計算表!$C$68*投入係数表107!BK52</f>
        <v>0</v>
      </c>
      <c r="BL52" s="569">
        <f>計算表!$C$69*投入係数表107!BL52</f>
        <v>0</v>
      </c>
      <c r="BM52" s="569">
        <f>計算表!$C$70*投入係数表107!BM52</f>
        <v>0</v>
      </c>
      <c r="BN52" s="569">
        <f>計算表!$C$71*投入係数表107!BN52</f>
        <v>0</v>
      </c>
      <c r="BO52" s="569">
        <f>計算表!$C$72*投入係数表107!BO52</f>
        <v>0</v>
      </c>
      <c r="BP52" s="569">
        <f>計算表!$C$73*投入係数表107!BP52</f>
        <v>0</v>
      </c>
      <c r="BQ52" s="569">
        <f>計算表!$C$74*投入係数表107!BQ52</f>
        <v>0</v>
      </c>
      <c r="BR52" s="569">
        <f>計算表!$C$75*投入係数表107!BR52</f>
        <v>0</v>
      </c>
      <c r="BS52" s="569">
        <f>計算表!$C$76*投入係数表107!BS52</f>
        <v>0</v>
      </c>
      <c r="BT52" s="569">
        <f>計算表!$C$77*投入係数表107!BT52</f>
        <v>0</v>
      </c>
      <c r="BU52" s="569">
        <f>計算表!$C$78*投入係数表107!BU52</f>
        <v>0</v>
      </c>
      <c r="BV52" s="569">
        <f>計算表!$C$79*投入係数表107!BV52</f>
        <v>0</v>
      </c>
      <c r="BW52" s="569">
        <f>計算表!$C$80*投入係数表107!BW52</f>
        <v>0</v>
      </c>
      <c r="BX52" s="569">
        <f>計算表!$C$81*投入係数表107!BX52</f>
        <v>0</v>
      </c>
      <c r="BY52" s="569">
        <f>計算表!$C$82*投入係数表107!BY52</f>
        <v>0</v>
      </c>
      <c r="BZ52" s="569">
        <f>計算表!$C$83*投入係数表107!BZ52</f>
        <v>0</v>
      </c>
      <c r="CA52" s="569">
        <f>計算表!$C$84*投入係数表107!CA52</f>
        <v>0</v>
      </c>
      <c r="CB52" s="569">
        <f>計算表!$C$85*投入係数表107!CB52</f>
        <v>0</v>
      </c>
      <c r="CC52" s="569">
        <f>計算表!$C$86*投入係数表107!CC52</f>
        <v>0</v>
      </c>
      <c r="CD52" s="569">
        <f>計算表!$C$87*投入係数表107!CD52</f>
        <v>0</v>
      </c>
      <c r="CE52" s="569">
        <f>計算表!$C$88*投入係数表107!CE52</f>
        <v>0</v>
      </c>
      <c r="CF52" s="569">
        <f>計算表!$C$89*投入係数表107!CF52</f>
        <v>0</v>
      </c>
      <c r="CG52" s="569">
        <f>計算表!$C$90*投入係数表107!CG52</f>
        <v>0</v>
      </c>
      <c r="CH52" s="569">
        <f>計算表!$C$91*投入係数表107!CH52</f>
        <v>0</v>
      </c>
      <c r="CI52" s="569">
        <f>計算表!$C$92*投入係数表107!CI52</f>
        <v>0</v>
      </c>
      <c r="CJ52" s="569">
        <f>計算表!$C$93*投入係数表107!CJ52</f>
        <v>0</v>
      </c>
      <c r="CK52" s="569">
        <f>計算表!$C$94*投入係数表107!CK52</f>
        <v>0</v>
      </c>
      <c r="CL52" s="569">
        <f>計算表!$C$95*投入係数表107!CL52</f>
        <v>0</v>
      </c>
      <c r="CM52" s="569">
        <f>計算表!$C$96*投入係数表107!CM52</f>
        <v>0</v>
      </c>
      <c r="CN52" s="569">
        <f>計算表!$C$97*投入係数表107!CN52</f>
        <v>0</v>
      </c>
      <c r="CO52" s="569">
        <f>計算表!$C$98*投入係数表107!CO52</f>
        <v>0</v>
      </c>
      <c r="CP52" s="569">
        <f>計算表!$C$99*投入係数表107!CP52</f>
        <v>0</v>
      </c>
      <c r="CQ52" s="569">
        <f>計算表!$C$100*投入係数表107!CQ52</f>
        <v>0</v>
      </c>
      <c r="CR52" s="569">
        <f>計算表!$C$101*投入係数表107!CR52</f>
        <v>0</v>
      </c>
      <c r="CS52" s="569">
        <f>計算表!$C$102*投入係数表107!CS52</f>
        <v>0</v>
      </c>
      <c r="CT52" s="569">
        <f>計算表!$C$103*投入係数表107!CT52</f>
        <v>0</v>
      </c>
      <c r="CU52" s="569">
        <f>計算表!$C$104*投入係数表107!CU52</f>
        <v>0</v>
      </c>
      <c r="CV52" s="569">
        <f>計算表!$C$105*投入係数表107!CV52</f>
        <v>0</v>
      </c>
      <c r="CW52" s="569">
        <f>計算表!$C$106*投入係数表107!CW52</f>
        <v>0</v>
      </c>
      <c r="CX52" s="569">
        <f>計算表!$C$107*投入係数表107!CX52</f>
        <v>0</v>
      </c>
      <c r="CY52" s="569">
        <f>計算表!$C$108*投入係数表107!CY52</f>
        <v>0</v>
      </c>
      <c r="CZ52" s="569">
        <f>計算表!$C$109*投入係数表107!CZ52</f>
        <v>0</v>
      </c>
      <c r="DA52" s="569">
        <f>計算表!$C$110*投入係数表107!DA52</f>
        <v>0</v>
      </c>
      <c r="DB52" s="569">
        <f>計算表!$C$111*投入係数表107!DB52</f>
        <v>0</v>
      </c>
      <c r="DC52" s="569">
        <f>計算表!$C$112*投入係数表107!DC52</f>
        <v>0</v>
      </c>
      <c r="DD52" s="569">
        <f>計算表!$C$113*投入係数表107!DD52</f>
        <v>0</v>
      </c>
      <c r="DE52" s="569">
        <f>計算表!$C$114*投入係数表107!DE52</f>
        <v>0</v>
      </c>
      <c r="DF52" s="569">
        <f t="shared" si="1"/>
        <v>0</v>
      </c>
    </row>
    <row r="53" spans="2:110" ht="12" customHeight="1">
      <c r="B53" s="578" t="s">
        <v>652</v>
      </c>
      <c r="C53" s="569">
        <f>計算表!$C$8*投入係数表107!C53</f>
        <v>0</v>
      </c>
      <c r="D53" s="569">
        <f>計算表!$C$9*投入係数表107!D53</f>
        <v>0</v>
      </c>
      <c r="E53" s="569">
        <f>計算表!$C$10*投入係数表107!E53</f>
        <v>0</v>
      </c>
      <c r="F53" s="569">
        <f>計算表!$C$11*投入係数表107!F53</f>
        <v>0</v>
      </c>
      <c r="G53" s="569">
        <f>計算表!$C$12*投入係数表107!G53</f>
        <v>0</v>
      </c>
      <c r="H53" s="569">
        <f>計算表!$C$13*投入係数表107!H53</f>
        <v>0</v>
      </c>
      <c r="I53" s="569">
        <f>計算表!$C$14*投入係数表107!I53</f>
        <v>0</v>
      </c>
      <c r="J53" s="569">
        <f>計算表!$C$15*投入係数表107!J53</f>
        <v>0</v>
      </c>
      <c r="K53" s="569">
        <f>計算表!$C$16*投入係数表107!K53</f>
        <v>0</v>
      </c>
      <c r="L53" s="569">
        <f>計算表!$C$17*投入係数表107!L53</f>
        <v>0</v>
      </c>
      <c r="M53" s="569">
        <f>計算表!$C$18*投入係数表107!M53</f>
        <v>0</v>
      </c>
      <c r="N53" s="569">
        <f>計算表!$C$19*投入係数表107!N53</f>
        <v>0</v>
      </c>
      <c r="O53" s="569">
        <f>計算表!$C$20*投入係数表107!O53</f>
        <v>0</v>
      </c>
      <c r="P53" s="569">
        <f>計算表!$C$21*投入係数表107!P53</f>
        <v>0</v>
      </c>
      <c r="Q53" s="569">
        <f>計算表!$C$22*投入係数表107!Q53</f>
        <v>0</v>
      </c>
      <c r="R53" s="569">
        <f>計算表!$C$23*投入係数表107!R53</f>
        <v>0</v>
      </c>
      <c r="S53" s="569">
        <f>計算表!$C$24*投入係数表107!S53</f>
        <v>0</v>
      </c>
      <c r="T53" s="569">
        <f>計算表!$C$25*投入係数表107!T53</f>
        <v>0</v>
      </c>
      <c r="U53" s="569">
        <f>計算表!$C$26*投入係数表107!U53</f>
        <v>0</v>
      </c>
      <c r="V53" s="569">
        <f>計算表!$C$27*投入係数表107!V53</f>
        <v>0</v>
      </c>
      <c r="W53" s="569">
        <f>計算表!$C$28*投入係数表107!W53</f>
        <v>0</v>
      </c>
      <c r="X53" s="569">
        <f>計算表!$C$29*投入係数表107!X53</f>
        <v>0</v>
      </c>
      <c r="Y53" s="569">
        <f>計算表!$C$30*投入係数表107!Y53</f>
        <v>0</v>
      </c>
      <c r="Z53" s="569">
        <f>計算表!$C$31*投入係数表107!Z53</f>
        <v>0</v>
      </c>
      <c r="AA53" s="569">
        <f>計算表!$C$32*投入係数表107!AA53</f>
        <v>0</v>
      </c>
      <c r="AB53" s="569">
        <f>計算表!$C$33*投入係数表107!AB53</f>
        <v>0</v>
      </c>
      <c r="AC53" s="569">
        <f>計算表!$C$34*投入係数表107!AC53</f>
        <v>0</v>
      </c>
      <c r="AD53" s="569">
        <f>計算表!$C$35*投入係数表107!AD53</f>
        <v>0</v>
      </c>
      <c r="AE53" s="569">
        <f>計算表!$C$36*投入係数表107!AE53</f>
        <v>0</v>
      </c>
      <c r="AF53" s="569">
        <f>計算表!$C$37*投入係数表107!AF53</f>
        <v>0</v>
      </c>
      <c r="AG53" s="569">
        <f>計算表!$C$38*投入係数表107!AG53</f>
        <v>0</v>
      </c>
      <c r="AH53" s="569">
        <f>計算表!$C$39*投入係数表107!AH53</f>
        <v>0</v>
      </c>
      <c r="AI53" s="569">
        <f>計算表!$C$40*投入係数表107!AI53</f>
        <v>0</v>
      </c>
      <c r="AJ53" s="569">
        <f>計算表!$C$41*投入係数表107!AJ53</f>
        <v>0</v>
      </c>
      <c r="AK53" s="569">
        <f>計算表!$C$42*投入係数表107!AK53</f>
        <v>0</v>
      </c>
      <c r="AL53" s="569">
        <f>計算表!$C$43*投入係数表107!AL53</f>
        <v>0</v>
      </c>
      <c r="AM53" s="569">
        <f>計算表!$C$44*投入係数表107!AM53</f>
        <v>0</v>
      </c>
      <c r="AN53" s="569">
        <f>計算表!$C$45*投入係数表107!AN53</f>
        <v>0</v>
      </c>
      <c r="AO53" s="569">
        <f>計算表!$C$46*投入係数表107!AO53</f>
        <v>0</v>
      </c>
      <c r="AP53" s="569">
        <f>計算表!$C$47*投入係数表107!AP53</f>
        <v>0</v>
      </c>
      <c r="AQ53" s="569">
        <f>計算表!$C$48*投入係数表107!AQ53</f>
        <v>0</v>
      </c>
      <c r="AR53" s="569">
        <f>計算表!$C$49*投入係数表107!AR53</f>
        <v>0</v>
      </c>
      <c r="AS53" s="569">
        <f>計算表!$C$50*投入係数表107!AS53</f>
        <v>0</v>
      </c>
      <c r="AT53" s="569">
        <f>計算表!$C$51*投入係数表107!AT53</f>
        <v>0</v>
      </c>
      <c r="AU53" s="569">
        <f>計算表!$C$52*投入係数表107!AU53</f>
        <v>0</v>
      </c>
      <c r="AV53" s="569">
        <f>計算表!$C$53*投入係数表107!AV53</f>
        <v>0</v>
      </c>
      <c r="AW53" s="569">
        <f>計算表!$C$54*投入係数表107!AW53</f>
        <v>0</v>
      </c>
      <c r="AX53" s="569">
        <f>計算表!$C$55*投入係数表107!AX53</f>
        <v>0</v>
      </c>
      <c r="AY53" s="569">
        <f>計算表!$C$56*投入係数表107!AY53</f>
        <v>0</v>
      </c>
      <c r="AZ53" s="569">
        <f>計算表!$C$57*投入係数表107!AZ53</f>
        <v>0</v>
      </c>
      <c r="BA53" s="569">
        <f>計算表!$C$58*投入係数表107!BA53</f>
        <v>0</v>
      </c>
      <c r="BB53" s="569">
        <f>計算表!$C$59*投入係数表107!BB53</f>
        <v>0</v>
      </c>
      <c r="BC53" s="569">
        <f>計算表!$C$60*投入係数表107!BC53</f>
        <v>0</v>
      </c>
      <c r="BD53" s="569">
        <f>計算表!$C$61*投入係数表107!BD53</f>
        <v>0</v>
      </c>
      <c r="BE53" s="569">
        <f>計算表!$C$62*投入係数表107!BE53</f>
        <v>0</v>
      </c>
      <c r="BF53" s="569">
        <f>計算表!$C$63*投入係数表107!BF53</f>
        <v>0</v>
      </c>
      <c r="BG53" s="569">
        <f>計算表!$C$64*投入係数表107!BG53</f>
        <v>0</v>
      </c>
      <c r="BH53" s="569">
        <f>計算表!$C$65*投入係数表107!BH53</f>
        <v>0</v>
      </c>
      <c r="BI53" s="569">
        <f>計算表!$C$66*投入係数表107!BI53</f>
        <v>0</v>
      </c>
      <c r="BJ53" s="569">
        <f>計算表!$C$67*投入係数表107!BJ53</f>
        <v>0</v>
      </c>
      <c r="BK53" s="569">
        <f>計算表!$C$68*投入係数表107!BK53</f>
        <v>0</v>
      </c>
      <c r="BL53" s="569">
        <f>計算表!$C$69*投入係数表107!BL53</f>
        <v>0</v>
      </c>
      <c r="BM53" s="569">
        <f>計算表!$C$70*投入係数表107!BM53</f>
        <v>0</v>
      </c>
      <c r="BN53" s="569">
        <f>計算表!$C$71*投入係数表107!BN53</f>
        <v>0</v>
      </c>
      <c r="BO53" s="569">
        <f>計算表!$C$72*投入係数表107!BO53</f>
        <v>0</v>
      </c>
      <c r="BP53" s="569">
        <f>計算表!$C$73*投入係数表107!BP53</f>
        <v>0</v>
      </c>
      <c r="BQ53" s="569">
        <f>計算表!$C$74*投入係数表107!BQ53</f>
        <v>0</v>
      </c>
      <c r="BR53" s="569">
        <f>計算表!$C$75*投入係数表107!BR53</f>
        <v>0</v>
      </c>
      <c r="BS53" s="569">
        <f>計算表!$C$76*投入係数表107!BS53</f>
        <v>0</v>
      </c>
      <c r="BT53" s="569">
        <f>計算表!$C$77*投入係数表107!BT53</f>
        <v>0</v>
      </c>
      <c r="BU53" s="569">
        <f>計算表!$C$78*投入係数表107!BU53</f>
        <v>0</v>
      </c>
      <c r="BV53" s="569">
        <f>計算表!$C$79*投入係数表107!BV53</f>
        <v>0</v>
      </c>
      <c r="BW53" s="569">
        <f>計算表!$C$80*投入係数表107!BW53</f>
        <v>0</v>
      </c>
      <c r="BX53" s="569">
        <f>計算表!$C$81*投入係数表107!BX53</f>
        <v>0</v>
      </c>
      <c r="BY53" s="569">
        <f>計算表!$C$82*投入係数表107!BY53</f>
        <v>0</v>
      </c>
      <c r="BZ53" s="569">
        <f>計算表!$C$83*投入係数表107!BZ53</f>
        <v>0</v>
      </c>
      <c r="CA53" s="569">
        <f>計算表!$C$84*投入係数表107!CA53</f>
        <v>0</v>
      </c>
      <c r="CB53" s="569">
        <f>計算表!$C$85*投入係数表107!CB53</f>
        <v>0</v>
      </c>
      <c r="CC53" s="569">
        <f>計算表!$C$86*投入係数表107!CC53</f>
        <v>0</v>
      </c>
      <c r="CD53" s="569">
        <f>計算表!$C$87*投入係数表107!CD53</f>
        <v>0</v>
      </c>
      <c r="CE53" s="569">
        <f>計算表!$C$88*投入係数表107!CE53</f>
        <v>0</v>
      </c>
      <c r="CF53" s="569">
        <f>計算表!$C$89*投入係数表107!CF53</f>
        <v>0</v>
      </c>
      <c r="CG53" s="569">
        <f>計算表!$C$90*投入係数表107!CG53</f>
        <v>0</v>
      </c>
      <c r="CH53" s="569">
        <f>計算表!$C$91*投入係数表107!CH53</f>
        <v>0</v>
      </c>
      <c r="CI53" s="569">
        <f>計算表!$C$92*投入係数表107!CI53</f>
        <v>0</v>
      </c>
      <c r="CJ53" s="569">
        <f>計算表!$C$93*投入係数表107!CJ53</f>
        <v>0</v>
      </c>
      <c r="CK53" s="569">
        <f>計算表!$C$94*投入係数表107!CK53</f>
        <v>0</v>
      </c>
      <c r="CL53" s="569">
        <f>計算表!$C$95*投入係数表107!CL53</f>
        <v>0</v>
      </c>
      <c r="CM53" s="569">
        <f>計算表!$C$96*投入係数表107!CM53</f>
        <v>0</v>
      </c>
      <c r="CN53" s="569">
        <f>計算表!$C$97*投入係数表107!CN53</f>
        <v>0</v>
      </c>
      <c r="CO53" s="569">
        <f>計算表!$C$98*投入係数表107!CO53</f>
        <v>0</v>
      </c>
      <c r="CP53" s="569">
        <f>計算表!$C$99*投入係数表107!CP53</f>
        <v>0</v>
      </c>
      <c r="CQ53" s="569">
        <f>計算表!$C$100*投入係数表107!CQ53</f>
        <v>0</v>
      </c>
      <c r="CR53" s="569">
        <f>計算表!$C$101*投入係数表107!CR53</f>
        <v>0</v>
      </c>
      <c r="CS53" s="569">
        <f>計算表!$C$102*投入係数表107!CS53</f>
        <v>0</v>
      </c>
      <c r="CT53" s="569">
        <f>計算表!$C$103*投入係数表107!CT53</f>
        <v>0</v>
      </c>
      <c r="CU53" s="569">
        <f>計算表!$C$104*投入係数表107!CU53</f>
        <v>0</v>
      </c>
      <c r="CV53" s="569">
        <f>計算表!$C$105*投入係数表107!CV53</f>
        <v>0</v>
      </c>
      <c r="CW53" s="569">
        <f>計算表!$C$106*投入係数表107!CW53</f>
        <v>0</v>
      </c>
      <c r="CX53" s="569">
        <f>計算表!$C$107*投入係数表107!CX53</f>
        <v>0</v>
      </c>
      <c r="CY53" s="569">
        <f>計算表!$C$108*投入係数表107!CY53</f>
        <v>0</v>
      </c>
      <c r="CZ53" s="569">
        <f>計算表!$C$109*投入係数表107!CZ53</f>
        <v>0</v>
      </c>
      <c r="DA53" s="569">
        <f>計算表!$C$110*投入係数表107!DA53</f>
        <v>0</v>
      </c>
      <c r="DB53" s="569">
        <f>計算表!$C$111*投入係数表107!DB53</f>
        <v>0</v>
      </c>
      <c r="DC53" s="569">
        <f>計算表!$C$112*投入係数表107!DC53</f>
        <v>0</v>
      </c>
      <c r="DD53" s="569">
        <f>計算表!$C$113*投入係数表107!DD53</f>
        <v>0</v>
      </c>
      <c r="DE53" s="569">
        <f>計算表!$C$114*投入係数表107!DE53</f>
        <v>0</v>
      </c>
      <c r="DF53" s="569">
        <f t="shared" si="1"/>
        <v>0</v>
      </c>
    </row>
    <row r="54" spans="2:110" ht="12" customHeight="1">
      <c r="B54" s="578" t="s">
        <v>654</v>
      </c>
      <c r="C54" s="569">
        <f>計算表!$C$8*投入係数表107!C54</f>
        <v>0</v>
      </c>
      <c r="D54" s="569">
        <f>計算表!$C$9*投入係数表107!D54</f>
        <v>0</v>
      </c>
      <c r="E54" s="569">
        <f>計算表!$C$10*投入係数表107!E54</f>
        <v>0</v>
      </c>
      <c r="F54" s="569">
        <f>計算表!$C$11*投入係数表107!F54</f>
        <v>0</v>
      </c>
      <c r="G54" s="569">
        <f>計算表!$C$12*投入係数表107!G54</f>
        <v>0</v>
      </c>
      <c r="H54" s="569">
        <f>計算表!$C$13*投入係数表107!H54</f>
        <v>0</v>
      </c>
      <c r="I54" s="569">
        <f>計算表!$C$14*投入係数表107!I54</f>
        <v>0</v>
      </c>
      <c r="J54" s="569">
        <f>計算表!$C$15*投入係数表107!J54</f>
        <v>0</v>
      </c>
      <c r="K54" s="569">
        <f>計算表!$C$16*投入係数表107!K54</f>
        <v>0</v>
      </c>
      <c r="L54" s="569">
        <f>計算表!$C$17*投入係数表107!L54</f>
        <v>0</v>
      </c>
      <c r="M54" s="569">
        <f>計算表!$C$18*投入係数表107!M54</f>
        <v>0</v>
      </c>
      <c r="N54" s="569">
        <f>計算表!$C$19*投入係数表107!N54</f>
        <v>0</v>
      </c>
      <c r="O54" s="569">
        <f>計算表!$C$20*投入係数表107!O54</f>
        <v>0</v>
      </c>
      <c r="P54" s="569">
        <f>計算表!$C$21*投入係数表107!P54</f>
        <v>0</v>
      </c>
      <c r="Q54" s="569">
        <f>計算表!$C$22*投入係数表107!Q54</f>
        <v>0</v>
      </c>
      <c r="R54" s="569">
        <f>計算表!$C$23*投入係数表107!R54</f>
        <v>0</v>
      </c>
      <c r="S54" s="569">
        <f>計算表!$C$24*投入係数表107!S54</f>
        <v>0</v>
      </c>
      <c r="T54" s="569">
        <f>計算表!$C$25*投入係数表107!T54</f>
        <v>0</v>
      </c>
      <c r="U54" s="569">
        <f>計算表!$C$26*投入係数表107!U54</f>
        <v>0</v>
      </c>
      <c r="V54" s="569">
        <f>計算表!$C$27*投入係数表107!V54</f>
        <v>0</v>
      </c>
      <c r="W54" s="569">
        <f>計算表!$C$28*投入係数表107!W54</f>
        <v>0</v>
      </c>
      <c r="X54" s="569">
        <f>計算表!$C$29*投入係数表107!X54</f>
        <v>0</v>
      </c>
      <c r="Y54" s="569">
        <f>計算表!$C$30*投入係数表107!Y54</f>
        <v>0</v>
      </c>
      <c r="Z54" s="569">
        <f>計算表!$C$31*投入係数表107!Z54</f>
        <v>0</v>
      </c>
      <c r="AA54" s="569">
        <f>計算表!$C$32*投入係数表107!AA54</f>
        <v>0</v>
      </c>
      <c r="AB54" s="569">
        <f>計算表!$C$33*投入係数表107!AB54</f>
        <v>0</v>
      </c>
      <c r="AC54" s="569">
        <f>計算表!$C$34*投入係数表107!AC54</f>
        <v>0</v>
      </c>
      <c r="AD54" s="569">
        <f>計算表!$C$35*投入係数表107!AD54</f>
        <v>0</v>
      </c>
      <c r="AE54" s="569">
        <f>計算表!$C$36*投入係数表107!AE54</f>
        <v>0</v>
      </c>
      <c r="AF54" s="569">
        <f>計算表!$C$37*投入係数表107!AF54</f>
        <v>0</v>
      </c>
      <c r="AG54" s="569">
        <f>計算表!$C$38*投入係数表107!AG54</f>
        <v>0</v>
      </c>
      <c r="AH54" s="569">
        <f>計算表!$C$39*投入係数表107!AH54</f>
        <v>0</v>
      </c>
      <c r="AI54" s="569">
        <f>計算表!$C$40*投入係数表107!AI54</f>
        <v>0</v>
      </c>
      <c r="AJ54" s="569">
        <f>計算表!$C$41*投入係数表107!AJ54</f>
        <v>0</v>
      </c>
      <c r="AK54" s="569">
        <f>計算表!$C$42*投入係数表107!AK54</f>
        <v>0</v>
      </c>
      <c r="AL54" s="569">
        <f>計算表!$C$43*投入係数表107!AL54</f>
        <v>0</v>
      </c>
      <c r="AM54" s="569">
        <f>計算表!$C$44*投入係数表107!AM54</f>
        <v>0</v>
      </c>
      <c r="AN54" s="569">
        <f>計算表!$C$45*投入係数表107!AN54</f>
        <v>0</v>
      </c>
      <c r="AO54" s="569">
        <f>計算表!$C$46*投入係数表107!AO54</f>
        <v>0</v>
      </c>
      <c r="AP54" s="569">
        <f>計算表!$C$47*投入係数表107!AP54</f>
        <v>0</v>
      </c>
      <c r="AQ54" s="569">
        <f>計算表!$C$48*投入係数表107!AQ54</f>
        <v>0</v>
      </c>
      <c r="AR54" s="569">
        <f>計算表!$C$49*投入係数表107!AR54</f>
        <v>0</v>
      </c>
      <c r="AS54" s="569">
        <f>計算表!$C$50*投入係数表107!AS54</f>
        <v>0</v>
      </c>
      <c r="AT54" s="569">
        <f>計算表!$C$51*投入係数表107!AT54</f>
        <v>0</v>
      </c>
      <c r="AU54" s="569">
        <f>計算表!$C$52*投入係数表107!AU54</f>
        <v>0</v>
      </c>
      <c r="AV54" s="569">
        <f>計算表!$C$53*投入係数表107!AV54</f>
        <v>0</v>
      </c>
      <c r="AW54" s="569">
        <f>計算表!$C$54*投入係数表107!AW54</f>
        <v>0</v>
      </c>
      <c r="AX54" s="569">
        <f>計算表!$C$55*投入係数表107!AX54</f>
        <v>0</v>
      </c>
      <c r="AY54" s="569">
        <f>計算表!$C$56*投入係数表107!AY54</f>
        <v>0</v>
      </c>
      <c r="AZ54" s="569">
        <f>計算表!$C$57*投入係数表107!AZ54</f>
        <v>0</v>
      </c>
      <c r="BA54" s="569">
        <f>計算表!$C$58*投入係数表107!BA54</f>
        <v>0</v>
      </c>
      <c r="BB54" s="569">
        <f>計算表!$C$59*投入係数表107!BB54</f>
        <v>0</v>
      </c>
      <c r="BC54" s="569">
        <f>計算表!$C$60*投入係数表107!BC54</f>
        <v>0</v>
      </c>
      <c r="BD54" s="569">
        <f>計算表!$C$61*投入係数表107!BD54</f>
        <v>0</v>
      </c>
      <c r="BE54" s="569">
        <f>計算表!$C$62*投入係数表107!BE54</f>
        <v>0</v>
      </c>
      <c r="BF54" s="569">
        <f>計算表!$C$63*投入係数表107!BF54</f>
        <v>0</v>
      </c>
      <c r="BG54" s="569">
        <f>計算表!$C$64*投入係数表107!BG54</f>
        <v>0</v>
      </c>
      <c r="BH54" s="569">
        <f>計算表!$C$65*投入係数表107!BH54</f>
        <v>0</v>
      </c>
      <c r="BI54" s="569">
        <f>計算表!$C$66*投入係数表107!BI54</f>
        <v>0</v>
      </c>
      <c r="BJ54" s="569">
        <f>計算表!$C$67*投入係数表107!BJ54</f>
        <v>0</v>
      </c>
      <c r="BK54" s="569">
        <f>計算表!$C$68*投入係数表107!BK54</f>
        <v>0</v>
      </c>
      <c r="BL54" s="569">
        <f>計算表!$C$69*投入係数表107!BL54</f>
        <v>0</v>
      </c>
      <c r="BM54" s="569">
        <f>計算表!$C$70*投入係数表107!BM54</f>
        <v>0</v>
      </c>
      <c r="BN54" s="569">
        <f>計算表!$C$71*投入係数表107!BN54</f>
        <v>0</v>
      </c>
      <c r="BO54" s="569">
        <f>計算表!$C$72*投入係数表107!BO54</f>
        <v>0</v>
      </c>
      <c r="BP54" s="569">
        <f>計算表!$C$73*投入係数表107!BP54</f>
        <v>0</v>
      </c>
      <c r="BQ54" s="569">
        <f>計算表!$C$74*投入係数表107!BQ54</f>
        <v>0</v>
      </c>
      <c r="BR54" s="569">
        <f>計算表!$C$75*投入係数表107!BR54</f>
        <v>0</v>
      </c>
      <c r="BS54" s="569">
        <f>計算表!$C$76*投入係数表107!BS54</f>
        <v>0</v>
      </c>
      <c r="BT54" s="569">
        <f>計算表!$C$77*投入係数表107!BT54</f>
        <v>0</v>
      </c>
      <c r="BU54" s="569">
        <f>計算表!$C$78*投入係数表107!BU54</f>
        <v>0</v>
      </c>
      <c r="BV54" s="569">
        <f>計算表!$C$79*投入係数表107!BV54</f>
        <v>0</v>
      </c>
      <c r="BW54" s="569">
        <f>計算表!$C$80*投入係数表107!BW54</f>
        <v>0</v>
      </c>
      <c r="BX54" s="569">
        <f>計算表!$C$81*投入係数表107!BX54</f>
        <v>0</v>
      </c>
      <c r="BY54" s="569">
        <f>計算表!$C$82*投入係数表107!BY54</f>
        <v>0</v>
      </c>
      <c r="BZ54" s="569">
        <f>計算表!$C$83*投入係数表107!BZ54</f>
        <v>0</v>
      </c>
      <c r="CA54" s="569">
        <f>計算表!$C$84*投入係数表107!CA54</f>
        <v>0</v>
      </c>
      <c r="CB54" s="569">
        <f>計算表!$C$85*投入係数表107!CB54</f>
        <v>0</v>
      </c>
      <c r="CC54" s="569">
        <f>計算表!$C$86*投入係数表107!CC54</f>
        <v>0</v>
      </c>
      <c r="CD54" s="569">
        <f>計算表!$C$87*投入係数表107!CD54</f>
        <v>0</v>
      </c>
      <c r="CE54" s="569">
        <f>計算表!$C$88*投入係数表107!CE54</f>
        <v>0</v>
      </c>
      <c r="CF54" s="569">
        <f>計算表!$C$89*投入係数表107!CF54</f>
        <v>0</v>
      </c>
      <c r="CG54" s="569">
        <f>計算表!$C$90*投入係数表107!CG54</f>
        <v>0</v>
      </c>
      <c r="CH54" s="569">
        <f>計算表!$C$91*投入係数表107!CH54</f>
        <v>0</v>
      </c>
      <c r="CI54" s="569">
        <f>計算表!$C$92*投入係数表107!CI54</f>
        <v>0</v>
      </c>
      <c r="CJ54" s="569">
        <f>計算表!$C$93*投入係数表107!CJ54</f>
        <v>0</v>
      </c>
      <c r="CK54" s="569">
        <f>計算表!$C$94*投入係数表107!CK54</f>
        <v>0</v>
      </c>
      <c r="CL54" s="569">
        <f>計算表!$C$95*投入係数表107!CL54</f>
        <v>0</v>
      </c>
      <c r="CM54" s="569">
        <f>計算表!$C$96*投入係数表107!CM54</f>
        <v>0</v>
      </c>
      <c r="CN54" s="569">
        <f>計算表!$C$97*投入係数表107!CN54</f>
        <v>0</v>
      </c>
      <c r="CO54" s="569">
        <f>計算表!$C$98*投入係数表107!CO54</f>
        <v>0</v>
      </c>
      <c r="CP54" s="569">
        <f>計算表!$C$99*投入係数表107!CP54</f>
        <v>0</v>
      </c>
      <c r="CQ54" s="569">
        <f>計算表!$C$100*投入係数表107!CQ54</f>
        <v>0</v>
      </c>
      <c r="CR54" s="569">
        <f>計算表!$C$101*投入係数表107!CR54</f>
        <v>0</v>
      </c>
      <c r="CS54" s="569">
        <f>計算表!$C$102*投入係数表107!CS54</f>
        <v>0</v>
      </c>
      <c r="CT54" s="569">
        <f>計算表!$C$103*投入係数表107!CT54</f>
        <v>0</v>
      </c>
      <c r="CU54" s="569">
        <f>計算表!$C$104*投入係数表107!CU54</f>
        <v>0</v>
      </c>
      <c r="CV54" s="569">
        <f>計算表!$C$105*投入係数表107!CV54</f>
        <v>0</v>
      </c>
      <c r="CW54" s="569">
        <f>計算表!$C$106*投入係数表107!CW54</f>
        <v>0</v>
      </c>
      <c r="CX54" s="569">
        <f>計算表!$C$107*投入係数表107!CX54</f>
        <v>0</v>
      </c>
      <c r="CY54" s="569">
        <f>計算表!$C$108*投入係数表107!CY54</f>
        <v>0</v>
      </c>
      <c r="CZ54" s="569">
        <f>計算表!$C$109*投入係数表107!CZ54</f>
        <v>0</v>
      </c>
      <c r="DA54" s="569">
        <f>計算表!$C$110*投入係数表107!DA54</f>
        <v>0</v>
      </c>
      <c r="DB54" s="569">
        <f>計算表!$C$111*投入係数表107!DB54</f>
        <v>0</v>
      </c>
      <c r="DC54" s="569">
        <f>計算表!$C$112*投入係数表107!DC54</f>
        <v>0</v>
      </c>
      <c r="DD54" s="569">
        <f>計算表!$C$113*投入係数表107!DD54</f>
        <v>0</v>
      </c>
      <c r="DE54" s="569">
        <f>計算表!$C$114*投入係数表107!DE54</f>
        <v>0</v>
      </c>
      <c r="DF54" s="569">
        <f t="shared" si="1"/>
        <v>0</v>
      </c>
    </row>
    <row r="55" spans="2:110" ht="12" customHeight="1">
      <c r="B55" s="578" t="s">
        <v>656</v>
      </c>
      <c r="C55" s="569">
        <f>計算表!$C$8*投入係数表107!C55</f>
        <v>0</v>
      </c>
      <c r="D55" s="569">
        <f>計算表!$C$9*投入係数表107!D55</f>
        <v>0</v>
      </c>
      <c r="E55" s="569">
        <f>計算表!$C$10*投入係数表107!E55</f>
        <v>0</v>
      </c>
      <c r="F55" s="569">
        <f>計算表!$C$11*投入係数表107!F55</f>
        <v>0</v>
      </c>
      <c r="G55" s="569">
        <f>計算表!$C$12*投入係数表107!G55</f>
        <v>0</v>
      </c>
      <c r="H55" s="569">
        <f>計算表!$C$13*投入係数表107!H55</f>
        <v>0</v>
      </c>
      <c r="I55" s="569">
        <f>計算表!$C$14*投入係数表107!I55</f>
        <v>0</v>
      </c>
      <c r="J55" s="569">
        <f>計算表!$C$15*投入係数表107!J55</f>
        <v>0</v>
      </c>
      <c r="K55" s="569">
        <f>計算表!$C$16*投入係数表107!K55</f>
        <v>0</v>
      </c>
      <c r="L55" s="569">
        <f>計算表!$C$17*投入係数表107!L55</f>
        <v>0</v>
      </c>
      <c r="M55" s="569">
        <f>計算表!$C$18*投入係数表107!M55</f>
        <v>0</v>
      </c>
      <c r="N55" s="569">
        <f>計算表!$C$19*投入係数表107!N55</f>
        <v>0</v>
      </c>
      <c r="O55" s="569">
        <f>計算表!$C$20*投入係数表107!O55</f>
        <v>0</v>
      </c>
      <c r="P55" s="569">
        <f>計算表!$C$21*投入係数表107!P55</f>
        <v>0</v>
      </c>
      <c r="Q55" s="569">
        <f>計算表!$C$22*投入係数表107!Q55</f>
        <v>0</v>
      </c>
      <c r="R55" s="569">
        <f>計算表!$C$23*投入係数表107!R55</f>
        <v>0</v>
      </c>
      <c r="S55" s="569">
        <f>計算表!$C$24*投入係数表107!S55</f>
        <v>0</v>
      </c>
      <c r="T55" s="569">
        <f>計算表!$C$25*投入係数表107!T55</f>
        <v>0</v>
      </c>
      <c r="U55" s="569">
        <f>計算表!$C$26*投入係数表107!U55</f>
        <v>0</v>
      </c>
      <c r="V55" s="569">
        <f>計算表!$C$27*投入係数表107!V55</f>
        <v>0</v>
      </c>
      <c r="W55" s="569">
        <f>計算表!$C$28*投入係数表107!W55</f>
        <v>0</v>
      </c>
      <c r="X55" s="569">
        <f>計算表!$C$29*投入係数表107!X55</f>
        <v>0</v>
      </c>
      <c r="Y55" s="569">
        <f>計算表!$C$30*投入係数表107!Y55</f>
        <v>0</v>
      </c>
      <c r="Z55" s="569">
        <f>計算表!$C$31*投入係数表107!Z55</f>
        <v>0</v>
      </c>
      <c r="AA55" s="569">
        <f>計算表!$C$32*投入係数表107!AA55</f>
        <v>0</v>
      </c>
      <c r="AB55" s="569">
        <f>計算表!$C$33*投入係数表107!AB55</f>
        <v>0</v>
      </c>
      <c r="AC55" s="569">
        <f>計算表!$C$34*投入係数表107!AC55</f>
        <v>0</v>
      </c>
      <c r="AD55" s="569">
        <f>計算表!$C$35*投入係数表107!AD55</f>
        <v>0</v>
      </c>
      <c r="AE55" s="569">
        <f>計算表!$C$36*投入係数表107!AE55</f>
        <v>0</v>
      </c>
      <c r="AF55" s="569">
        <f>計算表!$C$37*投入係数表107!AF55</f>
        <v>0</v>
      </c>
      <c r="AG55" s="569">
        <f>計算表!$C$38*投入係数表107!AG55</f>
        <v>0</v>
      </c>
      <c r="AH55" s="569">
        <f>計算表!$C$39*投入係数表107!AH55</f>
        <v>0</v>
      </c>
      <c r="AI55" s="569">
        <f>計算表!$C$40*投入係数表107!AI55</f>
        <v>0</v>
      </c>
      <c r="AJ55" s="569">
        <f>計算表!$C$41*投入係数表107!AJ55</f>
        <v>0</v>
      </c>
      <c r="AK55" s="569">
        <f>計算表!$C$42*投入係数表107!AK55</f>
        <v>0</v>
      </c>
      <c r="AL55" s="569">
        <f>計算表!$C$43*投入係数表107!AL55</f>
        <v>0</v>
      </c>
      <c r="AM55" s="569">
        <f>計算表!$C$44*投入係数表107!AM55</f>
        <v>0</v>
      </c>
      <c r="AN55" s="569">
        <f>計算表!$C$45*投入係数表107!AN55</f>
        <v>0</v>
      </c>
      <c r="AO55" s="569">
        <f>計算表!$C$46*投入係数表107!AO55</f>
        <v>0</v>
      </c>
      <c r="AP55" s="569">
        <f>計算表!$C$47*投入係数表107!AP55</f>
        <v>0</v>
      </c>
      <c r="AQ55" s="569">
        <f>計算表!$C$48*投入係数表107!AQ55</f>
        <v>0</v>
      </c>
      <c r="AR55" s="569">
        <f>計算表!$C$49*投入係数表107!AR55</f>
        <v>0</v>
      </c>
      <c r="AS55" s="569">
        <f>計算表!$C$50*投入係数表107!AS55</f>
        <v>0</v>
      </c>
      <c r="AT55" s="569">
        <f>計算表!$C$51*投入係数表107!AT55</f>
        <v>0</v>
      </c>
      <c r="AU55" s="569">
        <f>計算表!$C$52*投入係数表107!AU55</f>
        <v>0</v>
      </c>
      <c r="AV55" s="569">
        <f>計算表!$C$53*投入係数表107!AV55</f>
        <v>0</v>
      </c>
      <c r="AW55" s="569">
        <f>計算表!$C$54*投入係数表107!AW55</f>
        <v>0</v>
      </c>
      <c r="AX55" s="569">
        <f>計算表!$C$55*投入係数表107!AX55</f>
        <v>0</v>
      </c>
      <c r="AY55" s="569">
        <f>計算表!$C$56*投入係数表107!AY55</f>
        <v>0</v>
      </c>
      <c r="AZ55" s="569">
        <f>計算表!$C$57*投入係数表107!AZ55</f>
        <v>0</v>
      </c>
      <c r="BA55" s="569">
        <f>計算表!$C$58*投入係数表107!BA55</f>
        <v>0</v>
      </c>
      <c r="BB55" s="569">
        <f>計算表!$C$59*投入係数表107!BB55</f>
        <v>0</v>
      </c>
      <c r="BC55" s="569">
        <f>計算表!$C$60*投入係数表107!BC55</f>
        <v>0</v>
      </c>
      <c r="BD55" s="569">
        <f>計算表!$C$61*投入係数表107!BD55</f>
        <v>0</v>
      </c>
      <c r="BE55" s="569">
        <f>計算表!$C$62*投入係数表107!BE55</f>
        <v>0</v>
      </c>
      <c r="BF55" s="569">
        <f>計算表!$C$63*投入係数表107!BF55</f>
        <v>0</v>
      </c>
      <c r="BG55" s="569">
        <f>計算表!$C$64*投入係数表107!BG55</f>
        <v>0</v>
      </c>
      <c r="BH55" s="569">
        <f>計算表!$C$65*投入係数表107!BH55</f>
        <v>0</v>
      </c>
      <c r="BI55" s="569">
        <f>計算表!$C$66*投入係数表107!BI55</f>
        <v>0</v>
      </c>
      <c r="BJ55" s="569">
        <f>計算表!$C$67*投入係数表107!BJ55</f>
        <v>0</v>
      </c>
      <c r="BK55" s="569">
        <f>計算表!$C$68*投入係数表107!BK55</f>
        <v>0</v>
      </c>
      <c r="BL55" s="569">
        <f>計算表!$C$69*投入係数表107!BL55</f>
        <v>0</v>
      </c>
      <c r="BM55" s="569">
        <f>計算表!$C$70*投入係数表107!BM55</f>
        <v>0</v>
      </c>
      <c r="BN55" s="569">
        <f>計算表!$C$71*投入係数表107!BN55</f>
        <v>0</v>
      </c>
      <c r="BO55" s="569">
        <f>計算表!$C$72*投入係数表107!BO55</f>
        <v>0</v>
      </c>
      <c r="BP55" s="569">
        <f>計算表!$C$73*投入係数表107!BP55</f>
        <v>0</v>
      </c>
      <c r="BQ55" s="569">
        <f>計算表!$C$74*投入係数表107!BQ55</f>
        <v>0</v>
      </c>
      <c r="BR55" s="569">
        <f>計算表!$C$75*投入係数表107!BR55</f>
        <v>0</v>
      </c>
      <c r="BS55" s="569">
        <f>計算表!$C$76*投入係数表107!BS55</f>
        <v>0</v>
      </c>
      <c r="BT55" s="569">
        <f>計算表!$C$77*投入係数表107!BT55</f>
        <v>0</v>
      </c>
      <c r="BU55" s="569">
        <f>計算表!$C$78*投入係数表107!BU55</f>
        <v>0</v>
      </c>
      <c r="BV55" s="569">
        <f>計算表!$C$79*投入係数表107!BV55</f>
        <v>0</v>
      </c>
      <c r="BW55" s="569">
        <f>計算表!$C$80*投入係数表107!BW55</f>
        <v>0</v>
      </c>
      <c r="BX55" s="569">
        <f>計算表!$C$81*投入係数表107!BX55</f>
        <v>0</v>
      </c>
      <c r="BY55" s="569">
        <f>計算表!$C$82*投入係数表107!BY55</f>
        <v>0</v>
      </c>
      <c r="BZ55" s="569">
        <f>計算表!$C$83*投入係数表107!BZ55</f>
        <v>0</v>
      </c>
      <c r="CA55" s="569">
        <f>計算表!$C$84*投入係数表107!CA55</f>
        <v>0</v>
      </c>
      <c r="CB55" s="569">
        <f>計算表!$C$85*投入係数表107!CB55</f>
        <v>0</v>
      </c>
      <c r="CC55" s="569">
        <f>計算表!$C$86*投入係数表107!CC55</f>
        <v>0</v>
      </c>
      <c r="CD55" s="569">
        <f>計算表!$C$87*投入係数表107!CD55</f>
        <v>0</v>
      </c>
      <c r="CE55" s="569">
        <f>計算表!$C$88*投入係数表107!CE55</f>
        <v>0</v>
      </c>
      <c r="CF55" s="569">
        <f>計算表!$C$89*投入係数表107!CF55</f>
        <v>0</v>
      </c>
      <c r="CG55" s="569">
        <f>計算表!$C$90*投入係数表107!CG55</f>
        <v>0</v>
      </c>
      <c r="CH55" s="569">
        <f>計算表!$C$91*投入係数表107!CH55</f>
        <v>0</v>
      </c>
      <c r="CI55" s="569">
        <f>計算表!$C$92*投入係数表107!CI55</f>
        <v>0</v>
      </c>
      <c r="CJ55" s="569">
        <f>計算表!$C$93*投入係数表107!CJ55</f>
        <v>0</v>
      </c>
      <c r="CK55" s="569">
        <f>計算表!$C$94*投入係数表107!CK55</f>
        <v>0</v>
      </c>
      <c r="CL55" s="569">
        <f>計算表!$C$95*投入係数表107!CL55</f>
        <v>0</v>
      </c>
      <c r="CM55" s="569">
        <f>計算表!$C$96*投入係数表107!CM55</f>
        <v>0</v>
      </c>
      <c r="CN55" s="569">
        <f>計算表!$C$97*投入係数表107!CN55</f>
        <v>0</v>
      </c>
      <c r="CO55" s="569">
        <f>計算表!$C$98*投入係数表107!CO55</f>
        <v>0</v>
      </c>
      <c r="CP55" s="569">
        <f>計算表!$C$99*投入係数表107!CP55</f>
        <v>0</v>
      </c>
      <c r="CQ55" s="569">
        <f>計算表!$C$100*投入係数表107!CQ55</f>
        <v>0</v>
      </c>
      <c r="CR55" s="569">
        <f>計算表!$C$101*投入係数表107!CR55</f>
        <v>0</v>
      </c>
      <c r="CS55" s="569">
        <f>計算表!$C$102*投入係数表107!CS55</f>
        <v>0</v>
      </c>
      <c r="CT55" s="569">
        <f>計算表!$C$103*投入係数表107!CT55</f>
        <v>0</v>
      </c>
      <c r="CU55" s="569">
        <f>計算表!$C$104*投入係数表107!CU55</f>
        <v>0</v>
      </c>
      <c r="CV55" s="569">
        <f>計算表!$C$105*投入係数表107!CV55</f>
        <v>0</v>
      </c>
      <c r="CW55" s="569">
        <f>計算表!$C$106*投入係数表107!CW55</f>
        <v>0</v>
      </c>
      <c r="CX55" s="569">
        <f>計算表!$C$107*投入係数表107!CX55</f>
        <v>0</v>
      </c>
      <c r="CY55" s="569">
        <f>計算表!$C$108*投入係数表107!CY55</f>
        <v>0</v>
      </c>
      <c r="CZ55" s="569">
        <f>計算表!$C$109*投入係数表107!CZ55</f>
        <v>0</v>
      </c>
      <c r="DA55" s="569">
        <f>計算表!$C$110*投入係数表107!DA55</f>
        <v>0</v>
      </c>
      <c r="DB55" s="569">
        <f>計算表!$C$111*投入係数表107!DB55</f>
        <v>0</v>
      </c>
      <c r="DC55" s="569">
        <f>計算表!$C$112*投入係数表107!DC55</f>
        <v>0</v>
      </c>
      <c r="DD55" s="569">
        <f>計算表!$C$113*投入係数表107!DD55</f>
        <v>0</v>
      </c>
      <c r="DE55" s="569">
        <f>計算表!$C$114*投入係数表107!DE55</f>
        <v>0</v>
      </c>
      <c r="DF55" s="569">
        <f t="shared" si="1"/>
        <v>0</v>
      </c>
    </row>
    <row r="56" spans="2:110" ht="12" customHeight="1">
      <c r="B56" s="578" t="s">
        <v>658</v>
      </c>
      <c r="C56" s="569">
        <f>計算表!$C$8*投入係数表107!C56</f>
        <v>0</v>
      </c>
      <c r="D56" s="569">
        <f>計算表!$C$9*投入係数表107!D56</f>
        <v>0</v>
      </c>
      <c r="E56" s="569">
        <f>計算表!$C$10*投入係数表107!E56</f>
        <v>0</v>
      </c>
      <c r="F56" s="569">
        <f>計算表!$C$11*投入係数表107!F56</f>
        <v>0</v>
      </c>
      <c r="G56" s="569">
        <f>計算表!$C$12*投入係数表107!G56</f>
        <v>0</v>
      </c>
      <c r="H56" s="569">
        <f>計算表!$C$13*投入係数表107!H56</f>
        <v>0</v>
      </c>
      <c r="I56" s="569">
        <f>計算表!$C$14*投入係数表107!I56</f>
        <v>0</v>
      </c>
      <c r="J56" s="569">
        <f>計算表!$C$15*投入係数表107!J56</f>
        <v>0</v>
      </c>
      <c r="K56" s="569">
        <f>計算表!$C$16*投入係数表107!K56</f>
        <v>0</v>
      </c>
      <c r="L56" s="569">
        <f>計算表!$C$17*投入係数表107!L56</f>
        <v>0</v>
      </c>
      <c r="M56" s="569">
        <f>計算表!$C$18*投入係数表107!M56</f>
        <v>0</v>
      </c>
      <c r="N56" s="569">
        <f>計算表!$C$19*投入係数表107!N56</f>
        <v>0</v>
      </c>
      <c r="O56" s="569">
        <f>計算表!$C$20*投入係数表107!O56</f>
        <v>0</v>
      </c>
      <c r="P56" s="569">
        <f>計算表!$C$21*投入係数表107!P56</f>
        <v>0</v>
      </c>
      <c r="Q56" s="569">
        <f>計算表!$C$22*投入係数表107!Q56</f>
        <v>0</v>
      </c>
      <c r="R56" s="569">
        <f>計算表!$C$23*投入係数表107!R56</f>
        <v>0</v>
      </c>
      <c r="S56" s="569">
        <f>計算表!$C$24*投入係数表107!S56</f>
        <v>0</v>
      </c>
      <c r="T56" s="569">
        <f>計算表!$C$25*投入係数表107!T56</f>
        <v>0</v>
      </c>
      <c r="U56" s="569">
        <f>計算表!$C$26*投入係数表107!U56</f>
        <v>0</v>
      </c>
      <c r="V56" s="569">
        <f>計算表!$C$27*投入係数表107!V56</f>
        <v>0</v>
      </c>
      <c r="W56" s="569">
        <f>計算表!$C$28*投入係数表107!W56</f>
        <v>0</v>
      </c>
      <c r="X56" s="569">
        <f>計算表!$C$29*投入係数表107!X56</f>
        <v>0</v>
      </c>
      <c r="Y56" s="569">
        <f>計算表!$C$30*投入係数表107!Y56</f>
        <v>0</v>
      </c>
      <c r="Z56" s="569">
        <f>計算表!$C$31*投入係数表107!Z56</f>
        <v>0</v>
      </c>
      <c r="AA56" s="569">
        <f>計算表!$C$32*投入係数表107!AA56</f>
        <v>0</v>
      </c>
      <c r="AB56" s="569">
        <f>計算表!$C$33*投入係数表107!AB56</f>
        <v>0</v>
      </c>
      <c r="AC56" s="569">
        <f>計算表!$C$34*投入係数表107!AC56</f>
        <v>0</v>
      </c>
      <c r="AD56" s="569">
        <f>計算表!$C$35*投入係数表107!AD56</f>
        <v>0</v>
      </c>
      <c r="AE56" s="569">
        <f>計算表!$C$36*投入係数表107!AE56</f>
        <v>0</v>
      </c>
      <c r="AF56" s="569">
        <f>計算表!$C$37*投入係数表107!AF56</f>
        <v>0</v>
      </c>
      <c r="AG56" s="569">
        <f>計算表!$C$38*投入係数表107!AG56</f>
        <v>0</v>
      </c>
      <c r="AH56" s="569">
        <f>計算表!$C$39*投入係数表107!AH56</f>
        <v>0</v>
      </c>
      <c r="AI56" s="569">
        <f>計算表!$C$40*投入係数表107!AI56</f>
        <v>0</v>
      </c>
      <c r="AJ56" s="569">
        <f>計算表!$C$41*投入係数表107!AJ56</f>
        <v>0</v>
      </c>
      <c r="AK56" s="569">
        <f>計算表!$C$42*投入係数表107!AK56</f>
        <v>0</v>
      </c>
      <c r="AL56" s="569">
        <f>計算表!$C$43*投入係数表107!AL56</f>
        <v>0</v>
      </c>
      <c r="AM56" s="569">
        <f>計算表!$C$44*投入係数表107!AM56</f>
        <v>0</v>
      </c>
      <c r="AN56" s="569">
        <f>計算表!$C$45*投入係数表107!AN56</f>
        <v>0</v>
      </c>
      <c r="AO56" s="569">
        <f>計算表!$C$46*投入係数表107!AO56</f>
        <v>0</v>
      </c>
      <c r="AP56" s="569">
        <f>計算表!$C$47*投入係数表107!AP56</f>
        <v>0</v>
      </c>
      <c r="AQ56" s="569">
        <f>計算表!$C$48*投入係数表107!AQ56</f>
        <v>0</v>
      </c>
      <c r="AR56" s="569">
        <f>計算表!$C$49*投入係数表107!AR56</f>
        <v>0</v>
      </c>
      <c r="AS56" s="569">
        <f>計算表!$C$50*投入係数表107!AS56</f>
        <v>0</v>
      </c>
      <c r="AT56" s="569">
        <f>計算表!$C$51*投入係数表107!AT56</f>
        <v>0</v>
      </c>
      <c r="AU56" s="569">
        <f>計算表!$C$52*投入係数表107!AU56</f>
        <v>0</v>
      </c>
      <c r="AV56" s="569">
        <f>計算表!$C$53*投入係数表107!AV56</f>
        <v>0</v>
      </c>
      <c r="AW56" s="569">
        <f>計算表!$C$54*投入係数表107!AW56</f>
        <v>0</v>
      </c>
      <c r="AX56" s="569">
        <f>計算表!$C$55*投入係数表107!AX56</f>
        <v>0</v>
      </c>
      <c r="AY56" s="569">
        <f>計算表!$C$56*投入係数表107!AY56</f>
        <v>0</v>
      </c>
      <c r="AZ56" s="569">
        <f>計算表!$C$57*投入係数表107!AZ56</f>
        <v>0</v>
      </c>
      <c r="BA56" s="569">
        <f>計算表!$C$58*投入係数表107!BA56</f>
        <v>0</v>
      </c>
      <c r="BB56" s="569">
        <f>計算表!$C$59*投入係数表107!BB56</f>
        <v>0</v>
      </c>
      <c r="BC56" s="569">
        <f>計算表!$C$60*投入係数表107!BC56</f>
        <v>0</v>
      </c>
      <c r="BD56" s="569">
        <f>計算表!$C$61*投入係数表107!BD56</f>
        <v>0</v>
      </c>
      <c r="BE56" s="569">
        <f>計算表!$C$62*投入係数表107!BE56</f>
        <v>0</v>
      </c>
      <c r="BF56" s="569">
        <f>計算表!$C$63*投入係数表107!BF56</f>
        <v>0</v>
      </c>
      <c r="BG56" s="569">
        <f>計算表!$C$64*投入係数表107!BG56</f>
        <v>0</v>
      </c>
      <c r="BH56" s="569">
        <f>計算表!$C$65*投入係数表107!BH56</f>
        <v>0</v>
      </c>
      <c r="BI56" s="569">
        <f>計算表!$C$66*投入係数表107!BI56</f>
        <v>0</v>
      </c>
      <c r="BJ56" s="569">
        <f>計算表!$C$67*投入係数表107!BJ56</f>
        <v>0</v>
      </c>
      <c r="BK56" s="569">
        <f>計算表!$C$68*投入係数表107!BK56</f>
        <v>0</v>
      </c>
      <c r="BL56" s="569">
        <f>計算表!$C$69*投入係数表107!BL56</f>
        <v>0</v>
      </c>
      <c r="BM56" s="569">
        <f>計算表!$C$70*投入係数表107!BM56</f>
        <v>0</v>
      </c>
      <c r="BN56" s="569">
        <f>計算表!$C$71*投入係数表107!BN56</f>
        <v>0</v>
      </c>
      <c r="BO56" s="569">
        <f>計算表!$C$72*投入係数表107!BO56</f>
        <v>0</v>
      </c>
      <c r="BP56" s="569">
        <f>計算表!$C$73*投入係数表107!BP56</f>
        <v>0</v>
      </c>
      <c r="BQ56" s="569">
        <f>計算表!$C$74*投入係数表107!BQ56</f>
        <v>0</v>
      </c>
      <c r="BR56" s="569">
        <f>計算表!$C$75*投入係数表107!BR56</f>
        <v>0</v>
      </c>
      <c r="BS56" s="569">
        <f>計算表!$C$76*投入係数表107!BS56</f>
        <v>0</v>
      </c>
      <c r="BT56" s="569">
        <f>計算表!$C$77*投入係数表107!BT56</f>
        <v>0</v>
      </c>
      <c r="BU56" s="569">
        <f>計算表!$C$78*投入係数表107!BU56</f>
        <v>0</v>
      </c>
      <c r="BV56" s="569">
        <f>計算表!$C$79*投入係数表107!BV56</f>
        <v>0</v>
      </c>
      <c r="BW56" s="569">
        <f>計算表!$C$80*投入係数表107!BW56</f>
        <v>0</v>
      </c>
      <c r="BX56" s="569">
        <f>計算表!$C$81*投入係数表107!BX56</f>
        <v>0</v>
      </c>
      <c r="BY56" s="569">
        <f>計算表!$C$82*投入係数表107!BY56</f>
        <v>0</v>
      </c>
      <c r="BZ56" s="569">
        <f>計算表!$C$83*投入係数表107!BZ56</f>
        <v>0</v>
      </c>
      <c r="CA56" s="569">
        <f>計算表!$C$84*投入係数表107!CA56</f>
        <v>0</v>
      </c>
      <c r="CB56" s="569">
        <f>計算表!$C$85*投入係数表107!CB56</f>
        <v>0</v>
      </c>
      <c r="CC56" s="569">
        <f>計算表!$C$86*投入係数表107!CC56</f>
        <v>0</v>
      </c>
      <c r="CD56" s="569">
        <f>計算表!$C$87*投入係数表107!CD56</f>
        <v>0</v>
      </c>
      <c r="CE56" s="569">
        <f>計算表!$C$88*投入係数表107!CE56</f>
        <v>0</v>
      </c>
      <c r="CF56" s="569">
        <f>計算表!$C$89*投入係数表107!CF56</f>
        <v>0</v>
      </c>
      <c r="CG56" s="569">
        <f>計算表!$C$90*投入係数表107!CG56</f>
        <v>0</v>
      </c>
      <c r="CH56" s="569">
        <f>計算表!$C$91*投入係数表107!CH56</f>
        <v>0</v>
      </c>
      <c r="CI56" s="569">
        <f>計算表!$C$92*投入係数表107!CI56</f>
        <v>0</v>
      </c>
      <c r="CJ56" s="569">
        <f>計算表!$C$93*投入係数表107!CJ56</f>
        <v>0</v>
      </c>
      <c r="CK56" s="569">
        <f>計算表!$C$94*投入係数表107!CK56</f>
        <v>0</v>
      </c>
      <c r="CL56" s="569">
        <f>計算表!$C$95*投入係数表107!CL56</f>
        <v>0</v>
      </c>
      <c r="CM56" s="569">
        <f>計算表!$C$96*投入係数表107!CM56</f>
        <v>0</v>
      </c>
      <c r="CN56" s="569">
        <f>計算表!$C$97*投入係数表107!CN56</f>
        <v>0</v>
      </c>
      <c r="CO56" s="569">
        <f>計算表!$C$98*投入係数表107!CO56</f>
        <v>0</v>
      </c>
      <c r="CP56" s="569">
        <f>計算表!$C$99*投入係数表107!CP56</f>
        <v>0</v>
      </c>
      <c r="CQ56" s="569">
        <f>計算表!$C$100*投入係数表107!CQ56</f>
        <v>0</v>
      </c>
      <c r="CR56" s="569">
        <f>計算表!$C$101*投入係数表107!CR56</f>
        <v>0</v>
      </c>
      <c r="CS56" s="569">
        <f>計算表!$C$102*投入係数表107!CS56</f>
        <v>0</v>
      </c>
      <c r="CT56" s="569">
        <f>計算表!$C$103*投入係数表107!CT56</f>
        <v>0</v>
      </c>
      <c r="CU56" s="569">
        <f>計算表!$C$104*投入係数表107!CU56</f>
        <v>0</v>
      </c>
      <c r="CV56" s="569">
        <f>計算表!$C$105*投入係数表107!CV56</f>
        <v>0</v>
      </c>
      <c r="CW56" s="569">
        <f>計算表!$C$106*投入係数表107!CW56</f>
        <v>0</v>
      </c>
      <c r="CX56" s="569">
        <f>計算表!$C$107*投入係数表107!CX56</f>
        <v>0</v>
      </c>
      <c r="CY56" s="569">
        <f>計算表!$C$108*投入係数表107!CY56</f>
        <v>0</v>
      </c>
      <c r="CZ56" s="569">
        <f>計算表!$C$109*投入係数表107!CZ56</f>
        <v>0</v>
      </c>
      <c r="DA56" s="569">
        <f>計算表!$C$110*投入係数表107!DA56</f>
        <v>0</v>
      </c>
      <c r="DB56" s="569">
        <f>計算表!$C$111*投入係数表107!DB56</f>
        <v>0</v>
      </c>
      <c r="DC56" s="569">
        <f>計算表!$C$112*投入係数表107!DC56</f>
        <v>0</v>
      </c>
      <c r="DD56" s="569">
        <f>計算表!$C$113*投入係数表107!DD56</f>
        <v>0</v>
      </c>
      <c r="DE56" s="569">
        <f>計算表!$C$114*投入係数表107!DE56</f>
        <v>0</v>
      </c>
      <c r="DF56" s="569">
        <f t="shared" si="1"/>
        <v>0</v>
      </c>
    </row>
    <row r="57" spans="2:110" ht="12" customHeight="1">
      <c r="B57" s="578" t="s">
        <v>660</v>
      </c>
      <c r="C57" s="569">
        <f>計算表!$C$8*投入係数表107!C57</f>
        <v>0</v>
      </c>
      <c r="D57" s="569">
        <f>計算表!$C$9*投入係数表107!D57</f>
        <v>0</v>
      </c>
      <c r="E57" s="569">
        <f>計算表!$C$10*投入係数表107!E57</f>
        <v>0</v>
      </c>
      <c r="F57" s="569">
        <f>計算表!$C$11*投入係数表107!F57</f>
        <v>0</v>
      </c>
      <c r="G57" s="569">
        <f>計算表!$C$12*投入係数表107!G57</f>
        <v>0</v>
      </c>
      <c r="H57" s="569">
        <f>計算表!$C$13*投入係数表107!H57</f>
        <v>0</v>
      </c>
      <c r="I57" s="569">
        <f>計算表!$C$14*投入係数表107!I57</f>
        <v>0</v>
      </c>
      <c r="J57" s="569">
        <f>計算表!$C$15*投入係数表107!J57</f>
        <v>0</v>
      </c>
      <c r="K57" s="569">
        <f>計算表!$C$16*投入係数表107!K57</f>
        <v>0</v>
      </c>
      <c r="L57" s="569">
        <f>計算表!$C$17*投入係数表107!L57</f>
        <v>0</v>
      </c>
      <c r="M57" s="569">
        <f>計算表!$C$18*投入係数表107!M57</f>
        <v>0</v>
      </c>
      <c r="N57" s="569">
        <f>計算表!$C$19*投入係数表107!N57</f>
        <v>0</v>
      </c>
      <c r="O57" s="569">
        <f>計算表!$C$20*投入係数表107!O57</f>
        <v>0</v>
      </c>
      <c r="P57" s="569">
        <f>計算表!$C$21*投入係数表107!P57</f>
        <v>0</v>
      </c>
      <c r="Q57" s="569">
        <f>計算表!$C$22*投入係数表107!Q57</f>
        <v>0</v>
      </c>
      <c r="R57" s="569">
        <f>計算表!$C$23*投入係数表107!R57</f>
        <v>0</v>
      </c>
      <c r="S57" s="569">
        <f>計算表!$C$24*投入係数表107!S57</f>
        <v>0</v>
      </c>
      <c r="T57" s="569">
        <f>計算表!$C$25*投入係数表107!T57</f>
        <v>0</v>
      </c>
      <c r="U57" s="569">
        <f>計算表!$C$26*投入係数表107!U57</f>
        <v>0</v>
      </c>
      <c r="V57" s="569">
        <f>計算表!$C$27*投入係数表107!V57</f>
        <v>0</v>
      </c>
      <c r="W57" s="569">
        <f>計算表!$C$28*投入係数表107!W57</f>
        <v>0</v>
      </c>
      <c r="X57" s="569">
        <f>計算表!$C$29*投入係数表107!X57</f>
        <v>0</v>
      </c>
      <c r="Y57" s="569">
        <f>計算表!$C$30*投入係数表107!Y57</f>
        <v>0</v>
      </c>
      <c r="Z57" s="569">
        <f>計算表!$C$31*投入係数表107!Z57</f>
        <v>0</v>
      </c>
      <c r="AA57" s="569">
        <f>計算表!$C$32*投入係数表107!AA57</f>
        <v>0</v>
      </c>
      <c r="AB57" s="569">
        <f>計算表!$C$33*投入係数表107!AB57</f>
        <v>0</v>
      </c>
      <c r="AC57" s="569">
        <f>計算表!$C$34*投入係数表107!AC57</f>
        <v>0</v>
      </c>
      <c r="AD57" s="569">
        <f>計算表!$C$35*投入係数表107!AD57</f>
        <v>0</v>
      </c>
      <c r="AE57" s="569">
        <f>計算表!$C$36*投入係数表107!AE57</f>
        <v>0</v>
      </c>
      <c r="AF57" s="569">
        <f>計算表!$C$37*投入係数表107!AF57</f>
        <v>0</v>
      </c>
      <c r="AG57" s="569">
        <f>計算表!$C$38*投入係数表107!AG57</f>
        <v>0</v>
      </c>
      <c r="AH57" s="569">
        <f>計算表!$C$39*投入係数表107!AH57</f>
        <v>0</v>
      </c>
      <c r="AI57" s="569">
        <f>計算表!$C$40*投入係数表107!AI57</f>
        <v>0</v>
      </c>
      <c r="AJ57" s="569">
        <f>計算表!$C$41*投入係数表107!AJ57</f>
        <v>0</v>
      </c>
      <c r="AK57" s="569">
        <f>計算表!$C$42*投入係数表107!AK57</f>
        <v>0</v>
      </c>
      <c r="AL57" s="569">
        <f>計算表!$C$43*投入係数表107!AL57</f>
        <v>0</v>
      </c>
      <c r="AM57" s="569">
        <f>計算表!$C$44*投入係数表107!AM57</f>
        <v>0</v>
      </c>
      <c r="AN57" s="569">
        <f>計算表!$C$45*投入係数表107!AN57</f>
        <v>0</v>
      </c>
      <c r="AO57" s="569">
        <f>計算表!$C$46*投入係数表107!AO57</f>
        <v>0</v>
      </c>
      <c r="AP57" s="569">
        <f>計算表!$C$47*投入係数表107!AP57</f>
        <v>0</v>
      </c>
      <c r="AQ57" s="569">
        <f>計算表!$C$48*投入係数表107!AQ57</f>
        <v>0</v>
      </c>
      <c r="AR57" s="569">
        <f>計算表!$C$49*投入係数表107!AR57</f>
        <v>0</v>
      </c>
      <c r="AS57" s="569">
        <f>計算表!$C$50*投入係数表107!AS57</f>
        <v>0</v>
      </c>
      <c r="AT57" s="569">
        <f>計算表!$C$51*投入係数表107!AT57</f>
        <v>0</v>
      </c>
      <c r="AU57" s="569">
        <f>計算表!$C$52*投入係数表107!AU57</f>
        <v>0</v>
      </c>
      <c r="AV57" s="569">
        <f>計算表!$C$53*投入係数表107!AV57</f>
        <v>0</v>
      </c>
      <c r="AW57" s="569">
        <f>計算表!$C$54*投入係数表107!AW57</f>
        <v>0</v>
      </c>
      <c r="AX57" s="569">
        <f>計算表!$C$55*投入係数表107!AX57</f>
        <v>0</v>
      </c>
      <c r="AY57" s="569">
        <f>計算表!$C$56*投入係数表107!AY57</f>
        <v>0</v>
      </c>
      <c r="AZ57" s="569">
        <f>計算表!$C$57*投入係数表107!AZ57</f>
        <v>0</v>
      </c>
      <c r="BA57" s="569">
        <f>計算表!$C$58*投入係数表107!BA57</f>
        <v>0</v>
      </c>
      <c r="BB57" s="569">
        <f>計算表!$C$59*投入係数表107!BB57</f>
        <v>0</v>
      </c>
      <c r="BC57" s="569">
        <f>計算表!$C$60*投入係数表107!BC57</f>
        <v>0</v>
      </c>
      <c r="BD57" s="569">
        <f>計算表!$C$61*投入係数表107!BD57</f>
        <v>0</v>
      </c>
      <c r="BE57" s="569">
        <f>計算表!$C$62*投入係数表107!BE57</f>
        <v>0</v>
      </c>
      <c r="BF57" s="569">
        <f>計算表!$C$63*投入係数表107!BF57</f>
        <v>0</v>
      </c>
      <c r="BG57" s="569">
        <f>計算表!$C$64*投入係数表107!BG57</f>
        <v>0</v>
      </c>
      <c r="BH57" s="569">
        <f>計算表!$C$65*投入係数表107!BH57</f>
        <v>0</v>
      </c>
      <c r="BI57" s="569">
        <f>計算表!$C$66*投入係数表107!BI57</f>
        <v>0</v>
      </c>
      <c r="BJ57" s="569">
        <f>計算表!$C$67*投入係数表107!BJ57</f>
        <v>0</v>
      </c>
      <c r="BK57" s="569">
        <f>計算表!$C$68*投入係数表107!BK57</f>
        <v>0</v>
      </c>
      <c r="BL57" s="569">
        <f>計算表!$C$69*投入係数表107!BL57</f>
        <v>0</v>
      </c>
      <c r="BM57" s="569">
        <f>計算表!$C$70*投入係数表107!BM57</f>
        <v>0</v>
      </c>
      <c r="BN57" s="569">
        <f>計算表!$C$71*投入係数表107!BN57</f>
        <v>0</v>
      </c>
      <c r="BO57" s="569">
        <f>計算表!$C$72*投入係数表107!BO57</f>
        <v>0</v>
      </c>
      <c r="BP57" s="569">
        <f>計算表!$C$73*投入係数表107!BP57</f>
        <v>0</v>
      </c>
      <c r="BQ57" s="569">
        <f>計算表!$C$74*投入係数表107!BQ57</f>
        <v>0</v>
      </c>
      <c r="BR57" s="569">
        <f>計算表!$C$75*投入係数表107!BR57</f>
        <v>0</v>
      </c>
      <c r="BS57" s="569">
        <f>計算表!$C$76*投入係数表107!BS57</f>
        <v>0</v>
      </c>
      <c r="BT57" s="569">
        <f>計算表!$C$77*投入係数表107!BT57</f>
        <v>0</v>
      </c>
      <c r="BU57" s="569">
        <f>計算表!$C$78*投入係数表107!BU57</f>
        <v>0</v>
      </c>
      <c r="BV57" s="569">
        <f>計算表!$C$79*投入係数表107!BV57</f>
        <v>0</v>
      </c>
      <c r="BW57" s="569">
        <f>計算表!$C$80*投入係数表107!BW57</f>
        <v>0</v>
      </c>
      <c r="BX57" s="569">
        <f>計算表!$C$81*投入係数表107!BX57</f>
        <v>0</v>
      </c>
      <c r="BY57" s="569">
        <f>計算表!$C$82*投入係数表107!BY57</f>
        <v>0</v>
      </c>
      <c r="BZ57" s="569">
        <f>計算表!$C$83*投入係数表107!BZ57</f>
        <v>0</v>
      </c>
      <c r="CA57" s="569">
        <f>計算表!$C$84*投入係数表107!CA57</f>
        <v>0</v>
      </c>
      <c r="CB57" s="569">
        <f>計算表!$C$85*投入係数表107!CB57</f>
        <v>0</v>
      </c>
      <c r="CC57" s="569">
        <f>計算表!$C$86*投入係数表107!CC57</f>
        <v>0</v>
      </c>
      <c r="CD57" s="569">
        <f>計算表!$C$87*投入係数表107!CD57</f>
        <v>0</v>
      </c>
      <c r="CE57" s="569">
        <f>計算表!$C$88*投入係数表107!CE57</f>
        <v>0</v>
      </c>
      <c r="CF57" s="569">
        <f>計算表!$C$89*投入係数表107!CF57</f>
        <v>0</v>
      </c>
      <c r="CG57" s="569">
        <f>計算表!$C$90*投入係数表107!CG57</f>
        <v>0</v>
      </c>
      <c r="CH57" s="569">
        <f>計算表!$C$91*投入係数表107!CH57</f>
        <v>0</v>
      </c>
      <c r="CI57" s="569">
        <f>計算表!$C$92*投入係数表107!CI57</f>
        <v>0</v>
      </c>
      <c r="CJ57" s="569">
        <f>計算表!$C$93*投入係数表107!CJ57</f>
        <v>0</v>
      </c>
      <c r="CK57" s="569">
        <f>計算表!$C$94*投入係数表107!CK57</f>
        <v>0</v>
      </c>
      <c r="CL57" s="569">
        <f>計算表!$C$95*投入係数表107!CL57</f>
        <v>0</v>
      </c>
      <c r="CM57" s="569">
        <f>計算表!$C$96*投入係数表107!CM57</f>
        <v>0</v>
      </c>
      <c r="CN57" s="569">
        <f>計算表!$C$97*投入係数表107!CN57</f>
        <v>0</v>
      </c>
      <c r="CO57" s="569">
        <f>計算表!$C$98*投入係数表107!CO57</f>
        <v>0</v>
      </c>
      <c r="CP57" s="569">
        <f>計算表!$C$99*投入係数表107!CP57</f>
        <v>0</v>
      </c>
      <c r="CQ57" s="569">
        <f>計算表!$C$100*投入係数表107!CQ57</f>
        <v>0</v>
      </c>
      <c r="CR57" s="569">
        <f>計算表!$C$101*投入係数表107!CR57</f>
        <v>0</v>
      </c>
      <c r="CS57" s="569">
        <f>計算表!$C$102*投入係数表107!CS57</f>
        <v>0</v>
      </c>
      <c r="CT57" s="569">
        <f>計算表!$C$103*投入係数表107!CT57</f>
        <v>0</v>
      </c>
      <c r="CU57" s="569">
        <f>計算表!$C$104*投入係数表107!CU57</f>
        <v>0</v>
      </c>
      <c r="CV57" s="569">
        <f>計算表!$C$105*投入係数表107!CV57</f>
        <v>0</v>
      </c>
      <c r="CW57" s="569">
        <f>計算表!$C$106*投入係数表107!CW57</f>
        <v>0</v>
      </c>
      <c r="CX57" s="569">
        <f>計算表!$C$107*投入係数表107!CX57</f>
        <v>0</v>
      </c>
      <c r="CY57" s="569">
        <f>計算表!$C$108*投入係数表107!CY57</f>
        <v>0</v>
      </c>
      <c r="CZ57" s="569">
        <f>計算表!$C$109*投入係数表107!CZ57</f>
        <v>0</v>
      </c>
      <c r="DA57" s="569">
        <f>計算表!$C$110*投入係数表107!DA57</f>
        <v>0</v>
      </c>
      <c r="DB57" s="569">
        <f>計算表!$C$111*投入係数表107!DB57</f>
        <v>0</v>
      </c>
      <c r="DC57" s="569">
        <f>計算表!$C$112*投入係数表107!DC57</f>
        <v>0</v>
      </c>
      <c r="DD57" s="569">
        <f>計算表!$C$113*投入係数表107!DD57</f>
        <v>0</v>
      </c>
      <c r="DE57" s="569">
        <f>計算表!$C$114*投入係数表107!DE57</f>
        <v>0</v>
      </c>
      <c r="DF57" s="569">
        <f t="shared" si="1"/>
        <v>0</v>
      </c>
    </row>
    <row r="58" spans="2:110" ht="12" customHeight="1">
      <c r="B58" s="578" t="s">
        <v>662</v>
      </c>
      <c r="C58" s="569">
        <f>計算表!$C$8*投入係数表107!C58</f>
        <v>0</v>
      </c>
      <c r="D58" s="569">
        <f>計算表!$C$9*投入係数表107!D58</f>
        <v>0</v>
      </c>
      <c r="E58" s="569">
        <f>計算表!$C$10*投入係数表107!E58</f>
        <v>0</v>
      </c>
      <c r="F58" s="569">
        <f>計算表!$C$11*投入係数表107!F58</f>
        <v>0</v>
      </c>
      <c r="G58" s="569">
        <f>計算表!$C$12*投入係数表107!G58</f>
        <v>0</v>
      </c>
      <c r="H58" s="569">
        <f>計算表!$C$13*投入係数表107!H58</f>
        <v>0</v>
      </c>
      <c r="I58" s="569">
        <f>計算表!$C$14*投入係数表107!I58</f>
        <v>0</v>
      </c>
      <c r="J58" s="569">
        <f>計算表!$C$15*投入係数表107!J58</f>
        <v>0</v>
      </c>
      <c r="K58" s="569">
        <f>計算表!$C$16*投入係数表107!K58</f>
        <v>0</v>
      </c>
      <c r="L58" s="569">
        <f>計算表!$C$17*投入係数表107!L58</f>
        <v>0</v>
      </c>
      <c r="M58" s="569">
        <f>計算表!$C$18*投入係数表107!M58</f>
        <v>0</v>
      </c>
      <c r="N58" s="569">
        <f>計算表!$C$19*投入係数表107!N58</f>
        <v>0</v>
      </c>
      <c r="O58" s="569">
        <f>計算表!$C$20*投入係数表107!O58</f>
        <v>0</v>
      </c>
      <c r="P58" s="569">
        <f>計算表!$C$21*投入係数表107!P58</f>
        <v>0</v>
      </c>
      <c r="Q58" s="569">
        <f>計算表!$C$22*投入係数表107!Q58</f>
        <v>0</v>
      </c>
      <c r="R58" s="569">
        <f>計算表!$C$23*投入係数表107!R58</f>
        <v>0</v>
      </c>
      <c r="S58" s="569">
        <f>計算表!$C$24*投入係数表107!S58</f>
        <v>0</v>
      </c>
      <c r="T58" s="569">
        <f>計算表!$C$25*投入係数表107!T58</f>
        <v>0</v>
      </c>
      <c r="U58" s="569">
        <f>計算表!$C$26*投入係数表107!U58</f>
        <v>0</v>
      </c>
      <c r="V58" s="569">
        <f>計算表!$C$27*投入係数表107!V58</f>
        <v>0</v>
      </c>
      <c r="W58" s="569">
        <f>計算表!$C$28*投入係数表107!W58</f>
        <v>0</v>
      </c>
      <c r="X58" s="569">
        <f>計算表!$C$29*投入係数表107!X58</f>
        <v>0</v>
      </c>
      <c r="Y58" s="569">
        <f>計算表!$C$30*投入係数表107!Y58</f>
        <v>0</v>
      </c>
      <c r="Z58" s="569">
        <f>計算表!$C$31*投入係数表107!Z58</f>
        <v>0</v>
      </c>
      <c r="AA58" s="569">
        <f>計算表!$C$32*投入係数表107!AA58</f>
        <v>0</v>
      </c>
      <c r="AB58" s="569">
        <f>計算表!$C$33*投入係数表107!AB58</f>
        <v>0</v>
      </c>
      <c r="AC58" s="569">
        <f>計算表!$C$34*投入係数表107!AC58</f>
        <v>0</v>
      </c>
      <c r="AD58" s="569">
        <f>計算表!$C$35*投入係数表107!AD58</f>
        <v>0</v>
      </c>
      <c r="AE58" s="569">
        <f>計算表!$C$36*投入係数表107!AE58</f>
        <v>0</v>
      </c>
      <c r="AF58" s="569">
        <f>計算表!$C$37*投入係数表107!AF58</f>
        <v>0</v>
      </c>
      <c r="AG58" s="569">
        <f>計算表!$C$38*投入係数表107!AG58</f>
        <v>0</v>
      </c>
      <c r="AH58" s="569">
        <f>計算表!$C$39*投入係数表107!AH58</f>
        <v>0</v>
      </c>
      <c r="AI58" s="569">
        <f>計算表!$C$40*投入係数表107!AI58</f>
        <v>0</v>
      </c>
      <c r="AJ58" s="569">
        <f>計算表!$C$41*投入係数表107!AJ58</f>
        <v>0</v>
      </c>
      <c r="AK58" s="569">
        <f>計算表!$C$42*投入係数表107!AK58</f>
        <v>0</v>
      </c>
      <c r="AL58" s="569">
        <f>計算表!$C$43*投入係数表107!AL58</f>
        <v>0</v>
      </c>
      <c r="AM58" s="569">
        <f>計算表!$C$44*投入係数表107!AM58</f>
        <v>0</v>
      </c>
      <c r="AN58" s="569">
        <f>計算表!$C$45*投入係数表107!AN58</f>
        <v>0</v>
      </c>
      <c r="AO58" s="569">
        <f>計算表!$C$46*投入係数表107!AO58</f>
        <v>0</v>
      </c>
      <c r="AP58" s="569">
        <f>計算表!$C$47*投入係数表107!AP58</f>
        <v>0</v>
      </c>
      <c r="AQ58" s="569">
        <f>計算表!$C$48*投入係数表107!AQ58</f>
        <v>0</v>
      </c>
      <c r="AR58" s="569">
        <f>計算表!$C$49*投入係数表107!AR58</f>
        <v>0</v>
      </c>
      <c r="AS58" s="569">
        <f>計算表!$C$50*投入係数表107!AS58</f>
        <v>0</v>
      </c>
      <c r="AT58" s="569">
        <f>計算表!$C$51*投入係数表107!AT58</f>
        <v>0</v>
      </c>
      <c r="AU58" s="569">
        <f>計算表!$C$52*投入係数表107!AU58</f>
        <v>0</v>
      </c>
      <c r="AV58" s="569">
        <f>計算表!$C$53*投入係数表107!AV58</f>
        <v>0</v>
      </c>
      <c r="AW58" s="569">
        <f>計算表!$C$54*投入係数表107!AW58</f>
        <v>0</v>
      </c>
      <c r="AX58" s="569">
        <f>計算表!$C$55*投入係数表107!AX58</f>
        <v>0</v>
      </c>
      <c r="AY58" s="569">
        <f>計算表!$C$56*投入係数表107!AY58</f>
        <v>0</v>
      </c>
      <c r="AZ58" s="569">
        <f>計算表!$C$57*投入係数表107!AZ58</f>
        <v>0</v>
      </c>
      <c r="BA58" s="569">
        <f>計算表!$C$58*投入係数表107!BA58</f>
        <v>0</v>
      </c>
      <c r="BB58" s="569">
        <f>計算表!$C$59*投入係数表107!BB58</f>
        <v>0</v>
      </c>
      <c r="BC58" s="569">
        <f>計算表!$C$60*投入係数表107!BC58</f>
        <v>0</v>
      </c>
      <c r="BD58" s="569">
        <f>計算表!$C$61*投入係数表107!BD58</f>
        <v>0</v>
      </c>
      <c r="BE58" s="569">
        <f>計算表!$C$62*投入係数表107!BE58</f>
        <v>0</v>
      </c>
      <c r="BF58" s="569">
        <f>計算表!$C$63*投入係数表107!BF58</f>
        <v>0</v>
      </c>
      <c r="BG58" s="569">
        <f>計算表!$C$64*投入係数表107!BG58</f>
        <v>0</v>
      </c>
      <c r="BH58" s="569">
        <f>計算表!$C$65*投入係数表107!BH58</f>
        <v>0</v>
      </c>
      <c r="BI58" s="569">
        <f>計算表!$C$66*投入係数表107!BI58</f>
        <v>0</v>
      </c>
      <c r="BJ58" s="569">
        <f>計算表!$C$67*投入係数表107!BJ58</f>
        <v>0</v>
      </c>
      <c r="BK58" s="569">
        <f>計算表!$C$68*投入係数表107!BK58</f>
        <v>0</v>
      </c>
      <c r="BL58" s="569">
        <f>計算表!$C$69*投入係数表107!BL58</f>
        <v>0</v>
      </c>
      <c r="BM58" s="569">
        <f>計算表!$C$70*投入係数表107!BM58</f>
        <v>0</v>
      </c>
      <c r="BN58" s="569">
        <f>計算表!$C$71*投入係数表107!BN58</f>
        <v>0</v>
      </c>
      <c r="BO58" s="569">
        <f>計算表!$C$72*投入係数表107!BO58</f>
        <v>0</v>
      </c>
      <c r="BP58" s="569">
        <f>計算表!$C$73*投入係数表107!BP58</f>
        <v>0</v>
      </c>
      <c r="BQ58" s="569">
        <f>計算表!$C$74*投入係数表107!BQ58</f>
        <v>0</v>
      </c>
      <c r="BR58" s="569">
        <f>計算表!$C$75*投入係数表107!BR58</f>
        <v>0</v>
      </c>
      <c r="BS58" s="569">
        <f>計算表!$C$76*投入係数表107!BS58</f>
        <v>0</v>
      </c>
      <c r="BT58" s="569">
        <f>計算表!$C$77*投入係数表107!BT58</f>
        <v>0</v>
      </c>
      <c r="BU58" s="569">
        <f>計算表!$C$78*投入係数表107!BU58</f>
        <v>0</v>
      </c>
      <c r="BV58" s="569">
        <f>計算表!$C$79*投入係数表107!BV58</f>
        <v>0</v>
      </c>
      <c r="BW58" s="569">
        <f>計算表!$C$80*投入係数表107!BW58</f>
        <v>0</v>
      </c>
      <c r="BX58" s="569">
        <f>計算表!$C$81*投入係数表107!BX58</f>
        <v>0</v>
      </c>
      <c r="BY58" s="569">
        <f>計算表!$C$82*投入係数表107!BY58</f>
        <v>0</v>
      </c>
      <c r="BZ58" s="569">
        <f>計算表!$C$83*投入係数表107!BZ58</f>
        <v>0</v>
      </c>
      <c r="CA58" s="569">
        <f>計算表!$C$84*投入係数表107!CA58</f>
        <v>0</v>
      </c>
      <c r="CB58" s="569">
        <f>計算表!$C$85*投入係数表107!CB58</f>
        <v>0</v>
      </c>
      <c r="CC58" s="569">
        <f>計算表!$C$86*投入係数表107!CC58</f>
        <v>0</v>
      </c>
      <c r="CD58" s="569">
        <f>計算表!$C$87*投入係数表107!CD58</f>
        <v>0</v>
      </c>
      <c r="CE58" s="569">
        <f>計算表!$C$88*投入係数表107!CE58</f>
        <v>0</v>
      </c>
      <c r="CF58" s="569">
        <f>計算表!$C$89*投入係数表107!CF58</f>
        <v>0</v>
      </c>
      <c r="CG58" s="569">
        <f>計算表!$C$90*投入係数表107!CG58</f>
        <v>0</v>
      </c>
      <c r="CH58" s="569">
        <f>計算表!$C$91*投入係数表107!CH58</f>
        <v>0</v>
      </c>
      <c r="CI58" s="569">
        <f>計算表!$C$92*投入係数表107!CI58</f>
        <v>0</v>
      </c>
      <c r="CJ58" s="569">
        <f>計算表!$C$93*投入係数表107!CJ58</f>
        <v>0</v>
      </c>
      <c r="CK58" s="569">
        <f>計算表!$C$94*投入係数表107!CK58</f>
        <v>0</v>
      </c>
      <c r="CL58" s="569">
        <f>計算表!$C$95*投入係数表107!CL58</f>
        <v>0</v>
      </c>
      <c r="CM58" s="569">
        <f>計算表!$C$96*投入係数表107!CM58</f>
        <v>0</v>
      </c>
      <c r="CN58" s="569">
        <f>計算表!$C$97*投入係数表107!CN58</f>
        <v>0</v>
      </c>
      <c r="CO58" s="569">
        <f>計算表!$C$98*投入係数表107!CO58</f>
        <v>0</v>
      </c>
      <c r="CP58" s="569">
        <f>計算表!$C$99*投入係数表107!CP58</f>
        <v>0</v>
      </c>
      <c r="CQ58" s="569">
        <f>計算表!$C$100*投入係数表107!CQ58</f>
        <v>0</v>
      </c>
      <c r="CR58" s="569">
        <f>計算表!$C$101*投入係数表107!CR58</f>
        <v>0</v>
      </c>
      <c r="CS58" s="569">
        <f>計算表!$C$102*投入係数表107!CS58</f>
        <v>0</v>
      </c>
      <c r="CT58" s="569">
        <f>計算表!$C$103*投入係数表107!CT58</f>
        <v>0</v>
      </c>
      <c r="CU58" s="569">
        <f>計算表!$C$104*投入係数表107!CU58</f>
        <v>0</v>
      </c>
      <c r="CV58" s="569">
        <f>計算表!$C$105*投入係数表107!CV58</f>
        <v>0</v>
      </c>
      <c r="CW58" s="569">
        <f>計算表!$C$106*投入係数表107!CW58</f>
        <v>0</v>
      </c>
      <c r="CX58" s="569">
        <f>計算表!$C$107*投入係数表107!CX58</f>
        <v>0</v>
      </c>
      <c r="CY58" s="569">
        <f>計算表!$C$108*投入係数表107!CY58</f>
        <v>0</v>
      </c>
      <c r="CZ58" s="569">
        <f>計算表!$C$109*投入係数表107!CZ58</f>
        <v>0</v>
      </c>
      <c r="DA58" s="569">
        <f>計算表!$C$110*投入係数表107!DA58</f>
        <v>0</v>
      </c>
      <c r="DB58" s="569">
        <f>計算表!$C$111*投入係数表107!DB58</f>
        <v>0</v>
      </c>
      <c r="DC58" s="569">
        <f>計算表!$C$112*投入係数表107!DC58</f>
        <v>0</v>
      </c>
      <c r="DD58" s="569">
        <f>計算表!$C$113*投入係数表107!DD58</f>
        <v>0</v>
      </c>
      <c r="DE58" s="569">
        <f>計算表!$C$114*投入係数表107!DE58</f>
        <v>0</v>
      </c>
      <c r="DF58" s="569">
        <f t="shared" si="1"/>
        <v>0</v>
      </c>
    </row>
    <row r="59" spans="2:110" ht="12" customHeight="1">
      <c r="B59" s="578" t="s">
        <v>664</v>
      </c>
      <c r="C59" s="569">
        <f>計算表!$C$8*投入係数表107!C59</f>
        <v>0</v>
      </c>
      <c r="D59" s="569">
        <f>計算表!$C$9*投入係数表107!D59</f>
        <v>0</v>
      </c>
      <c r="E59" s="569">
        <f>計算表!$C$10*投入係数表107!E59</f>
        <v>0</v>
      </c>
      <c r="F59" s="569">
        <f>計算表!$C$11*投入係数表107!F59</f>
        <v>0</v>
      </c>
      <c r="G59" s="569">
        <f>計算表!$C$12*投入係数表107!G59</f>
        <v>0</v>
      </c>
      <c r="H59" s="569">
        <f>計算表!$C$13*投入係数表107!H59</f>
        <v>0</v>
      </c>
      <c r="I59" s="569">
        <f>計算表!$C$14*投入係数表107!I59</f>
        <v>0</v>
      </c>
      <c r="J59" s="569">
        <f>計算表!$C$15*投入係数表107!J59</f>
        <v>0</v>
      </c>
      <c r="K59" s="569">
        <f>計算表!$C$16*投入係数表107!K59</f>
        <v>0</v>
      </c>
      <c r="L59" s="569">
        <f>計算表!$C$17*投入係数表107!L59</f>
        <v>0</v>
      </c>
      <c r="M59" s="569">
        <f>計算表!$C$18*投入係数表107!M59</f>
        <v>0</v>
      </c>
      <c r="N59" s="569">
        <f>計算表!$C$19*投入係数表107!N59</f>
        <v>0</v>
      </c>
      <c r="O59" s="569">
        <f>計算表!$C$20*投入係数表107!O59</f>
        <v>0</v>
      </c>
      <c r="P59" s="569">
        <f>計算表!$C$21*投入係数表107!P59</f>
        <v>0</v>
      </c>
      <c r="Q59" s="569">
        <f>計算表!$C$22*投入係数表107!Q59</f>
        <v>0</v>
      </c>
      <c r="R59" s="569">
        <f>計算表!$C$23*投入係数表107!R59</f>
        <v>0</v>
      </c>
      <c r="S59" s="569">
        <f>計算表!$C$24*投入係数表107!S59</f>
        <v>0</v>
      </c>
      <c r="T59" s="569">
        <f>計算表!$C$25*投入係数表107!T59</f>
        <v>0</v>
      </c>
      <c r="U59" s="569">
        <f>計算表!$C$26*投入係数表107!U59</f>
        <v>0</v>
      </c>
      <c r="V59" s="569">
        <f>計算表!$C$27*投入係数表107!V59</f>
        <v>0</v>
      </c>
      <c r="W59" s="569">
        <f>計算表!$C$28*投入係数表107!W59</f>
        <v>0</v>
      </c>
      <c r="X59" s="569">
        <f>計算表!$C$29*投入係数表107!X59</f>
        <v>0</v>
      </c>
      <c r="Y59" s="569">
        <f>計算表!$C$30*投入係数表107!Y59</f>
        <v>0</v>
      </c>
      <c r="Z59" s="569">
        <f>計算表!$C$31*投入係数表107!Z59</f>
        <v>0</v>
      </c>
      <c r="AA59" s="569">
        <f>計算表!$C$32*投入係数表107!AA59</f>
        <v>0</v>
      </c>
      <c r="AB59" s="569">
        <f>計算表!$C$33*投入係数表107!AB59</f>
        <v>0</v>
      </c>
      <c r="AC59" s="569">
        <f>計算表!$C$34*投入係数表107!AC59</f>
        <v>0</v>
      </c>
      <c r="AD59" s="569">
        <f>計算表!$C$35*投入係数表107!AD59</f>
        <v>0</v>
      </c>
      <c r="AE59" s="569">
        <f>計算表!$C$36*投入係数表107!AE59</f>
        <v>0</v>
      </c>
      <c r="AF59" s="569">
        <f>計算表!$C$37*投入係数表107!AF59</f>
        <v>0</v>
      </c>
      <c r="AG59" s="569">
        <f>計算表!$C$38*投入係数表107!AG59</f>
        <v>0</v>
      </c>
      <c r="AH59" s="569">
        <f>計算表!$C$39*投入係数表107!AH59</f>
        <v>0</v>
      </c>
      <c r="AI59" s="569">
        <f>計算表!$C$40*投入係数表107!AI59</f>
        <v>0</v>
      </c>
      <c r="AJ59" s="569">
        <f>計算表!$C$41*投入係数表107!AJ59</f>
        <v>0</v>
      </c>
      <c r="AK59" s="569">
        <f>計算表!$C$42*投入係数表107!AK59</f>
        <v>0</v>
      </c>
      <c r="AL59" s="569">
        <f>計算表!$C$43*投入係数表107!AL59</f>
        <v>0</v>
      </c>
      <c r="AM59" s="569">
        <f>計算表!$C$44*投入係数表107!AM59</f>
        <v>0</v>
      </c>
      <c r="AN59" s="569">
        <f>計算表!$C$45*投入係数表107!AN59</f>
        <v>0</v>
      </c>
      <c r="AO59" s="569">
        <f>計算表!$C$46*投入係数表107!AO59</f>
        <v>0</v>
      </c>
      <c r="AP59" s="569">
        <f>計算表!$C$47*投入係数表107!AP59</f>
        <v>0</v>
      </c>
      <c r="AQ59" s="569">
        <f>計算表!$C$48*投入係数表107!AQ59</f>
        <v>0</v>
      </c>
      <c r="AR59" s="569">
        <f>計算表!$C$49*投入係数表107!AR59</f>
        <v>0</v>
      </c>
      <c r="AS59" s="569">
        <f>計算表!$C$50*投入係数表107!AS59</f>
        <v>0</v>
      </c>
      <c r="AT59" s="569">
        <f>計算表!$C$51*投入係数表107!AT59</f>
        <v>0</v>
      </c>
      <c r="AU59" s="569">
        <f>計算表!$C$52*投入係数表107!AU59</f>
        <v>0</v>
      </c>
      <c r="AV59" s="569">
        <f>計算表!$C$53*投入係数表107!AV59</f>
        <v>0</v>
      </c>
      <c r="AW59" s="569">
        <f>計算表!$C$54*投入係数表107!AW59</f>
        <v>0</v>
      </c>
      <c r="AX59" s="569">
        <f>計算表!$C$55*投入係数表107!AX59</f>
        <v>0</v>
      </c>
      <c r="AY59" s="569">
        <f>計算表!$C$56*投入係数表107!AY59</f>
        <v>0</v>
      </c>
      <c r="AZ59" s="569">
        <f>計算表!$C$57*投入係数表107!AZ59</f>
        <v>0</v>
      </c>
      <c r="BA59" s="569">
        <f>計算表!$C$58*投入係数表107!BA59</f>
        <v>0</v>
      </c>
      <c r="BB59" s="569">
        <f>計算表!$C$59*投入係数表107!BB59</f>
        <v>0</v>
      </c>
      <c r="BC59" s="569">
        <f>計算表!$C$60*投入係数表107!BC59</f>
        <v>0</v>
      </c>
      <c r="BD59" s="569">
        <f>計算表!$C$61*投入係数表107!BD59</f>
        <v>0</v>
      </c>
      <c r="BE59" s="569">
        <f>計算表!$C$62*投入係数表107!BE59</f>
        <v>0</v>
      </c>
      <c r="BF59" s="569">
        <f>計算表!$C$63*投入係数表107!BF59</f>
        <v>0</v>
      </c>
      <c r="BG59" s="569">
        <f>計算表!$C$64*投入係数表107!BG59</f>
        <v>0</v>
      </c>
      <c r="BH59" s="569">
        <f>計算表!$C$65*投入係数表107!BH59</f>
        <v>0</v>
      </c>
      <c r="BI59" s="569">
        <f>計算表!$C$66*投入係数表107!BI59</f>
        <v>0</v>
      </c>
      <c r="BJ59" s="569">
        <f>計算表!$C$67*投入係数表107!BJ59</f>
        <v>0</v>
      </c>
      <c r="BK59" s="569">
        <f>計算表!$C$68*投入係数表107!BK59</f>
        <v>0</v>
      </c>
      <c r="BL59" s="569">
        <f>計算表!$C$69*投入係数表107!BL59</f>
        <v>0</v>
      </c>
      <c r="BM59" s="569">
        <f>計算表!$C$70*投入係数表107!BM59</f>
        <v>0</v>
      </c>
      <c r="BN59" s="569">
        <f>計算表!$C$71*投入係数表107!BN59</f>
        <v>0</v>
      </c>
      <c r="BO59" s="569">
        <f>計算表!$C$72*投入係数表107!BO59</f>
        <v>0</v>
      </c>
      <c r="BP59" s="569">
        <f>計算表!$C$73*投入係数表107!BP59</f>
        <v>0</v>
      </c>
      <c r="BQ59" s="569">
        <f>計算表!$C$74*投入係数表107!BQ59</f>
        <v>0</v>
      </c>
      <c r="BR59" s="569">
        <f>計算表!$C$75*投入係数表107!BR59</f>
        <v>0</v>
      </c>
      <c r="BS59" s="569">
        <f>計算表!$C$76*投入係数表107!BS59</f>
        <v>0</v>
      </c>
      <c r="BT59" s="569">
        <f>計算表!$C$77*投入係数表107!BT59</f>
        <v>0</v>
      </c>
      <c r="BU59" s="569">
        <f>計算表!$C$78*投入係数表107!BU59</f>
        <v>0</v>
      </c>
      <c r="BV59" s="569">
        <f>計算表!$C$79*投入係数表107!BV59</f>
        <v>0</v>
      </c>
      <c r="BW59" s="569">
        <f>計算表!$C$80*投入係数表107!BW59</f>
        <v>0</v>
      </c>
      <c r="BX59" s="569">
        <f>計算表!$C$81*投入係数表107!BX59</f>
        <v>0</v>
      </c>
      <c r="BY59" s="569">
        <f>計算表!$C$82*投入係数表107!BY59</f>
        <v>0</v>
      </c>
      <c r="BZ59" s="569">
        <f>計算表!$C$83*投入係数表107!BZ59</f>
        <v>0</v>
      </c>
      <c r="CA59" s="569">
        <f>計算表!$C$84*投入係数表107!CA59</f>
        <v>0</v>
      </c>
      <c r="CB59" s="569">
        <f>計算表!$C$85*投入係数表107!CB59</f>
        <v>0</v>
      </c>
      <c r="CC59" s="569">
        <f>計算表!$C$86*投入係数表107!CC59</f>
        <v>0</v>
      </c>
      <c r="CD59" s="569">
        <f>計算表!$C$87*投入係数表107!CD59</f>
        <v>0</v>
      </c>
      <c r="CE59" s="569">
        <f>計算表!$C$88*投入係数表107!CE59</f>
        <v>0</v>
      </c>
      <c r="CF59" s="569">
        <f>計算表!$C$89*投入係数表107!CF59</f>
        <v>0</v>
      </c>
      <c r="CG59" s="569">
        <f>計算表!$C$90*投入係数表107!CG59</f>
        <v>0</v>
      </c>
      <c r="CH59" s="569">
        <f>計算表!$C$91*投入係数表107!CH59</f>
        <v>0</v>
      </c>
      <c r="CI59" s="569">
        <f>計算表!$C$92*投入係数表107!CI59</f>
        <v>0</v>
      </c>
      <c r="CJ59" s="569">
        <f>計算表!$C$93*投入係数表107!CJ59</f>
        <v>0</v>
      </c>
      <c r="CK59" s="569">
        <f>計算表!$C$94*投入係数表107!CK59</f>
        <v>0</v>
      </c>
      <c r="CL59" s="569">
        <f>計算表!$C$95*投入係数表107!CL59</f>
        <v>0</v>
      </c>
      <c r="CM59" s="569">
        <f>計算表!$C$96*投入係数表107!CM59</f>
        <v>0</v>
      </c>
      <c r="CN59" s="569">
        <f>計算表!$C$97*投入係数表107!CN59</f>
        <v>0</v>
      </c>
      <c r="CO59" s="569">
        <f>計算表!$C$98*投入係数表107!CO59</f>
        <v>0</v>
      </c>
      <c r="CP59" s="569">
        <f>計算表!$C$99*投入係数表107!CP59</f>
        <v>0</v>
      </c>
      <c r="CQ59" s="569">
        <f>計算表!$C$100*投入係数表107!CQ59</f>
        <v>0</v>
      </c>
      <c r="CR59" s="569">
        <f>計算表!$C$101*投入係数表107!CR59</f>
        <v>0</v>
      </c>
      <c r="CS59" s="569">
        <f>計算表!$C$102*投入係数表107!CS59</f>
        <v>0</v>
      </c>
      <c r="CT59" s="569">
        <f>計算表!$C$103*投入係数表107!CT59</f>
        <v>0</v>
      </c>
      <c r="CU59" s="569">
        <f>計算表!$C$104*投入係数表107!CU59</f>
        <v>0</v>
      </c>
      <c r="CV59" s="569">
        <f>計算表!$C$105*投入係数表107!CV59</f>
        <v>0</v>
      </c>
      <c r="CW59" s="569">
        <f>計算表!$C$106*投入係数表107!CW59</f>
        <v>0</v>
      </c>
      <c r="CX59" s="569">
        <f>計算表!$C$107*投入係数表107!CX59</f>
        <v>0</v>
      </c>
      <c r="CY59" s="569">
        <f>計算表!$C$108*投入係数表107!CY59</f>
        <v>0</v>
      </c>
      <c r="CZ59" s="569">
        <f>計算表!$C$109*投入係数表107!CZ59</f>
        <v>0</v>
      </c>
      <c r="DA59" s="569">
        <f>計算表!$C$110*投入係数表107!DA59</f>
        <v>0</v>
      </c>
      <c r="DB59" s="569">
        <f>計算表!$C$111*投入係数表107!DB59</f>
        <v>0</v>
      </c>
      <c r="DC59" s="569">
        <f>計算表!$C$112*投入係数表107!DC59</f>
        <v>0</v>
      </c>
      <c r="DD59" s="569">
        <f>計算表!$C$113*投入係数表107!DD59</f>
        <v>0</v>
      </c>
      <c r="DE59" s="569">
        <f>計算表!$C$114*投入係数表107!DE59</f>
        <v>0</v>
      </c>
      <c r="DF59" s="569">
        <f t="shared" si="1"/>
        <v>0</v>
      </c>
    </row>
    <row r="60" spans="2:110" ht="12" customHeight="1">
      <c r="B60" s="578" t="s">
        <v>666</v>
      </c>
      <c r="C60" s="569">
        <f>計算表!$C$8*投入係数表107!C60</f>
        <v>0</v>
      </c>
      <c r="D60" s="569">
        <f>計算表!$C$9*投入係数表107!D60</f>
        <v>0</v>
      </c>
      <c r="E60" s="569">
        <f>計算表!$C$10*投入係数表107!E60</f>
        <v>0</v>
      </c>
      <c r="F60" s="569">
        <f>計算表!$C$11*投入係数表107!F60</f>
        <v>0</v>
      </c>
      <c r="G60" s="569">
        <f>計算表!$C$12*投入係数表107!G60</f>
        <v>0</v>
      </c>
      <c r="H60" s="569">
        <f>計算表!$C$13*投入係数表107!H60</f>
        <v>0</v>
      </c>
      <c r="I60" s="569">
        <f>計算表!$C$14*投入係数表107!I60</f>
        <v>0</v>
      </c>
      <c r="J60" s="569">
        <f>計算表!$C$15*投入係数表107!J60</f>
        <v>0</v>
      </c>
      <c r="K60" s="569">
        <f>計算表!$C$16*投入係数表107!K60</f>
        <v>0</v>
      </c>
      <c r="L60" s="569">
        <f>計算表!$C$17*投入係数表107!L60</f>
        <v>0</v>
      </c>
      <c r="M60" s="569">
        <f>計算表!$C$18*投入係数表107!M60</f>
        <v>0</v>
      </c>
      <c r="N60" s="569">
        <f>計算表!$C$19*投入係数表107!N60</f>
        <v>0</v>
      </c>
      <c r="O60" s="569">
        <f>計算表!$C$20*投入係数表107!O60</f>
        <v>0</v>
      </c>
      <c r="P60" s="569">
        <f>計算表!$C$21*投入係数表107!P60</f>
        <v>0</v>
      </c>
      <c r="Q60" s="569">
        <f>計算表!$C$22*投入係数表107!Q60</f>
        <v>0</v>
      </c>
      <c r="R60" s="569">
        <f>計算表!$C$23*投入係数表107!R60</f>
        <v>0</v>
      </c>
      <c r="S60" s="569">
        <f>計算表!$C$24*投入係数表107!S60</f>
        <v>0</v>
      </c>
      <c r="T60" s="569">
        <f>計算表!$C$25*投入係数表107!T60</f>
        <v>0</v>
      </c>
      <c r="U60" s="569">
        <f>計算表!$C$26*投入係数表107!U60</f>
        <v>0</v>
      </c>
      <c r="V60" s="569">
        <f>計算表!$C$27*投入係数表107!V60</f>
        <v>0</v>
      </c>
      <c r="W60" s="569">
        <f>計算表!$C$28*投入係数表107!W60</f>
        <v>0</v>
      </c>
      <c r="X60" s="569">
        <f>計算表!$C$29*投入係数表107!X60</f>
        <v>0</v>
      </c>
      <c r="Y60" s="569">
        <f>計算表!$C$30*投入係数表107!Y60</f>
        <v>0</v>
      </c>
      <c r="Z60" s="569">
        <f>計算表!$C$31*投入係数表107!Z60</f>
        <v>0</v>
      </c>
      <c r="AA60" s="569">
        <f>計算表!$C$32*投入係数表107!AA60</f>
        <v>0</v>
      </c>
      <c r="AB60" s="569">
        <f>計算表!$C$33*投入係数表107!AB60</f>
        <v>0</v>
      </c>
      <c r="AC60" s="569">
        <f>計算表!$C$34*投入係数表107!AC60</f>
        <v>0</v>
      </c>
      <c r="AD60" s="569">
        <f>計算表!$C$35*投入係数表107!AD60</f>
        <v>0</v>
      </c>
      <c r="AE60" s="569">
        <f>計算表!$C$36*投入係数表107!AE60</f>
        <v>0</v>
      </c>
      <c r="AF60" s="569">
        <f>計算表!$C$37*投入係数表107!AF60</f>
        <v>0</v>
      </c>
      <c r="AG60" s="569">
        <f>計算表!$C$38*投入係数表107!AG60</f>
        <v>0</v>
      </c>
      <c r="AH60" s="569">
        <f>計算表!$C$39*投入係数表107!AH60</f>
        <v>0</v>
      </c>
      <c r="AI60" s="569">
        <f>計算表!$C$40*投入係数表107!AI60</f>
        <v>0</v>
      </c>
      <c r="AJ60" s="569">
        <f>計算表!$C$41*投入係数表107!AJ60</f>
        <v>0</v>
      </c>
      <c r="AK60" s="569">
        <f>計算表!$C$42*投入係数表107!AK60</f>
        <v>0</v>
      </c>
      <c r="AL60" s="569">
        <f>計算表!$C$43*投入係数表107!AL60</f>
        <v>0</v>
      </c>
      <c r="AM60" s="569">
        <f>計算表!$C$44*投入係数表107!AM60</f>
        <v>0</v>
      </c>
      <c r="AN60" s="569">
        <f>計算表!$C$45*投入係数表107!AN60</f>
        <v>0</v>
      </c>
      <c r="AO60" s="569">
        <f>計算表!$C$46*投入係数表107!AO60</f>
        <v>0</v>
      </c>
      <c r="AP60" s="569">
        <f>計算表!$C$47*投入係数表107!AP60</f>
        <v>0</v>
      </c>
      <c r="AQ60" s="569">
        <f>計算表!$C$48*投入係数表107!AQ60</f>
        <v>0</v>
      </c>
      <c r="AR60" s="569">
        <f>計算表!$C$49*投入係数表107!AR60</f>
        <v>0</v>
      </c>
      <c r="AS60" s="569">
        <f>計算表!$C$50*投入係数表107!AS60</f>
        <v>0</v>
      </c>
      <c r="AT60" s="569">
        <f>計算表!$C$51*投入係数表107!AT60</f>
        <v>0</v>
      </c>
      <c r="AU60" s="569">
        <f>計算表!$C$52*投入係数表107!AU60</f>
        <v>0</v>
      </c>
      <c r="AV60" s="569">
        <f>計算表!$C$53*投入係数表107!AV60</f>
        <v>0</v>
      </c>
      <c r="AW60" s="569">
        <f>計算表!$C$54*投入係数表107!AW60</f>
        <v>0</v>
      </c>
      <c r="AX60" s="569">
        <f>計算表!$C$55*投入係数表107!AX60</f>
        <v>0</v>
      </c>
      <c r="AY60" s="569">
        <f>計算表!$C$56*投入係数表107!AY60</f>
        <v>0</v>
      </c>
      <c r="AZ60" s="569">
        <f>計算表!$C$57*投入係数表107!AZ60</f>
        <v>0</v>
      </c>
      <c r="BA60" s="569">
        <f>計算表!$C$58*投入係数表107!BA60</f>
        <v>0</v>
      </c>
      <c r="BB60" s="569">
        <f>計算表!$C$59*投入係数表107!BB60</f>
        <v>0</v>
      </c>
      <c r="BC60" s="569">
        <f>計算表!$C$60*投入係数表107!BC60</f>
        <v>0</v>
      </c>
      <c r="BD60" s="569">
        <f>計算表!$C$61*投入係数表107!BD60</f>
        <v>0</v>
      </c>
      <c r="BE60" s="569">
        <f>計算表!$C$62*投入係数表107!BE60</f>
        <v>0</v>
      </c>
      <c r="BF60" s="569">
        <f>計算表!$C$63*投入係数表107!BF60</f>
        <v>0</v>
      </c>
      <c r="BG60" s="569">
        <f>計算表!$C$64*投入係数表107!BG60</f>
        <v>0</v>
      </c>
      <c r="BH60" s="569">
        <f>計算表!$C$65*投入係数表107!BH60</f>
        <v>0</v>
      </c>
      <c r="BI60" s="569">
        <f>計算表!$C$66*投入係数表107!BI60</f>
        <v>0</v>
      </c>
      <c r="BJ60" s="569">
        <f>計算表!$C$67*投入係数表107!BJ60</f>
        <v>0</v>
      </c>
      <c r="BK60" s="569">
        <f>計算表!$C$68*投入係数表107!BK60</f>
        <v>0</v>
      </c>
      <c r="BL60" s="569">
        <f>計算表!$C$69*投入係数表107!BL60</f>
        <v>0</v>
      </c>
      <c r="BM60" s="569">
        <f>計算表!$C$70*投入係数表107!BM60</f>
        <v>0</v>
      </c>
      <c r="BN60" s="569">
        <f>計算表!$C$71*投入係数表107!BN60</f>
        <v>0</v>
      </c>
      <c r="BO60" s="569">
        <f>計算表!$C$72*投入係数表107!BO60</f>
        <v>0</v>
      </c>
      <c r="BP60" s="569">
        <f>計算表!$C$73*投入係数表107!BP60</f>
        <v>0</v>
      </c>
      <c r="BQ60" s="569">
        <f>計算表!$C$74*投入係数表107!BQ60</f>
        <v>0</v>
      </c>
      <c r="BR60" s="569">
        <f>計算表!$C$75*投入係数表107!BR60</f>
        <v>0</v>
      </c>
      <c r="BS60" s="569">
        <f>計算表!$C$76*投入係数表107!BS60</f>
        <v>0</v>
      </c>
      <c r="BT60" s="569">
        <f>計算表!$C$77*投入係数表107!BT60</f>
        <v>0</v>
      </c>
      <c r="BU60" s="569">
        <f>計算表!$C$78*投入係数表107!BU60</f>
        <v>0</v>
      </c>
      <c r="BV60" s="569">
        <f>計算表!$C$79*投入係数表107!BV60</f>
        <v>0</v>
      </c>
      <c r="BW60" s="569">
        <f>計算表!$C$80*投入係数表107!BW60</f>
        <v>0</v>
      </c>
      <c r="BX60" s="569">
        <f>計算表!$C$81*投入係数表107!BX60</f>
        <v>0</v>
      </c>
      <c r="BY60" s="569">
        <f>計算表!$C$82*投入係数表107!BY60</f>
        <v>0</v>
      </c>
      <c r="BZ60" s="569">
        <f>計算表!$C$83*投入係数表107!BZ60</f>
        <v>0</v>
      </c>
      <c r="CA60" s="569">
        <f>計算表!$C$84*投入係数表107!CA60</f>
        <v>0</v>
      </c>
      <c r="CB60" s="569">
        <f>計算表!$C$85*投入係数表107!CB60</f>
        <v>0</v>
      </c>
      <c r="CC60" s="569">
        <f>計算表!$C$86*投入係数表107!CC60</f>
        <v>0</v>
      </c>
      <c r="CD60" s="569">
        <f>計算表!$C$87*投入係数表107!CD60</f>
        <v>0</v>
      </c>
      <c r="CE60" s="569">
        <f>計算表!$C$88*投入係数表107!CE60</f>
        <v>0</v>
      </c>
      <c r="CF60" s="569">
        <f>計算表!$C$89*投入係数表107!CF60</f>
        <v>0</v>
      </c>
      <c r="CG60" s="569">
        <f>計算表!$C$90*投入係数表107!CG60</f>
        <v>0</v>
      </c>
      <c r="CH60" s="569">
        <f>計算表!$C$91*投入係数表107!CH60</f>
        <v>0</v>
      </c>
      <c r="CI60" s="569">
        <f>計算表!$C$92*投入係数表107!CI60</f>
        <v>0</v>
      </c>
      <c r="CJ60" s="569">
        <f>計算表!$C$93*投入係数表107!CJ60</f>
        <v>0</v>
      </c>
      <c r="CK60" s="569">
        <f>計算表!$C$94*投入係数表107!CK60</f>
        <v>0</v>
      </c>
      <c r="CL60" s="569">
        <f>計算表!$C$95*投入係数表107!CL60</f>
        <v>0</v>
      </c>
      <c r="CM60" s="569">
        <f>計算表!$C$96*投入係数表107!CM60</f>
        <v>0</v>
      </c>
      <c r="CN60" s="569">
        <f>計算表!$C$97*投入係数表107!CN60</f>
        <v>0</v>
      </c>
      <c r="CO60" s="569">
        <f>計算表!$C$98*投入係数表107!CO60</f>
        <v>0</v>
      </c>
      <c r="CP60" s="569">
        <f>計算表!$C$99*投入係数表107!CP60</f>
        <v>0</v>
      </c>
      <c r="CQ60" s="569">
        <f>計算表!$C$100*投入係数表107!CQ60</f>
        <v>0</v>
      </c>
      <c r="CR60" s="569">
        <f>計算表!$C$101*投入係数表107!CR60</f>
        <v>0</v>
      </c>
      <c r="CS60" s="569">
        <f>計算表!$C$102*投入係数表107!CS60</f>
        <v>0</v>
      </c>
      <c r="CT60" s="569">
        <f>計算表!$C$103*投入係数表107!CT60</f>
        <v>0</v>
      </c>
      <c r="CU60" s="569">
        <f>計算表!$C$104*投入係数表107!CU60</f>
        <v>0</v>
      </c>
      <c r="CV60" s="569">
        <f>計算表!$C$105*投入係数表107!CV60</f>
        <v>0</v>
      </c>
      <c r="CW60" s="569">
        <f>計算表!$C$106*投入係数表107!CW60</f>
        <v>0</v>
      </c>
      <c r="CX60" s="569">
        <f>計算表!$C$107*投入係数表107!CX60</f>
        <v>0</v>
      </c>
      <c r="CY60" s="569">
        <f>計算表!$C$108*投入係数表107!CY60</f>
        <v>0</v>
      </c>
      <c r="CZ60" s="569">
        <f>計算表!$C$109*投入係数表107!CZ60</f>
        <v>0</v>
      </c>
      <c r="DA60" s="569">
        <f>計算表!$C$110*投入係数表107!DA60</f>
        <v>0</v>
      </c>
      <c r="DB60" s="569">
        <f>計算表!$C$111*投入係数表107!DB60</f>
        <v>0</v>
      </c>
      <c r="DC60" s="569">
        <f>計算表!$C$112*投入係数表107!DC60</f>
        <v>0</v>
      </c>
      <c r="DD60" s="569">
        <f>計算表!$C$113*投入係数表107!DD60</f>
        <v>0</v>
      </c>
      <c r="DE60" s="569">
        <f>計算表!$C$114*投入係数表107!DE60</f>
        <v>0</v>
      </c>
      <c r="DF60" s="569">
        <f t="shared" si="1"/>
        <v>0</v>
      </c>
    </row>
    <row r="61" spans="2:110" ht="12" customHeight="1">
      <c r="B61" s="578" t="s">
        <v>668</v>
      </c>
      <c r="C61" s="569">
        <f>計算表!$C$8*投入係数表107!C61</f>
        <v>0</v>
      </c>
      <c r="D61" s="569">
        <f>計算表!$C$9*投入係数表107!D61</f>
        <v>0</v>
      </c>
      <c r="E61" s="569">
        <f>計算表!$C$10*投入係数表107!E61</f>
        <v>0</v>
      </c>
      <c r="F61" s="569">
        <f>計算表!$C$11*投入係数表107!F61</f>
        <v>0</v>
      </c>
      <c r="G61" s="569">
        <f>計算表!$C$12*投入係数表107!G61</f>
        <v>0</v>
      </c>
      <c r="H61" s="569">
        <f>計算表!$C$13*投入係数表107!H61</f>
        <v>0</v>
      </c>
      <c r="I61" s="569">
        <f>計算表!$C$14*投入係数表107!I61</f>
        <v>0</v>
      </c>
      <c r="J61" s="569">
        <f>計算表!$C$15*投入係数表107!J61</f>
        <v>0</v>
      </c>
      <c r="K61" s="569">
        <f>計算表!$C$16*投入係数表107!K61</f>
        <v>0</v>
      </c>
      <c r="L61" s="569">
        <f>計算表!$C$17*投入係数表107!L61</f>
        <v>0</v>
      </c>
      <c r="M61" s="569">
        <f>計算表!$C$18*投入係数表107!M61</f>
        <v>0</v>
      </c>
      <c r="N61" s="569">
        <f>計算表!$C$19*投入係数表107!N61</f>
        <v>0</v>
      </c>
      <c r="O61" s="569">
        <f>計算表!$C$20*投入係数表107!O61</f>
        <v>0</v>
      </c>
      <c r="P61" s="569">
        <f>計算表!$C$21*投入係数表107!P61</f>
        <v>0</v>
      </c>
      <c r="Q61" s="569">
        <f>計算表!$C$22*投入係数表107!Q61</f>
        <v>0</v>
      </c>
      <c r="R61" s="569">
        <f>計算表!$C$23*投入係数表107!R61</f>
        <v>0</v>
      </c>
      <c r="S61" s="569">
        <f>計算表!$C$24*投入係数表107!S61</f>
        <v>0</v>
      </c>
      <c r="T61" s="569">
        <f>計算表!$C$25*投入係数表107!T61</f>
        <v>0</v>
      </c>
      <c r="U61" s="569">
        <f>計算表!$C$26*投入係数表107!U61</f>
        <v>0</v>
      </c>
      <c r="V61" s="569">
        <f>計算表!$C$27*投入係数表107!V61</f>
        <v>0</v>
      </c>
      <c r="W61" s="569">
        <f>計算表!$C$28*投入係数表107!W61</f>
        <v>0</v>
      </c>
      <c r="X61" s="569">
        <f>計算表!$C$29*投入係数表107!X61</f>
        <v>0</v>
      </c>
      <c r="Y61" s="569">
        <f>計算表!$C$30*投入係数表107!Y61</f>
        <v>0</v>
      </c>
      <c r="Z61" s="569">
        <f>計算表!$C$31*投入係数表107!Z61</f>
        <v>0</v>
      </c>
      <c r="AA61" s="569">
        <f>計算表!$C$32*投入係数表107!AA61</f>
        <v>0</v>
      </c>
      <c r="AB61" s="569">
        <f>計算表!$C$33*投入係数表107!AB61</f>
        <v>0</v>
      </c>
      <c r="AC61" s="569">
        <f>計算表!$C$34*投入係数表107!AC61</f>
        <v>0</v>
      </c>
      <c r="AD61" s="569">
        <f>計算表!$C$35*投入係数表107!AD61</f>
        <v>0</v>
      </c>
      <c r="AE61" s="569">
        <f>計算表!$C$36*投入係数表107!AE61</f>
        <v>0</v>
      </c>
      <c r="AF61" s="569">
        <f>計算表!$C$37*投入係数表107!AF61</f>
        <v>0</v>
      </c>
      <c r="AG61" s="569">
        <f>計算表!$C$38*投入係数表107!AG61</f>
        <v>0</v>
      </c>
      <c r="AH61" s="569">
        <f>計算表!$C$39*投入係数表107!AH61</f>
        <v>0</v>
      </c>
      <c r="AI61" s="569">
        <f>計算表!$C$40*投入係数表107!AI61</f>
        <v>0</v>
      </c>
      <c r="AJ61" s="569">
        <f>計算表!$C$41*投入係数表107!AJ61</f>
        <v>0</v>
      </c>
      <c r="AK61" s="569">
        <f>計算表!$C$42*投入係数表107!AK61</f>
        <v>0</v>
      </c>
      <c r="AL61" s="569">
        <f>計算表!$C$43*投入係数表107!AL61</f>
        <v>0</v>
      </c>
      <c r="AM61" s="569">
        <f>計算表!$C$44*投入係数表107!AM61</f>
        <v>0</v>
      </c>
      <c r="AN61" s="569">
        <f>計算表!$C$45*投入係数表107!AN61</f>
        <v>0</v>
      </c>
      <c r="AO61" s="569">
        <f>計算表!$C$46*投入係数表107!AO61</f>
        <v>0</v>
      </c>
      <c r="AP61" s="569">
        <f>計算表!$C$47*投入係数表107!AP61</f>
        <v>0</v>
      </c>
      <c r="AQ61" s="569">
        <f>計算表!$C$48*投入係数表107!AQ61</f>
        <v>0</v>
      </c>
      <c r="AR61" s="569">
        <f>計算表!$C$49*投入係数表107!AR61</f>
        <v>0</v>
      </c>
      <c r="AS61" s="569">
        <f>計算表!$C$50*投入係数表107!AS61</f>
        <v>0</v>
      </c>
      <c r="AT61" s="569">
        <f>計算表!$C$51*投入係数表107!AT61</f>
        <v>0</v>
      </c>
      <c r="AU61" s="569">
        <f>計算表!$C$52*投入係数表107!AU61</f>
        <v>0</v>
      </c>
      <c r="AV61" s="569">
        <f>計算表!$C$53*投入係数表107!AV61</f>
        <v>0</v>
      </c>
      <c r="AW61" s="569">
        <f>計算表!$C$54*投入係数表107!AW61</f>
        <v>0</v>
      </c>
      <c r="AX61" s="569">
        <f>計算表!$C$55*投入係数表107!AX61</f>
        <v>0</v>
      </c>
      <c r="AY61" s="569">
        <f>計算表!$C$56*投入係数表107!AY61</f>
        <v>0</v>
      </c>
      <c r="AZ61" s="569">
        <f>計算表!$C$57*投入係数表107!AZ61</f>
        <v>0</v>
      </c>
      <c r="BA61" s="569">
        <f>計算表!$C$58*投入係数表107!BA61</f>
        <v>0</v>
      </c>
      <c r="BB61" s="569">
        <f>計算表!$C$59*投入係数表107!BB61</f>
        <v>0</v>
      </c>
      <c r="BC61" s="569">
        <f>計算表!$C$60*投入係数表107!BC61</f>
        <v>0</v>
      </c>
      <c r="BD61" s="569">
        <f>計算表!$C$61*投入係数表107!BD61</f>
        <v>0</v>
      </c>
      <c r="BE61" s="569">
        <f>計算表!$C$62*投入係数表107!BE61</f>
        <v>0</v>
      </c>
      <c r="BF61" s="569">
        <f>計算表!$C$63*投入係数表107!BF61</f>
        <v>0</v>
      </c>
      <c r="BG61" s="569">
        <f>計算表!$C$64*投入係数表107!BG61</f>
        <v>0</v>
      </c>
      <c r="BH61" s="569">
        <f>計算表!$C$65*投入係数表107!BH61</f>
        <v>0</v>
      </c>
      <c r="BI61" s="569">
        <f>計算表!$C$66*投入係数表107!BI61</f>
        <v>0</v>
      </c>
      <c r="BJ61" s="569">
        <f>計算表!$C$67*投入係数表107!BJ61</f>
        <v>0</v>
      </c>
      <c r="BK61" s="569">
        <f>計算表!$C$68*投入係数表107!BK61</f>
        <v>0</v>
      </c>
      <c r="BL61" s="569">
        <f>計算表!$C$69*投入係数表107!BL61</f>
        <v>0</v>
      </c>
      <c r="BM61" s="569">
        <f>計算表!$C$70*投入係数表107!BM61</f>
        <v>0</v>
      </c>
      <c r="BN61" s="569">
        <f>計算表!$C$71*投入係数表107!BN61</f>
        <v>0</v>
      </c>
      <c r="BO61" s="569">
        <f>計算表!$C$72*投入係数表107!BO61</f>
        <v>0</v>
      </c>
      <c r="BP61" s="569">
        <f>計算表!$C$73*投入係数表107!BP61</f>
        <v>0</v>
      </c>
      <c r="BQ61" s="569">
        <f>計算表!$C$74*投入係数表107!BQ61</f>
        <v>0</v>
      </c>
      <c r="BR61" s="569">
        <f>計算表!$C$75*投入係数表107!BR61</f>
        <v>0</v>
      </c>
      <c r="BS61" s="569">
        <f>計算表!$C$76*投入係数表107!BS61</f>
        <v>0</v>
      </c>
      <c r="BT61" s="569">
        <f>計算表!$C$77*投入係数表107!BT61</f>
        <v>0</v>
      </c>
      <c r="BU61" s="569">
        <f>計算表!$C$78*投入係数表107!BU61</f>
        <v>0</v>
      </c>
      <c r="BV61" s="569">
        <f>計算表!$C$79*投入係数表107!BV61</f>
        <v>0</v>
      </c>
      <c r="BW61" s="569">
        <f>計算表!$C$80*投入係数表107!BW61</f>
        <v>0</v>
      </c>
      <c r="BX61" s="569">
        <f>計算表!$C$81*投入係数表107!BX61</f>
        <v>0</v>
      </c>
      <c r="BY61" s="569">
        <f>計算表!$C$82*投入係数表107!BY61</f>
        <v>0</v>
      </c>
      <c r="BZ61" s="569">
        <f>計算表!$C$83*投入係数表107!BZ61</f>
        <v>0</v>
      </c>
      <c r="CA61" s="569">
        <f>計算表!$C$84*投入係数表107!CA61</f>
        <v>0</v>
      </c>
      <c r="CB61" s="569">
        <f>計算表!$C$85*投入係数表107!CB61</f>
        <v>0</v>
      </c>
      <c r="CC61" s="569">
        <f>計算表!$C$86*投入係数表107!CC61</f>
        <v>0</v>
      </c>
      <c r="CD61" s="569">
        <f>計算表!$C$87*投入係数表107!CD61</f>
        <v>0</v>
      </c>
      <c r="CE61" s="569">
        <f>計算表!$C$88*投入係数表107!CE61</f>
        <v>0</v>
      </c>
      <c r="CF61" s="569">
        <f>計算表!$C$89*投入係数表107!CF61</f>
        <v>0</v>
      </c>
      <c r="CG61" s="569">
        <f>計算表!$C$90*投入係数表107!CG61</f>
        <v>0</v>
      </c>
      <c r="CH61" s="569">
        <f>計算表!$C$91*投入係数表107!CH61</f>
        <v>0</v>
      </c>
      <c r="CI61" s="569">
        <f>計算表!$C$92*投入係数表107!CI61</f>
        <v>0</v>
      </c>
      <c r="CJ61" s="569">
        <f>計算表!$C$93*投入係数表107!CJ61</f>
        <v>0</v>
      </c>
      <c r="CK61" s="569">
        <f>計算表!$C$94*投入係数表107!CK61</f>
        <v>0</v>
      </c>
      <c r="CL61" s="569">
        <f>計算表!$C$95*投入係数表107!CL61</f>
        <v>0</v>
      </c>
      <c r="CM61" s="569">
        <f>計算表!$C$96*投入係数表107!CM61</f>
        <v>0</v>
      </c>
      <c r="CN61" s="569">
        <f>計算表!$C$97*投入係数表107!CN61</f>
        <v>0</v>
      </c>
      <c r="CO61" s="569">
        <f>計算表!$C$98*投入係数表107!CO61</f>
        <v>0</v>
      </c>
      <c r="CP61" s="569">
        <f>計算表!$C$99*投入係数表107!CP61</f>
        <v>0</v>
      </c>
      <c r="CQ61" s="569">
        <f>計算表!$C$100*投入係数表107!CQ61</f>
        <v>0</v>
      </c>
      <c r="CR61" s="569">
        <f>計算表!$C$101*投入係数表107!CR61</f>
        <v>0</v>
      </c>
      <c r="CS61" s="569">
        <f>計算表!$C$102*投入係数表107!CS61</f>
        <v>0</v>
      </c>
      <c r="CT61" s="569">
        <f>計算表!$C$103*投入係数表107!CT61</f>
        <v>0</v>
      </c>
      <c r="CU61" s="569">
        <f>計算表!$C$104*投入係数表107!CU61</f>
        <v>0</v>
      </c>
      <c r="CV61" s="569">
        <f>計算表!$C$105*投入係数表107!CV61</f>
        <v>0</v>
      </c>
      <c r="CW61" s="569">
        <f>計算表!$C$106*投入係数表107!CW61</f>
        <v>0</v>
      </c>
      <c r="CX61" s="569">
        <f>計算表!$C$107*投入係数表107!CX61</f>
        <v>0</v>
      </c>
      <c r="CY61" s="569">
        <f>計算表!$C$108*投入係数表107!CY61</f>
        <v>0</v>
      </c>
      <c r="CZ61" s="569">
        <f>計算表!$C$109*投入係数表107!CZ61</f>
        <v>0</v>
      </c>
      <c r="DA61" s="569">
        <f>計算表!$C$110*投入係数表107!DA61</f>
        <v>0</v>
      </c>
      <c r="DB61" s="569">
        <f>計算表!$C$111*投入係数表107!DB61</f>
        <v>0</v>
      </c>
      <c r="DC61" s="569">
        <f>計算表!$C$112*投入係数表107!DC61</f>
        <v>0</v>
      </c>
      <c r="DD61" s="569">
        <f>計算表!$C$113*投入係数表107!DD61</f>
        <v>0</v>
      </c>
      <c r="DE61" s="569">
        <f>計算表!$C$114*投入係数表107!DE61</f>
        <v>0</v>
      </c>
      <c r="DF61" s="569">
        <f t="shared" si="1"/>
        <v>0</v>
      </c>
    </row>
    <row r="62" spans="2:110" ht="12" customHeight="1">
      <c r="B62" s="578" t="s">
        <v>670</v>
      </c>
      <c r="C62" s="569">
        <f>計算表!$C$8*投入係数表107!C62</f>
        <v>0</v>
      </c>
      <c r="D62" s="569">
        <f>計算表!$C$9*投入係数表107!D62</f>
        <v>0</v>
      </c>
      <c r="E62" s="569">
        <f>計算表!$C$10*投入係数表107!E62</f>
        <v>0</v>
      </c>
      <c r="F62" s="569">
        <f>計算表!$C$11*投入係数表107!F62</f>
        <v>0</v>
      </c>
      <c r="G62" s="569">
        <f>計算表!$C$12*投入係数表107!G62</f>
        <v>0</v>
      </c>
      <c r="H62" s="569">
        <f>計算表!$C$13*投入係数表107!H62</f>
        <v>0</v>
      </c>
      <c r="I62" s="569">
        <f>計算表!$C$14*投入係数表107!I62</f>
        <v>0</v>
      </c>
      <c r="J62" s="569">
        <f>計算表!$C$15*投入係数表107!J62</f>
        <v>0</v>
      </c>
      <c r="K62" s="569">
        <f>計算表!$C$16*投入係数表107!K62</f>
        <v>0</v>
      </c>
      <c r="L62" s="569">
        <f>計算表!$C$17*投入係数表107!L62</f>
        <v>0</v>
      </c>
      <c r="M62" s="569">
        <f>計算表!$C$18*投入係数表107!M62</f>
        <v>0</v>
      </c>
      <c r="N62" s="569">
        <f>計算表!$C$19*投入係数表107!N62</f>
        <v>0</v>
      </c>
      <c r="O62" s="569">
        <f>計算表!$C$20*投入係数表107!O62</f>
        <v>0</v>
      </c>
      <c r="P62" s="569">
        <f>計算表!$C$21*投入係数表107!P62</f>
        <v>0</v>
      </c>
      <c r="Q62" s="569">
        <f>計算表!$C$22*投入係数表107!Q62</f>
        <v>0</v>
      </c>
      <c r="R62" s="569">
        <f>計算表!$C$23*投入係数表107!R62</f>
        <v>0</v>
      </c>
      <c r="S62" s="569">
        <f>計算表!$C$24*投入係数表107!S62</f>
        <v>0</v>
      </c>
      <c r="T62" s="569">
        <f>計算表!$C$25*投入係数表107!T62</f>
        <v>0</v>
      </c>
      <c r="U62" s="569">
        <f>計算表!$C$26*投入係数表107!U62</f>
        <v>0</v>
      </c>
      <c r="V62" s="569">
        <f>計算表!$C$27*投入係数表107!V62</f>
        <v>0</v>
      </c>
      <c r="W62" s="569">
        <f>計算表!$C$28*投入係数表107!W62</f>
        <v>0</v>
      </c>
      <c r="X62" s="569">
        <f>計算表!$C$29*投入係数表107!X62</f>
        <v>0</v>
      </c>
      <c r="Y62" s="569">
        <f>計算表!$C$30*投入係数表107!Y62</f>
        <v>0</v>
      </c>
      <c r="Z62" s="569">
        <f>計算表!$C$31*投入係数表107!Z62</f>
        <v>0</v>
      </c>
      <c r="AA62" s="569">
        <f>計算表!$C$32*投入係数表107!AA62</f>
        <v>0</v>
      </c>
      <c r="AB62" s="569">
        <f>計算表!$C$33*投入係数表107!AB62</f>
        <v>0</v>
      </c>
      <c r="AC62" s="569">
        <f>計算表!$C$34*投入係数表107!AC62</f>
        <v>0</v>
      </c>
      <c r="AD62" s="569">
        <f>計算表!$C$35*投入係数表107!AD62</f>
        <v>0</v>
      </c>
      <c r="AE62" s="569">
        <f>計算表!$C$36*投入係数表107!AE62</f>
        <v>0</v>
      </c>
      <c r="AF62" s="569">
        <f>計算表!$C$37*投入係数表107!AF62</f>
        <v>0</v>
      </c>
      <c r="AG62" s="569">
        <f>計算表!$C$38*投入係数表107!AG62</f>
        <v>0</v>
      </c>
      <c r="AH62" s="569">
        <f>計算表!$C$39*投入係数表107!AH62</f>
        <v>0</v>
      </c>
      <c r="AI62" s="569">
        <f>計算表!$C$40*投入係数表107!AI62</f>
        <v>0</v>
      </c>
      <c r="AJ62" s="569">
        <f>計算表!$C$41*投入係数表107!AJ62</f>
        <v>0</v>
      </c>
      <c r="AK62" s="569">
        <f>計算表!$C$42*投入係数表107!AK62</f>
        <v>0</v>
      </c>
      <c r="AL62" s="569">
        <f>計算表!$C$43*投入係数表107!AL62</f>
        <v>0</v>
      </c>
      <c r="AM62" s="569">
        <f>計算表!$C$44*投入係数表107!AM62</f>
        <v>0</v>
      </c>
      <c r="AN62" s="569">
        <f>計算表!$C$45*投入係数表107!AN62</f>
        <v>0</v>
      </c>
      <c r="AO62" s="569">
        <f>計算表!$C$46*投入係数表107!AO62</f>
        <v>0</v>
      </c>
      <c r="AP62" s="569">
        <f>計算表!$C$47*投入係数表107!AP62</f>
        <v>0</v>
      </c>
      <c r="AQ62" s="569">
        <f>計算表!$C$48*投入係数表107!AQ62</f>
        <v>0</v>
      </c>
      <c r="AR62" s="569">
        <f>計算表!$C$49*投入係数表107!AR62</f>
        <v>0</v>
      </c>
      <c r="AS62" s="569">
        <f>計算表!$C$50*投入係数表107!AS62</f>
        <v>0</v>
      </c>
      <c r="AT62" s="569">
        <f>計算表!$C$51*投入係数表107!AT62</f>
        <v>0</v>
      </c>
      <c r="AU62" s="569">
        <f>計算表!$C$52*投入係数表107!AU62</f>
        <v>0</v>
      </c>
      <c r="AV62" s="569">
        <f>計算表!$C$53*投入係数表107!AV62</f>
        <v>0</v>
      </c>
      <c r="AW62" s="569">
        <f>計算表!$C$54*投入係数表107!AW62</f>
        <v>0</v>
      </c>
      <c r="AX62" s="569">
        <f>計算表!$C$55*投入係数表107!AX62</f>
        <v>0</v>
      </c>
      <c r="AY62" s="569">
        <f>計算表!$C$56*投入係数表107!AY62</f>
        <v>0</v>
      </c>
      <c r="AZ62" s="569">
        <f>計算表!$C$57*投入係数表107!AZ62</f>
        <v>0</v>
      </c>
      <c r="BA62" s="569">
        <f>計算表!$C$58*投入係数表107!BA62</f>
        <v>0</v>
      </c>
      <c r="BB62" s="569">
        <f>計算表!$C$59*投入係数表107!BB62</f>
        <v>0</v>
      </c>
      <c r="BC62" s="569">
        <f>計算表!$C$60*投入係数表107!BC62</f>
        <v>0</v>
      </c>
      <c r="BD62" s="569">
        <f>計算表!$C$61*投入係数表107!BD62</f>
        <v>0</v>
      </c>
      <c r="BE62" s="569">
        <f>計算表!$C$62*投入係数表107!BE62</f>
        <v>0</v>
      </c>
      <c r="BF62" s="569">
        <f>計算表!$C$63*投入係数表107!BF62</f>
        <v>0</v>
      </c>
      <c r="BG62" s="569">
        <f>計算表!$C$64*投入係数表107!BG62</f>
        <v>0</v>
      </c>
      <c r="BH62" s="569">
        <f>計算表!$C$65*投入係数表107!BH62</f>
        <v>0</v>
      </c>
      <c r="BI62" s="569">
        <f>計算表!$C$66*投入係数表107!BI62</f>
        <v>0</v>
      </c>
      <c r="BJ62" s="569">
        <f>計算表!$C$67*投入係数表107!BJ62</f>
        <v>0</v>
      </c>
      <c r="BK62" s="569">
        <f>計算表!$C$68*投入係数表107!BK62</f>
        <v>0</v>
      </c>
      <c r="BL62" s="569">
        <f>計算表!$C$69*投入係数表107!BL62</f>
        <v>0</v>
      </c>
      <c r="BM62" s="569">
        <f>計算表!$C$70*投入係数表107!BM62</f>
        <v>0</v>
      </c>
      <c r="BN62" s="569">
        <f>計算表!$C$71*投入係数表107!BN62</f>
        <v>0</v>
      </c>
      <c r="BO62" s="569">
        <f>計算表!$C$72*投入係数表107!BO62</f>
        <v>0</v>
      </c>
      <c r="BP62" s="569">
        <f>計算表!$C$73*投入係数表107!BP62</f>
        <v>0</v>
      </c>
      <c r="BQ62" s="569">
        <f>計算表!$C$74*投入係数表107!BQ62</f>
        <v>0</v>
      </c>
      <c r="BR62" s="569">
        <f>計算表!$C$75*投入係数表107!BR62</f>
        <v>0</v>
      </c>
      <c r="BS62" s="569">
        <f>計算表!$C$76*投入係数表107!BS62</f>
        <v>0</v>
      </c>
      <c r="BT62" s="569">
        <f>計算表!$C$77*投入係数表107!BT62</f>
        <v>0</v>
      </c>
      <c r="BU62" s="569">
        <f>計算表!$C$78*投入係数表107!BU62</f>
        <v>0</v>
      </c>
      <c r="BV62" s="569">
        <f>計算表!$C$79*投入係数表107!BV62</f>
        <v>0</v>
      </c>
      <c r="BW62" s="569">
        <f>計算表!$C$80*投入係数表107!BW62</f>
        <v>0</v>
      </c>
      <c r="BX62" s="569">
        <f>計算表!$C$81*投入係数表107!BX62</f>
        <v>0</v>
      </c>
      <c r="BY62" s="569">
        <f>計算表!$C$82*投入係数表107!BY62</f>
        <v>0</v>
      </c>
      <c r="BZ62" s="569">
        <f>計算表!$C$83*投入係数表107!BZ62</f>
        <v>0</v>
      </c>
      <c r="CA62" s="569">
        <f>計算表!$C$84*投入係数表107!CA62</f>
        <v>0</v>
      </c>
      <c r="CB62" s="569">
        <f>計算表!$C$85*投入係数表107!CB62</f>
        <v>0</v>
      </c>
      <c r="CC62" s="569">
        <f>計算表!$C$86*投入係数表107!CC62</f>
        <v>0</v>
      </c>
      <c r="CD62" s="569">
        <f>計算表!$C$87*投入係数表107!CD62</f>
        <v>0</v>
      </c>
      <c r="CE62" s="569">
        <f>計算表!$C$88*投入係数表107!CE62</f>
        <v>0</v>
      </c>
      <c r="CF62" s="569">
        <f>計算表!$C$89*投入係数表107!CF62</f>
        <v>0</v>
      </c>
      <c r="CG62" s="569">
        <f>計算表!$C$90*投入係数表107!CG62</f>
        <v>0</v>
      </c>
      <c r="CH62" s="569">
        <f>計算表!$C$91*投入係数表107!CH62</f>
        <v>0</v>
      </c>
      <c r="CI62" s="569">
        <f>計算表!$C$92*投入係数表107!CI62</f>
        <v>0</v>
      </c>
      <c r="CJ62" s="569">
        <f>計算表!$C$93*投入係数表107!CJ62</f>
        <v>0</v>
      </c>
      <c r="CK62" s="569">
        <f>計算表!$C$94*投入係数表107!CK62</f>
        <v>0</v>
      </c>
      <c r="CL62" s="569">
        <f>計算表!$C$95*投入係数表107!CL62</f>
        <v>0</v>
      </c>
      <c r="CM62" s="569">
        <f>計算表!$C$96*投入係数表107!CM62</f>
        <v>0</v>
      </c>
      <c r="CN62" s="569">
        <f>計算表!$C$97*投入係数表107!CN62</f>
        <v>0</v>
      </c>
      <c r="CO62" s="569">
        <f>計算表!$C$98*投入係数表107!CO62</f>
        <v>0</v>
      </c>
      <c r="CP62" s="569">
        <f>計算表!$C$99*投入係数表107!CP62</f>
        <v>0</v>
      </c>
      <c r="CQ62" s="569">
        <f>計算表!$C$100*投入係数表107!CQ62</f>
        <v>0</v>
      </c>
      <c r="CR62" s="569">
        <f>計算表!$C$101*投入係数表107!CR62</f>
        <v>0</v>
      </c>
      <c r="CS62" s="569">
        <f>計算表!$C$102*投入係数表107!CS62</f>
        <v>0</v>
      </c>
      <c r="CT62" s="569">
        <f>計算表!$C$103*投入係数表107!CT62</f>
        <v>0</v>
      </c>
      <c r="CU62" s="569">
        <f>計算表!$C$104*投入係数表107!CU62</f>
        <v>0</v>
      </c>
      <c r="CV62" s="569">
        <f>計算表!$C$105*投入係数表107!CV62</f>
        <v>0</v>
      </c>
      <c r="CW62" s="569">
        <f>計算表!$C$106*投入係数表107!CW62</f>
        <v>0</v>
      </c>
      <c r="CX62" s="569">
        <f>計算表!$C$107*投入係数表107!CX62</f>
        <v>0</v>
      </c>
      <c r="CY62" s="569">
        <f>計算表!$C$108*投入係数表107!CY62</f>
        <v>0</v>
      </c>
      <c r="CZ62" s="569">
        <f>計算表!$C$109*投入係数表107!CZ62</f>
        <v>0</v>
      </c>
      <c r="DA62" s="569">
        <f>計算表!$C$110*投入係数表107!DA62</f>
        <v>0</v>
      </c>
      <c r="DB62" s="569">
        <f>計算表!$C$111*投入係数表107!DB62</f>
        <v>0</v>
      </c>
      <c r="DC62" s="569">
        <f>計算表!$C$112*投入係数表107!DC62</f>
        <v>0</v>
      </c>
      <c r="DD62" s="569">
        <f>計算表!$C$113*投入係数表107!DD62</f>
        <v>0</v>
      </c>
      <c r="DE62" s="569">
        <f>計算表!$C$114*投入係数表107!DE62</f>
        <v>0</v>
      </c>
      <c r="DF62" s="569">
        <f t="shared" si="1"/>
        <v>0</v>
      </c>
    </row>
    <row r="63" spans="2:110" ht="12" customHeight="1">
      <c r="B63" s="578" t="s">
        <v>672</v>
      </c>
      <c r="C63" s="569">
        <f>計算表!$C$8*投入係数表107!C63</f>
        <v>0</v>
      </c>
      <c r="D63" s="569">
        <f>計算表!$C$9*投入係数表107!D63</f>
        <v>0</v>
      </c>
      <c r="E63" s="569">
        <f>計算表!$C$10*投入係数表107!E63</f>
        <v>0</v>
      </c>
      <c r="F63" s="569">
        <f>計算表!$C$11*投入係数表107!F63</f>
        <v>0</v>
      </c>
      <c r="G63" s="569">
        <f>計算表!$C$12*投入係数表107!G63</f>
        <v>0</v>
      </c>
      <c r="H63" s="569">
        <f>計算表!$C$13*投入係数表107!H63</f>
        <v>0</v>
      </c>
      <c r="I63" s="569">
        <f>計算表!$C$14*投入係数表107!I63</f>
        <v>0</v>
      </c>
      <c r="J63" s="569">
        <f>計算表!$C$15*投入係数表107!J63</f>
        <v>0</v>
      </c>
      <c r="K63" s="569">
        <f>計算表!$C$16*投入係数表107!K63</f>
        <v>0</v>
      </c>
      <c r="L63" s="569">
        <f>計算表!$C$17*投入係数表107!L63</f>
        <v>0</v>
      </c>
      <c r="M63" s="569">
        <f>計算表!$C$18*投入係数表107!M63</f>
        <v>0</v>
      </c>
      <c r="N63" s="569">
        <f>計算表!$C$19*投入係数表107!N63</f>
        <v>0</v>
      </c>
      <c r="O63" s="569">
        <f>計算表!$C$20*投入係数表107!O63</f>
        <v>0</v>
      </c>
      <c r="P63" s="569">
        <f>計算表!$C$21*投入係数表107!P63</f>
        <v>0</v>
      </c>
      <c r="Q63" s="569">
        <f>計算表!$C$22*投入係数表107!Q63</f>
        <v>0</v>
      </c>
      <c r="R63" s="569">
        <f>計算表!$C$23*投入係数表107!R63</f>
        <v>0</v>
      </c>
      <c r="S63" s="569">
        <f>計算表!$C$24*投入係数表107!S63</f>
        <v>0</v>
      </c>
      <c r="T63" s="569">
        <f>計算表!$C$25*投入係数表107!T63</f>
        <v>0</v>
      </c>
      <c r="U63" s="569">
        <f>計算表!$C$26*投入係数表107!U63</f>
        <v>0</v>
      </c>
      <c r="V63" s="569">
        <f>計算表!$C$27*投入係数表107!V63</f>
        <v>0</v>
      </c>
      <c r="W63" s="569">
        <f>計算表!$C$28*投入係数表107!W63</f>
        <v>0</v>
      </c>
      <c r="X63" s="569">
        <f>計算表!$C$29*投入係数表107!X63</f>
        <v>0</v>
      </c>
      <c r="Y63" s="569">
        <f>計算表!$C$30*投入係数表107!Y63</f>
        <v>0</v>
      </c>
      <c r="Z63" s="569">
        <f>計算表!$C$31*投入係数表107!Z63</f>
        <v>0</v>
      </c>
      <c r="AA63" s="569">
        <f>計算表!$C$32*投入係数表107!AA63</f>
        <v>0</v>
      </c>
      <c r="AB63" s="569">
        <f>計算表!$C$33*投入係数表107!AB63</f>
        <v>0</v>
      </c>
      <c r="AC63" s="569">
        <f>計算表!$C$34*投入係数表107!AC63</f>
        <v>0</v>
      </c>
      <c r="AD63" s="569">
        <f>計算表!$C$35*投入係数表107!AD63</f>
        <v>0</v>
      </c>
      <c r="AE63" s="569">
        <f>計算表!$C$36*投入係数表107!AE63</f>
        <v>0</v>
      </c>
      <c r="AF63" s="569">
        <f>計算表!$C$37*投入係数表107!AF63</f>
        <v>0</v>
      </c>
      <c r="AG63" s="569">
        <f>計算表!$C$38*投入係数表107!AG63</f>
        <v>0</v>
      </c>
      <c r="AH63" s="569">
        <f>計算表!$C$39*投入係数表107!AH63</f>
        <v>0</v>
      </c>
      <c r="AI63" s="569">
        <f>計算表!$C$40*投入係数表107!AI63</f>
        <v>0</v>
      </c>
      <c r="AJ63" s="569">
        <f>計算表!$C$41*投入係数表107!AJ63</f>
        <v>0</v>
      </c>
      <c r="AK63" s="569">
        <f>計算表!$C$42*投入係数表107!AK63</f>
        <v>0</v>
      </c>
      <c r="AL63" s="569">
        <f>計算表!$C$43*投入係数表107!AL63</f>
        <v>0</v>
      </c>
      <c r="AM63" s="569">
        <f>計算表!$C$44*投入係数表107!AM63</f>
        <v>0</v>
      </c>
      <c r="AN63" s="569">
        <f>計算表!$C$45*投入係数表107!AN63</f>
        <v>0</v>
      </c>
      <c r="AO63" s="569">
        <f>計算表!$C$46*投入係数表107!AO63</f>
        <v>0</v>
      </c>
      <c r="AP63" s="569">
        <f>計算表!$C$47*投入係数表107!AP63</f>
        <v>0</v>
      </c>
      <c r="AQ63" s="569">
        <f>計算表!$C$48*投入係数表107!AQ63</f>
        <v>0</v>
      </c>
      <c r="AR63" s="569">
        <f>計算表!$C$49*投入係数表107!AR63</f>
        <v>0</v>
      </c>
      <c r="AS63" s="569">
        <f>計算表!$C$50*投入係数表107!AS63</f>
        <v>0</v>
      </c>
      <c r="AT63" s="569">
        <f>計算表!$C$51*投入係数表107!AT63</f>
        <v>0</v>
      </c>
      <c r="AU63" s="569">
        <f>計算表!$C$52*投入係数表107!AU63</f>
        <v>0</v>
      </c>
      <c r="AV63" s="569">
        <f>計算表!$C$53*投入係数表107!AV63</f>
        <v>0</v>
      </c>
      <c r="AW63" s="569">
        <f>計算表!$C$54*投入係数表107!AW63</f>
        <v>0</v>
      </c>
      <c r="AX63" s="569">
        <f>計算表!$C$55*投入係数表107!AX63</f>
        <v>0</v>
      </c>
      <c r="AY63" s="569">
        <f>計算表!$C$56*投入係数表107!AY63</f>
        <v>0</v>
      </c>
      <c r="AZ63" s="569">
        <f>計算表!$C$57*投入係数表107!AZ63</f>
        <v>0</v>
      </c>
      <c r="BA63" s="569">
        <f>計算表!$C$58*投入係数表107!BA63</f>
        <v>0</v>
      </c>
      <c r="BB63" s="569">
        <f>計算表!$C$59*投入係数表107!BB63</f>
        <v>0</v>
      </c>
      <c r="BC63" s="569">
        <f>計算表!$C$60*投入係数表107!BC63</f>
        <v>0</v>
      </c>
      <c r="BD63" s="569">
        <f>計算表!$C$61*投入係数表107!BD63</f>
        <v>0</v>
      </c>
      <c r="BE63" s="569">
        <f>計算表!$C$62*投入係数表107!BE63</f>
        <v>0</v>
      </c>
      <c r="BF63" s="569">
        <f>計算表!$C$63*投入係数表107!BF63</f>
        <v>0</v>
      </c>
      <c r="BG63" s="569">
        <f>計算表!$C$64*投入係数表107!BG63</f>
        <v>0</v>
      </c>
      <c r="BH63" s="569">
        <f>計算表!$C$65*投入係数表107!BH63</f>
        <v>0</v>
      </c>
      <c r="BI63" s="569">
        <f>計算表!$C$66*投入係数表107!BI63</f>
        <v>0</v>
      </c>
      <c r="BJ63" s="569">
        <f>計算表!$C$67*投入係数表107!BJ63</f>
        <v>0</v>
      </c>
      <c r="BK63" s="569">
        <f>計算表!$C$68*投入係数表107!BK63</f>
        <v>0</v>
      </c>
      <c r="BL63" s="569">
        <f>計算表!$C$69*投入係数表107!BL63</f>
        <v>0</v>
      </c>
      <c r="BM63" s="569">
        <f>計算表!$C$70*投入係数表107!BM63</f>
        <v>0</v>
      </c>
      <c r="BN63" s="569">
        <f>計算表!$C$71*投入係数表107!BN63</f>
        <v>0</v>
      </c>
      <c r="BO63" s="569">
        <f>計算表!$C$72*投入係数表107!BO63</f>
        <v>0</v>
      </c>
      <c r="BP63" s="569">
        <f>計算表!$C$73*投入係数表107!BP63</f>
        <v>0</v>
      </c>
      <c r="BQ63" s="569">
        <f>計算表!$C$74*投入係数表107!BQ63</f>
        <v>0</v>
      </c>
      <c r="BR63" s="569">
        <f>計算表!$C$75*投入係数表107!BR63</f>
        <v>0</v>
      </c>
      <c r="BS63" s="569">
        <f>計算表!$C$76*投入係数表107!BS63</f>
        <v>0</v>
      </c>
      <c r="BT63" s="569">
        <f>計算表!$C$77*投入係数表107!BT63</f>
        <v>0</v>
      </c>
      <c r="BU63" s="569">
        <f>計算表!$C$78*投入係数表107!BU63</f>
        <v>0</v>
      </c>
      <c r="BV63" s="569">
        <f>計算表!$C$79*投入係数表107!BV63</f>
        <v>0</v>
      </c>
      <c r="BW63" s="569">
        <f>計算表!$C$80*投入係数表107!BW63</f>
        <v>0</v>
      </c>
      <c r="BX63" s="569">
        <f>計算表!$C$81*投入係数表107!BX63</f>
        <v>0</v>
      </c>
      <c r="BY63" s="569">
        <f>計算表!$C$82*投入係数表107!BY63</f>
        <v>0</v>
      </c>
      <c r="BZ63" s="569">
        <f>計算表!$C$83*投入係数表107!BZ63</f>
        <v>0</v>
      </c>
      <c r="CA63" s="569">
        <f>計算表!$C$84*投入係数表107!CA63</f>
        <v>0</v>
      </c>
      <c r="CB63" s="569">
        <f>計算表!$C$85*投入係数表107!CB63</f>
        <v>0</v>
      </c>
      <c r="CC63" s="569">
        <f>計算表!$C$86*投入係数表107!CC63</f>
        <v>0</v>
      </c>
      <c r="CD63" s="569">
        <f>計算表!$C$87*投入係数表107!CD63</f>
        <v>0</v>
      </c>
      <c r="CE63" s="569">
        <f>計算表!$C$88*投入係数表107!CE63</f>
        <v>0</v>
      </c>
      <c r="CF63" s="569">
        <f>計算表!$C$89*投入係数表107!CF63</f>
        <v>0</v>
      </c>
      <c r="CG63" s="569">
        <f>計算表!$C$90*投入係数表107!CG63</f>
        <v>0</v>
      </c>
      <c r="CH63" s="569">
        <f>計算表!$C$91*投入係数表107!CH63</f>
        <v>0</v>
      </c>
      <c r="CI63" s="569">
        <f>計算表!$C$92*投入係数表107!CI63</f>
        <v>0</v>
      </c>
      <c r="CJ63" s="569">
        <f>計算表!$C$93*投入係数表107!CJ63</f>
        <v>0</v>
      </c>
      <c r="CK63" s="569">
        <f>計算表!$C$94*投入係数表107!CK63</f>
        <v>0</v>
      </c>
      <c r="CL63" s="569">
        <f>計算表!$C$95*投入係数表107!CL63</f>
        <v>0</v>
      </c>
      <c r="CM63" s="569">
        <f>計算表!$C$96*投入係数表107!CM63</f>
        <v>0</v>
      </c>
      <c r="CN63" s="569">
        <f>計算表!$C$97*投入係数表107!CN63</f>
        <v>0</v>
      </c>
      <c r="CO63" s="569">
        <f>計算表!$C$98*投入係数表107!CO63</f>
        <v>0</v>
      </c>
      <c r="CP63" s="569">
        <f>計算表!$C$99*投入係数表107!CP63</f>
        <v>0</v>
      </c>
      <c r="CQ63" s="569">
        <f>計算表!$C$100*投入係数表107!CQ63</f>
        <v>0</v>
      </c>
      <c r="CR63" s="569">
        <f>計算表!$C$101*投入係数表107!CR63</f>
        <v>0</v>
      </c>
      <c r="CS63" s="569">
        <f>計算表!$C$102*投入係数表107!CS63</f>
        <v>0</v>
      </c>
      <c r="CT63" s="569">
        <f>計算表!$C$103*投入係数表107!CT63</f>
        <v>0</v>
      </c>
      <c r="CU63" s="569">
        <f>計算表!$C$104*投入係数表107!CU63</f>
        <v>0</v>
      </c>
      <c r="CV63" s="569">
        <f>計算表!$C$105*投入係数表107!CV63</f>
        <v>0</v>
      </c>
      <c r="CW63" s="569">
        <f>計算表!$C$106*投入係数表107!CW63</f>
        <v>0</v>
      </c>
      <c r="CX63" s="569">
        <f>計算表!$C$107*投入係数表107!CX63</f>
        <v>0</v>
      </c>
      <c r="CY63" s="569">
        <f>計算表!$C$108*投入係数表107!CY63</f>
        <v>0</v>
      </c>
      <c r="CZ63" s="569">
        <f>計算表!$C$109*投入係数表107!CZ63</f>
        <v>0</v>
      </c>
      <c r="DA63" s="569">
        <f>計算表!$C$110*投入係数表107!DA63</f>
        <v>0</v>
      </c>
      <c r="DB63" s="569">
        <f>計算表!$C$111*投入係数表107!DB63</f>
        <v>0</v>
      </c>
      <c r="DC63" s="569">
        <f>計算表!$C$112*投入係数表107!DC63</f>
        <v>0</v>
      </c>
      <c r="DD63" s="569">
        <f>計算表!$C$113*投入係数表107!DD63</f>
        <v>0</v>
      </c>
      <c r="DE63" s="569">
        <f>計算表!$C$114*投入係数表107!DE63</f>
        <v>0</v>
      </c>
      <c r="DF63" s="569">
        <f t="shared" si="1"/>
        <v>0</v>
      </c>
    </row>
    <row r="64" spans="2:110" ht="12" customHeight="1">
      <c r="B64" s="578" t="s">
        <v>674</v>
      </c>
      <c r="C64" s="569">
        <f>計算表!$C$8*投入係数表107!C64</f>
        <v>0</v>
      </c>
      <c r="D64" s="569">
        <f>計算表!$C$9*投入係数表107!D64</f>
        <v>0</v>
      </c>
      <c r="E64" s="569">
        <f>計算表!$C$10*投入係数表107!E64</f>
        <v>0</v>
      </c>
      <c r="F64" s="569">
        <f>計算表!$C$11*投入係数表107!F64</f>
        <v>0</v>
      </c>
      <c r="G64" s="569">
        <f>計算表!$C$12*投入係数表107!G64</f>
        <v>0</v>
      </c>
      <c r="H64" s="569">
        <f>計算表!$C$13*投入係数表107!H64</f>
        <v>0</v>
      </c>
      <c r="I64" s="569">
        <f>計算表!$C$14*投入係数表107!I64</f>
        <v>0</v>
      </c>
      <c r="J64" s="569">
        <f>計算表!$C$15*投入係数表107!J64</f>
        <v>0</v>
      </c>
      <c r="K64" s="569">
        <f>計算表!$C$16*投入係数表107!K64</f>
        <v>0</v>
      </c>
      <c r="L64" s="569">
        <f>計算表!$C$17*投入係数表107!L64</f>
        <v>0</v>
      </c>
      <c r="M64" s="569">
        <f>計算表!$C$18*投入係数表107!M64</f>
        <v>0</v>
      </c>
      <c r="N64" s="569">
        <f>計算表!$C$19*投入係数表107!N64</f>
        <v>0</v>
      </c>
      <c r="O64" s="569">
        <f>計算表!$C$20*投入係数表107!O64</f>
        <v>0</v>
      </c>
      <c r="P64" s="569">
        <f>計算表!$C$21*投入係数表107!P64</f>
        <v>0</v>
      </c>
      <c r="Q64" s="569">
        <f>計算表!$C$22*投入係数表107!Q64</f>
        <v>0</v>
      </c>
      <c r="R64" s="569">
        <f>計算表!$C$23*投入係数表107!R64</f>
        <v>0</v>
      </c>
      <c r="S64" s="569">
        <f>計算表!$C$24*投入係数表107!S64</f>
        <v>0</v>
      </c>
      <c r="T64" s="569">
        <f>計算表!$C$25*投入係数表107!T64</f>
        <v>0</v>
      </c>
      <c r="U64" s="569">
        <f>計算表!$C$26*投入係数表107!U64</f>
        <v>0</v>
      </c>
      <c r="V64" s="569">
        <f>計算表!$C$27*投入係数表107!V64</f>
        <v>0</v>
      </c>
      <c r="W64" s="569">
        <f>計算表!$C$28*投入係数表107!W64</f>
        <v>0</v>
      </c>
      <c r="X64" s="569">
        <f>計算表!$C$29*投入係数表107!X64</f>
        <v>0</v>
      </c>
      <c r="Y64" s="569">
        <f>計算表!$C$30*投入係数表107!Y64</f>
        <v>0</v>
      </c>
      <c r="Z64" s="569">
        <f>計算表!$C$31*投入係数表107!Z64</f>
        <v>0</v>
      </c>
      <c r="AA64" s="569">
        <f>計算表!$C$32*投入係数表107!AA64</f>
        <v>0</v>
      </c>
      <c r="AB64" s="569">
        <f>計算表!$C$33*投入係数表107!AB64</f>
        <v>0</v>
      </c>
      <c r="AC64" s="569">
        <f>計算表!$C$34*投入係数表107!AC64</f>
        <v>0</v>
      </c>
      <c r="AD64" s="569">
        <f>計算表!$C$35*投入係数表107!AD64</f>
        <v>0</v>
      </c>
      <c r="AE64" s="569">
        <f>計算表!$C$36*投入係数表107!AE64</f>
        <v>0</v>
      </c>
      <c r="AF64" s="569">
        <f>計算表!$C$37*投入係数表107!AF64</f>
        <v>0</v>
      </c>
      <c r="AG64" s="569">
        <f>計算表!$C$38*投入係数表107!AG64</f>
        <v>0</v>
      </c>
      <c r="AH64" s="569">
        <f>計算表!$C$39*投入係数表107!AH64</f>
        <v>0</v>
      </c>
      <c r="AI64" s="569">
        <f>計算表!$C$40*投入係数表107!AI64</f>
        <v>0</v>
      </c>
      <c r="AJ64" s="569">
        <f>計算表!$C$41*投入係数表107!AJ64</f>
        <v>0</v>
      </c>
      <c r="AK64" s="569">
        <f>計算表!$C$42*投入係数表107!AK64</f>
        <v>0</v>
      </c>
      <c r="AL64" s="569">
        <f>計算表!$C$43*投入係数表107!AL64</f>
        <v>0</v>
      </c>
      <c r="AM64" s="569">
        <f>計算表!$C$44*投入係数表107!AM64</f>
        <v>0</v>
      </c>
      <c r="AN64" s="569">
        <f>計算表!$C$45*投入係数表107!AN64</f>
        <v>0</v>
      </c>
      <c r="AO64" s="569">
        <f>計算表!$C$46*投入係数表107!AO64</f>
        <v>0</v>
      </c>
      <c r="AP64" s="569">
        <f>計算表!$C$47*投入係数表107!AP64</f>
        <v>0</v>
      </c>
      <c r="AQ64" s="569">
        <f>計算表!$C$48*投入係数表107!AQ64</f>
        <v>0</v>
      </c>
      <c r="AR64" s="569">
        <f>計算表!$C$49*投入係数表107!AR64</f>
        <v>0</v>
      </c>
      <c r="AS64" s="569">
        <f>計算表!$C$50*投入係数表107!AS64</f>
        <v>0</v>
      </c>
      <c r="AT64" s="569">
        <f>計算表!$C$51*投入係数表107!AT64</f>
        <v>0</v>
      </c>
      <c r="AU64" s="569">
        <f>計算表!$C$52*投入係数表107!AU64</f>
        <v>0</v>
      </c>
      <c r="AV64" s="569">
        <f>計算表!$C$53*投入係数表107!AV64</f>
        <v>0</v>
      </c>
      <c r="AW64" s="569">
        <f>計算表!$C$54*投入係数表107!AW64</f>
        <v>0</v>
      </c>
      <c r="AX64" s="569">
        <f>計算表!$C$55*投入係数表107!AX64</f>
        <v>0</v>
      </c>
      <c r="AY64" s="569">
        <f>計算表!$C$56*投入係数表107!AY64</f>
        <v>0</v>
      </c>
      <c r="AZ64" s="569">
        <f>計算表!$C$57*投入係数表107!AZ64</f>
        <v>0</v>
      </c>
      <c r="BA64" s="569">
        <f>計算表!$C$58*投入係数表107!BA64</f>
        <v>0</v>
      </c>
      <c r="BB64" s="569">
        <f>計算表!$C$59*投入係数表107!BB64</f>
        <v>0</v>
      </c>
      <c r="BC64" s="569">
        <f>計算表!$C$60*投入係数表107!BC64</f>
        <v>0</v>
      </c>
      <c r="BD64" s="569">
        <f>計算表!$C$61*投入係数表107!BD64</f>
        <v>0</v>
      </c>
      <c r="BE64" s="569">
        <f>計算表!$C$62*投入係数表107!BE64</f>
        <v>0</v>
      </c>
      <c r="BF64" s="569">
        <f>計算表!$C$63*投入係数表107!BF64</f>
        <v>0</v>
      </c>
      <c r="BG64" s="569">
        <f>計算表!$C$64*投入係数表107!BG64</f>
        <v>0</v>
      </c>
      <c r="BH64" s="569">
        <f>計算表!$C$65*投入係数表107!BH64</f>
        <v>0</v>
      </c>
      <c r="BI64" s="569">
        <f>計算表!$C$66*投入係数表107!BI64</f>
        <v>0</v>
      </c>
      <c r="BJ64" s="569">
        <f>計算表!$C$67*投入係数表107!BJ64</f>
        <v>0</v>
      </c>
      <c r="BK64" s="569">
        <f>計算表!$C$68*投入係数表107!BK64</f>
        <v>0</v>
      </c>
      <c r="BL64" s="569">
        <f>計算表!$C$69*投入係数表107!BL64</f>
        <v>0</v>
      </c>
      <c r="BM64" s="569">
        <f>計算表!$C$70*投入係数表107!BM64</f>
        <v>0</v>
      </c>
      <c r="BN64" s="569">
        <f>計算表!$C$71*投入係数表107!BN64</f>
        <v>0</v>
      </c>
      <c r="BO64" s="569">
        <f>計算表!$C$72*投入係数表107!BO64</f>
        <v>0</v>
      </c>
      <c r="BP64" s="569">
        <f>計算表!$C$73*投入係数表107!BP64</f>
        <v>0</v>
      </c>
      <c r="BQ64" s="569">
        <f>計算表!$C$74*投入係数表107!BQ64</f>
        <v>0</v>
      </c>
      <c r="BR64" s="569">
        <f>計算表!$C$75*投入係数表107!BR64</f>
        <v>0</v>
      </c>
      <c r="BS64" s="569">
        <f>計算表!$C$76*投入係数表107!BS64</f>
        <v>0</v>
      </c>
      <c r="BT64" s="569">
        <f>計算表!$C$77*投入係数表107!BT64</f>
        <v>0</v>
      </c>
      <c r="BU64" s="569">
        <f>計算表!$C$78*投入係数表107!BU64</f>
        <v>0</v>
      </c>
      <c r="BV64" s="569">
        <f>計算表!$C$79*投入係数表107!BV64</f>
        <v>0</v>
      </c>
      <c r="BW64" s="569">
        <f>計算表!$C$80*投入係数表107!BW64</f>
        <v>0</v>
      </c>
      <c r="BX64" s="569">
        <f>計算表!$C$81*投入係数表107!BX64</f>
        <v>0</v>
      </c>
      <c r="BY64" s="569">
        <f>計算表!$C$82*投入係数表107!BY64</f>
        <v>0</v>
      </c>
      <c r="BZ64" s="569">
        <f>計算表!$C$83*投入係数表107!BZ64</f>
        <v>0</v>
      </c>
      <c r="CA64" s="569">
        <f>計算表!$C$84*投入係数表107!CA64</f>
        <v>0</v>
      </c>
      <c r="CB64" s="569">
        <f>計算表!$C$85*投入係数表107!CB64</f>
        <v>0</v>
      </c>
      <c r="CC64" s="569">
        <f>計算表!$C$86*投入係数表107!CC64</f>
        <v>0</v>
      </c>
      <c r="CD64" s="569">
        <f>計算表!$C$87*投入係数表107!CD64</f>
        <v>0</v>
      </c>
      <c r="CE64" s="569">
        <f>計算表!$C$88*投入係数表107!CE64</f>
        <v>0</v>
      </c>
      <c r="CF64" s="569">
        <f>計算表!$C$89*投入係数表107!CF64</f>
        <v>0</v>
      </c>
      <c r="CG64" s="569">
        <f>計算表!$C$90*投入係数表107!CG64</f>
        <v>0</v>
      </c>
      <c r="CH64" s="569">
        <f>計算表!$C$91*投入係数表107!CH64</f>
        <v>0</v>
      </c>
      <c r="CI64" s="569">
        <f>計算表!$C$92*投入係数表107!CI64</f>
        <v>0</v>
      </c>
      <c r="CJ64" s="569">
        <f>計算表!$C$93*投入係数表107!CJ64</f>
        <v>0</v>
      </c>
      <c r="CK64" s="569">
        <f>計算表!$C$94*投入係数表107!CK64</f>
        <v>0</v>
      </c>
      <c r="CL64" s="569">
        <f>計算表!$C$95*投入係数表107!CL64</f>
        <v>0</v>
      </c>
      <c r="CM64" s="569">
        <f>計算表!$C$96*投入係数表107!CM64</f>
        <v>0</v>
      </c>
      <c r="CN64" s="569">
        <f>計算表!$C$97*投入係数表107!CN64</f>
        <v>0</v>
      </c>
      <c r="CO64" s="569">
        <f>計算表!$C$98*投入係数表107!CO64</f>
        <v>0</v>
      </c>
      <c r="CP64" s="569">
        <f>計算表!$C$99*投入係数表107!CP64</f>
        <v>0</v>
      </c>
      <c r="CQ64" s="569">
        <f>計算表!$C$100*投入係数表107!CQ64</f>
        <v>0</v>
      </c>
      <c r="CR64" s="569">
        <f>計算表!$C$101*投入係数表107!CR64</f>
        <v>0</v>
      </c>
      <c r="CS64" s="569">
        <f>計算表!$C$102*投入係数表107!CS64</f>
        <v>0</v>
      </c>
      <c r="CT64" s="569">
        <f>計算表!$C$103*投入係数表107!CT64</f>
        <v>0</v>
      </c>
      <c r="CU64" s="569">
        <f>計算表!$C$104*投入係数表107!CU64</f>
        <v>0</v>
      </c>
      <c r="CV64" s="569">
        <f>計算表!$C$105*投入係数表107!CV64</f>
        <v>0</v>
      </c>
      <c r="CW64" s="569">
        <f>計算表!$C$106*投入係数表107!CW64</f>
        <v>0</v>
      </c>
      <c r="CX64" s="569">
        <f>計算表!$C$107*投入係数表107!CX64</f>
        <v>0</v>
      </c>
      <c r="CY64" s="569">
        <f>計算表!$C$108*投入係数表107!CY64</f>
        <v>0</v>
      </c>
      <c r="CZ64" s="569">
        <f>計算表!$C$109*投入係数表107!CZ64</f>
        <v>0</v>
      </c>
      <c r="DA64" s="569">
        <f>計算表!$C$110*投入係数表107!DA64</f>
        <v>0</v>
      </c>
      <c r="DB64" s="569">
        <f>計算表!$C$111*投入係数表107!DB64</f>
        <v>0</v>
      </c>
      <c r="DC64" s="569">
        <f>計算表!$C$112*投入係数表107!DC64</f>
        <v>0</v>
      </c>
      <c r="DD64" s="569">
        <f>計算表!$C$113*投入係数表107!DD64</f>
        <v>0</v>
      </c>
      <c r="DE64" s="569">
        <f>計算表!$C$114*投入係数表107!DE64</f>
        <v>0</v>
      </c>
      <c r="DF64" s="569">
        <f t="shared" si="1"/>
        <v>0</v>
      </c>
    </row>
    <row r="65" spans="2:110" ht="12" customHeight="1">
      <c r="B65" s="580" t="s">
        <v>676</v>
      </c>
      <c r="C65" s="571">
        <f>計算表!$C$8*投入係数表107!C65</f>
        <v>0</v>
      </c>
      <c r="D65" s="571">
        <f>計算表!$C$9*投入係数表107!D65</f>
        <v>0</v>
      </c>
      <c r="E65" s="571">
        <f>計算表!$C$10*投入係数表107!E65</f>
        <v>0</v>
      </c>
      <c r="F65" s="571">
        <f>計算表!$C$11*投入係数表107!F65</f>
        <v>0</v>
      </c>
      <c r="G65" s="571">
        <f>計算表!$C$12*投入係数表107!G65</f>
        <v>0</v>
      </c>
      <c r="H65" s="571">
        <f>計算表!$C$13*投入係数表107!H65</f>
        <v>0</v>
      </c>
      <c r="I65" s="571">
        <f>計算表!$C$14*投入係数表107!I65</f>
        <v>0</v>
      </c>
      <c r="J65" s="571">
        <f>計算表!$C$15*投入係数表107!J65</f>
        <v>0</v>
      </c>
      <c r="K65" s="571">
        <f>計算表!$C$16*投入係数表107!K65</f>
        <v>0</v>
      </c>
      <c r="L65" s="571">
        <f>計算表!$C$17*投入係数表107!L65</f>
        <v>0</v>
      </c>
      <c r="M65" s="571">
        <f>計算表!$C$18*投入係数表107!M65</f>
        <v>0</v>
      </c>
      <c r="N65" s="571">
        <f>計算表!$C$19*投入係数表107!N65</f>
        <v>0</v>
      </c>
      <c r="O65" s="571">
        <f>計算表!$C$20*投入係数表107!O65</f>
        <v>0</v>
      </c>
      <c r="P65" s="571">
        <f>計算表!$C$21*投入係数表107!P65</f>
        <v>0</v>
      </c>
      <c r="Q65" s="571">
        <f>計算表!$C$22*投入係数表107!Q65</f>
        <v>0</v>
      </c>
      <c r="R65" s="571">
        <f>計算表!$C$23*投入係数表107!R65</f>
        <v>0</v>
      </c>
      <c r="S65" s="571">
        <f>計算表!$C$24*投入係数表107!S65</f>
        <v>0</v>
      </c>
      <c r="T65" s="571">
        <f>計算表!$C$25*投入係数表107!T65</f>
        <v>0</v>
      </c>
      <c r="U65" s="571">
        <f>計算表!$C$26*投入係数表107!U65</f>
        <v>0</v>
      </c>
      <c r="V65" s="571">
        <f>計算表!$C$27*投入係数表107!V65</f>
        <v>0</v>
      </c>
      <c r="W65" s="571">
        <f>計算表!$C$28*投入係数表107!W65</f>
        <v>0</v>
      </c>
      <c r="X65" s="571">
        <f>計算表!$C$29*投入係数表107!X65</f>
        <v>0</v>
      </c>
      <c r="Y65" s="571">
        <f>計算表!$C$30*投入係数表107!Y65</f>
        <v>0</v>
      </c>
      <c r="Z65" s="571">
        <f>計算表!$C$31*投入係数表107!Z65</f>
        <v>0</v>
      </c>
      <c r="AA65" s="571">
        <f>計算表!$C$32*投入係数表107!AA65</f>
        <v>0</v>
      </c>
      <c r="AB65" s="571">
        <f>計算表!$C$33*投入係数表107!AB65</f>
        <v>0</v>
      </c>
      <c r="AC65" s="571">
        <f>計算表!$C$34*投入係数表107!AC65</f>
        <v>0</v>
      </c>
      <c r="AD65" s="571">
        <f>計算表!$C$35*投入係数表107!AD65</f>
        <v>0</v>
      </c>
      <c r="AE65" s="571">
        <f>計算表!$C$36*投入係数表107!AE65</f>
        <v>0</v>
      </c>
      <c r="AF65" s="571">
        <f>計算表!$C$37*投入係数表107!AF65</f>
        <v>0</v>
      </c>
      <c r="AG65" s="571">
        <f>計算表!$C$38*投入係数表107!AG65</f>
        <v>0</v>
      </c>
      <c r="AH65" s="571">
        <f>計算表!$C$39*投入係数表107!AH65</f>
        <v>0</v>
      </c>
      <c r="AI65" s="571">
        <f>計算表!$C$40*投入係数表107!AI65</f>
        <v>0</v>
      </c>
      <c r="AJ65" s="571">
        <f>計算表!$C$41*投入係数表107!AJ65</f>
        <v>0</v>
      </c>
      <c r="AK65" s="571">
        <f>計算表!$C$42*投入係数表107!AK65</f>
        <v>0</v>
      </c>
      <c r="AL65" s="571">
        <f>計算表!$C$43*投入係数表107!AL65</f>
        <v>0</v>
      </c>
      <c r="AM65" s="571">
        <f>計算表!$C$44*投入係数表107!AM65</f>
        <v>0</v>
      </c>
      <c r="AN65" s="571">
        <f>計算表!$C$45*投入係数表107!AN65</f>
        <v>0</v>
      </c>
      <c r="AO65" s="571">
        <f>計算表!$C$46*投入係数表107!AO65</f>
        <v>0</v>
      </c>
      <c r="AP65" s="571">
        <f>計算表!$C$47*投入係数表107!AP65</f>
        <v>0</v>
      </c>
      <c r="AQ65" s="571">
        <f>計算表!$C$48*投入係数表107!AQ65</f>
        <v>0</v>
      </c>
      <c r="AR65" s="571">
        <f>計算表!$C$49*投入係数表107!AR65</f>
        <v>0</v>
      </c>
      <c r="AS65" s="571">
        <f>計算表!$C$50*投入係数表107!AS65</f>
        <v>0</v>
      </c>
      <c r="AT65" s="571">
        <f>計算表!$C$51*投入係数表107!AT65</f>
        <v>0</v>
      </c>
      <c r="AU65" s="571">
        <f>計算表!$C$52*投入係数表107!AU65</f>
        <v>0</v>
      </c>
      <c r="AV65" s="571">
        <f>計算表!$C$53*投入係数表107!AV65</f>
        <v>0</v>
      </c>
      <c r="AW65" s="571">
        <f>計算表!$C$54*投入係数表107!AW65</f>
        <v>0</v>
      </c>
      <c r="AX65" s="571">
        <f>計算表!$C$55*投入係数表107!AX65</f>
        <v>0</v>
      </c>
      <c r="AY65" s="571">
        <f>計算表!$C$56*投入係数表107!AY65</f>
        <v>0</v>
      </c>
      <c r="AZ65" s="571">
        <f>計算表!$C$57*投入係数表107!AZ65</f>
        <v>0</v>
      </c>
      <c r="BA65" s="571">
        <f>計算表!$C$58*投入係数表107!BA65</f>
        <v>0</v>
      </c>
      <c r="BB65" s="571">
        <f>計算表!$C$59*投入係数表107!BB65</f>
        <v>0</v>
      </c>
      <c r="BC65" s="571">
        <f>計算表!$C$60*投入係数表107!BC65</f>
        <v>0</v>
      </c>
      <c r="BD65" s="571">
        <f>計算表!$C$61*投入係数表107!BD65</f>
        <v>0</v>
      </c>
      <c r="BE65" s="571">
        <f>計算表!$C$62*投入係数表107!BE65</f>
        <v>0</v>
      </c>
      <c r="BF65" s="571">
        <f>計算表!$C$63*投入係数表107!BF65</f>
        <v>0</v>
      </c>
      <c r="BG65" s="571">
        <f>計算表!$C$64*投入係数表107!BG65</f>
        <v>0</v>
      </c>
      <c r="BH65" s="571">
        <f>計算表!$C$65*投入係数表107!BH65</f>
        <v>0</v>
      </c>
      <c r="BI65" s="571">
        <f>計算表!$C$66*投入係数表107!BI65</f>
        <v>0</v>
      </c>
      <c r="BJ65" s="571">
        <f>計算表!$C$67*投入係数表107!BJ65</f>
        <v>0</v>
      </c>
      <c r="BK65" s="571">
        <f>計算表!$C$68*投入係数表107!BK65</f>
        <v>0</v>
      </c>
      <c r="BL65" s="571">
        <f>計算表!$C$69*投入係数表107!BL65</f>
        <v>0</v>
      </c>
      <c r="BM65" s="571">
        <f>計算表!$C$70*投入係数表107!BM65</f>
        <v>0</v>
      </c>
      <c r="BN65" s="571">
        <f>計算表!$C$71*投入係数表107!BN65</f>
        <v>0</v>
      </c>
      <c r="BO65" s="571">
        <f>計算表!$C$72*投入係数表107!BO65</f>
        <v>0</v>
      </c>
      <c r="BP65" s="571">
        <f>計算表!$C$73*投入係数表107!BP65</f>
        <v>0</v>
      </c>
      <c r="BQ65" s="571">
        <f>計算表!$C$74*投入係数表107!BQ65</f>
        <v>0</v>
      </c>
      <c r="BR65" s="571">
        <f>計算表!$C$75*投入係数表107!BR65</f>
        <v>0</v>
      </c>
      <c r="BS65" s="571">
        <f>計算表!$C$76*投入係数表107!BS65</f>
        <v>0</v>
      </c>
      <c r="BT65" s="571">
        <f>計算表!$C$77*投入係数表107!BT65</f>
        <v>0</v>
      </c>
      <c r="BU65" s="571">
        <f>計算表!$C$78*投入係数表107!BU65</f>
        <v>0</v>
      </c>
      <c r="BV65" s="571">
        <f>計算表!$C$79*投入係数表107!BV65</f>
        <v>0</v>
      </c>
      <c r="BW65" s="571">
        <f>計算表!$C$80*投入係数表107!BW65</f>
        <v>0</v>
      </c>
      <c r="BX65" s="571">
        <f>計算表!$C$81*投入係数表107!BX65</f>
        <v>0</v>
      </c>
      <c r="BY65" s="571">
        <f>計算表!$C$82*投入係数表107!BY65</f>
        <v>0</v>
      </c>
      <c r="BZ65" s="571">
        <f>計算表!$C$83*投入係数表107!BZ65</f>
        <v>0</v>
      </c>
      <c r="CA65" s="571">
        <f>計算表!$C$84*投入係数表107!CA65</f>
        <v>0</v>
      </c>
      <c r="CB65" s="571">
        <f>計算表!$C$85*投入係数表107!CB65</f>
        <v>0</v>
      </c>
      <c r="CC65" s="571">
        <f>計算表!$C$86*投入係数表107!CC65</f>
        <v>0</v>
      </c>
      <c r="CD65" s="571">
        <f>計算表!$C$87*投入係数表107!CD65</f>
        <v>0</v>
      </c>
      <c r="CE65" s="571">
        <f>計算表!$C$88*投入係数表107!CE65</f>
        <v>0</v>
      </c>
      <c r="CF65" s="571">
        <f>計算表!$C$89*投入係数表107!CF65</f>
        <v>0</v>
      </c>
      <c r="CG65" s="571">
        <f>計算表!$C$90*投入係数表107!CG65</f>
        <v>0</v>
      </c>
      <c r="CH65" s="571">
        <f>計算表!$C$91*投入係数表107!CH65</f>
        <v>0</v>
      </c>
      <c r="CI65" s="571">
        <f>計算表!$C$92*投入係数表107!CI65</f>
        <v>0</v>
      </c>
      <c r="CJ65" s="571">
        <f>計算表!$C$93*投入係数表107!CJ65</f>
        <v>0</v>
      </c>
      <c r="CK65" s="571">
        <f>計算表!$C$94*投入係数表107!CK65</f>
        <v>0</v>
      </c>
      <c r="CL65" s="571">
        <f>計算表!$C$95*投入係数表107!CL65</f>
        <v>0</v>
      </c>
      <c r="CM65" s="571">
        <f>計算表!$C$96*投入係数表107!CM65</f>
        <v>0</v>
      </c>
      <c r="CN65" s="571">
        <f>計算表!$C$97*投入係数表107!CN65</f>
        <v>0</v>
      </c>
      <c r="CO65" s="571">
        <f>計算表!$C$98*投入係数表107!CO65</f>
        <v>0</v>
      </c>
      <c r="CP65" s="571">
        <f>計算表!$C$99*投入係数表107!CP65</f>
        <v>0</v>
      </c>
      <c r="CQ65" s="571">
        <f>計算表!$C$100*投入係数表107!CQ65</f>
        <v>0</v>
      </c>
      <c r="CR65" s="571">
        <f>計算表!$C$101*投入係数表107!CR65</f>
        <v>0</v>
      </c>
      <c r="CS65" s="571">
        <f>計算表!$C$102*投入係数表107!CS65</f>
        <v>0</v>
      </c>
      <c r="CT65" s="571">
        <f>計算表!$C$103*投入係数表107!CT65</f>
        <v>0</v>
      </c>
      <c r="CU65" s="571">
        <f>計算表!$C$104*投入係数表107!CU65</f>
        <v>0</v>
      </c>
      <c r="CV65" s="571">
        <f>計算表!$C$105*投入係数表107!CV65</f>
        <v>0</v>
      </c>
      <c r="CW65" s="571">
        <f>計算表!$C$106*投入係数表107!CW65</f>
        <v>0</v>
      </c>
      <c r="CX65" s="571">
        <f>計算表!$C$107*投入係数表107!CX65</f>
        <v>0</v>
      </c>
      <c r="CY65" s="571">
        <f>計算表!$C$108*投入係数表107!CY65</f>
        <v>0</v>
      </c>
      <c r="CZ65" s="571">
        <f>計算表!$C$109*投入係数表107!CZ65</f>
        <v>0</v>
      </c>
      <c r="DA65" s="571">
        <f>計算表!$C$110*投入係数表107!DA65</f>
        <v>0</v>
      </c>
      <c r="DB65" s="571">
        <f>計算表!$C$111*投入係数表107!DB65</f>
        <v>0</v>
      </c>
      <c r="DC65" s="571">
        <f>計算表!$C$112*投入係数表107!DC65</f>
        <v>0</v>
      </c>
      <c r="DD65" s="571">
        <f>計算表!$C$113*投入係数表107!DD65</f>
        <v>0</v>
      </c>
      <c r="DE65" s="571">
        <f>計算表!$C$114*投入係数表107!DE65</f>
        <v>0</v>
      </c>
      <c r="DF65" s="571">
        <f t="shared" si="1"/>
        <v>0</v>
      </c>
    </row>
    <row r="66" spans="2:110" ht="12" customHeight="1">
      <c r="B66" s="579" t="s">
        <v>678</v>
      </c>
      <c r="C66" s="570">
        <f>計算表!$C$8*投入係数表107!C66</f>
        <v>0</v>
      </c>
      <c r="D66" s="570">
        <f>計算表!$C$9*投入係数表107!D66</f>
        <v>0</v>
      </c>
      <c r="E66" s="570">
        <f>計算表!$C$10*投入係数表107!E66</f>
        <v>0</v>
      </c>
      <c r="F66" s="570">
        <f>計算表!$C$11*投入係数表107!F66</f>
        <v>0</v>
      </c>
      <c r="G66" s="570">
        <f>計算表!$C$12*投入係数表107!G66</f>
        <v>0</v>
      </c>
      <c r="H66" s="570">
        <f>計算表!$C$13*投入係数表107!H66</f>
        <v>0</v>
      </c>
      <c r="I66" s="570">
        <f>計算表!$C$14*投入係数表107!I66</f>
        <v>0</v>
      </c>
      <c r="J66" s="570">
        <f>計算表!$C$15*投入係数表107!J66</f>
        <v>0</v>
      </c>
      <c r="K66" s="570">
        <f>計算表!$C$16*投入係数表107!K66</f>
        <v>0</v>
      </c>
      <c r="L66" s="570">
        <f>計算表!$C$17*投入係数表107!L66</f>
        <v>0</v>
      </c>
      <c r="M66" s="570">
        <f>計算表!$C$18*投入係数表107!M66</f>
        <v>0</v>
      </c>
      <c r="N66" s="570">
        <f>計算表!$C$19*投入係数表107!N66</f>
        <v>0</v>
      </c>
      <c r="O66" s="570">
        <f>計算表!$C$20*投入係数表107!O66</f>
        <v>0</v>
      </c>
      <c r="P66" s="570">
        <f>計算表!$C$21*投入係数表107!P66</f>
        <v>0</v>
      </c>
      <c r="Q66" s="570">
        <f>計算表!$C$22*投入係数表107!Q66</f>
        <v>0</v>
      </c>
      <c r="R66" s="570">
        <f>計算表!$C$23*投入係数表107!R66</f>
        <v>0</v>
      </c>
      <c r="S66" s="570">
        <f>計算表!$C$24*投入係数表107!S66</f>
        <v>0</v>
      </c>
      <c r="T66" s="570">
        <f>計算表!$C$25*投入係数表107!T66</f>
        <v>0</v>
      </c>
      <c r="U66" s="570">
        <f>計算表!$C$26*投入係数表107!U66</f>
        <v>0</v>
      </c>
      <c r="V66" s="570">
        <f>計算表!$C$27*投入係数表107!V66</f>
        <v>0</v>
      </c>
      <c r="W66" s="570">
        <f>計算表!$C$28*投入係数表107!W66</f>
        <v>0</v>
      </c>
      <c r="X66" s="570">
        <f>計算表!$C$29*投入係数表107!X66</f>
        <v>0</v>
      </c>
      <c r="Y66" s="570">
        <f>計算表!$C$30*投入係数表107!Y66</f>
        <v>0</v>
      </c>
      <c r="Z66" s="570">
        <f>計算表!$C$31*投入係数表107!Z66</f>
        <v>0</v>
      </c>
      <c r="AA66" s="570">
        <f>計算表!$C$32*投入係数表107!AA66</f>
        <v>0</v>
      </c>
      <c r="AB66" s="570">
        <f>計算表!$C$33*投入係数表107!AB66</f>
        <v>0</v>
      </c>
      <c r="AC66" s="570">
        <f>計算表!$C$34*投入係数表107!AC66</f>
        <v>0</v>
      </c>
      <c r="AD66" s="570">
        <f>計算表!$C$35*投入係数表107!AD66</f>
        <v>0</v>
      </c>
      <c r="AE66" s="570">
        <f>計算表!$C$36*投入係数表107!AE66</f>
        <v>0</v>
      </c>
      <c r="AF66" s="570">
        <f>計算表!$C$37*投入係数表107!AF66</f>
        <v>0</v>
      </c>
      <c r="AG66" s="570">
        <f>計算表!$C$38*投入係数表107!AG66</f>
        <v>0</v>
      </c>
      <c r="AH66" s="570">
        <f>計算表!$C$39*投入係数表107!AH66</f>
        <v>0</v>
      </c>
      <c r="AI66" s="570">
        <f>計算表!$C$40*投入係数表107!AI66</f>
        <v>0</v>
      </c>
      <c r="AJ66" s="570">
        <f>計算表!$C$41*投入係数表107!AJ66</f>
        <v>0</v>
      </c>
      <c r="AK66" s="570">
        <f>計算表!$C$42*投入係数表107!AK66</f>
        <v>0</v>
      </c>
      <c r="AL66" s="570">
        <f>計算表!$C$43*投入係数表107!AL66</f>
        <v>0</v>
      </c>
      <c r="AM66" s="570">
        <f>計算表!$C$44*投入係数表107!AM66</f>
        <v>0</v>
      </c>
      <c r="AN66" s="570">
        <f>計算表!$C$45*投入係数表107!AN66</f>
        <v>0</v>
      </c>
      <c r="AO66" s="570">
        <f>計算表!$C$46*投入係数表107!AO66</f>
        <v>0</v>
      </c>
      <c r="AP66" s="570">
        <f>計算表!$C$47*投入係数表107!AP66</f>
        <v>0</v>
      </c>
      <c r="AQ66" s="570">
        <f>計算表!$C$48*投入係数表107!AQ66</f>
        <v>0</v>
      </c>
      <c r="AR66" s="570">
        <f>計算表!$C$49*投入係数表107!AR66</f>
        <v>0</v>
      </c>
      <c r="AS66" s="570">
        <f>計算表!$C$50*投入係数表107!AS66</f>
        <v>0</v>
      </c>
      <c r="AT66" s="570">
        <f>計算表!$C$51*投入係数表107!AT66</f>
        <v>0</v>
      </c>
      <c r="AU66" s="570">
        <f>計算表!$C$52*投入係数表107!AU66</f>
        <v>0</v>
      </c>
      <c r="AV66" s="570">
        <f>計算表!$C$53*投入係数表107!AV66</f>
        <v>0</v>
      </c>
      <c r="AW66" s="570">
        <f>計算表!$C$54*投入係数表107!AW66</f>
        <v>0</v>
      </c>
      <c r="AX66" s="570">
        <f>計算表!$C$55*投入係数表107!AX66</f>
        <v>0</v>
      </c>
      <c r="AY66" s="570">
        <f>計算表!$C$56*投入係数表107!AY66</f>
        <v>0</v>
      </c>
      <c r="AZ66" s="570">
        <f>計算表!$C$57*投入係数表107!AZ66</f>
        <v>0</v>
      </c>
      <c r="BA66" s="570">
        <f>計算表!$C$58*投入係数表107!BA66</f>
        <v>0</v>
      </c>
      <c r="BB66" s="570">
        <f>計算表!$C$59*投入係数表107!BB66</f>
        <v>0</v>
      </c>
      <c r="BC66" s="570">
        <f>計算表!$C$60*投入係数表107!BC66</f>
        <v>0</v>
      </c>
      <c r="BD66" s="570">
        <f>計算表!$C$61*投入係数表107!BD66</f>
        <v>0</v>
      </c>
      <c r="BE66" s="570">
        <f>計算表!$C$62*投入係数表107!BE66</f>
        <v>0</v>
      </c>
      <c r="BF66" s="570">
        <f>計算表!$C$63*投入係数表107!BF66</f>
        <v>0</v>
      </c>
      <c r="BG66" s="570">
        <f>計算表!$C$64*投入係数表107!BG66</f>
        <v>0</v>
      </c>
      <c r="BH66" s="570">
        <f>計算表!$C$65*投入係数表107!BH66</f>
        <v>0</v>
      </c>
      <c r="BI66" s="570">
        <f>計算表!$C$66*投入係数表107!BI66</f>
        <v>0</v>
      </c>
      <c r="BJ66" s="570">
        <f>計算表!$C$67*投入係数表107!BJ66</f>
        <v>0</v>
      </c>
      <c r="BK66" s="570">
        <f>計算表!$C$68*投入係数表107!BK66</f>
        <v>0</v>
      </c>
      <c r="BL66" s="570">
        <f>計算表!$C$69*投入係数表107!BL66</f>
        <v>0</v>
      </c>
      <c r="BM66" s="570">
        <f>計算表!$C$70*投入係数表107!BM66</f>
        <v>0</v>
      </c>
      <c r="BN66" s="570">
        <f>計算表!$C$71*投入係数表107!BN66</f>
        <v>0</v>
      </c>
      <c r="BO66" s="570">
        <f>計算表!$C$72*投入係数表107!BO66</f>
        <v>0</v>
      </c>
      <c r="BP66" s="570">
        <f>計算表!$C$73*投入係数表107!BP66</f>
        <v>0</v>
      </c>
      <c r="BQ66" s="570">
        <f>計算表!$C$74*投入係数表107!BQ66</f>
        <v>0</v>
      </c>
      <c r="BR66" s="570">
        <f>計算表!$C$75*投入係数表107!BR66</f>
        <v>0</v>
      </c>
      <c r="BS66" s="570">
        <f>計算表!$C$76*投入係数表107!BS66</f>
        <v>0</v>
      </c>
      <c r="BT66" s="570">
        <f>計算表!$C$77*投入係数表107!BT66</f>
        <v>0</v>
      </c>
      <c r="BU66" s="570">
        <f>計算表!$C$78*投入係数表107!BU66</f>
        <v>0</v>
      </c>
      <c r="BV66" s="570">
        <f>計算表!$C$79*投入係数表107!BV66</f>
        <v>0</v>
      </c>
      <c r="BW66" s="570">
        <f>計算表!$C$80*投入係数表107!BW66</f>
        <v>0</v>
      </c>
      <c r="BX66" s="570">
        <f>計算表!$C$81*投入係数表107!BX66</f>
        <v>0</v>
      </c>
      <c r="BY66" s="570">
        <f>計算表!$C$82*投入係数表107!BY66</f>
        <v>0</v>
      </c>
      <c r="BZ66" s="570">
        <f>計算表!$C$83*投入係数表107!BZ66</f>
        <v>0</v>
      </c>
      <c r="CA66" s="570">
        <f>計算表!$C$84*投入係数表107!CA66</f>
        <v>0</v>
      </c>
      <c r="CB66" s="570">
        <f>計算表!$C$85*投入係数表107!CB66</f>
        <v>0</v>
      </c>
      <c r="CC66" s="570">
        <f>計算表!$C$86*投入係数表107!CC66</f>
        <v>0</v>
      </c>
      <c r="CD66" s="570">
        <f>計算表!$C$87*投入係数表107!CD66</f>
        <v>0</v>
      </c>
      <c r="CE66" s="570">
        <f>計算表!$C$88*投入係数表107!CE66</f>
        <v>0</v>
      </c>
      <c r="CF66" s="570">
        <f>計算表!$C$89*投入係数表107!CF66</f>
        <v>0</v>
      </c>
      <c r="CG66" s="570">
        <f>計算表!$C$90*投入係数表107!CG66</f>
        <v>0</v>
      </c>
      <c r="CH66" s="570">
        <f>計算表!$C$91*投入係数表107!CH66</f>
        <v>0</v>
      </c>
      <c r="CI66" s="570">
        <f>計算表!$C$92*投入係数表107!CI66</f>
        <v>0</v>
      </c>
      <c r="CJ66" s="570">
        <f>計算表!$C$93*投入係数表107!CJ66</f>
        <v>0</v>
      </c>
      <c r="CK66" s="570">
        <f>計算表!$C$94*投入係数表107!CK66</f>
        <v>0</v>
      </c>
      <c r="CL66" s="570">
        <f>計算表!$C$95*投入係数表107!CL66</f>
        <v>0</v>
      </c>
      <c r="CM66" s="570">
        <f>計算表!$C$96*投入係数表107!CM66</f>
        <v>0</v>
      </c>
      <c r="CN66" s="570">
        <f>計算表!$C$97*投入係数表107!CN66</f>
        <v>0</v>
      </c>
      <c r="CO66" s="570">
        <f>計算表!$C$98*投入係数表107!CO66</f>
        <v>0</v>
      </c>
      <c r="CP66" s="570">
        <f>計算表!$C$99*投入係数表107!CP66</f>
        <v>0</v>
      </c>
      <c r="CQ66" s="570">
        <f>計算表!$C$100*投入係数表107!CQ66</f>
        <v>0</v>
      </c>
      <c r="CR66" s="570">
        <f>計算表!$C$101*投入係数表107!CR66</f>
        <v>0</v>
      </c>
      <c r="CS66" s="570">
        <f>計算表!$C$102*投入係数表107!CS66</f>
        <v>0</v>
      </c>
      <c r="CT66" s="570">
        <f>計算表!$C$103*投入係数表107!CT66</f>
        <v>0</v>
      </c>
      <c r="CU66" s="570">
        <f>計算表!$C$104*投入係数表107!CU66</f>
        <v>0</v>
      </c>
      <c r="CV66" s="570">
        <f>計算表!$C$105*投入係数表107!CV66</f>
        <v>0</v>
      </c>
      <c r="CW66" s="570">
        <f>計算表!$C$106*投入係数表107!CW66</f>
        <v>0</v>
      </c>
      <c r="CX66" s="570">
        <f>計算表!$C$107*投入係数表107!CX66</f>
        <v>0</v>
      </c>
      <c r="CY66" s="570">
        <f>計算表!$C$108*投入係数表107!CY66</f>
        <v>0</v>
      </c>
      <c r="CZ66" s="570">
        <f>計算表!$C$109*投入係数表107!CZ66</f>
        <v>0</v>
      </c>
      <c r="DA66" s="570">
        <f>計算表!$C$110*投入係数表107!DA66</f>
        <v>0</v>
      </c>
      <c r="DB66" s="570">
        <f>計算表!$C$111*投入係数表107!DB66</f>
        <v>0</v>
      </c>
      <c r="DC66" s="570">
        <f>計算表!$C$112*投入係数表107!DC66</f>
        <v>0</v>
      </c>
      <c r="DD66" s="570">
        <f>計算表!$C$113*投入係数表107!DD66</f>
        <v>0</v>
      </c>
      <c r="DE66" s="570">
        <f>計算表!$C$114*投入係数表107!DE66</f>
        <v>0</v>
      </c>
      <c r="DF66" s="570">
        <f t="shared" si="1"/>
        <v>0</v>
      </c>
    </row>
    <row r="67" spans="2:110" ht="12" customHeight="1">
      <c r="B67" s="578" t="s">
        <v>680</v>
      </c>
      <c r="C67" s="569">
        <f>計算表!$C$8*投入係数表107!C67</f>
        <v>0</v>
      </c>
      <c r="D67" s="569">
        <f>計算表!$C$9*投入係数表107!D67</f>
        <v>0</v>
      </c>
      <c r="E67" s="569">
        <f>計算表!$C$10*投入係数表107!E67</f>
        <v>0</v>
      </c>
      <c r="F67" s="569">
        <f>計算表!$C$11*投入係数表107!F67</f>
        <v>0</v>
      </c>
      <c r="G67" s="569">
        <f>計算表!$C$12*投入係数表107!G67</f>
        <v>0</v>
      </c>
      <c r="H67" s="569">
        <f>計算表!$C$13*投入係数表107!H67</f>
        <v>0</v>
      </c>
      <c r="I67" s="569">
        <f>計算表!$C$14*投入係数表107!I67</f>
        <v>0</v>
      </c>
      <c r="J67" s="569">
        <f>計算表!$C$15*投入係数表107!J67</f>
        <v>0</v>
      </c>
      <c r="K67" s="569">
        <f>計算表!$C$16*投入係数表107!K67</f>
        <v>0</v>
      </c>
      <c r="L67" s="569">
        <f>計算表!$C$17*投入係数表107!L67</f>
        <v>0</v>
      </c>
      <c r="M67" s="569">
        <f>計算表!$C$18*投入係数表107!M67</f>
        <v>0</v>
      </c>
      <c r="N67" s="569">
        <f>計算表!$C$19*投入係数表107!N67</f>
        <v>0</v>
      </c>
      <c r="O67" s="569">
        <f>計算表!$C$20*投入係数表107!O67</f>
        <v>0</v>
      </c>
      <c r="P67" s="569">
        <f>計算表!$C$21*投入係数表107!P67</f>
        <v>0</v>
      </c>
      <c r="Q67" s="569">
        <f>計算表!$C$22*投入係数表107!Q67</f>
        <v>0</v>
      </c>
      <c r="R67" s="569">
        <f>計算表!$C$23*投入係数表107!R67</f>
        <v>0</v>
      </c>
      <c r="S67" s="569">
        <f>計算表!$C$24*投入係数表107!S67</f>
        <v>0</v>
      </c>
      <c r="T67" s="569">
        <f>計算表!$C$25*投入係数表107!T67</f>
        <v>0</v>
      </c>
      <c r="U67" s="569">
        <f>計算表!$C$26*投入係数表107!U67</f>
        <v>0</v>
      </c>
      <c r="V67" s="569">
        <f>計算表!$C$27*投入係数表107!V67</f>
        <v>0</v>
      </c>
      <c r="W67" s="569">
        <f>計算表!$C$28*投入係数表107!W67</f>
        <v>0</v>
      </c>
      <c r="X67" s="569">
        <f>計算表!$C$29*投入係数表107!X67</f>
        <v>0</v>
      </c>
      <c r="Y67" s="569">
        <f>計算表!$C$30*投入係数表107!Y67</f>
        <v>0</v>
      </c>
      <c r="Z67" s="569">
        <f>計算表!$C$31*投入係数表107!Z67</f>
        <v>0</v>
      </c>
      <c r="AA67" s="569">
        <f>計算表!$C$32*投入係数表107!AA67</f>
        <v>0</v>
      </c>
      <c r="AB67" s="569">
        <f>計算表!$C$33*投入係数表107!AB67</f>
        <v>0</v>
      </c>
      <c r="AC67" s="569">
        <f>計算表!$C$34*投入係数表107!AC67</f>
        <v>0</v>
      </c>
      <c r="AD67" s="569">
        <f>計算表!$C$35*投入係数表107!AD67</f>
        <v>0</v>
      </c>
      <c r="AE67" s="569">
        <f>計算表!$C$36*投入係数表107!AE67</f>
        <v>0</v>
      </c>
      <c r="AF67" s="569">
        <f>計算表!$C$37*投入係数表107!AF67</f>
        <v>0</v>
      </c>
      <c r="AG67" s="569">
        <f>計算表!$C$38*投入係数表107!AG67</f>
        <v>0</v>
      </c>
      <c r="AH67" s="569">
        <f>計算表!$C$39*投入係数表107!AH67</f>
        <v>0</v>
      </c>
      <c r="AI67" s="569">
        <f>計算表!$C$40*投入係数表107!AI67</f>
        <v>0</v>
      </c>
      <c r="AJ67" s="569">
        <f>計算表!$C$41*投入係数表107!AJ67</f>
        <v>0</v>
      </c>
      <c r="AK67" s="569">
        <f>計算表!$C$42*投入係数表107!AK67</f>
        <v>0</v>
      </c>
      <c r="AL67" s="569">
        <f>計算表!$C$43*投入係数表107!AL67</f>
        <v>0</v>
      </c>
      <c r="AM67" s="569">
        <f>計算表!$C$44*投入係数表107!AM67</f>
        <v>0</v>
      </c>
      <c r="AN67" s="569">
        <f>計算表!$C$45*投入係数表107!AN67</f>
        <v>0</v>
      </c>
      <c r="AO67" s="569">
        <f>計算表!$C$46*投入係数表107!AO67</f>
        <v>0</v>
      </c>
      <c r="AP67" s="569">
        <f>計算表!$C$47*投入係数表107!AP67</f>
        <v>0</v>
      </c>
      <c r="AQ67" s="569">
        <f>計算表!$C$48*投入係数表107!AQ67</f>
        <v>0</v>
      </c>
      <c r="AR67" s="569">
        <f>計算表!$C$49*投入係数表107!AR67</f>
        <v>0</v>
      </c>
      <c r="AS67" s="569">
        <f>計算表!$C$50*投入係数表107!AS67</f>
        <v>0</v>
      </c>
      <c r="AT67" s="569">
        <f>計算表!$C$51*投入係数表107!AT67</f>
        <v>0</v>
      </c>
      <c r="AU67" s="569">
        <f>計算表!$C$52*投入係数表107!AU67</f>
        <v>0</v>
      </c>
      <c r="AV67" s="569">
        <f>計算表!$C$53*投入係数表107!AV67</f>
        <v>0</v>
      </c>
      <c r="AW67" s="569">
        <f>計算表!$C$54*投入係数表107!AW67</f>
        <v>0</v>
      </c>
      <c r="AX67" s="569">
        <f>計算表!$C$55*投入係数表107!AX67</f>
        <v>0</v>
      </c>
      <c r="AY67" s="569">
        <f>計算表!$C$56*投入係数表107!AY67</f>
        <v>0</v>
      </c>
      <c r="AZ67" s="569">
        <f>計算表!$C$57*投入係数表107!AZ67</f>
        <v>0</v>
      </c>
      <c r="BA67" s="569">
        <f>計算表!$C$58*投入係数表107!BA67</f>
        <v>0</v>
      </c>
      <c r="BB67" s="569">
        <f>計算表!$C$59*投入係数表107!BB67</f>
        <v>0</v>
      </c>
      <c r="BC67" s="569">
        <f>計算表!$C$60*投入係数表107!BC67</f>
        <v>0</v>
      </c>
      <c r="BD67" s="569">
        <f>計算表!$C$61*投入係数表107!BD67</f>
        <v>0</v>
      </c>
      <c r="BE67" s="569">
        <f>計算表!$C$62*投入係数表107!BE67</f>
        <v>0</v>
      </c>
      <c r="BF67" s="569">
        <f>計算表!$C$63*投入係数表107!BF67</f>
        <v>0</v>
      </c>
      <c r="BG67" s="569">
        <f>計算表!$C$64*投入係数表107!BG67</f>
        <v>0</v>
      </c>
      <c r="BH67" s="569">
        <f>計算表!$C$65*投入係数表107!BH67</f>
        <v>0</v>
      </c>
      <c r="BI67" s="569">
        <f>計算表!$C$66*投入係数表107!BI67</f>
        <v>0</v>
      </c>
      <c r="BJ67" s="569">
        <f>計算表!$C$67*投入係数表107!BJ67</f>
        <v>0</v>
      </c>
      <c r="BK67" s="569">
        <f>計算表!$C$68*投入係数表107!BK67</f>
        <v>0</v>
      </c>
      <c r="BL67" s="569">
        <f>計算表!$C$69*投入係数表107!BL67</f>
        <v>0</v>
      </c>
      <c r="BM67" s="569">
        <f>計算表!$C$70*投入係数表107!BM67</f>
        <v>0</v>
      </c>
      <c r="BN67" s="569">
        <f>計算表!$C$71*投入係数表107!BN67</f>
        <v>0</v>
      </c>
      <c r="BO67" s="569">
        <f>計算表!$C$72*投入係数表107!BO67</f>
        <v>0</v>
      </c>
      <c r="BP67" s="569">
        <f>計算表!$C$73*投入係数表107!BP67</f>
        <v>0</v>
      </c>
      <c r="BQ67" s="569">
        <f>計算表!$C$74*投入係数表107!BQ67</f>
        <v>0</v>
      </c>
      <c r="BR67" s="569">
        <f>計算表!$C$75*投入係数表107!BR67</f>
        <v>0</v>
      </c>
      <c r="BS67" s="569">
        <f>計算表!$C$76*投入係数表107!BS67</f>
        <v>0</v>
      </c>
      <c r="BT67" s="569">
        <f>計算表!$C$77*投入係数表107!BT67</f>
        <v>0</v>
      </c>
      <c r="BU67" s="569">
        <f>計算表!$C$78*投入係数表107!BU67</f>
        <v>0</v>
      </c>
      <c r="BV67" s="569">
        <f>計算表!$C$79*投入係数表107!BV67</f>
        <v>0</v>
      </c>
      <c r="BW67" s="569">
        <f>計算表!$C$80*投入係数表107!BW67</f>
        <v>0</v>
      </c>
      <c r="BX67" s="569">
        <f>計算表!$C$81*投入係数表107!BX67</f>
        <v>0</v>
      </c>
      <c r="BY67" s="569">
        <f>計算表!$C$82*投入係数表107!BY67</f>
        <v>0</v>
      </c>
      <c r="BZ67" s="569">
        <f>計算表!$C$83*投入係数表107!BZ67</f>
        <v>0</v>
      </c>
      <c r="CA67" s="569">
        <f>計算表!$C$84*投入係数表107!CA67</f>
        <v>0</v>
      </c>
      <c r="CB67" s="569">
        <f>計算表!$C$85*投入係数表107!CB67</f>
        <v>0</v>
      </c>
      <c r="CC67" s="569">
        <f>計算表!$C$86*投入係数表107!CC67</f>
        <v>0</v>
      </c>
      <c r="CD67" s="569">
        <f>計算表!$C$87*投入係数表107!CD67</f>
        <v>0</v>
      </c>
      <c r="CE67" s="569">
        <f>計算表!$C$88*投入係数表107!CE67</f>
        <v>0</v>
      </c>
      <c r="CF67" s="569">
        <f>計算表!$C$89*投入係数表107!CF67</f>
        <v>0</v>
      </c>
      <c r="CG67" s="569">
        <f>計算表!$C$90*投入係数表107!CG67</f>
        <v>0</v>
      </c>
      <c r="CH67" s="569">
        <f>計算表!$C$91*投入係数表107!CH67</f>
        <v>0</v>
      </c>
      <c r="CI67" s="569">
        <f>計算表!$C$92*投入係数表107!CI67</f>
        <v>0</v>
      </c>
      <c r="CJ67" s="569">
        <f>計算表!$C$93*投入係数表107!CJ67</f>
        <v>0</v>
      </c>
      <c r="CK67" s="569">
        <f>計算表!$C$94*投入係数表107!CK67</f>
        <v>0</v>
      </c>
      <c r="CL67" s="569">
        <f>計算表!$C$95*投入係数表107!CL67</f>
        <v>0</v>
      </c>
      <c r="CM67" s="569">
        <f>計算表!$C$96*投入係数表107!CM67</f>
        <v>0</v>
      </c>
      <c r="CN67" s="569">
        <f>計算表!$C$97*投入係数表107!CN67</f>
        <v>0</v>
      </c>
      <c r="CO67" s="569">
        <f>計算表!$C$98*投入係数表107!CO67</f>
        <v>0</v>
      </c>
      <c r="CP67" s="569">
        <f>計算表!$C$99*投入係数表107!CP67</f>
        <v>0</v>
      </c>
      <c r="CQ67" s="569">
        <f>計算表!$C$100*投入係数表107!CQ67</f>
        <v>0</v>
      </c>
      <c r="CR67" s="569">
        <f>計算表!$C$101*投入係数表107!CR67</f>
        <v>0</v>
      </c>
      <c r="CS67" s="569">
        <f>計算表!$C$102*投入係数表107!CS67</f>
        <v>0</v>
      </c>
      <c r="CT67" s="569">
        <f>計算表!$C$103*投入係数表107!CT67</f>
        <v>0</v>
      </c>
      <c r="CU67" s="569">
        <f>計算表!$C$104*投入係数表107!CU67</f>
        <v>0</v>
      </c>
      <c r="CV67" s="569">
        <f>計算表!$C$105*投入係数表107!CV67</f>
        <v>0</v>
      </c>
      <c r="CW67" s="569">
        <f>計算表!$C$106*投入係数表107!CW67</f>
        <v>0</v>
      </c>
      <c r="CX67" s="569">
        <f>計算表!$C$107*投入係数表107!CX67</f>
        <v>0</v>
      </c>
      <c r="CY67" s="569">
        <f>計算表!$C$108*投入係数表107!CY67</f>
        <v>0</v>
      </c>
      <c r="CZ67" s="569">
        <f>計算表!$C$109*投入係数表107!CZ67</f>
        <v>0</v>
      </c>
      <c r="DA67" s="569">
        <f>計算表!$C$110*投入係数表107!DA67</f>
        <v>0</v>
      </c>
      <c r="DB67" s="569">
        <f>計算表!$C$111*投入係数表107!DB67</f>
        <v>0</v>
      </c>
      <c r="DC67" s="569">
        <f>計算表!$C$112*投入係数表107!DC67</f>
        <v>0</v>
      </c>
      <c r="DD67" s="569">
        <f>計算表!$C$113*投入係数表107!DD67</f>
        <v>0</v>
      </c>
      <c r="DE67" s="569">
        <f>計算表!$C$114*投入係数表107!DE67</f>
        <v>0</v>
      </c>
      <c r="DF67" s="569">
        <f t="shared" si="1"/>
        <v>0</v>
      </c>
    </row>
    <row r="68" spans="2:110" ht="12" customHeight="1">
      <c r="B68" s="578" t="s">
        <v>682</v>
      </c>
      <c r="C68" s="569">
        <f>計算表!$C$8*投入係数表107!C68</f>
        <v>0</v>
      </c>
      <c r="D68" s="569">
        <f>計算表!$C$9*投入係数表107!D68</f>
        <v>0</v>
      </c>
      <c r="E68" s="569">
        <f>計算表!$C$10*投入係数表107!E68</f>
        <v>0</v>
      </c>
      <c r="F68" s="569">
        <f>計算表!$C$11*投入係数表107!F68</f>
        <v>0</v>
      </c>
      <c r="G68" s="569">
        <f>計算表!$C$12*投入係数表107!G68</f>
        <v>0</v>
      </c>
      <c r="H68" s="569">
        <f>計算表!$C$13*投入係数表107!H68</f>
        <v>0</v>
      </c>
      <c r="I68" s="569">
        <f>計算表!$C$14*投入係数表107!I68</f>
        <v>0</v>
      </c>
      <c r="J68" s="569">
        <f>計算表!$C$15*投入係数表107!J68</f>
        <v>0</v>
      </c>
      <c r="K68" s="569">
        <f>計算表!$C$16*投入係数表107!K68</f>
        <v>0</v>
      </c>
      <c r="L68" s="569">
        <f>計算表!$C$17*投入係数表107!L68</f>
        <v>0</v>
      </c>
      <c r="M68" s="569">
        <f>計算表!$C$18*投入係数表107!M68</f>
        <v>0</v>
      </c>
      <c r="N68" s="569">
        <f>計算表!$C$19*投入係数表107!N68</f>
        <v>0</v>
      </c>
      <c r="O68" s="569">
        <f>計算表!$C$20*投入係数表107!O68</f>
        <v>0</v>
      </c>
      <c r="P68" s="569">
        <f>計算表!$C$21*投入係数表107!P68</f>
        <v>0</v>
      </c>
      <c r="Q68" s="569">
        <f>計算表!$C$22*投入係数表107!Q68</f>
        <v>0</v>
      </c>
      <c r="R68" s="569">
        <f>計算表!$C$23*投入係数表107!R68</f>
        <v>0</v>
      </c>
      <c r="S68" s="569">
        <f>計算表!$C$24*投入係数表107!S68</f>
        <v>0</v>
      </c>
      <c r="T68" s="569">
        <f>計算表!$C$25*投入係数表107!T68</f>
        <v>0</v>
      </c>
      <c r="U68" s="569">
        <f>計算表!$C$26*投入係数表107!U68</f>
        <v>0</v>
      </c>
      <c r="V68" s="569">
        <f>計算表!$C$27*投入係数表107!V68</f>
        <v>0</v>
      </c>
      <c r="W68" s="569">
        <f>計算表!$C$28*投入係数表107!W68</f>
        <v>0</v>
      </c>
      <c r="X68" s="569">
        <f>計算表!$C$29*投入係数表107!X68</f>
        <v>0</v>
      </c>
      <c r="Y68" s="569">
        <f>計算表!$C$30*投入係数表107!Y68</f>
        <v>0</v>
      </c>
      <c r="Z68" s="569">
        <f>計算表!$C$31*投入係数表107!Z68</f>
        <v>0</v>
      </c>
      <c r="AA68" s="569">
        <f>計算表!$C$32*投入係数表107!AA68</f>
        <v>0</v>
      </c>
      <c r="AB68" s="569">
        <f>計算表!$C$33*投入係数表107!AB68</f>
        <v>0</v>
      </c>
      <c r="AC68" s="569">
        <f>計算表!$C$34*投入係数表107!AC68</f>
        <v>0</v>
      </c>
      <c r="AD68" s="569">
        <f>計算表!$C$35*投入係数表107!AD68</f>
        <v>0</v>
      </c>
      <c r="AE68" s="569">
        <f>計算表!$C$36*投入係数表107!AE68</f>
        <v>0</v>
      </c>
      <c r="AF68" s="569">
        <f>計算表!$C$37*投入係数表107!AF68</f>
        <v>0</v>
      </c>
      <c r="AG68" s="569">
        <f>計算表!$C$38*投入係数表107!AG68</f>
        <v>0</v>
      </c>
      <c r="AH68" s="569">
        <f>計算表!$C$39*投入係数表107!AH68</f>
        <v>0</v>
      </c>
      <c r="AI68" s="569">
        <f>計算表!$C$40*投入係数表107!AI68</f>
        <v>0</v>
      </c>
      <c r="AJ68" s="569">
        <f>計算表!$C$41*投入係数表107!AJ68</f>
        <v>0</v>
      </c>
      <c r="AK68" s="569">
        <f>計算表!$C$42*投入係数表107!AK68</f>
        <v>0</v>
      </c>
      <c r="AL68" s="569">
        <f>計算表!$C$43*投入係数表107!AL68</f>
        <v>0</v>
      </c>
      <c r="AM68" s="569">
        <f>計算表!$C$44*投入係数表107!AM68</f>
        <v>0</v>
      </c>
      <c r="AN68" s="569">
        <f>計算表!$C$45*投入係数表107!AN68</f>
        <v>0</v>
      </c>
      <c r="AO68" s="569">
        <f>計算表!$C$46*投入係数表107!AO68</f>
        <v>0</v>
      </c>
      <c r="AP68" s="569">
        <f>計算表!$C$47*投入係数表107!AP68</f>
        <v>0</v>
      </c>
      <c r="AQ68" s="569">
        <f>計算表!$C$48*投入係数表107!AQ68</f>
        <v>0</v>
      </c>
      <c r="AR68" s="569">
        <f>計算表!$C$49*投入係数表107!AR68</f>
        <v>0</v>
      </c>
      <c r="AS68" s="569">
        <f>計算表!$C$50*投入係数表107!AS68</f>
        <v>0</v>
      </c>
      <c r="AT68" s="569">
        <f>計算表!$C$51*投入係数表107!AT68</f>
        <v>0</v>
      </c>
      <c r="AU68" s="569">
        <f>計算表!$C$52*投入係数表107!AU68</f>
        <v>0</v>
      </c>
      <c r="AV68" s="569">
        <f>計算表!$C$53*投入係数表107!AV68</f>
        <v>0</v>
      </c>
      <c r="AW68" s="569">
        <f>計算表!$C$54*投入係数表107!AW68</f>
        <v>0</v>
      </c>
      <c r="AX68" s="569">
        <f>計算表!$C$55*投入係数表107!AX68</f>
        <v>0</v>
      </c>
      <c r="AY68" s="569">
        <f>計算表!$C$56*投入係数表107!AY68</f>
        <v>0</v>
      </c>
      <c r="AZ68" s="569">
        <f>計算表!$C$57*投入係数表107!AZ68</f>
        <v>0</v>
      </c>
      <c r="BA68" s="569">
        <f>計算表!$C$58*投入係数表107!BA68</f>
        <v>0</v>
      </c>
      <c r="BB68" s="569">
        <f>計算表!$C$59*投入係数表107!BB68</f>
        <v>0</v>
      </c>
      <c r="BC68" s="569">
        <f>計算表!$C$60*投入係数表107!BC68</f>
        <v>0</v>
      </c>
      <c r="BD68" s="569">
        <f>計算表!$C$61*投入係数表107!BD68</f>
        <v>0</v>
      </c>
      <c r="BE68" s="569">
        <f>計算表!$C$62*投入係数表107!BE68</f>
        <v>0</v>
      </c>
      <c r="BF68" s="569">
        <f>計算表!$C$63*投入係数表107!BF68</f>
        <v>0</v>
      </c>
      <c r="BG68" s="569">
        <f>計算表!$C$64*投入係数表107!BG68</f>
        <v>0</v>
      </c>
      <c r="BH68" s="569">
        <f>計算表!$C$65*投入係数表107!BH68</f>
        <v>0</v>
      </c>
      <c r="BI68" s="569">
        <f>計算表!$C$66*投入係数表107!BI68</f>
        <v>0</v>
      </c>
      <c r="BJ68" s="569">
        <f>計算表!$C$67*投入係数表107!BJ68</f>
        <v>0</v>
      </c>
      <c r="BK68" s="569">
        <f>計算表!$C$68*投入係数表107!BK68</f>
        <v>0</v>
      </c>
      <c r="BL68" s="569">
        <f>計算表!$C$69*投入係数表107!BL68</f>
        <v>0</v>
      </c>
      <c r="BM68" s="569">
        <f>計算表!$C$70*投入係数表107!BM68</f>
        <v>0</v>
      </c>
      <c r="BN68" s="569">
        <f>計算表!$C$71*投入係数表107!BN68</f>
        <v>0</v>
      </c>
      <c r="BO68" s="569">
        <f>計算表!$C$72*投入係数表107!BO68</f>
        <v>0</v>
      </c>
      <c r="BP68" s="569">
        <f>計算表!$C$73*投入係数表107!BP68</f>
        <v>0</v>
      </c>
      <c r="BQ68" s="569">
        <f>計算表!$C$74*投入係数表107!BQ68</f>
        <v>0</v>
      </c>
      <c r="BR68" s="569">
        <f>計算表!$C$75*投入係数表107!BR68</f>
        <v>0</v>
      </c>
      <c r="BS68" s="569">
        <f>計算表!$C$76*投入係数表107!BS68</f>
        <v>0</v>
      </c>
      <c r="BT68" s="569">
        <f>計算表!$C$77*投入係数表107!BT68</f>
        <v>0</v>
      </c>
      <c r="BU68" s="569">
        <f>計算表!$C$78*投入係数表107!BU68</f>
        <v>0</v>
      </c>
      <c r="BV68" s="569">
        <f>計算表!$C$79*投入係数表107!BV68</f>
        <v>0</v>
      </c>
      <c r="BW68" s="569">
        <f>計算表!$C$80*投入係数表107!BW68</f>
        <v>0</v>
      </c>
      <c r="BX68" s="569">
        <f>計算表!$C$81*投入係数表107!BX68</f>
        <v>0</v>
      </c>
      <c r="BY68" s="569">
        <f>計算表!$C$82*投入係数表107!BY68</f>
        <v>0</v>
      </c>
      <c r="BZ68" s="569">
        <f>計算表!$C$83*投入係数表107!BZ68</f>
        <v>0</v>
      </c>
      <c r="CA68" s="569">
        <f>計算表!$C$84*投入係数表107!CA68</f>
        <v>0</v>
      </c>
      <c r="CB68" s="569">
        <f>計算表!$C$85*投入係数表107!CB68</f>
        <v>0</v>
      </c>
      <c r="CC68" s="569">
        <f>計算表!$C$86*投入係数表107!CC68</f>
        <v>0</v>
      </c>
      <c r="CD68" s="569">
        <f>計算表!$C$87*投入係数表107!CD68</f>
        <v>0</v>
      </c>
      <c r="CE68" s="569">
        <f>計算表!$C$88*投入係数表107!CE68</f>
        <v>0</v>
      </c>
      <c r="CF68" s="569">
        <f>計算表!$C$89*投入係数表107!CF68</f>
        <v>0</v>
      </c>
      <c r="CG68" s="569">
        <f>計算表!$C$90*投入係数表107!CG68</f>
        <v>0</v>
      </c>
      <c r="CH68" s="569">
        <f>計算表!$C$91*投入係数表107!CH68</f>
        <v>0</v>
      </c>
      <c r="CI68" s="569">
        <f>計算表!$C$92*投入係数表107!CI68</f>
        <v>0</v>
      </c>
      <c r="CJ68" s="569">
        <f>計算表!$C$93*投入係数表107!CJ68</f>
        <v>0</v>
      </c>
      <c r="CK68" s="569">
        <f>計算表!$C$94*投入係数表107!CK68</f>
        <v>0</v>
      </c>
      <c r="CL68" s="569">
        <f>計算表!$C$95*投入係数表107!CL68</f>
        <v>0</v>
      </c>
      <c r="CM68" s="569">
        <f>計算表!$C$96*投入係数表107!CM68</f>
        <v>0</v>
      </c>
      <c r="CN68" s="569">
        <f>計算表!$C$97*投入係数表107!CN68</f>
        <v>0</v>
      </c>
      <c r="CO68" s="569">
        <f>計算表!$C$98*投入係数表107!CO68</f>
        <v>0</v>
      </c>
      <c r="CP68" s="569">
        <f>計算表!$C$99*投入係数表107!CP68</f>
        <v>0</v>
      </c>
      <c r="CQ68" s="569">
        <f>計算表!$C$100*投入係数表107!CQ68</f>
        <v>0</v>
      </c>
      <c r="CR68" s="569">
        <f>計算表!$C$101*投入係数表107!CR68</f>
        <v>0</v>
      </c>
      <c r="CS68" s="569">
        <f>計算表!$C$102*投入係数表107!CS68</f>
        <v>0</v>
      </c>
      <c r="CT68" s="569">
        <f>計算表!$C$103*投入係数表107!CT68</f>
        <v>0</v>
      </c>
      <c r="CU68" s="569">
        <f>計算表!$C$104*投入係数表107!CU68</f>
        <v>0</v>
      </c>
      <c r="CV68" s="569">
        <f>計算表!$C$105*投入係数表107!CV68</f>
        <v>0</v>
      </c>
      <c r="CW68" s="569">
        <f>計算表!$C$106*投入係数表107!CW68</f>
        <v>0</v>
      </c>
      <c r="CX68" s="569">
        <f>計算表!$C$107*投入係数表107!CX68</f>
        <v>0</v>
      </c>
      <c r="CY68" s="569">
        <f>計算表!$C$108*投入係数表107!CY68</f>
        <v>0</v>
      </c>
      <c r="CZ68" s="569">
        <f>計算表!$C$109*投入係数表107!CZ68</f>
        <v>0</v>
      </c>
      <c r="DA68" s="569">
        <f>計算表!$C$110*投入係数表107!DA68</f>
        <v>0</v>
      </c>
      <c r="DB68" s="569">
        <f>計算表!$C$111*投入係数表107!DB68</f>
        <v>0</v>
      </c>
      <c r="DC68" s="569">
        <f>計算表!$C$112*投入係数表107!DC68</f>
        <v>0</v>
      </c>
      <c r="DD68" s="569">
        <f>計算表!$C$113*投入係数表107!DD68</f>
        <v>0</v>
      </c>
      <c r="DE68" s="569">
        <f>計算表!$C$114*投入係数表107!DE68</f>
        <v>0</v>
      </c>
      <c r="DF68" s="569">
        <f t="shared" si="1"/>
        <v>0</v>
      </c>
    </row>
    <row r="69" spans="2:110" ht="12" customHeight="1">
      <c r="B69" s="578" t="s">
        <v>684</v>
      </c>
      <c r="C69" s="569">
        <f>計算表!$C$8*投入係数表107!C69</f>
        <v>0</v>
      </c>
      <c r="D69" s="569">
        <f>計算表!$C$9*投入係数表107!D69</f>
        <v>0</v>
      </c>
      <c r="E69" s="569">
        <f>計算表!$C$10*投入係数表107!E69</f>
        <v>0</v>
      </c>
      <c r="F69" s="569">
        <f>計算表!$C$11*投入係数表107!F69</f>
        <v>0</v>
      </c>
      <c r="G69" s="569">
        <f>計算表!$C$12*投入係数表107!G69</f>
        <v>0</v>
      </c>
      <c r="H69" s="569">
        <f>計算表!$C$13*投入係数表107!H69</f>
        <v>0</v>
      </c>
      <c r="I69" s="569">
        <f>計算表!$C$14*投入係数表107!I69</f>
        <v>0</v>
      </c>
      <c r="J69" s="569">
        <f>計算表!$C$15*投入係数表107!J69</f>
        <v>0</v>
      </c>
      <c r="K69" s="569">
        <f>計算表!$C$16*投入係数表107!K69</f>
        <v>0</v>
      </c>
      <c r="L69" s="569">
        <f>計算表!$C$17*投入係数表107!L69</f>
        <v>0</v>
      </c>
      <c r="M69" s="569">
        <f>計算表!$C$18*投入係数表107!M69</f>
        <v>0</v>
      </c>
      <c r="N69" s="569">
        <f>計算表!$C$19*投入係数表107!N69</f>
        <v>0</v>
      </c>
      <c r="O69" s="569">
        <f>計算表!$C$20*投入係数表107!O69</f>
        <v>0</v>
      </c>
      <c r="P69" s="569">
        <f>計算表!$C$21*投入係数表107!P69</f>
        <v>0</v>
      </c>
      <c r="Q69" s="569">
        <f>計算表!$C$22*投入係数表107!Q69</f>
        <v>0</v>
      </c>
      <c r="R69" s="569">
        <f>計算表!$C$23*投入係数表107!R69</f>
        <v>0</v>
      </c>
      <c r="S69" s="569">
        <f>計算表!$C$24*投入係数表107!S69</f>
        <v>0</v>
      </c>
      <c r="T69" s="569">
        <f>計算表!$C$25*投入係数表107!T69</f>
        <v>0</v>
      </c>
      <c r="U69" s="569">
        <f>計算表!$C$26*投入係数表107!U69</f>
        <v>0</v>
      </c>
      <c r="V69" s="569">
        <f>計算表!$C$27*投入係数表107!V69</f>
        <v>0</v>
      </c>
      <c r="W69" s="569">
        <f>計算表!$C$28*投入係数表107!W69</f>
        <v>0</v>
      </c>
      <c r="X69" s="569">
        <f>計算表!$C$29*投入係数表107!X69</f>
        <v>0</v>
      </c>
      <c r="Y69" s="569">
        <f>計算表!$C$30*投入係数表107!Y69</f>
        <v>0</v>
      </c>
      <c r="Z69" s="569">
        <f>計算表!$C$31*投入係数表107!Z69</f>
        <v>0</v>
      </c>
      <c r="AA69" s="569">
        <f>計算表!$C$32*投入係数表107!AA69</f>
        <v>0</v>
      </c>
      <c r="AB69" s="569">
        <f>計算表!$C$33*投入係数表107!AB69</f>
        <v>0</v>
      </c>
      <c r="AC69" s="569">
        <f>計算表!$C$34*投入係数表107!AC69</f>
        <v>0</v>
      </c>
      <c r="AD69" s="569">
        <f>計算表!$C$35*投入係数表107!AD69</f>
        <v>0</v>
      </c>
      <c r="AE69" s="569">
        <f>計算表!$C$36*投入係数表107!AE69</f>
        <v>0</v>
      </c>
      <c r="AF69" s="569">
        <f>計算表!$C$37*投入係数表107!AF69</f>
        <v>0</v>
      </c>
      <c r="AG69" s="569">
        <f>計算表!$C$38*投入係数表107!AG69</f>
        <v>0</v>
      </c>
      <c r="AH69" s="569">
        <f>計算表!$C$39*投入係数表107!AH69</f>
        <v>0</v>
      </c>
      <c r="AI69" s="569">
        <f>計算表!$C$40*投入係数表107!AI69</f>
        <v>0</v>
      </c>
      <c r="AJ69" s="569">
        <f>計算表!$C$41*投入係数表107!AJ69</f>
        <v>0</v>
      </c>
      <c r="AK69" s="569">
        <f>計算表!$C$42*投入係数表107!AK69</f>
        <v>0</v>
      </c>
      <c r="AL69" s="569">
        <f>計算表!$C$43*投入係数表107!AL69</f>
        <v>0</v>
      </c>
      <c r="AM69" s="569">
        <f>計算表!$C$44*投入係数表107!AM69</f>
        <v>0</v>
      </c>
      <c r="AN69" s="569">
        <f>計算表!$C$45*投入係数表107!AN69</f>
        <v>0</v>
      </c>
      <c r="AO69" s="569">
        <f>計算表!$C$46*投入係数表107!AO69</f>
        <v>0</v>
      </c>
      <c r="AP69" s="569">
        <f>計算表!$C$47*投入係数表107!AP69</f>
        <v>0</v>
      </c>
      <c r="AQ69" s="569">
        <f>計算表!$C$48*投入係数表107!AQ69</f>
        <v>0</v>
      </c>
      <c r="AR69" s="569">
        <f>計算表!$C$49*投入係数表107!AR69</f>
        <v>0</v>
      </c>
      <c r="AS69" s="569">
        <f>計算表!$C$50*投入係数表107!AS69</f>
        <v>0</v>
      </c>
      <c r="AT69" s="569">
        <f>計算表!$C$51*投入係数表107!AT69</f>
        <v>0</v>
      </c>
      <c r="AU69" s="569">
        <f>計算表!$C$52*投入係数表107!AU69</f>
        <v>0</v>
      </c>
      <c r="AV69" s="569">
        <f>計算表!$C$53*投入係数表107!AV69</f>
        <v>0</v>
      </c>
      <c r="AW69" s="569">
        <f>計算表!$C$54*投入係数表107!AW69</f>
        <v>0</v>
      </c>
      <c r="AX69" s="569">
        <f>計算表!$C$55*投入係数表107!AX69</f>
        <v>0</v>
      </c>
      <c r="AY69" s="569">
        <f>計算表!$C$56*投入係数表107!AY69</f>
        <v>0</v>
      </c>
      <c r="AZ69" s="569">
        <f>計算表!$C$57*投入係数表107!AZ69</f>
        <v>0</v>
      </c>
      <c r="BA69" s="569">
        <f>計算表!$C$58*投入係数表107!BA69</f>
        <v>0</v>
      </c>
      <c r="BB69" s="569">
        <f>計算表!$C$59*投入係数表107!BB69</f>
        <v>0</v>
      </c>
      <c r="BC69" s="569">
        <f>計算表!$C$60*投入係数表107!BC69</f>
        <v>0</v>
      </c>
      <c r="BD69" s="569">
        <f>計算表!$C$61*投入係数表107!BD69</f>
        <v>0</v>
      </c>
      <c r="BE69" s="569">
        <f>計算表!$C$62*投入係数表107!BE69</f>
        <v>0</v>
      </c>
      <c r="BF69" s="569">
        <f>計算表!$C$63*投入係数表107!BF69</f>
        <v>0</v>
      </c>
      <c r="BG69" s="569">
        <f>計算表!$C$64*投入係数表107!BG69</f>
        <v>0</v>
      </c>
      <c r="BH69" s="569">
        <f>計算表!$C$65*投入係数表107!BH69</f>
        <v>0</v>
      </c>
      <c r="BI69" s="569">
        <f>計算表!$C$66*投入係数表107!BI69</f>
        <v>0</v>
      </c>
      <c r="BJ69" s="569">
        <f>計算表!$C$67*投入係数表107!BJ69</f>
        <v>0</v>
      </c>
      <c r="BK69" s="569">
        <f>計算表!$C$68*投入係数表107!BK69</f>
        <v>0</v>
      </c>
      <c r="BL69" s="569">
        <f>計算表!$C$69*投入係数表107!BL69</f>
        <v>0</v>
      </c>
      <c r="BM69" s="569">
        <f>計算表!$C$70*投入係数表107!BM69</f>
        <v>0</v>
      </c>
      <c r="BN69" s="569">
        <f>計算表!$C$71*投入係数表107!BN69</f>
        <v>0</v>
      </c>
      <c r="BO69" s="569">
        <f>計算表!$C$72*投入係数表107!BO69</f>
        <v>0</v>
      </c>
      <c r="BP69" s="569">
        <f>計算表!$C$73*投入係数表107!BP69</f>
        <v>0</v>
      </c>
      <c r="BQ69" s="569">
        <f>計算表!$C$74*投入係数表107!BQ69</f>
        <v>0</v>
      </c>
      <c r="BR69" s="569">
        <f>計算表!$C$75*投入係数表107!BR69</f>
        <v>0</v>
      </c>
      <c r="BS69" s="569">
        <f>計算表!$C$76*投入係数表107!BS69</f>
        <v>0</v>
      </c>
      <c r="BT69" s="569">
        <f>計算表!$C$77*投入係数表107!BT69</f>
        <v>0</v>
      </c>
      <c r="BU69" s="569">
        <f>計算表!$C$78*投入係数表107!BU69</f>
        <v>0</v>
      </c>
      <c r="BV69" s="569">
        <f>計算表!$C$79*投入係数表107!BV69</f>
        <v>0</v>
      </c>
      <c r="BW69" s="569">
        <f>計算表!$C$80*投入係数表107!BW69</f>
        <v>0</v>
      </c>
      <c r="BX69" s="569">
        <f>計算表!$C$81*投入係数表107!BX69</f>
        <v>0</v>
      </c>
      <c r="BY69" s="569">
        <f>計算表!$C$82*投入係数表107!BY69</f>
        <v>0</v>
      </c>
      <c r="BZ69" s="569">
        <f>計算表!$C$83*投入係数表107!BZ69</f>
        <v>0</v>
      </c>
      <c r="CA69" s="569">
        <f>計算表!$C$84*投入係数表107!CA69</f>
        <v>0</v>
      </c>
      <c r="CB69" s="569">
        <f>計算表!$C$85*投入係数表107!CB69</f>
        <v>0</v>
      </c>
      <c r="CC69" s="569">
        <f>計算表!$C$86*投入係数表107!CC69</f>
        <v>0</v>
      </c>
      <c r="CD69" s="569">
        <f>計算表!$C$87*投入係数表107!CD69</f>
        <v>0</v>
      </c>
      <c r="CE69" s="569">
        <f>計算表!$C$88*投入係数表107!CE69</f>
        <v>0</v>
      </c>
      <c r="CF69" s="569">
        <f>計算表!$C$89*投入係数表107!CF69</f>
        <v>0</v>
      </c>
      <c r="CG69" s="569">
        <f>計算表!$C$90*投入係数表107!CG69</f>
        <v>0</v>
      </c>
      <c r="CH69" s="569">
        <f>計算表!$C$91*投入係数表107!CH69</f>
        <v>0</v>
      </c>
      <c r="CI69" s="569">
        <f>計算表!$C$92*投入係数表107!CI69</f>
        <v>0</v>
      </c>
      <c r="CJ69" s="569">
        <f>計算表!$C$93*投入係数表107!CJ69</f>
        <v>0</v>
      </c>
      <c r="CK69" s="569">
        <f>計算表!$C$94*投入係数表107!CK69</f>
        <v>0</v>
      </c>
      <c r="CL69" s="569">
        <f>計算表!$C$95*投入係数表107!CL69</f>
        <v>0</v>
      </c>
      <c r="CM69" s="569">
        <f>計算表!$C$96*投入係数表107!CM69</f>
        <v>0</v>
      </c>
      <c r="CN69" s="569">
        <f>計算表!$C$97*投入係数表107!CN69</f>
        <v>0</v>
      </c>
      <c r="CO69" s="569">
        <f>計算表!$C$98*投入係数表107!CO69</f>
        <v>0</v>
      </c>
      <c r="CP69" s="569">
        <f>計算表!$C$99*投入係数表107!CP69</f>
        <v>0</v>
      </c>
      <c r="CQ69" s="569">
        <f>計算表!$C$100*投入係数表107!CQ69</f>
        <v>0</v>
      </c>
      <c r="CR69" s="569">
        <f>計算表!$C$101*投入係数表107!CR69</f>
        <v>0</v>
      </c>
      <c r="CS69" s="569">
        <f>計算表!$C$102*投入係数表107!CS69</f>
        <v>0</v>
      </c>
      <c r="CT69" s="569">
        <f>計算表!$C$103*投入係数表107!CT69</f>
        <v>0</v>
      </c>
      <c r="CU69" s="569">
        <f>計算表!$C$104*投入係数表107!CU69</f>
        <v>0</v>
      </c>
      <c r="CV69" s="569">
        <f>計算表!$C$105*投入係数表107!CV69</f>
        <v>0</v>
      </c>
      <c r="CW69" s="569">
        <f>計算表!$C$106*投入係数表107!CW69</f>
        <v>0</v>
      </c>
      <c r="CX69" s="569">
        <f>計算表!$C$107*投入係数表107!CX69</f>
        <v>0</v>
      </c>
      <c r="CY69" s="569">
        <f>計算表!$C$108*投入係数表107!CY69</f>
        <v>0</v>
      </c>
      <c r="CZ69" s="569">
        <f>計算表!$C$109*投入係数表107!CZ69</f>
        <v>0</v>
      </c>
      <c r="DA69" s="569">
        <f>計算表!$C$110*投入係数表107!DA69</f>
        <v>0</v>
      </c>
      <c r="DB69" s="569">
        <f>計算表!$C$111*投入係数表107!DB69</f>
        <v>0</v>
      </c>
      <c r="DC69" s="569">
        <f>計算表!$C$112*投入係数表107!DC69</f>
        <v>0</v>
      </c>
      <c r="DD69" s="569">
        <f>計算表!$C$113*投入係数表107!DD69</f>
        <v>0</v>
      </c>
      <c r="DE69" s="569">
        <f>計算表!$C$114*投入係数表107!DE69</f>
        <v>0</v>
      </c>
      <c r="DF69" s="569">
        <f t="shared" si="1"/>
        <v>0</v>
      </c>
    </row>
    <row r="70" spans="2:110" ht="12" customHeight="1">
      <c r="B70" s="578" t="s">
        <v>686</v>
      </c>
      <c r="C70" s="569">
        <f>計算表!$C$8*投入係数表107!C70</f>
        <v>0</v>
      </c>
      <c r="D70" s="569">
        <f>計算表!$C$9*投入係数表107!D70</f>
        <v>0</v>
      </c>
      <c r="E70" s="569">
        <f>計算表!$C$10*投入係数表107!E70</f>
        <v>0</v>
      </c>
      <c r="F70" s="569">
        <f>計算表!$C$11*投入係数表107!F70</f>
        <v>0</v>
      </c>
      <c r="G70" s="569">
        <f>計算表!$C$12*投入係数表107!G70</f>
        <v>0</v>
      </c>
      <c r="H70" s="569">
        <f>計算表!$C$13*投入係数表107!H70</f>
        <v>0</v>
      </c>
      <c r="I70" s="569">
        <f>計算表!$C$14*投入係数表107!I70</f>
        <v>0</v>
      </c>
      <c r="J70" s="569">
        <f>計算表!$C$15*投入係数表107!J70</f>
        <v>0</v>
      </c>
      <c r="K70" s="569">
        <f>計算表!$C$16*投入係数表107!K70</f>
        <v>0</v>
      </c>
      <c r="L70" s="569">
        <f>計算表!$C$17*投入係数表107!L70</f>
        <v>0</v>
      </c>
      <c r="M70" s="569">
        <f>計算表!$C$18*投入係数表107!M70</f>
        <v>0</v>
      </c>
      <c r="N70" s="569">
        <f>計算表!$C$19*投入係数表107!N70</f>
        <v>0</v>
      </c>
      <c r="O70" s="569">
        <f>計算表!$C$20*投入係数表107!O70</f>
        <v>0</v>
      </c>
      <c r="P70" s="569">
        <f>計算表!$C$21*投入係数表107!P70</f>
        <v>0</v>
      </c>
      <c r="Q70" s="569">
        <f>計算表!$C$22*投入係数表107!Q70</f>
        <v>0</v>
      </c>
      <c r="R70" s="569">
        <f>計算表!$C$23*投入係数表107!R70</f>
        <v>0</v>
      </c>
      <c r="S70" s="569">
        <f>計算表!$C$24*投入係数表107!S70</f>
        <v>0</v>
      </c>
      <c r="T70" s="569">
        <f>計算表!$C$25*投入係数表107!T70</f>
        <v>0</v>
      </c>
      <c r="U70" s="569">
        <f>計算表!$C$26*投入係数表107!U70</f>
        <v>0</v>
      </c>
      <c r="V70" s="569">
        <f>計算表!$C$27*投入係数表107!V70</f>
        <v>0</v>
      </c>
      <c r="W70" s="569">
        <f>計算表!$C$28*投入係数表107!W70</f>
        <v>0</v>
      </c>
      <c r="X70" s="569">
        <f>計算表!$C$29*投入係数表107!X70</f>
        <v>0</v>
      </c>
      <c r="Y70" s="569">
        <f>計算表!$C$30*投入係数表107!Y70</f>
        <v>0</v>
      </c>
      <c r="Z70" s="569">
        <f>計算表!$C$31*投入係数表107!Z70</f>
        <v>0</v>
      </c>
      <c r="AA70" s="569">
        <f>計算表!$C$32*投入係数表107!AA70</f>
        <v>0</v>
      </c>
      <c r="AB70" s="569">
        <f>計算表!$C$33*投入係数表107!AB70</f>
        <v>0</v>
      </c>
      <c r="AC70" s="569">
        <f>計算表!$C$34*投入係数表107!AC70</f>
        <v>0</v>
      </c>
      <c r="AD70" s="569">
        <f>計算表!$C$35*投入係数表107!AD70</f>
        <v>0</v>
      </c>
      <c r="AE70" s="569">
        <f>計算表!$C$36*投入係数表107!AE70</f>
        <v>0</v>
      </c>
      <c r="AF70" s="569">
        <f>計算表!$C$37*投入係数表107!AF70</f>
        <v>0</v>
      </c>
      <c r="AG70" s="569">
        <f>計算表!$C$38*投入係数表107!AG70</f>
        <v>0</v>
      </c>
      <c r="AH70" s="569">
        <f>計算表!$C$39*投入係数表107!AH70</f>
        <v>0</v>
      </c>
      <c r="AI70" s="569">
        <f>計算表!$C$40*投入係数表107!AI70</f>
        <v>0</v>
      </c>
      <c r="AJ70" s="569">
        <f>計算表!$C$41*投入係数表107!AJ70</f>
        <v>0</v>
      </c>
      <c r="AK70" s="569">
        <f>計算表!$C$42*投入係数表107!AK70</f>
        <v>0</v>
      </c>
      <c r="AL70" s="569">
        <f>計算表!$C$43*投入係数表107!AL70</f>
        <v>0</v>
      </c>
      <c r="AM70" s="569">
        <f>計算表!$C$44*投入係数表107!AM70</f>
        <v>0</v>
      </c>
      <c r="AN70" s="569">
        <f>計算表!$C$45*投入係数表107!AN70</f>
        <v>0</v>
      </c>
      <c r="AO70" s="569">
        <f>計算表!$C$46*投入係数表107!AO70</f>
        <v>0</v>
      </c>
      <c r="AP70" s="569">
        <f>計算表!$C$47*投入係数表107!AP70</f>
        <v>0</v>
      </c>
      <c r="AQ70" s="569">
        <f>計算表!$C$48*投入係数表107!AQ70</f>
        <v>0</v>
      </c>
      <c r="AR70" s="569">
        <f>計算表!$C$49*投入係数表107!AR70</f>
        <v>0</v>
      </c>
      <c r="AS70" s="569">
        <f>計算表!$C$50*投入係数表107!AS70</f>
        <v>0</v>
      </c>
      <c r="AT70" s="569">
        <f>計算表!$C$51*投入係数表107!AT70</f>
        <v>0</v>
      </c>
      <c r="AU70" s="569">
        <f>計算表!$C$52*投入係数表107!AU70</f>
        <v>0</v>
      </c>
      <c r="AV70" s="569">
        <f>計算表!$C$53*投入係数表107!AV70</f>
        <v>0</v>
      </c>
      <c r="AW70" s="569">
        <f>計算表!$C$54*投入係数表107!AW70</f>
        <v>0</v>
      </c>
      <c r="AX70" s="569">
        <f>計算表!$C$55*投入係数表107!AX70</f>
        <v>0</v>
      </c>
      <c r="AY70" s="569">
        <f>計算表!$C$56*投入係数表107!AY70</f>
        <v>0</v>
      </c>
      <c r="AZ70" s="569">
        <f>計算表!$C$57*投入係数表107!AZ70</f>
        <v>0</v>
      </c>
      <c r="BA70" s="569">
        <f>計算表!$C$58*投入係数表107!BA70</f>
        <v>0</v>
      </c>
      <c r="BB70" s="569">
        <f>計算表!$C$59*投入係数表107!BB70</f>
        <v>0</v>
      </c>
      <c r="BC70" s="569">
        <f>計算表!$C$60*投入係数表107!BC70</f>
        <v>0</v>
      </c>
      <c r="BD70" s="569">
        <f>計算表!$C$61*投入係数表107!BD70</f>
        <v>0</v>
      </c>
      <c r="BE70" s="569">
        <f>計算表!$C$62*投入係数表107!BE70</f>
        <v>0</v>
      </c>
      <c r="BF70" s="569">
        <f>計算表!$C$63*投入係数表107!BF70</f>
        <v>0</v>
      </c>
      <c r="BG70" s="569">
        <f>計算表!$C$64*投入係数表107!BG70</f>
        <v>0</v>
      </c>
      <c r="BH70" s="569">
        <f>計算表!$C$65*投入係数表107!BH70</f>
        <v>0</v>
      </c>
      <c r="BI70" s="569">
        <f>計算表!$C$66*投入係数表107!BI70</f>
        <v>0</v>
      </c>
      <c r="BJ70" s="569">
        <f>計算表!$C$67*投入係数表107!BJ70</f>
        <v>0</v>
      </c>
      <c r="BK70" s="569">
        <f>計算表!$C$68*投入係数表107!BK70</f>
        <v>0</v>
      </c>
      <c r="BL70" s="569">
        <f>計算表!$C$69*投入係数表107!BL70</f>
        <v>0</v>
      </c>
      <c r="BM70" s="569">
        <f>計算表!$C$70*投入係数表107!BM70</f>
        <v>0</v>
      </c>
      <c r="BN70" s="569">
        <f>計算表!$C$71*投入係数表107!BN70</f>
        <v>0</v>
      </c>
      <c r="BO70" s="569">
        <f>計算表!$C$72*投入係数表107!BO70</f>
        <v>0</v>
      </c>
      <c r="BP70" s="569">
        <f>計算表!$C$73*投入係数表107!BP70</f>
        <v>0</v>
      </c>
      <c r="BQ70" s="569">
        <f>計算表!$C$74*投入係数表107!BQ70</f>
        <v>0</v>
      </c>
      <c r="BR70" s="569">
        <f>計算表!$C$75*投入係数表107!BR70</f>
        <v>0</v>
      </c>
      <c r="BS70" s="569">
        <f>計算表!$C$76*投入係数表107!BS70</f>
        <v>0</v>
      </c>
      <c r="BT70" s="569">
        <f>計算表!$C$77*投入係数表107!BT70</f>
        <v>0</v>
      </c>
      <c r="BU70" s="569">
        <f>計算表!$C$78*投入係数表107!BU70</f>
        <v>0</v>
      </c>
      <c r="BV70" s="569">
        <f>計算表!$C$79*投入係数表107!BV70</f>
        <v>0</v>
      </c>
      <c r="BW70" s="569">
        <f>計算表!$C$80*投入係数表107!BW70</f>
        <v>0</v>
      </c>
      <c r="BX70" s="569">
        <f>計算表!$C$81*投入係数表107!BX70</f>
        <v>0</v>
      </c>
      <c r="BY70" s="569">
        <f>計算表!$C$82*投入係数表107!BY70</f>
        <v>0</v>
      </c>
      <c r="BZ70" s="569">
        <f>計算表!$C$83*投入係数表107!BZ70</f>
        <v>0</v>
      </c>
      <c r="CA70" s="569">
        <f>計算表!$C$84*投入係数表107!CA70</f>
        <v>0</v>
      </c>
      <c r="CB70" s="569">
        <f>計算表!$C$85*投入係数表107!CB70</f>
        <v>0</v>
      </c>
      <c r="CC70" s="569">
        <f>計算表!$C$86*投入係数表107!CC70</f>
        <v>0</v>
      </c>
      <c r="CD70" s="569">
        <f>計算表!$C$87*投入係数表107!CD70</f>
        <v>0</v>
      </c>
      <c r="CE70" s="569">
        <f>計算表!$C$88*投入係数表107!CE70</f>
        <v>0</v>
      </c>
      <c r="CF70" s="569">
        <f>計算表!$C$89*投入係数表107!CF70</f>
        <v>0</v>
      </c>
      <c r="CG70" s="569">
        <f>計算表!$C$90*投入係数表107!CG70</f>
        <v>0</v>
      </c>
      <c r="CH70" s="569">
        <f>計算表!$C$91*投入係数表107!CH70</f>
        <v>0</v>
      </c>
      <c r="CI70" s="569">
        <f>計算表!$C$92*投入係数表107!CI70</f>
        <v>0</v>
      </c>
      <c r="CJ70" s="569">
        <f>計算表!$C$93*投入係数表107!CJ70</f>
        <v>0</v>
      </c>
      <c r="CK70" s="569">
        <f>計算表!$C$94*投入係数表107!CK70</f>
        <v>0</v>
      </c>
      <c r="CL70" s="569">
        <f>計算表!$C$95*投入係数表107!CL70</f>
        <v>0</v>
      </c>
      <c r="CM70" s="569">
        <f>計算表!$C$96*投入係数表107!CM70</f>
        <v>0</v>
      </c>
      <c r="CN70" s="569">
        <f>計算表!$C$97*投入係数表107!CN70</f>
        <v>0</v>
      </c>
      <c r="CO70" s="569">
        <f>計算表!$C$98*投入係数表107!CO70</f>
        <v>0</v>
      </c>
      <c r="CP70" s="569">
        <f>計算表!$C$99*投入係数表107!CP70</f>
        <v>0</v>
      </c>
      <c r="CQ70" s="569">
        <f>計算表!$C$100*投入係数表107!CQ70</f>
        <v>0</v>
      </c>
      <c r="CR70" s="569">
        <f>計算表!$C$101*投入係数表107!CR70</f>
        <v>0</v>
      </c>
      <c r="CS70" s="569">
        <f>計算表!$C$102*投入係数表107!CS70</f>
        <v>0</v>
      </c>
      <c r="CT70" s="569">
        <f>計算表!$C$103*投入係数表107!CT70</f>
        <v>0</v>
      </c>
      <c r="CU70" s="569">
        <f>計算表!$C$104*投入係数表107!CU70</f>
        <v>0</v>
      </c>
      <c r="CV70" s="569">
        <f>計算表!$C$105*投入係数表107!CV70</f>
        <v>0</v>
      </c>
      <c r="CW70" s="569">
        <f>計算表!$C$106*投入係数表107!CW70</f>
        <v>0</v>
      </c>
      <c r="CX70" s="569">
        <f>計算表!$C$107*投入係数表107!CX70</f>
        <v>0</v>
      </c>
      <c r="CY70" s="569">
        <f>計算表!$C$108*投入係数表107!CY70</f>
        <v>0</v>
      </c>
      <c r="CZ70" s="569">
        <f>計算表!$C$109*投入係数表107!CZ70</f>
        <v>0</v>
      </c>
      <c r="DA70" s="569">
        <f>計算表!$C$110*投入係数表107!DA70</f>
        <v>0</v>
      </c>
      <c r="DB70" s="569">
        <f>計算表!$C$111*投入係数表107!DB70</f>
        <v>0</v>
      </c>
      <c r="DC70" s="569">
        <f>計算表!$C$112*投入係数表107!DC70</f>
        <v>0</v>
      </c>
      <c r="DD70" s="569">
        <f>計算表!$C$113*投入係数表107!DD70</f>
        <v>0</v>
      </c>
      <c r="DE70" s="569">
        <f>計算表!$C$114*投入係数表107!DE70</f>
        <v>0</v>
      </c>
      <c r="DF70" s="569">
        <f t="shared" ref="DF70:DF101" si="2">SUM(C70:DE70)</f>
        <v>0</v>
      </c>
    </row>
    <row r="71" spans="2:110" ht="12" customHeight="1">
      <c r="B71" s="578" t="s">
        <v>688</v>
      </c>
      <c r="C71" s="569">
        <f>計算表!$C$8*投入係数表107!C71</f>
        <v>0</v>
      </c>
      <c r="D71" s="569">
        <f>計算表!$C$9*投入係数表107!D71</f>
        <v>0</v>
      </c>
      <c r="E71" s="569">
        <f>計算表!$C$10*投入係数表107!E71</f>
        <v>0</v>
      </c>
      <c r="F71" s="569">
        <f>計算表!$C$11*投入係数表107!F71</f>
        <v>0</v>
      </c>
      <c r="G71" s="569">
        <f>計算表!$C$12*投入係数表107!G71</f>
        <v>0</v>
      </c>
      <c r="H71" s="569">
        <f>計算表!$C$13*投入係数表107!H71</f>
        <v>0</v>
      </c>
      <c r="I71" s="569">
        <f>計算表!$C$14*投入係数表107!I71</f>
        <v>0</v>
      </c>
      <c r="J71" s="569">
        <f>計算表!$C$15*投入係数表107!J71</f>
        <v>0</v>
      </c>
      <c r="K71" s="569">
        <f>計算表!$C$16*投入係数表107!K71</f>
        <v>0</v>
      </c>
      <c r="L71" s="569">
        <f>計算表!$C$17*投入係数表107!L71</f>
        <v>0</v>
      </c>
      <c r="M71" s="569">
        <f>計算表!$C$18*投入係数表107!M71</f>
        <v>0</v>
      </c>
      <c r="N71" s="569">
        <f>計算表!$C$19*投入係数表107!N71</f>
        <v>0</v>
      </c>
      <c r="O71" s="569">
        <f>計算表!$C$20*投入係数表107!O71</f>
        <v>0</v>
      </c>
      <c r="P71" s="569">
        <f>計算表!$C$21*投入係数表107!P71</f>
        <v>0</v>
      </c>
      <c r="Q71" s="569">
        <f>計算表!$C$22*投入係数表107!Q71</f>
        <v>0</v>
      </c>
      <c r="R71" s="569">
        <f>計算表!$C$23*投入係数表107!R71</f>
        <v>0</v>
      </c>
      <c r="S71" s="569">
        <f>計算表!$C$24*投入係数表107!S71</f>
        <v>0</v>
      </c>
      <c r="T71" s="569">
        <f>計算表!$C$25*投入係数表107!T71</f>
        <v>0</v>
      </c>
      <c r="U71" s="569">
        <f>計算表!$C$26*投入係数表107!U71</f>
        <v>0</v>
      </c>
      <c r="V71" s="569">
        <f>計算表!$C$27*投入係数表107!V71</f>
        <v>0</v>
      </c>
      <c r="W71" s="569">
        <f>計算表!$C$28*投入係数表107!W71</f>
        <v>0</v>
      </c>
      <c r="X71" s="569">
        <f>計算表!$C$29*投入係数表107!X71</f>
        <v>0</v>
      </c>
      <c r="Y71" s="569">
        <f>計算表!$C$30*投入係数表107!Y71</f>
        <v>0</v>
      </c>
      <c r="Z71" s="569">
        <f>計算表!$C$31*投入係数表107!Z71</f>
        <v>0</v>
      </c>
      <c r="AA71" s="569">
        <f>計算表!$C$32*投入係数表107!AA71</f>
        <v>0</v>
      </c>
      <c r="AB71" s="569">
        <f>計算表!$C$33*投入係数表107!AB71</f>
        <v>0</v>
      </c>
      <c r="AC71" s="569">
        <f>計算表!$C$34*投入係数表107!AC71</f>
        <v>0</v>
      </c>
      <c r="AD71" s="569">
        <f>計算表!$C$35*投入係数表107!AD71</f>
        <v>0</v>
      </c>
      <c r="AE71" s="569">
        <f>計算表!$C$36*投入係数表107!AE71</f>
        <v>0</v>
      </c>
      <c r="AF71" s="569">
        <f>計算表!$C$37*投入係数表107!AF71</f>
        <v>0</v>
      </c>
      <c r="AG71" s="569">
        <f>計算表!$C$38*投入係数表107!AG71</f>
        <v>0</v>
      </c>
      <c r="AH71" s="569">
        <f>計算表!$C$39*投入係数表107!AH71</f>
        <v>0</v>
      </c>
      <c r="AI71" s="569">
        <f>計算表!$C$40*投入係数表107!AI71</f>
        <v>0</v>
      </c>
      <c r="AJ71" s="569">
        <f>計算表!$C$41*投入係数表107!AJ71</f>
        <v>0</v>
      </c>
      <c r="AK71" s="569">
        <f>計算表!$C$42*投入係数表107!AK71</f>
        <v>0</v>
      </c>
      <c r="AL71" s="569">
        <f>計算表!$C$43*投入係数表107!AL71</f>
        <v>0</v>
      </c>
      <c r="AM71" s="569">
        <f>計算表!$C$44*投入係数表107!AM71</f>
        <v>0</v>
      </c>
      <c r="AN71" s="569">
        <f>計算表!$C$45*投入係数表107!AN71</f>
        <v>0</v>
      </c>
      <c r="AO71" s="569">
        <f>計算表!$C$46*投入係数表107!AO71</f>
        <v>0</v>
      </c>
      <c r="AP71" s="569">
        <f>計算表!$C$47*投入係数表107!AP71</f>
        <v>0</v>
      </c>
      <c r="AQ71" s="569">
        <f>計算表!$C$48*投入係数表107!AQ71</f>
        <v>0</v>
      </c>
      <c r="AR71" s="569">
        <f>計算表!$C$49*投入係数表107!AR71</f>
        <v>0</v>
      </c>
      <c r="AS71" s="569">
        <f>計算表!$C$50*投入係数表107!AS71</f>
        <v>0</v>
      </c>
      <c r="AT71" s="569">
        <f>計算表!$C$51*投入係数表107!AT71</f>
        <v>0</v>
      </c>
      <c r="AU71" s="569">
        <f>計算表!$C$52*投入係数表107!AU71</f>
        <v>0</v>
      </c>
      <c r="AV71" s="569">
        <f>計算表!$C$53*投入係数表107!AV71</f>
        <v>0</v>
      </c>
      <c r="AW71" s="569">
        <f>計算表!$C$54*投入係数表107!AW71</f>
        <v>0</v>
      </c>
      <c r="AX71" s="569">
        <f>計算表!$C$55*投入係数表107!AX71</f>
        <v>0</v>
      </c>
      <c r="AY71" s="569">
        <f>計算表!$C$56*投入係数表107!AY71</f>
        <v>0</v>
      </c>
      <c r="AZ71" s="569">
        <f>計算表!$C$57*投入係数表107!AZ71</f>
        <v>0</v>
      </c>
      <c r="BA71" s="569">
        <f>計算表!$C$58*投入係数表107!BA71</f>
        <v>0</v>
      </c>
      <c r="BB71" s="569">
        <f>計算表!$C$59*投入係数表107!BB71</f>
        <v>0</v>
      </c>
      <c r="BC71" s="569">
        <f>計算表!$C$60*投入係数表107!BC71</f>
        <v>0</v>
      </c>
      <c r="BD71" s="569">
        <f>計算表!$C$61*投入係数表107!BD71</f>
        <v>0</v>
      </c>
      <c r="BE71" s="569">
        <f>計算表!$C$62*投入係数表107!BE71</f>
        <v>0</v>
      </c>
      <c r="BF71" s="569">
        <f>計算表!$C$63*投入係数表107!BF71</f>
        <v>0</v>
      </c>
      <c r="BG71" s="569">
        <f>計算表!$C$64*投入係数表107!BG71</f>
        <v>0</v>
      </c>
      <c r="BH71" s="569">
        <f>計算表!$C$65*投入係数表107!BH71</f>
        <v>0</v>
      </c>
      <c r="BI71" s="569">
        <f>計算表!$C$66*投入係数表107!BI71</f>
        <v>0</v>
      </c>
      <c r="BJ71" s="569">
        <f>計算表!$C$67*投入係数表107!BJ71</f>
        <v>0</v>
      </c>
      <c r="BK71" s="569">
        <f>計算表!$C$68*投入係数表107!BK71</f>
        <v>0</v>
      </c>
      <c r="BL71" s="569">
        <f>計算表!$C$69*投入係数表107!BL71</f>
        <v>0</v>
      </c>
      <c r="BM71" s="569">
        <f>計算表!$C$70*投入係数表107!BM71</f>
        <v>0</v>
      </c>
      <c r="BN71" s="569">
        <f>計算表!$C$71*投入係数表107!BN71</f>
        <v>0</v>
      </c>
      <c r="BO71" s="569">
        <f>計算表!$C$72*投入係数表107!BO71</f>
        <v>0</v>
      </c>
      <c r="BP71" s="569">
        <f>計算表!$C$73*投入係数表107!BP71</f>
        <v>0</v>
      </c>
      <c r="BQ71" s="569">
        <f>計算表!$C$74*投入係数表107!BQ71</f>
        <v>0</v>
      </c>
      <c r="BR71" s="569">
        <f>計算表!$C$75*投入係数表107!BR71</f>
        <v>0</v>
      </c>
      <c r="BS71" s="569">
        <f>計算表!$C$76*投入係数表107!BS71</f>
        <v>0</v>
      </c>
      <c r="BT71" s="569">
        <f>計算表!$C$77*投入係数表107!BT71</f>
        <v>0</v>
      </c>
      <c r="BU71" s="569">
        <f>計算表!$C$78*投入係数表107!BU71</f>
        <v>0</v>
      </c>
      <c r="BV71" s="569">
        <f>計算表!$C$79*投入係数表107!BV71</f>
        <v>0</v>
      </c>
      <c r="BW71" s="569">
        <f>計算表!$C$80*投入係数表107!BW71</f>
        <v>0</v>
      </c>
      <c r="BX71" s="569">
        <f>計算表!$C$81*投入係数表107!BX71</f>
        <v>0</v>
      </c>
      <c r="BY71" s="569">
        <f>計算表!$C$82*投入係数表107!BY71</f>
        <v>0</v>
      </c>
      <c r="BZ71" s="569">
        <f>計算表!$C$83*投入係数表107!BZ71</f>
        <v>0</v>
      </c>
      <c r="CA71" s="569">
        <f>計算表!$C$84*投入係数表107!CA71</f>
        <v>0</v>
      </c>
      <c r="CB71" s="569">
        <f>計算表!$C$85*投入係数表107!CB71</f>
        <v>0</v>
      </c>
      <c r="CC71" s="569">
        <f>計算表!$C$86*投入係数表107!CC71</f>
        <v>0</v>
      </c>
      <c r="CD71" s="569">
        <f>計算表!$C$87*投入係数表107!CD71</f>
        <v>0</v>
      </c>
      <c r="CE71" s="569">
        <f>計算表!$C$88*投入係数表107!CE71</f>
        <v>0</v>
      </c>
      <c r="CF71" s="569">
        <f>計算表!$C$89*投入係数表107!CF71</f>
        <v>0</v>
      </c>
      <c r="CG71" s="569">
        <f>計算表!$C$90*投入係数表107!CG71</f>
        <v>0</v>
      </c>
      <c r="CH71" s="569">
        <f>計算表!$C$91*投入係数表107!CH71</f>
        <v>0</v>
      </c>
      <c r="CI71" s="569">
        <f>計算表!$C$92*投入係数表107!CI71</f>
        <v>0</v>
      </c>
      <c r="CJ71" s="569">
        <f>計算表!$C$93*投入係数表107!CJ71</f>
        <v>0</v>
      </c>
      <c r="CK71" s="569">
        <f>計算表!$C$94*投入係数表107!CK71</f>
        <v>0</v>
      </c>
      <c r="CL71" s="569">
        <f>計算表!$C$95*投入係数表107!CL71</f>
        <v>0</v>
      </c>
      <c r="CM71" s="569">
        <f>計算表!$C$96*投入係数表107!CM71</f>
        <v>0</v>
      </c>
      <c r="CN71" s="569">
        <f>計算表!$C$97*投入係数表107!CN71</f>
        <v>0</v>
      </c>
      <c r="CO71" s="569">
        <f>計算表!$C$98*投入係数表107!CO71</f>
        <v>0</v>
      </c>
      <c r="CP71" s="569">
        <f>計算表!$C$99*投入係数表107!CP71</f>
        <v>0</v>
      </c>
      <c r="CQ71" s="569">
        <f>計算表!$C$100*投入係数表107!CQ71</f>
        <v>0</v>
      </c>
      <c r="CR71" s="569">
        <f>計算表!$C$101*投入係数表107!CR71</f>
        <v>0</v>
      </c>
      <c r="CS71" s="569">
        <f>計算表!$C$102*投入係数表107!CS71</f>
        <v>0</v>
      </c>
      <c r="CT71" s="569">
        <f>計算表!$C$103*投入係数表107!CT71</f>
        <v>0</v>
      </c>
      <c r="CU71" s="569">
        <f>計算表!$C$104*投入係数表107!CU71</f>
        <v>0</v>
      </c>
      <c r="CV71" s="569">
        <f>計算表!$C$105*投入係数表107!CV71</f>
        <v>0</v>
      </c>
      <c r="CW71" s="569">
        <f>計算表!$C$106*投入係数表107!CW71</f>
        <v>0</v>
      </c>
      <c r="CX71" s="569">
        <f>計算表!$C$107*投入係数表107!CX71</f>
        <v>0</v>
      </c>
      <c r="CY71" s="569">
        <f>計算表!$C$108*投入係数表107!CY71</f>
        <v>0</v>
      </c>
      <c r="CZ71" s="569">
        <f>計算表!$C$109*投入係数表107!CZ71</f>
        <v>0</v>
      </c>
      <c r="DA71" s="569">
        <f>計算表!$C$110*投入係数表107!DA71</f>
        <v>0</v>
      </c>
      <c r="DB71" s="569">
        <f>計算表!$C$111*投入係数表107!DB71</f>
        <v>0</v>
      </c>
      <c r="DC71" s="569">
        <f>計算表!$C$112*投入係数表107!DC71</f>
        <v>0</v>
      </c>
      <c r="DD71" s="569">
        <f>計算表!$C$113*投入係数表107!DD71</f>
        <v>0</v>
      </c>
      <c r="DE71" s="569">
        <f>計算表!$C$114*投入係数表107!DE71</f>
        <v>0</v>
      </c>
      <c r="DF71" s="569">
        <f t="shared" si="2"/>
        <v>0</v>
      </c>
    </row>
    <row r="72" spans="2:110" ht="12" customHeight="1">
      <c r="B72" s="578" t="s">
        <v>690</v>
      </c>
      <c r="C72" s="569">
        <f>計算表!$C$8*投入係数表107!C72</f>
        <v>0</v>
      </c>
      <c r="D72" s="569">
        <f>計算表!$C$9*投入係数表107!D72</f>
        <v>0</v>
      </c>
      <c r="E72" s="569">
        <f>計算表!$C$10*投入係数表107!E72</f>
        <v>0</v>
      </c>
      <c r="F72" s="569">
        <f>計算表!$C$11*投入係数表107!F72</f>
        <v>0</v>
      </c>
      <c r="G72" s="569">
        <f>計算表!$C$12*投入係数表107!G72</f>
        <v>0</v>
      </c>
      <c r="H72" s="569">
        <f>計算表!$C$13*投入係数表107!H72</f>
        <v>0</v>
      </c>
      <c r="I72" s="569">
        <f>計算表!$C$14*投入係数表107!I72</f>
        <v>0</v>
      </c>
      <c r="J72" s="569">
        <f>計算表!$C$15*投入係数表107!J72</f>
        <v>0</v>
      </c>
      <c r="K72" s="569">
        <f>計算表!$C$16*投入係数表107!K72</f>
        <v>0</v>
      </c>
      <c r="L72" s="569">
        <f>計算表!$C$17*投入係数表107!L72</f>
        <v>0</v>
      </c>
      <c r="M72" s="569">
        <f>計算表!$C$18*投入係数表107!M72</f>
        <v>0</v>
      </c>
      <c r="N72" s="569">
        <f>計算表!$C$19*投入係数表107!N72</f>
        <v>0</v>
      </c>
      <c r="O72" s="569">
        <f>計算表!$C$20*投入係数表107!O72</f>
        <v>0</v>
      </c>
      <c r="P72" s="569">
        <f>計算表!$C$21*投入係数表107!P72</f>
        <v>0</v>
      </c>
      <c r="Q72" s="569">
        <f>計算表!$C$22*投入係数表107!Q72</f>
        <v>0</v>
      </c>
      <c r="R72" s="569">
        <f>計算表!$C$23*投入係数表107!R72</f>
        <v>0</v>
      </c>
      <c r="S72" s="569">
        <f>計算表!$C$24*投入係数表107!S72</f>
        <v>0</v>
      </c>
      <c r="T72" s="569">
        <f>計算表!$C$25*投入係数表107!T72</f>
        <v>0</v>
      </c>
      <c r="U72" s="569">
        <f>計算表!$C$26*投入係数表107!U72</f>
        <v>0</v>
      </c>
      <c r="V72" s="569">
        <f>計算表!$C$27*投入係数表107!V72</f>
        <v>0</v>
      </c>
      <c r="W72" s="569">
        <f>計算表!$C$28*投入係数表107!W72</f>
        <v>0</v>
      </c>
      <c r="X72" s="569">
        <f>計算表!$C$29*投入係数表107!X72</f>
        <v>0</v>
      </c>
      <c r="Y72" s="569">
        <f>計算表!$C$30*投入係数表107!Y72</f>
        <v>0</v>
      </c>
      <c r="Z72" s="569">
        <f>計算表!$C$31*投入係数表107!Z72</f>
        <v>0</v>
      </c>
      <c r="AA72" s="569">
        <f>計算表!$C$32*投入係数表107!AA72</f>
        <v>0</v>
      </c>
      <c r="AB72" s="569">
        <f>計算表!$C$33*投入係数表107!AB72</f>
        <v>0</v>
      </c>
      <c r="AC72" s="569">
        <f>計算表!$C$34*投入係数表107!AC72</f>
        <v>0</v>
      </c>
      <c r="AD72" s="569">
        <f>計算表!$C$35*投入係数表107!AD72</f>
        <v>0</v>
      </c>
      <c r="AE72" s="569">
        <f>計算表!$C$36*投入係数表107!AE72</f>
        <v>0</v>
      </c>
      <c r="AF72" s="569">
        <f>計算表!$C$37*投入係数表107!AF72</f>
        <v>0</v>
      </c>
      <c r="AG72" s="569">
        <f>計算表!$C$38*投入係数表107!AG72</f>
        <v>0</v>
      </c>
      <c r="AH72" s="569">
        <f>計算表!$C$39*投入係数表107!AH72</f>
        <v>0</v>
      </c>
      <c r="AI72" s="569">
        <f>計算表!$C$40*投入係数表107!AI72</f>
        <v>0</v>
      </c>
      <c r="AJ72" s="569">
        <f>計算表!$C$41*投入係数表107!AJ72</f>
        <v>0</v>
      </c>
      <c r="AK72" s="569">
        <f>計算表!$C$42*投入係数表107!AK72</f>
        <v>0</v>
      </c>
      <c r="AL72" s="569">
        <f>計算表!$C$43*投入係数表107!AL72</f>
        <v>0</v>
      </c>
      <c r="AM72" s="569">
        <f>計算表!$C$44*投入係数表107!AM72</f>
        <v>0</v>
      </c>
      <c r="AN72" s="569">
        <f>計算表!$C$45*投入係数表107!AN72</f>
        <v>0</v>
      </c>
      <c r="AO72" s="569">
        <f>計算表!$C$46*投入係数表107!AO72</f>
        <v>0</v>
      </c>
      <c r="AP72" s="569">
        <f>計算表!$C$47*投入係数表107!AP72</f>
        <v>0</v>
      </c>
      <c r="AQ72" s="569">
        <f>計算表!$C$48*投入係数表107!AQ72</f>
        <v>0</v>
      </c>
      <c r="AR72" s="569">
        <f>計算表!$C$49*投入係数表107!AR72</f>
        <v>0</v>
      </c>
      <c r="AS72" s="569">
        <f>計算表!$C$50*投入係数表107!AS72</f>
        <v>0</v>
      </c>
      <c r="AT72" s="569">
        <f>計算表!$C$51*投入係数表107!AT72</f>
        <v>0</v>
      </c>
      <c r="AU72" s="569">
        <f>計算表!$C$52*投入係数表107!AU72</f>
        <v>0</v>
      </c>
      <c r="AV72" s="569">
        <f>計算表!$C$53*投入係数表107!AV72</f>
        <v>0</v>
      </c>
      <c r="AW72" s="569">
        <f>計算表!$C$54*投入係数表107!AW72</f>
        <v>0</v>
      </c>
      <c r="AX72" s="569">
        <f>計算表!$C$55*投入係数表107!AX72</f>
        <v>0</v>
      </c>
      <c r="AY72" s="569">
        <f>計算表!$C$56*投入係数表107!AY72</f>
        <v>0</v>
      </c>
      <c r="AZ72" s="569">
        <f>計算表!$C$57*投入係数表107!AZ72</f>
        <v>0</v>
      </c>
      <c r="BA72" s="569">
        <f>計算表!$C$58*投入係数表107!BA72</f>
        <v>0</v>
      </c>
      <c r="BB72" s="569">
        <f>計算表!$C$59*投入係数表107!BB72</f>
        <v>0</v>
      </c>
      <c r="BC72" s="569">
        <f>計算表!$C$60*投入係数表107!BC72</f>
        <v>0</v>
      </c>
      <c r="BD72" s="569">
        <f>計算表!$C$61*投入係数表107!BD72</f>
        <v>0</v>
      </c>
      <c r="BE72" s="569">
        <f>計算表!$C$62*投入係数表107!BE72</f>
        <v>0</v>
      </c>
      <c r="BF72" s="569">
        <f>計算表!$C$63*投入係数表107!BF72</f>
        <v>0</v>
      </c>
      <c r="BG72" s="569">
        <f>計算表!$C$64*投入係数表107!BG72</f>
        <v>0</v>
      </c>
      <c r="BH72" s="569">
        <f>計算表!$C$65*投入係数表107!BH72</f>
        <v>0</v>
      </c>
      <c r="BI72" s="569">
        <f>計算表!$C$66*投入係数表107!BI72</f>
        <v>0</v>
      </c>
      <c r="BJ72" s="569">
        <f>計算表!$C$67*投入係数表107!BJ72</f>
        <v>0</v>
      </c>
      <c r="BK72" s="569">
        <f>計算表!$C$68*投入係数表107!BK72</f>
        <v>0</v>
      </c>
      <c r="BL72" s="569">
        <f>計算表!$C$69*投入係数表107!BL72</f>
        <v>0</v>
      </c>
      <c r="BM72" s="569">
        <f>計算表!$C$70*投入係数表107!BM72</f>
        <v>0</v>
      </c>
      <c r="BN72" s="569">
        <f>計算表!$C$71*投入係数表107!BN72</f>
        <v>0</v>
      </c>
      <c r="BO72" s="569">
        <f>計算表!$C$72*投入係数表107!BO72</f>
        <v>0</v>
      </c>
      <c r="BP72" s="569">
        <f>計算表!$C$73*投入係数表107!BP72</f>
        <v>0</v>
      </c>
      <c r="BQ72" s="569">
        <f>計算表!$C$74*投入係数表107!BQ72</f>
        <v>0</v>
      </c>
      <c r="BR72" s="569">
        <f>計算表!$C$75*投入係数表107!BR72</f>
        <v>0</v>
      </c>
      <c r="BS72" s="569">
        <f>計算表!$C$76*投入係数表107!BS72</f>
        <v>0</v>
      </c>
      <c r="BT72" s="569">
        <f>計算表!$C$77*投入係数表107!BT72</f>
        <v>0</v>
      </c>
      <c r="BU72" s="569">
        <f>計算表!$C$78*投入係数表107!BU72</f>
        <v>0</v>
      </c>
      <c r="BV72" s="569">
        <f>計算表!$C$79*投入係数表107!BV72</f>
        <v>0</v>
      </c>
      <c r="BW72" s="569">
        <f>計算表!$C$80*投入係数表107!BW72</f>
        <v>0</v>
      </c>
      <c r="BX72" s="569">
        <f>計算表!$C$81*投入係数表107!BX72</f>
        <v>0</v>
      </c>
      <c r="BY72" s="569">
        <f>計算表!$C$82*投入係数表107!BY72</f>
        <v>0</v>
      </c>
      <c r="BZ72" s="569">
        <f>計算表!$C$83*投入係数表107!BZ72</f>
        <v>0</v>
      </c>
      <c r="CA72" s="569">
        <f>計算表!$C$84*投入係数表107!CA72</f>
        <v>0</v>
      </c>
      <c r="CB72" s="569">
        <f>計算表!$C$85*投入係数表107!CB72</f>
        <v>0</v>
      </c>
      <c r="CC72" s="569">
        <f>計算表!$C$86*投入係数表107!CC72</f>
        <v>0</v>
      </c>
      <c r="CD72" s="569">
        <f>計算表!$C$87*投入係数表107!CD72</f>
        <v>0</v>
      </c>
      <c r="CE72" s="569">
        <f>計算表!$C$88*投入係数表107!CE72</f>
        <v>0</v>
      </c>
      <c r="CF72" s="569">
        <f>計算表!$C$89*投入係数表107!CF72</f>
        <v>0</v>
      </c>
      <c r="CG72" s="569">
        <f>計算表!$C$90*投入係数表107!CG72</f>
        <v>0</v>
      </c>
      <c r="CH72" s="569">
        <f>計算表!$C$91*投入係数表107!CH72</f>
        <v>0</v>
      </c>
      <c r="CI72" s="569">
        <f>計算表!$C$92*投入係数表107!CI72</f>
        <v>0</v>
      </c>
      <c r="CJ72" s="569">
        <f>計算表!$C$93*投入係数表107!CJ72</f>
        <v>0</v>
      </c>
      <c r="CK72" s="569">
        <f>計算表!$C$94*投入係数表107!CK72</f>
        <v>0</v>
      </c>
      <c r="CL72" s="569">
        <f>計算表!$C$95*投入係数表107!CL72</f>
        <v>0</v>
      </c>
      <c r="CM72" s="569">
        <f>計算表!$C$96*投入係数表107!CM72</f>
        <v>0</v>
      </c>
      <c r="CN72" s="569">
        <f>計算表!$C$97*投入係数表107!CN72</f>
        <v>0</v>
      </c>
      <c r="CO72" s="569">
        <f>計算表!$C$98*投入係数表107!CO72</f>
        <v>0</v>
      </c>
      <c r="CP72" s="569">
        <f>計算表!$C$99*投入係数表107!CP72</f>
        <v>0</v>
      </c>
      <c r="CQ72" s="569">
        <f>計算表!$C$100*投入係数表107!CQ72</f>
        <v>0</v>
      </c>
      <c r="CR72" s="569">
        <f>計算表!$C$101*投入係数表107!CR72</f>
        <v>0</v>
      </c>
      <c r="CS72" s="569">
        <f>計算表!$C$102*投入係数表107!CS72</f>
        <v>0</v>
      </c>
      <c r="CT72" s="569">
        <f>計算表!$C$103*投入係数表107!CT72</f>
        <v>0</v>
      </c>
      <c r="CU72" s="569">
        <f>計算表!$C$104*投入係数表107!CU72</f>
        <v>0</v>
      </c>
      <c r="CV72" s="569">
        <f>計算表!$C$105*投入係数表107!CV72</f>
        <v>0</v>
      </c>
      <c r="CW72" s="569">
        <f>計算表!$C$106*投入係数表107!CW72</f>
        <v>0</v>
      </c>
      <c r="CX72" s="569">
        <f>計算表!$C$107*投入係数表107!CX72</f>
        <v>0</v>
      </c>
      <c r="CY72" s="569">
        <f>計算表!$C$108*投入係数表107!CY72</f>
        <v>0</v>
      </c>
      <c r="CZ72" s="569">
        <f>計算表!$C$109*投入係数表107!CZ72</f>
        <v>0</v>
      </c>
      <c r="DA72" s="569">
        <f>計算表!$C$110*投入係数表107!DA72</f>
        <v>0</v>
      </c>
      <c r="DB72" s="569">
        <f>計算表!$C$111*投入係数表107!DB72</f>
        <v>0</v>
      </c>
      <c r="DC72" s="569">
        <f>計算表!$C$112*投入係数表107!DC72</f>
        <v>0</v>
      </c>
      <c r="DD72" s="569">
        <f>計算表!$C$113*投入係数表107!DD72</f>
        <v>0</v>
      </c>
      <c r="DE72" s="569">
        <f>計算表!$C$114*投入係数表107!DE72</f>
        <v>0</v>
      </c>
      <c r="DF72" s="569">
        <f t="shared" si="2"/>
        <v>0</v>
      </c>
    </row>
    <row r="73" spans="2:110" ht="12" customHeight="1">
      <c r="B73" s="578" t="s">
        <v>692</v>
      </c>
      <c r="C73" s="569">
        <f>計算表!$C$8*投入係数表107!C73</f>
        <v>0</v>
      </c>
      <c r="D73" s="569">
        <f>計算表!$C$9*投入係数表107!D73</f>
        <v>0</v>
      </c>
      <c r="E73" s="569">
        <f>計算表!$C$10*投入係数表107!E73</f>
        <v>0</v>
      </c>
      <c r="F73" s="569">
        <f>計算表!$C$11*投入係数表107!F73</f>
        <v>0</v>
      </c>
      <c r="G73" s="569">
        <f>計算表!$C$12*投入係数表107!G73</f>
        <v>0</v>
      </c>
      <c r="H73" s="569">
        <f>計算表!$C$13*投入係数表107!H73</f>
        <v>0</v>
      </c>
      <c r="I73" s="569">
        <f>計算表!$C$14*投入係数表107!I73</f>
        <v>0</v>
      </c>
      <c r="J73" s="569">
        <f>計算表!$C$15*投入係数表107!J73</f>
        <v>0</v>
      </c>
      <c r="K73" s="569">
        <f>計算表!$C$16*投入係数表107!K73</f>
        <v>0</v>
      </c>
      <c r="L73" s="569">
        <f>計算表!$C$17*投入係数表107!L73</f>
        <v>0</v>
      </c>
      <c r="M73" s="569">
        <f>計算表!$C$18*投入係数表107!M73</f>
        <v>0</v>
      </c>
      <c r="N73" s="569">
        <f>計算表!$C$19*投入係数表107!N73</f>
        <v>0</v>
      </c>
      <c r="O73" s="569">
        <f>計算表!$C$20*投入係数表107!O73</f>
        <v>0</v>
      </c>
      <c r="P73" s="569">
        <f>計算表!$C$21*投入係数表107!P73</f>
        <v>0</v>
      </c>
      <c r="Q73" s="569">
        <f>計算表!$C$22*投入係数表107!Q73</f>
        <v>0</v>
      </c>
      <c r="R73" s="569">
        <f>計算表!$C$23*投入係数表107!R73</f>
        <v>0</v>
      </c>
      <c r="S73" s="569">
        <f>計算表!$C$24*投入係数表107!S73</f>
        <v>0</v>
      </c>
      <c r="T73" s="569">
        <f>計算表!$C$25*投入係数表107!T73</f>
        <v>0</v>
      </c>
      <c r="U73" s="569">
        <f>計算表!$C$26*投入係数表107!U73</f>
        <v>0</v>
      </c>
      <c r="V73" s="569">
        <f>計算表!$C$27*投入係数表107!V73</f>
        <v>0</v>
      </c>
      <c r="W73" s="569">
        <f>計算表!$C$28*投入係数表107!W73</f>
        <v>0</v>
      </c>
      <c r="X73" s="569">
        <f>計算表!$C$29*投入係数表107!X73</f>
        <v>0</v>
      </c>
      <c r="Y73" s="569">
        <f>計算表!$C$30*投入係数表107!Y73</f>
        <v>0</v>
      </c>
      <c r="Z73" s="569">
        <f>計算表!$C$31*投入係数表107!Z73</f>
        <v>0</v>
      </c>
      <c r="AA73" s="569">
        <f>計算表!$C$32*投入係数表107!AA73</f>
        <v>0</v>
      </c>
      <c r="AB73" s="569">
        <f>計算表!$C$33*投入係数表107!AB73</f>
        <v>0</v>
      </c>
      <c r="AC73" s="569">
        <f>計算表!$C$34*投入係数表107!AC73</f>
        <v>0</v>
      </c>
      <c r="AD73" s="569">
        <f>計算表!$C$35*投入係数表107!AD73</f>
        <v>0</v>
      </c>
      <c r="AE73" s="569">
        <f>計算表!$C$36*投入係数表107!AE73</f>
        <v>0</v>
      </c>
      <c r="AF73" s="569">
        <f>計算表!$C$37*投入係数表107!AF73</f>
        <v>0</v>
      </c>
      <c r="AG73" s="569">
        <f>計算表!$C$38*投入係数表107!AG73</f>
        <v>0</v>
      </c>
      <c r="AH73" s="569">
        <f>計算表!$C$39*投入係数表107!AH73</f>
        <v>0</v>
      </c>
      <c r="AI73" s="569">
        <f>計算表!$C$40*投入係数表107!AI73</f>
        <v>0</v>
      </c>
      <c r="AJ73" s="569">
        <f>計算表!$C$41*投入係数表107!AJ73</f>
        <v>0</v>
      </c>
      <c r="AK73" s="569">
        <f>計算表!$C$42*投入係数表107!AK73</f>
        <v>0</v>
      </c>
      <c r="AL73" s="569">
        <f>計算表!$C$43*投入係数表107!AL73</f>
        <v>0</v>
      </c>
      <c r="AM73" s="569">
        <f>計算表!$C$44*投入係数表107!AM73</f>
        <v>0</v>
      </c>
      <c r="AN73" s="569">
        <f>計算表!$C$45*投入係数表107!AN73</f>
        <v>0</v>
      </c>
      <c r="AO73" s="569">
        <f>計算表!$C$46*投入係数表107!AO73</f>
        <v>0</v>
      </c>
      <c r="AP73" s="569">
        <f>計算表!$C$47*投入係数表107!AP73</f>
        <v>0</v>
      </c>
      <c r="AQ73" s="569">
        <f>計算表!$C$48*投入係数表107!AQ73</f>
        <v>0</v>
      </c>
      <c r="AR73" s="569">
        <f>計算表!$C$49*投入係数表107!AR73</f>
        <v>0</v>
      </c>
      <c r="AS73" s="569">
        <f>計算表!$C$50*投入係数表107!AS73</f>
        <v>0</v>
      </c>
      <c r="AT73" s="569">
        <f>計算表!$C$51*投入係数表107!AT73</f>
        <v>0</v>
      </c>
      <c r="AU73" s="569">
        <f>計算表!$C$52*投入係数表107!AU73</f>
        <v>0</v>
      </c>
      <c r="AV73" s="569">
        <f>計算表!$C$53*投入係数表107!AV73</f>
        <v>0</v>
      </c>
      <c r="AW73" s="569">
        <f>計算表!$C$54*投入係数表107!AW73</f>
        <v>0</v>
      </c>
      <c r="AX73" s="569">
        <f>計算表!$C$55*投入係数表107!AX73</f>
        <v>0</v>
      </c>
      <c r="AY73" s="569">
        <f>計算表!$C$56*投入係数表107!AY73</f>
        <v>0</v>
      </c>
      <c r="AZ73" s="569">
        <f>計算表!$C$57*投入係数表107!AZ73</f>
        <v>0</v>
      </c>
      <c r="BA73" s="569">
        <f>計算表!$C$58*投入係数表107!BA73</f>
        <v>0</v>
      </c>
      <c r="BB73" s="569">
        <f>計算表!$C$59*投入係数表107!BB73</f>
        <v>0</v>
      </c>
      <c r="BC73" s="569">
        <f>計算表!$C$60*投入係数表107!BC73</f>
        <v>0</v>
      </c>
      <c r="BD73" s="569">
        <f>計算表!$C$61*投入係数表107!BD73</f>
        <v>0</v>
      </c>
      <c r="BE73" s="569">
        <f>計算表!$C$62*投入係数表107!BE73</f>
        <v>0</v>
      </c>
      <c r="BF73" s="569">
        <f>計算表!$C$63*投入係数表107!BF73</f>
        <v>0</v>
      </c>
      <c r="BG73" s="569">
        <f>計算表!$C$64*投入係数表107!BG73</f>
        <v>0</v>
      </c>
      <c r="BH73" s="569">
        <f>計算表!$C$65*投入係数表107!BH73</f>
        <v>0</v>
      </c>
      <c r="BI73" s="569">
        <f>計算表!$C$66*投入係数表107!BI73</f>
        <v>0</v>
      </c>
      <c r="BJ73" s="569">
        <f>計算表!$C$67*投入係数表107!BJ73</f>
        <v>0</v>
      </c>
      <c r="BK73" s="569">
        <f>計算表!$C$68*投入係数表107!BK73</f>
        <v>0</v>
      </c>
      <c r="BL73" s="569">
        <f>計算表!$C$69*投入係数表107!BL73</f>
        <v>0</v>
      </c>
      <c r="BM73" s="569">
        <f>計算表!$C$70*投入係数表107!BM73</f>
        <v>0</v>
      </c>
      <c r="BN73" s="569">
        <f>計算表!$C$71*投入係数表107!BN73</f>
        <v>0</v>
      </c>
      <c r="BO73" s="569">
        <f>計算表!$C$72*投入係数表107!BO73</f>
        <v>0</v>
      </c>
      <c r="BP73" s="569">
        <f>計算表!$C$73*投入係数表107!BP73</f>
        <v>0</v>
      </c>
      <c r="BQ73" s="569">
        <f>計算表!$C$74*投入係数表107!BQ73</f>
        <v>0</v>
      </c>
      <c r="BR73" s="569">
        <f>計算表!$C$75*投入係数表107!BR73</f>
        <v>0</v>
      </c>
      <c r="BS73" s="569">
        <f>計算表!$C$76*投入係数表107!BS73</f>
        <v>0</v>
      </c>
      <c r="BT73" s="569">
        <f>計算表!$C$77*投入係数表107!BT73</f>
        <v>0</v>
      </c>
      <c r="BU73" s="569">
        <f>計算表!$C$78*投入係数表107!BU73</f>
        <v>0</v>
      </c>
      <c r="BV73" s="569">
        <f>計算表!$C$79*投入係数表107!BV73</f>
        <v>0</v>
      </c>
      <c r="BW73" s="569">
        <f>計算表!$C$80*投入係数表107!BW73</f>
        <v>0</v>
      </c>
      <c r="BX73" s="569">
        <f>計算表!$C$81*投入係数表107!BX73</f>
        <v>0</v>
      </c>
      <c r="BY73" s="569">
        <f>計算表!$C$82*投入係数表107!BY73</f>
        <v>0</v>
      </c>
      <c r="BZ73" s="569">
        <f>計算表!$C$83*投入係数表107!BZ73</f>
        <v>0</v>
      </c>
      <c r="CA73" s="569">
        <f>計算表!$C$84*投入係数表107!CA73</f>
        <v>0</v>
      </c>
      <c r="CB73" s="569">
        <f>計算表!$C$85*投入係数表107!CB73</f>
        <v>0</v>
      </c>
      <c r="CC73" s="569">
        <f>計算表!$C$86*投入係数表107!CC73</f>
        <v>0</v>
      </c>
      <c r="CD73" s="569">
        <f>計算表!$C$87*投入係数表107!CD73</f>
        <v>0</v>
      </c>
      <c r="CE73" s="569">
        <f>計算表!$C$88*投入係数表107!CE73</f>
        <v>0</v>
      </c>
      <c r="CF73" s="569">
        <f>計算表!$C$89*投入係数表107!CF73</f>
        <v>0</v>
      </c>
      <c r="CG73" s="569">
        <f>計算表!$C$90*投入係数表107!CG73</f>
        <v>0</v>
      </c>
      <c r="CH73" s="569">
        <f>計算表!$C$91*投入係数表107!CH73</f>
        <v>0</v>
      </c>
      <c r="CI73" s="569">
        <f>計算表!$C$92*投入係数表107!CI73</f>
        <v>0</v>
      </c>
      <c r="CJ73" s="569">
        <f>計算表!$C$93*投入係数表107!CJ73</f>
        <v>0</v>
      </c>
      <c r="CK73" s="569">
        <f>計算表!$C$94*投入係数表107!CK73</f>
        <v>0</v>
      </c>
      <c r="CL73" s="569">
        <f>計算表!$C$95*投入係数表107!CL73</f>
        <v>0</v>
      </c>
      <c r="CM73" s="569">
        <f>計算表!$C$96*投入係数表107!CM73</f>
        <v>0</v>
      </c>
      <c r="CN73" s="569">
        <f>計算表!$C$97*投入係数表107!CN73</f>
        <v>0</v>
      </c>
      <c r="CO73" s="569">
        <f>計算表!$C$98*投入係数表107!CO73</f>
        <v>0</v>
      </c>
      <c r="CP73" s="569">
        <f>計算表!$C$99*投入係数表107!CP73</f>
        <v>0</v>
      </c>
      <c r="CQ73" s="569">
        <f>計算表!$C$100*投入係数表107!CQ73</f>
        <v>0</v>
      </c>
      <c r="CR73" s="569">
        <f>計算表!$C$101*投入係数表107!CR73</f>
        <v>0</v>
      </c>
      <c r="CS73" s="569">
        <f>計算表!$C$102*投入係数表107!CS73</f>
        <v>0</v>
      </c>
      <c r="CT73" s="569">
        <f>計算表!$C$103*投入係数表107!CT73</f>
        <v>0</v>
      </c>
      <c r="CU73" s="569">
        <f>計算表!$C$104*投入係数表107!CU73</f>
        <v>0</v>
      </c>
      <c r="CV73" s="569">
        <f>計算表!$C$105*投入係数表107!CV73</f>
        <v>0</v>
      </c>
      <c r="CW73" s="569">
        <f>計算表!$C$106*投入係数表107!CW73</f>
        <v>0</v>
      </c>
      <c r="CX73" s="569">
        <f>計算表!$C$107*投入係数表107!CX73</f>
        <v>0</v>
      </c>
      <c r="CY73" s="569">
        <f>計算表!$C$108*投入係数表107!CY73</f>
        <v>0</v>
      </c>
      <c r="CZ73" s="569">
        <f>計算表!$C$109*投入係数表107!CZ73</f>
        <v>0</v>
      </c>
      <c r="DA73" s="569">
        <f>計算表!$C$110*投入係数表107!DA73</f>
        <v>0</v>
      </c>
      <c r="DB73" s="569">
        <f>計算表!$C$111*投入係数表107!DB73</f>
        <v>0</v>
      </c>
      <c r="DC73" s="569">
        <f>計算表!$C$112*投入係数表107!DC73</f>
        <v>0</v>
      </c>
      <c r="DD73" s="569">
        <f>計算表!$C$113*投入係数表107!DD73</f>
        <v>0</v>
      </c>
      <c r="DE73" s="569">
        <f>計算表!$C$114*投入係数表107!DE73</f>
        <v>0</v>
      </c>
      <c r="DF73" s="569">
        <f t="shared" si="2"/>
        <v>0</v>
      </c>
    </row>
    <row r="74" spans="2:110" ht="12" customHeight="1">
      <c r="B74" s="578" t="s">
        <v>694</v>
      </c>
      <c r="C74" s="569">
        <f>計算表!$C$8*投入係数表107!C74</f>
        <v>0</v>
      </c>
      <c r="D74" s="569">
        <f>計算表!$C$9*投入係数表107!D74</f>
        <v>0</v>
      </c>
      <c r="E74" s="569">
        <f>計算表!$C$10*投入係数表107!E74</f>
        <v>0</v>
      </c>
      <c r="F74" s="569">
        <f>計算表!$C$11*投入係数表107!F74</f>
        <v>0</v>
      </c>
      <c r="G74" s="569">
        <f>計算表!$C$12*投入係数表107!G74</f>
        <v>0</v>
      </c>
      <c r="H74" s="569">
        <f>計算表!$C$13*投入係数表107!H74</f>
        <v>0</v>
      </c>
      <c r="I74" s="569">
        <f>計算表!$C$14*投入係数表107!I74</f>
        <v>0</v>
      </c>
      <c r="J74" s="569">
        <f>計算表!$C$15*投入係数表107!J74</f>
        <v>0</v>
      </c>
      <c r="K74" s="569">
        <f>計算表!$C$16*投入係数表107!K74</f>
        <v>0</v>
      </c>
      <c r="L74" s="569">
        <f>計算表!$C$17*投入係数表107!L74</f>
        <v>0</v>
      </c>
      <c r="M74" s="569">
        <f>計算表!$C$18*投入係数表107!M74</f>
        <v>0</v>
      </c>
      <c r="N74" s="569">
        <f>計算表!$C$19*投入係数表107!N74</f>
        <v>0</v>
      </c>
      <c r="O74" s="569">
        <f>計算表!$C$20*投入係数表107!O74</f>
        <v>0</v>
      </c>
      <c r="P74" s="569">
        <f>計算表!$C$21*投入係数表107!P74</f>
        <v>0</v>
      </c>
      <c r="Q74" s="569">
        <f>計算表!$C$22*投入係数表107!Q74</f>
        <v>0</v>
      </c>
      <c r="R74" s="569">
        <f>計算表!$C$23*投入係数表107!R74</f>
        <v>0</v>
      </c>
      <c r="S74" s="569">
        <f>計算表!$C$24*投入係数表107!S74</f>
        <v>0</v>
      </c>
      <c r="T74" s="569">
        <f>計算表!$C$25*投入係数表107!T74</f>
        <v>0</v>
      </c>
      <c r="U74" s="569">
        <f>計算表!$C$26*投入係数表107!U74</f>
        <v>0</v>
      </c>
      <c r="V74" s="569">
        <f>計算表!$C$27*投入係数表107!V74</f>
        <v>0</v>
      </c>
      <c r="W74" s="569">
        <f>計算表!$C$28*投入係数表107!W74</f>
        <v>0</v>
      </c>
      <c r="X74" s="569">
        <f>計算表!$C$29*投入係数表107!X74</f>
        <v>0</v>
      </c>
      <c r="Y74" s="569">
        <f>計算表!$C$30*投入係数表107!Y74</f>
        <v>0</v>
      </c>
      <c r="Z74" s="569">
        <f>計算表!$C$31*投入係数表107!Z74</f>
        <v>0</v>
      </c>
      <c r="AA74" s="569">
        <f>計算表!$C$32*投入係数表107!AA74</f>
        <v>0</v>
      </c>
      <c r="AB74" s="569">
        <f>計算表!$C$33*投入係数表107!AB74</f>
        <v>0</v>
      </c>
      <c r="AC74" s="569">
        <f>計算表!$C$34*投入係数表107!AC74</f>
        <v>0</v>
      </c>
      <c r="AD74" s="569">
        <f>計算表!$C$35*投入係数表107!AD74</f>
        <v>0</v>
      </c>
      <c r="AE74" s="569">
        <f>計算表!$C$36*投入係数表107!AE74</f>
        <v>0</v>
      </c>
      <c r="AF74" s="569">
        <f>計算表!$C$37*投入係数表107!AF74</f>
        <v>0</v>
      </c>
      <c r="AG74" s="569">
        <f>計算表!$C$38*投入係数表107!AG74</f>
        <v>0</v>
      </c>
      <c r="AH74" s="569">
        <f>計算表!$C$39*投入係数表107!AH74</f>
        <v>0</v>
      </c>
      <c r="AI74" s="569">
        <f>計算表!$C$40*投入係数表107!AI74</f>
        <v>0</v>
      </c>
      <c r="AJ74" s="569">
        <f>計算表!$C$41*投入係数表107!AJ74</f>
        <v>0</v>
      </c>
      <c r="AK74" s="569">
        <f>計算表!$C$42*投入係数表107!AK74</f>
        <v>0</v>
      </c>
      <c r="AL74" s="569">
        <f>計算表!$C$43*投入係数表107!AL74</f>
        <v>0</v>
      </c>
      <c r="AM74" s="569">
        <f>計算表!$C$44*投入係数表107!AM74</f>
        <v>0</v>
      </c>
      <c r="AN74" s="569">
        <f>計算表!$C$45*投入係数表107!AN74</f>
        <v>0</v>
      </c>
      <c r="AO74" s="569">
        <f>計算表!$C$46*投入係数表107!AO74</f>
        <v>0</v>
      </c>
      <c r="AP74" s="569">
        <f>計算表!$C$47*投入係数表107!AP74</f>
        <v>0</v>
      </c>
      <c r="AQ74" s="569">
        <f>計算表!$C$48*投入係数表107!AQ74</f>
        <v>0</v>
      </c>
      <c r="AR74" s="569">
        <f>計算表!$C$49*投入係数表107!AR74</f>
        <v>0</v>
      </c>
      <c r="AS74" s="569">
        <f>計算表!$C$50*投入係数表107!AS74</f>
        <v>0</v>
      </c>
      <c r="AT74" s="569">
        <f>計算表!$C$51*投入係数表107!AT74</f>
        <v>0</v>
      </c>
      <c r="AU74" s="569">
        <f>計算表!$C$52*投入係数表107!AU74</f>
        <v>0</v>
      </c>
      <c r="AV74" s="569">
        <f>計算表!$C$53*投入係数表107!AV74</f>
        <v>0</v>
      </c>
      <c r="AW74" s="569">
        <f>計算表!$C$54*投入係数表107!AW74</f>
        <v>0</v>
      </c>
      <c r="AX74" s="569">
        <f>計算表!$C$55*投入係数表107!AX74</f>
        <v>0</v>
      </c>
      <c r="AY74" s="569">
        <f>計算表!$C$56*投入係数表107!AY74</f>
        <v>0</v>
      </c>
      <c r="AZ74" s="569">
        <f>計算表!$C$57*投入係数表107!AZ74</f>
        <v>0</v>
      </c>
      <c r="BA74" s="569">
        <f>計算表!$C$58*投入係数表107!BA74</f>
        <v>0</v>
      </c>
      <c r="BB74" s="569">
        <f>計算表!$C$59*投入係数表107!BB74</f>
        <v>0</v>
      </c>
      <c r="BC74" s="569">
        <f>計算表!$C$60*投入係数表107!BC74</f>
        <v>0</v>
      </c>
      <c r="BD74" s="569">
        <f>計算表!$C$61*投入係数表107!BD74</f>
        <v>0</v>
      </c>
      <c r="BE74" s="569">
        <f>計算表!$C$62*投入係数表107!BE74</f>
        <v>0</v>
      </c>
      <c r="BF74" s="569">
        <f>計算表!$C$63*投入係数表107!BF74</f>
        <v>0</v>
      </c>
      <c r="BG74" s="569">
        <f>計算表!$C$64*投入係数表107!BG74</f>
        <v>0</v>
      </c>
      <c r="BH74" s="569">
        <f>計算表!$C$65*投入係数表107!BH74</f>
        <v>0</v>
      </c>
      <c r="BI74" s="569">
        <f>計算表!$C$66*投入係数表107!BI74</f>
        <v>0</v>
      </c>
      <c r="BJ74" s="569">
        <f>計算表!$C$67*投入係数表107!BJ74</f>
        <v>0</v>
      </c>
      <c r="BK74" s="569">
        <f>計算表!$C$68*投入係数表107!BK74</f>
        <v>0</v>
      </c>
      <c r="BL74" s="569">
        <f>計算表!$C$69*投入係数表107!BL74</f>
        <v>0</v>
      </c>
      <c r="BM74" s="569">
        <f>計算表!$C$70*投入係数表107!BM74</f>
        <v>0</v>
      </c>
      <c r="BN74" s="569">
        <f>計算表!$C$71*投入係数表107!BN74</f>
        <v>0</v>
      </c>
      <c r="BO74" s="569">
        <f>計算表!$C$72*投入係数表107!BO74</f>
        <v>0</v>
      </c>
      <c r="BP74" s="569">
        <f>計算表!$C$73*投入係数表107!BP74</f>
        <v>0</v>
      </c>
      <c r="BQ74" s="569">
        <f>計算表!$C$74*投入係数表107!BQ74</f>
        <v>0</v>
      </c>
      <c r="BR74" s="569">
        <f>計算表!$C$75*投入係数表107!BR74</f>
        <v>0</v>
      </c>
      <c r="BS74" s="569">
        <f>計算表!$C$76*投入係数表107!BS74</f>
        <v>0</v>
      </c>
      <c r="BT74" s="569">
        <f>計算表!$C$77*投入係数表107!BT74</f>
        <v>0</v>
      </c>
      <c r="BU74" s="569">
        <f>計算表!$C$78*投入係数表107!BU74</f>
        <v>0</v>
      </c>
      <c r="BV74" s="569">
        <f>計算表!$C$79*投入係数表107!BV74</f>
        <v>0</v>
      </c>
      <c r="BW74" s="569">
        <f>計算表!$C$80*投入係数表107!BW74</f>
        <v>0</v>
      </c>
      <c r="BX74" s="569">
        <f>計算表!$C$81*投入係数表107!BX74</f>
        <v>0</v>
      </c>
      <c r="BY74" s="569">
        <f>計算表!$C$82*投入係数表107!BY74</f>
        <v>0</v>
      </c>
      <c r="BZ74" s="569">
        <f>計算表!$C$83*投入係数表107!BZ74</f>
        <v>0</v>
      </c>
      <c r="CA74" s="569">
        <f>計算表!$C$84*投入係数表107!CA74</f>
        <v>0</v>
      </c>
      <c r="CB74" s="569">
        <f>計算表!$C$85*投入係数表107!CB74</f>
        <v>0</v>
      </c>
      <c r="CC74" s="569">
        <f>計算表!$C$86*投入係数表107!CC74</f>
        <v>0</v>
      </c>
      <c r="CD74" s="569">
        <f>計算表!$C$87*投入係数表107!CD74</f>
        <v>0</v>
      </c>
      <c r="CE74" s="569">
        <f>計算表!$C$88*投入係数表107!CE74</f>
        <v>0</v>
      </c>
      <c r="CF74" s="569">
        <f>計算表!$C$89*投入係数表107!CF74</f>
        <v>0</v>
      </c>
      <c r="CG74" s="569">
        <f>計算表!$C$90*投入係数表107!CG74</f>
        <v>0</v>
      </c>
      <c r="CH74" s="569">
        <f>計算表!$C$91*投入係数表107!CH74</f>
        <v>0</v>
      </c>
      <c r="CI74" s="569">
        <f>計算表!$C$92*投入係数表107!CI74</f>
        <v>0</v>
      </c>
      <c r="CJ74" s="569">
        <f>計算表!$C$93*投入係数表107!CJ74</f>
        <v>0</v>
      </c>
      <c r="CK74" s="569">
        <f>計算表!$C$94*投入係数表107!CK74</f>
        <v>0</v>
      </c>
      <c r="CL74" s="569">
        <f>計算表!$C$95*投入係数表107!CL74</f>
        <v>0</v>
      </c>
      <c r="CM74" s="569">
        <f>計算表!$C$96*投入係数表107!CM74</f>
        <v>0</v>
      </c>
      <c r="CN74" s="569">
        <f>計算表!$C$97*投入係数表107!CN74</f>
        <v>0</v>
      </c>
      <c r="CO74" s="569">
        <f>計算表!$C$98*投入係数表107!CO74</f>
        <v>0</v>
      </c>
      <c r="CP74" s="569">
        <f>計算表!$C$99*投入係数表107!CP74</f>
        <v>0</v>
      </c>
      <c r="CQ74" s="569">
        <f>計算表!$C$100*投入係数表107!CQ74</f>
        <v>0</v>
      </c>
      <c r="CR74" s="569">
        <f>計算表!$C$101*投入係数表107!CR74</f>
        <v>0</v>
      </c>
      <c r="CS74" s="569">
        <f>計算表!$C$102*投入係数表107!CS74</f>
        <v>0</v>
      </c>
      <c r="CT74" s="569">
        <f>計算表!$C$103*投入係数表107!CT74</f>
        <v>0</v>
      </c>
      <c r="CU74" s="569">
        <f>計算表!$C$104*投入係数表107!CU74</f>
        <v>0</v>
      </c>
      <c r="CV74" s="569">
        <f>計算表!$C$105*投入係数表107!CV74</f>
        <v>0</v>
      </c>
      <c r="CW74" s="569">
        <f>計算表!$C$106*投入係数表107!CW74</f>
        <v>0</v>
      </c>
      <c r="CX74" s="569">
        <f>計算表!$C$107*投入係数表107!CX74</f>
        <v>0</v>
      </c>
      <c r="CY74" s="569">
        <f>計算表!$C$108*投入係数表107!CY74</f>
        <v>0</v>
      </c>
      <c r="CZ74" s="569">
        <f>計算表!$C$109*投入係数表107!CZ74</f>
        <v>0</v>
      </c>
      <c r="DA74" s="569">
        <f>計算表!$C$110*投入係数表107!DA74</f>
        <v>0</v>
      </c>
      <c r="DB74" s="569">
        <f>計算表!$C$111*投入係数表107!DB74</f>
        <v>0</v>
      </c>
      <c r="DC74" s="569">
        <f>計算表!$C$112*投入係数表107!DC74</f>
        <v>0</v>
      </c>
      <c r="DD74" s="569">
        <f>計算表!$C$113*投入係数表107!DD74</f>
        <v>0</v>
      </c>
      <c r="DE74" s="569">
        <f>計算表!$C$114*投入係数表107!DE74</f>
        <v>0</v>
      </c>
      <c r="DF74" s="569">
        <f t="shared" si="2"/>
        <v>0</v>
      </c>
    </row>
    <row r="75" spans="2:110" ht="12" customHeight="1">
      <c r="B75" s="578" t="s">
        <v>696</v>
      </c>
      <c r="C75" s="569">
        <f>計算表!$C$8*投入係数表107!C75</f>
        <v>0</v>
      </c>
      <c r="D75" s="569">
        <f>計算表!$C$9*投入係数表107!D75</f>
        <v>0</v>
      </c>
      <c r="E75" s="569">
        <f>計算表!$C$10*投入係数表107!E75</f>
        <v>0</v>
      </c>
      <c r="F75" s="569">
        <f>計算表!$C$11*投入係数表107!F75</f>
        <v>0</v>
      </c>
      <c r="G75" s="569">
        <f>計算表!$C$12*投入係数表107!G75</f>
        <v>0</v>
      </c>
      <c r="H75" s="569">
        <f>計算表!$C$13*投入係数表107!H75</f>
        <v>0</v>
      </c>
      <c r="I75" s="569">
        <f>計算表!$C$14*投入係数表107!I75</f>
        <v>0</v>
      </c>
      <c r="J75" s="569">
        <f>計算表!$C$15*投入係数表107!J75</f>
        <v>0</v>
      </c>
      <c r="K75" s="569">
        <f>計算表!$C$16*投入係数表107!K75</f>
        <v>0</v>
      </c>
      <c r="L75" s="569">
        <f>計算表!$C$17*投入係数表107!L75</f>
        <v>0</v>
      </c>
      <c r="M75" s="569">
        <f>計算表!$C$18*投入係数表107!M75</f>
        <v>0</v>
      </c>
      <c r="N75" s="569">
        <f>計算表!$C$19*投入係数表107!N75</f>
        <v>0</v>
      </c>
      <c r="O75" s="569">
        <f>計算表!$C$20*投入係数表107!O75</f>
        <v>0</v>
      </c>
      <c r="P75" s="569">
        <f>計算表!$C$21*投入係数表107!P75</f>
        <v>0</v>
      </c>
      <c r="Q75" s="569">
        <f>計算表!$C$22*投入係数表107!Q75</f>
        <v>0</v>
      </c>
      <c r="R75" s="569">
        <f>計算表!$C$23*投入係数表107!R75</f>
        <v>0</v>
      </c>
      <c r="S75" s="569">
        <f>計算表!$C$24*投入係数表107!S75</f>
        <v>0</v>
      </c>
      <c r="T75" s="569">
        <f>計算表!$C$25*投入係数表107!T75</f>
        <v>0</v>
      </c>
      <c r="U75" s="569">
        <f>計算表!$C$26*投入係数表107!U75</f>
        <v>0</v>
      </c>
      <c r="V75" s="569">
        <f>計算表!$C$27*投入係数表107!V75</f>
        <v>0</v>
      </c>
      <c r="W75" s="569">
        <f>計算表!$C$28*投入係数表107!W75</f>
        <v>0</v>
      </c>
      <c r="X75" s="569">
        <f>計算表!$C$29*投入係数表107!X75</f>
        <v>0</v>
      </c>
      <c r="Y75" s="569">
        <f>計算表!$C$30*投入係数表107!Y75</f>
        <v>0</v>
      </c>
      <c r="Z75" s="569">
        <f>計算表!$C$31*投入係数表107!Z75</f>
        <v>0</v>
      </c>
      <c r="AA75" s="569">
        <f>計算表!$C$32*投入係数表107!AA75</f>
        <v>0</v>
      </c>
      <c r="AB75" s="569">
        <f>計算表!$C$33*投入係数表107!AB75</f>
        <v>0</v>
      </c>
      <c r="AC75" s="569">
        <f>計算表!$C$34*投入係数表107!AC75</f>
        <v>0</v>
      </c>
      <c r="AD75" s="569">
        <f>計算表!$C$35*投入係数表107!AD75</f>
        <v>0</v>
      </c>
      <c r="AE75" s="569">
        <f>計算表!$C$36*投入係数表107!AE75</f>
        <v>0</v>
      </c>
      <c r="AF75" s="569">
        <f>計算表!$C$37*投入係数表107!AF75</f>
        <v>0</v>
      </c>
      <c r="AG75" s="569">
        <f>計算表!$C$38*投入係数表107!AG75</f>
        <v>0</v>
      </c>
      <c r="AH75" s="569">
        <f>計算表!$C$39*投入係数表107!AH75</f>
        <v>0</v>
      </c>
      <c r="AI75" s="569">
        <f>計算表!$C$40*投入係数表107!AI75</f>
        <v>0</v>
      </c>
      <c r="AJ75" s="569">
        <f>計算表!$C$41*投入係数表107!AJ75</f>
        <v>0</v>
      </c>
      <c r="AK75" s="569">
        <f>計算表!$C$42*投入係数表107!AK75</f>
        <v>0</v>
      </c>
      <c r="AL75" s="569">
        <f>計算表!$C$43*投入係数表107!AL75</f>
        <v>0</v>
      </c>
      <c r="AM75" s="569">
        <f>計算表!$C$44*投入係数表107!AM75</f>
        <v>0</v>
      </c>
      <c r="AN75" s="569">
        <f>計算表!$C$45*投入係数表107!AN75</f>
        <v>0</v>
      </c>
      <c r="AO75" s="569">
        <f>計算表!$C$46*投入係数表107!AO75</f>
        <v>0</v>
      </c>
      <c r="AP75" s="569">
        <f>計算表!$C$47*投入係数表107!AP75</f>
        <v>0</v>
      </c>
      <c r="AQ75" s="569">
        <f>計算表!$C$48*投入係数表107!AQ75</f>
        <v>0</v>
      </c>
      <c r="AR75" s="569">
        <f>計算表!$C$49*投入係数表107!AR75</f>
        <v>0</v>
      </c>
      <c r="AS75" s="569">
        <f>計算表!$C$50*投入係数表107!AS75</f>
        <v>0</v>
      </c>
      <c r="AT75" s="569">
        <f>計算表!$C$51*投入係数表107!AT75</f>
        <v>0</v>
      </c>
      <c r="AU75" s="569">
        <f>計算表!$C$52*投入係数表107!AU75</f>
        <v>0</v>
      </c>
      <c r="AV75" s="569">
        <f>計算表!$C$53*投入係数表107!AV75</f>
        <v>0</v>
      </c>
      <c r="AW75" s="569">
        <f>計算表!$C$54*投入係数表107!AW75</f>
        <v>0</v>
      </c>
      <c r="AX75" s="569">
        <f>計算表!$C$55*投入係数表107!AX75</f>
        <v>0</v>
      </c>
      <c r="AY75" s="569">
        <f>計算表!$C$56*投入係数表107!AY75</f>
        <v>0</v>
      </c>
      <c r="AZ75" s="569">
        <f>計算表!$C$57*投入係数表107!AZ75</f>
        <v>0</v>
      </c>
      <c r="BA75" s="569">
        <f>計算表!$C$58*投入係数表107!BA75</f>
        <v>0</v>
      </c>
      <c r="BB75" s="569">
        <f>計算表!$C$59*投入係数表107!BB75</f>
        <v>0</v>
      </c>
      <c r="BC75" s="569">
        <f>計算表!$C$60*投入係数表107!BC75</f>
        <v>0</v>
      </c>
      <c r="BD75" s="569">
        <f>計算表!$C$61*投入係数表107!BD75</f>
        <v>0</v>
      </c>
      <c r="BE75" s="569">
        <f>計算表!$C$62*投入係数表107!BE75</f>
        <v>0</v>
      </c>
      <c r="BF75" s="569">
        <f>計算表!$C$63*投入係数表107!BF75</f>
        <v>0</v>
      </c>
      <c r="BG75" s="569">
        <f>計算表!$C$64*投入係数表107!BG75</f>
        <v>0</v>
      </c>
      <c r="BH75" s="569">
        <f>計算表!$C$65*投入係数表107!BH75</f>
        <v>0</v>
      </c>
      <c r="BI75" s="569">
        <f>計算表!$C$66*投入係数表107!BI75</f>
        <v>0</v>
      </c>
      <c r="BJ75" s="569">
        <f>計算表!$C$67*投入係数表107!BJ75</f>
        <v>0</v>
      </c>
      <c r="BK75" s="569">
        <f>計算表!$C$68*投入係数表107!BK75</f>
        <v>0</v>
      </c>
      <c r="BL75" s="569">
        <f>計算表!$C$69*投入係数表107!BL75</f>
        <v>0</v>
      </c>
      <c r="BM75" s="569">
        <f>計算表!$C$70*投入係数表107!BM75</f>
        <v>0</v>
      </c>
      <c r="BN75" s="569">
        <f>計算表!$C$71*投入係数表107!BN75</f>
        <v>0</v>
      </c>
      <c r="BO75" s="569">
        <f>計算表!$C$72*投入係数表107!BO75</f>
        <v>0</v>
      </c>
      <c r="BP75" s="569">
        <f>計算表!$C$73*投入係数表107!BP75</f>
        <v>0</v>
      </c>
      <c r="BQ75" s="569">
        <f>計算表!$C$74*投入係数表107!BQ75</f>
        <v>0</v>
      </c>
      <c r="BR75" s="569">
        <f>計算表!$C$75*投入係数表107!BR75</f>
        <v>0</v>
      </c>
      <c r="BS75" s="569">
        <f>計算表!$C$76*投入係数表107!BS75</f>
        <v>0</v>
      </c>
      <c r="BT75" s="569">
        <f>計算表!$C$77*投入係数表107!BT75</f>
        <v>0</v>
      </c>
      <c r="BU75" s="569">
        <f>計算表!$C$78*投入係数表107!BU75</f>
        <v>0</v>
      </c>
      <c r="BV75" s="569">
        <f>計算表!$C$79*投入係数表107!BV75</f>
        <v>0</v>
      </c>
      <c r="BW75" s="569">
        <f>計算表!$C$80*投入係数表107!BW75</f>
        <v>0</v>
      </c>
      <c r="BX75" s="569">
        <f>計算表!$C$81*投入係数表107!BX75</f>
        <v>0</v>
      </c>
      <c r="BY75" s="569">
        <f>計算表!$C$82*投入係数表107!BY75</f>
        <v>0</v>
      </c>
      <c r="BZ75" s="569">
        <f>計算表!$C$83*投入係数表107!BZ75</f>
        <v>0</v>
      </c>
      <c r="CA75" s="569">
        <f>計算表!$C$84*投入係数表107!CA75</f>
        <v>0</v>
      </c>
      <c r="CB75" s="569">
        <f>計算表!$C$85*投入係数表107!CB75</f>
        <v>0</v>
      </c>
      <c r="CC75" s="569">
        <f>計算表!$C$86*投入係数表107!CC75</f>
        <v>0</v>
      </c>
      <c r="CD75" s="569">
        <f>計算表!$C$87*投入係数表107!CD75</f>
        <v>0</v>
      </c>
      <c r="CE75" s="569">
        <f>計算表!$C$88*投入係数表107!CE75</f>
        <v>0</v>
      </c>
      <c r="CF75" s="569">
        <f>計算表!$C$89*投入係数表107!CF75</f>
        <v>0</v>
      </c>
      <c r="CG75" s="569">
        <f>計算表!$C$90*投入係数表107!CG75</f>
        <v>0</v>
      </c>
      <c r="CH75" s="569">
        <f>計算表!$C$91*投入係数表107!CH75</f>
        <v>0</v>
      </c>
      <c r="CI75" s="569">
        <f>計算表!$C$92*投入係数表107!CI75</f>
        <v>0</v>
      </c>
      <c r="CJ75" s="569">
        <f>計算表!$C$93*投入係数表107!CJ75</f>
        <v>0</v>
      </c>
      <c r="CK75" s="569">
        <f>計算表!$C$94*投入係数表107!CK75</f>
        <v>0</v>
      </c>
      <c r="CL75" s="569">
        <f>計算表!$C$95*投入係数表107!CL75</f>
        <v>0</v>
      </c>
      <c r="CM75" s="569">
        <f>計算表!$C$96*投入係数表107!CM75</f>
        <v>0</v>
      </c>
      <c r="CN75" s="569">
        <f>計算表!$C$97*投入係数表107!CN75</f>
        <v>0</v>
      </c>
      <c r="CO75" s="569">
        <f>計算表!$C$98*投入係数表107!CO75</f>
        <v>0</v>
      </c>
      <c r="CP75" s="569">
        <f>計算表!$C$99*投入係数表107!CP75</f>
        <v>0</v>
      </c>
      <c r="CQ75" s="569">
        <f>計算表!$C$100*投入係数表107!CQ75</f>
        <v>0</v>
      </c>
      <c r="CR75" s="569">
        <f>計算表!$C$101*投入係数表107!CR75</f>
        <v>0</v>
      </c>
      <c r="CS75" s="569">
        <f>計算表!$C$102*投入係数表107!CS75</f>
        <v>0</v>
      </c>
      <c r="CT75" s="569">
        <f>計算表!$C$103*投入係数表107!CT75</f>
        <v>0</v>
      </c>
      <c r="CU75" s="569">
        <f>計算表!$C$104*投入係数表107!CU75</f>
        <v>0</v>
      </c>
      <c r="CV75" s="569">
        <f>計算表!$C$105*投入係数表107!CV75</f>
        <v>0</v>
      </c>
      <c r="CW75" s="569">
        <f>計算表!$C$106*投入係数表107!CW75</f>
        <v>0</v>
      </c>
      <c r="CX75" s="569">
        <f>計算表!$C$107*投入係数表107!CX75</f>
        <v>0</v>
      </c>
      <c r="CY75" s="569">
        <f>計算表!$C$108*投入係数表107!CY75</f>
        <v>0</v>
      </c>
      <c r="CZ75" s="569">
        <f>計算表!$C$109*投入係数表107!CZ75</f>
        <v>0</v>
      </c>
      <c r="DA75" s="569">
        <f>計算表!$C$110*投入係数表107!DA75</f>
        <v>0</v>
      </c>
      <c r="DB75" s="569">
        <f>計算表!$C$111*投入係数表107!DB75</f>
        <v>0</v>
      </c>
      <c r="DC75" s="569">
        <f>計算表!$C$112*投入係数表107!DC75</f>
        <v>0</v>
      </c>
      <c r="DD75" s="569">
        <f>計算表!$C$113*投入係数表107!DD75</f>
        <v>0</v>
      </c>
      <c r="DE75" s="569">
        <f>計算表!$C$114*投入係数表107!DE75</f>
        <v>0</v>
      </c>
      <c r="DF75" s="569">
        <f t="shared" si="2"/>
        <v>0</v>
      </c>
    </row>
    <row r="76" spans="2:110" ht="12" customHeight="1">
      <c r="B76" s="578" t="s">
        <v>698</v>
      </c>
      <c r="C76" s="569">
        <f>計算表!$C$8*投入係数表107!C76</f>
        <v>0</v>
      </c>
      <c r="D76" s="569">
        <f>計算表!$C$9*投入係数表107!D76</f>
        <v>0</v>
      </c>
      <c r="E76" s="569">
        <f>計算表!$C$10*投入係数表107!E76</f>
        <v>0</v>
      </c>
      <c r="F76" s="569">
        <f>計算表!$C$11*投入係数表107!F76</f>
        <v>0</v>
      </c>
      <c r="G76" s="569">
        <f>計算表!$C$12*投入係数表107!G76</f>
        <v>0</v>
      </c>
      <c r="H76" s="569">
        <f>計算表!$C$13*投入係数表107!H76</f>
        <v>0</v>
      </c>
      <c r="I76" s="569">
        <f>計算表!$C$14*投入係数表107!I76</f>
        <v>0</v>
      </c>
      <c r="J76" s="569">
        <f>計算表!$C$15*投入係数表107!J76</f>
        <v>0</v>
      </c>
      <c r="K76" s="569">
        <f>計算表!$C$16*投入係数表107!K76</f>
        <v>0</v>
      </c>
      <c r="L76" s="569">
        <f>計算表!$C$17*投入係数表107!L76</f>
        <v>0</v>
      </c>
      <c r="M76" s="569">
        <f>計算表!$C$18*投入係数表107!M76</f>
        <v>0</v>
      </c>
      <c r="N76" s="569">
        <f>計算表!$C$19*投入係数表107!N76</f>
        <v>0</v>
      </c>
      <c r="O76" s="569">
        <f>計算表!$C$20*投入係数表107!O76</f>
        <v>0</v>
      </c>
      <c r="P76" s="569">
        <f>計算表!$C$21*投入係数表107!P76</f>
        <v>0</v>
      </c>
      <c r="Q76" s="569">
        <f>計算表!$C$22*投入係数表107!Q76</f>
        <v>0</v>
      </c>
      <c r="R76" s="569">
        <f>計算表!$C$23*投入係数表107!R76</f>
        <v>0</v>
      </c>
      <c r="S76" s="569">
        <f>計算表!$C$24*投入係数表107!S76</f>
        <v>0</v>
      </c>
      <c r="T76" s="569">
        <f>計算表!$C$25*投入係数表107!T76</f>
        <v>0</v>
      </c>
      <c r="U76" s="569">
        <f>計算表!$C$26*投入係数表107!U76</f>
        <v>0</v>
      </c>
      <c r="V76" s="569">
        <f>計算表!$C$27*投入係数表107!V76</f>
        <v>0</v>
      </c>
      <c r="W76" s="569">
        <f>計算表!$C$28*投入係数表107!W76</f>
        <v>0</v>
      </c>
      <c r="X76" s="569">
        <f>計算表!$C$29*投入係数表107!X76</f>
        <v>0</v>
      </c>
      <c r="Y76" s="569">
        <f>計算表!$C$30*投入係数表107!Y76</f>
        <v>0</v>
      </c>
      <c r="Z76" s="569">
        <f>計算表!$C$31*投入係数表107!Z76</f>
        <v>0</v>
      </c>
      <c r="AA76" s="569">
        <f>計算表!$C$32*投入係数表107!AA76</f>
        <v>0</v>
      </c>
      <c r="AB76" s="569">
        <f>計算表!$C$33*投入係数表107!AB76</f>
        <v>0</v>
      </c>
      <c r="AC76" s="569">
        <f>計算表!$C$34*投入係数表107!AC76</f>
        <v>0</v>
      </c>
      <c r="AD76" s="569">
        <f>計算表!$C$35*投入係数表107!AD76</f>
        <v>0</v>
      </c>
      <c r="AE76" s="569">
        <f>計算表!$C$36*投入係数表107!AE76</f>
        <v>0</v>
      </c>
      <c r="AF76" s="569">
        <f>計算表!$C$37*投入係数表107!AF76</f>
        <v>0</v>
      </c>
      <c r="AG76" s="569">
        <f>計算表!$C$38*投入係数表107!AG76</f>
        <v>0</v>
      </c>
      <c r="AH76" s="569">
        <f>計算表!$C$39*投入係数表107!AH76</f>
        <v>0</v>
      </c>
      <c r="AI76" s="569">
        <f>計算表!$C$40*投入係数表107!AI76</f>
        <v>0</v>
      </c>
      <c r="AJ76" s="569">
        <f>計算表!$C$41*投入係数表107!AJ76</f>
        <v>0</v>
      </c>
      <c r="AK76" s="569">
        <f>計算表!$C$42*投入係数表107!AK76</f>
        <v>0</v>
      </c>
      <c r="AL76" s="569">
        <f>計算表!$C$43*投入係数表107!AL76</f>
        <v>0</v>
      </c>
      <c r="AM76" s="569">
        <f>計算表!$C$44*投入係数表107!AM76</f>
        <v>0</v>
      </c>
      <c r="AN76" s="569">
        <f>計算表!$C$45*投入係数表107!AN76</f>
        <v>0</v>
      </c>
      <c r="AO76" s="569">
        <f>計算表!$C$46*投入係数表107!AO76</f>
        <v>0</v>
      </c>
      <c r="AP76" s="569">
        <f>計算表!$C$47*投入係数表107!AP76</f>
        <v>0</v>
      </c>
      <c r="AQ76" s="569">
        <f>計算表!$C$48*投入係数表107!AQ76</f>
        <v>0</v>
      </c>
      <c r="AR76" s="569">
        <f>計算表!$C$49*投入係数表107!AR76</f>
        <v>0</v>
      </c>
      <c r="AS76" s="569">
        <f>計算表!$C$50*投入係数表107!AS76</f>
        <v>0</v>
      </c>
      <c r="AT76" s="569">
        <f>計算表!$C$51*投入係数表107!AT76</f>
        <v>0</v>
      </c>
      <c r="AU76" s="569">
        <f>計算表!$C$52*投入係数表107!AU76</f>
        <v>0</v>
      </c>
      <c r="AV76" s="569">
        <f>計算表!$C$53*投入係数表107!AV76</f>
        <v>0</v>
      </c>
      <c r="AW76" s="569">
        <f>計算表!$C$54*投入係数表107!AW76</f>
        <v>0</v>
      </c>
      <c r="AX76" s="569">
        <f>計算表!$C$55*投入係数表107!AX76</f>
        <v>0</v>
      </c>
      <c r="AY76" s="569">
        <f>計算表!$C$56*投入係数表107!AY76</f>
        <v>0</v>
      </c>
      <c r="AZ76" s="569">
        <f>計算表!$C$57*投入係数表107!AZ76</f>
        <v>0</v>
      </c>
      <c r="BA76" s="569">
        <f>計算表!$C$58*投入係数表107!BA76</f>
        <v>0</v>
      </c>
      <c r="BB76" s="569">
        <f>計算表!$C$59*投入係数表107!BB76</f>
        <v>0</v>
      </c>
      <c r="BC76" s="569">
        <f>計算表!$C$60*投入係数表107!BC76</f>
        <v>0</v>
      </c>
      <c r="BD76" s="569">
        <f>計算表!$C$61*投入係数表107!BD76</f>
        <v>0</v>
      </c>
      <c r="BE76" s="569">
        <f>計算表!$C$62*投入係数表107!BE76</f>
        <v>0</v>
      </c>
      <c r="BF76" s="569">
        <f>計算表!$C$63*投入係数表107!BF76</f>
        <v>0</v>
      </c>
      <c r="BG76" s="569">
        <f>計算表!$C$64*投入係数表107!BG76</f>
        <v>0</v>
      </c>
      <c r="BH76" s="569">
        <f>計算表!$C$65*投入係数表107!BH76</f>
        <v>0</v>
      </c>
      <c r="BI76" s="569">
        <f>計算表!$C$66*投入係数表107!BI76</f>
        <v>0</v>
      </c>
      <c r="BJ76" s="569">
        <f>計算表!$C$67*投入係数表107!BJ76</f>
        <v>0</v>
      </c>
      <c r="BK76" s="569">
        <f>計算表!$C$68*投入係数表107!BK76</f>
        <v>0</v>
      </c>
      <c r="BL76" s="569">
        <f>計算表!$C$69*投入係数表107!BL76</f>
        <v>0</v>
      </c>
      <c r="BM76" s="569">
        <f>計算表!$C$70*投入係数表107!BM76</f>
        <v>0</v>
      </c>
      <c r="BN76" s="569">
        <f>計算表!$C$71*投入係数表107!BN76</f>
        <v>0</v>
      </c>
      <c r="BO76" s="569">
        <f>計算表!$C$72*投入係数表107!BO76</f>
        <v>0</v>
      </c>
      <c r="BP76" s="569">
        <f>計算表!$C$73*投入係数表107!BP76</f>
        <v>0</v>
      </c>
      <c r="BQ76" s="569">
        <f>計算表!$C$74*投入係数表107!BQ76</f>
        <v>0</v>
      </c>
      <c r="BR76" s="569">
        <f>計算表!$C$75*投入係数表107!BR76</f>
        <v>0</v>
      </c>
      <c r="BS76" s="569">
        <f>計算表!$C$76*投入係数表107!BS76</f>
        <v>0</v>
      </c>
      <c r="BT76" s="569">
        <f>計算表!$C$77*投入係数表107!BT76</f>
        <v>0</v>
      </c>
      <c r="BU76" s="569">
        <f>計算表!$C$78*投入係数表107!BU76</f>
        <v>0</v>
      </c>
      <c r="BV76" s="569">
        <f>計算表!$C$79*投入係数表107!BV76</f>
        <v>0</v>
      </c>
      <c r="BW76" s="569">
        <f>計算表!$C$80*投入係数表107!BW76</f>
        <v>0</v>
      </c>
      <c r="BX76" s="569">
        <f>計算表!$C$81*投入係数表107!BX76</f>
        <v>0</v>
      </c>
      <c r="BY76" s="569">
        <f>計算表!$C$82*投入係数表107!BY76</f>
        <v>0</v>
      </c>
      <c r="BZ76" s="569">
        <f>計算表!$C$83*投入係数表107!BZ76</f>
        <v>0</v>
      </c>
      <c r="CA76" s="569">
        <f>計算表!$C$84*投入係数表107!CA76</f>
        <v>0</v>
      </c>
      <c r="CB76" s="569">
        <f>計算表!$C$85*投入係数表107!CB76</f>
        <v>0</v>
      </c>
      <c r="CC76" s="569">
        <f>計算表!$C$86*投入係数表107!CC76</f>
        <v>0</v>
      </c>
      <c r="CD76" s="569">
        <f>計算表!$C$87*投入係数表107!CD76</f>
        <v>0</v>
      </c>
      <c r="CE76" s="569">
        <f>計算表!$C$88*投入係数表107!CE76</f>
        <v>0</v>
      </c>
      <c r="CF76" s="569">
        <f>計算表!$C$89*投入係数表107!CF76</f>
        <v>0</v>
      </c>
      <c r="CG76" s="569">
        <f>計算表!$C$90*投入係数表107!CG76</f>
        <v>0</v>
      </c>
      <c r="CH76" s="569">
        <f>計算表!$C$91*投入係数表107!CH76</f>
        <v>0</v>
      </c>
      <c r="CI76" s="569">
        <f>計算表!$C$92*投入係数表107!CI76</f>
        <v>0</v>
      </c>
      <c r="CJ76" s="569">
        <f>計算表!$C$93*投入係数表107!CJ76</f>
        <v>0</v>
      </c>
      <c r="CK76" s="569">
        <f>計算表!$C$94*投入係数表107!CK76</f>
        <v>0</v>
      </c>
      <c r="CL76" s="569">
        <f>計算表!$C$95*投入係数表107!CL76</f>
        <v>0</v>
      </c>
      <c r="CM76" s="569">
        <f>計算表!$C$96*投入係数表107!CM76</f>
        <v>0</v>
      </c>
      <c r="CN76" s="569">
        <f>計算表!$C$97*投入係数表107!CN76</f>
        <v>0</v>
      </c>
      <c r="CO76" s="569">
        <f>計算表!$C$98*投入係数表107!CO76</f>
        <v>0</v>
      </c>
      <c r="CP76" s="569">
        <f>計算表!$C$99*投入係数表107!CP76</f>
        <v>0</v>
      </c>
      <c r="CQ76" s="569">
        <f>計算表!$C$100*投入係数表107!CQ76</f>
        <v>0</v>
      </c>
      <c r="CR76" s="569">
        <f>計算表!$C$101*投入係数表107!CR76</f>
        <v>0</v>
      </c>
      <c r="CS76" s="569">
        <f>計算表!$C$102*投入係数表107!CS76</f>
        <v>0</v>
      </c>
      <c r="CT76" s="569">
        <f>計算表!$C$103*投入係数表107!CT76</f>
        <v>0</v>
      </c>
      <c r="CU76" s="569">
        <f>計算表!$C$104*投入係数表107!CU76</f>
        <v>0</v>
      </c>
      <c r="CV76" s="569">
        <f>計算表!$C$105*投入係数表107!CV76</f>
        <v>0</v>
      </c>
      <c r="CW76" s="569">
        <f>計算表!$C$106*投入係数表107!CW76</f>
        <v>0</v>
      </c>
      <c r="CX76" s="569">
        <f>計算表!$C$107*投入係数表107!CX76</f>
        <v>0</v>
      </c>
      <c r="CY76" s="569">
        <f>計算表!$C$108*投入係数表107!CY76</f>
        <v>0</v>
      </c>
      <c r="CZ76" s="569">
        <f>計算表!$C$109*投入係数表107!CZ76</f>
        <v>0</v>
      </c>
      <c r="DA76" s="569">
        <f>計算表!$C$110*投入係数表107!DA76</f>
        <v>0</v>
      </c>
      <c r="DB76" s="569">
        <f>計算表!$C$111*投入係数表107!DB76</f>
        <v>0</v>
      </c>
      <c r="DC76" s="569">
        <f>計算表!$C$112*投入係数表107!DC76</f>
        <v>0</v>
      </c>
      <c r="DD76" s="569">
        <f>計算表!$C$113*投入係数表107!DD76</f>
        <v>0</v>
      </c>
      <c r="DE76" s="569">
        <f>計算表!$C$114*投入係数表107!DE76</f>
        <v>0</v>
      </c>
      <c r="DF76" s="569">
        <f t="shared" si="2"/>
        <v>0</v>
      </c>
    </row>
    <row r="77" spans="2:110" ht="12" customHeight="1">
      <c r="B77" s="578" t="s">
        <v>700</v>
      </c>
      <c r="C77" s="569">
        <f>計算表!$C$8*投入係数表107!C77</f>
        <v>0</v>
      </c>
      <c r="D77" s="569">
        <f>計算表!$C$9*投入係数表107!D77</f>
        <v>0</v>
      </c>
      <c r="E77" s="569">
        <f>計算表!$C$10*投入係数表107!E77</f>
        <v>0</v>
      </c>
      <c r="F77" s="569">
        <f>計算表!$C$11*投入係数表107!F77</f>
        <v>0</v>
      </c>
      <c r="G77" s="569">
        <f>計算表!$C$12*投入係数表107!G77</f>
        <v>0</v>
      </c>
      <c r="H77" s="569">
        <f>計算表!$C$13*投入係数表107!H77</f>
        <v>0</v>
      </c>
      <c r="I77" s="569">
        <f>計算表!$C$14*投入係数表107!I77</f>
        <v>0</v>
      </c>
      <c r="J77" s="569">
        <f>計算表!$C$15*投入係数表107!J77</f>
        <v>0</v>
      </c>
      <c r="K77" s="569">
        <f>計算表!$C$16*投入係数表107!K77</f>
        <v>0</v>
      </c>
      <c r="L77" s="569">
        <f>計算表!$C$17*投入係数表107!L77</f>
        <v>0</v>
      </c>
      <c r="M77" s="569">
        <f>計算表!$C$18*投入係数表107!M77</f>
        <v>0</v>
      </c>
      <c r="N77" s="569">
        <f>計算表!$C$19*投入係数表107!N77</f>
        <v>0</v>
      </c>
      <c r="O77" s="569">
        <f>計算表!$C$20*投入係数表107!O77</f>
        <v>0</v>
      </c>
      <c r="P77" s="569">
        <f>計算表!$C$21*投入係数表107!P77</f>
        <v>0</v>
      </c>
      <c r="Q77" s="569">
        <f>計算表!$C$22*投入係数表107!Q77</f>
        <v>0</v>
      </c>
      <c r="R77" s="569">
        <f>計算表!$C$23*投入係数表107!R77</f>
        <v>0</v>
      </c>
      <c r="S77" s="569">
        <f>計算表!$C$24*投入係数表107!S77</f>
        <v>0</v>
      </c>
      <c r="T77" s="569">
        <f>計算表!$C$25*投入係数表107!T77</f>
        <v>0</v>
      </c>
      <c r="U77" s="569">
        <f>計算表!$C$26*投入係数表107!U77</f>
        <v>0</v>
      </c>
      <c r="V77" s="569">
        <f>計算表!$C$27*投入係数表107!V77</f>
        <v>0</v>
      </c>
      <c r="W77" s="569">
        <f>計算表!$C$28*投入係数表107!W77</f>
        <v>0</v>
      </c>
      <c r="X77" s="569">
        <f>計算表!$C$29*投入係数表107!X77</f>
        <v>0</v>
      </c>
      <c r="Y77" s="569">
        <f>計算表!$C$30*投入係数表107!Y77</f>
        <v>0</v>
      </c>
      <c r="Z77" s="569">
        <f>計算表!$C$31*投入係数表107!Z77</f>
        <v>0</v>
      </c>
      <c r="AA77" s="569">
        <f>計算表!$C$32*投入係数表107!AA77</f>
        <v>0</v>
      </c>
      <c r="AB77" s="569">
        <f>計算表!$C$33*投入係数表107!AB77</f>
        <v>0</v>
      </c>
      <c r="AC77" s="569">
        <f>計算表!$C$34*投入係数表107!AC77</f>
        <v>0</v>
      </c>
      <c r="AD77" s="569">
        <f>計算表!$C$35*投入係数表107!AD77</f>
        <v>0</v>
      </c>
      <c r="AE77" s="569">
        <f>計算表!$C$36*投入係数表107!AE77</f>
        <v>0</v>
      </c>
      <c r="AF77" s="569">
        <f>計算表!$C$37*投入係数表107!AF77</f>
        <v>0</v>
      </c>
      <c r="AG77" s="569">
        <f>計算表!$C$38*投入係数表107!AG77</f>
        <v>0</v>
      </c>
      <c r="AH77" s="569">
        <f>計算表!$C$39*投入係数表107!AH77</f>
        <v>0</v>
      </c>
      <c r="AI77" s="569">
        <f>計算表!$C$40*投入係数表107!AI77</f>
        <v>0</v>
      </c>
      <c r="AJ77" s="569">
        <f>計算表!$C$41*投入係数表107!AJ77</f>
        <v>0</v>
      </c>
      <c r="AK77" s="569">
        <f>計算表!$C$42*投入係数表107!AK77</f>
        <v>0</v>
      </c>
      <c r="AL77" s="569">
        <f>計算表!$C$43*投入係数表107!AL77</f>
        <v>0</v>
      </c>
      <c r="AM77" s="569">
        <f>計算表!$C$44*投入係数表107!AM77</f>
        <v>0</v>
      </c>
      <c r="AN77" s="569">
        <f>計算表!$C$45*投入係数表107!AN77</f>
        <v>0</v>
      </c>
      <c r="AO77" s="569">
        <f>計算表!$C$46*投入係数表107!AO77</f>
        <v>0</v>
      </c>
      <c r="AP77" s="569">
        <f>計算表!$C$47*投入係数表107!AP77</f>
        <v>0</v>
      </c>
      <c r="AQ77" s="569">
        <f>計算表!$C$48*投入係数表107!AQ77</f>
        <v>0</v>
      </c>
      <c r="AR77" s="569">
        <f>計算表!$C$49*投入係数表107!AR77</f>
        <v>0</v>
      </c>
      <c r="AS77" s="569">
        <f>計算表!$C$50*投入係数表107!AS77</f>
        <v>0</v>
      </c>
      <c r="AT77" s="569">
        <f>計算表!$C$51*投入係数表107!AT77</f>
        <v>0</v>
      </c>
      <c r="AU77" s="569">
        <f>計算表!$C$52*投入係数表107!AU77</f>
        <v>0</v>
      </c>
      <c r="AV77" s="569">
        <f>計算表!$C$53*投入係数表107!AV77</f>
        <v>0</v>
      </c>
      <c r="AW77" s="569">
        <f>計算表!$C$54*投入係数表107!AW77</f>
        <v>0</v>
      </c>
      <c r="AX77" s="569">
        <f>計算表!$C$55*投入係数表107!AX77</f>
        <v>0</v>
      </c>
      <c r="AY77" s="569">
        <f>計算表!$C$56*投入係数表107!AY77</f>
        <v>0</v>
      </c>
      <c r="AZ77" s="569">
        <f>計算表!$C$57*投入係数表107!AZ77</f>
        <v>0</v>
      </c>
      <c r="BA77" s="569">
        <f>計算表!$C$58*投入係数表107!BA77</f>
        <v>0</v>
      </c>
      <c r="BB77" s="569">
        <f>計算表!$C$59*投入係数表107!BB77</f>
        <v>0</v>
      </c>
      <c r="BC77" s="569">
        <f>計算表!$C$60*投入係数表107!BC77</f>
        <v>0</v>
      </c>
      <c r="BD77" s="569">
        <f>計算表!$C$61*投入係数表107!BD77</f>
        <v>0</v>
      </c>
      <c r="BE77" s="569">
        <f>計算表!$C$62*投入係数表107!BE77</f>
        <v>0</v>
      </c>
      <c r="BF77" s="569">
        <f>計算表!$C$63*投入係数表107!BF77</f>
        <v>0</v>
      </c>
      <c r="BG77" s="569">
        <f>計算表!$C$64*投入係数表107!BG77</f>
        <v>0</v>
      </c>
      <c r="BH77" s="569">
        <f>計算表!$C$65*投入係数表107!BH77</f>
        <v>0</v>
      </c>
      <c r="BI77" s="569">
        <f>計算表!$C$66*投入係数表107!BI77</f>
        <v>0</v>
      </c>
      <c r="BJ77" s="569">
        <f>計算表!$C$67*投入係数表107!BJ77</f>
        <v>0</v>
      </c>
      <c r="BK77" s="569">
        <f>計算表!$C$68*投入係数表107!BK77</f>
        <v>0</v>
      </c>
      <c r="BL77" s="569">
        <f>計算表!$C$69*投入係数表107!BL77</f>
        <v>0</v>
      </c>
      <c r="BM77" s="569">
        <f>計算表!$C$70*投入係数表107!BM77</f>
        <v>0</v>
      </c>
      <c r="BN77" s="569">
        <f>計算表!$C$71*投入係数表107!BN77</f>
        <v>0</v>
      </c>
      <c r="BO77" s="569">
        <f>計算表!$C$72*投入係数表107!BO77</f>
        <v>0</v>
      </c>
      <c r="BP77" s="569">
        <f>計算表!$C$73*投入係数表107!BP77</f>
        <v>0</v>
      </c>
      <c r="BQ77" s="569">
        <f>計算表!$C$74*投入係数表107!BQ77</f>
        <v>0</v>
      </c>
      <c r="BR77" s="569">
        <f>計算表!$C$75*投入係数表107!BR77</f>
        <v>0</v>
      </c>
      <c r="BS77" s="569">
        <f>計算表!$C$76*投入係数表107!BS77</f>
        <v>0</v>
      </c>
      <c r="BT77" s="569">
        <f>計算表!$C$77*投入係数表107!BT77</f>
        <v>0</v>
      </c>
      <c r="BU77" s="569">
        <f>計算表!$C$78*投入係数表107!BU77</f>
        <v>0</v>
      </c>
      <c r="BV77" s="569">
        <f>計算表!$C$79*投入係数表107!BV77</f>
        <v>0</v>
      </c>
      <c r="BW77" s="569">
        <f>計算表!$C$80*投入係数表107!BW77</f>
        <v>0</v>
      </c>
      <c r="BX77" s="569">
        <f>計算表!$C$81*投入係数表107!BX77</f>
        <v>0</v>
      </c>
      <c r="BY77" s="569">
        <f>計算表!$C$82*投入係数表107!BY77</f>
        <v>0</v>
      </c>
      <c r="BZ77" s="569">
        <f>計算表!$C$83*投入係数表107!BZ77</f>
        <v>0</v>
      </c>
      <c r="CA77" s="569">
        <f>計算表!$C$84*投入係数表107!CA77</f>
        <v>0</v>
      </c>
      <c r="CB77" s="569">
        <f>計算表!$C$85*投入係数表107!CB77</f>
        <v>0</v>
      </c>
      <c r="CC77" s="569">
        <f>計算表!$C$86*投入係数表107!CC77</f>
        <v>0</v>
      </c>
      <c r="CD77" s="569">
        <f>計算表!$C$87*投入係数表107!CD77</f>
        <v>0</v>
      </c>
      <c r="CE77" s="569">
        <f>計算表!$C$88*投入係数表107!CE77</f>
        <v>0</v>
      </c>
      <c r="CF77" s="569">
        <f>計算表!$C$89*投入係数表107!CF77</f>
        <v>0</v>
      </c>
      <c r="CG77" s="569">
        <f>計算表!$C$90*投入係数表107!CG77</f>
        <v>0</v>
      </c>
      <c r="CH77" s="569">
        <f>計算表!$C$91*投入係数表107!CH77</f>
        <v>0</v>
      </c>
      <c r="CI77" s="569">
        <f>計算表!$C$92*投入係数表107!CI77</f>
        <v>0</v>
      </c>
      <c r="CJ77" s="569">
        <f>計算表!$C$93*投入係数表107!CJ77</f>
        <v>0</v>
      </c>
      <c r="CK77" s="569">
        <f>計算表!$C$94*投入係数表107!CK77</f>
        <v>0</v>
      </c>
      <c r="CL77" s="569">
        <f>計算表!$C$95*投入係数表107!CL77</f>
        <v>0</v>
      </c>
      <c r="CM77" s="569">
        <f>計算表!$C$96*投入係数表107!CM77</f>
        <v>0</v>
      </c>
      <c r="CN77" s="569">
        <f>計算表!$C$97*投入係数表107!CN77</f>
        <v>0</v>
      </c>
      <c r="CO77" s="569">
        <f>計算表!$C$98*投入係数表107!CO77</f>
        <v>0</v>
      </c>
      <c r="CP77" s="569">
        <f>計算表!$C$99*投入係数表107!CP77</f>
        <v>0</v>
      </c>
      <c r="CQ77" s="569">
        <f>計算表!$C$100*投入係数表107!CQ77</f>
        <v>0</v>
      </c>
      <c r="CR77" s="569">
        <f>計算表!$C$101*投入係数表107!CR77</f>
        <v>0</v>
      </c>
      <c r="CS77" s="569">
        <f>計算表!$C$102*投入係数表107!CS77</f>
        <v>0</v>
      </c>
      <c r="CT77" s="569">
        <f>計算表!$C$103*投入係数表107!CT77</f>
        <v>0</v>
      </c>
      <c r="CU77" s="569">
        <f>計算表!$C$104*投入係数表107!CU77</f>
        <v>0</v>
      </c>
      <c r="CV77" s="569">
        <f>計算表!$C$105*投入係数表107!CV77</f>
        <v>0</v>
      </c>
      <c r="CW77" s="569">
        <f>計算表!$C$106*投入係数表107!CW77</f>
        <v>0</v>
      </c>
      <c r="CX77" s="569">
        <f>計算表!$C$107*投入係数表107!CX77</f>
        <v>0</v>
      </c>
      <c r="CY77" s="569">
        <f>計算表!$C$108*投入係数表107!CY77</f>
        <v>0</v>
      </c>
      <c r="CZ77" s="569">
        <f>計算表!$C$109*投入係数表107!CZ77</f>
        <v>0</v>
      </c>
      <c r="DA77" s="569">
        <f>計算表!$C$110*投入係数表107!DA77</f>
        <v>0</v>
      </c>
      <c r="DB77" s="569">
        <f>計算表!$C$111*投入係数表107!DB77</f>
        <v>0</v>
      </c>
      <c r="DC77" s="569">
        <f>計算表!$C$112*投入係数表107!DC77</f>
        <v>0</v>
      </c>
      <c r="DD77" s="569">
        <f>計算表!$C$113*投入係数表107!DD77</f>
        <v>0</v>
      </c>
      <c r="DE77" s="569">
        <f>計算表!$C$114*投入係数表107!DE77</f>
        <v>0</v>
      </c>
      <c r="DF77" s="569">
        <f t="shared" si="2"/>
        <v>0</v>
      </c>
    </row>
    <row r="78" spans="2:110" ht="12" customHeight="1">
      <c r="B78" s="578" t="s">
        <v>702</v>
      </c>
      <c r="C78" s="569">
        <f>計算表!$C$8*投入係数表107!C78</f>
        <v>0</v>
      </c>
      <c r="D78" s="569">
        <f>計算表!$C$9*投入係数表107!D78</f>
        <v>0</v>
      </c>
      <c r="E78" s="569">
        <f>計算表!$C$10*投入係数表107!E78</f>
        <v>0</v>
      </c>
      <c r="F78" s="569">
        <f>計算表!$C$11*投入係数表107!F78</f>
        <v>0</v>
      </c>
      <c r="G78" s="569">
        <f>計算表!$C$12*投入係数表107!G78</f>
        <v>0</v>
      </c>
      <c r="H78" s="569">
        <f>計算表!$C$13*投入係数表107!H78</f>
        <v>0</v>
      </c>
      <c r="I78" s="569">
        <f>計算表!$C$14*投入係数表107!I78</f>
        <v>0</v>
      </c>
      <c r="J78" s="569">
        <f>計算表!$C$15*投入係数表107!J78</f>
        <v>0</v>
      </c>
      <c r="K78" s="569">
        <f>計算表!$C$16*投入係数表107!K78</f>
        <v>0</v>
      </c>
      <c r="L78" s="569">
        <f>計算表!$C$17*投入係数表107!L78</f>
        <v>0</v>
      </c>
      <c r="M78" s="569">
        <f>計算表!$C$18*投入係数表107!M78</f>
        <v>0</v>
      </c>
      <c r="N78" s="569">
        <f>計算表!$C$19*投入係数表107!N78</f>
        <v>0</v>
      </c>
      <c r="O78" s="569">
        <f>計算表!$C$20*投入係数表107!O78</f>
        <v>0</v>
      </c>
      <c r="P78" s="569">
        <f>計算表!$C$21*投入係数表107!P78</f>
        <v>0</v>
      </c>
      <c r="Q78" s="569">
        <f>計算表!$C$22*投入係数表107!Q78</f>
        <v>0</v>
      </c>
      <c r="R78" s="569">
        <f>計算表!$C$23*投入係数表107!R78</f>
        <v>0</v>
      </c>
      <c r="S78" s="569">
        <f>計算表!$C$24*投入係数表107!S78</f>
        <v>0</v>
      </c>
      <c r="T78" s="569">
        <f>計算表!$C$25*投入係数表107!T78</f>
        <v>0</v>
      </c>
      <c r="U78" s="569">
        <f>計算表!$C$26*投入係数表107!U78</f>
        <v>0</v>
      </c>
      <c r="V78" s="569">
        <f>計算表!$C$27*投入係数表107!V78</f>
        <v>0</v>
      </c>
      <c r="W78" s="569">
        <f>計算表!$C$28*投入係数表107!W78</f>
        <v>0</v>
      </c>
      <c r="X78" s="569">
        <f>計算表!$C$29*投入係数表107!X78</f>
        <v>0</v>
      </c>
      <c r="Y78" s="569">
        <f>計算表!$C$30*投入係数表107!Y78</f>
        <v>0</v>
      </c>
      <c r="Z78" s="569">
        <f>計算表!$C$31*投入係数表107!Z78</f>
        <v>0</v>
      </c>
      <c r="AA78" s="569">
        <f>計算表!$C$32*投入係数表107!AA78</f>
        <v>0</v>
      </c>
      <c r="AB78" s="569">
        <f>計算表!$C$33*投入係数表107!AB78</f>
        <v>0</v>
      </c>
      <c r="AC78" s="569">
        <f>計算表!$C$34*投入係数表107!AC78</f>
        <v>0</v>
      </c>
      <c r="AD78" s="569">
        <f>計算表!$C$35*投入係数表107!AD78</f>
        <v>0</v>
      </c>
      <c r="AE78" s="569">
        <f>計算表!$C$36*投入係数表107!AE78</f>
        <v>0</v>
      </c>
      <c r="AF78" s="569">
        <f>計算表!$C$37*投入係数表107!AF78</f>
        <v>0</v>
      </c>
      <c r="AG78" s="569">
        <f>計算表!$C$38*投入係数表107!AG78</f>
        <v>0</v>
      </c>
      <c r="AH78" s="569">
        <f>計算表!$C$39*投入係数表107!AH78</f>
        <v>0</v>
      </c>
      <c r="AI78" s="569">
        <f>計算表!$C$40*投入係数表107!AI78</f>
        <v>0</v>
      </c>
      <c r="AJ78" s="569">
        <f>計算表!$C$41*投入係数表107!AJ78</f>
        <v>0</v>
      </c>
      <c r="AK78" s="569">
        <f>計算表!$C$42*投入係数表107!AK78</f>
        <v>0</v>
      </c>
      <c r="AL78" s="569">
        <f>計算表!$C$43*投入係数表107!AL78</f>
        <v>0</v>
      </c>
      <c r="AM78" s="569">
        <f>計算表!$C$44*投入係数表107!AM78</f>
        <v>0</v>
      </c>
      <c r="AN78" s="569">
        <f>計算表!$C$45*投入係数表107!AN78</f>
        <v>0</v>
      </c>
      <c r="AO78" s="569">
        <f>計算表!$C$46*投入係数表107!AO78</f>
        <v>0</v>
      </c>
      <c r="AP78" s="569">
        <f>計算表!$C$47*投入係数表107!AP78</f>
        <v>0</v>
      </c>
      <c r="AQ78" s="569">
        <f>計算表!$C$48*投入係数表107!AQ78</f>
        <v>0</v>
      </c>
      <c r="AR78" s="569">
        <f>計算表!$C$49*投入係数表107!AR78</f>
        <v>0</v>
      </c>
      <c r="AS78" s="569">
        <f>計算表!$C$50*投入係数表107!AS78</f>
        <v>0</v>
      </c>
      <c r="AT78" s="569">
        <f>計算表!$C$51*投入係数表107!AT78</f>
        <v>0</v>
      </c>
      <c r="AU78" s="569">
        <f>計算表!$C$52*投入係数表107!AU78</f>
        <v>0</v>
      </c>
      <c r="AV78" s="569">
        <f>計算表!$C$53*投入係数表107!AV78</f>
        <v>0</v>
      </c>
      <c r="AW78" s="569">
        <f>計算表!$C$54*投入係数表107!AW78</f>
        <v>0</v>
      </c>
      <c r="AX78" s="569">
        <f>計算表!$C$55*投入係数表107!AX78</f>
        <v>0</v>
      </c>
      <c r="AY78" s="569">
        <f>計算表!$C$56*投入係数表107!AY78</f>
        <v>0</v>
      </c>
      <c r="AZ78" s="569">
        <f>計算表!$C$57*投入係数表107!AZ78</f>
        <v>0</v>
      </c>
      <c r="BA78" s="569">
        <f>計算表!$C$58*投入係数表107!BA78</f>
        <v>0</v>
      </c>
      <c r="BB78" s="569">
        <f>計算表!$C$59*投入係数表107!BB78</f>
        <v>0</v>
      </c>
      <c r="BC78" s="569">
        <f>計算表!$C$60*投入係数表107!BC78</f>
        <v>0</v>
      </c>
      <c r="BD78" s="569">
        <f>計算表!$C$61*投入係数表107!BD78</f>
        <v>0</v>
      </c>
      <c r="BE78" s="569">
        <f>計算表!$C$62*投入係数表107!BE78</f>
        <v>0</v>
      </c>
      <c r="BF78" s="569">
        <f>計算表!$C$63*投入係数表107!BF78</f>
        <v>0</v>
      </c>
      <c r="BG78" s="569">
        <f>計算表!$C$64*投入係数表107!BG78</f>
        <v>0</v>
      </c>
      <c r="BH78" s="569">
        <f>計算表!$C$65*投入係数表107!BH78</f>
        <v>0</v>
      </c>
      <c r="BI78" s="569">
        <f>計算表!$C$66*投入係数表107!BI78</f>
        <v>0</v>
      </c>
      <c r="BJ78" s="569">
        <f>計算表!$C$67*投入係数表107!BJ78</f>
        <v>0</v>
      </c>
      <c r="BK78" s="569">
        <f>計算表!$C$68*投入係数表107!BK78</f>
        <v>0</v>
      </c>
      <c r="BL78" s="569">
        <f>計算表!$C$69*投入係数表107!BL78</f>
        <v>0</v>
      </c>
      <c r="BM78" s="569">
        <f>計算表!$C$70*投入係数表107!BM78</f>
        <v>0</v>
      </c>
      <c r="BN78" s="569">
        <f>計算表!$C$71*投入係数表107!BN78</f>
        <v>0</v>
      </c>
      <c r="BO78" s="569">
        <f>計算表!$C$72*投入係数表107!BO78</f>
        <v>0</v>
      </c>
      <c r="BP78" s="569">
        <f>計算表!$C$73*投入係数表107!BP78</f>
        <v>0</v>
      </c>
      <c r="BQ78" s="569">
        <f>計算表!$C$74*投入係数表107!BQ78</f>
        <v>0</v>
      </c>
      <c r="BR78" s="569">
        <f>計算表!$C$75*投入係数表107!BR78</f>
        <v>0</v>
      </c>
      <c r="BS78" s="569">
        <f>計算表!$C$76*投入係数表107!BS78</f>
        <v>0</v>
      </c>
      <c r="BT78" s="569">
        <f>計算表!$C$77*投入係数表107!BT78</f>
        <v>0</v>
      </c>
      <c r="BU78" s="569">
        <f>計算表!$C$78*投入係数表107!BU78</f>
        <v>0</v>
      </c>
      <c r="BV78" s="569">
        <f>計算表!$C$79*投入係数表107!BV78</f>
        <v>0</v>
      </c>
      <c r="BW78" s="569">
        <f>計算表!$C$80*投入係数表107!BW78</f>
        <v>0</v>
      </c>
      <c r="BX78" s="569">
        <f>計算表!$C$81*投入係数表107!BX78</f>
        <v>0</v>
      </c>
      <c r="BY78" s="569">
        <f>計算表!$C$82*投入係数表107!BY78</f>
        <v>0</v>
      </c>
      <c r="BZ78" s="569">
        <f>計算表!$C$83*投入係数表107!BZ78</f>
        <v>0</v>
      </c>
      <c r="CA78" s="569">
        <f>計算表!$C$84*投入係数表107!CA78</f>
        <v>0</v>
      </c>
      <c r="CB78" s="569">
        <f>計算表!$C$85*投入係数表107!CB78</f>
        <v>0</v>
      </c>
      <c r="CC78" s="569">
        <f>計算表!$C$86*投入係数表107!CC78</f>
        <v>0</v>
      </c>
      <c r="CD78" s="569">
        <f>計算表!$C$87*投入係数表107!CD78</f>
        <v>0</v>
      </c>
      <c r="CE78" s="569">
        <f>計算表!$C$88*投入係数表107!CE78</f>
        <v>0</v>
      </c>
      <c r="CF78" s="569">
        <f>計算表!$C$89*投入係数表107!CF78</f>
        <v>0</v>
      </c>
      <c r="CG78" s="569">
        <f>計算表!$C$90*投入係数表107!CG78</f>
        <v>0</v>
      </c>
      <c r="CH78" s="569">
        <f>計算表!$C$91*投入係数表107!CH78</f>
        <v>0</v>
      </c>
      <c r="CI78" s="569">
        <f>計算表!$C$92*投入係数表107!CI78</f>
        <v>0</v>
      </c>
      <c r="CJ78" s="569">
        <f>計算表!$C$93*投入係数表107!CJ78</f>
        <v>0</v>
      </c>
      <c r="CK78" s="569">
        <f>計算表!$C$94*投入係数表107!CK78</f>
        <v>0</v>
      </c>
      <c r="CL78" s="569">
        <f>計算表!$C$95*投入係数表107!CL78</f>
        <v>0</v>
      </c>
      <c r="CM78" s="569">
        <f>計算表!$C$96*投入係数表107!CM78</f>
        <v>0</v>
      </c>
      <c r="CN78" s="569">
        <f>計算表!$C$97*投入係数表107!CN78</f>
        <v>0</v>
      </c>
      <c r="CO78" s="569">
        <f>計算表!$C$98*投入係数表107!CO78</f>
        <v>0</v>
      </c>
      <c r="CP78" s="569">
        <f>計算表!$C$99*投入係数表107!CP78</f>
        <v>0</v>
      </c>
      <c r="CQ78" s="569">
        <f>計算表!$C$100*投入係数表107!CQ78</f>
        <v>0</v>
      </c>
      <c r="CR78" s="569">
        <f>計算表!$C$101*投入係数表107!CR78</f>
        <v>0</v>
      </c>
      <c r="CS78" s="569">
        <f>計算表!$C$102*投入係数表107!CS78</f>
        <v>0</v>
      </c>
      <c r="CT78" s="569">
        <f>計算表!$C$103*投入係数表107!CT78</f>
        <v>0</v>
      </c>
      <c r="CU78" s="569">
        <f>計算表!$C$104*投入係数表107!CU78</f>
        <v>0</v>
      </c>
      <c r="CV78" s="569">
        <f>計算表!$C$105*投入係数表107!CV78</f>
        <v>0</v>
      </c>
      <c r="CW78" s="569">
        <f>計算表!$C$106*投入係数表107!CW78</f>
        <v>0</v>
      </c>
      <c r="CX78" s="569">
        <f>計算表!$C$107*投入係数表107!CX78</f>
        <v>0</v>
      </c>
      <c r="CY78" s="569">
        <f>計算表!$C$108*投入係数表107!CY78</f>
        <v>0</v>
      </c>
      <c r="CZ78" s="569">
        <f>計算表!$C$109*投入係数表107!CZ78</f>
        <v>0</v>
      </c>
      <c r="DA78" s="569">
        <f>計算表!$C$110*投入係数表107!DA78</f>
        <v>0</v>
      </c>
      <c r="DB78" s="569">
        <f>計算表!$C$111*投入係数表107!DB78</f>
        <v>0</v>
      </c>
      <c r="DC78" s="569">
        <f>計算表!$C$112*投入係数表107!DC78</f>
        <v>0</v>
      </c>
      <c r="DD78" s="569">
        <f>計算表!$C$113*投入係数表107!DD78</f>
        <v>0</v>
      </c>
      <c r="DE78" s="569">
        <f>計算表!$C$114*投入係数表107!DE78</f>
        <v>0</v>
      </c>
      <c r="DF78" s="569">
        <f t="shared" si="2"/>
        <v>0</v>
      </c>
    </row>
    <row r="79" spans="2:110" ht="12" customHeight="1">
      <c r="B79" s="578" t="s">
        <v>704</v>
      </c>
      <c r="C79" s="569">
        <f>計算表!$C$8*投入係数表107!C79</f>
        <v>0</v>
      </c>
      <c r="D79" s="569">
        <f>計算表!$C$9*投入係数表107!D79</f>
        <v>0</v>
      </c>
      <c r="E79" s="569">
        <f>計算表!$C$10*投入係数表107!E79</f>
        <v>0</v>
      </c>
      <c r="F79" s="569">
        <f>計算表!$C$11*投入係数表107!F79</f>
        <v>0</v>
      </c>
      <c r="G79" s="569">
        <f>計算表!$C$12*投入係数表107!G79</f>
        <v>0</v>
      </c>
      <c r="H79" s="569">
        <f>計算表!$C$13*投入係数表107!H79</f>
        <v>0</v>
      </c>
      <c r="I79" s="569">
        <f>計算表!$C$14*投入係数表107!I79</f>
        <v>0</v>
      </c>
      <c r="J79" s="569">
        <f>計算表!$C$15*投入係数表107!J79</f>
        <v>0</v>
      </c>
      <c r="K79" s="569">
        <f>計算表!$C$16*投入係数表107!K79</f>
        <v>0</v>
      </c>
      <c r="L79" s="569">
        <f>計算表!$C$17*投入係数表107!L79</f>
        <v>0</v>
      </c>
      <c r="M79" s="569">
        <f>計算表!$C$18*投入係数表107!M79</f>
        <v>0</v>
      </c>
      <c r="N79" s="569">
        <f>計算表!$C$19*投入係数表107!N79</f>
        <v>0</v>
      </c>
      <c r="O79" s="569">
        <f>計算表!$C$20*投入係数表107!O79</f>
        <v>0</v>
      </c>
      <c r="P79" s="569">
        <f>計算表!$C$21*投入係数表107!P79</f>
        <v>0</v>
      </c>
      <c r="Q79" s="569">
        <f>計算表!$C$22*投入係数表107!Q79</f>
        <v>0</v>
      </c>
      <c r="R79" s="569">
        <f>計算表!$C$23*投入係数表107!R79</f>
        <v>0</v>
      </c>
      <c r="S79" s="569">
        <f>計算表!$C$24*投入係数表107!S79</f>
        <v>0</v>
      </c>
      <c r="T79" s="569">
        <f>計算表!$C$25*投入係数表107!T79</f>
        <v>0</v>
      </c>
      <c r="U79" s="569">
        <f>計算表!$C$26*投入係数表107!U79</f>
        <v>0</v>
      </c>
      <c r="V79" s="569">
        <f>計算表!$C$27*投入係数表107!V79</f>
        <v>0</v>
      </c>
      <c r="W79" s="569">
        <f>計算表!$C$28*投入係数表107!W79</f>
        <v>0</v>
      </c>
      <c r="X79" s="569">
        <f>計算表!$C$29*投入係数表107!X79</f>
        <v>0</v>
      </c>
      <c r="Y79" s="569">
        <f>計算表!$C$30*投入係数表107!Y79</f>
        <v>0</v>
      </c>
      <c r="Z79" s="569">
        <f>計算表!$C$31*投入係数表107!Z79</f>
        <v>0</v>
      </c>
      <c r="AA79" s="569">
        <f>計算表!$C$32*投入係数表107!AA79</f>
        <v>0</v>
      </c>
      <c r="AB79" s="569">
        <f>計算表!$C$33*投入係数表107!AB79</f>
        <v>0</v>
      </c>
      <c r="AC79" s="569">
        <f>計算表!$C$34*投入係数表107!AC79</f>
        <v>0</v>
      </c>
      <c r="AD79" s="569">
        <f>計算表!$C$35*投入係数表107!AD79</f>
        <v>0</v>
      </c>
      <c r="AE79" s="569">
        <f>計算表!$C$36*投入係数表107!AE79</f>
        <v>0</v>
      </c>
      <c r="AF79" s="569">
        <f>計算表!$C$37*投入係数表107!AF79</f>
        <v>0</v>
      </c>
      <c r="AG79" s="569">
        <f>計算表!$C$38*投入係数表107!AG79</f>
        <v>0</v>
      </c>
      <c r="AH79" s="569">
        <f>計算表!$C$39*投入係数表107!AH79</f>
        <v>0</v>
      </c>
      <c r="AI79" s="569">
        <f>計算表!$C$40*投入係数表107!AI79</f>
        <v>0</v>
      </c>
      <c r="AJ79" s="569">
        <f>計算表!$C$41*投入係数表107!AJ79</f>
        <v>0</v>
      </c>
      <c r="AK79" s="569">
        <f>計算表!$C$42*投入係数表107!AK79</f>
        <v>0</v>
      </c>
      <c r="AL79" s="569">
        <f>計算表!$C$43*投入係数表107!AL79</f>
        <v>0</v>
      </c>
      <c r="AM79" s="569">
        <f>計算表!$C$44*投入係数表107!AM79</f>
        <v>0</v>
      </c>
      <c r="AN79" s="569">
        <f>計算表!$C$45*投入係数表107!AN79</f>
        <v>0</v>
      </c>
      <c r="AO79" s="569">
        <f>計算表!$C$46*投入係数表107!AO79</f>
        <v>0</v>
      </c>
      <c r="AP79" s="569">
        <f>計算表!$C$47*投入係数表107!AP79</f>
        <v>0</v>
      </c>
      <c r="AQ79" s="569">
        <f>計算表!$C$48*投入係数表107!AQ79</f>
        <v>0</v>
      </c>
      <c r="AR79" s="569">
        <f>計算表!$C$49*投入係数表107!AR79</f>
        <v>0</v>
      </c>
      <c r="AS79" s="569">
        <f>計算表!$C$50*投入係数表107!AS79</f>
        <v>0</v>
      </c>
      <c r="AT79" s="569">
        <f>計算表!$C$51*投入係数表107!AT79</f>
        <v>0</v>
      </c>
      <c r="AU79" s="569">
        <f>計算表!$C$52*投入係数表107!AU79</f>
        <v>0</v>
      </c>
      <c r="AV79" s="569">
        <f>計算表!$C$53*投入係数表107!AV79</f>
        <v>0</v>
      </c>
      <c r="AW79" s="569">
        <f>計算表!$C$54*投入係数表107!AW79</f>
        <v>0</v>
      </c>
      <c r="AX79" s="569">
        <f>計算表!$C$55*投入係数表107!AX79</f>
        <v>0</v>
      </c>
      <c r="AY79" s="569">
        <f>計算表!$C$56*投入係数表107!AY79</f>
        <v>0</v>
      </c>
      <c r="AZ79" s="569">
        <f>計算表!$C$57*投入係数表107!AZ79</f>
        <v>0</v>
      </c>
      <c r="BA79" s="569">
        <f>計算表!$C$58*投入係数表107!BA79</f>
        <v>0</v>
      </c>
      <c r="BB79" s="569">
        <f>計算表!$C$59*投入係数表107!BB79</f>
        <v>0</v>
      </c>
      <c r="BC79" s="569">
        <f>計算表!$C$60*投入係数表107!BC79</f>
        <v>0</v>
      </c>
      <c r="BD79" s="569">
        <f>計算表!$C$61*投入係数表107!BD79</f>
        <v>0</v>
      </c>
      <c r="BE79" s="569">
        <f>計算表!$C$62*投入係数表107!BE79</f>
        <v>0</v>
      </c>
      <c r="BF79" s="569">
        <f>計算表!$C$63*投入係数表107!BF79</f>
        <v>0</v>
      </c>
      <c r="BG79" s="569">
        <f>計算表!$C$64*投入係数表107!BG79</f>
        <v>0</v>
      </c>
      <c r="BH79" s="569">
        <f>計算表!$C$65*投入係数表107!BH79</f>
        <v>0</v>
      </c>
      <c r="BI79" s="569">
        <f>計算表!$C$66*投入係数表107!BI79</f>
        <v>0</v>
      </c>
      <c r="BJ79" s="569">
        <f>計算表!$C$67*投入係数表107!BJ79</f>
        <v>0</v>
      </c>
      <c r="BK79" s="569">
        <f>計算表!$C$68*投入係数表107!BK79</f>
        <v>0</v>
      </c>
      <c r="BL79" s="569">
        <f>計算表!$C$69*投入係数表107!BL79</f>
        <v>0</v>
      </c>
      <c r="BM79" s="569">
        <f>計算表!$C$70*投入係数表107!BM79</f>
        <v>0</v>
      </c>
      <c r="BN79" s="569">
        <f>計算表!$C$71*投入係数表107!BN79</f>
        <v>0</v>
      </c>
      <c r="BO79" s="569">
        <f>計算表!$C$72*投入係数表107!BO79</f>
        <v>0</v>
      </c>
      <c r="BP79" s="569">
        <f>計算表!$C$73*投入係数表107!BP79</f>
        <v>0</v>
      </c>
      <c r="BQ79" s="569">
        <f>計算表!$C$74*投入係数表107!BQ79</f>
        <v>0</v>
      </c>
      <c r="BR79" s="569">
        <f>計算表!$C$75*投入係数表107!BR79</f>
        <v>0</v>
      </c>
      <c r="BS79" s="569">
        <f>計算表!$C$76*投入係数表107!BS79</f>
        <v>0</v>
      </c>
      <c r="BT79" s="569">
        <f>計算表!$C$77*投入係数表107!BT79</f>
        <v>0</v>
      </c>
      <c r="BU79" s="569">
        <f>計算表!$C$78*投入係数表107!BU79</f>
        <v>0</v>
      </c>
      <c r="BV79" s="569">
        <f>計算表!$C$79*投入係数表107!BV79</f>
        <v>0</v>
      </c>
      <c r="BW79" s="569">
        <f>計算表!$C$80*投入係数表107!BW79</f>
        <v>0</v>
      </c>
      <c r="BX79" s="569">
        <f>計算表!$C$81*投入係数表107!BX79</f>
        <v>0</v>
      </c>
      <c r="BY79" s="569">
        <f>計算表!$C$82*投入係数表107!BY79</f>
        <v>0</v>
      </c>
      <c r="BZ79" s="569">
        <f>計算表!$C$83*投入係数表107!BZ79</f>
        <v>0</v>
      </c>
      <c r="CA79" s="569">
        <f>計算表!$C$84*投入係数表107!CA79</f>
        <v>0</v>
      </c>
      <c r="CB79" s="569">
        <f>計算表!$C$85*投入係数表107!CB79</f>
        <v>0</v>
      </c>
      <c r="CC79" s="569">
        <f>計算表!$C$86*投入係数表107!CC79</f>
        <v>0</v>
      </c>
      <c r="CD79" s="569">
        <f>計算表!$C$87*投入係数表107!CD79</f>
        <v>0</v>
      </c>
      <c r="CE79" s="569">
        <f>計算表!$C$88*投入係数表107!CE79</f>
        <v>0</v>
      </c>
      <c r="CF79" s="569">
        <f>計算表!$C$89*投入係数表107!CF79</f>
        <v>0</v>
      </c>
      <c r="CG79" s="569">
        <f>計算表!$C$90*投入係数表107!CG79</f>
        <v>0</v>
      </c>
      <c r="CH79" s="569">
        <f>計算表!$C$91*投入係数表107!CH79</f>
        <v>0</v>
      </c>
      <c r="CI79" s="569">
        <f>計算表!$C$92*投入係数表107!CI79</f>
        <v>0</v>
      </c>
      <c r="CJ79" s="569">
        <f>計算表!$C$93*投入係数表107!CJ79</f>
        <v>0</v>
      </c>
      <c r="CK79" s="569">
        <f>計算表!$C$94*投入係数表107!CK79</f>
        <v>0</v>
      </c>
      <c r="CL79" s="569">
        <f>計算表!$C$95*投入係数表107!CL79</f>
        <v>0</v>
      </c>
      <c r="CM79" s="569">
        <f>計算表!$C$96*投入係数表107!CM79</f>
        <v>0</v>
      </c>
      <c r="CN79" s="569">
        <f>計算表!$C$97*投入係数表107!CN79</f>
        <v>0</v>
      </c>
      <c r="CO79" s="569">
        <f>計算表!$C$98*投入係数表107!CO79</f>
        <v>0</v>
      </c>
      <c r="CP79" s="569">
        <f>計算表!$C$99*投入係数表107!CP79</f>
        <v>0</v>
      </c>
      <c r="CQ79" s="569">
        <f>計算表!$C$100*投入係数表107!CQ79</f>
        <v>0</v>
      </c>
      <c r="CR79" s="569">
        <f>計算表!$C$101*投入係数表107!CR79</f>
        <v>0</v>
      </c>
      <c r="CS79" s="569">
        <f>計算表!$C$102*投入係数表107!CS79</f>
        <v>0</v>
      </c>
      <c r="CT79" s="569">
        <f>計算表!$C$103*投入係数表107!CT79</f>
        <v>0</v>
      </c>
      <c r="CU79" s="569">
        <f>計算表!$C$104*投入係数表107!CU79</f>
        <v>0</v>
      </c>
      <c r="CV79" s="569">
        <f>計算表!$C$105*投入係数表107!CV79</f>
        <v>0</v>
      </c>
      <c r="CW79" s="569">
        <f>計算表!$C$106*投入係数表107!CW79</f>
        <v>0</v>
      </c>
      <c r="CX79" s="569">
        <f>計算表!$C$107*投入係数表107!CX79</f>
        <v>0</v>
      </c>
      <c r="CY79" s="569">
        <f>計算表!$C$108*投入係数表107!CY79</f>
        <v>0</v>
      </c>
      <c r="CZ79" s="569">
        <f>計算表!$C$109*投入係数表107!CZ79</f>
        <v>0</v>
      </c>
      <c r="DA79" s="569">
        <f>計算表!$C$110*投入係数表107!DA79</f>
        <v>0</v>
      </c>
      <c r="DB79" s="569">
        <f>計算表!$C$111*投入係数表107!DB79</f>
        <v>0</v>
      </c>
      <c r="DC79" s="569">
        <f>計算表!$C$112*投入係数表107!DC79</f>
        <v>0</v>
      </c>
      <c r="DD79" s="569">
        <f>計算表!$C$113*投入係数表107!DD79</f>
        <v>0</v>
      </c>
      <c r="DE79" s="569">
        <f>計算表!$C$114*投入係数表107!DE79</f>
        <v>0</v>
      </c>
      <c r="DF79" s="569">
        <f t="shared" si="2"/>
        <v>0</v>
      </c>
    </row>
    <row r="80" spans="2:110" ht="12" customHeight="1">
      <c r="B80" s="578" t="s">
        <v>706</v>
      </c>
      <c r="C80" s="569">
        <f>計算表!$C$8*投入係数表107!C80</f>
        <v>0</v>
      </c>
      <c r="D80" s="569">
        <f>計算表!$C$9*投入係数表107!D80</f>
        <v>0</v>
      </c>
      <c r="E80" s="569">
        <f>計算表!$C$10*投入係数表107!E80</f>
        <v>0</v>
      </c>
      <c r="F80" s="569">
        <f>計算表!$C$11*投入係数表107!F80</f>
        <v>0</v>
      </c>
      <c r="G80" s="569">
        <f>計算表!$C$12*投入係数表107!G80</f>
        <v>0</v>
      </c>
      <c r="H80" s="569">
        <f>計算表!$C$13*投入係数表107!H80</f>
        <v>0</v>
      </c>
      <c r="I80" s="569">
        <f>計算表!$C$14*投入係数表107!I80</f>
        <v>0</v>
      </c>
      <c r="J80" s="569">
        <f>計算表!$C$15*投入係数表107!J80</f>
        <v>0</v>
      </c>
      <c r="K80" s="569">
        <f>計算表!$C$16*投入係数表107!K80</f>
        <v>0</v>
      </c>
      <c r="L80" s="569">
        <f>計算表!$C$17*投入係数表107!L80</f>
        <v>0</v>
      </c>
      <c r="M80" s="569">
        <f>計算表!$C$18*投入係数表107!M80</f>
        <v>0</v>
      </c>
      <c r="N80" s="569">
        <f>計算表!$C$19*投入係数表107!N80</f>
        <v>0</v>
      </c>
      <c r="O80" s="569">
        <f>計算表!$C$20*投入係数表107!O80</f>
        <v>0</v>
      </c>
      <c r="P80" s="569">
        <f>計算表!$C$21*投入係数表107!P80</f>
        <v>0</v>
      </c>
      <c r="Q80" s="569">
        <f>計算表!$C$22*投入係数表107!Q80</f>
        <v>0</v>
      </c>
      <c r="R80" s="569">
        <f>計算表!$C$23*投入係数表107!R80</f>
        <v>0</v>
      </c>
      <c r="S80" s="569">
        <f>計算表!$C$24*投入係数表107!S80</f>
        <v>0</v>
      </c>
      <c r="T80" s="569">
        <f>計算表!$C$25*投入係数表107!T80</f>
        <v>0</v>
      </c>
      <c r="U80" s="569">
        <f>計算表!$C$26*投入係数表107!U80</f>
        <v>0</v>
      </c>
      <c r="V80" s="569">
        <f>計算表!$C$27*投入係数表107!V80</f>
        <v>0</v>
      </c>
      <c r="W80" s="569">
        <f>計算表!$C$28*投入係数表107!W80</f>
        <v>0</v>
      </c>
      <c r="X80" s="569">
        <f>計算表!$C$29*投入係数表107!X80</f>
        <v>0</v>
      </c>
      <c r="Y80" s="569">
        <f>計算表!$C$30*投入係数表107!Y80</f>
        <v>0</v>
      </c>
      <c r="Z80" s="569">
        <f>計算表!$C$31*投入係数表107!Z80</f>
        <v>0</v>
      </c>
      <c r="AA80" s="569">
        <f>計算表!$C$32*投入係数表107!AA80</f>
        <v>0</v>
      </c>
      <c r="AB80" s="569">
        <f>計算表!$C$33*投入係数表107!AB80</f>
        <v>0</v>
      </c>
      <c r="AC80" s="569">
        <f>計算表!$C$34*投入係数表107!AC80</f>
        <v>0</v>
      </c>
      <c r="AD80" s="569">
        <f>計算表!$C$35*投入係数表107!AD80</f>
        <v>0</v>
      </c>
      <c r="AE80" s="569">
        <f>計算表!$C$36*投入係数表107!AE80</f>
        <v>0</v>
      </c>
      <c r="AF80" s="569">
        <f>計算表!$C$37*投入係数表107!AF80</f>
        <v>0</v>
      </c>
      <c r="AG80" s="569">
        <f>計算表!$C$38*投入係数表107!AG80</f>
        <v>0</v>
      </c>
      <c r="AH80" s="569">
        <f>計算表!$C$39*投入係数表107!AH80</f>
        <v>0</v>
      </c>
      <c r="AI80" s="569">
        <f>計算表!$C$40*投入係数表107!AI80</f>
        <v>0</v>
      </c>
      <c r="AJ80" s="569">
        <f>計算表!$C$41*投入係数表107!AJ80</f>
        <v>0</v>
      </c>
      <c r="AK80" s="569">
        <f>計算表!$C$42*投入係数表107!AK80</f>
        <v>0</v>
      </c>
      <c r="AL80" s="569">
        <f>計算表!$C$43*投入係数表107!AL80</f>
        <v>0</v>
      </c>
      <c r="AM80" s="569">
        <f>計算表!$C$44*投入係数表107!AM80</f>
        <v>0</v>
      </c>
      <c r="AN80" s="569">
        <f>計算表!$C$45*投入係数表107!AN80</f>
        <v>0</v>
      </c>
      <c r="AO80" s="569">
        <f>計算表!$C$46*投入係数表107!AO80</f>
        <v>0</v>
      </c>
      <c r="AP80" s="569">
        <f>計算表!$C$47*投入係数表107!AP80</f>
        <v>0</v>
      </c>
      <c r="AQ80" s="569">
        <f>計算表!$C$48*投入係数表107!AQ80</f>
        <v>0</v>
      </c>
      <c r="AR80" s="569">
        <f>計算表!$C$49*投入係数表107!AR80</f>
        <v>0</v>
      </c>
      <c r="AS80" s="569">
        <f>計算表!$C$50*投入係数表107!AS80</f>
        <v>0</v>
      </c>
      <c r="AT80" s="569">
        <f>計算表!$C$51*投入係数表107!AT80</f>
        <v>0</v>
      </c>
      <c r="AU80" s="569">
        <f>計算表!$C$52*投入係数表107!AU80</f>
        <v>0</v>
      </c>
      <c r="AV80" s="569">
        <f>計算表!$C$53*投入係数表107!AV80</f>
        <v>0</v>
      </c>
      <c r="AW80" s="569">
        <f>計算表!$C$54*投入係数表107!AW80</f>
        <v>0</v>
      </c>
      <c r="AX80" s="569">
        <f>計算表!$C$55*投入係数表107!AX80</f>
        <v>0</v>
      </c>
      <c r="AY80" s="569">
        <f>計算表!$C$56*投入係数表107!AY80</f>
        <v>0</v>
      </c>
      <c r="AZ80" s="569">
        <f>計算表!$C$57*投入係数表107!AZ80</f>
        <v>0</v>
      </c>
      <c r="BA80" s="569">
        <f>計算表!$C$58*投入係数表107!BA80</f>
        <v>0</v>
      </c>
      <c r="BB80" s="569">
        <f>計算表!$C$59*投入係数表107!BB80</f>
        <v>0</v>
      </c>
      <c r="BC80" s="569">
        <f>計算表!$C$60*投入係数表107!BC80</f>
        <v>0</v>
      </c>
      <c r="BD80" s="569">
        <f>計算表!$C$61*投入係数表107!BD80</f>
        <v>0</v>
      </c>
      <c r="BE80" s="569">
        <f>計算表!$C$62*投入係数表107!BE80</f>
        <v>0</v>
      </c>
      <c r="BF80" s="569">
        <f>計算表!$C$63*投入係数表107!BF80</f>
        <v>0</v>
      </c>
      <c r="BG80" s="569">
        <f>計算表!$C$64*投入係数表107!BG80</f>
        <v>0</v>
      </c>
      <c r="BH80" s="569">
        <f>計算表!$C$65*投入係数表107!BH80</f>
        <v>0</v>
      </c>
      <c r="BI80" s="569">
        <f>計算表!$C$66*投入係数表107!BI80</f>
        <v>0</v>
      </c>
      <c r="BJ80" s="569">
        <f>計算表!$C$67*投入係数表107!BJ80</f>
        <v>0</v>
      </c>
      <c r="BK80" s="569">
        <f>計算表!$C$68*投入係数表107!BK80</f>
        <v>0</v>
      </c>
      <c r="BL80" s="569">
        <f>計算表!$C$69*投入係数表107!BL80</f>
        <v>0</v>
      </c>
      <c r="BM80" s="569">
        <f>計算表!$C$70*投入係数表107!BM80</f>
        <v>0</v>
      </c>
      <c r="BN80" s="569">
        <f>計算表!$C$71*投入係数表107!BN80</f>
        <v>0</v>
      </c>
      <c r="BO80" s="569">
        <f>計算表!$C$72*投入係数表107!BO80</f>
        <v>0</v>
      </c>
      <c r="BP80" s="569">
        <f>計算表!$C$73*投入係数表107!BP80</f>
        <v>0</v>
      </c>
      <c r="BQ80" s="569">
        <f>計算表!$C$74*投入係数表107!BQ80</f>
        <v>0</v>
      </c>
      <c r="BR80" s="569">
        <f>計算表!$C$75*投入係数表107!BR80</f>
        <v>0</v>
      </c>
      <c r="BS80" s="569">
        <f>計算表!$C$76*投入係数表107!BS80</f>
        <v>0</v>
      </c>
      <c r="BT80" s="569">
        <f>計算表!$C$77*投入係数表107!BT80</f>
        <v>0</v>
      </c>
      <c r="BU80" s="569">
        <f>計算表!$C$78*投入係数表107!BU80</f>
        <v>0</v>
      </c>
      <c r="BV80" s="569">
        <f>計算表!$C$79*投入係数表107!BV80</f>
        <v>0</v>
      </c>
      <c r="BW80" s="569">
        <f>計算表!$C$80*投入係数表107!BW80</f>
        <v>0</v>
      </c>
      <c r="BX80" s="569">
        <f>計算表!$C$81*投入係数表107!BX80</f>
        <v>0</v>
      </c>
      <c r="BY80" s="569">
        <f>計算表!$C$82*投入係数表107!BY80</f>
        <v>0</v>
      </c>
      <c r="BZ80" s="569">
        <f>計算表!$C$83*投入係数表107!BZ80</f>
        <v>0</v>
      </c>
      <c r="CA80" s="569">
        <f>計算表!$C$84*投入係数表107!CA80</f>
        <v>0</v>
      </c>
      <c r="CB80" s="569">
        <f>計算表!$C$85*投入係数表107!CB80</f>
        <v>0</v>
      </c>
      <c r="CC80" s="569">
        <f>計算表!$C$86*投入係数表107!CC80</f>
        <v>0</v>
      </c>
      <c r="CD80" s="569">
        <f>計算表!$C$87*投入係数表107!CD80</f>
        <v>0</v>
      </c>
      <c r="CE80" s="569">
        <f>計算表!$C$88*投入係数表107!CE80</f>
        <v>0</v>
      </c>
      <c r="CF80" s="569">
        <f>計算表!$C$89*投入係数表107!CF80</f>
        <v>0</v>
      </c>
      <c r="CG80" s="569">
        <f>計算表!$C$90*投入係数表107!CG80</f>
        <v>0</v>
      </c>
      <c r="CH80" s="569">
        <f>計算表!$C$91*投入係数表107!CH80</f>
        <v>0</v>
      </c>
      <c r="CI80" s="569">
        <f>計算表!$C$92*投入係数表107!CI80</f>
        <v>0</v>
      </c>
      <c r="CJ80" s="569">
        <f>計算表!$C$93*投入係数表107!CJ80</f>
        <v>0</v>
      </c>
      <c r="CK80" s="569">
        <f>計算表!$C$94*投入係数表107!CK80</f>
        <v>0</v>
      </c>
      <c r="CL80" s="569">
        <f>計算表!$C$95*投入係数表107!CL80</f>
        <v>0</v>
      </c>
      <c r="CM80" s="569">
        <f>計算表!$C$96*投入係数表107!CM80</f>
        <v>0</v>
      </c>
      <c r="CN80" s="569">
        <f>計算表!$C$97*投入係数表107!CN80</f>
        <v>0</v>
      </c>
      <c r="CO80" s="569">
        <f>計算表!$C$98*投入係数表107!CO80</f>
        <v>0</v>
      </c>
      <c r="CP80" s="569">
        <f>計算表!$C$99*投入係数表107!CP80</f>
        <v>0</v>
      </c>
      <c r="CQ80" s="569">
        <f>計算表!$C$100*投入係数表107!CQ80</f>
        <v>0</v>
      </c>
      <c r="CR80" s="569">
        <f>計算表!$C$101*投入係数表107!CR80</f>
        <v>0</v>
      </c>
      <c r="CS80" s="569">
        <f>計算表!$C$102*投入係数表107!CS80</f>
        <v>0</v>
      </c>
      <c r="CT80" s="569">
        <f>計算表!$C$103*投入係数表107!CT80</f>
        <v>0</v>
      </c>
      <c r="CU80" s="569">
        <f>計算表!$C$104*投入係数表107!CU80</f>
        <v>0</v>
      </c>
      <c r="CV80" s="569">
        <f>計算表!$C$105*投入係数表107!CV80</f>
        <v>0</v>
      </c>
      <c r="CW80" s="569">
        <f>計算表!$C$106*投入係数表107!CW80</f>
        <v>0</v>
      </c>
      <c r="CX80" s="569">
        <f>計算表!$C$107*投入係数表107!CX80</f>
        <v>0</v>
      </c>
      <c r="CY80" s="569">
        <f>計算表!$C$108*投入係数表107!CY80</f>
        <v>0</v>
      </c>
      <c r="CZ80" s="569">
        <f>計算表!$C$109*投入係数表107!CZ80</f>
        <v>0</v>
      </c>
      <c r="DA80" s="569">
        <f>計算表!$C$110*投入係数表107!DA80</f>
        <v>0</v>
      </c>
      <c r="DB80" s="569">
        <f>計算表!$C$111*投入係数表107!DB80</f>
        <v>0</v>
      </c>
      <c r="DC80" s="569">
        <f>計算表!$C$112*投入係数表107!DC80</f>
        <v>0</v>
      </c>
      <c r="DD80" s="569">
        <f>計算表!$C$113*投入係数表107!DD80</f>
        <v>0</v>
      </c>
      <c r="DE80" s="569">
        <f>計算表!$C$114*投入係数表107!DE80</f>
        <v>0</v>
      </c>
      <c r="DF80" s="569">
        <f t="shared" si="2"/>
        <v>0</v>
      </c>
    </row>
    <row r="81" spans="2:110" ht="12" customHeight="1">
      <c r="B81" s="578" t="s">
        <v>708</v>
      </c>
      <c r="C81" s="569">
        <f>計算表!$C$8*投入係数表107!C81</f>
        <v>0</v>
      </c>
      <c r="D81" s="569">
        <f>計算表!$C$9*投入係数表107!D81</f>
        <v>0</v>
      </c>
      <c r="E81" s="569">
        <f>計算表!$C$10*投入係数表107!E81</f>
        <v>0</v>
      </c>
      <c r="F81" s="569">
        <f>計算表!$C$11*投入係数表107!F81</f>
        <v>0</v>
      </c>
      <c r="G81" s="569">
        <f>計算表!$C$12*投入係数表107!G81</f>
        <v>0</v>
      </c>
      <c r="H81" s="569">
        <f>計算表!$C$13*投入係数表107!H81</f>
        <v>0</v>
      </c>
      <c r="I81" s="569">
        <f>計算表!$C$14*投入係数表107!I81</f>
        <v>0</v>
      </c>
      <c r="J81" s="569">
        <f>計算表!$C$15*投入係数表107!J81</f>
        <v>0</v>
      </c>
      <c r="K81" s="569">
        <f>計算表!$C$16*投入係数表107!K81</f>
        <v>0</v>
      </c>
      <c r="L81" s="569">
        <f>計算表!$C$17*投入係数表107!L81</f>
        <v>0</v>
      </c>
      <c r="M81" s="569">
        <f>計算表!$C$18*投入係数表107!M81</f>
        <v>0</v>
      </c>
      <c r="N81" s="569">
        <f>計算表!$C$19*投入係数表107!N81</f>
        <v>0</v>
      </c>
      <c r="O81" s="569">
        <f>計算表!$C$20*投入係数表107!O81</f>
        <v>0</v>
      </c>
      <c r="P81" s="569">
        <f>計算表!$C$21*投入係数表107!P81</f>
        <v>0</v>
      </c>
      <c r="Q81" s="569">
        <f>計算表!$C$22*投入係数表107!Q81</f>
        <v>0</v>
      </c>
      <c r="R81" s="569">
        <f>計算表!$C$23*投入係数表107!R81</f>
        <v>0</v>
      </c>
      <c r="S81" s="569">
        <f>計算表!$C$24*投入係数表107!S81</f>
        <v>0</v>
      </c>
      <c r="T81" s="569">
        <f>計算表!$C$25*投入係数表107!T81</f>
        <v>0</v>
      </c>
      <c r="U81" s="569">
        <f>計算表!$C$26*投入係数表107!U81</f>
        <v>0</v>
      </c>
      <c r="V81" s="569">
        <f>計算表!$C$27*投入係数表107!V81</f>
        <v>0</v>
      </c>
      <c r="W81" s="569">
        <f>計算表!$C$28*投入係数表107!W81</f>
        <v>0</v>
      </c>
      <c r="X81" s="569">
        <f>計算表!$C$29*投入係数表107!X81</f>
        <v>0</v>
      </c>
      <c r="Y81" s="569">
        <f>計算表!$C$30*投入係数表107!Y81</f>
        <v>0</v>
      </c>
      <c r="Z81" s="569">
        <f>計算表!$C$31*投入係数表107!Z81</f>
        <v>0</v>
      </c>
      <c r="AA81" s="569">
        <f>計算表!$C$32*投入係数表107!AA81</f>
        <v>0</v>
      </c>
      <c r="AB81" s="569">
        <f>計算表!$C$33*投入係数表107!AB81</f>
        <v>0</v>
      </c>
      <c r="AC81" s="569">
        <f>計算表!$C$34*投入係数表107!AC81</f>
        <v>0</v>
      </c>
      <c r="AD81" s="569">
        <f>計算表!$C$35*投入係数表107!AD81</f>
        <v>0</v>
      </c>
      <c r="AE81" s="569">
        <f>計算表!$C$36*投入係数表107!AE81</f>
        <v>0</v>
      </c>
      <c r="AF81" s="569">
        <f>計算表!$C$37*投入係数表107!AF81</f>
        <v>0</v>
      </c>
      <c r="AG81" s="569">
        <f>計算表!$C$38*投入係数表107!AG81</f>
        <v>0</v>
      </c>
      <c r="AH81" s="569">
        <f>計算表!$C$39*投入係数表107!AH81</f>
        <v>0</v>
      </c>
      <c r="AI81" s="569">
        <f>計算表!$C$40*投入係数表107!AI81</f>
        <v>0</v>
      </c>
      <c r="AJ81" s="569">
        <f>計算表!$C$41*投入係数表107!AJ81</f>
        <v>0</v>
      </c>
      <c r="AK81" s="569">
        <f>計算表!$C$42*投入係数表107!AK81</f>
        <v>0</v>
      </c>
      <c r="AL81" s="569">
        <f>計算表!$C$43*投入係数表107!AL81</f>
        <v>0</v>
      </c>
      <c r="AM81" s="569">
        <f>計算表!$C$44*投入係数表107!AM81</f>
        <v>0</v>
      </c>
      <c r="AN81" s="569">
        <f>計算表!$C$45*投入係数表107!AN81</f>
        <v>0</v>
      </c>
      <c r="AO81" s="569">
        <f>計算表!$C$46*投入係数表107!AO81</f>
        <v>0</v>
      </c>
      <c r="AP81" s="569">
        <f>計算表!$C$47*投入係数表107!AP81</f>
        <v>0</v>
      </c>
      <c r="AQ81" s="569">
        <f>計算表!$C$48*投入係数表107!AQ81</f>
        <v>0</v>
      </c>
      <c r="AR81" s="569">
        <f>計算表!$C$49*投入係数表107!AR81</f>
        <v>0</v>
      </c>
      <c r="AS81" s="569">
        <f>計算表!$C$50*投入係数表107!AS81</f>
        <v>0</v>
      </c>
      <c r="AT81" s="569">
        <f>計算表!$C$51*投入係数表107!AT81</f>
        <v>0</v>
      </c>
      <c r="AU81" s="569">
        <f>計算表!$C$52*投入係数表107!AU81</f>
        <v>0</v>
      </c>
      <c r="AV81" s="569">
        <f>計算表!$C$53*投入係数表107!AV81</f>
        <v>0</v>
      </c>
      <c r="AW81" s="569">
        <f>計算表!$C$54*投入係数表107!AW81</f>
        <v>0</v>
      </c>
      <c r="AX81" s="569">
        <f>計算表!$C$55*投入係数表107!AX81</f>
        <v>0</v>
      </c>
      <c r="AY81" s="569">
        <f>計算表!$C$56*投入係数表107!AY81</f>
        <v>0</v>
      </c>
      <c r="AZ81" s="569">
        <f>計算表!$C$57*投入係数表107!AZ81</f>
        <v>0</v>
      </c>
      <c r="BA81" s="569">
        <f>計算表!$C$58*投入係数表107!BA81</f>
        <v>0</v>
      </c>
      <c r="BB81" s="569">
        <f>計算表!$C$59*投入係数表107!BB81</f>
        <v>0</v>
      </c>
      <c r="BC81" s="569">
        <f>計算表!$C$60*投入係数表107!BC81</f>
        <v>0</v>
      </c>
      <c r="BD81" s="569">
        <f>計算表!$C$61*投入係数表107!BD81</f>
        <v>0</v>
      </c>
      <c r="BE81" s="569">
        <f>計算表!$C$62*投入係数表107!BE81</f>
        <v>0</v>
      </c>
      <c r="BF81" s="569">
        <f>計算表!$C$63*投入係数表107!BF81</f>
        <v>0</v>
      </c>
      <c r="BG81" s="569">
        <f>計算表!$C$64*投入係数表107!BG81</f>
        <v>0</v>
      </c>
      <c r="BH81" s="569">
        <f>計算表!$C$65*投入係数表107!BH81</f>
        <v>0</v>
      </c>
      <c r="BI81" s="569">
        <f>計算表!$C$66*投入係数表107!BI81</f>
        <v>0</v>
      </c>
      <c r="BJ81" s="569">
        <f>計算表!$C$67*投入係数表107!BJ81</f>
        <v>0</v>
      </c>
      <c r="BK81" s="569">
        <f>計算表!$C$68*投入係数表107!BK81</f>
        <v>0</v>
      </c>
      <c r="BL81" s="569">
        <f>計算表!$C$69*投入係数表107!BL81</f>
        <v>0</v>
      </c>
      <c r="BM81" s="569">
        <f>計算表!$C$70*投入係数表107!BM81</f>
        <v>0</v>
      </c>
      <c r="BN81" s="569">
        <f>計算表!$C$71*投入係数表107!BN81</f>
        <v>0</v>
      </c>
      <c r="BO81" s="569">
        <f>計算表!$C$72*投入係数表107!BO81</f>
        <v>0</v>
      </c>
      <c r="BP81" s="569">
        <f>計算表!$C$73*投入係数表107!BP81</f>
        <v>0</v>
      </c>
      <c r="BQ81" s="569">
        <f>計算表!$C$74*投入係数表107!BQ81</f>
        <v>0</v>
      </c>
      <c r="BR81" s="569">
        <f>計算表!$C$75*投入係数表107!BR81</f>
        <v>0</v>
      </c>
      <c r="BS81" s="569">
        <f>計算表!$C$76*投入係数表107!BS81</f>
        <v>0</v>
      </c>
      <c r="BT81" s="569">
        <f>計算表!$C$77*投入係数表107!BT81</f>
        <v>0</v>
      </c>
      <c r="BU81" s="569">
        <f>計算表!$C$78*投入係数表107!BU81</f>
        <v>0</v>
      </c>
      <c r="BV81" s="569">
        <f>計算表!$C$79*投入係数表107!BV81</f>
        <v>0</v>
      </c>
      <c r="BW81" s="569">
        <f>計算表!$C$80*投入係数表107!BW81</f>
        <v>0</v>
      </c>
      <c r="BX81" s="569">
        <f>計算表!$C$81*投入係数表107!BX81</f>
        <v>0</v>
      </c>
      <c r="BY81" s="569">
        <f>計算表!$C$82*投入係数表107!BY81</f>
        <v>0</v>
      </c>
      <c r="BZ81" s="569">
        <f>計算表!$C$83*投入係数表107!BZ81</f>
        <v>0</v>
      </c>
      <c r="CA81" s="569">
        <f>計算表!$C$84*投入係数表107!CA81</f>
        <v>0</v>
      </c>
      <c r="CB81" s="569">
        <f>計算表!$C$85*投入係数表107!CB81</f>
        <v>0</v>
      </c>
      <c r="CC81" s="569">
        <f>計算表!$C$86*投入係数表107!CC81</f>
        <v>0</v>
      </c>
      <c r="CD81" s="569">
        <f>計算表!$C$87*投入係数表107!CD81</f>
        <v>0</v>
      </c>
      <c r="CE81" s="569">
        <f>計算表!$C$88*投入係数表107!CE81</f>
        <v>0</v>
      </c>
      <c r="CF81" s="569">
        <f>計算表!$C$89*投入係数表107!CF81</f>
        <v>0</v>
      </c>
      <c r="CG81" s="569">
        <f>計算表!$C$90*投入係数表107!CG81</f>
        <v>0</v>
      </c>
      <c r="CH81" s="569">
        <f>計算表!$C$91*投入係数表107!CH81</f>
        <v>0</v>
      </c>
      <c r="CI81" s="569">
        <f>計算表!$C$92*投入係数表107!CI81</f>
        <v>0</v>
      </c>
      <c r="CJ81" s="569">
        <f>計算表!$C$93*投入係数表107!CJ81</f>
        <v>0</v>
      </c>
      <c r="CK81" s="569">
        <f>計算表!$C$94*投入係数表107!CK81</f>
        <v>0</v>
      </c>
      <c r="CL81" s="569">
        <f>計算表!$C$95*投入係数表107!CL81</f>
        <v>0</v>
      </c>
      <c r="CM81" s="569">
        <f>計算表!$C$96*投入係数表107!CM81</f>
        <v>0</v>
      </c>
      <c r="CN81" s="569">
        <f>計算表!$C$97*投入係数表107!CN81</f>
        <v>0</v>
      </c>
      <c r="CO81" s="569">
        <f>計算表!$C$98*投入係数表107!CO81</f>
        <v>0</v>
      </c>
      <c r="CP81" s="569">
        <f>計算表!$C$99*投入係数表107!CP81</f>
        <v>0</v>
      </c>
      <c r="CQ81" s="569">
        <f>計算表!$C$100*投入係数表107!CQ81</f>
        <v>0</v>
      </c>
      <c r="CR81" s="569">
        <f>計算表!$C$101*投入係数表107!CR81</f>
        <v>0</v>
      </c>
      <c r="CS81" s="569">
        <f>計算表!$C$102*投入係数表107!CS81</f>
        <v>0</v>
      </c>
      <c r="CT81" s="569">
        <f>計算表!$C$103*投入係数表107!CT81</f>
        <v>0</v>
      </c>
      <c r="CU81" s="569">
        <f>計算表!$C$104*投入係数表107!CU81</f>
        <v>0</v>
      </c>
      <c r="CV81" s="569">
        <f>計算表!$C$105*投入係数表107!CV81</f>
        <v>0</v>
      </c>
      <c r="CW81" s="569">
        <f>計算表!$C$106*投入係数表107!CW81</f>
        <v>0</v>
      </c>
      <c r="CX81" s="569">
        <f>計算表!$C$107*投入係数表107!CX81</f>
        <v>0</v>
      </c>
      <c r="CY81" s="569">
        <f>計算表!$C$108*投入係数表107!CY81</f>
        <v>0</v>
      </c>
      <c r="CZ81" s="569">
        <f>計算表!$C$109*投入係数表107!CZ81</f>
        <v>0</v>
      </c>
      <c r="DA81" s="569">
        <f>計算表!$C$110*投入係数表107!DA81</f>
        <v>0</v>
      </c>
      <c r="DB81" s="569">
        <f>計算表!$C$111*投入係数表107!DB81</f>
        <v>0</v>
      </c>
      <c r="DC81" s="569">
        <f>計算表!$C$112*投入係数表107!DC81</f>
        <v>0</v>
      </c>
      <c r="DD81" s="569">
        <f>計算表!$C$113*投入係数表107!DD81</f>
        <v>0</v>
      </c>
      <c r="DE81" s="569">
        <f>計算表!$C$114*投入係数表107!DE81</f>
        <v>0</v>
      </c>
      <c r="DF81" s="569">
        <f t="shared" si="2"/>
        <v>0</v>
      </c>
    </row>
    <row r="82" spans="2:110" ht="12" customHeight="1">
      <c r="B82" s="578" t="s">
        <v>710</v>
      </c>
      <c r="C82" s="569">
        <f>計算表!$C$8*投入係数表107!C82</f>
        <v>0</v>
      </c>
      <c r="D82" s="569">
        <f>計算表!$C$9*投入係数表107!D82</f>
        <v>0</v>
      </c>
      <c r="E82" s="569">
        <f>計算表!$C$10*投入係数表107!E82</f>
        <v>0</v>
      </c>
      <c r="F82" s="569">
        <f>計算表!$C$11*投入係数表107!F82</f>
        <v>0</v>
      </c>
      <c r="G82" s="569">
        <f>計算表!$C$12*投入係数表107!G82</f>
        <v>0</v>
      </c>
      <c r="H82" s="569">
        <f>計算表!$C$13*投入係数表107!H82</f>
        <v>0</v>
      </c>
      <c r="I82" s="569">
        <f>計算表!$C$14*投入係数表107!I82</f>
        <v>0</v>
      </c>
      <c r="J82" s="569">
        <f>計算表!$C$15*投入係数表107!J82</f>
        <v>0</v>
      </c>
      <c r="K82" s="569">
        <f>計算表!$C$16*投入係数表107!K82</f>
        <v>0</v>
      </c>
      <c r="L82" s="569">
        <f>計算表!$C$17*投入係数表107!L82</f>
        <v>0</v>
      </c>
      <c r="M82" s="569">
        <f>計算表!$C$18*投入係数表107!M82</f>
        <v>0</v>
      </c>
      <c r="N82" s="569">
        <f>計算表!$C$19*投入係数表107!N82</f>
        <v>0</v>
      </c>
      <c r="O82" s="569">
        <f>計算表!$C$20*投入係数表107!O82</f>
        <v>0</v>
      </c>
      <c r="P82" s="569">
        <f>計算表!$C$21*投入係数表107!P82</f>
        <v>0</v>
      </c>
      <c r="Q82" s="569">
        <f>計算表!$C$22*投入係数表107!Q82</f>
        <v>0</v>
      </c>
      <c r="R82" s="569">
        <f>計算表!$C$23*投入係数表107!R82</f>
        <v>0</v>
      </c>
      <c r="S82" s="569">
        <f>計算表!$C$24*投入係数表107!S82</f>
        <v>0</v>
      </c>
      <c r="T82" s="569">
        <f>計算表!$C$25*投入係数表107!T82</f>
        <v>0</v>
      </c>
      <c r="U82" s="569">
        <f>計算表!$C$26*投入係数表107!U82</f>
        <v>0</v>
      </c>
      <c r="V82" s="569">
        <f>計算表!$C$27*投入係数表107!V82</f>
        <v>0</v>
      </c>
      <c r="W82" s="569">
        <f>計算表!$C$28*投入係数表107!W82</f>
        <v>0</v>
      </c>
      <c r="X82" s="569">
        <f>計算表!$C$29*投入係数表107!X82</f>
        <v>0</v>
      </c>
      <c r="Y82" s="569">
        <f>計算表!$C$30*投入係数表107!Y82</f>
        <v>0</v>
      </c>
      <c r="Z82" s="569">
        <f>計算表!$C$31*投入係数表107!Z82</f>
        <v>0</v>
      </c>
      <c r="AA82" s="569">
        <f>計算表!$C$32*投入係数表107!AA82</f>
        <v>0</v>
      </c>
      <c r="AB82" s="569">
        <f>計算表!$C$33*投入係数表107!AB82</f>
        <v>0</v>
      </c>
      <c r="AC82" s="569">
        <f>計算表!$C$34*投入係数表107!AC82</f>
        <v>0</v>
      </c>
      <c r="AD82" s="569">
        <f>計算表!$C$35*投入係数表107!AD82</f>
        <v>0</v>
      </c>
      <c r="AE82" s="569">
        <f>計算表!$C$36*投入係数表107!AE82</f>
        <v>0</v>
      </c>
      <c r="AF82" s="569">
        <f>計算表!$C$37*投入係数表107!AF82</f>
        <v>0</v>
      </c>
      <c r="AG82" s="569">
        <f>計算表!$C$38*投入係数表107!AG82</f>
        <v>0</v>
      </c>
      <c r="AH82" s="569">
        <f>計算表!$C$39*投入係数表107!AH82</f>
        <v>0</v>
      </c>
      <c r="AI82" s="569">
        <f>計算表!$C$40*投入係数表107!AI82</f>
        <v>0</v>
      </c>
      <c r="AJ82" s="569">
        <f>計算表!$C$41*投入係数表107!AJ82</f>
        <v>0</v>
      </c>
      <c r="AK82" s="569">
        <f>計算表!$C$42*投入係数表107!AK82</f>
        <v>0</v>
      </c>
      <c r="AL82" s="569">
        <f>計算表!$C$43*投入係数表107!AL82</f>
        <v>0</v>
      </c>
      <c r="AM82" s="569">
        <f>計算表!$C$44*投入係数表107!AM82</f>
        <v>0</v>
      </c>
      <c r="AN82" s="569">
        <f>計算表!$C$45*投入係数表107!AN82</f>
        <v>0</v>
      </c>
      <c r="AO82" s="569">
        <f>計算表!$C$46*投入係数表107!AO82</f>
        <v>0</v>
      </c>
      <c r="AP82" s="569">
        <f>計算表!$C$47*投入係数表107!AP82</f>
        <v>0</v>
      </c>
      <c r="AQ82" s="569">
        <f>計算表!$C$48*投入係数表107!AQ82</f>
        <v>0</v>
      </c>
      <c r="AR82" s="569">
        <f>計算表!$C$49*投入係数表107!AR82</f>
        <v>0</v>
      </c>
      <c r="AS82" s="569">
        <f>計算表!$C$50*投入係数表107!AS82</f>
        <v>0</v>
      </c>
      <c r="AT82" s="569">
        <f>計算表!$C$51*投入係数表107!AT82</f>
        <v>0</v>
      </c>
      <c r="AU82" s="569">
        <f>計算表!$C$52*投入係数表107!AU82</f>
        <v>0</v>
      </c>
      <c r="AV82" s="569">
        <f>計算表!$C$53*投入係数表107!AV82</f>
        <v>0</v>
      </c>
      <c r="AW82" s="569">
        <f>計算表!$C$54*投入係数表107!AW82</f>
        <v>0</v>
      </c>
      <c r="AX82" s="569">
        <f>計算表!$C$55*投入係数表107!AX82</f>
        <v>0</v>
      </c>
      <c r="AY82" s="569">
        <f>計算表!$C$56*投入係数表107!AY82</f>
        <v>0</v>
      </c>
      <c r="AZ82" s="569">
        <f>計算表!$C$57*投入係数表107!AZ82</f>
        <v>0</v>
      </c>
      <c r="BA82" s="569">
        <f>計算表!$C$58*投入係数表107!BA82</f>
        <v>0</v>
      </c>
      <c r="BB82" s="569">
        <f>計算表!$C$59*投入係数表107!BB82</f>
        <v>0</v>
      </c>
      <c r="BC82" s="569">
        <f>計算表!$C$60*投入係数表107!BC82</f>
        <v>0</v>
      </c>
      <c r="BD82" s="569">
        <f>計算表!$C$61*投入係数表107!BD82</f>
        <v>0</v>
      </c>
      <c r="BE82" s="569">
        <f>計算表!$C$62*投入係数表107!BE82</f>
        <v>0</v>
      </c>
      <c r="BF82" s="569">
        <f>計算表!$C$63*投入係数表107!BF82</f>
        <v>0</v>
      </c>
      <c r="BG82" s="569">
        <f>計算表!$C$64*投入係数表107!BG82</f>
        <v>0</v>
      </c>
      <c r="BH82" s="569">
        <f>計算表!$C$65*投入係数表107!BH82</f>
        <v>0</v>
      </c>
      <c r="BI82" s="569">
        <f>計算表!$C$66*投入係数表107!BI82</f>
        <v>0</v>
      </c>
      <c r="BJ82" s="569">
        <f>計算表!$C$67*投入係数表107!BJ82</f>
        <v>0</v>
      </c>
      <c r="BK82" s="569">
        <f>計算表!$C$68*投入係数表107!BK82</f>
        <v>0</v>
      </c>
      <c r="BL82" s="569">
        <f>計算表!$C$69*投入係数表107!BL82</f>
        <v>0</v>
      </c>
      <c r="BM82" s="569">
        <f>計算表!$C$70*投入係数表107!BM82</f>
        <v>0</v>
      </c>
      <c r="BN82" s="569">
        <f>計算表!$C$71*投入係数表107!BN82</f>
        <v>0</v>
      </c>
      <c r="BO82" s="569">
        <f>計算表!$C$72*投入係数表107!BO82</f>
        <v>0</v>
      </c>
      <c r="BP82" s="569">
        <f>計算表!$C$73*投入係数表107!BP82</f>
        <v>0</v>
      </c>
      <c r="BQ82" s="569">
        <f>計算表!$C$74*投入係数表107!BQ82</f>
        <v>0</v>
      </c>
      <c r="BR82" s="569">
        <f>計算表!$C$75*投入係数表107!BR82</f>
        <v>0</v>
      </c>
      <c r="BS82" s="569">
        <f>計算表!$C$76*投入係数表107!BS82</f>
        <v>0</v>
      </c>
      <c r="BT82" s="569">
        <f>計算表!$C$77*投入係数表107!BT82</f>
        <v>0</v>
      </c>
      <c r="BU82" s="569">
        <f>計算表!$C$78*投入係数表107!BU82</f>
        <v>0</v>
      </c>
      <c r="BV82" s="569">
        <f>計算表!$C$79*投入係数表107!BV82</f>
        <v>0</v>
      </c>
      <c r="BW82" s="569">
        <f>計算表!$C$80*投入係数表107!BW82</f>
        <v>0</v>
      </c>
      <c r="BX82" s="569">
        <f>計算表!$C$81*投入係数表107!BX82</f>
        <v>0</v>
      </c>
      <c r="BY82" s="569">
        <f>計算表!$C$82*投入係数表107!BY82</f>
        <v>0</v>
      </c>
      <c r="BZ82" s="569">
        <f>計算表!$C$83*投入係数表107!BZ82</f>
        <v>0</v>
      </c>
      <c r="CA82" s="569">
        <f>計算表!$C$84*投入係数表107!CA82</f>
        <v>0</v>
      </c>
      <c r="CB82" s="569">
        <f>計算表!$C$85*投入係数表107!CB82</f>
        <v>0</v>
      </c>
      <c r="CC82" s="569">
        <f>計算表!$C$86*投入係数表107!CC82</f>
        <v>0</v>
      </c>
      <c r="CD82" s="569">
        <f>計算表!$C$87*投入係数表107!CD82</f>
        <v>0</v>
      </c>
      <c r="CE82" s="569">
        <f>計算表!$C$88*投入係数表107!CE82</f>
        <v>0</v>
      </c>
      <c r="CF82" s="569">
        <f>計算表!$C$89*投入係数表107!CF82</f>
        <v>0</v>
      </c>
      <c r="CG82" s="569">
        <f>計算表!$C$90*投入係数表107!CG82</f>
        <v>0</v>
      </c>
      <c r="CH82" s="569">
        <f>計算表!$C$91*投入係数表107!CH82</f>
        <v>0</v>
      </c>
      <c r="CI82" s="569">
        <f>計算表!$C$92*投入係数表107!CI82</f>
        <v>0</v>
      </c>
      <c r="CJ82" s="569">
        <f>計算表!$C$93*投入係数表107!CJ82</f>
        <v>0</v>
      </c>
      <c r="CK82" s="569">
        <f>計算表!$C$94*投入係数表107!CK82</f>
        <v>0</v>
      </c>
      <c r="CL82" s="569">
        <f>計算表!$C$95*投入係数表107!CL82</f>
        <v>0</v>
      </c>
      <c r="CM82" s="569">
        <f>計算表!$C$96*投入係数表107!CM82</f>
        <v>0</v>
      </c>
      <c r="CN82" s="569">
        <f>計算表!$C$97*投入係数表107!CN82</f>
        <v>0</v>
      </c>
      <c r="CO82" s="569">
        <f>計算表!$C$98*投入係数表107!CO82</f>
        <v>0</v>
      </c>
      <c r="CP82" s="569">
        <f>計算表!$C$99*投入係数表107!CP82</f>
        <v>0</v>
      </c>
      <c r="CQ82" s="569">
        <f>計算表!$C$100*投入係数表107!CQ82</f>
        <v>0</v>
      </c>
      <c r="CR82" s="569">
        <f>計算表!$C$101*投入係数表107!CR82</f>
        <v>0</v>
      </c>
      <c r="CS82" s="569">
        <f>計算表!$C$102*投入係数表107!CS82</f>
        <v>0</v>
      </c>
      <c r="CT82" s="569">
        <f>計算表!$C$103*投入係数表107!CT82</f>
        <v>0</v>
      </c>
      <c r="CU82" s="569">
        <f>計算表!$C$104*投入係数表107!CU82</f>
        <v>0</v>
      </c>
      <c r="CV82" s="569">
        <f>計算表!$C$105*投入係数表107!CV82</f>
        <v>0</v>
      </c>
      <c r="CW82" s="569">
        <f>計算表!$C$106*投入係数表107!CW82</f>
        <v>0</v>
      </c>
      <c r="CX82" s="569">
        <f>計算表!$C$107*投入係数表107!CX82</f>
        <v>0</v>
      </c>
      <c r="CY82" s="569">
        <f>計算表!$C$108*投入係数表107!CY82</f>
        <v>0</v>
      </c>
      <c r="CZ82" s="569">
        <f>計算表!$C$109*投入係数表107!CZ82</f>
        <v>0</v>
      </c>
      <c r="DA82" s="569">
        <f>計算表!$C$110*投入係数表107!DA82</f>
        <v>0</v>
      </c>
      <c r="DB82" s="569">
        <f>計算表!$C$111*投入係数表107!DB82</f>
        <v>0</v>
      </c>
      <c r="DC82" s="569">
        <f>計算表!$C$112*投入係数表107!DC82</f>
        <v>0</v>
      </c>
      <c r="DD82" s="569">
        <f>計算表!$C$113*投入係数表107!DD82</f>
        <v>0</v>
      </c>
      <c r="DE82" s="569">
        <f>計算表!$C$114*投入係数表107!DE82</f>
        <v>0</v>
      </c>
      <c r="DF82" s="569">
        <f t="shared" si="2"/>
        <v>0</v>
      </c>
    </row>
    <row r="83" spans="2:110" ht="12" customHeight="1">
      <c r="B83" s="578" t="s">
        <v>712</v>
      </c>
      <c r="C83" s="569">
        <f>計算表!$C$8*投入係数表107!C83</f>
        <v>0</v>
      </c>
      <c r="D83" s="569">
        <f>計算表!$C$9*投入係数表107!D83</f>
        <v>0</v>
      </c>
      <c r="E83" s="569">
        <f>計算表!$C$10*投入係数表107!E83</f>
        <v>0</v>
      </c>
      <c r="F83" s="569">
        <f>計算表!$C$11*投入係数表107!F83</f>
        <v>0</v>
      </c>
      <c r="G83" s="569">
        <f>計算表!$C$12*投入係数表107!G83</f>
        <v>0</v>
      </c>
      <c r="H83" s="569">
        <f>計算表!$C$13*投入係数表107!H83</f>
        <v>0</v>
      </c>
      <c r="I83" s="569">
        <f>計算表!$C$14*投入係数表107!I83</f>
        <v>0</v>
      </c>
      <c r="J83" s="569">
        <f>計算表!$C$15*投入係数表107!J83</f>
        <v>0</v>
      </c>
      <c r="K83" s="569">
        <f>計算表!$C$16*投入係数表107!K83</f>
        <v>0</v>
      </c>
      <c r="L83" s="569">
        <f>計算表!$C$17*投入係数表107!L83</f>
        <v>0</v>
      </c>
      <c r="M83" s="569">
        <f>計算表!$C$18*投入係数表107!M83</f>
        <v>0</v>
      </c>
      <c r="N83" s="569">
        <f>計算表!$C$19*投入係数表107!N83</f>
        <v>0</v>
      </c>
      <c r="O83" s="569">
        <f>計算表!$C$20*投入係数表107!O83</f>
        <v>0</v>
      </c>
      <c r="P83" s="569">
        <f>計算表!$C$21*投入係数表107!P83</f>
        <v>0</v>
      </c>
      <c r="Q83" s="569">
        <f>計算表!$C$22*投入係数表107!Q83</f>
        <v>0</v>
      </c>
      <c r="R83" s="569">
        <f>計算表!$C$23*投入係数表107!R83</f>
        <v>0</v>
      </c>
      <c r="S83" s="569">
        <f>計算表!$C$24*投入係数表107!S83</f>
        <v>0</v>
      </c>
      <c r="T83" s="569">
        <f>計算表!$C$25*投入係数表107!T83</f>
        <v>0</v>
      </c>
      <c r="U83" s="569">
        <f>計算表!$C$26*投入係数表107!U83</f>
        <v>0</v>
      </c>
      <c r="V83" s="569">
        <f>計算表!$C$27*投入係数表107!V83</f>
        <v>0</v>
      </c>
      <c r="W83" s="569">
        <f>計算表!$C$28*投入係数表107!W83</f>
        <v>0</v>
      </c>
      <c r="X83" s="569">
        <f>計算表!$C$29*投入係数表107!X83</f>
        <v>0</v>
      </c>
      <c r="Y83" s="569">
        <f>計算表!$C$30*投入係数表107!Y83</f>
        <v>0</v>
      </c>
      <c r="Z83" s="569">
        <f>計算表!$C$31*投入係数表107!Z83</f>
        <v>0</v>
      </c>
      <c r="AA83" s="569">
        <f>計算表!$C$32*投入係数表107!AA83</f>
        <v>0</v>
      </c>
      <c r="AB83" s="569">
        <f>計算表!$C$33*投入係数表107!AB83</f>
        <v>0</v>
      </c>
      <c r="AC83" s="569">
        <f>計算表!$C$34*投入係数表107!AC83</f>
        <v>0</v>
      </c>
      <c r="AD83" s="569">
        <f>計算表!$C$35*投入係数表107!AD83</f>
        <v>0</v>
      </c>
      <c r="AE83" s="569">
        <f>計算表!$C$36*投入係数表107!AE83</f>
        <v>0</v>
      </c>
      <c r="AF83" s="569">
        <f>計算表!$C$37*投入係数表107!AF83</f>
        <v>0</v>
      </c>
      <c r="AG83" s="569">
        <f>計算表!$C$38*投入係数表107!AG83</f>
        <v>0</v>
      </c>
      <c r="AH83" s="569">
        <f>計算表!$C$39*投入係数表107!AH83</f>
        <v>0</v>
      </c>
      <c r="AI83" s="569">
        <f>計算表!$C$40*投入係数表107!AI83</f>
        <v>0</v>
      </c>
      <c r="AJ83" s="569">
        <f>計算表!$C$41*投入係数表107!AJ83</f>
        <v>0</v>
      </c>
      <c r="AK83" s="569">
        <f>計算表!$C$42*投入係数表107!AK83</f>
        <v>0</v>
      </c>
      <c r="AL83" s="569">
        <f>計算表!$C$43*投入係数表107!AL83</f>
        <v>0</v>
      </c>
      <c r="AM83" s="569">
        <f>計算表!$C$44*投入係数表107!AM83</f>
        <v>0</v>
      </c>
      <c r="AN83" s="569">
        <f>計算表!$C$45*投入係数表107!AN83</f>
        <v>0</v>
      </c>
      <c r="AO83" s="569">
        <f>計算表!$C$46*投入係数表107!AO83</f>
        <v>0</v>
      </c>
      <c r="AP83" s="569">
        <f>計算表!$C$47*投入係数表107!AP83</f>
        <v>0</v>
      </c>
      <c r="AQ83" s="569">
        <f>計算表!$C$48*投入係数表107!AQ83</f>
        <v>0</v>
      </c>
      <c r="AR83" s="569">
        <f>計算表!$C$49*投入係数表107!AR83</f>
        <v>0</v>
      </c>
      <c r="AS83" s="569">
        <f>計算表!$C$50*投入係数表107!AS83</f>
        <v>0</v>
      </c>
      <c r="AT83" s="569">
        <f>計算表!$C$51*投入係数表107!AT83</f>
        <v>0</v>
      </c>
      <c r="AU83" s="569">
        <f>計算表!$C$52*投入係数表107!AU83</f>
        <v>0</v>
      </c>
      <c r="AV83" s="569">
        <f>計算表!$C$53*投入係数表107!AV83</f>
        <v>0</v>
      </c>
      <c r="AW83" s="569">
        <f>計算表!$C$54*投入係数表107!AW83</f>
        <v>0</v>
      </c>
      <c r="AX83" s="569">
        <f>計算表!$C$55*投入係数表107!AX83</f>
        <v>0</v>
      </c>
      <c r="AY83" s="569">
        <f>計算表!$C$56*投入係数表107!AY83</f>
        <v>0</v>
      </c>
      <c r="AZ83" s="569">
        <f>計算表!$C$57*投入係数表107!AZ83</f>
        <v>0</v>
      </c>
      <c r="BA83" s="569">
        <f>計算表!$C$58*投入係数表107!BA83</f>
        <v>0</v>
      </c>
      <c r="BB83" s="569">
        <f>計算表!$C$59*投入係数表107!BB83</f>
        <v>0</v>
      </c>
      <c r="BC83" s="569">
        <f>計算表!$C$60*投入係数表107!BC83</f>
        <v>0</v>
      </c>
      <c r="BD83" s="569">
        <f>計算表!$C$61*投入係数表107!BD83</f>
        <v>0</v>
      </c>
      <c r="BE83" s="569">
        <f>計算表!$C$62*投入係数表107!BE83</f>
        <v>0</v>
      </c>
      <c r="BF83" s="569">
        <f>計算表!$C$63*投入係数表107!BF83</f>
        <v>0</v>
      </c>
      <c r="BG83" s="569">
        <f>計算表!$C$64*投入係数表107!BG83</f>
        <v>0</v>
      </c>
      <c r="BH83" s="569">
        <f>計算表!$C$65*投入係数表107!BH83</f>
        <v>0</v>
      </c>
      <c r="BI83" s="569">
        <f>計算表!$C$66*投入係数表107!BI83</f>
        <v>0</v>
      </c>
      <c r="BJ83" s="569">
        <f>計算表!$C$67*投入係数表107!BJ83</f>
        <v>0</v>
      </c>
      <c r="BK83" s="569">
        <f>計算表!$C$68*投入係数表107!BK83</f>
        <v>0</v>
      </c>
      <c r="BL83" s="569">
        <f>計算表!$C$69*投入係数表107!BL83</f>
        <v>0</v>
      </c>
      <c r="BM83" s="569">
        <f>計算表!$C$70*投入係数表107!BM83</f>
        <v>0</v>
      </c>
      <c r="BN83" s="569">
        <f>計算表!$C$71*投入係数表107!BN83</f>
        <v>0</v>
      </c>
      <c r="BO83" s="569">
        <f>計算表!$C$72*投入係数表107!BO83</f>
        <v>0</v>
      </c>
      <c r="BP83" s="569">
        <f>計算表!$C$73*投入係数表107!BP83</f>
        <v>0</v>
      </c>
      <c r="BQ83" s="569">
        <f>計算表!$C$74*投入係数表107!BQ83</f>
        <v>0</v>
      </c>
      <c r="BR83" s="569">
        <f>計算表!$C$75*投入係数表107!BR83</f>
        <v>0</v>
      </c>
      <c r="BS83" s="569">
        <f>計算表!$C$76*投入係数表107!BS83</f>
        <v>0</v>
      </c>
      <c r="BT83" s="569">
        <f>計算表!$C$77*投入係数表107!BT83</f>
        <v>0</v>
      </c>
      <c r="BU83" s="569">
        <f>計算表!$C$78*投入係数表107!BU83</f>
        <v>0</v>
      </c>
      <c r="BV83" s="569">
        <f>計算表!$C$79*投入係数表107!BV83</f>
        <v>0</v>
      </c>
      <c r="BW83" s="569">
        <f>計算表!$C$80*投入係数表107!BW83</f>
        <v>0</v>
      </c>
      <c r="BX83" s="569">
        <f>計算表!$C$81*投入係数表107!BX83</f>
        <v>0</v>
      </c>
      <c r="BY83" s="569">
        <f>計算表!$C$82*投入係数表107!BY83</f>
        <v>0</v>
      </c>
      <c r="BZ83" s="569">
        <f>計算表!$C$83*投入係数表107!BZ83</f>
        <v>0</v>
      </c>
      <c r="CA83" s="569">
        <f>計算表!$C$84*投入係数表107!CA83</f>
        <v>0</v>
      </c>
      <c r="CB83" s="569">
        <f>計算表!$C$85*投入係数表107!CB83</f>
        <v>0</v>
      </c>
      <c r="CC83" s="569">
        <f>計算表!$C$86*投入係数表107!CC83</f>
        <v>0</v>
      </c>
      <c r="CD83" s="569">
        <f>計算表!$C$87*投入係数表107!CD83</f>
        <v>0</v>
      </c>
      <c r="CE83" s="569">
        <f>計算表!$C$88*投入係数表107!CE83</f>
        <v>0</v>
      </c>
      <c r="CF83" s="569">
        <f>計算表!$C$89*投入係数表107!CF83</f>
        <v>0</v>
      </c>
      <c r="CG83" s="569">
        <f>計算表!$C$90*投入係数表107!CG83</f>
        <v>0</v>
      </c>
      <c r="CH83" s="569">
        <f>計算表!$C$91*投入係数表107!CH83</f>
        <v>0</v>
      </c>
      <c r="CI83" s="569">
        <f>計算表!$C$92*投入係数表107!CI83</f>
        <v>0</v>
      </c>
      <c r="CJ83" s="569">
        <f>計算表!$C$93*投入係数表107!CJ83</f>
        <v>0</v>
      </c>
      <c r="CK83" s="569">
        <f>計算表!$C$94*投入係数表107!CK83</f>
        <v>0</v>
      </c>
      <c r="CL83" s="569">
        <f>計算表!$C$95*投入係数表107!CL83</f>
        <v>0</v>
      </c>
      <c r="CM83" s="569">
        <f>計算表!$C$96*投入係数表107!CM83</f>
        <v>0</v>
      </c>
      <c r="CN83" s="569">
        <f>計算表!$C$97*投入係数表107!CN83</f>
        <v>0</v>
      </c>
      <c r="CO83" s="569">
        <f>計算表!$C$98*投入係数表107!CO83</f>
        <v>0</v>
      </c>
      <c r="CP83" s="569">
        <f>計算表!$C$99*投入係数表107!CP83</f>
        <v>0</v>
      </c>
      <c r="CQ83" s="569">
        <f>計算表!$C$100*投入係数表107!CQ83</f>
        <v>0</v>
      </c>
      <c r="CR83" s="569">
        <f>計算表!$C$101*投入係数表107!CR83</f>
        <v>0</v>
      </c>
      <c r="CS83" s="569">
        <f>計算表!$C$102*投入係数表107!CS83</f>
        <v>0</v>
      </c>
      <c r="CT83" s="569">
        <f>計算表!$C$103*投入係数表107!CT83</f>
        <v>0</v>
      </c>
      <c r="CU83" s="569">
        <f>計算表!$C$104*投入係数表107!CU83</f>
        <v>0</v>
      </c>
      <c r="CV83" s="569">
        <f>計算表!$C$105*投入係数表107!CV83</f>
        <v>0</v>
      </c>
      <c r="CW83" s="569">
        <f>計算表!$C$106*投入係数表107!CW83</f>
        <v>0</v>
      </c>
      <c r="CX83" s="569">
        <f>計算表!$C$107*投入係数表107!CX83</f>
        <v>0</v>
      </c>
      <c r="CY83" s="569">
        <f>計算表!$C$108*投入係数表107!CY83</f>
        <v>0</v>
      </c>
      <c r="CZ83" s="569">
        <f>計算表!$C$109*投入係数表107!CZ83</f>
        <v>0</v>
      </c>
      <c r="DA83" s="569">
        <f>計算表!$C$110*投入係数表107!DA83</f>
        <v>0</v>
      </c>
      <c r="DB83" s="569">
        <f>計算表!$C$111*投入係数表107!DB83</f>
        <v>0</v>
      </c>
      <c r="DC83" s="569">
        <f>計算表!$C$112*投入係数表107!DC83</f>
        <v>0</v>
      </c>
      <c r="DD83" s="569">
        <f>計算表!$C$113*投入係数表107!DD83</f>
        <v>0</v>
      </c>
      <c r="DE83" s="569">
        <f>計算表!$C$114*投入係数表107!DE83</f>
        <v>0</v>
      </c>
      <c r="DF83" s="569">
        <f t="shared" si="2"/>
        <v>0</v>
      </c>
    </row>
    <row r="84" spans="2:110" ht="12" customHeight="1">
      <c r="B84" s="578" t="s">
        <v>714</v>
      </c>
      <c r="C84" s="569">
        <f>計算表!$C$8*投入係数表107!C84</f>
        <v>0</v>
      </c>
      <c r="D84" s="569">
        <f>計算表!$C$9*投入係数表107!D84</f>
        <v>0</v>
      </c>
      <c r="E84" s="569">
        <f>計算表!$C$10*投入係数表107!E84</f>
        <v>0</v>
      </c>
      <c r="F84" s="569">
        <f>計算表!$C$11*投入係数表107!F84</f>
        <v>0</v>
      </c>
      <c r="G84" s="569">
        <f>計算表!$C$12*投入係数表107!G84</f>
        <v>0</v>
      </c>
      <c r="H84" s="569">
        <f>計算表!$C$13*投入係数表107!H84</f>
        <v>0</v>
      </c>
      <c r="I84" s="569">
        <f>計算表!$C$14*投入係数表107!I84</f>
        <v>0</v>
      </c>
      <c r="J84" s="569">
        <f>計算表!$C$15*投入係数表107!J84</f>
        <v>0</v>
      </c>
      <c r="K84" s="569">
        <f>計算表!$C$16*投入係数表107!K84</f>
        <v>0</v>
      </c>
      <c r="L84" s="569">
        <f>計算表!$C$17*投入係数表107!L84</f>
        <v>0</v>
      </c>
      <c r="M84" s="569">
        <f>計算表!$C$18*投入係数表107!M84</f>
        <v>0</v>
      </c>
      <c r="N84" s="569">
        <f>計算表!$C$19*投入係数表107!N84</f>
        <v>0</v>
      </c>
      <c r="O84" s="569">
        <f>計算表!$C$20*投入係数表107!O84</f>
        <v>0</v>
      </c>
      <c r="P84" s="569">
        <f>計算表!$C$21*投入係数表107!P84</f>
        <v>0</v>
      </c>
      <c r="Q84" s="569">
        <f>計算表!$C$22*投入係数表107!Q84</f>
        <v>0</v>
      </c>
      <c r="R84" s="569">
        <f>計算表!$C$23*投入係数表107!R84</f>
        <v>0</v>
      </c>
      <c r="S84" s="569">
        <f>計算表!$C$24*投入係数表107!S84</f>
        <v>0</v>
      </c>
      <c r="T84" s="569">
        <f>計算表!$C$25*投入係数表107!T84</f>
        <v>0</v>
      </c>
      <c r="U84" s="569">
        <f>計算表!$C$26*投入係数表107!U84</f>
        <v>0</v>
      </c>
      <c r="V84" s="569">
        <f>計算表!$C$27*投入係数表107!V84</f>
        <v>0</v>
      </c>
      <c r="W84" s="569">
        <f>計算表!$C$28*投入係数表107!W84</f>
        <v>0</v>
      </c>
      <c r="X84" s="569">
        <f>計算表!$C$29*投入係数表107!X84</f>
        <v>0</v>
      </c>
      <c r="Y84" s="569">
        <f>計算表!$C$30*投入係数表107!Y84</f>
        <v>0</v>
      </c>
      <c r="Z84" s="569">
        <f>計算表!$C$31*投入係数表107!Z84</f>
        <v>0</v>
      </c>
      <c r="AA84" s="569">
        <f>計算表!$C$32*投入係数表107!AA84</f>
        <v>0</v>
      </c>
      <c r="AB84" s="569">
        <f>計算表!$C$33*投入係数表107!AB84</f>
        <v>0</v>
      </c>
      <c r="AC84" s="569">
        <f>計算表!$C$34*投入係数表107!AC84</f>
        <v>0</v>
      </c>
      <c r="AD84" s="569">
        <f>計算表!$C$35*投入係数表107!AD84</f>
        <v>0</v>
      </c>
      <c r="AE84" s="569">
        <f>計算表!$C$36*投入係数表107!AE84</f>
        <v>0</v>
      </c>
      <c r="AF84" s="569">
        <f>計算表!$C$37*投入係数表107!AF84</f>
        <v>0</v>
      </c>
      <c r="AG84" s="569">
        <f>計算表!$C$38*投入係数表107!AG84</f>
        <v>0</v>
      </c>
      <c r="AH84" s="569">
        <f>計算表!$C$39*投入係数表107!AH84</f>
        <v>0</v>
      </c>
      <c r="AI84" s="569">
        <f>計算表!$C$40*投入係数表107!AI84</f>
        <v>0</v>
      </c>
      <c r="AJ84" s="569">
        <f>計算表!$C$41*投入係数表107!AJ84</f>
        <v>0</v>
      </c>
      <c r="AK84" s="569">
        <f>計算表!$C$42*投入係数表107!AK84</f>
        <v>0</v>
      </c>
      <c r="AL84" s="569">
        <f>計算表!$C$43*投入係数表107!AL84</f>
        <v>0</v>
      </c>
      <c r="AM84" s="569">
        <f>計算表!$C$44*投入係数表107!AM84</f>
        <v>0</v>
      </c>
      <c r="AN84" s="569">
        <f>計算表!$C$45*投入係数表107!AN84</f>
        <v>0</v>
      </c>
      <c r="AO84" s="569">
        <f>計算表!$C$46*投入係数表107!AO84</f>
        <v>0</v>
      </c>
      <c r="AP84" s="569">
        <f>計算表!$C$47*投入係数表107!AP84</f>
        <v>0</v>
      </c>
      <c r="AQ84" s="569">
        <f>計算表!$C$48*投入係数表107!AQ84</f>
        <v>0</v>
      </c>
      <c r="AR84" s="569">
        <f>計算表!$C$49*投入係数表107!AR84</f>
        <v>0</v>
      </c>
      <c r="AS84" s="569">
        <f>計算表!$C$50*投入係数表107!AS84</f>
        <v>0</v>
      </c>
      <c r="AT84" s="569">
        <f>計算表!$C$51*投入係数表107!AT84</f>
        <v>0</v>
      </c>
      <c r="AU84" s="569">
        <f>計算表!$C$52*投入係数表107!AU84</f>
        <v>0</v>
      </c>
      <c r="AV84" s="569">
        <f>計算表!$C$53*投入係数表107!AV84</f>
        <v>0</v>
      </c>
      <c r="AW84" s="569">
        <f>計算表!$C$54*投入係数表107!AW84</f>
        <v>0</v>
      </c>
      <c r="AX84" s="569">
        <f>計算表!$C$55*投入係数表107!AX84</f>
        <v>0</v>
      </c>
      <c r="AY84" s="569">
        <f>計算表!$C$56*投入係数表107!AY84</f>
        <v>0</v>
      </c>
      <c r="AZ84" s="569">
        <f>計算表!$C$57*投入係数表107!AZ84</f>
        <v>0</v>
      </c>
      <c r="BA84" s="569">
        <f>計算表!$C$58*投入係数表107!BA84</f>
        <v>0</v>
      </c>
      <c r="BB84" s="569">
        <f>計算表!$C$59*投入係数表107!BB84</f>
        <v>0</v>
      </c>
      <c r="BC84" s="569">
        <f>計算表!$C$60*投入係数表107!BC84</f>
        <v>0</v>
      </c>
      <c r="BD84" s="569">
        <f>計算表!$C$61*投入係数表107!BD84</f>
        <v>0</v>
      </c>
      <c r="BE84" s="569">
        <f>計算表!$C$62*投入係数表107!BE84</f>
        <v>0</v>
      </c>
      <c r="BF84" s="569">
        <f>計算表!$C$63*投入係数表107!BF84</f>
        <v>0</v>
      </c>
      <c r="BG84" s="569">
        <f>計算表!$C$64*投入係数表107!BG84</f>
        <v>0</v>
      </c>
      <c r="BH84" s="569">
        <f>計算表!$C$65*投入係数表107!BH84</f>
        <v>0</v>
      </c>
      <c r="BI84" s="569">
        <f>計算表!$C$66*投入係数表107!BI84</f>
        <v>0</v>
      </c>
      <c r="BJ84" s="569">
        <f>計算表!$C$67*投入係数表107!BJ84</f>
        <v>0</v>
      </c>
      <c r="BK84" s="569">
        <f>計算表!$C$68*投入係数表107!BK84</f>
        <v>0</v>
      </c>
      <c r="BL84" s="569">
        <f>計算表!$C$69*投入係数表107!BL84</f>
        <v>0</v>
      </c>
      <c r="BM84" s="569">
        <f>計算表!$C$70*投入係数表107!BM84</f>
        <v>0</v>
      </c>
      <c r="BN84" s="569">
        <f>計算表!$C$71*投入係数表107!BN84</f>
        <v>0</v>
      </c>
      <c r="BO84" s="569">
        <f>計算表!$C$72*投入係数表107!BO84</f>
        <v>0</v>
      </c>
      <c r="BP84" s="569">
        <f>計算表!$C$73*投入係数表107!BP84</f>
        <v>0</v>
      </c>
      <c r="BQ84" s="569">
        <f>計算表!$C$74*投入係数表107!BQ84</f>
        <v>0</v>
      </c>
      <c r="BR84" s="569">
        <f>計算表!$C$75*投入係数表107!BR84</f>
        <v>0</v>
      </c>
      <c r="BS84" s="569">
        <f>計算表!$C$76*投入係数表107!BS84</f>
        <v>0</v>
      </c>
      <c r="BT84" s="569">
        <f>計算表!$C$77*投入係数表107!BT84</f>
        <v>0</v>
      </c>
      <c r="BU84" s="569">
        <f>計算表!$C$78*投入係数表107!BU84</f>
        <v>0</v>
      </c>
      <c r="BV84" s="569">
        <f>計算表!$C$79*投入係数表107!BV84</f>
        <v>0</v>
      </c>
      <c r="BW84" s="569">
        <f>計算表!$C$80*投入係数表107!BW84</f>
        <v>0</v>
      </c>
      <c r="BX84" s="569">
        <f>計算表!$C$81*投入係数表107!BX84</f>
        <v>0</v>
      </c>
      <c r="BY84" s="569">
        <f>計算表!$C$82*投入係数表107!BY84</f>
        <v>0</v>
      </c>
      <c r="BZ84" s="569">
        <f>計算表!$C$83*投入係数表107!BZ84</f>
        <v>0</v>
      </c>
      <c r="CA84" s="569">
        <f>計算表!$C$84*投入係数表107!CA84</f>
        <v>0</v>
      </c>
      <c r="CB84" s="569">
        <f>計算表!$C$85*投入係数表107!CB84</f>
        <v>0</v>
      </c>
      <c r="CC84" s="569">
        <f>計算表!$C$86*投入係数表107!CC84</f>
        <v>0</v>
      </c>
      <c r="CD84" s="569">
        <f>計算表!$C$87*投入係数表107!CD84</f>
        <v>0</v>
      </c>
      <c r="CE84" s="569">
        <f>計算表!$C$88*投入係数表107!CE84</f>
        <v>0</v>
      </c>
      <c r="CF84" s="569">
        <f>計算表!$C$89*投入係数表107!CF84</f>
        <v>0</v>
      </c>
      <c r="CG84" s="569">
        <f>計算表!$C$90*投入係数表107!CG84</f>
        <v>0</v>
      </c>
      <c r="CH84" s="569">
        <f>計算表!$C$91*投入係数表107!CH84</f>
        <v>0</v>
      </c>
      <c r="CI84" s="569">
        <f>計算表!$C$92*投入係数表107!CI84</f>
        <v>0</v>
      </c>
      <c r="CJ84" s="569">
        <f>計算表!$C$93*投入係数表107!CJ84</f>
        <v>0</v>
      </c>
      <c r="CK84" s="569">
        <f>計算表!$C$94*投入係数表107!CK84</f>
        <v>0</v>
      </c>
      <c r="CL84" s="569">
        <f>計算表!$C$95*投入係数表107!CL84</f>
        <v>0</v>
      </c>
      <c r="CM84" s="569">
        <f>計算表!$C$96*投入係数表107!CM84</f>
        <v>0</v>
      </c>
      <c r="CN84" s="569">
        <f>計算表!$C$97*投入係数表107!CN84</f>
        <v>0</v>
      </c>
      <c r="CO84" s="569">
        <f>計算表!$C$98*投入係数表107!CO84</f>
        <v>0</v>
      </c>
      <c r="CP84" s="569">
        <f>計算表!$C$99*投入係数表107!CP84</f>
        <v>0</v>
      </c>
      <c r="CQ84" s="569">
        <f>計算表!$C$100*投入係数表107!CQ84</f>
        <v>0</v>
      </c>
      <c r="CR84" s="569">
        <f>計算表!$C$101*投入係数表107!CR84</f>
        <v>0</v>
      </c>
      <c r="CS84" s="569">
        <f>計算表!$C$102*投入係数表107!CS84</f>
        <v>0</v>
      </c>
      <c r="CT84" s="569">
        <f>計算表!$C$103*投入係数表107!CT84</f>
        <v>0</v>
      </c>
      <c r="CU84" s="569">
        <f>計算表!$C$104*投入係数表107!CU84</f>
        <v>0</v>
      </c>
      <c r="CV84" s="569">
        <f>計算表!$C$105*投入係数表107!CV84</f>
        <v>0</v>
      </c>
      <c r="CW84" s="569">
        <f>計算表!$C$106*投入係数表107!CW84</f>
        <v>0</v>
      </c>
      <c r="CX84" s="569">
        <f>計算表!$C$107*投入係数表107!CX84</f>
        <v>0</v>
      </c>
      <c r="CY84" s="569">
        <f>計算表!$C$108*投入係数表107!CY84</f>
        <v>0</v>
      </c>
      <c r="CZ84" s="569">
        <f>計算表!$C$109*投入係数表107!CZ84</f>
        <v>0</v>
      </c>
      <c r="DA84" s="569">
        <f>計算表!$C$110*投入係数表107!DA84</f>
        <v>0</v>
      </c>
      <c r="DB84" s="569">
        <f>計算表!$C$111*投入係数表107!DB84</f>
        <v>0</v>
      </c>
      <c r="DC84" s="569">
        <f>計算表!$C$112*投入係数表107!DC84</f>
        <v>0</v>
      </c>
      <c r="DD84" s="569">
        <f>計算表!$C$113*投入係数表107!DD84</f>
        <v>0</v>
      </c>
      <c r="DE84" s="569">
        <f>計算表!$C$114*投入係数表107!DE84</f>
        <v>0</v>
      </c>
      <c r="DF84" s="569">
        <f t="shared" si="2"/>
        <v>0</v>
      </c>
    </row>
    <row r="85" spans="2:110" ht="12" customHeight="1">
      <c r="B85" s="580" t="s">
        <v>716</v>
      </c>
      <c r="C85" s="571">
        <f>計算表!$C$8*投入係数表107!C85</f>
        <v>0</v>
      </c>
      <c r="D85" s="571">
        <f>計算表!$C$9*投入係数表107!D85</f>
        <v>0</v>
      </c>
      <c r="E85" s="571">
        <f>計算表!$C$10*投入係数表107!E85</f>
        <v>0</v>
      </c>
      <c r="F85" s="571">
        <f>計算表!$C$11*投入係数表107!F85</f>
        <v>0</v>
      </c>
      <c r="G85" s="571">
        <f>計算表!$C$12*投入係数表107!G85</f>
        <v>0</v>
      </c>
      <c r="H85" s="571">
        <f>計算表!$C$13*投入係数表107!H85</f>
        <v>0</v>
      </c>
      <c r="I85" s="571">
        <f>計算表!$C$14*投入係数表107!I85</f>
        <v>0</v>
      </c>
      <c r="J85" s="571">
        <f>計算表!$C$15*投入係数表107!J85</f>
        <v>0</v>
      </c>
      <c r="K85" s="571">
        <f>計算表!$C$16*投入係数表107!K85</f>
        <v>0</v>
      </c>
      <c r="L85" s="571">
        <f>計算表!$C$17*投入係数表107!L85</f>
        <v>0</v>
      </c>
      <c r="M85" s="571">
        <f>計算表!$C$18*投入係数表107!M85</f>
        <v>0</v>
      </c>
      <c r="N85" s="571">
        <f>計算表!$C$19*投入係数表107!N85</f>
        <v>0</v>
      </c>
      <c r="O85" s="571">
        <f>計算表!$C$20*投入係数表107!O85</f>
        <v>0</v>
      </c>
      <c r="P85" s="571">
        <f>計算表!$C$21*投入係数表107!P85</f>
        <v>0</v>
      </c>
      <c r="Q85" s="571">
        <f>計算表!$C$22*投入係数表107!Q85</f>
        <v>0</v>
      </c>
      <c r="R85" s="571">
        <f>計算表!$C$23*投入係数表107!R85</f>
        <v>0</v>
      </c>
      <c r="S85" s="571">
        <f>計算表!$C$24*投入係数表107!S85</f>
        <v>0</v>
      </c>
      <c r="T85" s="571">
        <f>計算表!$C$25*投入係数表107!T85</f>
        <v>0</v>
      </c>
      <c r="U85" s="571">
        <f>計算表!$C$26*投入係数表107!U85</f>
        <v>0</v>
      </c>
      <c r="V85" s="571">
        <f>計算表!$C$27*投入係数表107!V85</f>
        <v>0</v>
      </c>
      <c r="W85" s="571">
        <f>計算表!$C$28*投入係数表107!W85</f>
        <v>0</v>
      </c>
      <c r="X85" s="571">
        <f>計算表!$C$29*投入係数表107!X85</f>
        <v>0</v>
      </c>
      <c r="Y85" s="571">
        <f>計算表!$C$30*投入係数表107!Y85</f>
        <v>0</v>
      </c>
      <c r="Z85" s="571">
        <f>計算表!$C$31*投入係数表107!Z85</f>
        <v>0</v>
      </c>
      <c r="AA85" s="571">
        <f>計算表!$C$32*投入係数表107!AA85</f>
        <v>0</v>
      </c>
      <c r="AB85" s="571">
        <f>計算表!$C$33*投入係数表107!AB85</f>
        <v>0</v>
      </c>
      <c r="AC85" s="571">
        <f>計算表!$C$34*投入係数表107!AC85</f>
        <v>0</v>
      </c>
      <c r="AD85" s="571">
        <f>計算表!$C$35*投入係数表107!AD85</f>
        <v>0</v>
      </c>
      <c r="AE85" s="571">
        <f>計算表!$C$36*投入係数表107!AE85</f>
        <v>0</v>
      </c>
      <c r="AF85" s="571">
        <f>計算表!$C$37*投入係数表107!AF85</f>
        <v>0</v>
      </c>
      <c r="AG85" s="571">
        <f>計算表!$C$38*投入係数表107!AG85</f>
        <v>0</v>
      </c>
      <c r="AH85" s="571">
        <f>計算表!$C$39*投入係数表107!AH85</f>
        <v>0</v>
      </c>
      <c r="AI85" s="571">
        <f>計算表!$C$40*投入係数表107!AI85</f>
        <v>0</v>
      </c>
      <c r="AJ85" s="571">
        <f>計算表!$C$41*投入係数表107!AJ85</f>
        <v>0</v>
      </c>
      <c r="AK85" s="571">
        <f>計算表!$C$42*投入係数表107!AK85</f>
        <v>0</v>
      </c>
      <c r="AL85" s="571">
        <f>計算表!$C$43*投入係数表107!AL85</f>
        <v>0</v>
      </c>
      <c r="AM85" s="571">
        <f>計算表!$C$44*投入係数表107!AM85</f>
        <v>0</v>
      </c>
      <c r="AN85" s="571">
        <f>計算表!$C$45*投入係数表107!AN85</f>
        <v>0</v>
      </c>
      <c r="AO85" s="571">
        <f>計算表!$C$46*投入係数表107!AO85</f>
        <v>0</v>
      </c>
      <c r="AP85" s="571">
        <f>計算表!$C$47*投入係数表107!AP85</f>
        <v>0</v>
      </c>
      <c r="AQ85" s="571">
        <f>計算表!$C$48*投入係数表107!AQ85</f>
        <v>0</v>
      </c>
      <c r="AR85" s="571">
        <f>計算表!$C$49*投入係数表107!AR85</f>
        <v>0</v>
      </c>
      <c r="AS85" s="571">
        <f>計算表!$C$50*投入係数表107!AS85</f>
        <v>0</v>
      </c>
      <c r="AT85" s="571">
        <f>計算表!$C$51*投入係数表107!AT85</f>
        <v>0</v>
      </c>
      <c r="AU85" s="571">
        <f>計算表!$C$52*投入係数表107!AU85</f>
        <v>0</v>
      </c>
      <c r="AV85" s="571">
        <f>計算表!$C$53*投入係数表107!AV85</f>
        <v>0</v>
      </c>
      <c r="AW85" s="571">
        <f>計算表!$C$54*投入係数表107!AW85</f>
        <v>0</v>
      </c>
      <c r="AX85" s="571">
        <f>計算表!$C$55*投入係数表107!AX85</f>
        <v>0</v>
      </c>
      <c r="AY85" s="571">
        <f>計算表!$C$56*投入係数表107!AY85</f>
        <v>0</v>
      </c>
      <c r="AZ85" s="571">
        <f>計算表!$C$57*投入係数表107!AZ85</f>
        <v>0</v>
      </c>
      <c r="BA85" s="571">
        <f>計算表!$C$58*投入係数表107!BA85</f>
        <v>0</v>
      </c>
      <c r="BB85" s="571">
        <f>計算表!$C$59*投入係数表107!BB85</f>
        <v>0</v>
      </c>
      <c r="BC85" s="571">
        <f>計算表!$C$60*投入係数表107!BC85</f>
        <v>0</v>
      </c>
      <c r="BD85" s="571">
        <f>計算表!$C$61*投入係数表107!BD85</f>
        <v>0</v>
      </c>
      <c r="BE85" s="571">
        <f>計算表!$C$62*投入係数表107!BE85</f>
        <v>0</v>
      </c>
      <c r="BF85" s="571">
        <f>計算表!$C$63*投入係数表107!BF85</f>
        <v>0</v>
      </c>
      <c r="BG85" s="571">
        <f>計算表!$C$64*投入係数表107!BG85</f>
        <v>0</v>
      </c>
      <c r="BH85" s="571">
        <f>計算表!$C$65*投入係数表107!BH85</f>
        <v>0</v>
      </c>
      <c r="BI85" s="571">
        <f>計算表!$C$66*投入係数表107!BI85</f>
        <v>0</v>
      </c>
      <c r="BJ85" s="571">
        <f>計算表!$C$67*投入係数表107!BJ85</f>
        <v>0</v>
      </c>
      <c r="BK85" s="571">
        <f>計算表!$C$68*投入係数表107!BK85</f>
        <v>0</v>
      </c>
      <c r="BL85" s="571">
        <f>計算表!$C$69*投入係数表107!BL85</f>
        <v>0</v>
      </c>
      <c r="BM85" s="571">
        <f>計算表!$C$70*投入係数表107!BM85</f>
        <v>0</v>
      </c>
      <c r="BN85" s="571">
        <f>計算表!$C$71*投入係数表107!BN85</f>
        <v>0</v>
      </c>
      <c r="BO85" s="571">
        <f>計算表!$C$72*投入係数表107!BO85</f>
        <v>0</v>
      </c>
      <c r="BP85" s="571">
        <f>計算表!$C$73*投入係数表107!BP85</f>
        <v>0</v>
      </c>
      <c r="BQ85" s="571">
        <f>計算表!$C$74*投入係数表107!BQ85</f>
        <v>0</v>
      </c>
      <c r="BR85" s="571">
        <f>計算表!$C$75*投入係数表107!BR85</f>
        <v>0</v>
      </c>
      <c r="BS85" s="571">
        <f>計算表!$C$76*投入係数表107!BS85</f>
        <v>0</v>
      </c>
      <c r="BT85" s="571">
        <f>計算表!$C$77*投入係数表107!BT85</f>
        <v>0</v>
      </c>
      <c r="BU85" s="571">
        <f>計算表!$C$78*投入係数表107!BU85</f>
        <v>0</v>
      </c>
      <c r="BV85" s="571">
        <f>計算表!$C$79*投入係数表107!BV85</f>
        <v>0</v>
      </c>
      <c r="BW85" s="571">
        <f>計算表!$C$80*投入係数表107!BW85</f>
        <v>0</v>
      </c>
      <c r="BX85" s="571">
        <f>計算表!$C$81*投入係数表107!BX85</f>
        <v>0</v>
      </c>
      <c r="BY85" s="571">
        <f>計算表!$C$82*投入係数表107!BY85</f>
        <v>0</v>
      </c>
      <c r="BZ85" s="571">
        <f>計算表!$C$83*投入係数表107!BZ85</f>
        <v>0</v>
      </c>
      <c r="CA85" s="571">
        <f>計算表!$C$84*投入係数表107!CA85</f>
        <v>0</v>
      </c>
      <c r="CB85" s="571">
        <f>計算表!$C$85*投入係数表107!CB85</f>
        <v>0</v>
      </c>
      <c r="CC85" s="571">
        <f>計算表!$C$86*投入係数表107!CC85</f>
        <v>0</v>
      </c>
      <c r="CD85" s="571">
        <f>計算表!$C$87*投入係数表107!CD85</f>
        <v>0</v>
      </c>
      <c r="CE85" s="571">
        <f>計算表!$C$88*投入係数表107!CE85</f>
        <v>0</v>
      </c>
      <c r="CF85" s="571">
        <f>計算表!$C$89*投入係数表107!CF85</f>
        <v>0</v>
      </c>
      <c r="CG85" s="571">
        <f>計算表!$C$90*投入係数表107!CG85</f>
        <v>0</v>
      </c>
      <c r="CH85" s="571">
        <f>計算表!$C$91*投入係数表107!CH85</f>
        <v>0</v>
      </c>
      <c r="CI85" s="571">
        <f>計算表!$C$92*投入係数表107!CI85</f>
        <v>0</v>
      </c>
      <c r="CJ85" s="571">
        <f>計算表!$C$93*投入係数表107!CJ85</f>
        <v>0</v>
      </c>
      <c r="CK85" s="571">
        <f>計算表!$C$94*投入係数表107!CK85</f>
        <v>0</v>
      </c>
      <c r="CL85" s="571">
        <f>計算表!$C$95*投入係数表107!CL85</f>
        <v>0</v>
      </c>
      <c r="CM85" s="571">
        <f>計算表!$C$96*投入係数表107!CM85</f>
        <v>0</v>
      </c>
      <c r="CN85" s="571">
        <f>計算表!$C$97*投入係数表107!CN85</f>
        <v>0</v>
      </c>
      <c r="CO85" s="571">
        <f>計算表!$C$98*投入係数表107!CO85</f>
        <v>0</v>
      </c>
      <c r="CP85" s="571">
        <f>計算表!$C$99*投入係数表107!CP85</f>
        <v>0</v>
      </c>
      <c r="CQ85" s="571">
        <f>計算表!$C$100*投入係数表107!CQ85</f>
        <v>0</v>
      </c>
      <c r="CR85" s="571">
        <f>計算表!$C$101*投入係数表107!CR85</f>
        <v>0</v>
      </c>
      <c r="CS85" s="571">
        <f>計算表!$C$102*投入係数表107!CS85</f>
        <v>0</v>
      </c>
      <c r="CT85" s="571">
        <f>計算表!$C$103*投入係数表107!CT85</f>
        <v>0</v>
      </c>
      <c r="CU85" s="571">
        <f>計算表!$C$104*投入係数表107!CU85</f>
        <v>0</v>
      </c>
      <c r="CV85" s="571">
        <f>計算表!$C$105*投入係数表107!CV85</f>
        <v>0</v>
      </c>
      <c r="CW85" s="571">
        <f>計算表!$C$106*投入係数表107!CW85</f>
        <v>0</v>
      </c>
      <c r="CX85" s="571">
        <f>計算表!$C$107*投入係数表107!CX85</f>
        <v>0</v>
      </c>
      <c r="CY85" s="571">
        <f>計算表!$C$108*投入係数表107!CY85</f>
        <v>0</v>
      </c>
      <c r="CZ85" s="571">
        <f>計算表!$C$109*投入係数表107!CZ85</f>
        <v>0</v>
      </c>
      <c r="DA85" s="571">
        <f>計算表!$C$110*投入係数表107!DA85</f>
        <v>0</v>
      </c>
      <c r="DB85" s="571">
        <f>計算表!$C$111*投入係数表107!DB85</f>
        <v>0</v>
      </c>
      <c r="DC85" s="571">
        <f>計算表!$C$112*投入係数表107!DC85</f>
        <v>0</v>
      </c>
      <c r="DD85" s="571">
        <f>計算表!$C$113*投入係数表107!DD85</f>
        <v>0</v>
      </c>
      <c r="DE85" s="571">
        <f>計算表!$C$114*投入係数表107!DE85</f>
        <v>0</v>
      </c>
      <c r="DF85" s="571">
        <f t="shared" si="2"/>
        <v>0</v>
      </c>
    </row>
    <row r="86" spans="2:110" ht="12" customHeight="1">
      <c r="B86" s="578" t="s">
        <v>718</v>
      </c>
      <c r="C86" s="569">
        <f>計算表!$C$8*投入係数表107!C86</f>
        <v>0</v>
      </c>
      <c r="D86" s="569">
        <f>計算表!$C$9*投入係数表107!D86</f>
        <v>0</v>
      </c>
      <c r="E86" s="569">
        <f>計算表!$C$10*投入係数表107!E86</f>
        <v>0</v>
      </c>
      <c r="F86" s="569">
        <f>計算表!$C$11*投入係数表107!F86</f>
        <v>0</v>
      </c>
      <c r="G86" s="569">
        <f>計算表!$C$12*投入係数表107!G86</f>
        <v>0</v>
      </c>
      <c r="H86" s="569">
        <f>計算表!$C$13*投入係数表107!H86</f>
        <v>0</v>
      </c>
      <c r="I86" s="569">
        <f>計算表!$C$14*投入係数表107!I86</f>
        <v>0</v>
      </c>
      <c r="J86" s="569">
        <f>計算表!$C$15*投入係数表107!J86</f>
        <v>0</v>
      </c>
      <c r="K86" s="569">
        <f>計算表!$C$16*投入係数表107!K86</f>
        <v>0</v>
      </c>
      <c r="L86" s="569">
        <f>計算表!$C$17*投入係数表107!L86</f>
        <v>0</v>
      </c>
      <c r="M86" s="569">
        <f>計算表!$C$18*投入係数表107!M86</f>
        <v>0</v>
      </c>
      <c r="N86" s="569">
        <f>計算表!$C$19*投入係数表107!N86</f>
        <v>0</v>
      </c>
      <c r="O86" s="569">
        <f>計算表!$C$20*投入係数表107!O86</f>
        <v>0</v>
      </c>
      <c r="P86" s="569">
        <f>計算表!$C$21*投入係数表107!P86</f>
        <v>0</v>
      </c>
      <c r="Q86" s="569">
        <f>計算表!$C$22*投入係数表107!Q86</f>
        <v>0</v>
      </c>
      <c r="R86" s="569">
        <f>計算表!$C$23*投入係数表107!R86</f>
        <v>0</v>
      </c>
      <c r="S86" s="569">
        <f>計算表!$C$24*投入係数表107!S86</f>
        <v>0</v>
      </c>
      <c r="T86" s="569">
        <f>計算表!$C$25*投入係数表107!T86</f>
        <v>0</v>
      </c>
      <c r="U86" s="569">
        <f>計算表!$C$26*投入係数表107!U86</f>
        <v>0</v>
      </c>
      <c r="V86" s="569">
        <f>計算表!$C$27*投入係数表107!V86</f>
        <v>0</v>
      </c>
      <c r="W86" s="569">
        <f>計算表!$C$28*投入係数表107!W86</f>
        <v>0</v>
      </c>
      <c r="X86" s="569">
        <f>計算表!$C$29*投入係数表107!X86</f>
        <v>0</v>
      </c>
      <c r="Y86" s="569">
        <f>計算表!$C$30*投入係数表107!Y86</f>
        <v>0</v>
      </c>
      <c r="Z86" s="569">
        <f>計算表!$C$31*投入係数表107!Z86</f>
        <v>0</v>
      </c>
      <c r="AA86" s="569">
        <f>計算表!$C$32*投入係数表107!AA86</f>
        <v>0</v>
      </c>
      <c r="AB86" s="569">
        <f>計算表!$C$33*投入係数表107!AB86</f>
        <v>0</v>
      </c>
      <c r="AC86" s="569">
        <f>計算表!$C$34*投入係数表107!AC86</f>
        <v>0</v>
      </c>
      <c r="AD86" s="569">
        <f>計算表!$C$35*投入係数表107!AD86</f>
        <v>0</v>
      </c>
      <c r="AE86" s="569">
        <f>計算表!$C$36*投入係数表107!AE86</f>
        <v>0</v>
      </c>
      <c r="AF86" s="569">
        <f>計算表!$C$37*投入係数表107!AF86</f>
        <v>0</v>
      </c>
      <c r="AG86" s="569">
        <f>計算表!$C$38*投入係数表107!AG86</f>
        <v>0</v>
      </c>
      <c r="AH86" s="569">
        <f>計算表!$C$39*投入係数表107!AH86</f>
        <v>0</v>
      </c>
      <c r="AI86" s="569">
        <f>計算表!$C$40*投入係数表107!AI86</f>
        <v>0</v>
      </c>
      <c r="AJ86" s="569">
        <f>計算表!$C$41*投入係数表107!AJ86</f>
        <v>0</v>
      </c>
      <c r="AK86" s="569">
        <f>計算表!$C$42*投入係数表107!AK86</f>
        <v>0</v>
      </c>
      <c r="AL86" s="569">
        <f>計算表!$C$43*投入係数表107!AL86</f>
        <v>0</v>
      </c>
      <c r="AM86" s="569">
        <f>計算表!$C$44*投入係数表107!AM86</f>
        <v>0</v>
      </c>
      <c r="AN86" s="569">
        <f>計算表!$C$45*投入係数表107!AN86</f>
        <v>0</v>
      </c>
      <c r="AO86" s="569">
        <f>計算表!$C$46*投入係数表107!AO86</f>
        <v>0</v>
      </c>
      <c r="AP86" s="569">
        <f>計算表!$C$47*投入係数表107!AP86</f>
        <v>0</v>
      </c>
      <c r="AQ86" s="569">
        <f>計算表!$C$48*投入係数表107!AQ86</f>
        <v>0</v>
      </c>
      <c r="AR86" s="569">
        <f>計算表!$C$49*投入係数表107!AR86</f>
        <v>0</v>
      </c>
      <c r="AS86" s="569">
        <f>計算表!$C$50*投入係数表107!AS86</f>
        <v>0</v>
      </c>
      <c r="AT86" s="569">
        <f>計算表!$C$51*投入係数表107!AT86</f>
        <v>0</v>
      </c>
      <c r="AU86" s="569">
        <f>計算表!$C$52*投入係数表107!AU86</f>
        <v>0</v>
      </c>
      <c r="AV86" s="569">
        <f>計算表!$C$53*投入係数表107!AV86</f>
        <v>0</v>
      </c>
      <c r="AW86" s="569">
        <f>計算表!$C$54*投入係数表107!AW86</f>
        <v>0</v>
      </c>
      <c r="AX86" s="569">
        <f>計算表!$C$55*投入係数表107!AX86</f>
        <v>0</v>
      </c>
      <c r="AY86" s="569">
        <f>計算表!$C$56*投入係数表107!AY86</f>
        <v>0</v>
      </c>
      <c r="AZ86" s="569">
        <f>計算表!$C$57*投入係数表107!AZ86</f>
        <v>0</v>
      </c>
      <c r="BA86" s="569">
        <f>計算表!$C$58*投入係数表107!BA86</f>
        <v>0</v>
      </c>
      <c r="BB86" s="569">
        <f>計算表!$C$59*投入係数表107!BB86</f>
        <v>0</v>
      </c>
      <c r="BC86" s="569">
        <f>計算表!$C$60*投入係数表107!BC86</f>
        <v>0</v>
      </c>
      <c r="BD86" s="569">
        <f>計算表!$C$61*投入係数表107!BD86</f>
        <v>0</v>
      </c>
      <c r="BE86" s="569">
        <f>計算表!$C$62*投入係数表107!BE86</f>
        <v>0</v>
      </c>
      <c r="BF86" s="569">
        <f>計算表!$C$63*投入係数表107!BF86</f>
        <v>0</v>
      </c>
      <c r="BG86" s="569">
        <f>計算表!$C$64*投入係数表107!BG86</f>
        <v>0</v>
      </c>
      <c r="BH86" s="569">
        <f>計算表!$C$65*投入係数表107!BH86</f>
        <v>0</v>
      </c>
      <c r="BI86" s="569">
        <f>計算表!$C$66*投入係数表107!BI86</f>
        <v>0</v>
      </c>
      <c r="BJ86" s="569">
        <f>計算表!$C$67*投入係数表107!BJ86</f>
        <v>0</v>
      </c>
      <c r="BK86" s="569">
        <f>計算表!$C$68*投入係数表107!BK86</f>
        <v>0</v>
      </c>
      <c r="BL86" s="569">
        <f>計算表!$C$69*投入係数表107!BL86</f>
        <v>0</v>
      </c>
      <c r="BM86" s="569">
        <f>計算表!$C$70*投入係数表107!BM86</f>
        <v>0</v>
      </c>
      <c r="BN86" s="569">
        <f>計算表!$C$71*投入係数表107!BN86</f>
        <v>0</v>
      </c>
      <c r="BO86" s="569">
        <f>計算表!$C$72*投入係数表107!BO86</f>
        <v>0</v>
      </c>
      <c r="BP86" s="569">
        <f>計算表!$C$73*投入係数表107!BP86</f>
        <v>0</v>
      </c>
      <c r="BQ86" s="569">
        <f>計算表!$C$74*投入係数表107!BQ86</f>
        <v>0</v>
      </c>
      <c r="BR86" s="569">
        <f>計算表!$C$75*投入係数表107!BR86</f>
        <v>0</v>
      </c>
      <c r="BS86" s="569">
        <f>計算表!$C$76*投入係数表107!BS86</f>
        <v>0</v>
      </c>
      <c r="BT86" s="569">
        <f>計算表!$C$77*投入係数表107!BT86</f>
        <v>0</v>
      </c>
      <c r="BU86" s="569">
        <f>計算表!$C$78*投入係数表107!BU86</f>
        <v>0</v>
      </c>
      <c r="BV86" s="569">
        <f>計算表!$C$79*投入係数表107!BV86</f>
        <v>0</v>
      </c>
      <c r="BW86" s="569">
        <f>計算表!$C$80*投入係数表107!BW86</f>
        <v>0</v>
      </c>
      <c r="BX86" s="569">
        <f>計算表!$C$81*投入係数表107!BX86</f>
        <v>0</v>
      </c>
      <c r="BY86" s="569">
        <f>計算表!$C$82*投入係数表107!BY86</f>
        <v>0</v>
      </c>
      <c r="BZ86" s="569">
        <f>計算表!$C$83*投入係数表107!BZ86</f>
        <v>0</v>
      </c>
      <c r="CA86" s="569">
        <f>計算表!$C$84*投入係数表107!CA86</f>
        <v>0</v>
      </c>
      <c r="CB86" s="569">
        <f>計算表!$C$85*投入係数表107!CB86</f>
        <v>0</v>
      </c>
      <c r="CC86" s="569">
        <f>計算表!$C$86*投入係数表107!CC86</f>
        <v>0</v>
      </c>
      <c r="CD86" s="569">
        <f>計算表!$C$87*投入係数表107!CD86</f>
        <v>0</v>
      </c>
      <c r="CE86" s="569">
        <f>計算表!$C$88*投入係数表107!CE86</f>
        <v>0</v>
      </c>
      <c r="CF86" s="569">
        <f>計算表!$C$89*投入係数表107!CF86</f>
        <v>0</v>
      </c>
      <c r="CG86" s="569">
        <f>計算表!$C$90*投入係数表107!CG86</f>
        <v>0</v>
      </c>
      <c r="CH86" s="569">
        <f>計算表!$C$91*投入係数表107!CH86</f>
        <v>0</v>
      </c>
      <c r="CI86" s="569">
        <f>計算表!$C$92*投入係数表107!CI86</f>
        <v>0</v>
      </c>
      <c r="CJ86" s="569">
        <f>計算表!$C$93*投入係数表107!CJ86</f>
        <v>0</v>
      </c>
      <c r="CK86" s="569">
        <f>計算表!$C$94*投入係数表107!CK86</f>
        <v>0</v>
      </c>
      <c r="CL86" s="569">
        <f>計算表!$C$95*投入係数表107!CL86</f>
        <v>0</v>
      </c>
      <c r="CM86" s="569">
        <f>計算表!$C$96*投入係数表107!CM86</f>
        <v>0</v>
      </c>
      <c r="CN86" s="569">
        <f>計算表!$C$97*投入係数表107!CN86</f>
        <v>0</v>
      </c>
      <c r="CO86" s="569">
        <f>計算表!$C$98*投入係数表107!CO86</f>
        <v>0</v>
      </c>
      <c r="CP86" s="569">
        <f>計算表!$C$99*投入係数表107!CP86</f>
        <v>0</v>
      </c>
      <c r="CQ86" s="569">
        <f>計算表!$C$100*投入係数表107!CQ86</f>
        <v>0</v>
      </c>
      <c r="CR86" s="569">
        <f>計算表!$C$101*投入係数表107!CR86</f>
        <v>0</v>
      </c>
      <c r="CS86" s="569">
        <f>計算表!$C$102*投入係数表107!CS86</f>
        <v>0</v>
      </c>
      <c r="CT86" s="569">
        <f>計算表!$C$103*投入係数表107!CT86</f>
        <v>0</v>
      </c>
      <c r="CU86" s="569">
        <f>計算表!$C$104*投入係数表107!CU86</f>
        <v>0</v>
      </c>
      <c r="CV86" s="569">
        <f>計算表!$C$105*投入係数表107!CV86</f>
        <v>0</v>
      </c>
      <c r="CW86" s="569">
        <f>計算表!$C$106*投入係数表107!CW86</f>
        <v>0</v>
      </c>
      <c r="CX86" s="569">
        <f>計算表!$C$107*投入係数表107!CX86</f>
        <v>0</v>
      </c>
      <c r="CY86" s="569">
        <f>計算表!$C$108*投入係数表107!CY86</f>
        <v>0</v>
      </c>
      <c r="CZ86" s="569">
        <f>計算表!$C$109*投入係数表107!CZ86</f>
        <v>0</v>
      </c>
      <c r="DA86" s="569">
        <f>計算表!$C$110*投入係数表107!DA86</f>
        <v>0</v>
      </c>
      <c r="DB86" s="569">
        <f>計算表!$C$111*投入係数表107!DB86</f>
        <v>0</v>
      </c>
      <c r="DC86" s="569">
        <f>計算表!$C$112*投入係数表107!DC86</f>
        <v>0</v>
      </c>
      <c r="DD86" s="569">
        <f>計算表!$C$113*投入係数表107!DD86</f>
        <v>0</v>
      </c>
      <c r="DE86" s="569">
        <f>計算表!$C$114*投入係数表107!DE86</f>
        <v>0</v>
      </c>
      <c r="DF86" s="569">
        <f t="shared" si="2"/>
        <v>0</v>
      </c>
    </row>
    <row r="87" spans="2:110" ht="12" customHeight="1">
      <c r="B87" s="578" t="s">
        <v>720</v>
      </c>
      <c r="C87" s="569">
        <f>計算表!$C$8*投入係数表107!C87</f>
        <v>0</v>
      </c>
      <c r="D87" s="569">
        <f>計算表!$C$9*投入係数表107!D87</f>
        <v>0</v>
      </c>
      <c r="E87" s="569">
        <f>計算表!$C$10*投入係数表107!E87</f>
        <v>0</v>
      </c>
      <c r="F87" s="569">
        <f>計算表!$C$11*投入係数表107!F87</f>
        <v>0</v>
      </c>
      <c r="G87" s="569">
        <f>計算表!$C$12*投入係数表107!G87</f>
        <v>0</v>
      </c>
      <c r="H87" s="569">
        <f>計算表!$C$13*投入係数表107!H87</f>
        <v>0</v>
      </c>
      <c r="I87" s="569">
        <f>計算表!$C$14*投入係数表107!I87</f>
        <v>0</v>
      </c>
      <c r="J87" s="569">
        <f>計算表!$C$15*投入係数表107!J87</f>
        <v>0</v>
      </c>
      <c r="K87" s="569">
        <f>計算表!$C$16*投入係数表107!K87</f>
        <v>0</v>
      </c>
      <c r="L87" s="569">
        <f>計算表!$C$17*投入係数表107!L87</f>
        <v>0</v>
      </c>
      <c r="M87" s="569">
        <f>計算表!$C$18*投入係数表107!M87</f>
        <v>0</v>
      </c>
      <c r="N87" s="569">
        <f>計算表!$C$19*投入係数表107!N87</f>
        <v>0</v>
      </c>
      <c r="O87" s="569">
        <f>計算表!$C$20*投入係数表107!O87</f>
        <v>0</v>
      </c>
      <c r="P87" s="569">
        <f>計算表!$C$21*投入係数表107!P87</f>
        <v>0</v>
      </c>
      <c r="Q87" s="569">
        <f>計算表!$C$22*投入係数表107!Q87</f>
        <v>0</v>
      </c>
      <c r="R87" s="569">
        <f>計算表!$C$23*投入係数表107!R87</f>
        <v>0</v>
      </c>
      <c r="S87" s="569">
        <f>計算表!$C$24*投入係数表107!S87</f>
        <v>0</v>
      </c>
      <c r="T87" s="569">
        <f>計算表!$C$25*投入係数表107!T87</f>
        <v>0</v>
      </c>
      <c r="U87" s="569">
        <f>計算表!$C$26*投入係数表107!U87</f>
        <v>0</v>
      </c>
      <c r="V87" s="569">
        <f>計算表!$C$27*投入係数表107!V87</f>
        <v>0</v>
      </c>
      <c r="W87" s="569">
        <f>計算表!$C$28*投入係数表107!W87</f>
        <v>0</v>
      </c>
      <c r="X87" s="569">
        <f>計算表!$C$29*投入係数表107!X87</f>
        <v>0</v>
      </c>
      <c r="Y87" s="569">
        <f>計算表!$C$30*投入係数表107!Y87</f>
        <v>0</v>
      </c>
      <c r="Z87" s="569">
        <f>計算表!$C$31*投入係数表107!Z87</f>
        <v>0</v>
      </c>
      <c r="AA87" s="569">
        <f>計算表!$C$32*投入係数表107!AA87</f>
        <v>0</v>
      </c>
      <c r="AB87" s="569">
        <f>計算表!$C$33*投入係数表107!AB87</f>
        <v>0</v>
      </c>
      <c r="AC87" s="569">
        <f>計算表!$C$34*投入係数表107!AC87</f>
        <v>0</v>
      </c>
      <c r="AD87" s="569">
        <f>計算表!$C$35*投入係数表107!AD87</f>
        <v>0</v>
      </c>
      <c r="AE87" s="569">
        <f>計算表!$C$36*投入係数表107!AE87</f>
        <v>0</v>
      </c>
      <c r="AF87" s="569">
        <f>計算表!$C$37*投入係数表107!AF87</f>
        <v>0</v>
      </c>
      <c r="AG87" s="569">
        <f>計算表!$C$38*投入係数表107!AG87</f>
        <v>0</v>
      </c>
      <c r="AH87" s="569">
        <f>計算表!$C$39*投入係数表107!AH87</f>
        <v>0</v>
      </c>
      <c r="AI87" s="569">
        <f>計算表!$C$40*投入係数表107!AI87</f>
        <v>0</v>
      </c>
      <c r="AJ87" s="569">
        <f>計算表!$C$41*投入係数表107!AJ87</f>
        <v>0</v>
      </c>
      <c r="AK87" s="569">
        <f>計算表!$C$42*投入係数表107!AK87</f>
        <v>0</v>
      </c>
      <c r="AL87" s="569">
        <f>計算表!$C$43*投入係数表107!AL87</f>
        <v>0</v>
      </c>
      <c r="AM87" s="569">
        <f>計算表!$C$44*投入係数表107!AM87</f>
        <v>0</v>
      </c>
      <c r="AN87" s="569">
        <f>計算表!$C$45*投入係数表107!AN87</f>
        <v>0</v>
      </c>
      <c r="AO87" s="569">
        <f>計算表!$C$46*投入係数表107!AO87</f>
        <v>0</v>
      </c>
      <c r="AP87" s="569">
        <f>計算表!$C$47*投入係数表107!AP87</f>
        <v>0</v>
      </c>
      <c r="AQ87" s="569">
        <f>計算表!$C$48*投入係数表107!AQ87</f>
        <v>0</v>
      </c>
      <c r="AR87" s="569">
        <f>計算表!$C$49*投入係数表107!AR87</f>
        <v>0</v>
      </c>
      <c r="AS87" s="569">
        <f>計算表!$C$50*投入係数表107!AS87</f>
        <v>0</v>
      </c>
      <c r="AT87" s="569">
        <f>計算表!$C$51*投入係数表107!AT87</f>
        <v>0</v>
      </c>
      <c r="AU87" s="569">
        <f>計算表!$C$52*投入係数表107!AU87</f>
        <v>0</v>
      </c>
      <c r="AV87" s="569">
        <f>計算表!$C$53*投入係数表107!AV87</f>
        <v>0</v>
      </c>
      <c r="AW87" s="569">
        <f>計算表!$C$54*投入係数表107!AW87</f>
        <v>0</v>
      </c>
      <c r="AX87" s="569">
        <f>計算表!$C$55*投入係数表107!AX87</f>
        <v>0</v>
      </c>
      <c r="AY87" s="569">
        <f>計算表!$C$56*投入係数表107!AY87</f>
        <v>0</v>
      </c>
      <c r="AZ87" s="569">
        <f>計算表!$C$57*投入係数表107!AZ87</f>
        <v>0</v>
      </c>
      <c r="BA87" s="569">
        <f>計算表!$C$58*投入係数表107!BA87</f>
        <v>0</v>
      </c>
      <c r="BB87" s="569">
        <f>計算表!$C$59*投入係数表107!BB87</f>
        <v>0</v>
      </c>
      <c r="BC87" s="569">
        <f>計算表!$C$60*投入係数表107!BC87</f>
        <v>0</v>
      </c>
      <c r="BD87" s="569">
        <f>計算表!$C$61*投入係数表107!BD87</f>
        <v>0</v>
      </c>
      <c r="BE87" s="569">
        <f>計算表!$C$62*投入係数表107!BE87</f>
        <v>0</v>
      </c>
      <c r="BF87" s="569">
        <f>計算表!$C$63*投入係数表107!BF87</f>
        <v>0</v>
      </c>
      <c r="BG87" s="569">
        <f>計算表!$C$64*投入係数表107!BG87</f>
        <v>0</v>
      </c>
      <c r="BH87" s="569">
        <f>計算表!$C$65*投入係数表107!BH87</f>
        <v>0</v>
      </c>
      <c r="BI87" s="569">
        <f>計算表!$C$66*投入係数表107!BI87</f>
        <v>0</v>
      </c>
      <c r="BJ87" s="569">
        <f>計算表!$C$67*投入係数表107!BJ87</f>
        <v>0</v>
      </c>
      <c r="BK87" s="569">
        <f>計算表!$C$68*投入係数表107!BK87</f>
        <v>0</v>
      </c>
      <c r="BL87" s="569">
        <f>計算表!$C$69*投入係数表107!BL87</f>
        <v>0</v>
      </c>
      <c r="BM87" s="569">
        <f>計算表!$C$70*投入係数表107!BM87</f>
        <v>0</v>
      </c>
      <c r="BN87" s="569">
        <f>計算表!$C$71*投入係数表107!BN87</f>
        <v>0</v>
      </c>
      <c r="BO87" s="569">
        <f>計算表!$C$72*投入係数表107!BO87</f>
        <v>0</v>
      </c>
      <c r="BP87" s="569">
        <f>計算表!$C$73*投入係数表107!BP87</f>
        <v>0</v>
      </c>
      <c r="BQ87" s="569">
        <f>計算表!$C$74*投入係数表107!BQ87</f>
        <v>0</v>
      </c>
      <c r="BR87" s="569">
        <f>計算表!$C$75*投入係数表107!BR87</f>
        <v>0</v>
      </c>
      <c r="BS87" s="569">
        <f>計算表!$C$76*投入係数表107!BS87</f>
        <v>0</v>
      </c>
      <c r="BT87" s="569">
        <f>計算表!$C$77*投入係数表107!BT87</f>
        <v>0</v>
      </c>
      <c r="BU87" s="569">
        <f>計算表!$C$78*投入係数表107!BU87</f>
        <v>0</v>
      </c>
      <c r="BV87" s="569">
        <f>計算表!$C$79*投入係数表107!BV87</f>
        <v>0</v>
      </c>
      <c r="BW87" s="569">
        <f>計算表!$C$80*投入係数表107!BW87</f>
        <v>0</v>
      </c>
      <c r="BX87" s="569">
        <f>計算表!$C$81*投入係数表107!BX87</f>
        <v>0</v>
      </c>
      <c r="BY87" s="569">
        <f>計算表!$C$82*投入係数表107!BY87</f>
        <v>0</v>
      </c>
      <c r="BZ87" s="569">
        <f>計算表!$C$83*投入係数表107!BZ87</f>
        <v>0</v>
      </c>
      <c r="CA87" s="569">
        <f>計算表!$C$84*投入係数表107!CA87</f>
        <v>0</v>
      </c>
      <c r="CB87" s="569">
        <f>計算表!$C$85*投入係数表107!CB87</f>
        <v>0</v>
      </c>
      <c r="CC87" s="569">
        <f>計算表!$C$86*投入係数表107!CC87</f>
        <v>0</v>
      </c>
      <c r="CD87" s="569">
        <f>計算表!$C$87*投入係数表107!CD87</f>
        <v>0</v>
      </c>
      <c r="CE87" s="569">
        <f>計算表!$C$88*投入係数表107!CE87</f>
        <v>0</v>
      </c>
      <c r="CF87" s="569">
        <f>計算表!$C$89*投入係数表107!CF87</f>
        <v>0</v>
      </c>
      <c r="CG87" s="569">
        <f>計算表!$C$90*投入係数表107!CG87</f>
        <v>0</v>
      </c>
      <c r="CH87" s="569">
        <f>計算表!$C$91*投入係数表107!CH87</f>
        <v>0</v>
      </c>
      <c r="CI87" s="569">
        <f>計算表!$C$92*投入係数表107!CI87</f>
        <v>0</v>
      </c>
      <c r="CJ87" s="569">
        <f>計算表!$C$93*投入係数表107!CJ87</f>
        <v>0</v>
      </c>
      <c r="CK87" s="569">
        <f>計算表!$C$94*投入係数表107!CK87</f>
        <v>0</v>
      </c>
      <c r="CL87" s="569">
        <f>計算表!$C$95*投入係数表107!CL87</f>
        <v>0</v>
      </c>
      <c r="CM87" s="569">
        <f>計算表!$C$96*投入係数表107!CM87</f>
        <v>0</v>
      </c>
      <c r="CN87" s="569">
        <f>計算表!$C$97*投入係数表107!CN87</f>
        <v>0</v>
      </c>
      <c r="CO87" s="569">
        <f>計算表!$C$98*投入係数表107!CO87</f>
        <v>0</v>
      </c>
      <c r="CP87" s="569">
        <f>計算表!$C$99*投入係数表107!CP87</f>
        <v>0</v>
      </c>
      <c r="CQ87" s="569">
        <f>計算表!$C$100*投入係数表107!CQ87</f>
        <v>0</v>
      </c>
      <c r="CR87" s="569">
        <f>計算表!$C$101*投入係数表107!CR87</f>
        <v>0</v>
      </c>
      <c r="CS87" s="569">
        <f>計算表!$C$102*投入係数表107!CS87</f>
        <v>0</v>
      </c>
      <c r="CT87" s="569">
        <f>計算表!$C$103*投入係数表107!CT87</f>
        <v>0</v>
      </c>
      <c r="CU87" s="569">
        <f>計算表!$C$104*投入係数表107!CU87</f>
        <v>0</v>
      </c>
      <c r="CV87" s="569">
        <f>計算表!$C$105*投入係数表107!CV87</f>
        <v>0</v>
      </c>
      <c r="CW87" s="569">
        <f>計算表!$C$106*投入係数表107!CW87</f>
        <v>0</v>
      </c>
      <c r="CX87" s="569">
        <f>計算表!$C$107*投入係数表107!CX87</f>
        <v>0</v>
      </c>
      <c r="CY87" s="569">
        <f>計算表!$C$108*投入係数表107!CY87</f>
        <v>0</v>
      </c>
      <c r="CZ87" s="569">
        <f>計算表!$C$109*投入係数表107!CZ87</f>
        <v>0</v>
      </c>
      <c r="DA87" s="569">
        <f>計算表!$C$110*投入係数表107!DA87</f>
        <v>0</v>
      </c>
      <c r="DB87" s="569">
        <f>計算表!$C$111*投入係数表107!DB87</f>
        <v>0</v>
      </c>
      <c r="DC87" s="569">
        <f>計算表!$C$112*投入係数表107!DC87</f>
        <v>0</v>
      </c>
      <c r="DD87" s="569">
        <f>計算表!$C$113*投入係数表107!DD87</f>
        <v>0</v>
      </c>
      <c r="DE87" s="569">
        <f>計算表!$C$114*投入係数表107!DE87</f>
        <v>0</v>
      </c>
      <c r="DF87" s="569">
        <f t="shared" si="2"/>
        <v>0</v>
      </c>
    </row>
    <row r="88" spans="2:110" ht="12" customHeight="1">
      <c r="B88" s="578" t="s">
        <v>722</v>
      </c>
      <c r="C88" s="569">
        <f>計算表!$C$8*投入係数表107!C88</f>
        <v>0</v>
      </c>
      <c r="D88" s="569">
        <f>計算表!$C$9*投入係数表107!D88</f>
        <v>0</v>
      </c>
      <c r="E88" s="569">
        <f>計算表!$C$10*投入係数表107!E88</f>
        <v>0</v>
      </c>
      <c r="F88" s="569">
        <f>計算表!$C$11*投入係数表107!F88</f>
        <v>0</v>
      </c>
      <c r="G88" s="569">
        <f>計算表!$C$12*投入係数表107!G88</f>
        <v>0</v>
      </c>
      <c r="H88" s="569">
        <f>計算表!$C$13*投入係数表107!H88</f>
        <v>0</v>
      </c>
      <c r="I88" s="569">
        <f>計算表!$C$14*投入係数表107!I88</f>
        <v>0</v>
      </c>
      <c r="J88" s="569">
        <f>計算表!$C$15*投入係数表107!J88</f>
        <v>0</v>
      </c>
      <c r="K88" s="569">
        <f>計算表!$C$16*投入係数表107!K88</f>
        <v>0</v>
      </c>
      <c r="L88" s="569">
        <f>計算表!$C$17*投入係数表107!L88</f>
        <v>0</v>
      </c>
      <c r="M88" s="569">
        <f>計算表!$C$18*投入係数表107!M88</f>
        <v>0</v>
      </c>
      <c r="N88" s="569">
        <f>計算表!$C$19*投入係数表107!N88</f>
        <v>0</v>
      </c>
      <c r="O88" s="569">
        <f>計算表!$C$20*投入係数表107!O88</f>
        <v>0</v>
      </c>
      <c r="P88" s="569">
        <f>計算表!$C$21*投入係数表107!P88</f>
        <v>0</v>
      </c>
      <c r="Q88" s="569">
        <f>計算表!$C$22*投入係数表107!Q88</f>
        <v>0</v>
      </c>
      <c r="R88" s="569">
        <f>計算表!$C$23*投入係数表107!R88</f>
        <v>0</v>
      </c>
      <c r="S88" s="569">
        <f>計算表!$C$24*投入係数表107!S88</f>
        <v>0</v>
      </c>
      <c r="T88" s="569">
        <f>計算表!$C$25*投入係数表107!T88</f>
        <v>0</v>
      </c>
      <c r="U88" s="569">
        <f>計算表!$C$26*投入係数表107!U88</f>
        <v>0</v>
      </c>
      <c r="V88" s="569">
        <f>計算表!$C$27*投入係数表107!V88</f>
        <v>0</v>
      </c>
      <c r="W88" s="569">
        <f>計算表!$C$28*投入係数表107!W88</f>
        <v>0</v>
      </c>
      <c r="X88" s="569">
        <f>計算表!$C$29*投入係数表107!X88</f>
        <v>0</v>
      </c>
      <c r="Y88" s="569">
        <f>計算表!$C$30*投入係数表107!Y88</f>
        <v>0</v>
      </c>
      <c r="Z88" s="569">
        <f>計算表!$C$31*投入係数表107!Z88</f>
        <v>0</v>
      </c>
      <c r="AA88" s="569">
        <f>計算表!$C$32*投入係数表107!AA88</f>
        <v>0</v>
      </c>
      <c r="AB88" s="569">
        <f>計算表!$C$33*投入係数表107!AB88</f>
        <v>0</v>
      </c>
      <c r="AC88" s="569">
        <f>計算表!$C$34*投入係数表107!AC88</f>
        <v>0</v>
      </c>
      <c r="AD88" s="569">
        <f>計算表!$C$35*投入係数表107!AD88</f>
        <v>0</v>
      </c>
      <c r="AE88" s="569">
        <f>計算表!$C$36*投入係数表107!AE88</f>
        <v>0</v>
      </c>
      <c r="AF88" s="569">
        <f>計算表!$C$37*投入係数表107!AF88</f>
        <v>0</v>
      </c>
      <c r="AG88" s="569">
        <f>計算表!$C$38*投入係数表107!AG88</f>
        <v>0</v>
      </c>
      <c r="AH88" s="569">
        <f>計算表!$C$39*投入係数表107!AH88</f>
        <v>0</v>
      </c>
      <c r="AI88" s="569">
        <f>計算表!$C$40*投入係数表107!AI88</f>
        <v>0</v>
      </c>
      <c r="AJ88" s="569">
        <f>計算表!$C$41*投入係数表107!AJ88</f>
        <v>0</v>
      </c>
      <c r="AK88" s="569">
        <f>計算表!$C$42*投入係数表107!AK88</f>
        <v>0</v>
      </c>
      <c r="AL88" s="569">
        <f>計算表!$C$43*投入係数表107!AL88</f>
        <v>0</v>
      </c>
      <c r="AM88" s="569">
        <f>計算表!$C$44*投入係数表107!AM88</f>
        <v>0</v>
      </c>
      <c r="AN88" s="569">
        <f>計算表!$C$45*投入係数表107!AN88</f>
        <v>0</v>
      </c>
      <c r="AO88" s="569">
        <f>計算表!$C$46*投入係数表107!AO88</f>
        <v>0</v>
      </c>
      <c r="AP88" s="569">
        <f>計算表!$C$47*投入係数表107!AP88</f>
        <v>0</v>
      </c>
      <c r="AQ88" s="569">
        <f>計算表!$C$48*投入係数表107!AQ88</f>
        <v>0</v>
      </c>
      <c r="AR88" s="569">
        <f>計算表!$C$49*投入係数表107!AR88</f>
        <v>0</v>
      </c>
      <c r="AS88" s="569">
        <f>計算表!$C$50*投入係数表107!AS88</f>
        <v>0</v>
      </c>
      <c r="AT88" s="569">
        <f>計算表!$C$51*投入係数表107!AT88</f>
        <v>0</v>
      </c>
      <c r="AU88" s="569">
        <f>計算表!$C$52*投入係数表107!AU88</f>
        <v>0</v>
      </c>
      <c r="AV88" s="569">
        <f>計算表!$C$53*投入係数表107!AV88</f>
        <v>0</v>
      </c>
      <c r="AW88" s="569">
        <f>計算表!$C$54*投入係数表107!AW88</f>
        <v>0</v>
      </c>
      <c r="AX88" s="569">
        <f>計算表!$C$55*投入係数表107!AX88</f>
        <v>0</v>
      </c>
      <c r="AY88" s="569">
        <f>計算表!$C$56*投入係数表107!AY88</f>
        <v>0</v>
      </c>
      <c r="AZ88" s="569">
        <f>計算表!$C$57*投入係数表107!AZ88</f>
        <v>0</v>
      </c>
      <c r="BA88" s="569">
        <f>計算表!$C$58*投入係数表107!BA88</f>
        <v>0</v>
      </c>
      <c r="BB88" s="569">
        <f>計算表!$C$59*投入係数表107!BB88</f>
        <v>0</v>
      </c>
      <c r="BC88" s="569">
        <f>計算表!$C$60*投入係数表107!BC88</f>
        <v>0</v>
      </c>
      <c r="BD88" s="569">
        <f>計算表!$C$61*投入係数表107!BD88</f>
        <v>0</v>
      </c>
      <c r="BE88" s="569">
        <f>計算表!$C$62*投入係数表107!BE88</f>
        <v>0</v>
      </c>
      <c r="BF88" s="569">
        <f>計算表!$C$63*投入係数表107!BF88</f>
        <v>0</v>
      </c>
      <c r="BG88" s="569">
        <f>計算表!$C$64*投入係数表107!BG88</f>
        <v>0</v>
      </c>
      <c r="BH88" s="569">
        <f>計算表!$C$65*投入係数表107!BH88</f>
        <v>0</v>
      </c>
      <c r="BI88" s="569">
        <f>計算表!$C$66*投入係数表107!BI88</f>
        <v>0</v>
      </c>
      <c r="BJ88" s="569">
        <f>計算表!$C$67*投入係数表107!BJ88</f>
        <v>0</v>
      </c>
      <c r="BK88" s="569">
        <f>計算表!$C$68*投入係数表107!BK88</f>
        <v>0</v>
      </c>
      <c r="BL88" s="569">
        <f>計算表!$C$69*投入係数表107!BL88</f>
        <v>0</v>
      </c>
      <c r="BM88" s="569">
        <f>計算表!$C$70*投入係数表107!BM88</f>
        <v>0</v>
      </c>
      <c r="BN88" s="569">
        <f>計算表!$C$71*投入係数表107!BN88</f>
        <v>0</v>
      </c>
      <c r="BO88" s="569">
        <f>計算表!$C$72*投入係数表107!BO88</f>
        <v>0</v>
      </c>
      <c r="BP88" s="569">
        <f>計算表!$C$73*投入係数表107!BP88</f>
        <v>0</v>
      </c>
      <c r="BQ88" s="569">
        <f>計算表!$C$74*投入係数表107!BQ88</f>
        <v>0</v>
      </c>
      <c r="BR88" s="569">
        <f>計算表!$C$75*投入係数表107!BR88</f>
        <v>0</v>
      </c>
      <c r="BS88" s="569">
        <f>計算表!$C$76*投入係数表107!BS88</f>
        <v>0</v>
      </c>
      <c r="BT88" s="569">
        <f>計算表!$C$77*投入係数表107!BT88</f>
        <v>0</v>
      </c>
      <c r="BU88" s="569">
        <f>計算表!$C$78*投入係数表107!BU88</f>
        <v>0</v>
      </c>
      <c r="BV88" s="569">
        <f>計算表!$C$79*投入係数表107!BV88</f>
        <v>0</v>
      </c>
      <c r="BW88" s="569">
        <f>計算表!$C$80*投入係数表107!BW88</f>
        <v>0</v>
      </c>
      <c r="BX88" s="569">
        <f>計算表!$C$81*投入係数表107!BX88</f>
        <v>0</v>
      </c>
      <c r="BY88" s="569">
        <f>計算表!$C$82*投入係数表107!BY88</f>
        <v>0</v>
      </c>
      <c r="BZ88" s="569">
        <f>計算表!$C$83*投入係数表107!BZ88</f>
        <v>0</v>
      </c>
      <c r="CA88" s="569">
        <f>計算表!$C$84*投入係数表107!CA88</f>
        <v>0</v>
      </c>
      <c r="CB88" s="569">
        <f>計算表!$C$85*投入係数表107!CB88</f>
        <v>0</v>
      </c>
      <c r="CC88" s="569">
        <f>計算表!$C$86*投入係数表107!CC88</f>
        <v>0</v>
      </c>
      <c r="CD88" s="569">
        <f>計算表!$C$87*投入係数表107!CD88</f>
        <v>0</v>
      </c>
      <c r="CE88" s="569">
        <f>計算表!$C$88*投入係数表107!CE88</f>
        <v>0</v>
      </c>
      <c r="CF88" s="569">
        <f>計算表!$C$89*投入係数表107!CF88</f>
        <v>0</v>
      </c>
      <c r="CG88" s="569">
        <f>計算表!$C$90*投入係数表107!CG88</f>
        <v>0</v>
      </c>
      <c r="CH88" s="569">
        <f>計算表!$C$91*投入係数表107!CH88</f>
        <v>0</v>
      </c>
      <c r="CI88" s="569">
        <f>計算表!$C$92*投入係数表107!CI88</f>
        <v>0</v>
      </c>
      <c r="CJ88" s="569">
        <f>計算表!$C$93*投入係数表107!CJ88</f>
        <v>0</v>
      </c>
      <c r="CK88" s="569">
        <f>計算表!$C$94*投入係数表107!CK88</f>
        <v>0</v>
      </c>
      <c r="CL88" s="569">
        <f>計算表!$C$95*投入係数表107!CL88</f>
        <v>0</v>
      </c>
      <c r="CM88" s="569">
        <f>計算表!$C$96*投入係数表107!CM88</f>
        <v>0</v>
      </c>
      <c r="CN88" s="569">
        <f>計算表!$C$97*投入係数表107!CN88</f>
        <v>0</v>
      </c>
      <c r="CO88" s="569">
        <f>計算表!$C$98*投入係数表107!CO88</f>
        <v>0</v>
      </c>
      <c r="CP88" s="569">
        <f>計算表!$C$99*投入係数表107!CP88</f>
        <v>0</v>
      </c>
      <c r="CQ88" s="569">
        <f>計算表!$C$100*投入係数表107!CQ88</f>
        <v>0</v>
      </c>
      <c r="CR88" s="569">
        <f>計算表!$C$101*投入係数表107!CR88</f>
        <v>0</v>
      </c>
      <c r="CS88" s="569">
        <f>計算表!$C$102*投入係数表107!CS88</f>
        <v>0</v>
      </c>
      <c r="CT88" s="569">
        <f>計算表!$C$103*投入係数表107!CT88</f>
        <v>0</v>
      </c>
      <c r="CU88" s="569">
        <f>計算表!$C$104*投入係数表107!CU88</f>
        <v>0</v>
      </c>
      <c r="CV88" s="569">
        <f>計算表!$C$105*投入係数表107!CV88</f>
        <v>0</v>
      </c>
      <c r="CW88" s="569">
        <f>計算表!$C$106*投入係数表107!CW88</f>
        <v>0</v>
      </c>
      <c r="CX88" s="569">
        <f>計算表!$C$107*投入係数表107!CX88</f>
        <v>0</v>
      </c>
      <c r="CY88" s="569">
        <f>計算表!$C$108*投入係数表107!CY88</f>
        <v>0</v>
      </c>
      <c r="CZ88" s="569">
        <f>計算表!$C$109*投入係数表107!CZ88</f>
        <v>0</v>
      </c>
      <c r="DA88" s="569">
        <f>計算表!$C$110*投入係数表107!DA88</f>
        <v>0</v>
      </c>
      <c r="DB88" s="569">
        <f>計算表!$C$111*投入係数表107!DB88</f>
        <v>0</v>
      </c>
      <c r="DC88" s="569">
        <f>計算表!$C$112*投入係数表107!DC88</f>
        <v>0</v>
      </c>
      <c r="DD88" s="569">
        <f>計算表!$C$113*投入係数表107!DD88</f>
        <v>0</v>
      </c>
      <c r="DE88" s="569">
        <f>計算表!$C$114*投入係数表107!DE88</f>
        <v>0</v>
      </c>
      <c r="DF88" s="569">
        <f t="shared" si="2"/>
        <v>0</v>
      </c>
    </row>
    <row r="89" spans="2:110" ht="12" customHeight="1">
      <c r="B89" s="578" t="s">
        <v>724</v>
      </c>
      <c r="C89" s="569">
        <f>計算表!$C$8*投入係数表107!C89</f>
        <v>0</v>
      </c>
      <c r="D89" s="569">
        <f>計算表!$C$9*投入係数表107!D89</f>
        <v>0</v>
      </c>
      <c r="E89" s="569">
        <f>計算表!$C$10*投入係数表107!E89</f>
        <v>0</v>
      </c>
      <c r="F89" s="569">
        <f>計算表!$C$11*投入係数表107!F89</f>
        <v>0</v>
      </c>
      <c r="G89" s="569">
        <f>計算表!$C$12*投入係数表107!G89</f>
        <v>0</v>
      </c>
      <c r="H89" s="569">
        <f>計算表!$C$13*投入係数表107!H89</f>
        <v>0</v>
      </c>
      <c r="I89" s="569">
        <f>計算表!$C$14*投入係数表107!I89</f>
        <v>0</v>
      </c>
      <c r="J89" s="569">
        <f>計算表!$C$15*投入係数表107!J89</f>
        <v>0</v>
      </c>
      <c r="K89" s="569">
        <f>計算表!$C$16*投入係数表107!K89</f>
        <v>0</v>
      </c>
      <c r="L89" s="569">
        <f>計算表!$C$17*投入係数表107!L89</f>
        <v>0</v>
      </c>
      <c r="M89" s="569">
        <f>計算表!$C$18*投入係数表107!M89</f>
        <v>0</v>
      </c>
      <c r="N89" s="569">
        <f>計算表!$C$19*投入係数表107!N89</f>
        <v>0</v>
      </c>
      <c r="O89" s="569">
        <f>計算表!$C$20*投入係数表107!O89</f>
        <v>0</v>
      </c>
      <c r="P89" s="569">
        <f>計算表!$C$21*投入係数表107!P89</f>
        <v>0</v>
      </c>
      <c r="Q89" s="569">
        <f>計算表!$C$22*投入係数表107!Q89</f>
        <v>0</v>
      </c>
      <c r="R89" s="569">
        <f>計算表!$C$23*投入係数表107!R89</f>
        <v>0</v>
      </c>
      <c r="S89" s="569">
        <f>計算表!$C$24*投入係数表107!S89</f>
        <v>0</v>
      </c>
      <c r="T89" s="569">
        <f>計算表!$C$25*投入係数表107!T89</f>
        <v>0</v>
      </c>
      <c r="U89" s="569">
        <f>計算表!$C$26*投入係数表107!U89</f>
        <v>0</v>
      </c>
      <c r="V89" s="569">
        <f>計算表!$C$27*投入係数表107!V89</f>
        <v>0</v>
      </c>
      <c r="W89" s="569">
        <f>計算表!$C$28*投入係数表107!W89</f>
        <v>0</v>
      </c>
      <c r="X89" s="569">
        <f>計算表!$C$29*投入係数表107!X89</f>
        <v>0</v>
      </c>
      <c r="Y89" s="569">
        <f>計算表!$C$30*投入係数表107!Y89</f>
        <v>0</v>
      </c>
      <c r="Z89" s="569">
        <f>計算表!$C$31*投入係数表107!Z89</f>
        <v>0</v>
      </c>
      <c r="AA89" s="569">
        <f>計算表!$C$32*投入係数表107!AA89</f>
        <v>0</v>
      </c>
      <c r="AB89" s="569">
        <f>計算表!$C$33*投入係数表107!AB89</f>
        <v>0</v>
      </c>
      <c r="AC89" s="569">
        <f>計算表!$C$34*投入係数表107!AC89</f>
        <v>0</v>
      </c>
      <c r="AD89" s="569">
        <f>計算表!$C$35*投入係数表107!AD89</f>
        <v>0</v>
      </c>
      <c r="AE89" s="569">
        <f>計算表!$C$36*投入係数表107!AE89</f>
        <v>0</v>
      </c>
      <c r="AF89" s="569">
        <f>計算表!$C$37*投入係数表107!AF89</f>
        <v>0</v>
      </c>
      <c r="AG89" s="569">
        <f>計算表!$C$38*投入係数表107!AG89</f>
        <v>0</v>
      </c>
      <c r="AH89" s="569">
        <f>計算表!$C$39*投入係数表107!AH89</f>
        <v>0</v>
      </c>
      <c r="AI89" s="569">
        <f>計算表!$C$40*投入係数表107!AI89</f>
        <v>0</v>
      </c>
      <c r="AJ89" s="569">
        <f>計算表!$C$41*投入係数表107!AJ89</f>
        <v>0</v>
      </c>
      <c r="AK89" s="569">
        <f>計算表!$C$42*投入係数表107!AK89</f>
        <v>0</v>
      </c>
      <c r="AL89" s="569">
        <f>計算表!$C$43*投入係数表107!AL89</f>
        <v>0</v>
      </c>
      <c r="AM89" s="569">
        <f>計算表!$C$44*投入係数表107!AM89</f>
        <v>0</v>
      </c>
      <c r="AN89" s="569">
        <f>計算表!$C$45*投入係数表107!AN89</f>
        <v>0</v>
      </c>
      <c r="AO89" s="569">
        <f>計算表!$C$46*投入係数表107!AO89</f>
        <v>0</v>
      </c>
      <c r="AP89" s="569">
        <f>計算表!$C$47*投入係数表107!AP89</f>
        <v>0</v>
      </c>
      <c r="AQ89" s="569">
        <f>計算表!$C$48*投入係数表107!AQ89</f>
        <v>0</v>
      </c>
      <c r="AR89" s="569">
        <f>計算表!$C$49*投入係数表107!AR89</f>
        <v>0</v>
      </c>
      <c r="AS89" s="569">
        <f>計算表!$C$50*投入係数表107!AS89</f>
        <v>0</v>
      </c>
      <c r="AT89" s="569">
        <f>計算表!$C$51*投入係数表107!AT89</f>
        <v>0</v>
      </c>
      <c r="AU89" s="569">
        <f>計算表!$C$52*投入係数表107!AU89</f>
        <v>0</v>
      </c>
      <c r="AV89" s="569">
        <f>計算表!$C$53*投入係数表107!AV89</f>
        <v>0</v>
      </c>
      <c r="AW89" s="569">
        <f>計算表!$C$54*投入係数表107!AW89</f>
        <v>0</v>
      </c>
      <c r="AX89" s="569">
        <f>計算表!$C$55*投入係数表107!AX89</f>
        <v>0</v>
      </c>
      <c r="AY89" s="569">
        <f>計算表!$C$56*投入係数表107!AY89</f>
        <v>0</v>
      </c>
      <c r="AZ89" s="569">
        <f>計算表!$C$57*投入係数表107!AZ89</f>
        <v>0</v>
      </c>
      <c r="BA89" s="569">
        <f>計算表!$C$58*投入係数表107!BA89</f>
        <v>0</v>
      </c>
      <c r="BB89" s="569">
        <f>計算表!$C$59*投入係数表107!BB89</f>
        <v>0</v>
      </c>
      <c r="BC89" s="569">
        <f>計算表!$C$60*投入係数表107!BC89</f>
        <v>0</v>
      </c>
      <c r="BD89" s="569">
        <f>計算表!$C$61*投入係数表107!BD89</f>
        <v>0</v>
      </c>
      <c r="BE89" s="569">
        <f>計算表!$C$62*投入係数表107!BE89</f>
        <v>0</v>
      </c>
      <c r="BF89" s="569">
        <f>計算表!$C$63*投入係数表107!BF89</f>
        <v>0</v>
      </c>
      <c r="BG89" s="569">
        <f>計算表!$C$64*投入係数表107!BG89</f>
        <v>0</v>
      </c>
      <c r="BH89" s="569">
        <f>計算表!$C$65*投入係数表107!BH89</f>
        <v>0</v>
      </c>
      <c r="BI89" s="569">
        <f>計算表!$C$66*投入係数表107!BI89</f>
        <v>0</v>
      </c>
      <c r="BJ89" s="569">
        <f>計算表!$C$67*投入係数表107!BJ89</f>
        <v>0</v>
      </c>
      <c r="BK89" s="569">
        <f>計算表!$C$68*投入係数表107!BK89</f>
        <v>0</v>
      </c>
      <c r="BL89" s="569">
        <f>計算表!$C$69*投入係数表107!BL89</f>
        <v>0</v>
      </c>
      <c r="BM89" s="569">
        <f>計算表!$C$70*投入係数表107!BM89</f>
        <v>0</v>
      </c>
      <c r="BN89" s="569">
        <f>計算表!$C$71*投入係数表107!BN89</f>
        <v>0</v>
      </c>
      <c r="BO89" s="569">
        <f>計算表!$C$72*投入係数表107!BO89</f>
        <v>0</v>
      </c>
      <c r="BP89" s="569">
        <f>計算表!$C$73*投入係数表107!BP89</f>
        <v>0</v>
      </c>
      <c r="BQ89" s="569">
        <f>計算表!$C$74*投入係数表107!BQ89</f>
        <v>0</v>
      </c>
      <c r="BR89" s="569">
        <f>計算表!$C$75*投入係数表107!BR89</f>
        <v>0</v>
      </c>
      <c r="BS89" s="569">
        <f>計算表!$C$76*投入係数表107!BS89</f>
        <v>0</v>
      </c>
      <c r="BT89" s="569">
        <f>計算表!$C$77*投入係数表107!BT89</f>
        <v>0</v>
      </c>
      <c r="BU89" s="569">
        <f>計算表!$C$78*投入係数表107!BU89</f>
        <v>0</v>
      </c>
      <c r="BV89" s="569">
        <f>計算表!$C$79*投入係数表107!BV89</f>
        <v>0</v>
      </c>
      <c r="BW89" s="569">
        <f>計算表!$C$80*投入係数表107!BW89</f>
        <v>0</v>
      </c>
      <c r="BX89" s="569">
        <f>計算表!$C$81*投入係数表107!BX89</f>
        <v>0</v>
      </c>
      <c r="BY89" s="569">
        <f>計算表!$C$82*投入係数表107!BY89</f>
        <v>0</v>
      </c>
      <c r="BZ89" s="569">
        <f>計算表!$C$83*投入係数表107!BZ89</f>
        <v>0</v>
      </c>
      <c r="CA89" s="569">
        <f>計算表!$C$84*投入係数表107!CA89</f>
        <v>0</v>
      </c>
      <c r="CB89" s="569">
        <f>計算表!$C$85*投入係数表107!CB89</f>
        <v>0</v>
      </c>
      <c r="CC89" s="569">
        <f>計算表!$C$86*投入係数表107!CC89</f>
        <v>0</v>
      </c>
      <c r="CD89" s="569">
        <f>計算表!$C$87*投入係数表107!CD89</f>
        <v>0</v>
      </c>
      <c r="CE89" s="569">
        <f>計算表!$C$88*投入係数表107!CE89</f>
        <v>0</v>
      </c>
      <c r="CF89" s="569">
        <f>計算表!$C$89*投入係数表107!CF89</f>
        <v>0</v>
      </c>
      <c r="CG89" s="569">
        <f>計算表!$C$90*投入係数表107!CG89</f>
        <v>0</v>
      </c>
      <c r="CH89" s="569">
        <f>計算表!$C$91*投入係数表107!CH89</f>
        <v>0</v>
      </c>
      <c r="CI89" s="569">
        <f>計算表!$C$92*投入係数表107!CI89</f>
        <v>0</v>
      </c>
      <c r="CJ89" s="569">
        <f>計算表!$C$93*投入係数表107!CJ89</f>
        <v>0</v>
      </c>
      <c r="CK89" s="569">
        <f>計算表!$C$94*投入係数表107!CK89</f>
        <v>0</v>
      </c>
      <c r="CL89" s="569">
        <f>計算表!$C$95*投入係数表107!CL89</f>
        <v>0</v>
      </c>
      <c r="CM89" s="569">
        <f>計算表!$C$96*投入係数表107!CM89</f>
        <v>0</v>
      </c>
      <c r="CN89" s="569">
        <f>計算表!$C$97*投入係数表107!CN89</f>
        <v>0</v>
      </c>
      <c r="CO89" s="569">
        <f>計算表!$C$98*投入係数表107!CO89</f>
        <v>0</v>
      </c>
      <c r="CP89" s="569">
        <f>計算表!$C$99*投入係数表107!CP89</f>
        <v>0</v>
      </c>
      <c r="CQ89" s="569">
        <f>計算表!$C$100*投入係数表107!CQ89</f>
        <v>0</v>
      </c>
      <c r="CR89" s="569">
        <f>計算表!$C$101*投入係数表107!CR89</f>
        <v>0</v>
      </c>
      <c r="CS89" s="569">
        <f>計算表!$C$102*投入係数表107!CS89</f>
        <v>0</v>
      </c>
      <c r="CT89" s="569">
        <f>計算表!$C$103*投入係数表107!CT89</f>
        <v>0</v>
      </c>
      <c r="CU89" s="569">
        <f>計算表!$C$104*投入係数表107!CU89</f>
        <v>0</v>
      </c>
      <c r="CV89" s="569">
        <f>計算表!$C$105*投入係数表107!CV89</f>
        <v>0</v>
      </c>
      <c r="CW89" s="569">
        <f>計算表!$C$106*投入係数表107!CW89</f>
        <v>0</v>
      </c>
      <c r="CX89" s="569">
        <f>計算表!$C$107*投入係数表107!CX89</f>
        <v>0</v>
      </c>
      <c r="CY89" s="569">
        <f>計算表!$C$108*投入係数表107!CY89</f>
        <v>0</v>
      </c>
      <c r="CZ89" s="569">
        <f>計算表!$C$109*投入係数表107!CZ89</f>
        <v>0</v>
      </c>
      <c r="DA89" s="569">
        <f>計算表!$C$110*投入係数表107!DA89</f>
        <v>0</v>
      </c>
      <c r="DB89" s="569">
        <f>計算表!$C$111*投入係数表107!DB89</f>
        <v>0</v>
      </c>
      <c r="DC89" s="569">
        <f>計算表!$C$112*投入係数表107!DC89</f>
        <v>0</v>
      </c>
      <c r="DD89" s="569">
        <f>計算表!$C$113*投入係数表107!DD89</f>
        <v>0</v>
      </c>
      <c r="DE89" s="569">
        <f>計算表!$C$114*投入係数表107!DE89</f>
        <v>0</v>
      </c>
      <c r="DF89" s="569">
        <f t="shared" si="2"/>
        <v>0</v>
      </c>
    </row>
    <row r="90" spans="2:110" ht="12" customHeight="1">
      <c r="B90" s="578" t="s">
        <v>726</v>
      </c>
      <c r="C90" s="569">
        <f>計算表!$C$8*投入係数表107!C90</f>
        <v>0</v>
      </c>
      <c r="D90" s="569">
        <f>計算表!$C$9*投入係数表107!D90</f>
        <v>0</v>
      </c>
      <c r="E90" s="569">
        <f>計算表!$C$10*投入係数表107!E90</f>
        <v>0</v>
      </c>
      <c r="F90" s="569">
        <f>計算表!$C$11*投入係数表107!F90</f>
        <v>0</v>
      </c>
      <c r="G90" s="569">
        <f>計算表!$C$12*投入係数表107!G90</f>
        <v>0</v>
      </c>
      <c r="H90" s="569">
        <f>計算表!$C$13*投入係数表107!H90</f>
        <v>0</v>
      </c>
      <c r="I90" s="569">
        <f>計算表!$C$14*投入係数表107!I90</f>
        <v>0</v>
      </c>
      <c r="J90" s="569">
        <f>計算表!$C$15*投入係数表107!J90</f>
        <v>0</v>
      </c>
      <c r="K90" s="569">
        <f>計算表!$C$16*投入係数表107!K90</f>
        <v>0</v>
      </c>
      <c r="L90" s="569">
        <f>計算表!$C$17*投入係数表107!L90</f>
        <v>0</v>
      </c>
      <c r="M90" s="569">
        <f>計算表!$C$18*投入係数表107!M90</f>
        <v>0</v>
      </c>
      <c r="N90" s="569">
        <f>計算表!$C$19*投入係数表107!N90</f>
        <v>0</v>
      </c>
      <c r="O90" s="569">
        <f>計算表!$C$20*投入係数表107!O90</f>
        <v>0</v>
      </c>
      <c r="P90" s="569">
        <f>計算表!$C$21*投入係数表107!P90</f>
        <v>0</v>
      </c>
      <c r="Q90" s="569">
        <f>計算表!$C$22*投入係数表107!Q90</f>
        <v>0</v>
      </c>
      <c r="R90" s="569">
        <f>計算表!$C$23*投入係数表107!R90</f>
        <v>0</v>
      </c>
      <c r="S90" s="569">
        <f>計算表!$C$24*投入係数表107!S90</f>
        <v>0</v>
      </c>
      <c r="T90" s="569">
        <f>計算表!$C$25*投入係数表107!T90</f>
        <v>0</v>
      </c>
      <c r="U90" s="569">
        <f>計算表!$C$26*投入係数表107!U90</f>
        <v>0</v>
      </c>
      <c r="V90" s="569">
        <f>計算表!$C$27*投入係数表107!V90</f>
        <v>0</v>
      </c>
      <c r="W90" s="569">
        <f>計算表!$C$28*投入係数表107!W90</f>
        <v>0</v>
      </c>
      <c r="X90" s="569">
        <f>計算表!$C$29*投入係数表107!X90</f>
        <v>0</v>
      </c>
      <c r="Y90" s="569">
        <f>計算表!$C$30*投入係数表107!Y90</f>
        <v>0</v>
      </c>
      <c r="Z90" s="569">
        <f>計算表!$C$31*投入係数表107!Z90</f>
        <v>0</v>
      </c>
      <c r="AA90" s="569">
        <f>計算表!$C$32*投入係数表107!AA90</f>
        <v>0</v>
      </c>
      <c r="AB90" s="569">
        <f>計算表!$C$33*投入係数表107!AB90</f>
        <v>0</v>
      </c>
      <c r="AC90" s="569">
        <f>計算表!$C$34*投入係数表107!AC90</f>
        <v>0</v>
      </c>
      <c r="AD90" s="569">
        <f>計算表!$C$35*投入係数表107!AD90</f>
        <v>0</v>
      </c>
      <c r="AE90" s="569">
        <f>計算表!$C$36*投入係数表107!AE90</f>
        <v>0</v>
      </c>
      <c r="AF90" s="569">
        <f>計算表!$C$37*投入係数表107!AF90</f>
        <v>0</v>
      </c>
      <c r="AG90" s="569">
        <f>計算表!$C$38*投入係数表107!AG90</f>
        <v>0</v>
      </c>
      <c r="AH90" s="569">
        <f>計算表!$C$39*投入係数表107!AH90</f>
        <v>0</v>
      </c>
      <c r="AI90" s="569">
        <f>計算表!$C$40*投入係数表107!AI90</f>
        <v>0</v>
      </c>
      <c r="AJ90" s="569">
        <f>計算表!$C$41*投入係数表107!AJ90</f>
        <v>0</v>
      </c>
      <c r="AK90" s="569">
        <f>計算表!$C$42*投入係数表107!AK90</f>
        <v>0</v>
      </c>
      <c r="AL90" s="569">
        <f>計算表!$C$43*投入係数表107!AL90</f>
        <v>0</v>
      </c>
      <c r="AM90" s="569">
        <f>計算表!$C$44*投入係数表107!AM90</f>
        <v>0</v>
      </c>
      <c r="AN90" s="569">
        <f>計算表!$C$45*投入係数表107!AN90</f>
        <v>0</v>
      </c>
      <c r="AO90" s="569">
        <f>計算表!$C$46*投入係数表107!AO90</f>
        <v>0</v>
      </c>
      <c r="AP90" s="569">
        <f>計算表!$C$47*投入係数表107!AP90</f>
        <v>0</v>
      </c>
      <c r="AQ90" s="569">
        <f>計算表!$C$48*投入係数表107!AQ90</f>
        <v>0</v>
      </c>
      <c r="AR90" s="569">
        <f>計算表!$C$49*投入係数表107!AR90</f>
        <v>0</v>
      </c>
      <c r="AS90" s="569">
        <f>計算表!$C$50*投入係数表107!AS90</f>
        <v>0</v>
      </c>
      <c r="AT90" s="569">
        <f>計算表!$C$51*投入係数表107!AT90</f>
        <v>0</v>
      </c>
      <c r="AU90" s="569">
        <f>計算表!$C$52*投入係数表107!AU90</f>
        <v>0</v>
      </c>
      <c r="AV90" s="569">
        <f>計算表!$C$53*投入係数表107!AV90</f>
        <v>0</v>
      </c>
      <c r="AW90" s="569">
        <f>計算表!$C$54*投入係数表107!AW90</f>
        <v>0</v>
      </c>
      <c r="AX90" s="569">
        <f>計算表!$C$55*投入係数表107!AX90</f>
        <v>0</v>
      </c>
      <c r="AY90" s="569">
        <f>計算表!$C$56*投入係数表107!AY90</f>
        <v>0</v>
      </c>
      <c r="AZ90" s="569">
        <f>計算表!$C$57*投入係数表107!AZ90</f>
        <v>0</v>
      </c>
      <c r="BA90" s="569">
        <f>計算表!$C$58*投入係数表107!BA90</f>
        <v>0</v>
      </c>
      <c r="BB90" s="569">
        <f>計算表!$C$59*投入係数表107!BB90</f>
        <v>0</v>
      </c>
      <c r="BC90" s="569">
        <f>計算表!$C$60*投入係数表107!BC90</f>
        <v>0</v>
      </c>
      <c r="BD90" s="569">
        <f>計算表!$C$61*投入係数表107!BD90</f>
        <v>0</v>
      </c>
      <c r="BE90" s="569">
        <f>計算表!$C$62*投入係数表107!BE90</f>
        <v>0</v>
      </c>
      <c r="BF90" s="569">
        <f>計算表!$C$63*投入係数表107!BF90</f>
        <v>0</v>
      </c>
      <c r="BG90" s="569">
        <f>計算表!$C$64*投入係数表107!BG90</f>
        <v>0</v>
      </c>
      <c r="BH90" s="569">
        <f>計算表!$C$65*投入係数表107!BH90</f>
        <v>0</v>
      </c>
      <c r="BI90" s="569">
        <f>計算表!$C$66*投入係数表107!BI90</f>
        <v>0</v>
      </c>
      <c r="BJ90" s="569">
        <f>計算表!$C$67*投入係数表107!BJ90</f>
        <v>0</v>
      </c>
      <c r="BK90" s="569">
        <f>計算表!$C$68*投入係数表107!BK90</f>
        <v>0</v>
      </c>
      <c r="BL90" s="569">
        <f>計算表!$C$69*投入係数表107!BL90</f>
        <v>0</v>
      </c>
      <c r="BM90" s="569">
        <f>計算表!$C$70*投入係数表107!BM90</f>
        <v>0</v>
      </c>
      <c r="BN90" s="569">
        <f>計算表!$C$71*投入係数表107!BN90</f>
        <v>0</v>
      </c>
      <c r="BO90" s="569">
        <f>計算表!$C$72*投入係数表107!BO90</f>
        <v>0</v>
      </c>
      <c r="BP90" s="569">
        <f>計算表!$C$73*投入係数表107!BP90</f>
        <v>0</v>
      </c>
      <c r="BQ90" s="569">
        <f>計算表!$C$74*投入係数表107!BQ90</f>
        <v>0</v>
      </c>
      <c r="BR90" s="569">
        <f>計算表!$C$75*投入係数表107!BR90</f>
        <v>0</v>
      </c>
      <c r="BS90" s="569">
        <f>計算表!$C$76*投入係数表107!BS90</f>
        <v>0</v>
      </c>
      <c r="BT90" s="569">
        <f>計算表!$C$77*投入係数表107!BT90</f>
        <v>0</v>
      </c>
      <c r="BU90" s="569">
        <f>計算表!$C$78*投入係数表107!BU90</f>
        <v>0</v>
      </c>
      <c r="BV90" s="569">
        <f>計算表!$C$79*投入係数表107!BV90</f>
        <v>0</v>
      </c>
      <c r="BW90" s="569">
        <f>計算表!$C$80*投入係数表107!BW90</f>
        <v>0</v>
      </c>
      <c r="BX90" s="569">
        <f>計算表!$C$81*投入係数表107!BX90</f>
        <v>0</v>
      </c>
      <c r="BY90" s="569">
        <f>計算表!$C$82*投入係数表107!BY90</f>
        <v>0</v>
      </c>
      <c r="BZ90" s="569">
        <f>計算表!$C$83*投入係数表107!BZ90</f>
        <v>0</v>
      </c>
      <c r="CA90" s="569">
        <f>計算表!$C$84*投入係数表107!CA90</f>
        <v>0</v>
      </c>
      <c r="CB90" s="569">
        <f>計算表!$C$85*投入係数表107!CB90</f>
        <v>0</v>
      </c>
      <c r="CC90" s="569">
        <f>計算表!$C$86*投入係数表107!CC90</f>
        <v>0</v>
      </c>
      <c r="CD90" s="569">
        <f>計算表!$C$87*投入係数表107!CD90</f>
        <v>0</v>
      </c>
      <c r="CE90" s="569">
        <f>計算表!$C$88*投入係数表107!CE90</f>
        <v>0</v>
      </c>
      <c r="CF90" s="569">
        <f>計算表!$C$89*投入係数表107!CF90</f>
        <v>0</v>
      </c>
      <c r="CG90" s="569">
        <f>計算表!$C$90*投入係数表107!CG90</f>
        <v>0</v>
      </c>
      <c r="CH90" s="569">
        <f>計算表!$C$91*投入係数表107!CH90</f>
        <v>0</v>
      </c>
      <c r="CI90" s="569">
        <f>計算表!$C$92*投入係数表107!CI90</f>
        <v>0</v>
      </c>
      <c r="CJ90" s="569">
        <f>計算表!$C$93*投入係数表107!CJ90</f>
        <v>0</v>
      </c>
      <c r="CK90" s="569">
        <f>計算表!$C$94*投入係数表107!CK90</f>
        <v>0</v>
      </c>
      <c r="CL90" s="569">
        <f>計算表!$C$95*投入係数表107!CL90</f>
        <v>0</v>
      </c>
      <c r="CM90" s="569">
        <f>計算表!$C$96*投入係数表107!CM90</f>
        <v>0</v>
      </c>
      <c r="CN90" s="569">
        <f>計算表!$C$97*投入係数表107!CN90</f>
        <v>0</v>
      </c>
      <c r="CO90" s="569">
        <f>計算表!$C$98*投入係数表107!CO90</f>
        <v>0</v>
      </c>
      <c r="CP90" s="569">
        <f>計算表!$C$99*投入係数表107!CP90</f>
        <v>0</v>
      </c>
      <c r="CQ90" s="569">
        <f>計算表!$C$100*投入係数表107!CQ90</f>
        <v>0</v>
      </c>
      <c r="CR90" s="569">
        <f>計算表!$C$101*投入係数表107!CR90</f>
        <v>0</v>
      </c>
      <c r="CS90" s="569">
        <f>計算表!$C$102*投入係数表107!CS90</f>
        <v>0</v>
      </c>
      <c r="CT90" s="569">
        <f>計算表!$C$103*投入係数表107!CT90</f>
        <v>0</v>
      </c>
      <c r="CU90" s="569">
        <f>計算表!$C$104*投入係数表107!CU90</f>
        <v>0</v>
      </c>
      <c r="CV90" s="569">
        <f>計算表!$C$105*投入係数表107!CV90</f>
        <v>0</v>
      </c>
      <c r="CW90" s="569">
        <f>計算表!$C$106*投入係数表107!CW90</f>
        <v>0</v>
      </c>
      <c r="CX90" s="569">
        <f>計算表!$C$107*投入係数表107!CX90</f>
        <v>0</v>
      </c>
      <c r="CY90" s="569">
        <f>計算表!$C$108*投入係数表107!CY90</f>
        <v>0</v>
      </c>
      <c r="CZ90" s="569">
        <f>計算表!$C$109*投入係数表107!CZ90</f>
        <v>0</v>
      </c>
      <c r="DA90" s="569">
        <f>計算表!$C$110*投入係数表107!DA90</f>
        <v>0</v>
      </c>
      <c r="DB90" s="569">
        <f>計算表!$C$111*投入係数表107!DB90</f>
        <v>0</v>
      </c>
      <c r="DC90" s="569">
        <f>計算表!$C$112*投入係数表107!DC90</f>
        <v>0</v>
      </c>
      <c r="DD90" s="569">
        <f>計算表!$C$113*投入係数表107!DD90</f>
        <v>0</v>
      </c>
      <c r="DE90" s="569">
        <f>計算表!$C$114*投入係数表107!DE90</f>
        <v>0</v>
      </c>
      <c r="DF90" s="569">
        <f t="shared" si="2"/>
        <v>0</v>
      </c>
    </row>
    <row r="91" spans="2:110" ht="12" customHeight="1">
      <c r="B91" s="578" t="s">
        <v>728</v>
      </c>
      <c r="C91" s="569">
        <f>計算表!$C$8*投入係数表107!C91</f>
        <v>0</v>
      </c>
      <c r="D91" s="569">
        <f>計算表!$C$9*投入係数表107!D91</f>
        <v>0</v>
      </c>
      <c r="E91" s="569">
        <f>計算表!$C$10*投入係数表107!E91</f>
        <v>0</v>
      </c>
      <c r="F91" s="569">
        <f>計算表!$C$11*投入係数表107!F91</f>
        <v>0</v>
      </c>
      <c r="G91" s="569">
        <f>計算表!$C$12*投入係数表107!G91</f>
        <v>0</v>
      </c>
      <c r="H91" s="569">
        <f>計算表!$C$13*投入係数表107!H91</f>
        <v>0</v>
      </c>
      <c r="I91" s="569">
        <f>計算表!$C$14*投入係数表107!I91</f>
        <v>0</v>
      </c>
      <c r="J91" s="569">
        <f>計算表!$C$15*投入係数表107!J91</f>
        <v>0</v>
      </c>
      <c r="K91" s="569">
        <f>計算表!$C$16*投入係数表107!K91</f>
        <v>0</v>
      </c>
      <c r="L91" s="569">
        <f>計算表!$C$17*投入係数表107!L91</f>
        <v>0</v>
      </c>
      <c r="M91" s="569">
        <f>計算表!$C$18*投入係数表107!M91</f>
        <v>0</v>
      </c>
      <c r="N91" s="569">
        <f>計算表!$C$19*投入係数表107!N91</f>
        <v>0</v>
      </c>
      <c r="O91" s="569">
        <f>計算表!$C$20*投入係数表107!O91</f>
        <v>0</v>
      </c>
      <c r="P91" s="569">
        <f>計算表!$C$21*投入係数表107!P91</f>
        <v>0</v>
      </c>
      <c r="Q91" s="569">
        <f>計算表!$C$22*投入係数表107!Q91</f>
        <v>0</v>
      </c>
      <c r="R91" s="569">
        <f>計算表!$C$23*投入係数表107!R91</f>
        <v>0</v>
      </c>
      <c r="S91" s="569">
        <f>計算表!$C$24*投入係数表107!S91</f>
        <v>0</v>
      </c>
      <c r="T91" s="569">
        <f>計算表!$C$25*投入係数表107!T91</f>
        <v>0</v>
      </c>
      <c r="U91" s="569">
        <f>計算表!$C$26*投入係数表107!U91</f>
        <v>0</v>
      </c>
      <c r="V91" s="569">
        <f>計算表!$C$27*投入係数表107!V91</f>
        <v>0</v>
      </c>
      <c r="W91" s="569">
        <f>計算表!$C$28*投入係数表107!W91</f>
        <v>0</v>
      </c>
      <c r="X91" s="569">
        <f>計算表!$C$29*投入係数表107!X91</f>
        <v>0</v>
      </c>
      <c r="Y91" s="569">
        <f>計算表!$C$30*投入係数表107!Y91</f>
        <v>0</v>
      </c>
      <c r="Z91" s="569">
        <f>計算表!$C$31*投入係数表107!Z91</f>
        <v>0</v>
      </c>
      <c r="AA91" s="569">
        <f>計算表!$C$32*投入係数表107!AA91</f>
        <v>0</v>
      </c>
      <c r="AB91" s="569">
        <f>計算表!$C$33*投入係数表107!AB91</f>
        <v>0</v>
      </c>
      <c r="AC91" s="569">
        <f>計算表!$C$34*投入係数表107!AC91</f>
        <v>0</v>
      </c>
      <c r="AD91" s="569">
        <f>計算表!$C$35*投入係数表107!AD91</f>
        <v>0</v>
      </c>
      <c r="AE91" s="569">
        <f>計算表!$C$36*投入係数表107!AE91</f>
        <v>0</v>
      </c>
      <c r="AF91" s="569">
        <f>計算表!$C$37*投入係数表107!AF91</f>
        <v>0</v>
      </c>
      <c r="AG91" s="569">
        <f>計算表!$C$38*投入係数表107!AG91</f>
        <v>0</v>
      </c>
      <c r="AH91" s="569">
        <f>計算表!$C$39*投入係数表107!AH91</f>
        <v>0</v>
      </c>
      <c r="AI91" s="569">
        <f>計算表!$C$40*投入係数表107!AI91</f>
        <v>0</v>
      </c>
      <c r="AJ91" s="569">
        <f>計算表!$C$41*投入係数表107!AJ91</f>
        <v>0</v>
      </c>
      <c r="AK91" s="569">
        <f>計算表!$C$42*投入係数表107!AK91</f>
        <v>0</v>
      </c>
      <c r="AL91" s="569">
        <f>計算表!$C$43*投入係数表107!AL91</f>
        <v>0</v>
      </c>
      <c r="AM91" s="569">
        <f>計算表!$C$44*投入係数表107!AM91</f>
        <v>0</v>
      </c>
      <c r="AN91" s="569">
        <f>計算表!$C$45*投入係数表107!AN91</f>
        <v>0</v>
      </c>
      <c r="AO91" s="569">
        <f>計算表!$C$46*投入係数表107!AO91</f>
        <v>0</v>
      </c>
      <c r="AP91" s="569">
        <f>計算表!$C$47*投入係数表107!AP91</f>
        <v>0</v>
      </c>
      <c r="AQ91" s="569">
        <f>計算表!$C$48*投入係数表107!AQ91</f>
        <v>0</v>
      </c>
      <c r="AR91" s="569">
        <f>計算表!$C$49*投入係数表107!AR91</f>
        <v>0</v>
      </c>
      <c r="AS91" s="569">
        <f>計算表!$C$50*投入係数表107!AS91</f>
        <v>0</v>
      </c>
      <c r="AT91" s="569">
        <f>計算表!$C$51*投入係数表107!AT91</f>
        <v>0</v>
      </c>
      <c r="AU91" s="569">
        <f>計算表!$C$52*投入係数表107!AU91</f>
        <v>0</v>
      </c>
      <c r="AV91" s="569">
        <f>計算表!$C$53*投入係数表107!AV91</f>
        <v>0</v>
      </c>
      <c r="AW91" s="569">
        <f>計算表!$C$54*投入係数表107!AW91</f>
        <v>0</v>
      </c>
      <c r="AX91" s="569">
        <f>計算表!$C$55*投入係数表107!AX91</f>
        <v>0</v>
      </c>
      <c r="AY91" s="569">
        <f>計算表!$C$56*投入係数表107!AY91</f>
        <v>0</v>
      </c>
      <c r="AZ91" s="569">
        <f>計算表!$C$57*投入係数表107!AZ91</f>
        <v>0</v>
      </c>
      <c r="BA91" s="569">
        <f>計算表!$C$58*投入係数表107!BA91</f>
        <v>0</v>
      </c>
      <c r="BB91" s="569">
        <f>計算表!$C$59*投入係数表107!BB91</f>
        <v>0</v>
      </c>
      <c r="BC91" s="569">
        <f>計算表!$C$60*投入係数表107!BC91</f>
        <v>0</v>
      </c>
      <c r="BD91" s="569">
        <f>計算表!$C$61*投入係数表107!BD91</f>
        <v>0</v>
      </c>
      <c r="BE91" s="569">
        <f>計算表!$C$62*投入係数表107!BE91</f>
        <v>0</v>
      </c>
      <c r="BF91" s="569">
        <f>計算表!$C$63*投入係数表107!BF91</f>
        <v>0</v>
      </c>
      <c r="BG91" s="569">
        <f>計算表!$C$64*投入係数表107!BG91</f>
        <v>0</v>
      </c>
      <c r="BH91" s="569">
        <f>計算表!$C$65*投入係数表107!BH91</f>
        <v>0</v>
      </c>
      <c r="BI91" s="569">
        <f>計算表!$C$66*投入係数表107!BI91</f>
        <v>0</v>
      </c>
      <c r="BJ91" s="569">
        <f>計算表!$C$67*投入係数表107!BJ91</f>
        <v>0</v>
      </c>
      <c r="BK91" s="569">
        <f>計算表!$C$68*投入係数表107!BK91</f>
        <v>0</v>
      </c>
      <c r="BL91" s="569">
        <f>計算表!$C$69*投入係数表107!BL91</f>
        <v>0</v>
      </c>
      <c r="BM91" s="569">
        <f>計算表!$C$70*投入係数表107!BM91</f>
        <v>0</v>
      </c>
      <c r="BN91" s="569">
        <f>計算表!$C$71*投入係数表107!BN91</f>
        <v>0</v>
      </c>
      <c r="BO91" s="569">
        <f>計算表!$C$72*投入係数表107!BO91</f>
        <v>0</v>
      </c>
      <c r="BP91" s="569">
        <f>計算表!$C$73*投入係数表107!BP91</f>
        <v>0</v>
      </c>
      <c r="BQ91" s="569">
        <f>計算表!$C$74*投入係数表107!BQ91</f>
        <v>0</v>
      </c>
      <c r="BR91" s="569">
        <f>計算表!$C$75*投入係数表107!BR91</f>
        <v>0</v>
      </c>
      <c r="BS91" s="569">
        <f>計算表!$C$76*投入係数表107!BS91</f>
        <v>0</v>
      </c>
      <c r="BT91" s="569">
        <f>計算表!$C$77*投入係数表107!BT91</f>
        <v>0</v>
      </c>
      <c r="BU91" s="569">
        <f>計算表!$C$78*投入係数表107!BU91</f>
        <v>0</v>
      </c>
      <c r="BV91" s="569">
        <f>計算表!$C$79*投入係数表107!BV91</f>
        <v>0</v>
      </c>
      <c r="BW91" s="569">
        <f>計算表!$C$80*投入係数表107!BW91</f>
        <v>0</v>
      </c>
      <c r="BX91" s="569">
        <f>計算表!$C$81*投入係数表107!BX91</f>
        <v>0</v>
      </c>
      <c r="BY91" s="569">
        <f>計算表!$C$82*投入係数表107!BY91</f>
        <v>0</v>
      </c>
      <c r="BZ91" s="569">
        <f>計算表!$C$83*投入係数表107!BZ91</f>
        <v>0</v>
      </c>
      <c r="CA91" s="569">
        <f>計算表!$C$84*投入係数表107!CA91</f>
        <v>0</v>
      </c>
      <c r="CB91" s="569">
        <f>計算表!$C$85*投入係数表107!CB91</f>
        <v>0</v>
      </c>
      <c r="CC91" s="569">
        <f>計算表!$C$86*投入係数表107!CC91</f>
        <v>0</v>
      </c>
      <c r="CD91" s="569">
        <f>計算表!$C$87*投入係数表107!CD91</f>
        <v>0</v>
      </c>
      <c r="CE91" s="569">
        <f>計算表!$C$88*投入係数表107!CE91</f>
        <v>0</v>
      </c>
      <c r="CF91" s="569">
        <f>計算表!$C$89*投入係数表107!CF91</f>
        <v>0</v>
      </c>
      <c r="CG91" s="569">
        <f>計算表!$C$90*投入係数表107!CG91</f>
        <v>0</v>
      </c>
      <c r="CH91" s="569">
        <f>計算表!$C$91*投入係数表107!CH91</f>
        <v>0</v>
      </c>
      <c r="CI91" s="569">
        <f>計算表!$C$92*投入係数表107!CI91</f>
        <v>0</v>
      </c>
      <c r="CJ91" s="569">
        <f>計算表!$C$93*投入係数表107!CJ91</f>
        <v>0</v>
      </c>
      <c r="CK91" s="569">
        <f>計算表!$C$94*投入係数表107!CK91</f>
        <v>0</v>
      </c>
      <c r="CL91" s="569">
        <f>計算表!$C$95*投入係数表107!CL91</f>
        <v>0</v>
      </c>
      <c r="CM91" s="569">
        <f>計算表!$C$96*投入係数表107!CM91</f>
        <v>0</v>
      </c>
      <c r="CN91" s="569">
        <f>計算表!$C$97*投入係数表107!CN91</f>
        <v>0</v>
      </c>
      <c r="CO91" s="569">
        <f>計算表!$C$98*投入係数表107!CO91</f>
        <v>0</v>
      </c>
      <c r="CP91" s="569">
        <f>計算表!$C$99*投入係数表107!CP91</f>
        <v>0</v>
      </c>
      <c r="CQ91" s="569">
        <f>計算表!$C$100*投入係数表107!CQ91</f>
        <v>0</v>
      </c>
      <c r="CR91" s="569">
        <f>計算表!$C$101*投入係数表107!CR91</f>
        <v>0</v>
      </c>
      <c r="CS91" s="569">
        <f>計算表!$C$102*投入係数表107!CS91</f>
        <v>0</v>
      </c>
      <c r="CT91" s="569">
        <f>計算表!$C$103*投入係数表107!CT91</f>
        <v>0</v>
      </c>
      <c r="CU91" s="569">
        <f>計算表!$C$104*投入係数表107!CU91</f>
        <v>0</v>
      </c>
      <c r="CV91" s="569">
        <f>計算表!$C$105*投入係数表107!CV91</f>
        <v>0</v>
      </c>
      <c r="CW91" s="569">
        <f>計算表!$C$106*投入係数表107!CW91</f>
        <v>0</v>
      </c>
      <c r="CX91" s="569">
        <f>計算表!$C$107*投入係数表107!CX91</f>
        <v>0</v>
      </c>
      <c r="CY91" s="569">
        <f>計算表!$C$108*投入係数表107!CY91</f>
        <v>0</v>
      </c>
      <c r="CZ91" s="569">
        <f>計算表!$C$109*投入係数表107!CZ91</f>
        <v>0</v>
      </c>
      <c r="DA91" s="569">
        <f>計算表!$C$110*投入係数表107!DA91</f>
        <v>0</v>
      </c>
      <c r="DB91" s="569">
        <f>計算表!$C$111*投入係数表107!DB91</f>
        <v>0</v>
      </c>
      <c r="DC91" s="569">
        <f>計算表!$C$112*投入係数表107!DC91</f>
        <v>0</v>
      </c>
      <c r="DD91" s="569">
        <f>計算表!$C$113*投入係数表107!DD91</f>
        <v>0</v>
      </c>
      <c r="DE91" s="569">
        <f>計算表!$C$114*投入係数表107!DE91</f>
        <v>0</v>
      </c>
      <c r="DF91" s="569">
        <f t="shared" si="2"/>
        <v>0</v>
      </c>
    </row>
    <row r="92" spans="2:110" ht="12" customHeight="1">
      <c r="B92" s="578" t="s">
        <v>730</v>
      </c>
      <c r="C92" s="569">
        <f>計算表!$C$8*投入係数表107!C92</f>
        <v>0</v>
      </c>
      <c r="D92" s="569">
        <f>計算表!$C$9*投入係数表107!D92</f>
        <v>0</v>
      </c>
      <c r="E92" s="569">
        <f>計算表!$C$10*投入係数表107!E92</f>
        <v>0</v>
      </c>
      <c r="F92" s="569">
        <f>計算表!$C$11*投入係数表107!F92</f>
        <v>0</v>
      </c>
      <c r="G92" s="569">
        <f>計算表!$C$12*投入係数表107!G92</f>
        <v>0</v>
      </c>
      <c r="H92" s="569">
        <f>計算表!$C$13*投入係数表107!H92</f>
        <v>0</v>
      </c>
      <c r="I92" s="569">
        <f>計算表!$C$14*投入係数表107!I92</f>
        <v>0</v>
      </c>
      <c r="J92" s="569">
        <f>計算表!$C$15*投入係数表107!J92</f>
        <v>0</v>
      </c>
      <c r="K92" s="569">
        <f>計算表!$C$16*投入係数表107!K92</f>
        <v>0</v>
      </c>
      <c r="L92" s="569">
        <f>計算表!$C$17*投入係数表107!L92</f>
        <v>0</v>
      </c>
      <c r="M92" s="569">
        <f>計算表!$C$18*投入係数表107!M92</f>
        <v>0</v>
      </c>
      <c r="N92" s="569">
        <f>計算表!$C$19*投入係数表107!N92</f>
        <v>0</v>
      </c>
      <c r="O92" s="569">
        <f>計算表!$C$20*投入係数表107!O92</f>
        <v>0</v>
      </c>
      <c r="P92" s="569">
        <f>計算表!$C$21*投入係数表107!P92</f>
        <v>0</v>
      </c>
      <c r="Q92" s="569">
        <f>計算表!$C$22*投入係数表107!Q92</f>
        <v>0</v>
      </c>
      <c r="R92" s="569">
        <f>計算表!$C$23*投入係数表107!R92</f>
        <v>0</v>
      </c>
      <c r="S92" s="569">
        <f>計算表!$C$24*投入係数表107!S92</f>
        <v>0</v>
      </c>
      <c r="T92" s="569">
        <f>計算表!$C$25*投入係数表107!T92</f>
        <v>0</v>
      </c>
      <c r="U92" s="569">
        <f>計算表!$C$26*投入係数表107!U92</f>
        <v>0</v>
      </c>
      <c r="V92" s="569">
        <f>計算表!$C$27*投入係数表107!V92</f>
        <v>0</v>
      </c>
      <c r="W92" s="569">
        <f>計算表!$C$28*投入係数表107!W92</f>
        <v>0</v>
      </c>
      <c r="X92" s="569">
        <f>計算表!$C$29*投入係数表107!X92</f>
        <v>0</v>
      </c>
      <c r="Y92" s="569">
        <f>計算表!$C$30*投入係数表107!Y92</f>
        <v>0</v>
      </c>
      <c r="Z92" s="569">
        <f>計算表!$C$31*投入係数表107!Z92</f>
        <v>0</v>
      </c>
      <c r="AA92" s="569">
        <f>計算表!$C$32*投入係数表107!AA92</f>
        <v>0</v>
      </c>
      <c r="AB92" s="569">
        <f>計算表!$C$33*投入係数表107!AB92</f>
        <v>0</v>
      </c>
      <c r="AC92" s="569">
        <f>計算表!$C$34*投入係数表107!AC92</f>
        <v>0</v>
      </c>
      <c r="AD92" s="569">
        <f>計算表!$C$35*投入係数表107!AD92</f>
        <v>0</v>
      </c>
      <c r="AE92" s="569">
        <f>計算表!$C$36*投入係数表107!AE92</f>
        <v>0</v>
      </c>
      <c r="AF92" s="569">
        <f>計算表!$C$37*投入係数表107!AF92</f>
        <v>0</v>
      </c>
      <c r="AG92" s="569">
        <f>計算表!$C$38*投入係数表107!AG92</f>
        <v>0</v>
      </c>
      <c r="AH92" s="569">
        <f>計算表!$C$39*投入係数表107!AH92</f>
        <v>0</v>
      </c>
      <c r="AI92" s="569">
        <f>計算表!$C$40*投入係数表107!AI92</f>
        <v>0</v>
      </c>
      <c r="AJ92" s="569">
        <f>計算表!$C$41*投入係数表107!AJ92</f>
        <v>0</v>
      </c>
      <c r="AK92" s="569">
        <f>計算表!$C$42*投入係数表107!AK92</f>
        <v>0</v>
      </c>
      <c r="AL92" s="569">
        <f>計算表!$C$43*投入係数表107!AL92</f>
        <v>0</v>
      </c>
      <c r="AM92" s="569">
        <f>計算表!$C$44*投入係数表107!AM92</f>
        <v>0</v>
      </c>
      <c r="AN92" s="569">
        <f>計算表!$C$45*投入係数表107!AN92</f>
        <v>0</v>
      </c>
      <c r="AO92" s="569">
        <f>計算表!$C$46*投入係数表107!AO92</f>
        <v>0</v>
      </c>
      <c r="AP92" s="569">
        <f>計算表!$C$47*投入係数表107!AP92</f>
        <v>0</v>
      </c>
      <c r="AQ92" s="569">
        <f>計算表!$C$48*投入係数表107!AQ92</f>
        <v>0</v>
      </c>
      <c r="AR92" s="569">
        <f>計算表!$C$49*投入係数表107!AR92</f>
        <v>0</v>
      </c>
      <c r="AS92" s="569">
        <f>計算表!$C$50*投入係数表107!AS92</f>
        <v>0</v>
      </c>
      <c r="AT92" s="569">
        <f>計算表!$C$51*投入係数表107!AT92</f>
        <v>0</v>
      </c>
      <c r="AU92" s="569">
        <f>計算表!$C$52*投入係数表107!AU92</f>
        <v>0</v>
      </c>
      <c r="AV92" s="569">
        <f>計算表!$C$53*投入係数表107!AV92</f>
        <v>0</v>
      </c>
      <c r="AW92" s="569">
        <f>計算表!$C$54*投入係数表107!AW92</f>
        <v>0</v>
      </c>
      <c r="AX92" s="569">
        <f>計算表!$C$55*投入係数表107!AX92</f>
        <v>0</v>
      </c>
      <c r="AY92" s="569">
        <f>計算表!$C$56*投入係数表107!AY92</f>
        <v>0</v>
      </c>
      <c r="AZ92" s="569">
        <f>計算表!$C$57*投入係数表107!AZ92</f>
        <v>0</v>
      </c>
      <c r="BA92" s="569">
        <f>計算表!$C$58*投入係数表107!BA92</f>
        <v>0</v>
      </c>
      <c r="BB92" s="569">
        <f>計算表!$C$59*投入係数表107!BB92</f>
        <v>0</v>
      </c>
      <c r="BC92" s="569">
        <f>計算表!$C$60*投入係数表107!BC92</f>
        <v>0</v>
      </c>
      <c r="BD92" s="569">
        <f>計算表!$C$61*投入係数表107!BD92</f>
        <v>0</v>
      </c>
      <c r="BE92" s="569">
        <f>計算表!$C$62*投入係数表107!BE92</f>
        <v>0</v>
      </c>
      <c r="BF92" s="569">
        <f>計算表!$C$63*投入係数表107!BF92</f>
        <v>0</v>
      </c>
      <c r="BG92" s="569">
        <f>計算表!$C$64*投入係数表107!BG92</f>
        <v>0</v>
      </c>
      <c r="BH92" s="569">
        <f>計算表!$C$65*投入係数表107!BH92</f>
        <v>0</v>
      </c>
      <c r="BI92" s="569">
        <f>計算表!$C$66*投入係数表107!BI92</f>
        <v>0</v>
      </c>
      <c r="BJ92" s="569">
        <f>計算表!$C$67*投入係数表107!BJ92</f>
        <v>0</v>
      </c>
      <c r="BK92" s="569">
        <f>計算表!$C$68*投入係数表107!BK92</f>
        <v>0</v>
      </c>
      <c r="BL92" s="569">
        <f>計算表!$C$69*投入係数表107!BL92</f>
        <v>0</v>
      </c>
      <c r="BM92" s="569">
        <f>計算表!$C$70*投入係数表107!BM92</f>
        <v>0</v>
      </c>
      <c r="BN92" s="569">
        <f>計算表!$C$71*投入係数表107!BN92</f>
        <v>0</v>
      </c>
      <c r="BO92" s="569">
        <f>計算表!$C$72*投入係数表107!BO92</f>
        <v>0</v>
      </c>
      <c r="BP92" s="569">
        <f>計算表!$C$73*投入係数表107!BP92</f>
        <v>0</v>
      </c>
      <c r="BQ92" s="569">
        <f>計算表!$C$74*投入係数表107!BQ92</f>
        <v>0</v>
      </c>
      <c r="BR92" s="569">
        <f>計算表!$C$75*投入係数表107!BR92</f>
        <v>0</v>
      </c>
      <c r="BS92" s="569">
        <f>計算表!$C$76*投入係数表107!BS92</f>
        <v>0</v>
      </c>
      <c r="BT92" s="569">
        <f>計算表!$C$77*投入係数表107!BT92</f>
        <v>0</v>
      </c>
      <c r="BU92" s="569">
        <f>計算表!$C$78*投入係数表107!BU92</f>
        <v>0</v>
      </c>
      <c r="BV92" s="569">
        <f>計算表!$C$79*投入係数表107!BV92</f>
        <v>0</v>
      </c>
      <c r="BW92" s="569">
        <f>計算表!$C$80*投入係数表107!BW92</f>
        <v>0</v>
      </c>
      <c r="BX92" s="569">
        <f>計算表!$C$81*投入係数表107!BX92</f>
        <v>0</v>
      </c>
      <c r="BY92" s="569">
        <f>計算表!$C$82*投入係数表107!BY92</f>
        <v>0</v>
      </c>
      <c r="BZ92" s="569">
        <f>計算表!$C$83*投入係数表107!BZ92</f>
        <v>0</v>
      </c>
      <c r="CA92" s="569">
        <f>計算表!$C$84*投入係数表107!CA92</f>
        <v>0</v>
      </c>
      <c r="CB92" s="569">
        <f>計算表!$C$85*投入係数表107!CB92</f>
        <v>0</v>
      </c>
      <c r="CC92" s="569">
        <f>計算表!$C$86*投入係数表107!CC92</f>
        <v>0</v>
      </c>
      <c r="CD92" s="569">
        <f>計算表!$C$87*投入係数表107!CD92</f>
        <v>0</v>
      </c>
      <c r="CE92" s="569">
        <f>計算表!$C$88*投入係数表107!CE92</f>
        <v>0</v>
      </c>
      <c r="CF92" s="569">
        <f>計算表!$C$89*投入係数表107!CF92</f>
        <v>0</v>
      </c>
      <c r="CG92" s="569">
        <f>計算表!$C$90*投入係数表107!CG92</f>
        <v>0</v>
      </c>
      <c r="CH92" s="569">
        <f>計算表!$C$91*投入係数表107!CH92</f>
        <v>0</v>
      </c>
      <c r="CI92" s="569">
        <f>計算表!$C$92*投入係数表107!CI92</f>
        <v>0</v>
      </c>
      <c r="CJ92" s="569">
        <f>計算表!$C$93*投入係数表107!CJ92</f>
        <v>0</v>
      </c>
      <c r="CK92" s="569">
        <f>計算表!$C$94*投入係数表107!CK92</f>
        <v>0</v>
      </c>
      <c r="CL92" s="569">
        <f>計算表!$C$95*投入係数表107!CL92</f>
        <v>0</v>
      </c>
      <c r="CM92" s="569">
        <f>計算表!$C$96*投入係数表107!CM92</f>
        <v>0</v>
      </c>
      <c r="CN92" s="569">
        <f>計算表!$C$97*投入係数表107!CN92</f>
        <v>0</v>
      </c>
      <c r="CO92" s="569">
        <f>計算表!$C$98*投入係数表107!CO92</f>
        <v>0</v>
      </c>
      <c r="CP92" s="569">
        <f>計算表!$C$99*投入係数表107!CP92</f>
        <v>0</v>
      </c>
      <c r="CQ92" s="569">
        <f>計算表!$C$100*投入係数表107!CQ92</f>
        <v>0</v>
      </c>
      <c r="CR92" s="569">
        <f>計算表!$C$101*投入係数表107!CR92</f>
        <v>0</v>
      </c>
      <c r="CS92" s="569">
        <f>計算表!$C$102*投入係数表107!CS92</f>
        <v>0</v>
      </c>
      <c r="CT92" s="569">
        <f>計算表!$C$103*投入係数表107!CT92</f>
        <v>0</v>
      </c>
      <c r="CU92" s="569">
        <f>計算表!$C$104*投入係数表107!CU92</f>
        <v>0</v>
      </c>
      <c r="CV92" s="569">
        <f>計算表!$C$105*投入係数表107!CV92</f>
        <v>0</v>
      </c>
      <c r="CW92" s="569">
        <f>計算表!$C$106*投入係数表107!CW92</f>
        <v>0</v>
      </c>
      <c r="CX92" s="569">
        <f>計算表!$C$107*投入係数表107!CX92</f>
        <v>0</v>
      </c>
      <c r="CY92" s="569">
        <f>計算表!$C$108*投入係数表107!CY92</f>
        <v>0</v>
      </c>
      <c r="CZ92" s="569">
        <f>計算表!$C$109*投入係数表107!CZ92</f>
        <v>0</v>
      </c>
      <c r="DA92" s="569">
        <f>計算表!$C$110*投入係数表107!DA92</f>
        <v>0</v>
      </c>
      <c r="DB92" s="569">
        <f>計算表!$C$111*投入係数表107!DB92</f>
        <v>0</v>
      </c>
      <c r="DC92" s="569">
        <f>計算表!$C$112*投入係数表107!DC92</f>
        <v>0</v>
      </c>
      <c r="DD92" s="569">
        <f>計算表!$C$113*投入係数表107!DD92</f>
        <v>0</v>
      </c>
      <c r="DE92" s="569">
        <f>計算表!$C$114*投入係数表107!DE92</f>
        <v>0</v>
      </c>
      <c r="DF92" s="569">
        <f t="shared" si="2"/>
        <v>0</v>
      </c>
    </row>
    <row r="93" spans="2:110" ht="12" customHeight="1">
      <c r="B93" s="578" t="s">
        <v>732</v>
      </c>
      <c r="C93" s="569">
        <f>計算表!$C$8*投入係数表107!C93</f>
        <v>0</v>
      </c>
      <c r="D93" s="569">
        <f>計算表!$C$9*投入係数表107!D93</f>
        <v>0</v>
      </c>
      <c r="E93" s="569">
        <f>計算表!$C$10*投入係数表107!E93</f>
        <v>0</v>
      </c>
      <c r="F93" s="569">
        <f>計算表!$C$11*投入係数表107!F93</f>
        <v>0</v>
      </c>
      <c r="G93" s="569">
        <f>計算表!$C$12*投入係数表107!G93</f>
        <v>0</v>
      </c>
      <c r="H93" s="569">
        <f>計算表!$C$13*投入係数表107!H93</f>
        <v>0</v>
      </c>
      <c r="I93" s="569">
        <f>計算表!$C$14*投入係数表107!I93</f>
        <v>0</v>
      </c>
      <c r="J93" s="569">
        <f>計算表!$C$15*投入係数表107!J93</f>
        <v>0</v>
      </c>
      <c r="K93" s="569">
        <f>計算表!$C$16*投入係数表107!K93</f>
        <v>0</v>
      </c>
      <c r="L93" s="569">
        <f>計算表!$C$17*投入係数表107!L93</f>
        <v>0</v>
      </c>
      <c r="M93" s="569">
        <f>計算表!$C$18*投入係数表107!M93</f>
        <v>0</v>
      </c>
      <c r="N93" s="569">
        <f>計算表!$C$19*投入係数表107!N93</f>
        <v>0</v>
      </c>
      <c r="O93" s="569">
        <f>計算表!$C$20*投入係数表107!O93</f>
        <v>0</v>
      </c>
      <c r="P93" s="569">
        <f>計算表!$C$21*投入係数表107!P93</f>
        <v>0</v>
      </c>
      <c r="Q93" s="569">
        <f>計算表!$C$22*投入係数表107!Q93</f>
        <v>0</v>
      </c>
      <c r="R93" s="569">
        <f>計算表!$C$23*投入係数表107!R93</f>
        <v>0</v>
      </c>
      <c r="S93" s="569">
        <f>計算表!$C$24*投入係数表107!S93</f>
        <v>0</v>
      </c>
      <c r="T93" s="569">
        <f>計算表!$C$25*投入係数表107!T93</f>
        <v>0</v>
      </c>
      <c r="U93" s="569">
        <f>計算表!$C$26*投入係数表107!U93</f>
        <v>0</v>
      </c>
      <c r="V93" s="569">
        <f>計算表!$C$27*投入係数表107!V93</f>
        <v>0</v>
      </c>
      <c r="W93" s="569">
        <f>計算表!$C$28*投入係数表107!W93</f>
        <v>0</v>
      </c>
      <c r="X93" s="569">
        <f>計算表!$C$29*投入係数表107!X93</f>
        <v>0</v>
      </c>
      <c r="Y93" s="569">
        <f>計算表!$C$30*投入係数表107!Y93</f>
        <v>0</v>
      </c>
      <c r="Z93" s="569">
        <f>計算表!$C$31*投入係数表107!Z93</f>
        <v>0</v>
      </c>
      <c r="AA93" s="569">
        <f>計算表!$C$32*投入係数表107!AA93</f>
        <v>0</v>
      </c>
      <c r="AB93" s="569">
        <f>計算表!$C$33*投入係数表107!AB93</f>
        <v>0</v>
      </c>
      <c r="AC93" s="569">
        <f>計算表!$C$34*投入係数表107!AC93</f>
        <v>0</v>
      </c>
      <c r="AD93" s="569">
        <f>計算表!$C$35*投入係数表107!AD93</f>
        <v>0</v>
      </c>
      <c r="AE93" s="569">
        <f>計算表!$C$36*投入係数表107!AE93</f>
        <v>0</v>
      </c>
      <c r="AF93" s="569">
        <f>計算表!$C$37*投入係数表107!AF93</f>
        <v>0</v>
      </c>
      <c r="AG93" s="569">
        <f>計算表!$C$38*投入係数表107!AG93</f>
        <v>0</v>
      </c>
      <c r="AH93" s="569">
        <f>計算表!$C$39*投入係数表107!AH93</f>
        <v>0</v>
      </c>
      <c r="AI93" s="569">
        <f>計算表!$C$40*投入係数表107!AI93</f>
        <v>0</v>
      </c>
      <c r="AJ93" s="569">
        <f>計算表!$C$41*投入係数表107!AJ93</f>
        <v>0</v>
      </c>
      <c r="AK93" s="569">
        <f>計算表!$C$42*投入係数表107!AK93</f>
        <v>0</v>
      </c>
      <c r="AL93" s="569">
        <f>計算表!$C$43*投入係数表107!AL93</f>
        <v>0</v>
      </c>
      <c r="AM93" s="569">
        <f>計算表!$C$44*投入係数表107!AM93</f>
        <v>0</v>
      </c>
      <c r="AN93" s="569">
        <f>計算表!$C$45*投入係数表107!AN93</f>
        <v>0</v>
      </c>
      <c r="AO93" s="569">
        <f>計算表!$C$46*投入係数表107!AO93</f>
        <v>0</v>
      </c>
      <c r="AP93" s="569">
        <f>計算表!$C$47*投入係数表107!AP93</f>
        <v>0</v>
      </c>
      <c r="AQ93" s="569">
        <f>計算表!$C$48*投入係数表107!AQ93</f>
        <v>0</v>
      </c>
      <c r="AR93" s="569">
        <f>計算表!$C$49*投入係数表107!AR93</f>
        <v>0</v>
      </c>
      <c r="AS93" s="569">
        <f>計算表!$C$50*投入係数表107!AS93</f>
        <v>0</v>
      </c>
      <c r="AT93" s="569">
        <f>計算表!$C$51*投入係数表107!AT93</f>
        <v>0</v>
      </c>
      <c r="AU93" s="569">
        <f>計算表!$C$52*投入係数表107!AU93</f>
        <v>0</v>
      </c>
      <c r="AV93" s="569">
        <f>計算表!$C$53*投入係数表107!AV93</f>
        <v>0</v>
      </c>
      <c r="AW93" s="569">
        <f>計算表!$C$54*投入係数表107!AW93</f>
        <v>0</v>
      </c>
      <c r="AX93" s="569">
        <f>計算表!$C$55*投入係数表107!AX93</f>
        <v>0</v>
      </c>
      <c r="AY93" s="569">
        <f>計算表!$C$56*投入係数表107!AY93</f>
        <v>0</v>
      </c>
      <c r="AZ93" s="569">
        <f>計算表!$C$57*投入係数表107!AZ93</f>
        <v>0</v>
      </c>
      <c r="BA93" s="569">
        <f>計算表!$C$58*投入係数表107!BA93</f>
        <v>0</v>
      </c>
      <c r="BB93" s="569">
        <f>計算表!$C$59*投入係数表107!BB93</f>
        <v>0</v>
      </c>
      <c r="BC93" s="569">
        <f>計算表!$C$60*投入係数表107!BC93</f>
        <v>0</v>
      </c>
      <c r="BD93" s="569">
        <f>計算表!$C$61*投入係数表107!BD93</f>
        <v>0</v>
      </c>
      <c r="BE93" s="569">
        <f>計算表!$C$62*投入係数表107!BE93</f>
        <v>0</v>
      </c>
      <c r="BF93" s="569">
        <f>計算表!$C$63*投入係数表107!BF93</f>
        <v>0</v>
      </c>
      <c r="BG93" s="569">
        <f>計算表!$C$64*投入係数表107!BG93</f>
        <v>0</v>
      </c>
      <c r="BH93" s="569">
        <f>計算表!$C$65*投入係数表107!BH93</f>
        <v>0</v>
      </c>
      <c r="BI93" s="569">
        <f>計算表!$C$66*投入係数表107!BI93</f>
        <v>0</v>
      </c>
      <c r="BJ93" s="569">
        <f>計算表!$C$67*投入係数表107!BJ93</f>
        <v>0</v>
      </c>
      <c r="BK93" s="569">
        <f>計算表!$C$68*投入係数表107!BK93</f>
        <v>0</v>
      </c>
      <c r="BL93" s="569">
        <f>計算表!$C$69*投入係数表107!BL93</f>
        <v>0</v>
      </c>
      <c r="BM93" s="569">
        <f>計算表!$C$70*投入係数表107!BM93</f>
        <v>0</v>
      </c>
      <c r="BN93" s="569">
        <f>計算表!$C$71*投入係数表107!BN93</f>
        <v>0</v>
      </c>
      <c r="BO93" s="569">
        <f>計算表!$C$72*投入係数表107!BO93</f>
        <v>0</v>
      </c>
      <c r="BP93" s="569">
        <f>計算表!$C$73*投入係数表107!BP93</f>
        <v>0</v>
      </c>
      <c r="BQ93" s="569">
        <f>計算表!$C$74*投入係数表107!BQ93</f>
        <v>0</v>
      </c>
      <c r="BR93" s="569">
        <f>計算表!$C$75*投入係数表107!BR93</f>
        <v>0</v>
      </c>
      <c r="BS93" s="569">
        <f>計算表!$C$76*投入係数表107!BS93</f>
        <v>0</v>
      </c>
      <c r="BT93" s="569">
        <f>計算表!$C$77*投入係数表107!BT93</f>
        <v>0</v>
      </c>
      <c r="BU93" s="569">
        <f>計算表!$C$78*投入係数表107!BU93</f>
        <v>0</v>
      </c>
      <c r="BV93" s="569">
        <f>計算表!$C$79*投入係数表107!BV93</f>
        <v>0</v>
      </c>
      <c r="BW93" s="569">
        <f>計算表!$C$80*投入係数表107!BW93</f>
        <v>0</v>
      </c>
      <c r="BX93" s="569">
        <f>計算表!$C$81*投入係数表107!BX93</f>
        <v>0</v>
      </c>
      <c r="BY93" s="569">
        <f>計算表!$C$82*投入係数表107!BY93</f>
        <v>0</v>
      </c>
      <c r="BZ93" s="569">
        <f>計算表!$C$83*投入係数表107!BZ93</f>
        <v>0</v>
      </c>
      <c r="CA93" s="569">
        <f>計算表!$C$84*投入係数表107!CA93</f>
        <v>0</v>
      </c>
      <c r="CB93" s="569">
        <f>計算表!$C$85*投入係数表107!CB93</f>
        <v>0</v>
      </c>
      <c r="CC93" s="569">
        <f>計算表!$C$86*投入係数表107!CC93</f>
        <v>0</v>
      </c>
      <c r="CD93" s="569">
        <f>計算表!$C$87*投入係数表107!CD93</f>
        <v>0</v>
      </c>
      <c r="CE93" s="569">
        <f>計算表!$C$88*投入係数表107!CE93</f>
        <v>0</v>
      </c>
      <c r="CF93" s="569">
        <f>計算表!$C$89*投入係数表107!CF93</f>
        <v>0</v>
      </c>
      <c r="CG93" s="569">
        <f>計算表!$C$90*投入係数表107!CG93</f>
        <v>0</v>
      </c>
      <c r="CH93" s="569">
        <f>計算表!$C$91*投入係数表107!CH93</f>
        <v>0</v>
      </c>
      <c r="CI93" s="569">
        <f>計算表!$C$92*投入係数表107!CI93</f>
        <v>0</v>
      </c>
      <c r="CJ93" s="569">
        <f>計算表!$C$93*投入係数表107!CJ93</f>
        <v>0</v>
      </c>
      <c r="CK93" s="569">
        <f>計算表!$C$94*投入係数表107!CK93</f>
        <v>0</v>
      </c>
      <c r="CL93" s="569">
        <f>計算表!$C$95*投入係数表107!CL93</f>
        <v>0</v>
      </c>
      <c r="CM93" s="569">
        <f>計算表!$C$96*投入係数表107!CM93</f>
        <v>0</v>
      </c>
      <c r="CN93" s="569">
        <f>計算表!$C$97*投入係数表107!CN93</f>
        <v>0</v>
      </c>
      <c r="CO93" s="569">
        <f>計算表!$C$98*投入係数表107!CO93</f>
        <v>0</v>
      </c>
      <c r="CP93" s="569">
        <f>計算表!$C$99*投入係数表107!CP93</f>
        <v>0</v>
      </c>
      <c r="CQ93" s="569">
        <f>計算表!$C$100*投入係数表107!CQ93</f>
        <v>0</v>
      </c>
      <c r="CR93" s="569">
        <f>計算表!$C$101*投入係数表107!CR93</f>
        <v>0</v>
      </c>
      <c r="CS93" s="569">
        <f>計算表!$C$102*投入係数表107!CS93</f>
        <v>0</v>
      </c>
      <c r="CT93" s="569">
        <f>計算表!$C$103*投入係数表107!CT93</f>
        <v>0</v>
      </c>
      <c r="CU93" s="569">
        <f>計算表!$C$104*投入係数表107!CU93</f>
        <v>0</v>
      </c>
      <c r="CV93" s="569">
        <f>計算表!$C$105*投入係数表107!CV93</f>
        <v>0</v>
      </c>
      <c r="CW93" s="569">
        <f>計算表!$C$106*投入係数表107!CW93</f>
        <v>0</v>
      </c>
      <c r="CX93" s="569">
        <f>計算表!$C$107*投入係数表107!CX93</f>
        <v>0</v>
      </c>
      <c r="CY93" s="569">
        <f>計算表!$C$108*投入係数表107!CY93</f>
        <v>0</v>
      </c>
      <c r="CZ93" s="569">
        <f>計算表!$C$109*投入係数表107!CZ93</f>
        <v>0</v>
      </c>
      <c r="DA93" s="569">
        <f>計算表!$C$110*投入係数表107!DA93</f>
        <v>0</v>
      </c>
      <c r="DB93" s="569">
        <f>計算表!$C$111*投入係数表107!DB93</f>
        <v>0</v>
      </c>
      <c r="DC93" s="569">
        <f>計算表!$C$112*投入係数表107!DC93</f>
        <v>0</v>
      </c>
      <c r="DD93" s="569">
        <f>計算表!$C$113*投入係数表107!DD93</f>
        <v>0</v>
      </c>
      <c r="DE93" s="569">
        <f>計算表!$C$114*投入係数表107!DE93</f>
        <v>0</v>
      </c>
      <c r="DF93" s="569">
        <f t="shared" si="2"/>
        <v>0</v>
      </c>
    </row>
    <row r="94" spans="2:110" ht="12" customHeight="1">
      <c r="B94" s="578" t="s">
        <v>734</v>
      </c>
      <c r="C94" s="569">
        <f>計算表!$C$8*投入係数表107!C94</f>
        <v>0</v>
      </c>
      <c r="D94" s="569">
        <f>計算表!$C$9*投入係数表107!D94</f>
        <v>0</v>
      </c>
      <c r="E94" s="569">
        <f>計算表!$C$10*投入係数表107!E94</f>
        <v>0</v>
      </c>
      <c r="F94" s="569">
        <f>計算表!$C$11*投入係数表107!F94</f>
        <v>0</v>
      </c>
      <c r="G94" s="569">
        <f>計算表!$C$12*投入係数表107!G94</f>
        <v>0</v>
      </c>
      <c r="H94" s="569">
        <f>計算表!$C$13*投入係数表107!H94</f>
        <v>0</v>
      </c>
      <c r="I94" s="569">
        <f>計算表!$C$14*投入係数表107!I94</f>
        <v>0</v>
      </c>
      <c r="J94" s="569">
        <f>計算表!$C$15*投入係数表107!J94</f>
        <v>0</v>
      </c>
      <c r="K94" s="569">
        <f>計算表!$C$16*投入係数表107!K94</f>
        <v>0</v>
      </c>
      <c r="L94" s="569">
        <f>計算表!$C$17*投入係数表107!L94</f>
        <v>0</v>
      </c>
      <c r="M94" s="569">
        <f>計算表!$C$18*投入係数表107!M94</f>
        <v>0</v>
      </c>
      <c r="N94" s="569">
        <f>計算表!$C$19*投入係数表107!N94</f>
        <v>0</v>
      </c>
      <c r="O94" s="569">
        <f>計算表!$C$20*投入係数表107!O94</f>
        <v>0</v>
      </c>
      <c r="P94" s="569">
        <f>計算表!$C$21*投入係数表107!P94</f>
        <v>0</v>
      </c>
      <c r="Q94" s="569">
        <f>計算表!$C$22*投入係数表107!Q94</f>
        <v>0</v>
      </c>
      <c r="R94" s="569">
        <f>計算表!$C$23*投入係数表107!R94</f>
        <v>0</v>
      </c>
      <c r="S94" s="569">
        <f>計算表!$C$24*投入係数表107!S94</f>
        <v>0</v>
      </c>
      <c r="T94" s="569">
        <f>計算表!$C$25*投入係数表107!T94</f>
        <v>0</v>
      </c>
      <c r="U94" s="569">
        <f>計算表!$C$26*投入係数表107!U94</f>
        <v>0</v>
      </c>
      <c r="V94" s="569">
        <f>計算表!$C$27*投入係数表107!V94</f>
        <v>0</v>
      </c>
      <c r="W94" s="569">
        <f>計算表!$C$28*投入係数表107!W94</f>
        <v>0</v>
      </c>
      <c r="X94" s="569">
        <f>計算表!$C$29*投入係数表107!X94</f>
        <v>0</v>
      </c>
      <c r="Y94" s="569">
        <f>計算表!$C$30*投入係数表107!Y94</f>
        <v>0</v>
      </c>
      <c r="Z94" s="569">
        <f>計算表!$C$31*投入係数表107!Z94</f>
        <v>0</v>
      </c>
      <c r="AA94" s="569">
        <f>計算表!$C$32*投入係数表107!AA94</f>
        <v>0</v>
      </c>
      <c r="AB94" s="569">
        <f>計算表!$C$33*投入係数表107!AB94</f>
        <v>0</v>
      </c>
      <c r="AC94" s="569">
        <f>計算表!$C$34*投入係数表107!AC94</f>
        <v>0</v>
      </c>
      <c r="AD94" s="569">
        <f>計算表!$C$35*投入係数表107!AD94</f>
        <v>0</v>
      </c>
      <c r="AE94" s="569">
        <f>計算表!$C$36*投入係数表107!AE94</f>
        <v>0</v>
      </c>
      <c r="AF94" s="569">
        <f>計算表!$C$37*投入係数表107!AF94</f>
        <v>0</v>
      </c>
      <c r="AG94" s="569">
        <f>計算表!$C$38*投入係数表107!AG94</f>
        <v>0</v>
      </c>
      <c r="AH94" s="569">
        <f>計算表!$C$39*投入係数表107!AH94</f>
        <v>0</v>
      </c>
      <c r="AI94" s="569">
        <f>計算表!$C$40*投入係数表107!AI94</f>
        <v>0</v>
      </c>
      <c r="AJ94" s="569">
        <f>計算表!$C$41*投入係数表107!AJ94</f>
        <v>0</v>
      </c>
      <c r="AK94" s="569">
        <f>計算表!$C$42*投入係数表107!AK94</f>
        <v>0</v>
      </c>
      <c r="AL94" s="569">
        <f>計算表!$C$43*投入係数表107!AL94</f>
        <v>0</v>
      </c>
      <c r="AM94" s="569">
        <f>計算表!$C$44*投入係数表107!AM94</f>
        <v>0</v>
      </c>
      <c r="AN94" s="569">
        <f>計算表!$C$45*投入係数表107!AN94</f>
        <v>0</v>
      </c>
      <c r="AO94" s="569">
        <f>計算表!$C$46*投入係数表107!AO94</f>
        <v>0</v>
      </c>
      <c r="AP94" s="569">
        <f>計算表!$C$47*投入係数表107!AP94</f>
        <v>0</v>
      </c>
      <c r="AQ94" s="569">
        <f>計算表!$C$48*投入係数表107!AQ94</f>
        <v>0</v>
      </c>
      <c r="AR94" s="569">
        <f>計算表!$C$49*投入係数表107!AR94</f>
        <v>0</v>
      </c>
      <c r="AS94" s="569">
        <f>計算表!$C$50*投入係数表107!AS94</f>
        <v>0</v>
      </c>
      <c r="AT94" s="569">
        <f>計算表!$C$51*投入係数表107!AT94</f>
        <v>0</v>
      </c>
      <c r="AU94" s="569">
        <f>計算表!$C$52*投入係数表107!AU94</f>
        <v>0</v>
      </c>
      <c r="AV94" s="569">
        <f>計算表!$C$53*投入係数表107!AV94</f>
        <v>0</v>
      </c>
      <c r="AW94" s="569">
        <f>計算表!$C$54*投入係数表107!AW94</f>
        <v>0</v>
      </c>
      <c r="AX94" s="569">
        <f>計算表!$C$55*投入係数表107!AX94</f>
        <v>0</v>
      </c>
      <c r="AY94" s="569">
        <f>計算表!$C$56*投入係数表107!AY94</f>
        <v>0</v>
      </c>
      <c r="AZ94" s="569">
        <f>計算表!$C$57*投入係数表107!AZ94</f>
        <v>0</v>
      </c>
      <c r="BA94" s="569">
        <f>計算表!$C$58*投入係数表107!BA94</f>
        <v>0</v>
      </c>
      <c r="BB94" s="569">
        <f>計算表!$C$59*投入係数表107!BB94</f>
        <v>0</v>
      </c>
      <c r="BC94" s="569">
        <f>計算表!$C$60*投入係数表107!BC94</f>
        <v>0</v>
      </c>
      <c r="BD94" s="569">
        <f>計算表!$C$61*投入係数表107!BD94</f>
        <v>0</v>
      </c>
      <c r="BE94" s="569">
        <f>計算表!$C$62*投入係数表107!BE94</f>
        <v>0</v>
      </c>
      <c r="BF94" s="569">
        <f>計算表!$C$63*投入係数表107!BF94</f>
        <v>0</v>
      </c>
      <c r="BG94" s="569">
        <f>計算表!$C$64*投入係数表107!BG94</f>
        <v>0</v>
      </c>
      <c r="BH94" s="569">
        <f>計算表!$C$65*投入係数表107!BH94</f>
        <v>0</v>
      </c>
      <c r="BI94" s="569">
        <f>計算表!$C$66*投入係数表107!BI94</f>
        <v>0</v>
      </c>
      <c r="BJ94" s="569">
        <f>計算表!$C$67*投入係数表107!BJ94</f>
        <v>0</v>
      </c>
      <c r="BK94" s="569">
        <f>計算表!$C$68*投入係数表107!BK94</f>
        <v>0</v>
      </c>
      <c r="BL94" s="569">
        <f>計算表!$C$69*投入係数表107!BL94</f>
        <v>0</v>
      </c>
      <c r="BM94" s="569">
        <f>計算表!$C$70*投入係数表107!BM94</f>
        <v>0</v>
      </c>
      <c r="BN94" s="569">
        <f>計算表!$C$71*投入係数表107!BN94</f>
        <v>0</v>
      </c>
      <c r="BO94" s="569">
        <f>計算表!$C$72*投入係数表107!BO94</f>
        <v>0</v>
      </c>
      <c r="BP94" s="569">
        <f>計算表!$C$73*投入係数表107!BP94</f>
        <v>0</v>
      </c>
      <c r="BQ94" s="569">
        <f>計算表!$C$74*投入係数表107!BQ94</f>
        <v>0</v>
      </c>
      <c r="BR94" s="569">
        <f>計算表!$C$75*投入係数表107!BR94</f>
        <v>0</v>
      </c>
      <c r="BS94" s="569">
        <f>計算表!$C$76*投入係数表107!BS94</f>
        <v>0</v>
      </c>
      <c r="BT94" s="569">
        <f>計算表!$C$77*投入係数表107!BT94</f>
        <v>0</v>
      </c>
      <c r="BU94" s="569">
        <f>計算表!$C$78*投入係数表107!BU94</f>
        <v>0</v>
      </c>
      <c r="BV94" s="569">
        <f>計算表!$C$79*投入係数表107!BV94</f>
        <v>0</v>
      </c>
      <c r="BW94" s="569">
        <f>計算表!$C$80*投入係数表107!BW94</f>
        <v>0</v>
      </c>
      <c r="BX94" s="569">
        <f>計算表!$C$81*投入係数表107!BX94</f>
        <v>0</v>
      </c>
      <c r="BY94" s="569">
        <f>計算表!$C$82*投入係数表107!BY94</f>
        <v>0</v>
      </c>
      <c r="BZ94" s="569">
        <f>計算表!$C$83*投入係数表107!BZ94</f>
        <v>0</v>
      </c>
      <c r="CA94" s="569">
        <f>計算表!$C$84*投入係数表107!CA94</f>
        <v>0</v>
      </c>
      <c r="CB94" s="569">
        <f>計算表!$C$85*投入係数表107!CB94</f>
        <v>0</v>
      </c>
      <c r="CC94" s="569">
        <f>計算表!$C$86*投入係数表107!CC94</f>
        <v>0</v>
      </c>
      <c r="CD94" s="569">
        <f>計算表!$C$87*投入係数表107!CD94</f>
        <v>0</v>
      </c>
      <c r="CE94" s="569">
        <f>計算表!$C$88*投入係数表107!CE94</f>
        <v>0</v>
      </c>
      <c r="CF94" s="569">
        <f>計算表!$C$89*投入係数表107!CF94</f>
        <v>0</v>
      </c>
      <c r="CG94" s="569">
        <f>計算表!$C$90*投入係数表107!CG94</f>
        <v>0</v>
      </c>
      <c r="CH94" s="569">
        <f>計算表!$C$91*投入係数表107!CH94</f>
        <v>0</v>
      </c>
      <c r="CI94" s="569">
        <f>計算表!$C$92*投入係数表107!CI94</f>
        <v>0</v>
      </c>
      <c r="CJ94" s="569">
        <f>計算表!$C$93*投入係数表107!CJ94</f>
        <v>0</v>
      </c>
      <c r="CK94" s="569">
        <f>計算表!$C$94*投入係数表107!CK94</f>
        <v>0</v>
      </c>
      <c r="CL94" s="569">
        <f>計算表!$C$95*投入係数表107!CL94</f>
        <v>0</v>
      </c>
      <c r="CM94" s="569">
        <f>計算表!$C$96*投入係数表107!CM94</f>
        <v>0</v>
      </c>
      <c r="CN94" s="569">
        <f>計算表!$C$97*投入係数表107!CN94</f>
        <v>0</v>
      </c>
      <c r="CO94" s="569">
        <f>計算表!$C$98*投入係数表107!CO94</f>
        <v>0</v>
      </c>
      <c r="CP94" s="569">
        <f>計算表!$C$99*投入係数表107!CP94</f>
        <v>0</v>
      </c>
      <c r="CQ94" s="569">
        <f>計算表!$C$100*投入係数表107!CQ94</f>
        <v>0</v>
      </c>
      <c r="CR94" s="569">
        <f>計算表!$C$101*投入係数表107!CR94</f>
        <v>0</v>
      </c>
      <c r="CS94" s="569">
        <f>計算表!$C$102*投入係数表107!CS94</f>
        <v>0</v>
      </c>
      <c r="CT94" s="569">
        <f>計算表!$C$103*投入係数表107!CT94</f>
        <v>0</v>
      </c>
      <c r="CU94" s="569">
        <f>計算表!$C$104*投入係数表107!CU94</f>
        <v>0</v>
      </c>
      <c r="CV94" s="569">
        <f>計算表!$C$105*投入係数表107!CV94</f>
        <v>0</v>
      </c>
      <c r="CW94" s="569">
        <f>計算表!$C$106*投入係数表107!CW94</f>
        <v>0</v>
      </c>
      <c r="CX94" s="569">
        <f>計算表!$C$107*投入係数表107!CX94</f>
        <v>0</v>
      </c>
      <c r="CY94" s="569">
        <f>計算表!$C$108*投入係数表107!CY94</f>
        <v>0</v>
      </c>
      <c r="CZ94" s="569">
        <f>計算表!$C$109*投入係数表107!CZ94</f>
        <v>0</v>
      </c>
      <c r="DA94" s="569">
        <f>計算表!$C$110*投入係数表107!DA94</f>
        <v>0</v>
      </c>
      <c r="DB94" s="569">
        <f>計算表!$C$111*投入係数表107!DB94</f>
        <v>0</v>
      </c>
      <c r="DC94" s="569">
        <f>計算表!$C$112*投入係数表107!DC94</f>
        <v>0</v>
      </c>
      <c r="DD94" s="569">
        <f>計算表!$C$113*投入係数表107!DD94</f>
        <v>0</v>
      </c>
      <c r="DE94" s="569">
        <f>計算表!$C$114*投入係数表107!DE94</f>
        <v>0</v>
      </c>
      <c r="DF94" s="569">
        <f t="shared" si="2"/>
        <v>0</v>
      </c>
    </row>
    <row r="95" spans="2:110" ht="12" customHeight="1">
      <c r="B95" s="578" t="s">
        <v>736</v>
      </c>
      <c r="C95" s="569">
        <f>計算表!$C$8*投入係数表107!C95</f>
        <v>0</v>
      </c>
      <c r="D95" s="569">
        <f>計算表!$C$9*投入係数表107!D95</f>
        <v>0</v>
      </c>
      <c r="E95" s="569">
        <f>計算表!$C$10*投入係数表107!E95</f>
        <v>0</v>
      </c>
      <c r="F95" s="569">
        <f>計算表!$C$11*投入係数表107!F95</f>
        <v>0</v>
      </c>
      <c r="G95" s="569">
        <f>計算表!$C$12*投入係数表107!G95</f>
        <v>0</v>
      </c>
      <c r="H95" s="569">
        <f>計算表!$C$13*投入係数表107!H95</f>
        <v>0</v>
      </c>
      <c r="I95" s="569">
        <f>計算表!$C$14*投入係数表107!I95</f>
        <v>0</v>
      </c>
      <c r="J95" s="569">
        <f>計算表!$C$15*投入係数表107!J95</f>
        <v>0</v>
      </c>
      <c r="K95" s="569">
        <f>計算表!$C$16*投入係数表107!K95</f>
        <v>0</v>
      </c>
      <c r="L95" s="569">
        <f>計算表!$C$17*投入係数表107!L95</f>
        <v>0</v>
      </c>
      <c r="M95" s="569">
        <f>計算表!$C$18*投入係数表107!M95</f>
        <v>0</v>
      </c>
      <c r="N95" s="569">
        <f>計算表!$C$19*投入係数表107!N95</f>
        <v>0</v>
      </c>
      <c r="O95" s="569">
        <f>計算表!$C$20*投入係数表107!O95</f>
        <v>0</v>
      </c>
      <c r="P95" s="569">
        <f>計算表!$C$21*投入係数表107!P95</f>
        <v>0</v>
      </c>
      <c r="Q95" s="569">
        <f>計算表!$C$22*投入係数表107!Q95</f>
        <v>0</v>
      </c>
      <c r="R95" s="569">
        <f>計算表!$C$23*投入係数表107!R95</f>
        <v>0</v>
      </c>
      <c r="S95" s="569">
        <f>計算表!$C$24*投入係数表107!S95</f>
        <v>0</v>
      </c>
      <c r="T95" s="569">
        <f>計算表!$C$25*投入係数表107!T95</f>
        <v>0</v>
      </c>
      <c r="U95" s="569">
        <f>計算表!$C$26*投入係数表107!U95</f>
        <v>0</v>
      </c>
      <c r="V95" s="569">
        <f>計算表!$C$27*投入係数表107!V95</f>
        <v>0</v>
      </c>
      <c r="W95" s="569">
        <f>計算表!$C$28*投入係数表107!W95</f>
        <v>0</v>
      </c>
      <c r="X95" s="569">
        <f>計算表!$C$29*投入係数表107!X95</f>
        <v>0</v>
      </c>
      <c r="Y95" s="569">
        <f>計算表!$C$30*投入係数表107!Y95</f>
        <v>0</v>
      </c>
      <c r="Z95" s="569">
        <f>計算表!$C$31*投入係数表107!Z95</f>
        <v>0</v>
      </c>
      <c r="AA95" s="569">
        <f>計算表!$C$32*投入係数表107!AA95</f>
        <v>0</v>
      </c>
      <c r="AB95" s="569">
        <f>計算表!$C$33*投入係数表107!AB95</f>
        <v>0</v>
      </c>
      <c r="AC95" s="569">
        <f>計算表!$C$34*投入係数表107!AC95</f>
        <v>0</v>
      </c>
      <c r="AD95" s="569">
        <f>計算表!$C$35*投入係数表107!AD95</f>
        <v>0</v>
      </c>
      <c r="AE95" s="569">
        <f>計算表!$C$36*投入係数表107!AE95</f>
        <v>0</v>
      </c>
      <c r="AF95" s="569">
        <f>計算表!$C$37*投入係数表107!AF95</f>
        <v>0</v>
      </c>
      <c r="AG95" s="569">
        <f>計算表!$C$38*投入係数表107!AG95</f>
        <v>0</v>
      </c>
      <c r="AH95" s="569">
        <f>計算表!$C$39*投入係数表107!AH95</f>
        <v>0</v>
      </c>
      <c r="AI95" s="569">
        <f>計算表!$C$40*投入係数表107!AI95</f>
        <v>0</v>
      </c>
      <c r="AJ95" s="569">
        <f>計算表!$C$41*投入係数表107!AJ95</f>
        <v>0</v>
      </c>
      <c r="AK95" s="569">
        <f>計算表!$C$42*投入係数表107!AK95</f>
        <v>0</v>
      </c>
      <c r="AL95" s="569">
        <f>計算表!$C$43*投入係数表107!AL95</f>
        <v>0</v>
      </c>
      <c r="AM95" s="569">
        <f>計算表!$C$44*投入係数表107!AM95</f>
        <v>0</v>
      </c>
      <c r="AN95" s="569">
        <f>計算表!$C$45*投入係数表107!AN95</f>
        <v>0</v>
      </c>
      <c r="AO95" s="569">
        <f>計算表!$C$46*投入係数表107!AO95</f>
        <v>0</v>
      </c>
      <c r="AP95" s="569">
        <f>計算表!$C$47*投入係数表107!AP95</f>
        <v>0</v>
      </c>
      <c r="AQ95" s="569">
        <f>計算表!$C$48*投入係数表107!AQ95</f>
        <v>0</v>
      </c>
      <c r="AR95" s="569">
        <f>計算表!$C$49*投入係数表107!AR95</f>
        <v>0</v>
      </c>
      <c r="AS95" s="569">
        <f>計算表!$C$50*投入係数表107!AS95</f>
        <v>0</v>
      </c>
      <c r="AT95" s="569">
        <f>計算表!$C$51*投入係数表107!AT95</f>
        <v>0</v>
      </c>
      <c r="AU95" s="569">
        <f>計算表!$C$52*投入係数表107!AU95</f>
        <v>0</v>
      </c>
      <c r="AV95" s="569">
        <f>計算表!$C$53*投入係数表107!AV95</f>
        <v>0</v>
      </c>
      <c r="AW95" s="569">
        <f>計算表!$C$54*投入係数表107!AW95</f>
        <v>0</v>
      </c>
      <c r="AX95" s="569">
        <f>計算表!$C$55*投入係数表107!AX95</f>
        <v>0</v>
      </c>
      <c r="AY95" s="569">
        <f>計算表!$C$56*投入係数表107!AY95</f>
        <v>0</v>
      </c>
      <c r="AZ95" s="569">
        <f>計算表!$C$57*投入係数表107!AZ95</f>
        <v>0</v>
      </c>
      <c r="BA95" s="569">
        <f>計算表!$C$58*投入係数表107!BA95</f>
        <v>0</v>
      </c>
      <c r="BB95" s="569">
        <f>計算表!$C$59*投入係数表107!BB95</f>
        <v>0</v>
      </c>
      <c r="BC95" s="569">
        <f>計算表!$C$60*投入係数表107!BC95</f>
        <v>0</v>
      </c>
      <c r="BD95" s="569">
        <f>計算表!$C$61*投入係数表107!BD95</f>
        <v>0</v>
      </c>
      <c r="BE95" s="569">
        <f>計算表!$C$62*投入係数表107!BE95</f>
        <v>0</v>
      </c>
      <c r="BF95" s="569">
        <f>計算表!$C$63*投入係数表107!BF95</f>
        <v>0</v>
      </c>
      <c r="BG95" s="569">
        <f>計算表!$C$64*投入係数表107!BG95</f>
        <v>0</v>
      </c>
      <c r="BH95" s="569">
        <f>計算表!$C$65*投入係数表107!BH95</f>
        <v>0</v>
      </c>
      <c r="BI95" s="569">
        <f>計算表!$C$66*投入係数表107!BI95</f>
        <v>0</v>
      </c>
      <c r="BJ95" s="569">
        <f>計算表!$C$67*投入係数表107!BJ95</f>
        <v>0</v>
      </c>
      <c r="BK95" s="569">
        <f>計算表!$C$68*投入係数表107!BK95</f>
        <v>0</v>
      </c>
      <c r="BL95" s="569">
        <f>計算表!$C$69*投入係数表107!BL95</f>
        <v>0</v>
      </c>
      <c r="BM95" s="569">
        <f>計算表!$C$70*投入係数表107!BM95</f>
        <v>0</v>
      </c>
      <c r="BN95" s="569">
        <f>計算表!$C$71*投入係数表107!BN95</f>
        <v>0</v>
      </c>
      <c r="BO95" s="569">
        <f>計算表!$C$72*投入係数表107!BO95</f>
        <v>0</v>
      </c>
      <c r="BP95" s="569">
        <f>計算表!$C$73*投入係数表107!BP95</f>
        <v>0</v>
      </c>
      <c r="BQ95" s="569">
        <f>計算表!$C$74*投入係数表107!BQ95</f>
        <v>0</v>
      </c>
      <c r="BR95" s="569">
        <f>計算表!$C$75*投入係数表107!BR95</f>
        <v>0</v>
      </c>
      <c r="BS95" s="569">
        <f>計算表!$C$76*投入係数表107!BS95</f>
        <v>0</v>
      </c>
      <c r="BT95" s="569">
        <f>計算表!$C$77*投入係数表107!BT95</f>
        <v>0</v>
      </c>
      <c r="BU95" s="569">
        <f>計算表!$C$78*投入係数表107!BU95</f>
        <v>0</v>
      </c>
      <c r="BV95" s="569">
        <f>計算表!$C$79*投入係数表107!BV95</f>
        <v>0</v>
      </c>
      <c r="BW95" s="569">
        <f>計算表!$C$80*投入係数表107!BW95</f>
        <v>0</v>
      </c>
      <c r="BX95" s="569">
        <f>計算表!$C$81*投入係数表107!BX95</f>
        <v>0</v>
      </c>
      <c r="BY95" s="569">
        <f>計算表!$C$82*投入係数表107!BY95</f>
        <v>0</v>
      </c>
      <c r="BZ95" s="569">
        <f>計算表!$C$83*投入係数表107!BZ95</f>
        <v>0</v>
      </c>
      <c r="CA95" s="569">
        <f>計算表!$C$84*投入係数表107!CA95</f>
        <v>0</v>
      </c>
      <c r="CB95" s="569">
        <f>計算表!$C$85*投入係数表107!CB95</f>
        <v>0</v>
      </c>
      <c r="CC95" s="569">
        <f>計算表!$C$86*投入係数表107!CC95</f>
        <v>0</v>
      </c>
      <c r="CD95" s="569">
        <f>計算表!$C$87*投入係数表107!CD95</f>
        <v>0</v>
      </c>
      <c r="CE95" s="569">
        <f>計算表!$C$88*投入係数表107!CE95</f>
        <v>0</v>
      </c>
      <c r="CF95" s="569">
        <f>計算表!$C$89*投入係数表107!CF95</f>
        <v>0</v>
      </c>
      <c r="CG95" s="569">
        <f>計算表!$C$90*投入係数表107!CG95</f>
        <v>0</v>
      </c>
      <c r="CH95" s="569">
        <f>計算表!$C$91*投入係数表107!CH95</f>
        <v>0</v>
      </c>
      <c r="CI95" s="569">
        <f>計算表!$C$92*投入係数表107!CI95</f>
        <v>0</v>
      </c>
      <c r="CJ95" s="569">
        <f>計算表!$C$93*投入係数表107!CJ95</f>
        <v>0</v>
      </c>
      <c r="CK95" s="569">
        <f>計算表!$C$94*投入係数表107!CK95</f>
        <v>0</v>
      </c>
      <c r="CL95" s="569">
        <f>計算表!$C$95*投入係数表107!CL95</f>
        <v>0</v>
      </c>
      <c r="CM95" s="569">
        <f>計算表!$C$96*投入係数表107!CM95</f>
        <v>0</v>
      </c>
      <c r="CN95" s="569">
        <f>計算表!$C$97*投入係数表107!CN95</f>
        <v>0</v>
      </c>
      <c r="CO95" s="569">
        <f>計算表!$C$98*投入係数表107!CO95</f>
        <v>0</v>
      </c>
      <c r="CP95" s="569">
        <f>計算表!$C$99*投入係数表107!CP95</f>
        <v>0</v>
      </c>
      <c r="CQ95" s="569">
        <f>計算表!$C$100*投入係数表107!CQ95</f>
        <v>0</v>
      </c>
      <c r="CR95" s="569">
        <f>計算表!$C$101*投入係数表107!CR95</f>
        <v>0</v>
      </c>
      <c r="CS95" s="569">
        <f>計算表!$C$102*投入係数表107!CS95</f>
        <v>0</v>
      </c>
      <c r="CT95" s="569">
        <f>計算表!$C$103*投入係数表107!CT95</f>
        <v>0</v>
      </c>
      <c r="CU95" s="569">
        <f>計算表!$C$104*投入係数表107!CU95</f>
        <v>0</v>
      </c>
      <c r="CV95" s="569">
        <f>計算表!$C$105*投入係数表107!CV95</f>
        <v>0</v>
      </c>
      <c r="CW95" s="569">
        <f>計算表!$C$106*投入係数表107!CW95</f>
        <v>0</v>
      </c>
      <c r="CX95" s="569">
        <f>計算表!$C$107*投入係数表107!CX95</f>
        <v>0</v>
      </c>
      <c r="CY95" s="569">
        <f>計算表!$C$108*投入係数表107!CY95</f>
        <v>0</v>
      </c>
      <c r="CZ95" s="569">
        <f>計算表!$C$109*投入係数表107!CZ95</f>
        <v>0</v>
      </c>
      <c r="DA95" s="569">
        <f>計算表!$C$110*投入係数表107!DA95</f>
        <v>0</v>
      </c>
      <c r="DB95" s="569">
        <f>計算表!$C$111*投入係数表107!DB95</f>
        <v>0</v>
      </c>
      <c r="DC95" s="569">
        <f>計算表!$C$112*投入係数表107!DC95</f>
        <v>0</v>
      </c>
      <c r="DD95" s="569">
        <f>計算表!$C$113*投入係数表107!DD95</f>
        <v>0</v>
      </c>
      <c r="DE95" s="569">
        <f>計算表!$C$114*投入係数表107!DE95</f>
        <v>0</v>
      </c>
      <c r="DF95" s="569">
        <f t="shared" si="2"/>
        <v>0</v>
      </c>
    </row>
    <row r="96" spans="2:110" ht="12" customHeight="1">
      <c r="B96" s="578" t="s">
        <v>738</v>
      </c>
      <c r="C96" s="569">
        <f>計算表!$C$8*投入係数表107!C96</f>
        <v>0</v>
      </c>
      <c r="D96" s="569">
        <f>計算表!$C$9*投入係数表107!D96</f>
        <v>0</v>
      </c>
      <c r="E96" s="569">
        <f>計算表!$C$10*投入係数表107!E96</f>
        <v>0</v>
      </c>
      <c r="F96" s="569">
        <f>計算表!$C$11*投入係数表107!F96</f>
        <v>0</v>
      </c>
      <c r="G96" s="569">
        <f>計算表!$C$12*投入係数表107!G96</f>
        <v>0</v>
      </c>
      <c r="H96" s="569">
        <f>計算表!$C$13*投入係数表107!H96</f>
        <v>0</v>
      </c>
      <c r="I96" s="569">
        <f>計算表!$C$14*投入係数表107!I96</f>
        <v>0</v>
      </c>
      <c r="J96" s="569">
        <f>計算表!$C$15*投入係数表107!J96</f>
        <v>0</v>
      </c>
      <c r="K96" s="569">
        <f>計算表!$C$16*投入係数表107!K96</f>
        <v>0</v>
      </c>
      <c r="L96" s="569">
        <f>計算表!$C$17*投入係数表107!L96</f>
        <v>0</v>
      </c>
      <c r="M96" s="569">
        <f>計算表!$C$18*投入係数表107!M96</f>
        <v>0</v>
      </c>
      <c r="N96" s="569">
        <f>計算表!$C$19*投入係数表107!N96</f>
        <v>0</v>
      </c>
      <c r="O96" s="569">
        <f>計算表!$C$20*投入係数表107!O96</f>
        <v>0</v>
      </c>
      <c r="P96" s="569">
        <f>計算表!$C$21*投入係数表107!P96</f>
        <v>0</v>
      </c>
      <c r="Q96" s="569">
        <f>計算表!$C$22*投入係数表107!Q96</f>
        <v>0</v>
      </c>
      <c r="R96" s="569">
        <f>計算表!$C$23*投入係数表107!R96</f>
        <v>0</v>
      </c>
      <c r="S96" s="569">
        <f>計算表!$C$24*投入係数表107!S96</f>
        <v>0</v>
      </c>
      <c r="T96" s="569">
        <f>計算表!$C$25*投入係数表107!T96</f>
        <v>0</v>
      </c>
      <c r="U96" s="569">
        <f>計算表!$C$26*投入係数表107!U96</f>
        <v>0</v>
      </c>
      <c r="V96" s="569">
        <f>計算表!$C$27*投入係数表107!V96</f>
        <v>0</v>
      </c>
      <c r="W96" s="569">
        <f>計算表!$C$28*投入係数表107!W96</f>
        <v>0</v>
      </c>
      <c r="X96" s="569">
        <f>計算表!$C$29*投入係数表107!X96</f>
        <v>0</v>
      </c>
      <c r="Y96" s="569">
        <f>計算表!$C$30*投入係数表107!Y96</f>
        <v>0</v>
      </c>
      <c r="Z96" s="569">
        <f>計算表!$C$31*投入係数表107!Z96</f>
        <v>0</v>
      </c>
      <c r="AA96" s="569">
        <f>計算表!$C$32*投入係数表107!AA96</f>
        <v>0</v>
      </c>
      <c r="AB96" s="569">
        <f>計算表!$C$33*投入係数表107!AB96</f>
        <v>0</v>
      </c>
      <c r="AC96" s="569">
        <f>計算表!$C$34*投入係数表107!AC96</f>
        <v>0</v>
      </c>
      <c r="AD96" s="569">
        <f>計算表!$C$35*投入係数表107!AD96</f>
        <v>0</v>
      </c>
      <c r="AE96" s="569">
        <f>計算表!$C$36*投入係数表107!AE96</f>
        <v>0</v>
      </c>
      <c r="AF96" s="569">
        <f>計算表!$C$37*投入係数表107!AF96</f>
        <v>0</v>
      </c>
      <c r="AG96" s="569">
        <f>計算表!$C$38*投入係数表107!AG96</f>
        <v>0</v>
      </c>
      <c r="AH96" s="569">
        <f>計算表!$C$39*投入係数表107!AH96</f>
        <v>0</v>
      </c>
      <c r="AI96" s="569">
        <f>計算表!$C$40*投入係数表107!AI96</f>
        <v>0</v>
      </c>
      <c r="AJ96" s="569">
        <f>計算表!$C$41*投入係数表107!AJ96</f>
        <v>0</v>
      </c>
      <c r="AK96" s="569">
        <f>計算表!$C$42*投入係数表107!AK96</f>
        <v>0</v>
      </c>
      <c r="AL96" s="569">
        <f>計算表!$C$43*投入係数表107!AL96</f>
        <v>0</v>
      </c>
      <c r="AM96" s="569">
        <f>計算表!$C$44*投入係数表107!AM96</f>
        <v>0</v>
      </c>
      <c r="AN96" s="569">
        <f>計算表!$C$45*投入係数表107!AN96</f>
        <v>0</v>
      </c>
      <c r="AO96" s="569">
        <f>計算表!$C$46*投入係数表107!AO96</f>
        <v>0</v>
      </c>
      <c r="AP96" s="569">
        <f>計算表!$C$47*投入係数表107!AP96</f>
        <v>0</v>
      </c>
      <c r="AQ96" s="569">
        <f>計算表!$C$48*投入係数表107!AQ96</f>
        <v>0</v>
      </c>
      <c r="AR96" s="569">
        <f>計算表!$C$49*投入係数表107!AR96</f>
        <v>0</v>
      </c>
      <c r="AS96" s="569">
        <f>計算表!$C$50*投入係数表107!AS96</f>
        <v>0</v>
      </c>
      <c r="AT96" s="569">
        <f>計算表!$C$51*投入係数表107!AT96</f>
        <v>0</v>
      </c>
      <c r="AU96" s="569">
        <f>計算表!$C$52*投入係数表107!AU96</f>
        <v>0</v>
      </c>
      <c r="AV96" s="569">
        <f>計算表!$C$53*投入係数表107!AV96</f>
        <v>0</v>
      </c>
      <c r="AW96" s="569">
        <f>計算表!$C$54*投入係数表107!AW96</f>
        <v>0</v>
      </c>
      <c r="AX96" s="569">
        <f>計算表!$C$55*投入係数表107!AX96</f>
        <v>0</v>
      </c>
      <c r="AY96" s="569">
        <f>計算表!$C$56*投入係数表107!AY96</f>
        <v>0</v>
      </c>
      <c r="AZ96" s="569">
        <f>計算表!$C$57*投入係数表107!AZ96</f>
        <v>0</v>
      </c>
      <c r="BA96" s="569">
        <f>計算表!$C$58*投入係数表107!BA96</f>
        <v>0</v>
      </c>
      <c r="BB96" s="569">
        <f>計算表!$C$59*投入係数表107!BB96</f>
        <v>0</v>
      </c>
      <c r="BC96" s="569">
        <f>計算表!$C$60*投入係数表107!BC96</f>
        <v>0</v>
      </c>
      <c r="BD96" s="569">
        <f>計算表!$C$61*投入係数表107!BD96</f>
        <v>0</v>
      </c>
      <c r="BE96" s="569">
        <f>計算表!$C$62*投入係数表107!BE96</f>
        <v>0</v>
      </c>
      <c r="BF96" s="569">
        <f>計算表!$C$63*投入係数表107!BF96</f>
        <v>0</v>
      </c>
      <c r="BG96" s="569">
        <f>計算表!$C$64*投入係数表107!BG96</f>
        <v>0</v>
      </c>
      <c r="BH96" s="569">
        <f>計算表!$C$65*投入係数表107!BH96</f>
        <v>0</v>
      </c>
      <c r="BI96" s="569">
        <f>計算表!$C$66*投入係数表107!BI96</f>
        <v>0</v>
      </c>
      <c r="BJ96" s="569">
        <f>計算表!$C$67*投入係数表107!BJ96</f>
        <v>0</v>
      </c>
      <c r="BK96" s="569">
        <f>計算表!$C$68*投入係数表107!BK96</f>
        <v>0</v>
      </c>
      <c r="BL96" s="569">
        <f>計算表!$C$69*投入係数表107!BL96</f>
        <v>0</v>
      </c>
      <c r="BM96" s="569">
        <f>計算表!$C$70*投入係数表107!BM96</f>
        <v>0</v>
      </c>
      <c r="BN96" s="569">
        <f>計算表!$C$71*投入係数表107!BN96</f>
        <v>0</v>
      </c>
      <c r="BO96" s="569">
        <f>計算表!$C$72*投入係数表107!BO96</f>
        <v>0</v>
      </c>
      <c r="BP96" s="569">
        <f>計算表!$C$73*投入係数表107!BP96</f>
        <v>0</v>
      </c>
      <c r="BQ96" s="569">
        <f>計算表!$C$74*投入係数表107!BQ96</f>
        <v>0</v>
      </c>
      <c r="BR96" s="569">
        <f>計算表!$C$75*投入係数表107!BR96</f>
        <v>0</v>
      </c>
      <c r="BS96" s="569">
        <f>計算表!$C$76*投入係数表107!BS96</f>
        <v>0</v>
      </c>
      <c r="BT96" s="569">
        <f>計算表!$C$77*投入係数表107!BT96</f>
        <v>0</v>
      </c>
      <c r="BU96" s="569">
        <f>計算表!$C$78*投入係数表107!BU96</f>
        <v>0</v>
      </c>
      <c r="BV96" s="569">
        <f>計算表!$C$79*投入係数表107!BV96</f>
        <v>0</v>
      </c>
      <c r="BW96" s="569">
        <f>計算表!$C$80*投入係数表107!BW96</f>
        <v>0</v>
      </c>
      <c r="BX96" s="569">
        <f>計算表!$C$81*投入係数表107!BX96</f>
        <v>0</v>
      </c>
      <c r="BY96" s="569">
        <f>計算表!$C$82*投入係数表107!BY96</f>
        <v>0</v>
      </c>
      <c r="BZ96" s="569">
        <f>計算表!$C$83*投入係数表107!BZ96</f>
        <v>0</v>
      </c>
      <c r="CA96" s="569">
        <f>計算表!$C$84*投入係数表107!CA96</f>
        <v>0</v>
      </c>
      <c r="CB96" s="569">
        <f>計算表!$C$85*投入係数表107!CB96</f>
        <v>0</v>
      </c>
      <c r="CC96" s="569">
        <f>計算表!$C$86*投入係数表107!CC96</f>
        <v>0</v>
      </c>
      <c r="CD96" s="569">
        <f>計算表!$C$87*投入係数表107!CD96</f>
        <v>0</v>
      </c>
      <c r="CE96" s="569">
        <f>計算表!$C$88*投入係数表107!CE96</f>
        <v>0</v>
      </c>
      <c r="CF96" s="569">
        <f>計算表!$C$89*投入係数表107!CF96</f>
        <v>0</v>
      </c>
      <c r="CG96" s="569">
        <f>計算表!$C$90*投入係数表107!CG96</f>
        <v>0</v>
      </c>
      <c r="CH96" s="569">
        <f>計算表!$C$91*投入係数表107!CH96</f>
        <v>0</v>
      </c>
      <c r="CI96" s="569">
        <f>計算表!$C$92*投入係数表107!CI96</f>
        <v>0</v>
      </c>
      <c r="CJ96" s="569">
        <f>計算表!$C$93*投入係数表107!CJ96</f>
        <v>0</v>
      </c>
      <c r="CK96" s="569">
        <f>計算表!$C$94*投入係数表107!CK96</f>
        <v>0</v>
      </c>
      <c r="CL96" s="569">
        <f>計算表!$C$95*投入係数表107!CL96</f>
        <v>0</v>
      </c>
      <c r="CM96" s="569">
        <f>計算表!$C$96*投入係数表107!CM96</f>
        <v>0</v>
      </c>
      <c r="CN96" s="569">
        <f>計算表!$C$97*投入係数表107!CN96</f>
        <v>0</v>
      </c>
      <c r="CO96" s="569">
        <f>計算表!$C$98*投入係数表107!CO96</f>
        <v>0</v>
      </c>
      <c r="CP96" s="569">
        <f>計算表!$C$99*投入係数表107!CP96</f>
        <v>0</v>
      </c>
      <c r="CQ96" s="569">
        <f>計算表!$C$100*投入係数表107!CQ96</f>
        <v>0</v>
      </c>
      <c r="CR96" s="569">
        <f>計算表!$C$101*投入係数表107!CR96</f>
        <v>0</v>
      </c>
      <c r="CS96" s="569">
        <f>計算表!$C$102*投入係数表107!CS96</f>
        <v>0</v>
      </c>
      <c r="CT96" s="569">
        <f>計算表!$C$103*投入係数表107!CT96</f>
        <v>0</v>
      </c>
      <c r="CU96" s="569">
        <f>計算表!$C$104*投入係数表107!CU96</f>
        <v>0</v>
      </c>
      <c r="CV96" s="569">
        <f>計算表!$C$105*投入係数表107!CV96</f>
        <v>0</v>
      </c>
      <c r="CW96" s="569">
        <f>計算表!$C$106*投入係数表107!CW96</f>
        <v>0</v>
      </c>
      <c r="CX96" s="569">
        <f>計算表!$C$107*投入係数表107!CX96</f>
        <v>0</v>
      </c>
      <c r="CY96" s="569">
        <f>計算表!$C$108*投入係数表107!CY96</f>
        <v>0</v>
      </c>
      <c r="CZ96" s="569">
        <f>計算表!$C$109*投入係数表107!CZ96</f>
        <v>0</v>
      </c>
      <c r="DA96" s="569">
        <f>計算表!$C$110*投入係数表107!DA96</f>
        <v>0</v>
      </c>
      <c r="DB96" s="569">
        <f>計算表!$C$111*投入係数表107!DB96</f>
        <v>0</v>
      </c>
      <c r="DC96" s="569">
        <f>計算表!$C$112*投入係数表107!DC96</f>
        <v>0</v>
      </c>
      <c r="DD96" s="569">
        <f>計算表!$C$113*投入係数表107!DD96</f>
        <v>0</v>
      </c>
      <c r="DE96" s="569">
        <f>計算表!$C$114*投入係数表107!DE96</f>
        <v>0</v>
      </c>
      <c r="DF96" s="569">
        <f t="shared" si="2"/>
        <v>0</v>
      </c>
    </row>
    <row r="97" spans="2:110" ht="12" customHeight="1">
      <c r="B97" s="578" t="s">
        <v>740</v>
      </c>
      <c r="C97" s="569">
        <f>計算表!$C$8*投入係数表107!C97</f>
        <v>0</v>
      </c>
      <c r="D97" s="569">
        <f>計算表!$C$9*投入係数表107!D97</f>
        <v>0</v>
      </c>
      <c r="E97" s="569">
        <f>計算表!$C$10*投入係数表107!E97</f>
        <v>0</v>
      </c>
      <c r="F97" s="569">
        <f>計算表!$C$11*投入係数表107!F97</f>
        <v>0</v>
      </c>
      <c r="G97" s="569">
        <f>計算表!$C$12*投入係数表107!G97</f>
        <v>0</v>
      </c>
      <c r="H97" s="569">
        <f>計算表!$C$13*投入係数表107!H97</f>
        <v>0</v>
      </c>
      <c r="I97" s="569">
        <f>計算表!$C$14*投入係数表107!I97</f>
        <v>0</v>
      </c>
      <c r="J97" s="569">
        <f>計算表!$C$15*投入係数表107!J97</f>
        <v>0</v>
      </c>
      <c r="K97" s="569">
        <f>計算表!$C$16*投入係数表107!K97</f>
        <v>0</v>
      </c>
      <c r="L97" s="569">
        <f>計算表!$C$17*投入係数表107!L97</f>
        <v>0</v>
      </c>
      <c r="M97" s="569">
        <f>計算表!$C$18*投入係数表107!M97</f>
        <v>0</v>
      </c>
      <c r="N97" s="569">
        <f>計算表!$C$19*投入係数表107!N97</f>
        <v>0</v>
      </c>
      <c r="O97" s="569">
        <f>計算表!$C$20*投入係数表107!O97</f>
        <v>0</v>
      </c>
      <c r="P97" s="569">
        <f>計算表!$C$21*投入係数表107!P97</f>
        <v>0</v>
      </c>
      <c r="Q97" s="569">
        <f>計算表!$C$22*投入係数表107!Q97</f>
        <v>0</v>
      </c>
      <c r="R97" s="569">
        <f>計算表!$C$23*投入係数表107!R97</f>
        <v>0</v>
      </c>
      <c r="S97" s="569">
        <f>計算表!$C$24*投入係数表107!S97</f>
        <v>0</v>
      </c>
      <c r="T97" s="569">
        <f>計算表!$C$25*投入係数表107!T97</f>
        <v>0</v>
      </c>
      <c r="U97" s="569">
        <f>計算表!$C$26*投入係数表107!U97</f>
        <v>0</v>
      </c>
      <c r="V97" s="569">
        <f>計算表!$C$27*投入係数表107!V97</f>
        <v>0</v>
      </c>
      <c r="W97" s="569">
        <f>計算表!$C$28*投入係数表107!W97</f>
        <v>0</v>
      </c>
      <c r="X97" s="569">
        <f>計算表!$C$29*投入係数表107!X97</f>
        <v>0</v>
      </c>
      <c r="Y97" s="569">
        <f>計算表!$C$30*投入係数表107!Y97</f>
        <v>0</v>
      </c>
      <c r="Z97" s="569">
        <f>計算表!$C$31*投入係数表107!Z97</f>
        <v>0</v>
      </c>
      <c r="AA97" s="569">
        <f>計算表!$C$32*投入係数表107!AA97</f>
        <v>0</v>
      </c>
      <c r="AB97" s="569">
        <f>計算表!$C$33*投入係数表107!AB97</f>
        <v>0</v>
      </c>
      <c r="AC97" s="569">
        <f>計算表!$C$34*投入係数表107!AC97</f>
        <v>0</v>
      </c>
      <c r="AD97" s="569">
        <f>計算表!$C$35*投入係数表107!AD97</f>
        <v>0</v>
      </c>
      <c r="AE97" s="569">
        <f>計算表!$C$36*投入係数表107!AE97</f>
        <v>0</v>
      </c>
      <c r="AF97" s="569">
        <f>計算表!$C$37*投入係数表107!AF97</f>
        <v>0</v>
      </c>
      <c r="AG97" s="569">
        <f>計算表!$C$38*投入係数表107!AG97</f>
        <v>0</v>
      </c>
      <c r="AH97" s="569">
        <f>計算表!$C$39*投入係数表107!AH97</f>
        <v>0</v>
      </c>
      <c r="AI97" s="569">
        <f>計算表!$C$40*投入係数表107!AI97</f>
        <v>0</v>
      </c>
      <c r="AJ97" s="569">
        <f>計算表!$C$41*投入係数表107!AJ97</f>
        <v>0</v>
      </c>
      <c r="AK97" s="569">
        <f>計算表!$C$42*投入係数表107!AK97</f>
        <v>0</v>
      </c>
      <c r="AL97" s="569">
        <f>計算表!$C$43*投入係数表107!AL97</f>
        <v>0</v>
      </c>
      <c r="AM97" s="569">
        <f>計算表!$C$44*投入係数表107!AM97</f>
        <v>0</v>
      </c>
      <c r="AN97" s="569">
        <f>計算表!$C$45*投入係数表107!AN97</f>
        <v>0</v>
      </c>
      <c r="AO97" s="569">
        <f>計算表!$C$46*投入係数表107!AO97</f>
        <v>0</v>
      </c>
      <c r="AP97" s="569">
        <f>計算表!$C$47*投入係数表107!AP97</f>
        <v>0</v>
      </c>
      <c r="AQ97" s="569">
        <f>計算表!$C$48*投入係数表107!AQ97</f>
        <v>0</v>
      </c>
      <c r="AR97" s="569">
        <f>計算表!$C$49*投入係数表107!AR97</f>
        <v>0</v>
      </c>
      <c r="AS97" s="569">
        <f>計算表!$C$50*投入係数表107!AS97</f>
        <v>0</v>
      </c>
      <c r="AT97" s="569">
        <f>計算表!$C$51*投入係数表107!AT97</f>
        <v>0</v>
      </c>
      <c r="AU97" s="569">
        <f>計算表!$C$52*投入係数表107!AU97</f>
        <v>0</v>
      </c>
      <c r="AV97" s="569">
        <f>計算表!$C$53*投入係数表107!AV97</f>
        <v>0</v>
      </c>
      <c r="AW97" s="569">
        <f>計算表!$C$54*投入係数表107!AW97</f>
        <v>0</v>
      </c>
      <c r="AX97" s="569">
        <f>計算表!$C$55*投入係数表107!AX97</f>
        <v>0</v>
      </c>
      <c r="AY97" s="569">
        <f>計算表!$C$56*投入係数表107!AY97</f>
        <v>0</v>
      </c>
      <c r="AZ97" s="569">
        <f>計算表!$C$57*投入係数表107!AZ97</f>
        <v>0</v>
      </c>
      <c r="BA97" s="569">
        <f>計算表!$C$58*投入係数表107!BA97</f>
        <v>0</v>
      </c>
      <c r="BB97" s="569">
        <f>計算表!$C$59*投入係数表107!BB97</f>
        <v>0</v>
      </c>
      <c r="BC97" s="569">
        <f>計算表!$C$60*投入係数表107!BC97</f>
        <v>0</v>
      </c>
      <c r="BD97" s="569">
        <f>計算表!$C$61*投入係数表107!BD97</f>
        <v>0</v>
      </c>
      <c r="BE97" s="569">
        <f>計算表!$C$62*投入係数表107!BE97</f>
        <v>0</v>
      </c>
      <c r="BF97" s="569">
        <f>計算表!$C$63*投入係数表107!BF97</f>
        <v>0</v>
      </c>
      <c r="BG97" s="569">
        <f>計算表!$C$64*投入係数表107!BG97</f>
        <v>0</v>
      </c>
      <c r="BH97" s="569">
        <f>計算表!$C$65*投入係数表107!BH97</f>
        <v>0</v>
      </c>
      <c r="BI97" s="569">
        <f>計算表!$C$66*投入係数表107!BI97</f>
        <v>0</v>
      </c>
      <c r="BJ97" s="569">
        <f>計算表!$C$67*投入係数表107!BJ97</f>
        <v>0</v>
      </c>
      <c r="BK97" s="569">
        <f>計算表!$C$68*投入係数表107!BK97</f>
        <v>0</v>
      </c>
      <c r="BL97" s="569">
        <f>計算表!$C$69*投入係数表107!BL97</f>
        <v>0</v>
      </c>
      <c r="BM97" s="569">
        <f>計算表!$C$70*投入係数表107!BM97</f>
        <v>0</v>
      </c>
      <c r="BN97" s="569">
        <f>計算表!$C$71*投入係数表107!BN97</f>
        <v>0</v>
      </c>
      <c r="BO97" s="569">
        <f>計算表!$C$72*投入係数表107!BO97</f>
        <v>0</v>
      </c>
      <c r="BP97" s="569">
        <f>計算表!$C$73*投入係数表107!BP97</f>
        <v>0</v>
      </c>
      <c r="BQ97" s="569">
        <f>計算表!$C$74*投入係数表107!BQ97</f>
        <v>0</v>
      </c>
      <c r="BR97" s="569">
        <f>計算表!$C$75*投入係数表107!BR97</f>
        <v>0</v>
      </c>
      <c r="BS97" s="569">
        <f>計算表!$C$76*投入係数表107!BS97</f>
        <v>0</v>
      </c>
      <c r="BT97" s="569">
        <f>計算表!$C$77*投入係数表107!BT97</f>
        <v>0</v>
      </c>
      <c r="BU97" s="569">
        <f>計算表!$C$78*投入係数表107!BU97</f>
        <v>0</v>
      </c>
      <c r="BV97" s="569">
        <f>計算表!$C$79*投入係数表107!BV97</f>
        <v>0</v>
      </c>
      <c r="BW97" s="569">
        <f>計算表!$C$80*投入係数表107!BW97</f>
        <v>0</v>
      </c>
      <c r="BX97" s="569">
        <f>計算表!$C$81*投入係数表107!BX97</f>
        <v>0</v>
      </c>
      <c r="BY97" s="569">
        <f>計算表!$C$82*投入係数表107!BY97</f>
        <v>0</v>
      </c>
      <c r="BZ97" s="569">
        <f>計算表!$C$83*投入係数表107!BZ97</f>
        <v>0</v>
      </c>
      <c r="CA97" s="569">
        <f>計算表!$C$84*投入係数表107!CA97</f>
        <v>0</v>
      </c>
      <c r="CB97" s="569">
        <f>計算表!$C$85*投入係数表107!CB97</f>
        <v>0</v>
      </c>
      <c r="CC97" s="569">
        <f>計算表!$C$86*投入係数表107!CC97</f>
        <v>0</v>
      </c>
      <c r="CD97" s="569">
        <f>計算表!$C$87*投入係数表107!CD97</f>
        <v>0</v>
      </c>
      <c r="CE97" s="569">
        <f>計算表!$C$88*投入係数表107!CE97</f>
        <v>0</v>
      </c>
      <c r="CF97" s="569">
        <f>計算表!$C$89*投入係数表107!CF97</f>
        <v>0</v>
      </c>
      <c r="CG97" s="569">
        <f>計算表!$C$90*投入係数表107!CG97</f>
        <v>0</v>
      </c>
      <c r="CH97" s="569">
        <f>計算表!$C$91*投入係数表107!CH97</f>
        <v>0</v>
      </c>
      <c r="CI97" s="569">
        <f>計算表!$C$92*投入係数表107!CI97</f>
        <v>0</v>
      </c>
      <c r="CJ97" s="569">
        <f>計算表!$C$93*投入係数表107!CJ97</f>
        <v>0</v>
      </c>
      <c r="CK97" s="569">
        <f>計算表!$C$94*投入係数表107!CK97</f>
        <v>0</v>
      </c>
      <c r="CL97" s="569">
        <f>計算表!$C$95*投入係数表107!CL97</f>
        <v>0</v>
      </c>
      <c r="CM97" s="569">
        <f>計算表!$C$96*投入係数表107!CM97</f>
        <v>0</v>
      </c>
      <c r="CN97" s="569">
        <f>計算表!$C$97*投入係数表107!CN97</f>
        <v>0</v>
      </c>
      <c r="CO97" s="569">
        <f>計算表!$C$98*投入係数表107!CO97</f>
        <v>0</v>
      </c>
      <c r="CP97" s="569">
        <f>計算表!$C$99*投入係数表107!CP97</f>
        <v>0</v>
      </c>
      <c r="CQ97" s="569">
        <f>計算表!$C$100*投入係数表107!CQ97</f>
        <v>0</v>
      </c>
      <c r="CR97" s="569">
        <f>計算表!$C$101*投入係数表107!CR97</f>
        <v>0</v>
      </c>
      <c r="CS97" s="569">
        <f>計算表!$C$102*投入係数表107!CS97</f>
        <v>0</v>
      </c>
      <c r="CT97" s="569">
        <f>計算表!$C$103*投入係数表107!CT97</f>
        <v>0</v>
      </c>
      <c r="CU97" s="569">
        <f>計算表!$C$104*投入係数表107!CU97</f>
        <v>0</v>
      </c>
      <c r="CV97" s="569">
        <f>計算表!$C$105*投入係数表107!CV97</f>
        <v>0</v>
      </c>
      <c r="CW97" s="569">
        <f>計算表!$C$106*投入係数表107!CW97</f>
        <v>0</v>
      </c>
      <c r="CX97" s="569">
        <f>計算表!$C$107*投入係数表107!CX97</f>
        <v>0</v>
      </c>
      <c r="CY97" s="569">
        <f>計算表!$C$108*投入係数表107!CY97</f>
        <v>0</v>
      </c>
      <c r="CZ97" s="569">
        <f>計算表!$C$109*投入係数表107!CZ97</f>
        <v>0</v>
      </c>
      <c r="DA97" s="569">
        <f>計算表!$C$110*投入係数表107!DA97</f>
        <v>0</v>
      </c>
      <c r="DB97" s="569">
        <f>計算表!$C$111*投入係数表107!DB97</f>
        <v>0</v>
      </c>
      <c r="DC97" s="569">
        <f>計算表!$C$112*投入係数表107!DC97</f>
        <v>0</v>
      </c>
      <c r="DD97" s="569">
        <f>計算表!$C$113*投入係数表107!DD97</f>
        <v>0</v>
      </c>
      <c r="DE97" s="569">
        <f>計算表!$C$114*投入係数表107!DE97</f>
        <v>0</v>
      </c>
      <c r="DF97" s="569">
        <f t="shared" si="2"/>
        <v>0</v>
      </c>
    </row>
    <row r="98" spans="2:110" ht="12" customHeight="1">
      <c r="B98" s="578" t="s">
        <v>742</v>
      </c>
      <c r="C98" s="569">
        <f>計算表!$C$8*投入係数表107!C98</f>
        <v>0</v>
      </c>
      <c r="D98" s="569">
        <f>計算表!$C$9*投入係数表107!D98</f>
        <v>0</v>
      </c>
      <c r="E98" s="569">
        <f>計算表!$C$10*投入係数表107!E98</f>
        <v>0</v>
      </c>
      <c r="F98" s="569">
        <f>計算表!$C$11*投入係数表107!F98</f>
        <v>0</v>
      </c>
      <c r="G98" s="569">
        <f>計算表!$C$12*投入係数表107!G98</f>
        <v>0</v>
      </c>
      <c r="H98" s="569">
        <f>計算表!$C$13*投入係数表107!H98</f>
        <v>0</v>
      </c>
      <c r="I98" s="569">
        <f>計算表!$C$14*投入係数表107!I98</f>
        <v>0</v>
      </c>
      <c r="J98" s="569">
        <f>計算表!$C$15*投入係数表107!J98</f>
        <v>0</v>
      </c>
      <c r="K98" s="569">
        <f>計算表!$C$16*投入係数表107!K98</f>
        <v>0</v>
      </c>
      <c r="L98" s="569">
        <f>計算表!$C$17*投入係数表107!L98</f>
        <v>0</v>
      </c>
      <c r="M98" s="569">
        <f>計算表!$C$18*投入係数表107!M98</f>
        <v>0</v>
      </c>
      <c r="N98" s="569">
        <f>計算表!$C$19*投入係数表107!N98</f>
        <v>0</v>
      </c>
      <c r="O98" s="569">
        <f>計算表!$C$20*投入係数表107!O98</f>
        <v>0</v>
      </c>
      <c r="P98" s="569">
        <f>計算表!$C$21*投入係数表107!P98</f>
        <v>0</v>
      </c>
      <c r="Q98" s="569">
        <f>計算表!$C$22*投入係数表107!Q98</f>
        <v>0</v>
      </c>
      <c r="R98" s="569">
        <f>計算表!$C$23*投入係数表107!R98</f>
        <v>0</v>
      </c>
      <c r="S98" s="569">
        <f>計算表!$C$24*投入係数表107!S98</f>
        <v>0</v>
      </c>
      <c r="T98" s="569">
        <f>計算表!$C$25*投入係数表107!T98</f>
        <v>0</v>
      </c>
      <c r="U98" s="569">
        <f>計算表!$C$26*投入係数表107!U98</f>
        <v>0</v>
      </c>
      <c r="V98" s="569">
        <f>計算表!$C$27*投入係数表107!V98</f>
        <v>0</v>
      </c>
      <c r="W98" s="569">
        <f>計算表!$C$28*投入係数表107!W98</f>
        <v>0</v>
      </c>
      <c r="X98" s="569">
        <f>計算表!$C$29*投入係数表107!X98</f>
        <v>0</v>
      </c>
      <c r="Y98" s="569">
        <f>計算表!$C$30*投入係数表107!Y98</f>
        <v>0</v>
      </c>
      <c r="Z98" s="569">
        <f>計算表!$C$31*投入係数表107!Z98</f>
        <v>0</v>
      </c>
      <c r="AA98" s="569">
        <f>計算表!$C$32*投入係数表107!AA98</f>
        <v>0</v>
      </c>
      <c r="AB98" s="569">
        <f>計算表!$C$33*投入係数表107!AB98</f>
        <v>0</v>
      </c>
      <c r="AC98" s="569">
        <f>計算表!$C$34*投入係数表107!AC98</f>
        <v>0</v>
      </c>
      <c r="AD98" s="569">
        <f>計算表!$C$35*投入係数表107!AD98</f>
        <v>0</v>
      </c>
      <c r="AE98" s="569">
        <f>計算表!$C$36*投入係数表107!AE98</f>
        <v>0</v>
      </c>
      <c r="AF98" s="569">
        <f>計算表!$C$37*投入係数表107!AF98</f>
        <v>0</v>
      </c>
      <c r="AG98" s="569">
        <f>計算表!$C$38*投入係数表107!AG98</f>
        <v>0</v>
      </c>
      <c r="AH98" s="569">
        <f>計算表!$C$39*投入係数表107!AH98</f>
        <v>0</v>
      </c>
      <c r="AI98" s="569">
        <f>計算表!$C$40*投入係数表107!AI98</f>
        <v>0</v>
      </c>
      <c r="AJ98" s="569">
        <f>計算表!$C$41*投入係数表107!AJ98</f>
        <v>0</v>
      </c>
      <c r="AK98" s="569">
        <f>計算表!$C$42*投入係数表107!AK98</f>
        <v>0</v>
      </c>
      <c r="AL98" s="569">
        <f>計算表!$C$43*投入係数表107!AL98</f>
        <v>0</v>
      </c>
      <c r="AM98" s="569">
        <f>計算表!$C$44*投入係数表107!AM98</f>
        <v>0</v>
      </c>
      <c r="AN98" s="569">
        <f>計算表!$C$45*投入係数表107!AN98</f>
        <v>0</v>
      </c>
      <c r="AO98" s="569">
        <f>計算表!$C$46*投入係数表107!AO98</f>
        <v>0</v>
      </c>
      <c r="AP98" s="569">
        <f>計算表!$C$47*投入係数表107!AP98</f>
        <v>0</v>
      </c>
      <c r="AQ98" s="569">
        <f>計算表!$C$48*投入係数表107!AQ98</f>
        <v>0</v>
      </c>
      <c r="AR98" s="569">
        <f>計算表!$C$49*投入係数表107!AR98</f>
        <v>0</v>
      </c>
      <c r="AS98" s="569">
        <f>計算表!$C$50*投入係数表107!AS98</f>
        <v>0</v>
      </c>
      <c r="AT98" s="569">
        <f>計算表!$C$51*投入係数表107!AT98</f>
        <v>0</v>
      </c>
      <c r="AU98" s="569">
        <f>計算表!$C$52*投入係数表107!AU98</f>
        <v>0</v>
      </c>
      <c r="AV98" s="569">
        <f>計算表!$C$53*投入係数表107!AV98</f>
        <v>0</v>
      </c>
      <c r="AW98" s="569">
        <f>計算表!$C$54*投入係数表107!AW98</f>
        <v>0</v>
      </c>
      <c r="AX98" s="569">
        <f>計算表!$C$55*投入係数表107!AX98</f>
        <v>0</v>
      </c>
      <c r="AY98" s="569">
        <f>計算表!$C$56*投入係数表107!AY98</f>
        <v>0</v>
      </c>
      <c r="AZ98" s="569">
        <f>計算表!$C$57*投入係数表107!AZ98</f>
        <v>0</v>
      </c>
      <c r="BA98" s="569">
        <f>計算表!$C$58*投入係数表107!BA98</f>
        <v>0</v>
      </c>
      <c r="BB98" s="569">
        <f>計算表!$C$59*投入係数表107!BB98</f>
        <v>0</v>
      </c>
      <c r="BC98" s="569">
        <f>計算表!$C$60*投入係数表107!BC98</f>
        <v>0</v>
      </c>
      <c r="BD98" s="569">
        <f>計算表!$C$61*投入係数表107!BD98</f>
        <v>0</v>
      </c>
      <c r="BE98" s="569">
        <f>計算表!$C$62*投入係数表107!BE98</f>
        <v>0</v>
      </c>
      <c r="BF98" s="569">
        <f>計算表!$C$63*投入係数表107!BF98</f>
        <v>0</v>
      </c>
      <c r="BG98" s="569">
        <f>計算表!$C$64*投入係数表107!BG98</f>
        <v>0</v>
      </c>
      <c r="BH98" s="569">
        <f>計算表!$C$65*投入係数表107!BH98</f>
        <v>0</v>
      </c>
      <c r="BI98" s="569">
        <f>計算表!$C$66*投入係数表107!BI98</f>
        <v>0</v>
      </c>
      <c r="BJ98" s="569">
        <f>計算表!$C$67*投入係数表107!BJ98</f>
        <v>0</v>
      </c>
      <c r="BK98" s="569">
        <f>計算表!$C$68*投入係数表107!BK98</f>
        <v>0</v>
      </c>
      <c r="BL98" s="569">
        <f>計算表!$C$69*投入係数表107!BL98</f>
        <v>0</v>
      </c>
      <c r="BM98" s="569">
        <f>計算表!$C$70*投入係数表107!BM98</f>
        <v>0</v>
      </c>
      <c r="BN98" s="569">
        <f>計算表!$C$71*投入係数表107!BN98</f>
        <v>0</v>
      </c>
      <c r="BO98" s="569">
        <f>計算表!$C$72*投入係数表107!BO98</f>
        <v>0</v>
      </c>
      <c r="BP98" s="569">
        <f>計算表!$C$73*投入係数表107!BP98</f>
        <v>0</v>
      </c>
      <c r="BQ98" s="569">
        <f>計算表!$C$74*投入係数表107!BQ98</f>
        <v>0</v>
      </c>
      <c r="BR98" s="569">
        <f>計算表!$C$75*投入係数表107!BR98</f>
        <v>0</v>
      </c>
      <c r="BS98" s="569">
        <f>計算表!$C$76*投入係数表107!BS98</f>
        <v>0</v>
      </c>
      <c r="BT98" s="569">
        <f>計算表!$C$77*投入係数表107!BT98</f>
        <v>0</v>
      </c>
      <c r="BU98" s="569">
        <f>計算表!$C$78*投入係数表107!BU98</f>
        <v>0</v>
      </c>
      <c r="BV98" s="569">
        <f>計算表!$C$79*投入係数表107!BV98</f>
        <v>0</v>
      </c>
      <c r="BW98" s="569">
        <f>計算表!$C$80*投入係数表107!BW98</f>
        <v>0</v>
      </c>
      <c r="BX98" s="569">
        <f>計算表!$C$81*投入係数表107!BX98</f>
        <v>0</v>
      </c>
      <c r="BY98" s="569">
        <f>計算表!$C$82*投入係数表107!BY98</f>
        <v>0</v>
      </c>
      <c r="BZ98" s="569">
        <f>計算表!$C$83*投入係数表107!BZ98</f>
        <v>0</v>
      </c>
      <c r="CA98" s="569">
        <f>計算表!$C$84*投入係数表107!CA98</f>
        <v>0</v>
      </c>
      <c r="CB98" s="569">
        <f>計算表!$C$85*投入係数表107!CB98</f>
        <v>0</v>
      </c>
      <c r="CC98" s="569">
        <f>計算表!$C$86*投入係数表107!CC98</f>
        <v>0</v>
      </c>
      <c r="CD98" s="569">
        <f>計算表!$C$87*投入係数表107!CD98</f>
        <v>0</v>
      </c>
      <c r="CE98" s="569">
        <f>計算表!$C$88*投入係数表107!CE98</f>
        <v>0</v>
      </c>
      <c r="CF98" s="569">
        <f>計算表!$C$89*投入係数表107!CF98</f>
        <v>0</v>
      </c>
      <c r="CG98" s="569">
        <f>計算表!$C$90*投入係数表107!CG98</f>
        <v>0</v>
      </c>
      <c r="CH98" s="569">
        <f>計算表!$C$91*投入係数表107!CH98</f>
        <v>0</v>
      </c>
      <c r="CI98" s="569">
        <f>計算表!$C$92*投入係数表107!CI98</f>
        <v>0</v>
      </c>
      <c r="CJ98" s="569">
        <f>計算表!$C$93*投入係数表107!CJ98</f>
        <v>0</v>
      </c>
      <c r="CK98" s="569">
        <f>計算表!$C$94*投入係数表107!CK98</f>
        <v>0</v>
      </c>
      <c r="CL98" s="569">
        <f>計算表!$C$95*投入係数表107!CL98</f>
        <v>0</v>
      </c>
      <c r="CM98" s="569">
        <f>計算表!$C$96*投入係数表107!CM98</f>
        <v>0</v>
      </c>
      <c r="CN98" s="569">
        <f>計算表!$C$97*投入係数表107!CN98</f>
        <v>0</v>
      </c>
      <c r="CO98" s="569">
        <f>計算表!$C$98*投入係数表107!CO98</f>
        <v>0</v>
      </c>
      <c r="CP98" s="569">
        <f>計算表!$C$99*投入係数表107!CP98</f>
        <v>0</v>
      </c>
      <c r="CQ98" s="569">
        <f>計算表!$C$100*投入係数表107!CQ98</f>
        <v>0</v>
      </c>
      <c r="CR98" s="569">
        <f>計算表!$C$101*投入係数表107!CR98</f>
        <v>0</v>
      </c>
      <c r="CS98" s="569">
        <f>計算表!$C$102*投入係数表107!CS98</f>
        <v>0</v>
      </c>
      <c r="CT98" s="569">
        <f>計算表!$C$103*投入係数表107!CT98</f>
        <v>0</v>
      </c>
      <c r="CU98" s="569">
        <f>計算表!$C$104*投入係数表107!CU98</f>
        <v>0</v>
      </c>
      <c r="CV98" s="569">
        <f>計算表!$C$105*投入係数表107!CV98</f>
        <v>0</v>
      </c>
      <c r="CW98" s="569">
        <f>計算表!$C$106*投入係数表107!CW98</f>
        <v>0</v>
      </c>
      <c r="CX98" s="569">
        <f>計算表!$C$107*投入係数表107!CX98</f>
        <v>0</v>
      </c>
      <c r="CY98" s="569">
        <f>計算表!$C$108*投入係数表107!CY98</f>
        <v>0</v>
      </c>
      <c r="CZ98" s="569">
        <f>計算表!$C$109*投入係数表107!CZ98</f>
        <v>0</v>
      </c>
      <c r="DA98" s="569">
        <f>計算表!$C$110*投入係数表107!DA98</f>
        <v>0</v>
      </c>
      <c r="DB98" s="569">
        <f>計算表!$C$111*投入係数表107!DB98</f>
        <v>0</v>
      </c>
      <c r="DC98" s="569">
        <f>計算表!$C$112*投入係数表107!DC98</f>
        <v>0</v>
      </c>
      <c r="DD98" s="569">
        <f>計算表!$C$113*投入係数表107!DD98</f>
        <v>0</v>
      </c>
      <c r="DE98" s="569">
        <f>計算表!$C$114*投入係数表107!DE98</f>
        <v>0</v>
      </c>
      <c r="DF98" s="569">
        <f t="shared" si="2"/>
        <v>0</v>
      </c>
    </row>
    <row r="99" spans="2:110" ht="12" customHeight="1">
      <c r="B99" s="578" t="s">
        <v>744</v>
      </c>
      <c r="C99" s="569">
        <f>計算表!$C$8*投入係数表107!C99</f>
        <v>0</v>
      </c>
      <c r="D99" s="569">
        <f>計算表!$C$9*投入係数表107!D99</f>
        <v>0</v>
      </c>
      <c r="E99" s="569">
        <f>計算表!$C$10*投入係数表107!E99</f>
        <v>0</v>
      </c>
      <c r="F99" s="569">
        <f>計算表!$C$11*投入係数表107!F99</f>
        <v>0</v>
      </c>
      <c r="G99" s="569">
        <f>計算表!$C$12*投入係数表107!G99</f>
        <v>0</v>
      </c>
      <c r="H99" s="569">
        <f>計算表!$C$13*投入係数表107!H99</f>
        <v>0</v>
      </c>
      <c r="I99" s="569">
        <f>計算表!$C$14*投入係数表107!I99</f>
        <v>0</v>
      </c>
      <c r="J99" s="569">
        <f>計算表!$C$15*投入係数表107!J99</f>
        <v>0</v>
      </c>
      <c r="K99" s="569">
        <f>計算表!$C$16*投入係数表107!K99</f>
        <v>0</v>
      </c>
      <c r="L99" s="569">
        <f>計算表!$C$17*投入係数表107!L99</f>
        <v>0</v>
      </c>
      <c r="M99" s="569">
        <f>計算表!$C$18*投入係数表107!M99</f>
        <v>0</v>
      </c>
      <c r="N99" s="569">
        <f>計算表!$C$19*投入係数表107!N99</f>
        <v>0</v>
      </c>
      <c r="O99" s="569">
        <f>計算表!$C$20*投入係数表107!O99</f>
        <v>0</v>
      </c>
      <c r="P99" s="569">
        <f>計算表!$C$21*投入係数表107!P99</f>
        <v>0</v>
      </c>
      <c r="Q99" s="569">
        <f>計算表!$C$22*投入係数表107!Q99</f>
        <v>0</v>
      </c>
      <c r="R99" s="569">
        <f>計算表!$C$23*投入係数表107!R99</f>
        <v>0</v>
      </c>
      <c r="S99" s="569">
        <f>計算表!$C$24*投入係数表107!S99</f>
        <v>0</v>
      </c>
      <c r="T99" s="569">
        <f>計算表!$C$25*投入係数表107!T99</f>
        <v>0</v>
      </c>
      <c r="U99" s="569">
        <f>計算表!$C$26*投入係数表107!U99</f>
        <v>0</v>
      </c>
      <c r="V99" s="569">
        <f>計算表!$C$27*投入係数表107!V99</f>
        <v>0</v>
      </c>
      <c r="W99" s="569">
        <f>計算表!$C$28*投入係数表107!W99</f>
        <v>0</v>
      </c>
      <c r="X99" s="569">
        <f>計算表!$C$29*投入係数表107!X99</f>
        <v>0</v>
      </c>
      <c r="Y99" s="569">
        <f>計算表!$C$30*投入係数表107!Y99</f>
        <v>0</v>
      </c>
      <c r="Z99" s="569">
        <f>計算表!$C$31*投入係数表107!Z99</f>
        <v>0</v>
      </c>
      <c r="AA99" s="569">
        <f>計算表!$C$32*投入係数表107!AA99</f>
        <v>0</v>
      </c>
      <c r="AB99" s="569">
        <f>計算表!$C$33*投入係数表107!AB99</f>
        <v>0</v>
      </c>
      <c r="AC99" s="569">
        <f>計算表!$C$34*投入係数表107!AC99</f>
        <v>0</v>
      </c>
      <c r="AD99" s="569">
        <f>計算表!$C$35*投入係数表107!AD99</f>
        <v>0</v>
      </c>
      <c r="AE99" s="569">
        <f>計算表!$C$36*投入係数表107!AE99</f>
        <v>0</v>
      </c>
      <c r="AF99" s="569">
        <f>計算表!$C$37*投入係数表107!AF99</f>
        <v>0</v>
      </c>
      <c r="AG99" s="569">
        <f>計算表!$C$38*投入係数表107!AG99</f>
        <v>0</v>
      </c>
      <c r="AH99" s="569">
        <f>計算表!$C$39*投入係数表107!AH99</f>
        <v>0</v>
      </c>
      <c r="AI99" s="569">
        <f>計算表!$C$40*投入係数表107!AI99</f>
        <v>0</v>
      </c>
      <c r="AJ99" s="569">
        <f>計算表!$C$41*投入係数表107!AJ99</f>
        <v>0</v>
      </c>
      <c r="AK99" s="569">
        <f>計算表!$C$42*投入係数表107!AK99</f>
        <v>0</v>
      </c>
      <c r="AL99" s="569">
        <f>計算表!$C$43*投入係数表107!AL99</f>
        <v>0</v>
      </c>
      <c r="AM99" s="569">
        <f>計算表!$C$44*投入係数表107!AM99</f>
        <v>0</v>
      </c>
      <c r="AN99" s="569">
        <f>計算表!$C$45*投入係数表107!AN99</f>
        <v>0</v>
      </c>
      <c r="AO99" s="569">
        <f>計算表!$C$46*投入係数表107!AO99</f>
        <v>0</v>
      </c>
      <c r="AP99" s="569">
        <f>計算表!$C$47*投入係数表107!AP99</f>
        <v>0</v>
      </c>
      <c r="AQ99" s="569">
        <f>計算表!$C$48*投入係数表107!AQ99</f>
        <v>0</v>
      </c>
      <c r="AR99" s="569">
        <f>計算表!$C$49*投入係数表107!AR99</f>
        <v>0</v>
      </c>
      <c r="AS99" s="569">
        <f>計算表!$C$50*投入係数表107!AS99</f>
        <v>0</v>
      </c>
      <c r="AT99" s="569">
        <f>計算表!$C$51*投入係数表107!AT99</f>
        <v>0</v>
      </c>
      <c r="AU99" s="569">
        <f>計算表!$C$52*投入係数表107!AU99</f>
        <v>0</v>
      </c>
      <c r="AV99" s="569">
        <f>計算表!$C$53*投入係数表107!AV99</f>
        <v>0</v>
      </c>
      <c r="AW99" s="569">
        <f>計算表!$C$54*投入係数表107!AW99</f>
        <v>0</v>
      </c>
      <c r="AX99" s="569">
        <f>計算表!$C$55*投入係数表107!AX99</f>
        <v>0</v>
      </c>
      <c r="AY99" s="569">
        <f>計算表!$C$56*投入係数表107!AY99</f>
        <v>0</v>
      </c>
      <c r="AZ99" s="569">
        <f>計算表!$C$57*投入係数表107!AZ99</f>
        <v>0</v>
      </c>
      <c r="BA99" s="569">
        <f>計算表!$C$58*投入係数表107!BA99</f>
        <v>0</v>
      </c>
      <c r="BB99" s="569">
        <f>計算表!$C$59*投入係数表107!BB99</f>
        <v>0</v>
      </c>
      <c r="BC99" s="569">
        <f>計算表!$C$60*投入係数表107!BC99</f>
        <v>0</v>
      </c>
      <c r="BD99" s="569">
        <f>計算表!$C$61*投入係数表107!BD99</f>
        <v>0</v>
      </c>
      <c r="BE99" s="569">
        <f>計算表!$C$62*投入係数表107!BE99</f>
        <v>0</v>
      </c>
      <c r="BF99" s="569">
        <f>計算表!$C$63*投入係数表107!BF99</f>
        <v>0</v>
      </c>
      <c r="BG99" s="569">
        <f>計算表!$C$64*投入係数表107!BG99</f>
        <v>0</v>
      </c>
      <c r="BH99" s="569">
        <f>計算表!$C$65*投入係数表107!BH99</f>
        <v>0</v>
      </c>
      <c r="BI99" s="569">
        <f>計算表!$C$66*投入係数表107!BI99</f>
        <v>0</v>
      </c>
      <c r="BJ99" s="569">
        <f>計算表!$C$67*投入係数表107!BJ99</f>
        <v>0</v>
      </c>
      <c r="BK99" s="569">
        <f>計算表!$C$68*投入係数表107!BK99</f>
        <v>0</v>
      </c>
      <c r="BL99" s="569">
        <f>計算表!$C$69*投入係数表107!BL99</f>
        <v>0</v>
      </c>
      <c r="BM99" s="569">
        <f>計算表!$C$70*投入係数表107!BM99</f>
        <v>0</v>
      </c>
      <c r="BN99" s="569">
        <f>計算表!$C$71*投入係数表107!BN99</f>
        <v>0</v>
      </c>
      <c r="BO99" s="569">
        <f>計算表!$C$72*投入係数表107!BO99</f>
        <v>0</v>
      </c>
      <c r="BP99" s="569">
        <f>計算表!$C$73*投入係数表107!BP99</f>
        <v>0</v>
      </c>
      <c r="BQ99" s="569">
        <f>計算表!$C$74*投入係数表107!BQ99</f>
        <v>0</v>
      </c>
      <c r="BR99" s="569">
        <f>計算表!$C$75*投入係数表107!BR99</f>
        <v>0</v>
      </c>
      <c r="BS99" s="569">
        <f>計算表!$C$76*投入係数表107!BS99</f>
        <v>0</v>
      </c>
      <c r="BT99" s="569">
        <f>計算表!$C$77*投入係数表107!BT99</f>
        <v>0</v>
      </c>
      <c r="BU99" s="569">
        <f>計算表!$C$78*投入係数表107!BU99</f>
        <v>0</v>
      </c>
      <c r="BV99" s="569">
        <f>計算表!$C$79*投入係数表107!BV99</f>
        <v>0</v>
      </c>
      <c r="BW99" s="569">
        <f>計算表!$C$80*投入係数表107!BW99</f>
        <v>0</v>
      </c>
      <c r="BX99" s="569">
        <f>計算表!$C$81*投入係数表107!BX99</f>
        <v>0</v>
      </c>
      <c r="BY99" s="569">
        <f>計算表!$C$82*投入係数表107!BY99</f>
        <v>0</v>
      </c>
      <c r="BZ99" s="569">
        <f>計算表!$C$83*投入係数表107!BZ99</f>
        <v>0</v>
      </c>
      <c r="CA99" s="569">
        <f>計算表!$C$84*投入係数表107!CA99</f>
        <v>0</v>
      </c>
      <c r="CB99" s="569">
        <f>計算表!$C$85*投入係数表107!CB99</f>
        <v>0</v>
      </c>
      <c r="CC99" s="569">
        <f>計算表!$C$86*投入係数表107!CC99</f>
        <v>0</v>
      </c>
      <c r="CD99" s="569">
        <f>計算表!$C$87*投入係数表107!CD99</f>
        <v>0</v>
      </c>
      <c r="CE99" s="569">
        <f>計算表!$C$88*投入係数表107!CE99</f>
        <v>0</v>
      </c>
      <c r="CF99" s="569">
        <f>計算表!$C$89*投入係数表107!CF99</f>
        <v>0</v>
      </c>
      <c r="CG99" s="569">
        <f>計算表!$C$90*投入係数表107!CG99</f>
        <v>0</v>
      </c>
      <c r="CH99" s="569">
        <f>計算表!$C$91*投入係数表107!CH99</f>
        <v>0</v>
      </c>
      <c r="CI99" s="569">
        <f>計算表!$C$92*投入係数表107!CI99</f>
        <v>0</v>
      </c>
      <c r="CJ99" s="569">
        <f>計算表!$C$93*投入係数表107!CJ99</f>
        <v>0</v>
      </c>
      <c r="CK99" s="569">
        <f>計算表!$C$94*投入係数表107!CK99</f>
        <v>0</v>
      </c>
      <c r="CL99" s="569">
        <f>計算表!$C$95*投入係数表107!CL99</f>
        <v>0</v>
      </c>
      <c r="CM99" s="569">
        <f>計算表!$C$96*投入係数表107!CM99</f>
        <v>0</v>
      </c>
      <c r="CN99" s="569">
        <f>計算表!$C$97*投入係数表107!CN99</f>
        <v>0</v>
      </c>
      <c r="CO99" s="569">
        <f>計算表!$C$98*投入係数表107!CO99</f>
        <v>0</v>
      </c>
      <c r="CP99" s="569">
        <f>計算表!$C$99*投入係数表107!CP99</f>
        <v>0</v>
      </c>
      <c r="CQ99" s="569">
        <f>計算表!$C$100*投入係数表107!CQ99</f>
        <v>0</v>
      </c>
      <c r="CR99" s="569">
        <f>計算表!$C$101*投入係数表107!CR99</f>
        <v>0</v>
      </c>
      <c r="CS99" s="569">
        <f>計算表!$C$102*投入係数表107!CS99</f>
        <v>0</v>
      </c>
      <c r="CT99" s="569">
        <f>計算表!$C$103*投入係数表107!CT99</f>
        <v>0</v>
      </c>
      <c r="CU99" s="569">
        <f>計算表!$C$104*投入係数表107!CU99</f>
        <v>0</v>
      </c>
      <c r="CV99" s="569">
        <f>計算表!$C$105*投入係数表107!CV99</f>
        <v>0</v>
      </c>
      <c r="CW99" s="569">
        <f>計算表!$C$106*投入係数表107!CW99</f>
        <v>0</v>
      </c>
      <c r="CX99" s="569">
        <f>計算表!$C$107*投入係数表107!CX99</f>
        <v>0</v>
      </c>
      <c r="CY99" s="569">
        <f>計算表!$C$108*投入係数表107!CY99</f>
        <v>0</v>
      </c>
      <c r="CZ99" s="569">
        <f>計算表!$C$109*投入係数表107!CZ99</f>
        <v>0</v>
      </c>
      <c r="DA99" s="569">
        <f>計算表!$C$110*投入係数表107!DA99</f>
        <v>0</v>
      </c>
      <c r="DB99" s="569">
        <f>計算表!$C$111*投入係数表107!DB99</f>
        <v>0</v>
      </c>
      <c r="DC99" s="569">
        <f>計算表!$C$112*投入係数表107!DC99</f>
        <v>0</v>
      </c>
      <c r="DD99" s="569">
        <f>計算表!$C$113*投入係数表107!DD99</f>
        <v>0</v>
      </c>
      <c r="DE99" s="569">
        <f>計算表!$C$114*投入係数表107!DE99</f>
        <v>0</v>
      </c>
      <c r="DF99" s="569">
        <f t="shared" si="2"/>
        <v>0</v>
      </c>
    </row>
    <row r="100" spans="2:110" ht="12" customHeight="1">
      <c r="B100" s="578" t="s">
        <v>746</v>
      </c>
      <c r="C100" s="569">
        <f>計算表!$C$8*投入係数表107!C100</f>
        <v>0</v>
      </c>
      <c r="D100" s="569">
        <f>計算表!$C$9*投入係数表107!D100</f>
        <v>0</v>
      </c>
      <c r="E100" s="569">
        <f>計算表!$C$10*投入係数表107!E100</f>
        <v>0</v>
      </c>
      <c r="F100" s="569">
        <f>計算表!$C$11*投入係数表107!F100</f>
        <v>0</v>
      </c>
      <c r="G100" s="569">
        <f>計算表!$C$12*投入係数表107!G100</f>
        <v>0</v>
      </c>
      <c r="H100" s="569">
        <f>計算表!$C$13*投入係数表107!H100</f>
        <v>0</v>
      </c>
      <c r="I100" s="569">
        <f>計算表!$C$14*投入係数表107!I100</f>
        <v>0</v>
      </c>
      <c r="J100" s="569">
        <f>計算表!$C$15*投入係数表107!J100</f>
        <v>0</v>
      </c>
      <c r="K100" s="569">
        <f>計算表!$C$16*投入係数表107!K100</f>
        <v>0</v>
      </c>
      <c r="L100" s="569">
        <f>計算表!$C$17*投入係数表107!L100</f>
        <v>0</v>
      </c>
      <c r="M100" s="569">
        <f>計算表!$C$18*投入係数表107!M100</f>
        <v>0</v>
      </c>
      <c r="N100" s="569">
        <f>計算表!$C$19*投入係数表107!N100</f>
        <v>0</v>
      </c>
      <c r="O100" s="569">
        <f>計算表!$C$20*投入係数表107!O100</f>
        <v>0</v>
      </c>
      <c r="P100" s="569">
        <f>計算表!$C$21*投入係数表107!P100</f>
        <v>0</v>
      </c>
      <c r="Q100" s="569">
        <f>計算表!$C$22*投入係数表107!Q100</f>
        <v>0</v>
      </c>
      <c r="R100" s="569">
        <f>計算表!$C$23*投入係数表107!R100</f>
        <v>0</v>
      </c>
      <c r="S100" s="569">
        <f>計算表!$C$24*投入係数表107!S100</f>
        <v>0</v>
      </c>
      <c r="T100" s="569">
        <f>計算表!$C$25*投入係数表107!T100</f>
        <v>0</v>
      </c>
      <c r="U100" s="569">
        <f>計算表!$C$26*投入係数表107!U100</f>
        <v>0</v>
      </c>
      <c r="V100" s="569">
        <f>計算表!$C$27*投入係数表107!V100</f>
        <v>0</v>
      </c>
      <c r="W100" s="569">
        <f>計算表!$C$28*投入係数表107!W100</f>
        <v>0</v>
      </c>
      <c r="X100" s="569">
        <f>計算表!$C$29*投入係数表107!X100</f>
        <v>0</v>
      </c>
      <c r="Y100" s="569">
        <f>計算表!$C$30*投入係数表107!Y100</f>
        <v>0</v>
      </c>
      <c r="Z100" s="569">
        <f>計算表!$C$31*投入係数表107!Z100</f>
        <v>0</v>
      </c>
      <c r="AA100" s="569">
        <f>計算表!$C$32*投入係数表107!AA100</f>
        <v>0</v>
      </c>
      <c r="AB100" s="569">
        <f>計算表!$C$33*投入係数表107!AB100</f>
        <v>0</v>
      </c>
      <c r="AC100" s="569">
        <f>計算表!$C$34*投入係数表107!AC100</f>
        <v>0</v>
      </c>
      <c r="AD100" s="569">
        <f>計算表!$C$35*投入係数表107!AD100</f>
        <v>0</v>
      </c>
      <c r="AE100" s="569">
        <f>計算表!$C$36*投入係数表107!AE100</f>
        <v>0</v>
      </c>
      <c r="AF100" s="569">
        <f>計算表!$C$37*投入係数表107!AF100</f>
        <v>0</v>
      </c>
      <c r="AG100" s="569">
        <f>計算表!$C$38*投入係数表107!AG100</f>
        <v>0</v>
      </c>
      <c r="AH100" s="569">
        <f>計算表!$C$39*投入係数表107!AH100</f>
        <v>0</v>
      </c>
      <c r="AI100" s="569">
        <f>計算表!$C$40*投入係数表107!AI100</f>
        <v>0</v>
      </c>
      <c r="AJ100" s="569">
        <f>計算表!$C$41*投入係数表107!AJ100</f>
        <v>0</v>
      </c>
      <c r="AK100" s="569">
        <f>計算表!$C$42*投入係数表107!AK100</f>
        <v>0</v>
      </c>
      <c r="AL100" s="569">
        <f>計算表!$C$43*投入係数表107!AL100</f>
        <v>0</v>
      </c>
      <c r="AM100" s="569">
        <f>計算表!$C$44*投入係数表107!AM100</f>
        <v>0</v>
      </c>
      <c r="AN100" s="569">
        <f>計算表!$C$45*投入係数表107!AN100</f>
        <v>0</v>
      </c>
      <c r="AO100" s="569">
        <f>計算表!$C$46*投入係数表107!AO100</f>
        <v>0</v>
      </c>
      <c r="AP100" s="569">
        <f>計算表!$C$47*投入係数表107!AP100</f>
        <v>0</v>
      </c>
      <c r="AQ100" s="569">
        <f>計算表!$C$48*投入係数表107!AQ100</f>
        <v>0</v>
      </c>
      <c r="AR100" s="569">
        <f>計算表!$C$49*投入係数表107!AR100</f>
        <v>0</v>
      </c>
      <c r="AS100" s="569">
        <f>計算表!$C$50*投入係数表107!AS100</f>
        <v>0</v>
      </c>
      <c r="AT100" s="569">
        <f>計算表!$C$51*投入係数表107!AT100</f>
        <v>0</v>
      </c>
      <c r="AU100" s="569">
        <f>計算表!$C$52*投入係数表107!AU100</f>
        <v>0</v>
      </c>
      <c r="AV100" s="569">
        <f>計算表!$C$53*投入係数表107!AV100</f>
        <v>0</v>
      </c>
      <c r="AW100" s="569">
        <f>計算表!$C$54*投入係数表107!AW100</f>
        <v>0</v>
      </c>
      <c r="AX100" s="569">
        <f>計算表!$C$55*投入係数表107!AX100</f>
        <v>0</v>
      </c>
      <c r="AY100" s="569">
        <f>計算表!$C$56*投入係数表107!AY100</f>
        <v>0</v>
      </c>
      <c r="AZ100" s="569">
        <f>計算表!$C$57*投入係数表107!AZ100</f>
        <v>0</v>
      </c>
      <c r="BA100" s="569">
        <f>計算表!$C$58*投入係数表107!BA100</f>
        <v>0</v>
      </c>
      <c r="BB100" s="569">
        <f>計算表!$C$59*投入係数表107!BB100</f>
        <v>0</v>
      </c>
      <c r="BC100" s="569">
        <f>計算表!$C$60*投入係数表107!BC100</f>
        <v>0</v>
      </c>
      <c r="BD100" s="569">
        <f>計算表!$C$61*投入係数表107!BD100</f>
        <v>0</v>
      </c>
      <c r="BE100" s="569">
        <f>計算表!$C$62*投入係数表107!BE100</f>
        <v>0</v>
      </c>
      <c r="BF100" s="569">
        <f>計算表!$C$63*投入係数表107!BF100</f>
        <v>0</v>
      </c>
      <c r="BG100" s="569">
        <f>計算表!$C$64*投入係数表107!BG100</f>
        <v>0</v>
      </c>
      <c r="BH100" s="569">
        <f>計算表!$C$65*投入係数表107!BH100</f>
        <v>0</v>
      </c>
      <c r="BI100" s="569">
        <f>計算表!$C$66*投入係数表107!BI100</f>
        <v>0</v>
      </c>
      <c r="BJ100" s="569">
        <f>計算表!$C$67*投入係数表107!BJ100</f>
        <v>0</v>
      </c>
      <c r="BK100" s="569">
        <f>計算表!$C$68*投入係数表107!BK100</f>
        <v>0</v>
      </c>
      <c r="BL100" s="569">
        <f>計算表!$C$69*投入係数表107!BL100</f>
        <v>0</v>
      </c>
      <c r="BM100" s="569">
        <f>計算表!$C$70*投入係数表107!BM100</f>
        <v>0</v>
      </c>
      <c r="BN100" s="569">
        <f>計算表!$C$71*投入係数表107!BN100</f>
        <v>0</v>
      </c>
      <c r="BO100" s="569">
        <f>計算表!$C$72*投入係数表107!BO100</f>
        <v>0</v>
      </c>
      <c r="BP100" s="569">
        <f>計算表!$C$73*投入係数表107!BP100</f>
        <v>0</v>
      </c>
      <c r="BQ100" s="569">
        <f>計算表!$C$74*投入係数表107!BQ100</f>
        <v>0</v>
      </c>
      <c r="BR100" s="569">
        <f>計算表!$C$75*投入係数表107!BR100</f>
        <v>0</v>
      </c>
      <c r="BS100" s="569">
        <f>計算表!$C$76*投入係数表107!BS100</f>
        <v>0</v>
      </c>
      <c r="BT100" s="569">
        <f>計算表!$C$77*投入係数表107!BT100</f>
        <v>0</v>
      </c>
      <c r="BU100" s="569">
        <f>計算表!$C$78*投入係数表107!BU100</f>
        <v>0</v>
      </c>
      <c r="BV100" s="569">
        <f>計算表!$C$79*投入係数表107!BV100</f>
        <v>0</v>
      </c>
      <c r="BW100" s="569">
        <f>計算表!$C$80*投入係数表107!BW100</f>
        <v>0</v>
      </c>
      <c r="BX100" s="569">
        <f>計算表!$C$81*投入係数表107!BX100</f>
        <v>0</v>
      </c>
      <c r="BY100" s="569">
        <f>計算表!$C$82*投入係数表107!BY100</f>
        <v>0</v>
      </c>
      <c r="BZ100" s="569">
        <f>計算表!$C$83*投入係数表107!BZ100</f>
        <v>0</v>
      </c>
      <c r="CA100" s="569">
        <f>計算表!$C$84*投入係数表107!CA100</f>
        <v>0</v>
      </c>
      <c r="CB100" s="569">
        <f>計算表!$C$85*投入係数表107!CB100</f>
        <v>0</v>
      </c>
      <c r="CC100" s="569">
        <f>計算表!$C$86*投入係数表107!CC100</f>
        <v>0</v>
      </c>
      <c r="CD100" s="569">
        <f>計算表!$C$87*投入係数表107!CD100</f>
        <v>0</v>
      </c>
      <c r="CE100" s="569">
        <f>計算表!$C$88*投入係数表107!CE100</f>
        <v>0</v>
      </c>
      <c r="CF100" s="569">
        <f>計算表!$C$89*投入係数表107!CF100</f>
        <v>0</v>
      </c>
      <c r="CG100" s="569">
        <f>計算表!$C$90*投入係数表107!CG100</f>
        <v>0</v>
      </c>
      <c r="CH100" s="569">
        <f>計算表!$C$91*投入係数表107!CH100</f>
        <v>0</v>
      </c>
      <c r="CI100" s="569">
        <f>計算表!$C$92*投入係数表107!CI100</f>
        <v>0</v>
      </c>
      <c r="CJ100" s="569">
        <f>計算表!$C$93*投入係数表107!CJ100</f>
        <v>0</v>
      </c>
      <c r="CK100" s="569">
        <f>計算表!$C$94*投入係数表107!CK100</f>
        <v>0</v>
      </c>
      <c r="CL100" s="569">
        <f>計算表!$C$95*投入係数表107!CL100</f>
        <v>0</v>
      </c>
      <c r="CM100" s="569">
        <f>計算表!$C$96*投入係数表107!CM100</f>
        <v>0</v>
      </c>
      <c r="CN100" s="569">
        <f>計算表!$C$97*投入係数表107!CN100</f>
        <v>0</v>
      </c>
      <c r="CO100" s="569">
        <f>計算表!$C$98*投入係数表107!CO100</f>
        <v>0</v>
      </c>
      <c r="CP100" s="569">
        <f>計算表!$C$99*投入係数表107!CP100</f>
        <v>0</v>
      </c>
      <c r="CQ100" s="569">
        <f>計算表!$C$100*投入係数表107!CQ100</f>
        <v>0</v>
      </c>
      <c r="CR100" s="569">
        <f>計算表!$C$101*投入係数表107!CR100</f>
        <v>0</v>
      </c>
      <c r="CS100" s="569">
        <f>計算表!$C$102*投入係数表107!CS100</f>
        <v>0</v>
      </c>
      <c r="CT100" s="569">
        <f>計算表!$C$103*投入係数表107!CT100</f>
        <v>0</v>
      </c>
      <c r="CU100" s="569">
        <f>計算表!$C$104*投入係数表107!CU100</f>
        <v>0</v>
      </c>
      <c r="CV100" s="569">
        <f>計算表!$C$105*投入係数表107!CV100</f>
        <v>0</v>
      </c>
      <c r="CW100" s="569">
        <f>計算表!$C$106*投入係数表107!CW100</f>
        <v>0</v>
      </c>
      <c r="CX100" s="569">
        <f>計算表!$C$107*投入係数表107!CX100</f>
        <v>0</v>
      </c>
      <c r="CY100" s="569">
        <f>計算表!$C$108*投入係数表107!CY100</f>
        <v>0</v>
      </c>
      <c r="CZ100" s="569">
        <f>計算表!$C$109*投入係数表107!CZ100</f>
        <v>0</v>
      </c>
      <c r="DA100" s="569">
        <f>計算表!$C$110*投入係数表107!DA100</f>
        <v>0</v>
      </c>
      <c r="DB100" s="569">
        <f>計算表!$C$111*投入係数表107!DB100</f>
        <v>0</v>
      </c>
      <c r="DC100" s="569">
        <f>計算表!$C$112*投入係数表107!DC100</f>
        <v>0</v>
      </c>
      <c r="DD100" s="569">
        <f>計算表!$C$113*投入係数表107!DD100</f>
        <v>0</v>
      </c>
      <c r="DE100" s="569">
        <f>計算表!$C$114*投入係数表107!DE100</f>
        <v>0</v>
      </c>
      <c r="DF100" s="569">
        <f t="shared" si="2"/>
        <v>0</v>
      </c>
    </row>
    <row r="101" spans="2:110" ht="12" customHeight="1">
      <c r="B101" s="578" t="s">
        <v>748</v>
      </c>
      <c r="C101" s="569">
        <f>計算表!$C$8*投入係数表107!C101</f>
        <v>0</v>
      </c>
      <c r="D101" s="569">
        <f>計算表!$C$9*投入係数表107!D101</f>
        <v>0</v>
      </c>
      <c r="E101" s="569">
        <f>計算表!$C$10*投入係数表107!E101</f>
        <v>0</v>
      </c>
      <c r="F101" s="569">
        <f>計算表!$C$11*投入係数表107!F101</f>
        <v>0</v>
      </c>
      <c r="G101" s="569">
        <f>計算表!$C$12*投入係数表107!G101</f>
        <v>0</v>
      </c>
      <c r="H101" s="569">
        <f>計算表!$C$13*投入係数表107!H101</f>
        <v>0</v>
      </c>
      <c r="I101" s="569">
        <f>計算表!$C$14*投入係数表107!I101</f>
        <v>0</v>
      </c>
      <c r="J101" s="569">
        <f>計算表!$C$15*投入係数表107!J101</f>
        <v>0</v>
      </c>
      <c r="K101" s="569">
        <f>計算表!$C$16*投入係数表107!K101</f>
        <v>0</v>
      </c>
      <c r="L101" s="569">
        <f>計算表!$C$17*投入係数表107!L101</f>
        <v>0</v>
      </c>
      <c r="M101" s="569">
        <f>計算表!$C$18*投入係数表107!M101</f>
        <v>0</v>
      </c>
      <c r="N101" s="569">
        <f>計算表!$C$19*投入係数表107!N101</f>
        <v>0</v>
      </c>
      <c r="O101" s="569">
        <f>計算表!$C$20*投入係数表107!O101</f>
        <v>0</v>
      </c>
      <c r="P101" s="569">
        <f>計算表!$C$21*投入係数表107!P101</f>
        <v>0</v>
      </c>
      <c r="Q101" s="569">
        <f>計算表!$C$22*投入係数表107!Q101</f>
        <v>0</v>
      </c>
      <c r="R101" s="569">
        <f>計算表!$C$23*投入係数表107!R101</f>
        <v>0</v>
      </c>
      <c r="S101" s="569">
        <f>計算表!$C$24*投入係数表107!S101</f>
        <v>0</v>
      </c>
      <c r="T101" s="569">
        <f>計算表!$C$25*投入係数表107!T101</f>
        <v>0</v>
      </c>
      <c r="U101" s="569">
        <f>計算表!$C$26*投入係数表107!U101</f>
        <v>0</v>
      </c>
      <c r="V101" s="569">
        <f>計算表!$C$27*投入係数表107!V101</f>
        <v>0</v>
      </c>
      <c r="W101" s="569">
        <f>計算表!$C$28*投入係数表107!W101</f>
        <v>0</v>
      </c>
      <c r="X101" s="569">
        <f>計算表!$C$29*投入係数表107!X101</f>
        <v>0</v>
      </c>
      <c r="Y101" s="569">
        <f>計算表!$C$30*投入係数表107!Y101</f>
        <v>0</v>
      </c>
      <c r="Z101" s="569">
        <f>計算表!$C$31*投入係数表107!Z101</f>
        <v>0</v>
      </c>
      <c r="AA101" s="569">
        <f>計算表!$C$32*投入係数表107!AA101</f>
        <v>0</v>
      </c>
      <c r="AB101" s="569">
        <f>計算表!$C$33*投入係数表107!AB101</f>
        <v>0</v>
      </c>
      <c r="AC101" s="569">
        <f>計算表!$C$34*投入係数表107!AC101</f>
        <v>0</v>
      </c>
      <c r="AD101" s="569">
        <f>計算表!$C$35*投入係数表107!AD101</f>
        <v>0</v>
      </c>
      <c r="AE101" s="569">
        <f>計算表!$C$36*投入係数表107!AE101</f>
        <v>0</v>
      </c>
      <c r="AF101" s="569">
        <f>計算表!$C$37*投入係数表107!AF101</f>
        <v>0</v>
      </c>
      <c r="AG101" s="569">
        <f>計算表!$C$38*投入係数表107!AG101</f>
        <v>0</v>
      </c>
      <c r="AH101" s="569">
        <f>計算表!$C$39*投入係数表107!AH101</f>
        <v>0</v>
      </c>
      <c r="AI101" s="569">
        <f>計算表!$C$40*投入係数表107!AI101</f>
        <v>0</v>
      </c>
      <c r="AJ101" s="569">
        <f>計算表!$C$41*投入係数表107!AJ101</f>
        <v>0</v>
      </c>
      <c r="AK101" s="569">
        <f>計算表!$C$42*投入係数表107!AK101</f>
        <v>0</v>
      </c>
      <c r="AL101" s="569">
        <f>計算表!$C$43*投入係数表107!AL101</f>
        <v>0</v>
      </c>
      <c r="AM101" s="569">
        <f>計算表!$C$44*投入係数表107!AM101</f>
        <v>0</v>
      </c>
      <c r="AN101" s="569">
        <f>計算表!$C$45*投入係数表107!AN101</f>
        <v>0</v>
      </c>
      <c r="AO101" s="569">
        <f>計算表!$C$46*投入係数表107!AO101</f>
        <v>0</v>
      </c>
      <c r="AP101" s="569">
        <f>計算表!$C$47*投入係数表107!AP101</f>
        <v>0</v>
      </c>
      <c r="AQ101" s="569">
        <f>計算表!$C$48*投入係数表107!AQ101</f>
        <v>0</v>
      </c>
      <c r="AR101" s="569">
        <f>計算表!$C$49*投入係数表107!AR101</f>
        <v>0</v>
      </c>
      <c r="AS101" s="569">
        <f>計算表!$C$50*投入係数表107!AS101</f>
        <v>0</v>
      </c>
      <c r="AT101" s="569">
        <f>計算表!$C$51*投入係数表107!AT101</f>
        <v>0</v>
      </c>
      <c r="AU101" s="569">
        <f>計算表!$C$52*投入係数表107!AU101</f>
        <v>0</v>
      </c>
      <c r="AV101" s="569">
        <f>計算表!$C$53*投入係数表107!AV101</f>
        <v>0</v>
      </c>
      <c r="AW101" s="569">
        <f>計算表!$C$54*投入係数表107!AW101</f>
        <v>0</v>
      </c>
      <c r="AX101" s="569">
        <f>計算表!$C$55*投入係数表107!AX101</f>
        <v>0</v>
      </c>
      <c r="AY101" s="569">
        <f>計算表!$C$56*投入係数表107!AY101</f>
        <v>0</v>
      </c>
      <c r="AZ101" s="569">
        <f>計算表!$C$57*投入係数表107!AZ101</f>
        <v>0</v>
      </c>
      <c r="BA101" s="569">
        <f>計算表!$C$58*投入係数表107!BA101</f>
        <v>0</v>
      </c>
      <c r="BB101" s="569">
        <f>計算表!$C$59*投入係数表107!BB101</f>
        <v>0</v>
      </c>
      <c r="BC101" s="569">
        <f>計算表!$C$60*投入係数表107!BC101</f>
        <v>0</v>
      </c>
      <c r="BD101" s="569">
        <f>計算表!$C$61*投入係数表107!BD101</f>
        <v>0</v>
      </c>
      <c r="BE101" s="569">
        <f>計算表!$C$62*投入係数表107!BE101</f>
        <v>0</v>
      </c>
      <c r="BF101" s="569">
        <f>計算表!$C$63*投入係数表107!BF101</f>
        <v>0</v>
      </c>
      <c r="BG101" s="569">
        <f>計算表!$C$64*投入係数表107!BG101</f>
        <v>0</v>
      </c>
      <c r="BH101" s="569">
        <f>計算表!$C$65*投入係数表107!BH101</f>
        <v>0</v>
      </c>
      <c r="BI101" s="569">
        <f>計算表!$C$66*投入係数表107!BI101</f>
        <v>0</v>
      </c>
      <c r="BJ101" s="569">
        <f>計算表!$C$67*投入係数表107!BJ101</f>
        <v>0</v>
      </c>
      <c r="BK101" s="569">
        <f>計算表!$C$68*投入係数表107!BK101</f>
        <v>0</v>
      </c>
      <c r="BL101" s="569">
        <f>計算表!$C$69*投入係数表107!BL101</f>
        <v>0</v>
      </c>
      <c r="BM101" s="569">
        <f>計算表!$C$70*投入係数表107!BM101</f>
        <v>0</v>
      </c>
      <c r="BN101" s="569">
        <f>計算表!$C$71*投入係数表107!BN101</f>
        <v>0</v>
      </c>
      <c r="BO101" s="569">
        <f>計算表!$C$72*投入係数表107!BO101</f>
        <v>0</v>
      </c>
      <c r="BP101" s="569">
        <f>計算表!$C$73*投入係数表107!BP101</f>
        <v>0</v>
      </c>
      <c r="BQ101" s="569">
        <f>計算表!$C$74*投入係数表107!BQ101</f>
        <v>0</v>
      </c>
      <c r="BR101" s="569">
        <f>計算表!$C$75*投入係数表107!BR101</f>
        <v>0</v>
      </c>
      <c r="BS101" s="569">
        <f>計算表!$C$76*投入係数表107!BS101</f>
        <v>0</v>
      </c>
      <c r="BT101" s="569">
        <f>計算表!$C$77*投入係数表107!BT101</f>
        <v>0</v>
      </c>
      <c r="BU101" s="569">
        <f>計算表!$C$78*投入係数表107!BU101</f>
        <v>0</v>
      </c>
      <c r="BV101" s="569">
        <f>計算表!$C$79*投入係数表107!BV101</f>
        <v>0</v>
      </c>
      <c r="BW101" s="569">
        <f>計算表!$C$80*投入係数表107!BW101</f>
        <v>0</v>
      </c>
      <c r="BX101" s="569">
        <f>計算表!$C$81*投入係数表107!BX101</f>
        <v>0</v>
      </c>
      <c r="BY101" s="569">
        <f>計算表!$C$82*投入係数表107!BY101</f>
        <v>0</v>
      </c>
      <c r="BZ101" s="569">
        <f>計算表!$C$83*投入係数表107!BZ101</f>
        <v>0</v>
      </c>
      <c r="CA101" s="569">
        <f>計算表!$C$84*投入係数表107!CA101</f>
        <v>0</v>
      </c>
      <c r="CB101" s="569">
        <f>計算表!$C$85*投入係数表107!CB101</f>
        <v>0</v>
      </c>
      <c r="CC101" s="569">
        <f>計算表!$C$86*投入係数表107!CC101</f>
        <v>0</v>
      </c>
      <c r="CD101" s="569">
        <f>計算表!$C$87*投入係数表107!CD101</f>
        <v>0</v>
      </c>
      <c r="CE101" s="569">
        <f>計算表!$C$88*投入係数表107!CE101</f>
        <v>0</v>
      </c>
      <c r="CF101" s="569">
        <f>計算表!$C$89*投入係数表107!CF101</f>
        <v>0</v>
      </c>
      <c r="CG101" s="569">
        <f>計算表!$C$90*投入係数表107!CG101</f>
        <v>0</v>
      </c>
      <c r="CH101" s="569">
        <f>計算表!$C$91*投入係数表107!CH101</f>
        <v>0</v>
      </c>
      <c r="CI101" s="569">
        <f>計算表!$C$92*投入係数表107!CI101</f>
        <v>0</v>
      </c>
      <c r="CJ101" s="569">
        <f>計算表!$C$93*投入係数表107!CJ101</f>
        <v>0</v>
      </c>
      <c r="CK101" s="569">
        <f>計算表!$C$94*投入係数表107!CK101</f>
        <v>0</v>
      </c>
      <c r="CL101" s="569">
        <f>計算表!$C$95*投入係数表107!CL101</f>
        <v>0</v>
      </c>
      <c r="CM101" s="569">
        <f>計算表!$C$96*投入係数表107!CM101</f>
        <v>0</v>
      </c>
      <c r="CN101" s="569">
        <f>計算表!$C$97*投入係数表107!CN101</f>
        <v>0</v>
      </c>
      <c r="CO101" s="569">
        <f>計算表!$C$98*投入係数表107!CO101</f>
        <v>0</v>
      </c>
      <c r="CP101" s="569">
        <f>計算表!$C$99*投入係数表107!CP101</f>
        <v>0</v>
      </c>
      <c r="CQ101" s="569">
        <f>計算表!$C$100*投入係数表107!CQ101</f>
        <v>0</v>
      </c>
      <c r="CR101" s="569">
        <f>計算表!$C$101*投入係数表107!CR101</f>
        <v>0</v>
      </c>
      <c r="CS101" s="569">
        <f>計算表!$C$102*投入係数表107!CS101</f>
        <v>0</v>
      </c>
      <c r="CT101" s="569">
        <f>計算表!$C$103*投入係数表107!CT101</f>
        <v>0</v>
      </c>
      <c r="CU101" s="569">
        <f>計算表!$C$104*投入係数表107!CU101</f>
        <v>0</v>
      </c>
      <c r="CV101" s="569">
        <f>計算表!$C$105*投入係数表107!CV101</f>
        <v>0</v>
      </c>
      <c r="CW101" s="569">
        <f>計算表!$C$106*投入係数表107!CW101</f>
        <v>0</v>
      </c>
      <c r="CX101" s="569">
        <f>計算表!$C$107*投入係数表107!CX101</f>
        <v>0</v>
      </c>
      <c r="CY101" s="569">
        <f>計算表!$C$108*投入係数表107!CY101</f>
        <v>0</v>
      </c>
      <c r="CZ101" s="569">
        <f>計算表!$C$109*投入係数表107!CZ101</f>
        <v>0</v>
      </c>
      <c r="DA101" s="569">
        <f>計算表!$C$110*投入係数表107!DA101</f>
        <v>0</v>
      </c>
      <c r="DB101" s="569">
        <f>計算表!$C$111*投入係数表107!DB101</f>
        <v>0</v>
      </c>
      <c r="DC101" s="569">
        <f>計算表!$C$112*投入係数表107!DC101</f>
        <v>0</v>
      </c>
      <c r="DD101" s="569">
        <f>計算表!$C$113*投入係数表107!DD101</f>
        <v>0</v>
      </c>
      <c r="DE101" s="569">
        <f>計算表!$C$114*投入係数表107!DE101</f>
        <v>0</v>
      </c>
      <c r="DF101" s="569">
        <f t="shared" si="2"/>
        <v>0</v>
      </c>
    </row>
    <row r="102" spans="2:110" ht="12" customHeight="1">
      <c r="B102" s="578" t="s">
        <v>750</v>
      </c>
      <c r="C102" s="569">
        <f>計算表!$C$8*投入係数表107!C102</f>
        <v>0</v>
      </c>
      <c r="D102" s="569">
        <f>計算表!$C$9*投入係数表107!D102</f>
        <v>0</v>
      </c>
      <c r="E102" s="569">
        <f>計算表!$C$10*投入係数表107!E102</f>
        <v>0</v>
      </c>
      <c r="F102" s="569">
        <f>計算表!$C$11*投入係数表107!F102</f>
        <v>0</v>
      </c>
      <c r="G102" s="569">
        <f>計算表!$C$12*投入係数表107!G102</f>
        <v>0</v>
      </c>
      <c r="H102" s="569">
        <f>計算表!$C$13*投入係数表107!H102</f>
        <v>0</v>
      </c>
      <c r="I102" s="569">
        <f>計算表!$C$14*投入係数表107!I102</f>
        <v>0</v>
      </c>
      <c r="J102" s="569">
        <f>計算表!$C$15*投入係数表107!J102</f>
        <v>0</v>
      </c>
      <c r="K102" s="569">
        <f>計算表!$C$16*投入係数表107!K102</f>
        <v>0</v>
      </c>
      <c r="L102" s="569">
        <f>計算表!$C$17*投入係数表107!L102</f>
        <v>0</v>
      </c>
      <c r="M102" s="569">
        <f>計算表!$C$18*投入係数表107!M102</f>
        <v>0</v>
      </c>
      <c r="N102" s="569">
        <f>計算表!$C$19*投入係数表107!N102</f>
        <v>0</v>
      </c>
      <c r="O102" s="569">
        <f>計算表!$C$20*投入係数表107!O102</f>
        <v>0</v>
      </c>
      <c r="P102" s="569">
        <f>計算表!$C$21*投入係数表107!P102</f>
        <v>0</v>
      </c>
      <c r="Q102" s="569">
        <f>計算表!$C$22*投入係数表107!Q102</f>
        <v>0</v>
      </c>
      <c r="R102" s="569">
        <f>計算表!$C$23*投入係数表107!R102</f>
        <v>0</v>
      </c>
      <c r="S102" s="569">
        <f>計算表!$C$24*投入係数表107!S102</f>
        <v>0</v>
      </c>
      <c r="T102" s="569">
        <f>計算表!$C$25*投入係数表107!T102</f>
        <v>0</v>
      </c>
      <c r="U102" s="569">
        <f>計算表!$C$26*投入係数表107!U102</f>
        <v>0</v>
      </c>
      <c r="V102" s="569">
        <f>計算表!$C$27*投入係数表107!V102</f>
        <v>0</v>
      </c>
      <c r="W102" s="569">
        <f>計算表!$C$28*投入係数表107!W102</f>
        <v>0</v>
      </c>
      <c r="X102" s="569">
        <f>計算表!$C$29*投入係数表107!X102</f>
        <v>0</v>
      </c>
      <c r="Y102" s="569">
        <f>計算表!$C$30*投入係数表107!Y102</f>
        <v>0</v>
      </c>
      <c r="Z102" s="569">
        <f>計算表!$C$31*投入係数表107!Z102</f>
        <v>0</v>
      </c>
      <c r="AA102" s="569">
        <f>計算表!$C$32*投入係数表107!AA102</f>
        <v>0</v>
      </c>
      <c r="AB102" s="569">
        <f>計算表!$C$33*投入係数表107!AB102</f>
        <v>0</v>
      </c>
      <c r="AC102" s="569">
        <f>計算表!$C$34*投入係数表107!AC102</f>
        <v>0</v>
      </c>
      <c r="AD102" s="569">
        <f>計算表!$C$35*投入係数表107!AD102</f>
        <v>0</v>
      </c>
      <c r="AE102" s="569">
        <f>計算表!$C$36*投入係数表107!AE102</f>
        <v>0</v>
      </c>
      <c r="AF102" s="569">
        <f>計算表!$C$37*投入係数表107!AF102</f>
        <v>0</v>
      </c>
      <c r="AG102" s="569">
        <f>計算表!$C$38*投入係数表107!AG102</f>
        <v>0</v>
      </c>
      <c r="AH102" s="569">
        <f>計算表!$C$39*投入係数表107!AH102</f>
        <v>0</v>
      </c>
      <c r="AI102" s="569">
        <f>計算表!$C$40*投入係数表107!AI102</f>
        <v>0</v>
      </c>
      <c r="AJ102" s="569">
        <f>計算表!$C$41*投入係数表107!AJ102</f>
        <v>0</v>
      </c>
      <c r="AK102" s="569">
        <f>計算表!$C$42*投入係数表107!AK102</f>
        <v>0</v>
      </c>
      <c r="AL102" s="569">
        <f>計算表!$C$43*投入係数表107!AL102</f>
        <v>0</v>
      </c>
      <c r="AM102" s="569">
        <f>計算表!$C$44*投入係数表107!AM102</f>
        <v>0</v>
      </c>
      <c r="AN102" s="569">
        <f>計算表!$C$45*投入係数表107!AN102</f>
        <v>0</v>
      </c>
      <c r="AO102" s="569">
        <f>計算表!$C$46*投入係数表107!AO102</f>
        <v>0</v>
      </c>
      <c r="AP102" s="569">
        <f>計算表!$C$47*投入係数表107!AP102</f>
        <v>0</v>
      </c>
      <c r="AQ102" s="569">
        <f>計算表!$C$48*投入係数表107!AQ102</f>
        <v>0</v>
      </c>
      <c r="AR102" s="569">
        <f>計算表!$C$49*投入係数表107!AR102</f>
        <v>0</v>
      </c>
      <c r="AS102" s="569">
        <f>計算表!$C$50*投入係数表107!AS102</f>
        <v>0</v>
      </c>
      <c r="AT102" s="569">
        <f>計算表!$C$51*投入係数表107!AT102</f>
        <v>0</v>
      </c>
      <c r="AU102" s="569">
        <f>計算表!$C$52*投入係数表107!AU102</f>
        <v>0</v>
      </c>
      <c r="AV102" s="569">
        <f>計算表!$C$53*投入係数表107!AV102</f>
        <v>0</v>
      </c>
      <c r="AW102" s="569">
        <f>計算表!$C$54*投入係数表107!AW102</f>
        <v>0</v>
      </c>
      <c r="AX102" s="569">
        <f>計算表!$C$55*投入係数表107!AX102</f>
        <v>0</v>
      </c>
      <c r="AY102" s="569">
        <f>計算表!$C$56*投入係数表107!AY102</f>
        <v>0</v>
      </c>
      <c r="AZ102" s="569">
        <f>計算表!$C$57*投入係数表107!AZ102</f>
        <v>0</v>
      </c>
      <c r="BA102" s="569">
        <f>計算表!$C$58*投入係数表107!BA102</f>
        <v>0</v>
      </c>
      <c r="BB102" s="569">
        <f>計算表!$C$59*投入係数表107!BB102</f>
        <v>0</v>
      </c>
      <c r="BC102" s="569">
        <f>計算表!$C$60*投入係数表107!BC102</f>
        <v>0</v>
      </c>
      <c r="BD102" s="569">
        <f>計算表!$C$61*投入係数表107!BD102</f>
        <v>0</v>
      </c>
      <c r="BE102" s="569">
        <f>計算表!$C$62*投入係数表107!BE102</f>
        <v>0</v>
      </c>
      <c r="BF102" s="569">
        <f>計算表!$C$63*投入係数表107!BF102</f>
        <v>0</v>
      </c>
      <c r="BG102" s="569">
        <f>計算表!$C$64*投入係数表107!BG102</f>
        <v>0</v>
      </c>
      <c r="BH102" s="569">
        <f>計算表!$C$65*投入係数表107!BH102</f>
        <v>0</v>
      </c>
      <c r="BI102" s="569">
        <f>計算表!$C$66*投入係数表107!BI102</f>
        <v>0</v>
      </c>
      <c r="BJ102" s="569">
        <f>計算表!$C$67*投入係数表107!BJ102</f>
        <v>0</v>
      </c>
      <c r="BK102" s="569">
        <f>計算表!$C$68*投入係数表107!BK102</f>
        <v>0</v>
      </c>
      <c r="BL102" s="569">
        <f>計算表!$C$69*投入係数表107!BL102</f>
        <v>0</v>
      </c>
      <c r="BM102" s="569">
        <f>計算表!$C$70*投入係数表107!BM102</f>
        <v>0</v>
      </c>
      <c r="BN102" s="569">
        <f>計算表!$C$71*投入係数表107!BN102</f>
        <v>0</v>
      </c>
      <c r="BO102" s="569">
        <f>計算表!$C$72*投入係数表107!BO102</f>
        <v>0</v>
      </c>
      <c r="BP102" s="569">
        <f>計算表!$C$73*投入係数表107!BP102</f>
        <v>0</v>
      </c>
      <c r="BQ102" s="569">
        <f>計算表!$C$74*投入係数表107!BQ102</f>
        <v>0</v>
      </c>
      <c r="BR102" s="569">
        <f>計算表!$C$75*投入係数表107!BR102</f>
        <v>0</v>
      </c>
      <c r="BS102" s="569">
        <f>計算表!$C$76*投入係数表107!BS102</f>
        <v>0</v>
      </c>
      <c r="BT102" s="569">
        <f>計算表!$C$77*投入係数表107!BT102</f>
        <v>0</v>
      </c>
      <c r="BU102" s="569">
        <f>計算表!$C$78*投入係数表107!BU102</f>
        <v>0</v>
      </c>
      <c r="BV102" s="569">
        <f>計算表!$C$79*投入係数表107!BV102</f>
        <v>0</v>
      </c>
      <c r="BW102" s="569">
        <f>計算表!$C$80*投入係数表107!BW102</f>
        <v>0</v>
      </c>
      <c r="BX102" s="569">
        <f>計算表!$C$81*投入係数表107!BX102</f>
        <v>0</v>
      </c>
      <c r="BY102" s="569">
        <f>計算表!$C$82*投入係数表107!BY102</f>
        <v>0</v>
      </c>
      <c r="BZ102" s="569">
        <f>計算表!$C$83*投入係数表107!BZ102</f>
        <v>0</v>
      </c>
      <c r="CA102" s="569">
        <f>計算表!$C$84*投入係数表107!CA102</f>
        <v>0</v>
      </c>
      <c r="CB102" s="569">
        <f>計算表!$C$85*投入係数表107!CB102</f>
        <v>0</v>
      </c>
      <c r="CC102" s="569">
        <f>計算表!$C$86*投入係数表107!CC102</f>
        <v>0</v>
      </c>
      <c r="CD102" s="569">
        <f>計算表!$C$87*投入係数表107!CD102</f>
        <v>0</v>
      </c>
      <c r="CE102" s="569">
        <f>計算表!$C$88*投入係数表107!CE102</f>
        <v>0</v>
      </c>
      <c r="CF102" s="569">
        <f>計算表!$C$89*投入係数表107!CF102</f>
        <v>0</v>
      </c>
      <c r="CG102" s="569">
        <f>計算表!$C$90*投入係数表107!CG102</f>
        <v>0</v>
      </c>
      <c r="CH102" s="569">
        <f>計算表!$C$91*投入係数表107!CH102</f>
        <v>0</v>
      </c>
      <c r="CI102" s="569">
        <f>計算表!$C$92*投入係数表107!CI102</f>
        <v>0</v>
      </c>
      <c r="CJ102" s="569">
        <f>計算表!$C$93*投入係数表107!CJ102</f>
        <v>0</v>
      </c>
      <c r="CK102" s="569">
        <f>計算表!$C$94*投入係数表107!CK102</f>
        <v>0</v>
      </c>
      <c r="CL102" s="569">
        <f>計算表!$C$95*投入係数表107!CL102</f>
        <v>0</v>
      </c>
      <c r="CM102" s="569">
        <f>計算表!$C$96*投入係数表107!CM102</f>
        <v>0</v>
      </c>
      <c r="CN102" s="569">
        <f>計算表!$C$97*投入係数表107!CN102</f>
        <v>0</v>
      </c>
      <c r="CO102" s="569">
        <f>計算表!$C$98*投入係数表107!CO102</f>
        <v>0</v>
      </c>
      <c r="CP102" s="569">
        <f>計算表!$C$99*投入係数表107!CP102</f>
        <v>0</v>
      </c>
      <c r="CQ102" s="569">
        <f>計算表!$C$100*投入係数表107!CQ102</f>
        <v>0</v>
      </c>
      <c r="CR102" s="569">
        <f>計算表!$C$101*投入係数表107!CR102</f>
        <v>0</v>
      </c>
      <c r="CS102" s="569">
        <f>計算表!$C$102*投入係数表107!CS102</f>
        <v>0</v>
      </c>
      <c r="CT102" s="569">
        <f>計算表!$C$103*投入係数表107!CT102</f>
        <v>0</v>
      </c>
      <c r="CU102" s="569">
        <f>計算表!$C$104*投入係数表107!CU102</f>
        <v>0</v>
      </c>
      <c r="CV102" s="569">
        <f>計算表!$C$105*投入係数表107!CV102</f>
        <v>0</v>
      </c>
      <c r="CW102" s="569">
        <f>計算表!$C$106*投入係数表107!CW102</f>
        <v>0</v>
      </c>
      <c r="CX102" s="569">
        <f>計算表!$C$107*投入係数表107!CX102</f>
        <v>0</v>
      </c>
      <c r="CY102" s="569">
        <f>計算表!$C$108*投入係数表107!CY102</f>
        <v>0</v>
      </c>
      <c r="CZ102" s="569">
        <f>計算表!$C$109*投入係数表107!CZ102</f>
        <v>0</v>
      </c>
      <c r="DA102" s="569">
        <f>計算表!$C$110*投入係数表107!DA102</f>
        <v>0</v>
      </c>
      <c r="DB102" s="569">
        <f>計算表!$C$111*投入係数表107!DB102</f>
        <v>0</v>
      </c>
      <c r="DC102" s="569">
        <f>計算表!$C$112*投入係数表107!DC102</f>
        <v>0</v>
      </c>
      <c r="DD102" s="569">
        <f>計算表!$C$113*投入係数表107!DD102</f>
        <v>0</v>
      </c>
      <c r="DE102" s="569">
        <f>計算表!$C$114*投入係数表107!DE102</f>
        <v>0</v>
      </c>
      <c r="DF102" s="569">
        <f t="shared" ref="DF102:DF113" si="3">SUM(C102:DE102)</f>
        <v>0</v>
      </c>
    </row>
    <row r="103" spans="2:110" ht="12" customHeight="1">
      <c r="B103" s="578" t="s">
        <v>752</v>
      </c>
      <c r="C103" s="569">
        <f>計算表!$C$8*投入係数表107!C103</f>
        <v>0</v>
      </c>
      <c r="D103" s="569">
        <f>計算表!$C$9*投入係数表107!D103</f>
        <v>0</v>
      </c>
      <c r="E103" s="569">
        <f>計算表!$C$10*投入係数表107!E103</f>
        <v>0</v>
      </c>
      <c r="F103" s="569">
        <f>計算表!$C$11*投入係数表107!F103</f>
        <v>0</v>
      </c>
      <c r="G103" s="569">
        <f>計算表!$C$12*投入係数表107!G103</f>
        <v>0</v>
      </c>
      <c r="H103" s="569">
        <f>計算表!$C$13*投入係数表107!H103</f>
        <v>0</v>
      </c>
      <c r="I103" s="569">
        <f>計算表!$C$14*投入係数表107!I103</f>
        <v>0</v>
      </c>
      <c r="J103" s="569">
        <f>計算表!$C$15*投入係数表107!J103</f>
        <v>0</v>
      </c>
      <c r="K103" s="569">
        <f>計算表!$C$16*投入係数表107!K103</f>
        <v>0</v>
      </c>
      <c r="L103" s="569">
        <f>計算表!$C$17*投入係数表107!L103</f>
        <v>0</v>
      </c>
      <c r="M103" s="569">
        <f>計算表!$C$18*投入係数表107!M103</f>
        <v>0</v>
      </c>
      <c r="N103" s="569">
        <f>計算表!$C$19*投入係数表107!N103</f>
        <v>0</v>
      </c>
      <c r="O103" s="569">
        <f>計算表!$C$20*投入係数表107!O103</f>
        <v>0</v>
      </c>
      <c r="P103" s="569">
        <f>計算表!$C$21*投入係数表107!P103</f>
        <v>0</v>
      </c>
      <c r="Q103" s="569">
        <f>計算表!$C$22*投入係数表107!Q103</f>
        <v>0</v>
      </c>
      <c r="R103" s="569">
        <f>計算表!$C$23*投入係数表107!R103</f>
        <v>0</v>
      </c>
      <c r="S103" s="569">
        <f>計算表!$C$24*投入係数表107!S103</f>
        <v>0</v>
      </c>
      <c r="T103" s="569">
        <f>計算表!$C$25*投入係数表107!T103</f>
        <v>0</v>
      </c>
      <c r="U103" s="569">
        <f>計算表!$C$26*投入係数表107!U103</f>
        <v>0</v>
      </c>
      <c r="V103" s="569">
        <f>計算表!$C$27*投入係数表107!V103</f>
        <v>0</v>
      </c>
      <c r="W103" s="569">
        <f>計算表!$C$28*投入係数表107!W103</f>
        <v>0</v>
      </c>
      <c r="X103" s="569">
        <f>計算表!$C$29*投入係数表107!X103</f>
        <v>0</v>
      </c>
      <c r="Y103" s="569">
        <f>計算表!$C$30*投入係数表107!Y103</f>
        <v>0</v>
      </c>
      <c r="Z103" s="569">
        <f>計算表!$C$31*投入係数表107!Z103</f>
        <v>0</v>
      </c>
      <c r="AA103" s="569">
        <f>計算表!$C$32*投入係数表107!AA103</f>
        <v>0</v>
      </c>
      <c r="AB103" s="569">
        <f>計算表!$C$33*投入係数表107!AB103</f>
        <v>0</v>
      </c>
      <c r="AC103" s="569">
        <f>計算表!$C$34*投入係数表107!AC103</f>
        <v>0</v>
      </c>
      <c r="AD103" s="569">
        <f>計算表!$C$35*投入係数表107!AD103</f>
        <v>0</v>
      </c>
      <c r="AE103" s="569">
        <f>計算表!$C$36*投入係数表107!AE103</f>
        <v>0</v>
      </c>
      <c r="AF103" s="569">
        <f>計算表!$C$37*投入係数表107!AF103</f>
        <v>0</v>
      </c>
      <c r="AG103" s="569">
        <f>計算表!$C$38*投入係数表107!AG103</f>
        <v>0</v>
      </c>
      <c r="AH103" s="569">
        <f>計算表!$C$39*投入係数表107!AH103</f>
        <v>0</v>
      </c>
      <c r="AI103" s="569">
        <f>計算表!$C$40*投入係数表107!AI103</f>
        <v>0</v>
      </c>
      <c r="AJ103" s="569">
        <f>計算表!$C$41*投入係数表107!AJ103</f>
        <v>0</v>
      </c>
      <c r="AK103" s="569">
        <f>計算表!$C$42*投入係数表107!AK103</f>
        <v>0</v>
      </c>
      <c r="AL103" s="569">
        <f>計算表!$C$43*投入係数表107!AL103</f>
        <v>0</v>
      </c>
      <c r="AM103" s="569">
        <f>計算表!$C$44*投入係数表107!AM103</f>
        <v>0</v>
      </c>
      <c r="AN103" s="569">
        <f>計算表!$C$45*投入係数表107!AN103</f>
        <v>0</v>
      </c>
      <c r="AO103" s="569">
        <f>計算表!$C$46*投入係数表107!AO103</f>
        <v>0</v>
      </c>
      <c r="AP103" s="569">
        <f>計算表!$C$47*投入係数表107!AP103</f>
        <v>0</v>
      </c>
      <c r="AQ103" s="569">
        <f>計算表!$C$48*投入係数表107!AQ103</f>
        <v>0</v>
      </c>
      <c r="AR103" s="569">
        <f>計算表!$C$49*投入係数表107!AR103</f>
        <v>0</v>
      </c>
      <c r="AS103" s="569">
        <f>計算表!$C$50*投入係数表107!AS103</f>
        <v>0</v>
      </c>
      <c r="AT103" s="569">
        <f>計算表!$C$51*投入係数表107!AT103</f>
        <v>0</v>
      </c>
      <c r="AU103" s="569">
        <f>計算表!$C$52*投入係数表107!AU103</f>
        <v>0</v>
      </c>
      <c r="AV103" s="569">
        <f>計算表!$C$53*投入係数表107!AV103</f>
        <v>0</v>
      </c>
      <c r="AW103" s="569">
        <f>計算表!$C$54*投入係数表107!AW103</f>
        <v>0</v>
      </c>
      <c r="AX103" s="569">
        <f>計算表!$C$55*投入係数表107!AX103</f>
        <v>0</v>
      </c>
      <c r="AY103" s="569">
        <f>計算表!$C$56*投入係数表107!AY103</f>
        <v>0</v>
      </c>
      <c r="AZ103" s="569">
        <f>計算表!$C$57*投入係数表107!AZ103</f>
        <v>0</v>
      </c>
      <c r="BA103" s="569">
        <f>計算表!$C$58*投入係数表107!BA103</f>
        <v>0</v>
      </c>
      <c r="BB103" s="569">
        <f>計算表!$C$59*投入係数表107!BB103</f>
        <v>0</v>
      </c>
      <c r="BC103" s="569">
        <f>計算表!$C$60*投入係数表107!BC103</f>
        <v>0</v>
      </c>
      <c r="BD103" s="569">
        <f>計算表!$C$61*投入係数表107!BD103</f>
        <v>0</v>
      </c>
      <c r="BE103" s="569">
        <f>計算表!$C$62*投入係数表107!BE103</f>
        <v>0</v>
      </c>
      <c r="BF103" s="569">
        <f>計算表!$C$63*投入係数表107!BF103</f>
        <v>0</v>
      </c>
      <c r="BG103" s="569">
        <f>計算表!$C$64*投入係数表107!BG103</f>
        <v>0</v>
      </c>
      <c r="BH103" s="569">
        <f>計算表!$C$65*投入係数表107!BH103</f>
        <v>0</v>
      </c>
      <c r="BI103" s="569">
        <f>計算表!$C$66*投入係数表107!BI103</f>
        <v>0</v>
      </c>
      <c r="BJ103" s="569">
        <f>計算表!$C$67*投入係数表107!BJ103</f>
        <v>0</v>
      </c>
      <c r="BK103" s="569">
        <f>計算表!$C$68*投入係数表107!BK103</f>
        <v>0</v>
      </c>
      <c r="BL103" s="569">
        <f>計算表!$C$69*投入係数表107!BL103</f>
        <v>0</v>
      </c>
      <c r="BM103" s="569">
        <f>計算表!$C$70*投入係数表107!BM103</f>
        <v>0</v>
      </c>
      <c r="BN103" s="569">
        <f>計算表!$C$71*投入係数表107!BN103</f>
        <v>0</v>
      </c>
      <c r="BO103" s="569">
        <f>計算表!$C$72*投入係数表107!BO103</f>
        <v>0</v>
      </c>
      <c r="BP103" s="569">
        <f>計算表!$C$73*投入係数表107!BP103</f>
        <v>0</v>
      </c>
      <c r="BQ103" s="569">
        <f>計算表!$C$74*投入係数表107!BQ103</f>
        <v>0</v>
      </c>
      <c r="BR103" s="569">
        <f>計算表!$C$75*投入係数表107!BR103</f>
        <v>0</v>
      </c>
      <c r="BS103" s="569">
        <f>計算表!$C$76*投入係数表107!BS103</f>
        <v>0</v>
      </c>
      <c r="BT103" s="569">
        <f>計算表!$C$77*投入係数表107!BT103</f>
        <v>0</v>
      </c>
      <c r="BU103" s="569">
        <f>計算表!$C$78*投入係数表107!BU103</f>
        <v>0</v>
      </c>
      <c r="BV103" s="569">
        <f>計算表!$C$79*投入係数表107!BV103</f>
        <v>0</v>
      </c>
      <c r="BW103" s="569">
        <f>計算表!$C$80*投入係数表107!BW103</f>
        <v>0</v>
      </c>
      <c r="BX103" s="569">
        <f>計算表!$C$81*投入係数表107!BX103</f>
        <v>0</v>
      </c>
      <c r="BY103" s="569">
        <f>計算表!$C$82*投入係数表107!BY103</f>
        <v>0</v>
      </c>
      <c r="BZ103" s="569">
        <f>計算表!$C$83*投入係数表107!BZ103</f>
        <v>0</v>
      </c>
      <c r="CA103" s="569">
        <f>計算表!$C$84*投入係数表107!CA103</f>
        <v>0</v>
      </c>
      <c r="CB103" s="569">
        <f>計算表!$C$85*投入係数表107!CB103</f>
        <v>0</v>
      </c>
      <c r="CC103" s="569">
        <f>計算表!$C$86*投入係数表107!CC103</f>
        <v>0</v>
      </c>
      <c r="CD103" s="569">
        <f>計算表!$C$87*投入係数表107!CD103</f>
        <v>0</v>
      </c>
      <c r="CE103" s="569">
        <f>計算表!$C$88*投入係数表107!CE103</f>
        <v>0</v>
      </c>
      <c r="CF103" s="569">
        <f>計算表!$C$89*投入係数表107!CF103</f>
        <v>0</v>
      </c>
      <c r="CG103" s="569">
        <f>計算表!$C$90*投入係数表107!CG103</f>
        <v>0</v>
      </c>
      <c r="CH103" s="569">
        <f>計算表!$C$91*投入係数表107!CH103</f>
        <v>0</v>
      </c>
      <c r="CI103" s="569">
        <f>計算表!$C$92*投入係数表107!CI103</f>
        <v>0</v>
      </c>
      <c r="CJ103" s="569">
        <f>計算表!$C$93*投入係数表107!CJ103</f>
        <v>0</v>
      </c>
      <c r="CK103" s="569">
        <f>計算表!$C$94*投入係数表107!CK103</f>
        <v>0</v>
      </c>
      <c r="CL103" s="569">
        <f>計算表!$C$95*投入係数表107!CL103</f>
        <v>0</v>
      </c>
      <c r="CM103" s="569">
        <f>計算表!$C$96*投入係数表107!CM103</f>
        <v>0</v>
      </c>
      <c r="CN103" s="569">
        <f>計算表!$C$97*投入係数表107!CN103</f>
        <v>0</v>
      </c>
      <c r="CO103" s="569">
        <f>計算表!$C$98*投入係数表107!CO103</f>
        <v>0</v>
      </c>
      <c r="CP103" s="569">
        <f>計算表!$C$99*投入係数表107!CP103</f>
        <v>0</v>
      </c>
      <c r="CQ103" s="569">
        <f>計算表!$C$100*投入係数表107!CQ103</f>
        <v>0</v>
      </c>
      <c r="CR103" s="569">
        <f>計算表!$C$101*投入係数表107!CR103</f>
        <v>0</v>
      </c>
      <c r="CS103" s="569">
        <f>計算表!$C$102*投入係数表107!CS103</f>
        <v>0</v>
      </c>
      <c r="CT103" s="569">
        <f>計算表!$C$103*投入係数表107!CT103</f>
        <v>0</v>
      </c>
      <c r="CU103" s="569">
        <f>計算表!$C$104*投入係数表107!CU103</f>
        <v>0</v>
      </c>
      <c r="CV103" s="569">
        <f>計算表!$C$105*投入係数表107!CV103</f>
        <v>0</v>
      </c>
      <c r="CW103" s="569">
        <f>計算表!$C$106*投入係数表107!CW103</f>
        <v>0</v>
      </c>
      <c r="CX103" s="569">
        <f>計算表!$C$107*投入係数表107!CX103</f>
        <v>0</v>
      </c>
      <c r="CY103" s="569">
        <f>計算表!$C$108*投入係数表107!CY103</f>
        <v>0</v>
      </c>
      <c r="CZ103" s="569">
        <f>計算表!$C$109*投入係数表107!CZ103</f>
        <v>0</v>
      </c>
      <c r="DA103" s="569">
        <f>計算表!$C$110*投入係数表107!DA103</f>
        <v>0</v>
      </c>
      <c r="DB103" s="569">
        <f>計算表!$C$111*投入係数表107!DB103</f>
        <v>0</v>
      </c>
      <c r="DC103" s="569">
        <f>計算表!$C$112*投入係数表107!DC103</f>
        <v>0</v>
      </c>
      <c r="DD103" s="569">
        <f>計算表!$C$113*投入係数表107!DD103</f>
        <v>0</v>
      </c>
      <c r="DE103" s="569">
        <f>計算表!$C$114*投入係数表107!DE103</f>
        <v>0</v>
      </c>
      <c r="DF103" s="569">
        <f t="shared" si="3"/>
        <v>0</v>
      </c>
    </row>
    <row r="104" spans="2:110" ht="12" customHeight="1">
      <c r="B104" s="578" t="s">
        <v>754</v>
      </c>
      <c r="C104" s="569">
        <f>計算表!$C$8*投入係数表107!C104</f>
        <v>0</v>
      </c>
      <c r="D104" s="569">
        <f>計算表!$C$9*投入係数表107!D104</f>
        <v>0</v>
      </c>
      <c r="E104" s="569">
        <f>計算表!$C$10*投入係数表107!E104</f>
        <v>0</v>
      </c>
      <c r="F104" s="569">
        <f>計算表!$C$11*投入係数表107!F104</f>
        <v>0</v>
      </c>
      <c r="G104" s="569">
        <f>計算表!$C$12*投入係数表107!G104</f>
        <v>0</v>
      </c>
      <c r="H104" s="569">
        <f>計算表!$C$13*投入係数表107!H104</f>
        <v>0</v>
      </c>
      <c r="I104" s="569">
        <f>計算表!$C$14*投入係数表107!I104</f>
        <v>0</v>
      </c>
      <c r="J104" s="569">
        <f>計算表!$C$15*投入係数表107!J104</f>
        <v>0</v>
      </c>
      <c r="K104" s="569">
        <f>計算表!$C$16*投入係数表107!K104</f>
        <v>0</v>
      </c>
      <c r="L104" s="569">
        <f>計算表!$C$17*投入係数表107!L104</f>
        <v>0</v>
      </c>
      <c r="M104" s="569">
        <f>計算表!$C$18*投入係数表107!M104</f>
        <v>0</v>
      </c>
      <c r="N104" s="569">
        <f>計算表!$C$19*投入係数表107!N104</f>
        <v>0</v>
      </c>
      <c r="O104" s="569">
        <f>計算表!$C$20*投入係数表107!O104</f>
        <v>0</v>
      </c>
      <c r="P104" s="569">
        <f>計算表!$C$21*投入係数表107!P104</f>
        <v>0</v>
      </c>
      <c r="Q104" s="569">
        <f>計算表!$C$22*投入係数表107!Q104</f>
        <v>0</v>
      </c>
      <c r="R104" s="569">
        <f>計算表!$C$23*投入係数表107!R104</f>
        <v>0</v>
      </c>
      <c r="S104" s="569">
        <f>計算表!$C$24*投入係数表107!S104</f>
        <v>0</v>
      </c>
      <c r="T104" s="569">
        <f>計算表!$C$25*投入係数表107!T104</f>
        <v>0</v>
      </c>
      <c r="U104" s="569">
        <f>計算表!$C$26*投入係数表107!U104</f>
        <v>0</v>
      </c>
      <c r="V104" s="569">
        <f>計算表!$C$27*投入係数表107!V104</f>
        <v>0</v>
      </c>
      <c r="W104" s="569">
        <f>計算表!$C$28*投入係数表107!W104</f>
        <v>0</v>
      </c>
      <c r="X104" s="569">
        <f>計算表!$C$29*投入係数表107!X104</f>
        <v>0</v>
      </c>
      <c r="Y104" s="569">
        <f>計算表!$C$30*投入係数表107!Y104</f>
        <v>0</v>
      </c>
      <c r="Z104" s="569">
        <f>計算表!$C$31*投入係数表107!Z104</f>
        <v>0</v>
      </c>
      <c r="AA104" s="569">
        <f>計算表!$C$32*投入係数表107!AA104</f>
        <v>0</v>
      </c>
      <c r="AB104" s="569">
        <f>計算表!$C$33*投入係数表107!AB104</f>
        <v>0</v>
      </c>
      <c r="AC104" s="569">
        <f>計算表!$C$34*投入係数表107!AC104</f>
        <v>0</v>
      </c>
      <c r="AD104" s="569">
        <f>計算表!$C$35*投入係数表107!AD104</f>
        <v>0</v>
      </c>
      <c r="AE104" s="569">
        <f>計算表!$C$36*投入係数表107!AE104</f>
        <v>0</v>
      </c>
      <c r="AF104" s="569">
        <f>計算表!$C$37*投入係数表107!AF104</f>
        <v>0</v>
      </c>
      <c r="AG104" s="569">
        <f>計算表!$C$38*投入係数表107!AG104</f>
        <v>0</v>
      </c>
      <c r="AH104" s="569">
        <f>計算表!$C$39*投入係数表107!AH104</f>
        <v>0</v>
      </c>
      <c r="AI104" s="569">
        <f>計算表!$C$40*投入係数表107!AI104</f>
        <v>0</v>
      </c>
      <c r="AJ104" s="569">
        <f>計算表!$C$41*投入係数表107!AJ104</f>
        <v>0</v>
      </c>
      <c r="AK104" s="569">
        <f>計算表!$C$42*投入係数表107!AK104</f>
        <v>0</v>
      </c>
      <c r="AL104" s="569">
        <f>計算表!$C$43*投入係数表107!AL104</f>
        <v>0</v>
      </c>
      <c r="AM104" s="569">
        <f>計算表!$C$44*投入係数表107!AM104</f>
        <v>0</v>
      </c>
      <c r="AN104" s="569">
        <f>計算表!$C$45*投入係数表107!AN104</f>
        <v>0</v>
      </c>
      <c r="AO104" s="569">
        <f>計算表!$C$46*投入係数表107!AO104</f>
        <v>0</v>
      </c>
      <c r="AP104" s="569">
        <f>計算表!$C$47*投入係数表107!AP104</f>
        <v>0</v>
      </c>
      <c r="AQ104" s="569">
        <f>計算表!$C$48*投入係数表107!AQ104</f>
        <v>0</v>
      </c>
      <c r="AR104" s="569">
        <f>計算表!$C$49*投入係数表107!AR104</f>
        <v>0</v>
      </c>
      <c r="AS104" s="569">
        <f>計算表!$C$50*投入係数表107!AS104</f>
        <v>0</v>
      </c>
      <c r="AT104" s="569">
        <f>計算表!$C$51*投入係数表107!AT104</f>
        <v>0</v>
      </c>
      <c r="AU104" s="569">
        <f>計算表!$C$52*投入係数表107!AU104</f>
        <v>0</v>
      </c>
      <c r="AV104" s="569">
        <f>計算表!$C$53*投入係数表107!AV104</f>
        <v>0</v>
      </c>
      <c r="AW104" s="569">
        <f>計算表!$C$54*投入係数表107!AW104</f>
        <v>0</v>
      </c>
      <c r="AX104" s="569">
        <f>計算表!$C$55*投入係数表107!AX104</f>
        <v>0</v>
      </c>
      <c r="AY104" s="569">
        <f>計算表!$C$56*投入係数表107!AY104</f>
        <v>0</v>
      </c>
      <c r="AZ104" s="569">
        <f>計算表!$C$57*投入係数表107!AZ104</f>
        <v>0</v>
      </c>
      <c r="BA104" s="569">
        <f>計算表!$C$58*投入係数表107!BA104</f>
        <v>0</v>
      </c>
      <c r="BB104" s="569">
        <f>計算表!$C$59*投入係数表107!BB104</f>
        <v>0</v>
      </c>
      <c r="BC104" s="569">
        <f>計算表!$C$60*投入係数表107!BC104</f>
        <v>0</v>
      </c>
      <c r="BD104" s="569">
        <f>計算表!$C$61*投入係数表107!BD104</f>
        <v>0</v>
      </c>
      <c r="BE104" s="569">
        <f>計算表!$C$62*投入係数表107!BE104</f>
        <v>0</v>
      </c>
      <c r="BF104" s="569">
        <f>計算表!$C$63*投入係数表107!BF104</f>
        <v>0</v>
      </c>
      <c r="BG104" s="569">
        <f>計算表!$C$64*投入係数表107!BG104</f>
        <v>0</v>
      </c>
      <c r="BH104" s="569">
        <f>計算表!$C$65*投入係数表107!BH104</f>
        <v>0</v>
      </c>
      <c r="BI104" s="569">
        <f>計算表!$C$66*投入係数表107!BI104</f>
        <v>0</v>
      </c>
      <c r="BJ104" s="569">
        <f>計算表!$C$67*投入係数表107!BJ104</f>
        <v>0</v>
      </c>
      <c r="BK104" s="569">
        <f>計算表!$C$68*投入係数表107!BK104</f>
        <v>0</v>
      </c>
      <c r="BL104" s="569">
        <f>計算表!$C$69*投入係数表107!BL104</f>
        <v>0</v>
      </c>
      <c r="BM104" s="569">
        <f>計算表!$C$70*投入係数表107!BM104</f>
        <v>0</v>
      </c>
      <c r="BN104" s="569">
        <f>計算表!$C$71*投入係数表107!BN104</f>
        <v>0</v>
      </c>
      <c r="BO104" s="569">
        <f>計算表!$C$72*投入係数表107!BO104</f>
        <v>0</v>
      </c>
      <c r="BP104" s="569">
        <f>計算表!$C$73*投入係数表107!BP104</f>
        <v>0</v>
      </c>
      <c r="BQ104" s="569">
        <f>計算表!$C$74*投入係数表107!BQ104</f>
        <v>0</v>
      </c>
      <c r="BR104" s="569">
        <f>計算表!$C$75*投入係数表107!BR104</f>
        <v>0</v>
      </c>
      <c r="BS104" s="569">
        <f>計算表!$C$76*投入係数表107!BS104</f>
        <v>0</v>
      </c>
      <c r="BT104" s="569">
        <f>計算表!$C$77*投入係数表107!BT104</f>
        <v>0</v>
      </c>
      <c r="BU104" s="569">
        <f>計算表!$C$78*投入係数表107!BU104</f>
        <v>0</v>
      </c>
      <c r="BV104" s="569">
        <f>計算表!$C$79*投入係数表107!BV104</f>
        <v>0</v>
      </c>
      <c r="BW104" s="569">
        <f>計算表!$C$80*投入係数表107!BW104</f>
        <v>0</v>
      </c>
      <c r="BX104" s="569">
        <f>計算表!$C$81*投入係数表107!BX104</f>
        <v>0</v>
      </c>
      <c r="BY104" s="569">
        <f>計算表!$C$82*投入係数表107!BY104</f>
        <v>0</v>
      </c>
      <c r="BZ104" s="569">
        <f>計算表!$C$83*投入係数表107!BZ104</f>
        <v>0</v>
      </c>
      <c r="CA104" s="569">
        <f>計算表!$C$84*投入係数表107!CA104</f>
        <v>0</v>
      </c>
      <c r="CB104" s="569">
        <f>計算表!$C$85*投入係数表107!CB104</f>
        <v>0</v>
      </c>
      <c r="CC104" s="569">
        <f>計算表!$C$86*投入係数表107!CC104</f>
        <v>0</v>
      </c>
      <c r="CD104" s="569">
        <f>計算表!$C$87*投入係数表107!CD104</f>
        <v>0</v>
      </c>
      <c r="CE104" s="569">
        <f>計算表!$C$88*投入係数表107!CE104</f>
        <v>0</v>
      </c>
      <c r="CF104" s="569">
        <f>計算表!$C$89*投入係数表107!CF104</f>
        <v>0</v>
      </c>
      <c r="CG104" s="569">
        <f>計算表!$C$90*投入係数表107!CG104</f>
        <v>0</v>
      </c>
      <c r="CH104" s="569">
        <f>計算表!$C$91*投入係数表107!CH104</f>
        <v>0</v>
      </c>
      <c r="CI104" s="569">
        <f>計算表!$C$92*投入係数表107!CI104</f>
        <v>0</v>
      </c>
      <c r="CJ104" s="569">
        <f>計算表!$C$93*投入係数表107!CJ104</f>
        <v>0</v>
      </c>
      <c r="CK104" s="569">
        <f>計算表!$C$94*投入係数表107!CK104</f>
        <v>0</v>
      </c>
      <c r="CL104" s="569">
        <f>計算表!$C$95*投入係数表107!CL104</f>
        <v>0</v>
      </c>
      <c r="CM104" s="569">
        <f>計算表!$C$96*投入係数表107!CM104</f>
        <v>0</v>
      </c>
      <c r="CN104" s="569">
        <f>計算表!$C$97*投入係数表107!CN104</f>
        <v>0</v>
      </c>
      <c r="CO104" s="569">
        <f>計算表!$C$98*投入係数表107!CO104</f>
        <v>0</v>
      </c>
      <c r="CP104" s="569">
        <f>計算表!$C$99*投入係数表107!CP104</f>
        <v>0</v>
      </c>
      <c r="CQ104" s="569">
        <f>計算表!$C$100*投入係数表107!CQ104</f>
        <v>0</v>
      </c>
      <c r="CR104" s="569">
        <f>計算表!$C$101*投入係数表107!CR104</f>
        <v>0</v>
      </c>
      <c r="CS104" s="569">
        <f>計算表!$C$102*投入係数表107!CS104</f>
        <v>0</v>
      </c>
      <c r="CT104" s="569">
        <f>計算表!$C$103*投入係数表107!CT104</f>
        <v>0</v>
      </c>
      <c r="CU104" s="569">
        <f>計算表!$C$104*投入係数表107!CU104</f>
        <v>0</v>
      </c>
      <c r="CV104" s="569">
        <f>計算表!$C$105*投入係数表107!CV104</f>
        <v>0</v>
      </c>
      <c r="CW104" s="569">
        <f>計算表!$C$106*投入係数表107!CW104</f>
        <v>0</v>
      </c>
      <c r="CX104" s="569">
        <f>計算表!$C$107*投入係数表107!CX104</f>
        <v>0</v>
      </c>
      <c r="CY104" s="569">
        <f>計算表!$C$108*投入係数表107!CY104</f>
        <v>0</v>
      </c>
      <c r="CZ104" s="569">
        <f>計算表!$C$109*投入係数表107!CZ104</f>
        <v>0</v>
      </c>
      <c r="DA104" s="569">
        <f>計算表!$C$110*投入係数表107!DA104</f>
        <v>0</v>
      </c>
      <c r="DB104" s="569">
        <f>計算表!$C$111*投入係数表107!DB104</f>
        <v>0</v>
      </c>
      <c r="DC104" s="569">
        <f>計算表!$C$112*投入係数表107!DC104</f>
        <v>0</v>
      </c>
      <c r="DD104" s="569">
        <f>計算表!$C$113*投入係数表107!DD104</f>
        <v>0</v>
      </c>
      <c r="DE104" s="569">
        <f>計算表!$C$114*投入係数表107!DE104</f>
        <v>0</v>
      </c>
      <c r="DF104" s="569">
        <f t="shared" si="3"/>
        <v>0</v>
      </c>
    </row>
    <row r="105" spans="2:110" ht="12" customHeight="1">
      <c r="B105" s="580" t="s">
        <v>756</v>
      </c>
      <c r="C105" s="571">
        <f>計算表!$C$8*投入係数表107!C105</f>
        <v>0</v>
      </c>
      <c r="D105" s="571">
        <f>計算表!$C$9*投入係数表107!D105</f>
        <v>0</v>
      </c>
      <c r="E105" s="571">
        <f>計算表!$C$10*投入係数表107!E105</f>
        <v>0</v>
      </c>
      <c r="F105" s="571">
        <f>計算表!$C$11*投入係数表107!F105</f>
        <v>0</v>
      </c>
      <c r="G105" s="571">
        <f>計算表!$C$12*投入係数表107!G105</f>
        <v>0</v>
      </c>
      <c r="H105" s="571">
        <f>計算表!$C$13*投入係数表107!H105</f>
        <v>0</v>
      </c>
      <c r="I105" s="571">
        <f>計算表!$C$14*投入係数表107!I105</f>
        <v>0</v>
      </c>
      <c r="J105" s="571">
        <f>計算表!$C$15*投入係数表107!J105</f>
        <v>0</v>
      </c>
      <c r="K105" s="571">
        <f>計算表!$C$16*投入係数表107!K105</f>
        <v>0</v>
      </c>
      <c r="L105" s="571">
        <f>計算表!$C$17*投入係数表107!L105</f>
        <v>0</v>
      </c>
      <c r="M105" s="571">
        <f>計算表!$C$18*投入係数表107!M105</f>
        <v>0</v>
      </c>
      <c r="N105" s="571">
        <f>計算表!$C$19*投入係数表107!N105</f>
        <v>0</v>
      </c>
      <c r="O105" s="571">
        <f>計算表!$C$20*投入係数表107!O105</f>
        <v>0</v>
      </c>
      <c r="P105" s="571">
        <f>計算表!$C$21*投入係数表107!P105</f>
        <v>0</v>
      </c>
      <c r="Q105" s="571">
        <f>計算表!$C$22*投入係数表107!Q105</f>
        <v>0</v>
      </c>
      <c r="R105" s="571">
        <f>計算表!$C$23*投入係数表107!R105</f>
        <v>0</v>
      </c>
      <c r="S105" s="571">
        <f>計算表!$C$24*投入係数表107!S105</f>
        <v>0</v>
      </c>
      <c r="T105" s="571">
        <f>計算表!$C$25*投入係数表107!T105</f>
        <v>0</v>
      </c>
      <c r="U105" s="571">
        <f>計算表!$C$26*投入係数表107!U105</f>
        <v>0</v>
      </c>
      <c r="V105" s="571">
        <f>計算表!$C$27*投入係数表107!V105</f>
        <v>0</v>
      </c>
      <c r="W105" s="571">
        <f>計算表!$C$28*投入係数表107!W105</f>
        <v>0</v>
      </c>
      <c r="X105" s="571">
        <f>計算表!$C$29*投入係数表107!X105</f>
        <v>0</v>
      </c>
      <c r="Y105" s="571">
        <f>計算表!$C$30*投入係数表107!Y105</f>
        <v>0</v>
      </c>
      <c r="Z105" s="571">
        <f>計算表!$C$31*投入係数表107!Z105</f>
        <v>0</v>
      </c>
      <c r="AA105" s="571">
        <f>計算表!$C$32*投入係数表107!AA105</f>
        <v>0</v>
      </c>
      <c r="AB105" s="571">
        <f>計算表!$C$33*投入係数表107!AB105</f>
        <v>0</v>
      </c>
      <c r="AC105" s="571">
        <f>計算表!$C$34*投入係数表107!AC105</f>
        <v>0</v>
      </c>
      <c r="AD105" s="571">
        <f>計算表!$C$35*投入係数表107!AD105</f>
        <v>0</v>
      </c>
      <c r="AE105" s="571">
        <f>計算表!$C$36*投入係数表107!AE105</f>
        <v>0</v>
      </c>
      <c r="AF105" s="571">
        <f>計算表!$C$37*投入係数表107!AF105</f>
        <v>0</v>
      </c>
      <c r="AG105" s="571">
        <f>計算表!$C$38*投入係数表107!AG105</f>
        <v>0</v>
      </c>
      <c r="AH105" s="571">
        <f>計算表!$C$39*投入係数表107!AH105</f>
        <v>0</v>
      </c>
      <c r="AI105" s="571">
        <f>計算表!$C$40*投入係数表107!AI105</f>
        <v>0</v>
      </c>
      <c r="AJ105" s="571">
        <f>計算表!$C$41*投入係数表107!AJ105</f>
        <v>0</v>
      </c>
      <c r="AK105" s="571">
        <f>計算表!$C$42*投入係数表107!AK105</f>
        <v>0</v>
      </c>
      <c r="AL105" s="571">
        <f>計算表!$C$43*投入係数表107!AL105</f>
        <v>0</v>
      </c>
      <c r="AM105" s="571">
        <f>計算表!$C$44*投入係数表107!AM105</f>
        <v>0</v>
      </c>
      <c r="AN105" s="571">
        <f>計算表!$C$45*投入係数表107!AN105</f>
        <v>0</v>
      </c>
      <c r="AO105" s="571">
        <f>計算表!$C$46*投入係数表107!AO105</f>
        <v>0</v>
      </c>
      <c r="AP105" s="571">
        <f>計算表!$C$47*投入係数表107!AP105</f>
        <v>0</v>
      </c>
      <c r="AQ105" s="571">
        <f>計算表!$C$48*投入係数表107!AQ105</f>
        <v>0</v>
      </c>
      <c r="AR105" s="571">
        <f>計算表!$C$49*投入係数表107!AR105</f>
        <v>0</v>
      </c>
      <c r="AS105" s="571">
        <f>計算表!$C$50*投入係数表107!AS105</f>
        <v>0</v>
      </c>
      <c r="AT105" s="571">
        <f>計算表!$C$51*投入係数表107!AT105</f>
        <v>0</v>
      </c>
      <c r="AU105" s="571">
        <f>計算表!$C$52*投入係数表107!AU105</f>
        <v>0</v>
      </c>
      <c r="AV105" s="571">
        <f>計算表!$C$53*投入係数表107!AV105</f>
        <v>0</v>
      </c>
      <c r="AW105" s="571">
        <f>計算表!$C$54*投入係数表107!AW105</f>
        <v>0</v>
      </c>
      <c r="AX105" s="571">
        <f>計算表!$C$55*投入係数表107!AX105</f>
        <v>0</v>
      </c>
      <c r="AY105" s="571">
        <f>計算表!$C$56*投入係数表107!AY105</f>
        <v>0</v>
      </c>
      <c r="AZ105" s="571">
        <f>計算表!$C$57*投入係数表107!AZ105</f>
        <v>0</v>
      </c>
      <c r="BA105" s="571">
        <f>計算表!$C$58*投入係数表107!BA105</f>
        <v>0</v>
      </c>
      <c r="BB105" s="571">
        <f>計算表!$C$59*投入係数表107!BB105</f>
        <v>0</v>
      </c>
      <c r="BC105" s="571">
        <f>計算表!$C$60*投入係数表107!BC105</f>
        <v>0</v>
      </c>
      <c r="BD105" s="571">
        <f>計算表!$C$61*投入係数表107!BD105</f>
        <v>0</v>
      </c>
      <c r="BE105" s="571">
        <f>計算表!$C$62*投入係数表107!BE105</f>
        <v>0</v>
      </c>
      <c r="BF105" s="571">
        <f>計算表!$C$63*投入係数表107!BF105</f>
        <v>0</v>
      </c>
      <c r="BG105" s="571">
        <f>計算表!$C$64*投入係数表107!BG105</f>
        <v>0</v>
      </c>
      <c r="BH105" s="571">
        <f>計算表!$C$65*投入係数表107!BH105</f>
        <v>0</v>
      </c>
      <c r="BI105" s="571">
        <f>計算表!$C$66*投入係数表107!BI105</f>
        <v>0</v>
      </c>
      <c r="BJ105" s="571">
        <f>計算表!$C$67*投入係数表107!BJ105</f>
        <v>0</v>
      </c>
      <c r="BK105" s="571">
        <f>計算表!$C$68*投入係数表107!BK105</f>
        <v>0</v>
      </c>
      <c r="BL105" s="571">
        <f>計算表!$C$69*投入係数表107!BL105</f>
        <v>0</v>
      </c>
      <c r="BM105" s="571">
        <f>計算表!$C$70*投入係数表107!BM105</f>
        <v>0</v>
      </c>
      <c r="BN105" s="571">
        <f>計算表!$C$71*投入係数表107!BN105</f>
        <v>0</v>
      </c>
      <c r="BO105" s="571">
        <f>計算表!$C$72*投入係数表107!BO105</f>
        <v>0</v>
      </c>
      <c r="BP105" s="571">
        <f>計算表!$C$73*投入係数表107!BP105</f>
        <v>0</v>
      </c>
      <c r="BQ105" s="571">
        <f>計算表!$C$74*投入係数表107!BQ105</f>
        <v>0</v>
      </c>
      <c r="BR105" s="571">
        <f>計算表!$C$75*投入係数表107!BR105</f>
        <v>0</v>
      </c>
      <c r="BS105" s="571">
        <f>計算表!$C$76*投入係数表107!BS105</f>
        <v>0</v>
      </c>
      <c r="BT105" s="571">
        <f>計算表!$C$77*投入係数表107!BT105</f>
        <v>0</v>
      </c>
      <c r="BU105" s="571">
        <f>計算表!$C$78*投入係数表107!BU105</f>
        <v>0</v>
      </c>
      <c r="BV105" s="571">
        <f>計算表!$C$79*投入係数表107!BV105</f>
        <v>0</v>
      </c>
      <c r="BW105" s="571">
        <f>計算表!$C$80*投入係数表107!BW105</f>
        <v>0</v>
      </c>
      <c r="BX105" s="571">
        <f>計算表!$C$81*投入係数表107!BX105</f>
        <v>0</v>
      </c>
      <c r="BY105" s="571">
        <f>計算表!$C$82*投入係数表107!BY105</f>
        <v>0</v>
      </c>
      <c r="BZ105" s="571">
        <f>計算表!$C$83*投入係数表107!BZ105</f>
        <v>0</v>
      </c>
      <c r="CA105" s="571">
        <f>計算表!$C$84*投入係数表107!CA105</f>
        <v>0</v>
      </c>
      <c r="CB105" s="571">
        <f>計算表!$C$85*投入係数表107!CB105</f>
        <v>0</v>
      </c>
      <c r="CC105" s="571">
        <f>計算表!$C$86*投入係数表107!CC105</f>
        <v>0</v>
      </c>
      <c r="CD105" s="571">
        <f>計算表!$C$87*投入係数表107!CD105</f>
        <v>0</v>
      </c>
      <c r="CE105" s="571">
        <f>計算表!$C$88*投入係数表107!CE105</f>
        <v>0</v>
      </c>
      <c r="CF105" s="571">
        <f>計算表!$C$89*投入係数表107!CF105</f>
        <v>0</v>
      </c>
      <c r="CG105" s="571">
        <f>計算表!$C$90*投入係数表107!CG105</f>
        <v>0</v>
      </c>
      <c r="CH105" s="571">
        <f>計算表!$C$91*投入係数表107!CH105</f>
        <v>0</v>
      </c>
      <c r="CI105" s="571">
        <f>計算表!$C$92*投入係数表107!CI105</f>
        <v>0</v>
      </c>
      <c r="CJ105" s="571">
        <f>計算表!$C$93*投入係数表107!CJ105</f>
        <v>0</v>
      </c>
      <c r="CK105" s="571">
        <f>計算表!$C$94*投入係数表107!CK105</f>
        <v>0</v>
      </c>
      <c r="CL105" s="571">
        <f>計算表!$C$95*投入係数表107!CL105</f>
        <v>0</v>
      </c>
      <c r="CM105" s="571">
        <f>計算表!$C$96*投入係数表107!CM105</f>
        <v>0</v>
      </c>
      <c r="CN105" s="571">
        <f>計算表!$C$97*投入係数表107!CN105</f>
        <v>0</v>
      </c>
      <c r="CO105" s="571">
        <f>計算表!$C$98*投入係数表107!CO105</f>
        <v>0</v>
      </c>
      <c r="CP105" s="571">
        <f>計算表!$C$99*投入係数表107!CP105</f>
        <v>0</v>
      </c>
      <c r="CQ105" s="571">
        <f>計算表!$C$100*投入係数表107!CQ105</f>
        <v>0</v>
      </c>
      <c r="CR105" s="571">
        <f>計算表!$C$101*投入係数表107!CR105</f>
        <v>0</v>
      </c>
      <c r="CS105" s="571">
        <f>計算表!$C$102*投入係数表107!CS105</f>
        <v>0</v>
      </c>
      <c r="CT105" s="571">
        <f>計算表!$C$103*投入係数表107!CT105</f>
        <v>0</v>
      </c>
      <c r="CU105" s="571">
        <f>計算表!$C$104*投入係数表107!CU105</f>
        <v>0</v>
      </c>
      <c r="CV105" s="571">
        <f>計算表!$C$105*投入係数表107!CV105</f>
        <v>0</v>
      </c>
      <c r="CW105" s="571">
        <f>計算表!$C$106*投入係数表107!CW105</f>
        <v>0</v>
      </c>
      <c r="CX105" s="571">
        <f>計算表!$C$107*投入係数表107!CX105</f>
        <v>0</v>
      </c>
      <c r="CY105" s="571">
        <f>計算表!$C$108*投入係数表107!CY105</f>
        <v>0</v>
      </c>
      <c r="CZ105" s="571">
        <f>計算表!$C$109*投入係数表107!CZ105</f>
        <v>0</v>
      </c>
      <c r="DA105" s="571">
        <f>計算表!$C$110*投入係数表107!DA105</f>
        <v>0</v>
      </c>
      <c r="DB105" s="571">
        <f>計算表!$C$111*投入係数表107!DB105</f>
        <v>0</v>
      </c>
      <c r="DC105" s="571">
        <f>計算表!$C$112*投入係数表107!DC105</f>
        <v>0</v>
      </c>
      <c r="DD105" s="571">
        <f>計算表!$C$113*投入係数表107!DD105</f>
        <v>0</v>
      </c>
      <c r="DE105" s="571">
        <f>計算表!$C$114*投入係数表107!DE105</f>
        <v>0</v>
      </c>
      <c r="DF105" s="571">
        <f t="shared" si="3"/>
        <v>0</v>
      </c>
    </row>
    <row r="106" spans="2:110" ht="12" customHeight="1">
      <c r="B106" s="578" t="s">
        <v>758</v>
      </c>
      <c r="C106" s="569">
        <f>計算表!$C$8*投入係数表107!C106</f>
        <v>0</v>
      </c>
      <c r="D106" s="569">
        <f>計算表!$C$9*投入係数表107!D106</f>
        <v>0</v>
      </c>
      <c r="E106" s="569">
        <f>計算表!$C$10*投入係数表107!E106</f>
        <v>0</v>
      </c>
      <c r="F106" s="569">
        <f>計算表!$C$11*投入係数表107!F106</f>
        <v>0</v>
      </c>
      <c r="G106" s="569">
        <f>計算表!$C$12*投入係数表107!G106</f>
        <v>0</v>
      </c>
      <c r="H106" s="569">
        <f>計算表!$C$13*投入係数表107!H106</f>
        <v>0</v>
      </c>
      <c r="I106" s="569">
        <f>計算表!$C$14*投入係数表107!I106</f>
        <v>0</v>
      </c>
      <c r="J106" s="569">
        <f>計算表!$C$15*投入係数表107!J106</f>
        <v>0</v>
      </c>
      <c r="K106" s="569">
        <f>計算表!$C$16*投入係数表107!K106</f>
        <v>0</v>
      </c>
      <c r="L106" s="569">
        <f>計算表!$C$17*投入係数表107!L106</f>
        <v>0</v>
      </c>
      <c r="M106" s="569">
        <f>計算表!$C$18*投入係数表107!M106</f>
        <v>0</v>
      </c>
      <c r="N106" s="569">
        <f>計算表!$C$19*投入係数表107!N106</f>
        <v>0</v>
      </c>
      <c r="O106" s="569">
        <f>計算表!$C$20*投入係数表107!O106</f>
        <v>0</v>
      </c>
      <c r="P106" s="569">
        <f>計算表!$C$21*投入係数表107!P106</f>
        <v>0</v>
      </c>
      <c r="Q106" s="569">
        <f>計算表!$C$22*投入係数表107!Q106</f>
        <v>0</v>
      </c>
      <c r="R106" s="569">
        <f>計算表!$C$23*投入係数表107!R106</f>
        <v>0</v>
      </c>
      <c r="S106" s="569">
        <f>計算表!$C$24*投入係数表107!S106</f>
        <v>0</v>
      </c>
      <c r="T106" s="569">
        <f>計算表!$C$25*投入係数表107!T106</f>
        <v>0</v>
      </c>
      <c r="U106" s="569">
        <f>計算表!$C$26*投入係数表107!U106</f>
        <v>0</v>
      </c>
      <c r="V106" s="569">
        <f>計算表!$C$27*投入係数表107!V106</f>
        <v>0</v>
      </c>
      <c r="W106" s="569">
        <f>計算表!$C$28*投入係数表107!W106</f>
        <v>0</v>
      </c>
      <c r="X106" s="569">
        <f>計算表!$C$29*投入係数表107!X106</f>
        <v>0</v>
      </c>
      <c r="Y106" s="569">
        <f>計算表!$C$30*投入係数表107!Y106</f>
        <v>0</v>
      </c>
      <c r="Z106" s="569">
        <f>計算表!$C$31*投入係数表107!Z106</f>
        <v>0</v>
      </c>
      <c r="AA106" s="569">
        <f>計算表!$C$32*投入係数表107!AA106</f>
        <v>0</v>
      </c>
      <c r="AB106" s="569">
        <f>計算表!$C$33*投入係数表107!AB106</f>
        <v>0</v>
      </c>
      <c r="AC106" s="569">
        <f>計算表!$C$34*投入係数表107!AC106</f>
        <v>0</v>
      </c>
      <c r="AD106" s="569">
        <f>計算表!$C$35*投入係数表107!AD106</f>
        <v>0</v>
      </c>
      <c r="AE106" s="569">
        <f>計算表!$C$36*投入係数表107!AE106</f>
        <v>0</v>
      </c>
      <c r="AF106" s="569">
        <f>計算表!$C$37*投入係数表107!AF106</f>
        <v>0</v>
      </c>
      <c r="AG106" s="569">
        <f>計算表!$C$38*投入係数表107!AG106</f>
        <v>0</v>
      </c>
      <c r="AH106" s="569">
        <f>計算表!$C$39*投入係数表107!AH106</f>
        <v>0</v>
      </c>
      <c r="AI106" s="569">
        <f>計算表!$C$40*投入係数表107!AI106</f>
        <v>0</v>
      </c>
      <c r="AJ106" s="569">
        <f>計算表!$C$41*投入係数表107!AJ106</f>
        <v>0</v>
      </c>
      <c r="AK106" s="569">
        <f>計算表!$C$42*投入係数表107!AK106</f>
        <v>0</v>
      </c>
      <c r="AL106" s="569">
        <f>計算表!$C$43*投入係数表107!AL106</f>
        <v>0</v>
      </c>
      <c r="AM106" s="569">
        <f>計算表!$C$44*投入係数表107!AM106</f>
        <v>0</v>
      </c>
      <c r="AN106" s="569">
        <f>計算表!$C$45*投入係数表107!AN106</f>
        <v>0</v>
      </c>
      <c r="AO106" s="569">
        <f>計算表!$C$46*投入係数表107!AO106</f>
        <v>0</v>
      </c>
      <c r="AP106" s="569">
        <f>計算表!$C$47*投入係数表107!AP106</f>
        <v>0</v>
      </c>
      <c r="AQ106" s="569">
        <f>計算表!$C$48*投入係数表107!AQ106</f>
        <v>0</v>
      </c>
      <c r="AR106" s="569">
        <f>計算表!$C$49*投入係数表107!AR106</f>
        <v>0</v>
      </c>
      <c r="AS106" s="569">
        <f>計算表!$C$50*投入係数表107!AS106</f>
        <v>0</v>
      </c>
      <c r="AT106" s="569">
        <f>計算表!$C$51*投入係数表107!AT106</f>
        <v>0</v>
      </c>
      <c r="AU106" s="569">
        <f>計算表!$C$52*投入係数表107!AU106</f>
        <v>0</v>
      </c>
      <c r="AV106" s="569">
        <f>計算表!$C$53*投入係数表107!AV106</f>
        <v>0</v>
      </c>
      <c r="AW106" s="569">
        <f>計算表!$C$54*投入係数表107!AW106</f>
        <v>0</v>
      </c>
      <c r="AX106" s="569">
        <f>計算表!$C$55*投入係数表107!AX106</f>
        <v>0</v>
      </c>
      <c r="AY106" s="569">
        <f>計算表!$C$56*投入係数表107!AY106</f>
        <v>0</v>
      </c>
      <c r="AZ106" s="569">
        <f>計算表!$C$57*投入係数表107!AZ106</f>
        <v>0</v>
      </c>
      <c r="BA106" s="569">
        <f>計算表!$C$58*投入係数表107!BA106</f>
        <v>0</v>
      </c>
      <c r="BB106" s="569">
        <f>計算表!$C$59*投入係数表107!BB106</f>
        <v>0</v>
      </c>
      <c r="BC106" s="569">
        <f>計算表!$C$60*投入係数表107!BC106</f>
        <v>0</v>
      </c>
      <c r="BD106" s="569">
        <f>計算表!$C$61*投入係数表107!BD106</f>
        <v>0</v>
      </c>
      <c r="BE106" s="569">
        <f>計算表!$C$62*投入係数表107!BE106</f>
        <v>0</v>
      </c>
      <c r="BF106" s="569">
        <f>計算表!$C$63*投入係数表107!BF106</f>
        <v>0</v>
      </c>
      <c r="BG106" s="569">
        <f>計算表!$C$64*投入係数表107!BG106</f>
        <v>0</v>
      </c>
      <c r="BH106" s="569">
        <f>計算表!$C$65*投入係数表107!BH106</f>
        <v>0</v>
      </c>
      <c r="BI106" s="569">
        <f>計算表!$C$66*投入係数表107!BI106</f>
        <v>0</v>
      </c>
      <c r="BJ106" s="569">
        <f>計算表!$C$67*投入係数表107!BJ106</f>
        <v>0</v>
      </c>
      <c r="BK106" s="569">
        <f>計算表!$C$68*投入係数表107!BK106</f>
        <v>0</v>
      </c>
      <c r="BL106" s="569">
        <f>計算表!$C$69*投入係数表107!BL106</f>
        <v>0</v>
      </c>
      <c r="BM106" s="569">
        <f>計算表!$C$70*投入係数表107!BM106</f>
        <v>0</v>
      </c>
      <c r="BN106" s="569">
        <f>計算表!$C$71*投入係数表107!BN106</f>
        <v>0</v>
      </c>
      <c r="BO106" s="569">
        <f>計算表!$C$72*投入係数表107!BO106</f>
        <v>0</v>
      </c>
      <c r="BP106" s="569">
        <f>計算表!$C$73*投入係数表107!BP106</f>
        <v>0</v>
      </c>
      <c r="BQ106" s="569">
        <f>計算表!$C$74*投入係数表107!BQ106</f>
        <v>0</v>
      </c>
      <c r="BR106" s="569">
        <f>計算表!$C$75*投入係数表107!BR106</f>
        <v>0</v>
      </c>
      <c r="BS106" s="569">
        <f>計算表!$C$76*投入係数表107!BS106</f>
        <v>0</v>
      </c>
      <c r="BT106" s="569">
        <f>計算表!$C$77*投入係数表107!BT106</f>
        <v>0</v>
      </c>
      <c r="BU106" s="569">
        <f>計算表!$C$78*投入係数表107!BU106</f>
        <v>0</v>
      </c>
      <c r="BV106" s="569">
        <f>計算表!$C$79*投入係数表107!BV106</f>
        <v>0</v>
      </c>
      <c r="BW106" s="569">
        <f>計算表!$C$80*投入係数表107!BW106</f>
        <v>0</v>
      </c>
      <c r="BX106" s="569">
        <f>計算表!$C$81*投入係数表107!BX106</f>
        <v>0</v>
      </c>
      <c r="BY106" s="569">
        <f>計算表!$C$82*投入係数表107!BY106</f>
        <v>0</v>
      </c>
      <c r="BZ106" s="569">
        <f>計算表!$C$83*投入係数表107!BZ106</f>
        <v>0</v>
      </c>
      <c r="CA106" s="569">
        <f>計算表!$C$84*投入係数表107!CA106</f>
        <v>0</v>
      </c>
      <c r="CB106" s="569">
        <f>計算表!$C$85*投入係数表107!CB106</f>
        <v>0</v>
      </c>
      <c r="CC106" s="569">
        <f>計算表!$C$86*投入係数表107!CC106</f>
        <v>0</v>
      </c>
      <c r="CD106" s="569">
        <f>計算表!$C$87*投入係数表107!CD106</f>
        <v>0</v>
      </c>
      <c r="CE106" s="569">
        <f>計算表!$C$88*投入係数表107!CE106</f>
        <v>0</v>
      </c>
      <c r="CF106" s="569">
        <f>計算表!$C$89*投入係数表107!CF106</f>
        <v>0</v>
      </c>
      <c r="CG106" s="569">
        <f>計算表!$C$90*投入係数表107!CG106</f>
        <v>0</v>
      </c>
      <c r="CH106" s="569">
        <f>計算表!$C$91*投入係数表107!CH106</f>
        <v>0</v>
      </c>
      <c r="CI106" s="569">
        <f>計算表!$C$92*投入係数表107!CI106</f>
        <v>0</v>
      </c>
      <c r="CJ106" s="569">
        <f>計算表!$C$93*投入係数表107!CJ106</f>
        <v>0</v>
      </c>
      <c r="CK106" s="569">
        <f>計算表!$C$94*投入係数表107!CK106</f>
        <v>0</v>
      </c>
      <c r="CL106" s="569">
        <f>計算表!$C$95*投入係数表107!CL106</f>
        <v>0</v>
      </c>
      <c r="CM106" s="569">
        <f>計算表!$C$96*投入係数表107!CM106</f>
        <v>0</v>
      </c>
      <c r="CN106" s="569">
        <f>計算表!$C$97*投入係数表107!CN106</f>
        <v>0</v>
      </c>
      <c r="CO106" s="569">
        <f>計算表!$C$98*投入係数表107!CO106</f>
        <v>0</v>
      </c>
      <c r="CP106" s="569">
        <f>計算表!$C$99*投入係数表107!CP106</f>
        <v>0</v>
      </c>
      <c r="CQ106" s="569">
        <f>計算表!$C$100*投入係数表107!CQ106</f>
        <v>0</v>
      </c>
      <c r="CR106" s="569">
        <f>計算表!$C$101*投入係数表107!CR106</f>
        <v>0</v>
      </c>
      <c r="CS106" s="569">
        <f>計算表!$C$102*投入係数表107!CS106</f>
        <v>0</v>
      </c>
      <c r="CT106" s="569">
        <f>計算表!$C$103*投入係数表107!CT106</f>
        <v>0</v>
      </c>
      <c r="CU106" s="569">
        <f>計算表!$C$104*投入係数表107!CU106</f>
        <v>0</v>
      </c>
      <c r="CV106" s="569">
        <f>計算表!$C$105*投入係数表107!CV106</f>
        <v>0</v>
      </c>
      <c r="CW106" s="569">
        <f>計算表!$C$106*投入係数表107!CW106</f>
        <v>0</v>
      </c>
      <c r="CX106" s="569">
        <f>計算表!$C$107*投入係数表107!CX106</f>
        <v>0</v>
      </c>
      <c r="CY106" s="569">
        <f>計算表!$C$108*投入係数表107!CY106</f>
        <v>0</v>
      </c>
      <c r="CZ106" s="569">
        <f>計算表!$C$109*投入係数表107!CZ106</f>
        <v>0</v>
      </c>
      <c r="DA106" s="569">
        <f>計算表!$C$110*投入係数表107!DA106</f>
        <v>0</v>
      </c>
      <c r="DB106" s="569">
        <f>計算表!$C$111*投入係数表107!DB106</f>
        <v>0</v>
      </c>
      <c r="DC106" s="569">
        <f>計算表!$C$112*投入係数表107!DC106</f>
        <v>0</v>
      </c>
      <c r="DD106" s="569">
        <f>計算表!$C$113*投入係数表107!DD106</f>
        <v>0</v>
      </c>
      <c r="DE106" s="569">
        <f>計算表!$C$114*投入係数表107!DE106</f>
        <v>0</v>
      </c>
      <c r="DF106" s="569">
        <f t="shared" si="3"/>
        <v>0</v>
      </c>
    </row>
    <row r="107" spans="2:110" ht="12" customHeight="1">
      <c r="B107" s="578" t="s">
        <v>760</v>
      </c>
      <c r="C107" s="569">
        <f>計算表!$C$8*投入係数表107!C107</f>
        <v>0</v>
      </c>
      <c r="D107" s="569">
        <f>計算表!$C$9*投入係数表107!D107</f>
        <v>0</v>
      </c>
      <c r="E107" s="569">
        <f>計算表!$C$10*投入係数表107!E107</f>
        <v>0</v>
      </c>
      <c r="F107" s="569">
        <f>計算表!$C$11*投入係数表107!F107</f>
        <v>0</v>
      </c>
      <c r="G107" s="569">
        <f>計算表!$C$12*投入係数表107!G107</f>
        <v>0</v>
      </c>
      <c r="H107" s="569">
        <f>計算表!$C$13*投入係数表107!H107</f>
        <v>0</v>
      </c>
      <c r="I107" s="569">
        <f>計算表!$C$14*投入係数表107!I107</f>
        <v>0</v>
      </c>
      <c r="J107" s="569">
        <f>計算表!$C$15*投入係数表107!J107</f>
        <v>0</v>
      </c>
      <c r="K107" s="569">
        <f>計算表!$C$16*投入係数表107!K107</f>
        <v>0</v>
      </c>
      <c r="L107" s="569">
        <f>計算表!$C$17*投入係数表107!L107</f>
        <v>0</v>
      </c>
      <c r="M107" s="569">
        <f>計算表!$C$18*投入係数表107!M107</f>
        <v>0</v>
      </c>
      <c r="N107" s="569">
        <f>計算表!$C$19*投入係数表107!N107</f>
        <v>0</v>
      </c>
      <c r="O107" s="569">
        <f>計算表!$C$20*投入係数表107!O107</f>
        <v>0</v>
      </c>
      <c r="P107" s="569">
        <f>計算表!$C$21*投入係数表107!P107</f>
        <v>0</v>
      </c>
      <c r="Q107" s="569">
        <f>計算表!$C$22*投入係数表107!Q107</f>
        <v>0</v>
      </c>
      <c r="R107" s="569">
        <f>計算表!$C$23*投入係数表107!R107</f>
        <v>0</v>
      </c>
      <c r="S107" s="569">
        <f>計算表!$C$24*投入係数表107!S107</f>
        <v>0</v>
      </c>
      <c r="T107" s="569">
        <f>計算表!$C$25*投入係数表107!T107</f>
        <v>0</v>
      </c>
      <c r="U107" s="569">
        <f>計算表!$C$26*投入係数表107!U107</f>
        <v>0</v>
      </c>
      <c r="V107" s="569">
        <f>計算表!$C$27*投入係数表107!V107</f>
        <v>0</v>
      </c>
      <c r="W107" s="569">
        <f>計算表!$C$28*投入係数表107!W107</f>
        <v>0</v>
      </c>
      <c r="X107" s="569">
        <f>計算表!$C$29*投入係数表107!X107</f>
        <v>0</v>
      </c>
      <c r="Y107" s="569">
        <f>計算表!$C$30*投入係数表107!Y107</f>
        <v>0</v>
      </c>
      <c r="Z107" s="569">
        <f>計算表!$C$31*投入係数表107!Z107</f>
        <v>0</v>
      </c>
      <c r="AA107" s="569">
        <f>計算表!$C$32*投入係数表107!AA107</f>
        <v>0</v>
      </c>
      <c r="AB107" s="569">
        <f>計算表!$C$33*投入係数表107!AB107</f>
        <v>0</v>
      </c>
      <c r="AC107" s="569">
        <f>計算表!$C$34*投入係数表107!AC107</f>
        <v>0</v>
      </c>
      <c r="AD107" s="569">
        <f>計算表!$C$35*投入係数表107!AD107</f>
        <v>0</v>
      </c>
      <c r="AE107" s="569">
        <f>計算表!$C$36*投入係数表107!AE107</f>
        <v>0</v>
      </c>
      <c r="AF107" s="569">
        <f>計算表!$C$37*投入係数表107!AF107</f>
        <v>0</v>
      </c>
      <c r="AG107" s="569">
        <f>計算表!$C$38*投入係数表107!AG107</f>
        <v>0</v>
      </c>
      <c r="AH107" s="569">
        <f>計算表!$C$39*投入係数表107!AH107</f>
        <v>0</v>
      </c>
      <c r="AI107" s="569">
        <f>計算表!$C$40*投入係数表107!AI107</f>
        <v>0</v>
      </c>
      <c r="AJ107" s="569">
        <f>計算表!$C$41*投入係数表107!AJ107</f>
        <v>0</v>
      </c>
      <c r="AK107" s="569">
        <f>計算表!$C$42*投入係数表107!AK107</f>
        <v>0</v>
      </c>
      <c r="AL107" s="569">
        <f>計算表!$C$43*投入係数表107!AL107</f>
        <v>0</v>
      </c>
      <c r="AM107" s="569">
        <f>計算表!$C$44*投入係数表107!AM107</f>
        <v>0</v>
      </c>
      <c r="AN107" s="569">
        <f>計算表!$C$45*投入係数表107!AN107</f>
        <v>0</v>
      </c>
      <c r="AO107" s="569">
        <f>計算表!$C$46*投入係数表107!AO107</f>
        <v>0</v>
      </c>
      <c r="AP107" s="569">
        <f>計算表!$C$47*投入係数表107!AP107</f>
        <v>0</v>
      </c>
      <c r="AQ107" s="569">
        <f>計算表!$C$48*投入係数表107!AQ107</f>
        <v>0</v>
      </c>
      <c r="AR107" s="569">
        <f>計算表!$C$49*投入係数表107!AR107</f>
        <v>0</v>
      </c>
      <c r="AS107" s="569">
        <f>計算表!$C$50*投入係数表107!AS107</f>
        <v>0</v>
      </c>
      <c r="AT107" s="569">
        <f>計算表!$C$51*投入係数表107!AT107</f>
        <v>0</v>
      </c>
      <c r="AU107" s="569">
        <f>計算表!$C$52*投入係数表107!AU107</f>
        <v>0</v>
      </c>
      <c r="AV107" s="569">
        <f>計算表!$C$53*投入係数表107!AV107</f>
        <v>0</v>
      </c>
      <c r="AW107" s="569">
        <f>計算表!$C$54*投入係数表107!AW107</f>
        <v>0</v>
      </c>
      <c r="AX107" s="569">
        <f>計算表!$C$55*投入係数表107!AX107</f>
        <v>0</v>
      </c>
      <c r="AY107" s="569">
        <f>計算表!$C$56*投入係数表107!AY107</f>
        <v>0</v>
      </c>
      <c r="AZ107" s="569">
        <f>計算表!$C$57*投入係数表107!AZ107</f>
        <v>0</v>
      </c>
      <c r="BA107" s="569">
        <f>計算表!$C$58*投入係数表107!BA107</f>
        <v>0</v>
      </c>
      <c r="BB107" s="569">
        <f>計算表!$C$59*投入係数表107!BB107</f>
        <v>0</v>
      </c>
      <c r="BC107" s="569">
        <f>計算表!$C$60*投入係数表107!BC107</f>
        <v>0</v>
      </c>
      <c r="BD107" s="569">
        <f>計算表!$C$61*投入係数表107!BD107</f>
        <v>0</v>
      </c>
      <c r="BE107" s="569">
        <f>計算表!$C$62*投入係数表107!BE107</f>
        <v>0</v>
      </c>
      <c r="BF107" s="569">
        <f>計算表!$C$63*投入係数表107!BF107</f>
        <v>0</v>
      </c>
      <c r="BG107" s="569">
        <f>計算表!$C$64*投入係数表107!BG107</f>
        <v>0</v>
      </c>
      <c r="BH107" s="569">
        <f>計算表!$C$65*投入係数表107!BH107</f>
        <v>0</v>
      </c>
      <c r="BI107" s="569">
        <f>計算表!$C$66*投入係数表107!BI107</f>
        <v>0</v>
      </c>
      <c r="BJ107" s="569">
        <f>計算表!$C$67*投入係数表107!BJ107</f>
        <v>0</v>
      </c>
      <c r="BK107" s="569">
        <f>計算表!$C$68*投入係数表107!BK107</f>
        <v>0</v>
      </c>
      <c r="BL107" s="569">
        <f>計算表!$C$69*投入係数表107!BL107</f>
        <v>0</v>
      </c>
      <c r="BM107" s="569">
        <f>計算表!$C$70*投入係数表107!BM107</f>
        <v>0</v>
      </c>
      <c r="BN107" s="569">
        <f>計算表!$C$71*投入係数表107!BN107</f>
        <v>0</v>
      </c>
      <c r="BO107" s="569">
        <f>計算表!$C$72*投入係数表107!BO107</f>
        <v>0</v>
      </c>
      <c r="BP107" s="569">
        <f>計算表!$C$73*投入係数表107!BP107</f>
        <v>0</v>
      </c>
      <c r="BQ107" s="569">
        <f>計算表!$C$74*投入係数表107!BQ107</f>
        <v>0</v>
      </c>
      <c r="BR107" s="569">
        <f>計算表!$C$75*投入係数表107!BR107</f>
        <v>0</v>
      </c>
      <c r="BS107" s="569">
        <f>計算表!$C$76*投入係数表107!BS107</f>
        <v>0</v>
      </c>
      <c r="BT107" s="569">
        <f>計算表!$C$77*投入係数表107!BT107</f>
        <v>0</v>
      </c>
      <c r="BU107" s="569">
        <f>計算表!$C$78*投入係数表107!BU107</f>
        <v>0</v>
      </c>
      <c r="BV107" s="569">
        <f>計算表!$C$79*投入係数表107!BV107</f>
        <v>0</v>
      </c>
      <c r="BW107" s="569">
        <f>計算表!$C$80*投入係数表107!BW107</f>
        <v>0</v>
      </c>
      <c r="BX107" s="569">
        <f>計算表!$C$81*投入係数表107!BX107</f>
        <v>0</v>
      </c>
      <c r="BY107" s="569">
        <f>計算表!$C$82*投入係数表107!BY107</f>
        <v>0</v>
      </c>
      <c r="BZ107" s="569">
        <f>計算表!$C$83*投入係数表107!BZ107</f>
        <v>0</v>
      </c>
      <c r="CA107" s="569">
        <f>計算表!$C$84*投入係数表107!CA107</f>
        <v>0</v>
      </c>
      <c r="CB107" s="569">
        <f>計算表!$C$85*投入係数表107!CB107</f>
        <v>0</v>
      </c>
      <c r="CC107" s="569">
        <f>計算表!$C$86*投入係数表107!CC107</f>
        <v>0</v>
      </c>
      <c r="CD107" s="569">
        <f>計算表!$C$87*投入係数表107!CD107</f>
        <v>0</v>
      </c>
      <c r="CE107" s="569">
        <f>計算表!$C$88*投入係数表107!CE107</f>
        <v>0</v>
      </c>
      <c r="CF107" s="569">
        <f>計算表!$C$89*投入係数表107!CF107</f>
        <v>0</v>
      </c>
      <c r="CG107" s="569">
        <f>計算表!$C$90*投入係数表107!CG107</f>
        <v>0</v>
      </c>
      <c r="CH107" s="569">
        <f>計算表!$C$91*投入係数表107!CH107</f>
        <v>0</v>
      </c>
      <c r="CI107" s="569">
        <f>計算表!$C$92*投入係数表107!CI107</f>
        <v>0</v>
      </c>
      <c r="CJ107" s="569">
        <f>計算表!$C$93*投入係数表107!CJ107</f>
        <v>0</v>
      </c>
      <c r="CK107" s="569">
        <f>計算表!$C$94*投入係数表107!CK107</f>
        <v>0</v>
      </c>
      <c r="CL107" s="569">
        <f>計算表!$C$95*投入係数表107!CL107</f>
        <v>0</v>
      </c>
      <c r="CM107" s="569">
        <f>計算表!$C$96*投入係数表107!CM107</f>
        <v>0</v>
      </c>
      <c r="CN107" s="569">
        <f>計算表!$C$97*投入係数表107!CN107</f>
        <v>0</v>
      </c>
      <c r="CO107" s="569">
        <f>計算表!$C$98*投入係数表107!CO107</f>
        <v>0</v>
      </c>
      <c r="CP107" s="569">
        <f>計算表!$C$99*投入係数表107!CP107</f>
        <v>0</v>
      </c>
      <c r="CQ107" s="569">
        <f>計算表!$C$100*投入係数表107!CQ107</f>
        <v>0</v>
      </c>
      <c r="CR107" s="569">
        <f>計算表!$C$101*投入係数表107!CR107</f>
        <v>0</v>
      </c>
      <c r="CS107" s="569">
        <f>計算表!$C$102*投入係数表107!CS107</f>
        <v>0</v>
      </c>
      <c r="CT107" s="569">
        <f>計算表!$C$103*投入係数表107!CT107</f>
        <v>0</v>
      </c>
      <c r="CU107" s="569">
        <f>計算表!$C$104*投入係数表107!CU107</f>
        <v>0</v>
      </c>
      <c r="CV107" s="569">
        <f>計算表!$C$105*投入係数表107!CV107</f>
        <v>0</v>
      </c>
      <c r="CW107" s="569">
        <f>計算表!$C$106*投入係数表107!CW107</f>
        <v>0</v>
      </c>
      <c r="CX107" s="569">
        <f>計算表!$C$107*投入係数表107!CX107</f>
        <v>0</v>
      </c>
      <c r="CY107" s="569">
        <f>計算表!$C$108*投入係数表107!CY107</f>
        <v>0</v>
      </c>
      <c r="CZ107" s="569">
        <f>計算表!$C$109*投入係数表107!CZ107</f>
        <v>0</v>
      </c>
      <c r="DA107" s="569">
        <f>計算表!$C$110*投入係数表107!DA107</f>
        <v>0</v>
      </c>
      <c r="DB107" s="569">
        <f>計算表!$C$111*投入係数表107!DB107</f>
        <v>0</v>
      </c>
      <c r="DC107" s="569">
        <f>計算表!$C$112*投入係数表107!DC107</f>
        <v>0</v>
      </c>
      <c r="DD107" s="569">
        <f>計算表!$C$113*投入係数表107!DD107</f>
        <v>0</v>
      </c>
      <c r="DE107" s="569">
        <f>計算表!$C$114*投入係数表107!DE107</f>
        <v>0</v>
      </c>
      <c r="DF107" s="569">
        <f t="shared" si="3"/>
        <v>0</v>
      </c>
    </row>
    <row r="108" spans="2:110">
      <c r="B108" s="578" t="s">
        <v>762</v>
      </c>
      <c r="C108" s="569">
        <f>計算表!$C$8*投入係数表107!C108</f>
        <v>0</v>
      </c>
      <c r="D108" s="569">
        <f>計算表!$C$9*投入係数表107!D108</f>
        <v>0</v>
      </c>
      <c r="E108" s="569">
        <f>計算表!$C$10*投入係数表107!E108</f>
        <v>0</v>
      </c>
      <c r="F108" s="569">
        <f>計算表!$C$11*投入係数表107!F108</f>
        <v>0</v>
      </c>
      <c r="G108" s="569">
        <f>計算表!$C$12*投入係数表107!G108</f>
        <v>0</v>
      </c>
      <c r="H108" s="569">
        <f>計算表!$C$13*投入係数表107!H108</f>
        <v>0</v>
      </c>
      <c r="I108" s="569">
        <f>計算表!$C$14*投入係数表107!I108</f>
        <v>0</v>
      </c>
      <c r="J108" s="569">
        <f>計算表!$C$15*投入係数表107!J108</f>
        <v>0</v>
      </c>
      <c r="K108" s="569">
        <f>計算表!$C$16*投入係数表107!K108</f>
        <v>0</v>
      </c>
      <c r="L108" s="569">
        <f>計算表!$C$17*投入係数表107!L108</f>
        <v>0</v>
      </c>
      <c r="M108" s="569">
        <f>計算表!$C$18*投入係数表107!M108</f>
        <v>0</v>
      </c>
      <c r="N108" s="569">
        <f>計算表!$C$19*投入係数表107!N108</f>
        <v>0</v>
      </c>
      <c r="O108" s="569">
        <f>計算表!$C$20*投入係数表107!O108</f>
        <v>0</v>
      </c>
      <c r="P108" s="569">
        <f>計算表!$C$21*投入係数表107!P108</f>
        <v>0</v>
      </c>
      <c r="Q108" s="569">
        <f>計算表!$C$22*投入係数表107!Q108</f>
        <v>0</v>
      </c>
      <c r="R108" s="569">
        <f>計算表!$C$23*投入係数表107!R108</f>
        <v>0</v>
      </c>
      <c r="S108" s="569">
        <f>計算表!$C$24*投入係数表107!S108</f>
        <v>0</v>
      </c>
      <c r="T108" s="569">
        <f>計算表!$C$25*投入係数表107!T108</f>
        <v>0</v>
      </c>
      <c r="U108" s="569">
        <f>計算表!$C$26*投入係数表107!U108</f>
        <v>0</v>
      </c>
      <c r="V108" s="569">
        <f>計算表!$C$27*投入係数表107!V108</f>
        <v>0</v>
      </c>
      <c r="W108" s="569">
        <f>計算表!$C$28*投入係数表107!W108</f>
        <v>0</v>
      </c>
      <c r="X108" s="569">
        <f>計算表!$C$29*投入係数表107!X108</f>
        <v>0</v>
      </c>
      <c r="Y108" s="569">
        <f>計算表!$C$30*投入係数表107!Y108</f>
        <v>0</v>
      </c>
      <c r="Z108" s="569">
        <f>計算表!$C$31*投入係数表107!Z108</f>
        <v>0</v>
      </c>
      <c r="AA108" s="569">
        <f>計算表!$C$32*投入係数表107!AA108</f>
        <v>0</v>
      </c>
      <c r="AB108" s="569">
        <f>計算表!$C$33*投入係数表107!AB108</f>
        <v>0</v>
      </c>
      <c r="AC108" s="569">
        <f>計算表!$C$34*投入係数表107!AC108</f>
        <v>0</v>
      </c>
      <c r="AD108" s="569">
        <f>計算表!$C$35*投入係数表107!AD108</f>
        <v>0</v>
      </c>
      <c r="AE108" s="569">
        <f>計算表!$C$36*投入係数表107!AE108</f>
        <v>0</v>
      </c>
      <c r="AF108" s="569">
        <f>計算表!$C$37*投入係数表107!AF108</f>
        <v>0</v>
      </c>
      <c r="AG108" s="569">
        <f>計算表!$C$38*投入係数表107!AG108</f>
        <v>0</v>
      </c>
      <c r="AH108" s="569">
        <f>計算表!$C$39*投入係数表107!AH108</f>
        <v>0</v>
      </c>
      <c r="AI108" s="569">
        <f>計算表!$C$40*投入係数表107!AI108</f>
        <v>0</v>
      </c>
      <c r="AJ108" s="569">
        <f>計算表!$C$41*投入係数表107!AJ108</f>
        <v>0</v>
      </c>
      <c r="AK108" s="569">
        <f>計算表!$C$42*投入係数表107!AK108</f>
        <v>0</v>
      </c>
      <c r="AL108" s="569">
        <f>計算表!$C$43*投入係数表107!AL108</f>
        <v>0</v>
      </c>
      <c r="AM108" s="569">
        <f>計算表!$C$44*投入係数表107!AM108</f>
        <v>0</v>
      </c>
      <c r="AN108" s="569">
        <f>計算表!$C$45*投入係数表107!AN108</f>
        <v>0</v>
      </c>
      <c r="AO108" s="569">
        <f>計算表!$C$46*投入係数表107!AO108</f>
        <v>0</v>
      </c>
      <c r="AP108" s="569">
        <f>計算表!$C$47*投入係数表107!AP108</f>
        <v>0</v>
      </c>
      <c r="AQ108" s="569">
        <f>計算表!$C$48*投入係数表107!AQ108</f>
        <v>0</v>
      </c>
      <c r="AR108" s="569">
        <f>計算表!$C$49*投入係数表107!AR108</f>
        <v>0</v>
      </c>
      <c r="AS108" s="569">
        <f>計算表!$C$50*投入係数表107!AS108</f>
        <v>0</v>
      </c>
      <c r="AT108" s="569">
        <f>計算表!$C$51*投入係数表107!AT108</f>
        <v>0</v>
      </c>
      <c r="AU108" s="569">
        <f>計算表!$C$52*投入係数表107!AU108</f>
        <v>0</v>
      </c>
      <c r="AV108" s="569">
        <f>計算表!$C$53*投入係数表107!AV108</f>
        <v>0</v>
      </c>
      <c r="AW108" s="569">
        <f>計算表!$C$54*投入係数表107!AW108</f>
        <v>0</v>
      </c>
      <c r="AX108" s="569">
        <f>計算表!$C$55*投入係数表107!AX108</f>
        <v>0</v>
      </c>
      <c r="AY108" s="569">
        <f>計算表!$C$56*投入係数表107!AY108</f>
        <v>0</v>
      </c>
      <c r="AZ108" s="569">
        <f>計算表!$C$57*投入係数表107!AZ108</f>
        <v>0</v>
      </c>
      <c r="BA108" s="569">
        <f>計算表!$C$58*投入係数表107!BA108</f>
        <v>0</v>
      </c>
      <c r="BB108" s="569">
        <f>計算表!$C$59*投入係数表107!BB108</f>
        <v>0</v>
      </c>
      <c r="BC108" s="569">
        <f>計算表!$C$60*投入係数表107!BC108</f>
        <v>0</v>
      </c>
      <c r="BD108" s="569">
        <f>計算表!$C$61*投入係数表107!BD108</f>
        <v>0</v>
      </c>
      <c r="BE108" s="569">
        <f>計算表!$C$62*投入係数表107!BE108</f>
        <v>0</v>
      </c>
      <c r="BF108" s="569">
        <f>計算表!$C$63*投入係数表107!BF108</f>
        <v>0</v>
      </c>
      <c r="BG108" s="569">
        <f>計算表!$C$64*投入係数表107!BG108</f>
        <v>0</v>
      </c>
      <c r="BH108" s="569">
        <f>計算表!$C$65*投入係数表107!BH108</f>
        <v>0</v>
      </c>
      <c r="BI108" s="569">
        <f>計算表!$C$66*投入係数表107!BI108</f>
        <v>0</v>
      </c>
      <c r="BJ108" s="569">
        <f>計算表!$C$67*投入係数表107!BJ108</f>
        <v>0</v>
      </c>
      <c r="BK108" s="569">
        <f>計算表!$C$68*投入係数表107!BK108</f>
        <v>0</v>
      </c>
      <c r="BL108" s="569">
        <f>計算表!$C$69*投入係数表107!BL108</f>
        <v>0</v>
      </c>
      <c r="BM108" s="569">
        <f>計算表!$C$70*投入係数表107!BM108</f>
        <v>0</v>
      </c>
      <c r="BN108" s="569">
        <f>計算表!$C$71*投入係数表107!BN108</f>
        <v>0</v>
      </c>
      <c r="BO108" s="569">
        <f>計算表!$C$72*投入係数表107!BO108</f>
        <v>0</v>
      </c>
      <c r="BP108" s="569">
        <f>計算表!$C$73*投入係数表107!BP108</f>
        <v>0</v>
      </c>
      <c r="BQ108" s="569">
        <f>計算表!$C$74*投入係数表107!BQ108</f>
        <v>0</v>
      </c>
      <c r="BR108" s="569">
        <f>計算表!$C$75*投入係数表107!BR108</f>
        <v>0</v>
      </c>
      <c r="BS108" s="569">
        <f>計算表!$C$76*投入係数表107!BS108</f>
        <v>0</v>
      </c>
      <c r="BT108" s="569">
        <f>計算表!$C$77*投入係数表107!BT108</f>
        <v>0</v>
      </c>
      <c r="BU108" s="569">
        <f>計算表!$C$78*投入係数表107!BU108</f>
        <v>0</v>
      </c>
      <c r="BV108" s="569">
        <f>計算表!$C$79*投入係数表107!BV108</f>
        <v>0</v>
      </c>
      <c r="BW108" s="569">
        <f>計算表!$C$80*投入係数表107!BW108</f>
        <v>0</v>
      </c>
      <c r="BX108" s="569">
        <f>計算表!$C$81*投入係数表107!BX108</f>
        <v>0</v>
      </c>
      <c r="BY108" s="569">
        <f>計算表!$C$82*投入係数表107!BY108</f>
        <v>0</v>
      </c>
      <c r="BZ108" s="569">
        <f>計算表!$C$83*投入係数表107!BZ108</f>
        <v>0</v>
      </c>
      <c r="CA108" s="569">
        <f>計算表!$C$84*投入係数表107!CA108</f>
        <v>0</v>
      </c>
      <c r="CB108" s="569">
        <f>計算表!$C$85*投入係数表107!CB108</f>
        <v>0</v>
      </c>
      <c r="CC108" s="569">
        <f>計算表!$C$86*投入係数表107!CC108</f>
        <v>0</v>
      </c>
      <c r="CD108" s="569">
        <f>計算表!$C$87*投入係数表107!CD108</f>
        <v>0</v>
      </c>
      <c r="CE108" s="569">
        <f>計算表!$C$88*投入係数表107!CE108</f>
        <v>0</v>
      </c>
      <c r="CF108" s="569">
        <f>計算表!$C$89*投入係数表107!CF108</f>
        <v>0</v>
      </c>
      <c r="CG108" s="569">
        <f>計算表!$C$90*投入係数表107!CG108</f>
        <v>0</v>
      </c>
      <c r="CH108" s="569">
        <f>計算表!$C$91*投入係数表107!CH108</f>
        <v>0</v>
      </c>
      <c r="CI108" s="569">
        <f>計算表!$C$92*投入係数表107!CI108</f>
        <v>0</v>
      </c>
      <c r="CJ108" s="569">
        <f>計算表!$C$93*投入係数表107!CJ108</f>
        <v>0</v>
      </c>
      <c r="CK108" s="569">
        <f>計算表!$C$94*投入係数表107!CK108</f>
        <v>0</v>
      </c>
      <c r="CL108" s="569">
        <f>計算表!$C$95*投入係数表107!CL108</f>
        <v>0</v>
      </c>
      <c r="CM108" s="569">
        <f>計算表!$C$96*投入係数表107!CM108</f>
        <v>0</v>
      </c>
      <c r="CN108" s="569">
        <f>計算表!$C$97*投入係数表107!CN108</f>
        <v>0</v>
      </c>
      <c r="CO108" s="569">
        <f>計算表!$C$98*投入係数表107!CO108</f>
        <v>0</v>
      </c>
      <c r="CP108" s="569">
        <f>計算表!$C$99*投入係数表107!CP108</f>
        <v>0</v>
      </c>
      <c r="CQ108" s="569">
        <f>計算表!$C$100*投入係数表107!CQ108</f>
        <v>0</v>
      </c>
      <c r="CR108" s="569">
        <f>計算表!$C$101*投入係数表107!CR108</f>
        <v>0</v>
      </c>
      <c r="CS108" s="569">
        <f>計算表!$C$102*投入係数表107!CS108</f>
        <v>0</v>
      </c>
      <c r="CT108" s="569">
        <f>計算表!$C$103*投入係数表107!CT108</f>
        <v>0</v>
      </c>
      <c r="CU108" s="569">
        <f>計算表!$C$104*投入係数表107!CU108</f>
        <v>0</v>
      </c>
      <c r="CV108" s="569">
        <f>計算表!$C$105*投入係数表107!CV108</f>
        <v>0</v>
      </c>
      <c r="CW108" s="569">
        <f>計算表!$C$106*投入係数表107!CW108</f>
        <v>0</v>
      </c>
      <c r="CX108" s="569">
        <f>計算表!$C$107*投入係数表107!CX108</f>
        <v>0</v>
      </c>
      <c r="CY108" s="569">
        <f>計算表!$C$108*投入係数表107!CY108</f>
        <v>0</v>
      </c>
      <c r="CZ108" s="569">
        <f>計算表!$C$109*投入係数表107!CZ108</f>
        <v>0</v>
      </c>
      <c r="DA108" s="569">
        <f>計算表!$C$110*投入係数表107!DA108</f>
        <v>0</v>
      </c>
      <c r="DB108" s="569">
        <f>計算表!$C$111*投入係数表107!DB108</f>
        <v>0</v>
      </c>
      <c r="DC108" s="569">
        <f>計算表!$C$112*投入係数表107!DC108</f>
        <v>0</v>
      </c>
      <c r="DD108" s="569">
        <f>計算表!$C$113*投入係数表107!DD108</f>
        <v>0</v>
      </c>
      <c r="DE108" s="569">
        <f>計算表!$C$114*投入係数表107!DE108</f>
        <v>0</v>
      </c>
      <c r="DF108" s="569">
        <f t="shared" si="3"/>
        <v>0</v>
      </c>
    </row>
    <row r="109" spans="2:110">
      <c r="B109" s="578" t="s">
        <v>764</v>
      </c>
      <c r="C109" s="569">
        <f>計算表!$C$8*投入係数表107!C109</f>
        <v>0</v>
      </c>
      <c r="D109" s="569">
        <f>計算表!$C$9*投入係数表107!D109</f>
        <v>0</v>
      </c>
      <c r="E109" s="569">
        <f>計算表!$C$10*投入係数表107!E109</f>
        <v>0</v>
      </c>
      <c r="F109" s="569">
        <f>計算表!$C$11*投入係数表107!F109</f>
        <v>0</v>
      </c>
      <c r="G109" s="569">
        <f>計算表!$C$12*投入係数表107!G109</f>
        <v>0</v>
      </c>
      <c r="H109" s="569">
        <f>計算表!$C$13*投入係数表107!H109</f>
        <v>0</v>
      </c>
      <c r="I109" s="569">
        <f>計算表!$C$14*投入係数表107!I109</f>
        <v>0</v>
      </c>
      <c r="J109" s="569">
        <f>計算表!$C$15*投入係数表107!J109</f>
        <v>0</v>
      </c>
      <c r="K109" s="569">
        <f>計算表!$C$16*投入係数表107!K109</f>
        <v>0</v>
      </c>
      <c r="L109" s="569">
        <f>計算表!$C$17*投入係数表107!L109</f>
        <v>0</v>
      </c>
      <c r="M109" s="569">
        <f>計算表!$C$18*投入係数表107!M109</f>
        <v>0</v>
      </c>
      <c r="N109" s="569">
        <f>計算表!$C$19*投入係数表107!N109</f>
        <v>0</v>
      </c>
      <c r="O109" s="569">
        <f>計算表!$C$20*投入係数表107!O109</f>
        <v>0</v>
      </c>
      <c r="P109" s="569">
        <f>計算表!$C$21*投入係数表107!P109</f>
        <v>0</v>
      </c>
      <c r="Q109" s="569">
        <f>計算表!$C$22*投入係数表107!Q109</f>
        <v>0</v>
      </c>
      <c r="R109" s="569">
        <f>計算表!$C$23*投入係数表107!R109</f>
        <v>0</v>
      </c>
      <c r="S109" s="569">
        <f>計算表!$C$24*投入係数表107!S109</f>
        <v>0</v>
      </c>
      <c r="T109" s="569">
        <f>計算表!$C$25*投入係数表107!T109</f>
        <v>0</v>
      </c>
      <c r="U109" s="569">
        <f>計算表!$C$26*投入係数表107!U109</f>
        <v>0</v>
      </c>
      <c r="V109" s="569">
        <f>計算表!$C$27*投入係数表107!V109</f>
        <v>0</v>
      </c>
      <c r="W109" s="569">
        <f>計算表!$C$28*投入係数表107!W109</f>
        <v>0</v>
      </c>
      <c r="X109" s="569">
        <f>計算表!$C$29*投入係数表107!X109</f>
        <v>0</v>
      </c>
      <c r="Y109" s="569">
        <f>計算表!$C$30*投入係数表107!Y109</f>
        <v>0</v>
      </c>
      <c r="Z109" s="569">
        <f>計算表!$C$31*投入係数表107!Z109</f>
        <v>0</v>
      </c>
      <c r="AA109" s="569">
        <f>計算表!$C$32*投入係数表107!AA109</f>
        <v>0</v>
      </c>
      <c r="AB109" s="569">
        <f>計算表!$C$33*投入係数表107!AB109</f>
        <v>0</v>
      </c>
      <c r="AC109" s="569">
        <f>計算表!$C$34*投入係数表107!AC109</f>
        <v>0</v>
      </c>
      <c r="AD109" s="569">
        <f>計算表!$C$35*投入係数表107!AD109</f>
        <v>0</v>
      </c>
      <c r="AE109" s="569">
        <f>計算表!$C$36*投入係数表107!AE109</f>
        <v>0</v>
      </c>
      <c r="AF109" s="569">
        <f>計算表!$C$37*投入係数表107!AF109</f>
        <v>0</v>
      </c>
      <c r="AG109" s="569">
        <f>計算表!$C$38*投入係数表107!AG109</f>
        <v>0</v>
      </c>
      <c r="AH109" s="569">
        <f>計算表!$C$39*投入係数表107!AH109</f>
        <v>0</v>
      </c>
      <c r="AI109" s="569">
        <f>計算表!$C$40*投入係数表107!AI109</f>
        <v>0</v>
      </c>
      <c r="AJ109" s="569">
        <f>計算表!$C$41*投入係数表107!AJ109</f>
        <v>0</v>
      </c>
      <c r="AK109" s="569">
        <f>計算表!$C$42*投入係数表107!AK109</f>
        <v>0</v>
      </c>
      <c r="AL109" s="569">
        <f>計算表!$C$43*投入係数表107!AL109</f>
        <v>0</v>
      </c>
      <c r="AM109" s="569">
        <f>計算表!$C$44*投入係数表107!AM109</f>
        <v>0</v>
      </c>
      <c r="AN109" s="569">
        <f>計算表!$C$45*投入係数表107!AN109</f>
        <v>0</v>
      </c>
      <c r="AO109" s="569">
        <f>計算表!$C$46*投入係数表107!AO109</f>
        <v>0</v>
      </c>
      <c r="AP109" s="569">
        <f>計算表!$C$47*投入係数表107!AP109</f>
        <v>0</v>
      </c>
      <c r="AQ109" s="569">
        <f>計算表!$C$48*投入係数表107!AQ109</f>
        <v>0</v>
      </c>
      <c r="AR109" s="569">
        <f>計算表!$C$49*投入係数表107!AR109</f>
        <v>0</v>
      </c>
      <c r="AS109" s="569">
        <f>計算表!$C$50*投入係数表107!AS109</f>
        <v>0</v>
      </c>
      <c r="AT109" s="569">
        <f>計算表!$C$51*投入係数表107!AT109</f>
        <v>0</v>
      </c>
      <c r="AU109" s="569">
        <f>計算表!$C$52*投入係数表107!AU109</f>
        <v>0</v>
      </c>
      <c r="AV109" s="569">
        <f>計算表!$C$53*投入係数表107!AV109</f>
        <v>0</v>
      </c>
      <c r="AW109" s="569">
        <f>計算表!$C$54*投入係数表107!AW109</f>
        <v>0</v>
      </c>
      <c r="AX109" s="569">
        <f>計算表!$C$55*投入係数表107!AX109</f>
        <v>0</v>
      </c>
      <c r="AY109" s="569">
        <f>計算表!$C$56*投入係数表107!AY109</f>
        <v>0</v>
      </c>
      <c r="AZ109" s="569">
        <f>計算表!$C$57*投入係数表107!AZ109</f>
        <v>0</v>
      </c>
      <c r="BA109" s="569">
        <f>計算表!$C$58*投入係数表107!BA109</f>
        <v>0</v>
      </c>
      <c r="BB109" s="569">
        <f>計算表!$C$59*投入係数表107!BB109</f>
        <v>0</v>
      </c>
      <c r="BC109" s="569">
        <f>計算表!$C$60*投入係数表107!BC109</f>
        <v>0</v>
      </c>
      <c r="BD109" s="569">
        <f>計算表!$C$61*投入係数表107!BD109</f>
        <v>0</v>
      </c>
      <c r="BE109" s="569">
        <f>計算表!$C$62*投入係数表107!BE109</f>
        <v>0</v>
      </c>
      <c r="BF109" s="569">
        <f>計算表!$C$63*投入係数表107!BF109</f>
        <v>0</v>
      </c>
      <c r="BG109" s="569">
        <f>計算表!$C$64*投入係数表107!BG109</f>
        <v>0</v>
      </c>
      <c r="BH109" s="569">
        <f>計算表!$C$65*投入係数表107!BH109</f>
        <v>0</v>
      </c>
      <c r="BI109" s="569">
        <f>計算表!$C$66*投入係数表107!BI109</f>
        <v>0</v>
      </c>
      <c r="BJ109" s="569">
        <f>計算表!$C$67*投入係数表107!BJ109</f>
        <v>0</v>
      </c>
      <c r="BK109" s="569">
        <f>計算表!$C$68*投入係数表107!BK109</f>
        <v>0</v>
      </c>
      <c r="BL109" s="569">
        <f>計算表!$C$69*投入係数表107!BL109</f>
        <v>0</v>
      </c>
      <c r="BM109" s="569">
        <f>計算表!$C$70*投入係数表107!BM109</f>
        <v>0</v>
      </c>
      <c r="BN109" s="569">
        <f>計算表!$C$71*投入係数表107!BN109</f>
        <v>0</v>
      </c>
      <c r="BO109" s="569">
        <f>計算表!$C$72*投入係数表107!BO109</f>
        <v>0</v>
      </c>
      <c r="BP109" s="569">
        <f>計算表!$C$73*投入係数表107!BP109</f>
        <v>0</v>
      </c>
      <c r="BQ109" s="569">
        <f>計算表!$C$74*投入係数表107!BQ109</f>
        <v>0</v>
      </c>
      <c r="BR109" s="569">
        <f>計算表!$C$75*投入係数表107!BR109</f>
        <v>0</v>
      </c>
      <c r="BS109" s="569">
        <f>計算表!$C$76*投入係数表107!BS109</f>
        <v>0</v>
      </c>
      <c r="BT109" s="569">
        <f>計算表!$C$77*投入係数表107!BT109</f>
        <v>0</v>
      </c>
      <c r="BU109" s="569">
        <f>計算表!$C$78*投入係数表107!BU109</f>
        <v>0</v>
      </c>
      <c r="BV109" s="569">
        <f>計算表!$C$79*投入係数表107!BV109</f>
        <v>0</v>
      </c>
      <c r="BW109" s="569">
        <f>計算表!$C$80*投入係数表107!BW109</f>
        <v>0</v>
      </c>
      <c r="BX109" s="569">
        <f>計算表!$C$81*投入係数表107!BX109</f>
        <v>0</v>
      </c>
      <c r="BY109" s="569">
        <f>計算表!$C$82*投入係数表107!BY109</f>
        <v>0</v>
      </c>
      <c r="BZ109" s="569">
        <f>計算表!$C$83*投入係数表107!BZ109</f>
        <v>0</v>
      </c>
      <c r="CA109" s="569">
        <f>計算表!$C$84*投入係数表107!CA109</f>
        <v>0</v>
      </c>
      <c r="CB109" s="569">
        <f>計算表!$C$85*投入係数表107!CB109</f>
        <v>0</v>
      </c>
      <c r="CC109" s="569">
        <f>計算表!$C$86*投入係数表107!CC109</f>
        <v>0</v>
      </c>
      <c r="CD109" s="569">
        <f>計算表!$C$87*投入係数表107!CD109</f>
        <v>0</v>
      </c>
      <c r="CE109" s="569">
        <f>計算表!$C$88*投入係数表107!CE109</f>
        <v>0</v>
      </c>
      <c r="CF109" s="569">
        <f>計算表!$C$89*投入係数表107!CF109</f>
        <v>0</v>
      </c>
      <c r="CG109" s="569">
        <f>計算表!$C$90*投入係数表107!CG109</f>
        <v>0</v>
      </c>
      <c r="CH109" s="569">
        <f>計算表!$C$91*投入係数表107!CH109</f>
        <v>0</v>
      </c>
      <c r="CI109" s="569">
        <f>計算表!$C$92*投入係数表107!CI109</f>
        <v>0</v>
      </c>
      <c r="CJ109" s="569">
        <f>計算表!$C$93*投入係数表107!CJ109</f>
        <v>0</v>
      </c>
      <c r="CK109" s="569">
        <f>計算表!$C$94*投入係数表107!CK109</f>
        <v>0</v>
      </c>
      <c r="CL109" s="569">
        <f>計算表!$C$95*投入係数表107!CL109</f>
        <v>0</v>
      </c>
      <c r="CM109" s="569">
        <f>計算表!$C$96*投入係数表107!CM109</f>
        <v>0</v>
      </c>
      <c r="CN109" s="569">
        <f>計算表!$C$97*投入係数表107!CN109</f>
        <v>0</v>
      </c>
      <c r="CO109" s="569">
        <f>計算表!$C$98*投入係数表107!CO109</f>
        <v>0</v>
      </c>
      <c r="CP109" s="569">
        <f>計算表!$C$99*投入係数表107!CP109</f>
        <v>0</v>
      </c>
      <c r="CQ109" s="569">
        <f>計算表!$C$100*投入係数表107!CQ109</f>
        <v>0</v>
      </c>
      <c r="CR109" s="569">
        <f>計算表!$C$101*投入係数表107!CR109</f>
        <v>0</v>
      </c>
      <c r="CS109" s="569">
        <f>計算表!$C$102*投入係数表107!CS109</f>
        <v>0</v>
      </c>
      <c r="CT109" s="569">
        <f>計算表!$C$103*投入係数表107!CT109</f>
        <v>0</v>
      </c>
      <c r="CU109" s="569">
        <f>計算表!$C$104*投入係数表107!CU109</f>
        <v>0</v>
      </c>
      <c r="CV109" s="569">
        <f>計算表!$C$105*投入係数表107!CV109</f>
        <v>0</v>
      </c>
      <c r="CW109" s="569">
        <f>計算表!$C$106*投入係数表107!CW109</f>
        <v>0</v>
      </c>
      <c r="CX109" s="569">
        <f>計算表!$C$107*投入係数表107!CX109</f>
        <v>0</v>
      </c>
      <c r="CY109" s="569">
        <f>計算表!$C$108*投入係数表107!CY109</f>
        <v>0</v>
      </c>
      <c r="CZ109" s="569">
        <f>計算表!$C$109*投入係数表107!CZ109</f>
        <v>0</v>
      </c>
      <c r="DA109" s="569">
        <f>計算表!$C$110*投入係数表107!DA109</f>
        <v>0</v>
      </c>
      <c r="DB109" s="569">
        <f>計算表!$C$111*投入係数表107!DB109</f>
        <v>0</v>
      </c>
      <c r="DC109" s="569">
        <f>計算表!$C$112*投入係数表107!DC109</f>
        <v>0</v>
      </c>
      <c r="DD109" s="569">
        <f>計算表!$C$113*投入係数表107!DD109</f>
        <v>0</v>
      </c>
      <c r="DE109" s="569">
        <f>計算表!$C$114*投入係数表107!DE109</f>
        <v>0</v>
      </c>
      <c r="DF109" s="569">
        <f t="shared" si="3"/>
        <v>0</v>
      </c>
    </row>
    <row r="110" spans="2:110">
      <c r="B110" s="578" t="s">
        <v>766</v>
      </c>
      <c r="C110" s="569">
        <f>計算表!$C$8*投入係数表107!C110</f>
        <v>0</v>
      </c>
      <c r="D110" s="569">
        <f>計算表!$C$9*投入係数表107!D110</f>
        <v>0</v>
      </c>
      <c r="E110" s="569">
        <f>計算表!$C$10*投入係数表107!E110</f>
        <v>0</v>
      </c>
      <c r="F110" s="569">
        <f>計算表!$C$11*投入係数表107!F110</f>
        <v>0</v>
      </c>
      <c r="G110" s="569">
        <f>計算表!$C$12*投入係数表107!G110</f>
        <v>0</v>
      </c>
      <c r="H110" s="569">
        <f>計算表!$C$13*投入係数表107!H110</f>
        <v>0</v>
      </c>
      <c r="I110" s="569">
        <f>計算表!$C$14*投入係数表107!I110</f>
        <v>0</v>
      </c>
      <c r="J110" s="569">
        <f>計算表!$C$15*投入係数表107!J110</f>
        <v>0</v>
      </c>
      <c r="K110" s="569">
        <f>計算表!$C$16*投入係数表107!K110</f>
        <v>0</v>
      </c>
      <c r="L110" s="569">
        <f>計算表!$C$17*投入係数表107!L110</f>
        <v>0</v>
      </c>
      <c r="M110" s="569">
        <f>計算表!$C$18*投入係数表107!M110</f>
        <v>0</v>
      </c>
      <c r="N110" s="569">
        <f>計算表!$C$19*投入係数表107!N110</f>
        <v>0</v>
      </c>
      <c r="O110" s="569">
        <f>計算表!$C$20*投入係数表107!O110</f>
        <v>0</v>
      </c>
      <c r="P110" s="569">
        <f>計算表!$C$21*投入係数表107!P110</f>
        <v>0</v>
      </c>
      <c r="Q110" s="569">
        <f>計算表!$C$22*投入係数表107!Q110</f>
        <v>0</v>
      </c>
      <c r="R110" s="569">
        <f>計算表!$C$23*投入係数表107!R110</f>
        <v>0</v>
      </c>
      <c r="S110" s="569">
        <f>計算表!$C$24*投入係数表107!S110</f>
        <v>0</v>
      </c>
      <c r="T110" s="569">
        <f>計算表!$C$25*投入係数表107!T110</f>
        <v>0</v>
      </c>
      <c r="U110" s="569">
        <f>計算表!$C$26*投入係数表107!U110</f>
        <v>0</v>
      </c>
      <c r="V110" s="569">
        <f>計算表!$C$27*投入係数表107!V110</f>
        <v>0</v>
      </c>
      <c r="W110" s="569">
        <f>計算表!$C$28*投入係数表107!W110</f>
        <v>0</v>
      </c>
      <c r="X110" s="569">
        <f>計算表!$C$29*投入係数表107!X110</f>
        <v>0</v>
      </c>
      <c r="Y110" s="569">
        <f>計算表!$C$30*投入係数表107!Y110</f>
        <v>0</v>
      </c>
      <c r="Z110" s="569">
        <f>計算表!$C$31*投入係数表107!Z110</f>
        <v>0</v>
      </c>
      <c r="AA110" s="569">
        <f>計算表!$C$32*投入係数表107!AA110</f>
        <v>0</v>
      </c>
      <c r="AB110" s="569">
        <f>計算表!$C$33*投入係数表107!AB110</f>
        <v>0</v>
      </c>
      <c r="AC110" s="569">
        <f>計算表!$C$34*投入係数表107!AC110</f>
        <v>0</v>
      </c>
      <c r="AD110" s="569">
        <f>計算表!$C$35*投入係数表107!AD110</f>
        <v>0</v>
      </c>
      <c r="AE110" s="569">
        <f>計算表!$C$36*投入係数表107!AE110</f>
        <v>0</v>
      </c>
      <c r="AF110" s="569">
        <f>計算表!$C$37*投入係数表107!AF110</f>
        <v>0</v>
      </c>
      <c r="AG110" s="569">
        <f>計算表!$C$38*投入係数表107!AG110</f>
        <v>0</v>
      </c>
      <c r="AH110" s="569">
        <f>計算表!$C$39*投入係数表107!AH110</f>
        <v>0</v>
      </c>
      <c r="AI110" s="569">
        <f>計算表!$C$40*投入係数表107!AI110</f>
        <v>0</v>
      </c>
      <c r="AJ110" s="569">
        <f>計算表!$C$41*投入係数表107!AJ110</f>
        <v>0</v>
      </c>
      <c r="AK110" s="569">
        <f>計算表!$C$42*投入係数表107!AK110</f>
        <v>0</v>
      </c>
      <c r="AL110" s="569">
        <f>計算表!$C$43*投入係数表107!AL110</f>
        <v>0</v>
      </c>
      <c r="AM110" s="569">
        <f>計算表!$C$44*投入係数表107!AM110</f>
        <v>0</v>
      </c>
      <c r="AN110" s="569">
        <f>計算表!$C$45*投入係数表107!AN110</f>
        <v>0</v>
      </c>
      <c r="AO110" s="569">
        <f>計算表!$C$46*投入係数表107!AO110</f>
        <v>0</v>
      </c>
      <c r="AP110" s="569">
        <f>計算表!$C$47*投入係数表107!AP110</f>
        <v>0</v>
      </c>
      <c r="AQ110" s="569">
        <f>計算表!$C$48*投入係数表107!AQ110</f>
        <v>0</v>
      </c>
      <c r="AR110" s="569">
        <f>計算表!$C$49*投入係数表107!AR110</f>
        <v>0</v>
      </c>
      <c r="AS110" s="569">
        <f>計算表!$C$50*投入係数表107!AS110</f>
        <v>0</v>
      </c>
      <c r="AT110" s="569">
        <f>計算表!$C$51*投入係数表107!AT110</f>
        <v>0</v>
      </c>
      <c r="AU110" s="569">
        <f>計算表!$C$52*投入係数表107!AU110</f>
        <v>0</v>
      </c>
      <c r="AV110" s="569">
        <f>計算表!$C$53*投入係数表107!AV110</f>
        <v>0</v>
      </c>
      <c r="AW110" s="569">
        <f>計算表!$C$54*投入係数表107!AW110</f>
        <v>0</v>
      </c>
      <c r="AX110" s="569">
        <f>計算表!$C$55*投入係数表107!AX110</f>
        <v>0</v>
      </c>
      <c r="AY110" s="569">
        <f>計算表!$C$56*投入係数表107!AY110</f>
        <v>0</v>
      </c>
      <c r="AZ110" s="569">
        <f>計算表!$C$57*投入係数表107!AZ110</f>
        <v>0</v>
      </c>
      <c r="BA110" s="569">
        <f>計算表!$C$58*投入係数表107!BA110</f>
        <v>0</v>
      </c>
      <c r="BB110" s="569">
        <f>計算表!$C$59*投入係数表107!BB110</f>
        <v>0</v>
      </c>
      <c r="BC110" s="569">
        <f>計算表!$C$60*投入係数表107!BC110</f>
        <v>0</v>
      </c>
      <c r="BD110" s="569">
        <f>計算表!$C$61*投入係数表107!BD110</f>
        <v>0</v>
      </c>
      <c r="BE110" s="569">
        <f>計算表!$C$62*投入係数表107!BE110</f>
        <v>0</v>
      </c>
      <c r="BF110" s="569">
        <f>計算表!$C$63*投入係数表107!BF110</f>
        <v>0</v>
      </c>
      <c r="BG110" s="569">
        <f>計算表!$C$64*投入係数表107!BG110</f>
        <v>0</v>
      </c>
      <c r="BH110" s="569">
        <f>計算表!$C$65*投入係数表107!BH110</f>
        <v>0</v>
      </c>
      <c r="BI110" s="569">
        <f>計算表!$C$66*投入係数表107!BI110</f>
        <v>0</v>
      </c>
      <c r="BJ110" s="569">
        <f>計算表!$C$67*投入係数表107!BJ110</f>
        <v>0</v>
      </c>
      <c r="BK110" s="569">
        <f>計算表!$C$68*投入係数表107!BK110</f>
        <v>0</v>
      </c>
      <c r="BL110" s="569">
        <f>計算表!$C$69*投入係数表107!BL110</f>
        <v>0</v>
      </c>
      <c r="BM110" s="569">
        <f>計算表!$C$70*投入係数表107!BM110</f>
        <v>0</v>
      </c>
      <c r="BN110" s="569">
        <f>計算表!$C$71*投入係数表107!BN110</f>
        <v>0</v>
      </c>
      <c r="BO110" s="569">
        <f>計算表!$C$72*投入係数表107!BO110</f>
        <v>0</v>
      </c>
      <c r="BP110" s="569">
        <f>計算表!$C$73*投入係数表107!BP110</f>
        <v>0</v>
      </c>
      <c r="BQ110" s="569">
        <f>計算表!$C$74*投入係数表107!BQ110</f>
        <v>0</v>
      </c>
      <c r="BR110" s="569">
        <f>計算表!$C$75*投入係数表107!BR110</f>
        <v>0</v>
      </c>
      <c r="BS110" s="569">
        <f>計算表!$C$76*投入係数表107!BS110</f>
        <v>0</v>
      </c>
      <c r="BT110" s="569">
        <f>計算表!$C$77*投入係数表107!BT110</f>
        <v>0</v>
      </c>
      <c r="BU110" s="569">
        <f>計算表!$C$78*投入係数表107!BU110</f>
        <v>0</v>
      </c>
      <c r="BV110" s="569">
        <f>計算表!$C$79*投入係数表107!BV110</f>
        <v>0</v>
      </c>
      <c r="BW110" s="569">
        <f>計算表!$C$80*投入係数表107!BW110</f>
        <v>0</v>
      </c>
      <c r="BX110" s="569">
        <f>計算表!$C$81*投入係数表107!BX110</f>
        <v>0</v>
      </c>
      <c r="BY110" s="569">
        <f>計算表!$C$82*投入係数表107!BY110</f>
        <v>0</v>
      </c>
      <c r="BZ110" s="569">
        <f>計算表!$C$83*投入係数表107!BZ110</f>
        <v>0</v>
      </c>
      <c r="CA110" s="569">
        <f>計算表!$C$84*投入係数表107!CA110</f>
        <v>0</v>
      </c>
      <c r="CB110" s="569">
        <f>計算表!$C$85*投入係数表107!CB110</f>
        <v>0</v>
      </c>
      <c r="CC110" s="569">
        <f>計算表!$C$86*投入係数表107!CC110</f>
        <v>0</v>
      </c>
      <c r="CD110" s="569">
        <f>計算表!$C$87*投入係数表107!CD110</f>
        <v>0</v>
      </c>
      <c r="CE110" s="569">
        <f>計算表!$C$88*投入係数表107!CE110</f>
        <v>0</v>
      </c>
      <c r="CF110" s="569">
        <f>計算表!$C$89*投入係数表107!CF110</f>
        <v>0</v>
      </c>
      <c r="CG110" s="569">
        <f>計算表!$C$90*投入係数表107!CG110</f>
        <v>0</v>
      </c>
      <c r="CH110" s="569">
        <f>計算表!$C$91*投入係数表107!CH110</f>
        <v>0</v>
      </c>
      <c r="CI110" s="569">
        <f>計算表!$C$92*投入係数表107!CI110</f>
        <v>0</v>
      </c>
      <c r="CJ110" s="569">
        <f>計算表!$C$93*投入係数表107!CJ110</f>
        <v>0</v>
      </c>
      <c r="CK110" s="569">
        <f>計算表!$C$94*投入係数表107!CK110</f>
        <v>0</v>
      </c>
      <c r="CL110" s="569">
        <f>計算表!$C$95*投入係数表107!CL110</f>
        <v>0</v>
      </c>
      <c r="CM110" s="569">
        <f>計算表!$C$96*投入係数表107!CM110</f>
        <v>0</v>
      </c>
      <c r="CN110" s="569">
        <f>計算表!$C$97*投入係数表107!CN110</f>
        <v>0</v>
      </c>
      <c r="CO110" s="569">
        <f>計算表!$C$98*投入係数表107!CO110</f>
        <v>0</v>
      </c>
      <c r="CP110" s="569">
        <f>計算表!$C$99*投入係数表107!CP110</f>
        <v>0</v>
      </c>
      <c r="CQ110" s="569">
        <f>計算表!$C$100*投入係数表107!CQ110</f>
        <v>0</v>
      </c>
      <c r="CR110" s="569">
        <f>計算表!$C$101*投入係数表107!CR110</f>
        <v>0</v>
      </c>
      <c r="CS110" s="569">
        <f>計算表!$C$102*投入係数表107!CS110</f>
        <v>0</v>
      </c>
      <c r="CT110" s="569">
        <f>計算表!$C$103*投入係数表107!CT110</f>
        <v>0</v>
      </c>
      <c r="CU110" s="569">
        <f>計算表!$C$104*投入係数表107!CU110</f>
        <v>0</v>
      </c>
      <c r="CV110" s="569">
        <f>計算表!$C$105*投入係数表107!CV110</f>
        <v>0</v>
      </c>
      <c r="CW110" s="569">
        <f>計算表!$C$106*投入係数表107!CW110</f>
        <v>0</v>
      </c>
      <c r="CX110" s="569">
        <f>計算表!$C$107*投入係数表107!CX110</f>
        <v>0</v>
      </c>
      <c r="CY110" s="569">
        <f>計算表!$C$108*投入係数表107!CY110</f>
        <v>0</v>
      </c>
      <c r="CZ110" s="569">
        <f>計算表!$C$109*投入係数表107!CZ110</f>
        <v>0</v>
      </c>
      <c r="DA110" s="569">
        <f>計算表!$C$110*投入係数表107!DA110</f>
        <v>0</v>
      </c>
      <c r="DB110" s="569">
        <f>計算表!$C$111*投入係数表107!DB110</f>
        <v>0</v>
      </c>
      <c r="DC110" s="569">
        <f>計算表!$C$112*投入係数表107!DC110</f>
        <v>0</v>
      </c>
      <c r="DD110" s="569">
        <f>計算表!$C$113*投入係数表107!DD110</f>
        <v>0</v>
      </c>
      <c r="DE110" s="569">
        <f>計算表!$C$114*投入係数表107!DE110</f>
        <v>0</v>
      </c>
      <c r="DF110" s="569">
        <f t="shared" si="3"/>
        <v>0</v>
      </c>
    </row>
    <row r="111" spans="2:110">
      <c r="B111" s="578" t="s">
        <v>768</v>
      </c>
      <c r="C111" s="569">
        <f>計算表!$C$8*投入係数表107!C111</f>
        <v>0</v>
      </c>
      <c r="D111" s="569">
        <f>計算表!$C$9*投入係数表107!D111</f>
        <v>0</v>
      </c>
      <c r="E111" s="569">
        <f>計算表!$C$10*投入係数表107!E111</f>
        <v>0</v>
      </c>
      <c r="F111" s="569">
        <f>計算表!$C$11*投入係数表107!F111</f>
        <v>0</v>
      </c>
      <c r="G111" s="569">
        <f>計算表!$C$12*投入係数表107!G111</f>
        <v>0</v>
      </c>
      <c r="H111" s="569">
        <f>計算表!$C$13*投入係数表107!H111</f>
        <v>0</v>
      </c>
      <c r="I111" s="569">
        <f>計算表!$C$14*投入係数表107!I111</f>
        <v>0</v>
      </c>
      <c r="J111" s="569">
        <f>計算表!$C$15*投入係数表107!J111</f>
        <v>0</v>
      </c>
      <c r="K111" s="569">
        <f>計算表!$C$16*投入係数表107!K111</f>
        <v>0</v>
      </c>
      <c r="L111" s="569">
        <f>計算表!$C$17*投入係数表107!L111</f>
        <v>0</v>
      </c>
      <c r="M111" s="569">
        <f>計算表!$C$18*投入係数表107!M111</f>
        <v>0</v>
      </c>
      <c r="N111" s="569">
        <f>計算表!$C$19*投入係数表107!N111</f>
        <v>0</v>
      </c>
      <c r="O111" s="569">
        <f>計算表!$C$20*投入係数表107!O111</f>
        <v>0</v>
      </c>
      <c r="P111" s="569">
        <f>計算表!$C$21*投入係数表107!P111</f>
        <v>0</v>
      </c>
      <c r="Q111" s="569">
        <f>計算表!$C$22*投入係数表107!Q111</f>
        <v>0</v>
      </c>
      <c r="R111" s="569">
        <f>計算表!$C$23*投入係数表107!R111</f>
        <v>0</v>
      </c>
      <c r="S111" s="569">
        <f>計算表!$C$24*投入係数表107!S111</f>
        <v>0</v>
      </c>
      <c r="T111" s="569">
        <f>計算表!$C$25*投入係数表107!T111</f>
        <v>0</v>
      </c>
      <c r="U111" s="569">
        <f>計算表!$C$26*投入係数表107!U111</f>
        <v>0</v>
      </c>
      <c r="V111" s="569">
        <f>計算表!$C$27*投入係数表107!V111</f>
        <v>0</v>
      </c>
      <c r="W111" s="569">
        <f>計算表!$C$28*投入係数表107!W111</f>
        <v>0</v>
      </c>
      <c r="X111" s="569">
        <f>計算表!$C$29*投入係数表107!X111</f>
        <v>0</v>
      </c>
      <c r="Y111" s="569">
        <f>計算表!$C$30*投入係数表107!Y111</f>
        <v>0</v>
      </c>
      <c r="Z111" s="569">
        <f>計算表!$C$31*投入係数表107!Z111</f>
        <v>0</v>
      </c>
      <c r="AA111" s="569">
        <f>計算表!$C$32*投入係数表107!AA111</f>
        <v>0</v>
      </c>
      <c r="AB111" s="569">
        <f>計算表!$C$33*投入係数表107!AB111</f>
        <v>0</v>
      </c>
      <c r="AC111" s="569">
        <f>計算表!$C$34*投入係数表107!AC111</f>
        <v>0</v>
      </c>
      <c r="AD111" s="569">
        <f>計算表!$C$35*投入係数表107!AD111</f>
        <v>0</v>
      </c>
      <c r="AE111" s="569">
        <f>計算表!$C$36*投入係数表107!AE111</f>
        <v>0</v>
      </c>
      <c r="AF111" s="569">
        <f>計算表!$C$37*投入係数表107!AF111</f>
        <v>0</v>
      </c>
      <c r="AG111" s="569">
        <f>計算表!$C$38*投入係数表107!AG111</f>
        <v>0</v>
      </c>
      <c r="AH111" s="569">
        <f>計算表!$C$39*投入係数表107!AH111</f>
        <v>0</v>
      </c>
      <c r="AI111" s="569">
        <f>計算表!$C$40*投入係数表107!AI111</f>
        <v>0</v>
      </c>
      <c r="AJ111" s="569">
        <f>計算表!$C$41*投入係数表107!AJ111</f>
        <v>0</v>
      </c>
      <c r="AK111" s="569">
        <f>計算表!$C$42*投入係数表107!AK111</f>
        <v>0</v>
      </c>
      <c r="AL111" s="569">
        <f>計算表!$C$43*投入係数表107!AL111</f>
        <v>0</v>
      </c>
      <c r="AM111" s="569">
        <f>計算表!$C$44*投入係数表107!AM111</f>
        <v>0</v>
      </c>
      <c r="AN111" s="569">
        <f>計算表!$C$45*投入係数表107!AN111</f>
        <v>0</v>
      </c>
      <c r="AO111" s="569">
        <f>計算表!$C$46*投入係数表107!AO111</f>
        <v>0</v>
      </c>
      <c r="AP111" s="569">
        <f>計算表!$C$47*投入係数表107!AP111</f>
        <v>0</v>
      </c>
      <c r="AQ111" s="569">
        <f>計算表!$C$48*投入係数表107!AQ111</f>
        <v>0</v>
      </c>
      <c r="AR111" s="569">
        <f>計算表!$C$49*投入係数表107!AR111</f>
        <v>0</v>
      </c>
      <c r="AS111" s="569">
        <f>計算表!$C$50*投入係数表107!AS111</f>
        <v>0</v>
      </c>
      <c r="AT111" s="569">
        <f>計算表!$C$51*投入係数表107!AT111</f>
        <v>0</v>
      </c>
      <c r="AU111" s="569">
        <f>計算表!$C$52*投入係数表107!AU111</f>
        <v>0</v>
      </c>
      <c r="AV111" s="569">
        <f>計算表!$C$53*投入係数表107!AV111</f>
        <v>0</v>
      </c>
      <c r="AW111" s="569">
        <f>計算表!$C$54*投入係数表107!AW111</f>
        <v>0</v>
      </c>
      <c r="AX111" s="569">
        <f>計算表!$C$55*投入係数表107!AX111</f>
        <v>0</v>
      </c>
      <c r="AY111" s="569">
        <f>計算表!$C$56*投入係数表107!AY111</f>
        <v>0</v>
      </c>
      <c r="AZ111" s="569">
        <f>計算表!$C$57*投入係数表107!AZ111</f>
        <v>0</v>
      </c>
      <c r="BA111" s="569">
        <f>計算表!$C$58*投入係数表107!BA111</f>
        <v>0</v>
      </c>
      <c r="BB111" s="569">
        <f>計算表!$C$59*投入係数表107!BB111</f>
        <v>0</v>
      </c>
      <c r="BC111" s="569">
        <f>計算表!$C$60*投入係数表107!BC111</f>
        <v>0</v>
      </c>
      <c r="BD111" s="569">
        <f>計算表!$C$61*投入係数表107!BD111</f>
        <v>0</v>
      </c>
      <c r="BE111" s="569">
        <f>計算表!$C$62*投入係数表107!BE111</f>
        <v>0</v>
      </c>
      <c r="BF111" s="569">
        <f>計算表!$C$63*投入係数表107!BF111</f>
        <v>0</v>
      </c>
      <c r="BG111" s="569">
        <f>計算表!$C$64*投入係数表107!BG111</f>
        <v>0</v>
      </c>
      <c r="BH111" s="569">
        <f>計算表!$C$65*投入係数表107!BH111</f>
        <v>0</v>
      </c>
      <c r="BI111" s="569">
        <f>計算表!$C$66*投入係数表107!BI111</f>
        <v>0</v>
      </c>
      <c r="BJ111" s="569">
        <f>計算表!$C$67*投入係数表107!BJ111</f>
        <v>0</v>
      </c>
      <c r="BK111" s="569">
        <f>計算表!$C$68*投入係数表107!BK111</f>
        <v>0</v>
      </c>
      <c r="BL111" s="569">
        <f>計算表!$C$69*投入係数表107!BL111</f>
        <v>0</v>
      </c>
      <c r="BM111" s="569">
        <f>計算表!$C$70*投入係数表107!BM111</f>
        <v>0</v>
      </c>
      <c r="BN111" s="569">
        <f>計算表!$C$71*投入係数表107!BN111</f>
        <v>0</v>
      </c>
      <c r="BO111" s="569">
        <f>計算表!$C$72*投入係数表107!BO111</f>
        <v>0</v>
      </c>
      <c r="BP111" s="569">
        <f>計算表!$C$73*投入係数表107!BP111</f>
        <v>0</v>
      </c>
      <c r="BQ111" s="569">
        <f>計算表!$C$74*投入係数表107!BQ111</f>
        <v>0</v>
      </c>
      <c r="BR111" s="569">
        <f>計算表!$C$75*投入係数表107!BR111</f>
        <v>0</v>
      </c>
      <c r="BS111" s="569">
        <f>計算表!$C$76*投入係数表107!BS111</f>
        <v>0</v>
      </c>
      <c r="BT111" s="569">
        <f>計算表!$C$77*投入係数表107!BT111</f>
        <v>0</v>
      </c>
      <c r="BU111" s="569">
        <f>計算表!$C$78*投入係数表107!BU111</f>
        <v>0</v>
      </c>
      <c r="BV111" s="569">
        <f>計算表!$C$79*投入係数表107!BV111</f>
        <v>0</v>
      </c>
      <c r="BW111" s="569">
        <f>計算表!$C$80*投入係数表107!BW111</f>
        <v>0</v>
      </c>
      <c r="BX111" s="569">
        <f>計算表!$C$81*投入係数表107!BX111</f>
        <v>0</v>
      </c>
      <c r="BY111" s="569">
        <f>計算表!$C$82*投入係数表107!BY111</f>
        <v>0</v>
      </c>
      <c r="BZ111" s="569">
        <f>計算表!$C$83*投入係数表107!BZ111</f>
        <v>0</v>
      </c>
      <c r="CA111" s="569">
        <f>計算表!$C$84*投入係数表107!CA111</f>
        <v>0</v>
      </c>
      <c r="CB111" s="569">
        <f>計算表!$C$85*投入係数表107!CB111</f>
        <v>0</v>
      </c>
      <c r="CC111" s="569">
        <f>計算表!$C$86*投入係数表107!CC111</f>
        <v>0</v>
      </c>
      <c r="CD111" s="569">
        <f>計算表!$C$87*投入係数表107!CD111</f>
        <v>0</v>
      </c>
      <c r="CE111" s="569">
        <f>計算表!$C$88*投入係数表107!CE111</f>
        <v>0</v>
      </c>
      <c r="CF111" s="569">
        <f>計算表!$C$89*投入係数表107!CF111</f>
        <v>0</v>
      </c>
      <c r="CG111" s="569">
        <f>計算表!$C$90*投入係数表107!CG111</f>
        <v>0</v>
      </c>
      <c r="CH111" s="569">
        <f>計算表!$C$91*投入係数表107!CH111</f>
        <v>0</v>
      </c>
      <c r="CI111" s="569">
        <f>計算表!$C$92*投入係数表107!CI111</f>
        <v>0</v>
      </c>
      <c r="CJ111" s="569">
        <f>計算表!$C$93*投入係数表107!CJ111</f>
        <v>0</v>
      </c>
      <c r="CK111" s="569">
        <f>計算表!$C$94*投入係数表107!CK111</f>
        <v>0</v>
      </c>
      <c r="CL111" s="569">
        <f>計算表!$C$95*投入係数表107!CL111</f>
        <v>0</v>
      </c>
      <c r="CM111" s="569">
        <f>計算表!$C$96*投入係数表107!CM111</f>
        <v>0</v>
      </c>
      <c r="CN111" s="569">
        <f>計算表!$C$97*投入係数表107!CN111</f>
        <v>0</v>
      </c>
      <c r="CO111" s="569">
        <f>計算表!$C$98*投入係数表107!CO111</f>
        <v>0</v>
      </c>
      <c r="CP111" s="569">
        <f>計算表!$C$99*投入係数表107!CP111</f>
        <v>0</v>
      </c>
      <c r="CQ111" s="569">
        <f>計算表!$C$100*投入係数表107!CQ111</f>
        <v>0</v>
      </c>
      <c r="CR111" s="569">
        <f>計算表!$C$101*投入係数表107!CR111</f>
        <v>0</v>
      </c>
      <c r="CS111" s="569">
        <f>計算表!$C$102*投入係数表107!CS111</f>
        <v>0</v>
      </c>
      <c r="CT111" s="569">
        <f>計算表!$C$103*投入係数表107!CT111</f>
        <v>0</v>
      </c>
      <c r="CU111" s="569">
        <f>計算表!$C$104*投入係数表107!CU111</f>
        <v>0</v>
      </c>
      <c r="CV111" s="569">
        <f>計算表!$C$105*投入係数表107!CV111</f>
        <v>0</v>
      </c>
      <c r="CW111" s="569">
        <f>計算表!$C$106*投入係数表107!CW111</f>
        <v>0</v>
      </c>
      <c r="CX111" s="569">
        <f>計算表!$C$107*投入係数表107!CX111</f>
        <v>0</v>
      </c>
      <c r="CY111" s="569">
        <f>計算表!$C$108*投入係数表107!CY111</f>
        <v>0</v>
      </c>
      <c r="CZ111" s="569">
        <f>計算表!$C$109*投入係数表107!CZ111</f>
        <v>0</v>
      </c>
      <c r="DA111" s="569">
        <f>計算表!$C$110*投入係数表107!DA111</f>
        <v>0</v>
      </c>
      <c r="DB111" s="569">
        <f>計算表!$C$111*投入係数表107!DB111</f>
        <v>0</v>
      </c>
      <c r="DC111" s="569">
        <f>計算表!$C$112*投入係数表107!DC111</f>
        <v>0</v>
      </c>
      <c r="DD111" s="569">
        <f>計算表!$C$113*投入係数表107!DD111</f>
        <v>0</v>
      </c>
      <c r="DE111" s="569">
        <f>計算表!$C$114*投入係数表107!DE111</f>
        <v>0</v>
      </c>
      <c r="DF111" s="569">
        <f t="shared" si="3"/>
        <v>0</v>
      </c>
    </row>
    <row r="112" spans="2:110">
      <c r="B112" s="578" t="s">
        <v>770</v>
      </c>
      <c r="C112" s="569">
        <f>計算表!$C$8*投入係数表107!C112</f>
        <v>0</v>
      </c>
      <c r="D112" s="569">
        <f>計算表!$C$9*投入係数表107!D112</f>
        <v>0</v>
      </c>
      <c r="E112" s="569">
        <f>計算表!$C$10*投入係数表107!E112</f>
        <v>0</v>
      </c>
      <c r="F112" s="569">
        <f>計算表!$C$11*投入係数表107!F112</f>
        <v>0</v>
      </c>
      <c r="G112" s="569">
        <f>計算表!$C$12*投入係数表107!G112</f>
        <v>0</v>
      </c>
      <c r="H112" s="569">
        <f>計算表!$C$13*投入係数表107!H112</f>
        <v>0</v>
      </c>
      <c r="I112" s="569">
        <f>計算表!$C$14*投入係数表107!I112</f>
        <v>0</v>
      </c>
      <c r="J112" s="569">
        <f>計算表!$C$15*投入係数表107!J112</f>
        <v>0</v>
      </c>
      <c r="K112" s="569">
        <f>計算表!$C$16*投入係数表107!K112</f>
        <v>0</v>
      </c>
      <c r="L112" s="569">
        <f>計算表!$C$17*投入係数表107!L112</f>
        <v>0</v>
      </c>
      <c r="M112" s="569">
        <f>計算表!$C$18*投入係数表107!M112</f>
        <v>0</v>
      </c>
      <c r="N112" s="569">
        <f>計算表!$C$19*投入係数表107!N112</f>
        <v>0</v>
      </c>
      <c r="O112" s="569">
        <f>計算表!$C$20*投入係数表107!O112</f>
        <v>0</v>
      </c>
      <c r="P112" s="569">
        <f>計算表!$C$21*投入係数表107!P112</f>
        <v>0</v>
      </c>
      <c r="Q112" s="569">
        <f>計算表!$C$22*投入係数表107!Q112</f>
        <v>0</v>
      </c>
      <c r="R112" s="569">
        <f>計算表!$C$23*投入係数表107!R112</f>
        <v>0</v>
      </c>
      <c r="S112" s="569">
        <f>計算表!$C$24*投入係数表107!S112</f>
        <v>0</v>
      </c>
      <c r="T112" s="569">
        <f>計算表!$C$25*投入係数表107!T112</f>
        <v>0</v>
      </c>
      <c r="U112" s="569">
        <f>計算表!$C$26*投入係数表107!U112</f>
        <v>0</v>
      </c>
      <c r="V112" s="569">
        <f>計算表!$C$27*投入係数表107!V112</f>
        <v>0</v>
      </c>
      <c r="W112" s="569">
        <f>計算表!$C$28*投入係数表107!W112</f>
        <v>0</v>
      </c>
      <c r="X112" s="569">
        <f>計算表!$C$29*投入係数表107!X112</f>
        <v>0</v>
      </c>
      <c r="Y112" s="569">
        <f>計算表!$C$30*投入係数表107!Y112</f>
        <v>0</v>
      </c>
      <c r="Z112" s="569">
        <f>計算表!$C$31*投入係数表107!Z112</f>
        <v>0</v>
      </c>
      <c r="AA112" s="569">
        <f>計算表!$C$32*投入係数表107!AA112</f>
        <v>0</v>
      </c>
      <c r="AB112" s="569">
        <f>計算表!$C$33*投入係数表107!AB112</f>
        <v>0</v>
      </c>
      <c r="AC112" s="569">
        <f>計算表!$C$34*投入係数表107!AC112</f>
        <v>0</v>
      </c>
      <c r="AD112" s="569">
        <f>計算表!$C$35*投入係数表107!AD112</f>
        <v>0</v>
      </c>
      <c r="AE112" s="569">
        <f>計算表!$C$36*投入係数表107!AE112</f>
        <v>0</v>
      </c>
      <c r="AF112" s="569">
        <f>計算表!$C$37*投入係数表107!AF112</f>
        <v>0</v>
      </c>
      <c r="AG112" s="569">
        <f>計算表!$C$38*投入係数表107!AG112</f>
        <v>0</v>
      </c>
      <c r="AH112" s="569">
        <f>計算表!$C$39*投入係数表107!AH112</f>
        <v>0</v>
      </c>
      <c r="AI112" s="569">
        <f>計算表!$C$40*投入係数表107!AI112</f>
        <v>0</v>
      </c>
      <c r="AJ112" s="569">
        <f>計算表!$C$41*投入係数表107!AJ112</f>
        <v>0</v>
      </c>
      <c r="AK112" s="569">
        <f>計算表!$C$42*投入係数表107!AK112</f>
        <v>0</v>
      </c>
      <c r="AL112" s="569">
        <f>計算表!$C$43*投入係数表107!AL112</f>
        <v>0</v>
      </c>
      <c r="AM112" s="569">
        <f>計算表!$C$44*投入係数表107!AM112</f>
        <v>0</v>
      </c>
      <c r="AN112" s="569">
        <f>計算表!$C$45*投入係数表107!AN112</f>
        <v>0</v>
      </c>
      <c r="AO112" s="569">
        <f>計算表!$C$46*投入係数表107!AO112</f>
        <v>0</v>
      </c>
      <c r="AP112" s="569">
        <f>計算表!$C$47*投入係数表107!AP112</f>
        <v>0</v>
      </c>
      <c r="AQ112" s="569">
        <f>計算表!$C$48*投入係数表107!AQ112</f>
        <v>0</v>
      </c>
      <c r="AR112" s="569">
        <f>計算表!$C$49*投入係数表107!AR112</f>
        <v>0</v>
      </c>
      <c r="AS112" s="569">
        <f>計算表!$C$50*投入係数表107!AS112</f>
        <v>0</v>
      </c>
      <c r="AT112" s="569">
        <f>計算表!$C$51*投入係数表107!AT112</f>
        <v>0</v>
      </c>
      <c r="AU112" s="569">
        <f>計算表!$C$52*投入係数表107!AU112</f>
        <v>0</v>
      </c>
      <c r="AV112" s="569">
        <f>計算表!$C$53*投入係数表107!AV112</f>
        <v>0</v>
      </c>
      <c r="AW112" s="569">
        <f>計算表!$C$54*投入係数表107!AW112</f>
        <v>0</v>
      </c>
      <c r="AX112" s="569">
        <f>計算表!$C$55*投入係数表107!AX112</f>
        <v>0</v>
      </c>
      <c r="AY112" s="569">
        <f>計算表!$C$56*投入係数表107!AY112</f>
        <v>0</v>
      </c>
      <c r="AZ112" s="569">
        <f>計算表!$C$57*投入係数表107!AZ112</f>
        <v>0</v>
      </c>
      <c r="BA112" s="569">
        <f>計算表!$C$58*投入係数表107!BA112</f>
        <v>0</v>
      </c>
      <c r="BB112" s="569">
        <f>計算表!$C$59*投入係数表107!BB112</f>
        <v>0</v>
      </c>
      <c r="BC112" s="569">
        <f>計算表!$C$60*投入係数表107!BC112</f>
        <v>0</v>
      </c>
      <c r="BD112" s="569">
        <f>計算表!$C$61*投入係数表107!BD112</f>
        <v>0</v>
      </c>
      <c r="BE112" s="569">
        <f>計算表!$C$62*投入係数表107!BE112</f>
        <v>0</v>
      </c>
      <c r="BF112" s="569">
        <f>計算表!$C$63*投入係数表107!BF112</f>
        <v>0</v>
      </c>
      <c r="BG112" s="569">
        <f>計算表!$C$64*投入係数表107!BG112</f>
        <v>0</v>
      </c>
      <c r="BH112" s="569">
        <f>計算表!$C$65*投入係数表107!BH112</f>
        <v>0</v>
      </c>
      <c r="BI112" s="569">
        <f>計算表!$C$66*投入係数表107!BI112</f>
        <v>0</v>
      </c>
      <c r="BJ112" s="569">
        <f>計算表!$C$67*投入係数表107!BJ112</f>
        <v>0</v>
      </c>
      <c r="BK112" s="569">
        <f>計算表!$C$68*投入係数表107!BK112</f>
        <v>0</v>
      </c>
      <c r="BL112" s="569">
        <f>計算表!$C$69*投入係数表107!BL112</f>
        <v>0</v>
      </c>
      <c r="BM112" s="569">
        <f>計算表!$C$70*投入係数表107!BM112</f>
        <v>0</v>
      </c>
      <c r="BN112" s="569">
        <f>計算表!$C$71*投入係数表107!BN112</f>
        <v>0</v>
      </c>
      <c r="BO112" s="569">
        <f>計算表!$C$72*投入係数表107!BO112</f>
        <v>0</v>
      </c>
      <c r="BP112" s="569">
        <f>計算表!$C$73*投入係数表107!BP112</f>
        <v>0</v>
      </c>
      <c r="BQ112" s="569">
        <f>計算表!$C$74*投入係数表107!BQ112</f>
        <v>0</v>
      </c>
      <c r="BR112" s="569">
        <f>計算表!$C$75*投入係数表107!BR112</f>
        <v>0</v>
      </c>
      <c r="BS112" s="569">
        <f>計算表!$C$76*投入係数表107!BS112</f>
        <v>0</v>
      </c>
      <c r="BT112" s="569">
        <f>計算表!$C$77*投入係数表107!BT112</f>
        <v>0</v>
      </c>
      <c r="BU112" s="569">
        <f>計算表!$C$78*投入係数表107!BU112</f>
        <v>0</v>
      </c>
      <c r="BV112" s="569">
        <f>計算表!$C$79*投入係数表107!BV112</f>
        <v>0</v>
      </c>
      <c r="BW112" s="569">
        <f>計算表!$C$80*投入係数表107!BW112</f>
        <v>0</v>
      </c>
      <c r="BX112" s="569">
        <f>計算表!$C$81*投入係数表107!BX112</f>
        <v>0</v>
      </c>
      <c r="BY112" s="569">
        <f>計算表!$C$82*投入係数表107!BY112</f>
        <v>0</v>
      </c>
      <c r="BZ112" s="569">
        <f>計算表!$C$83*投入係数表107!BZ112</f>
        <v>0</v>
      </c>
      <c r="CA112" s="569">
        <f>計算表!$C$84*投入係数表107!CA112</f>
        <v>0</v>
      </c>
      <c r="CB112" s="569">
        <f>計算表!$C$85*投入係数表107!CB112</f>
        <v>0</v>
      </c>
      <c r="CC112" s="569">
        <f>計算表!$C$86*投入係数表107!CC112</f>
        <v>0</v>
      </c>
      <c r="CD112" s="569">
        <f>計算表!$C$87*投入係数表107!CD112</f>
        <v>0</v>
      </c>
      <c r="CE112" s="569">
        <f>計算表!$C$88*投入係数表107!CE112</f>
        <v>0</v>
      </c>
      <c r="CF112" s="569">
        <f>計算表!$C$89*投入係数表107!CF112</f>
        <v>0</v>
      </c>
      <c r="CG112" s="569">
        <f>計算表!$C$90*投入係数表107!CG112</f>
        <v>0</v>
      </c>
      <c r="CH112" s="569">
        <f>計算表!$C$91*投入係数表107!CH112</f>
        <v>0</v>
      </c>
      <c r="CI112" s="569">
        <f>計算表!$C$92*投入係数表107!CI112</f>
        <v>0</v>
      </c>
      <c r="CJ112" s="569">
        <f>計算表!$C$93*投入係数表107!CJ112</f>
        <v>0</v>
      </c>
      <c r="CK112" s="569">
        <f>計算表!$C$94*投入係数表107!CK112</f>
        <v>0</v>
      </c>
      <c r="CL112" s="569">
        <f>計算表!$C$95*投入係数表107!CL112</f>
        <v>0</v>
      </c>
      <c r="CM112" s="569">
        <f>計算表!$C$96*投入係数表107!CM112</f>
        <v>0</v>
      </c>
      <c r="CN112" s="569">
        <f>計算表!$C$97*投入係数表107!CN112</f>
        <v>0</v>
      </c>
      <c r="CO112" s="569">
        <f>計算表!$C$98*投入係数表107!CO112</f>
        <v>0</v>
      </c>
      <c r="CP112" s="569">
        <f>計算表!$C$99*投入係数表107!CP112</f>
        <v>0</v>
      </c>
      <c r="CQ112" s="569">
        <f>計算表!$C$100*投入係数表107!CQ112</f>
        <v>0</v>
      </c>
      <c r="CR112" s="569">
        <f>計算表!$C$101*投入係数表107!CR112</f>
        <v>0</v>
      </c>
      <c r="CS112" s="569">
        <f>計算表!$C$102*投入係数表107!CS112</f>
        <v>0</v>
      </c>
      <c r="CT112" s="569">
        <f>計算表!$C$103*投入係数表107!CT112</f>
        <v>0</v>
      </c>
      <c r="CU112" s="569">
        <f>計算表!$C$104*投入係数表107!CU112</f>
        <v>0</v>
      </c>
      <c r="CV112" s="569">
        <f>計算表!$C$105*投入係数表107!CV112</f>
        <v>0</v>
      </c>
      <c r="CW112" s="569">
        <f>計算表!$C$106*投入係数表107!CW112</f>
        <v>0</v>
      </c>
      <c r="CX112" s="569">
        <f>計算表!$C$107*投入係数表107!CX112</f>
        <v>0</v>
      </c>
      <c r="CY112" s="569">
        <f>計算表!$C$108*投入係数表107!CY112</f>
        <v>0</v>
      </c>
      <c r="CZ112" s="569">
        <f>計算表!$C$109*投入係数表107!CZ112</f>
        <v>0</v>
      </c>
      <c r="DA112" s="569">
        <f>計算表!$C$110*投入係数表107!DA112</f>
        <v>0</v>
      </c>
      <c r="DB112" s="569">
        <f>計算表!$C$111*投入係数表107!DB112</f>
        <v>0</v>
      </c>
      <c r="DC112" s="569">
        <f>計算表!$C$112*投入係数表107!DC112</f>
        <v>0</v>
      </c>
      <c r="DD112" s="569">
        <f>計算表!$C$113*投入係数表107!DD112</f>
        <v>0</v>
      </c>
      <c r="DE112" s="569">
        <f>計算表!$C$114*投入係数表107!DE112</f>
        <v>0</v>
      </c>
      <c r="DF112" s="569">
        <f t="shared" si="3"/>
        <v>0</v>
      </c>
    </row>
    <row r="113" spans="2:113">
      <c r="B113" s="832" t="s">
        <v>811</v>
      </c>
      <c r="C113" s="573">
        <f>計算表!$C$8*投入係数表107!C113</f>
        <v>0</v>
      </c>
      <c r="D113" s="573">
        <f>計算表!$C$9*投入係数表107!D113</f>
        <v>0</v>
      </c>
      <c r="E113" s="573">
        <f>計算表!$C$10*投入係数表107!E113</f>
        <v>0</v>
      </c>
      <c r="F113" s="573">
        <f>計算表!$C$11*投入係数表107!F113</f>
        <v>0</v>
      </c>
      <c r="G113" s="573">
        <f>計算表!$C$12*投入係数表107!G113</f>
        <v>0</v>
      </c>
      <c r="H113" s="573">
        <f>計算表!$C$13*投入係数表107!H113</f>
        <v>0</v>
      </c>
      <c r="I113" s="573">
        <f>計算表!$C$14*投入係数表107!I113</f>
        <v>0</v>
      </c>
      <c r="J113" s="573">
        <f>計算表!$C$15*投入係数表107!J113</f>
        <v>0</v>
      </c>
      <c r="K113" s="573">
        <f>計算表!$C$16*投入係数表107!K113</f>
        <v>0</v>
      </c>
      <c r="L113" s="573">
        <f>計算表!$C$17*投入係数表107!L113</f>
        <v>0</v>
      </c>
      <c r="M113" s="573">
        <f>計算表!$C$18*投入係数表107!M113</f>
        <v>0</v>
      </c>
      <c r="N113" s="573">
        <f>計算表!$C$19*投入係数表107!N113</f>
        <v>0</v>
      </c>
      <c r="O113" s="573">
        <f>計算表!$C$20*投入係数表107!O113</f>
        <v>0</v>
      </c>
      <c r="P113" s="573">
        <f>計算表!$C$21*投入係数表107!P113</f>
        <v>0</v>
      </c>
      <c r="Q113" s="573">
        <f>計算表!$C$22*投入係数表107!Q113</f>
        <v>0</v>
      </c>
      <c r="R113" s="573">
        <f>計算表!$C$23*投入係数表107!R113</f>
        <v>0</v>
      </c>
      <c r="S113" s="573">
        <f>計算表!$C$24*投入係数表107!S113</f>
        <v>0</v>
      </c>
      <c r="T113" s="573">
        <f>計算表!$C$25*投入係数表107!T113</f>
        <v>0</v>
      </c>
      <c r="U113" s="573">
        <f>計算表!$C$26*投入係数表107!U113</f>
        <v>0</v>
      </c>
      <c r="V113" s="573">
        <f>計算表!$C$27*投入係数表107!V113</f>
        <v>0</v>
      </c>
      <c r="W113" s="573">
        <f>計算表!$C$28*投入係数表107!W113</f>
        <v>0</v>
      </c>
      <c r="X113" s="573">
        <f>計算表!$C$29*投入係数表107!X113</f>
        <v>0</v>
      </c>
      <c r="Y113" s="573">
        <f>計算表!$C$30*投入係数表107!Y113</f>
        <v>0</v>
      </c>
      <c r="Z113" s="573">
        <f>計算表!$C$31*投入係数表107!Z113</f>
        <v>0</v>
      </c>
      <c r="AA113" s="573">
        <f>計算表!$C$32*投入係数表107!AA113</f>
        <v>0</v>
      </c>
      <c r="AB113" s="573">
        <f>計算表!$C$33*投入係数表107!AB113</f>
        <v>0</v>
      </c>
      <c r="AC113" s="573">
        <f>計算表!$C$34*投入係数表107!AC113</f>
        <v>0</v>
      </c>
      <c r="AD113" s="573">
        <f>計算表!$C$35*投入係数表107!AD113</f>
        <v>0</v>
      </c>
      <c r="AE113" s="573">
        <f>計算表!$C$36*投入係数表107!AE113</f>
        <v>0</v>
      </c>
      <c r="AF113" s="573">
        <f>計算表!$C$37*投入係数表107!AF113</f>
        <v>0</v>
      </c>
      <c r="AG113" s="573">
        <f>計算表!$C$38*投入係数表107!AG113</f>
        <v>0</v>
      </c>
      <c r="AH113" s="573">
        <f>計算表!$C$39*投入係数表107!AH113</f>
        <v>0</v>
      </c>
      <c r="AI113" s="573">
        <f>計算表!$C$40*投入係数表107!AI113</f>
        <v>0</v>
      </c>
      <c r="AJ113" s="573">
        <f>計算表!$C$41*投入係数表107!AJ113</f>
        <v>0</v>
      </c>
      <c r="AK113" s="573">
        <f>計算表!$C$42*投入係数表107!AK113</f>
        <v>0</v>
      </c>
      <c r="AL113" s="573">
        <f>計算表!$C$43*投入係数表107!AL113</f>
        <v>0</v>
      </c>
      <c r="AM113" s="573">
        <f>計算表!$C$44*投入係数表107!AM113</f>
        <v>0</v>
      </c>
      <c r="AN113" s="573">
        <f>計算表!$C$45*投入係数表107!AN113</f>
        <v>0</v>
      </c>
      <c r="AO113" s="573">
        <f>計算表!$C$46*投入係数表107!AO113</f>
        <v>0</v>
      </c>
      <c r="AP113" s="573">
        <f>計算表!$C$47*投入係数表107!AP113</f>
        <v>0</v>
      </c>
      <c r="AQ113" s="573">
        <f>計算表!$C$48*投入係数表107!AQ113</f>
        <v>0</v>
      </c>
      <c r="AR113" s="573">
        <f>計算表!$C$49*投入係数表107!AR113</f>
        <v>0</v>
      </c>
      <c r="AS113" s="573">
        <f>計算表!$C$50*投入係数表107!AS113</f>
        <v>0</v>
      </c>
      <c r="AT113" s="573">
        <f>計算表!$C$51*投入係数表107!AT113</f>
        <v>0</v>
      </c>
      <c r="AU113" s="573">
        <f>計算表!$C$52*投入係数表107!AU113</f>
        <v>0</v>
      </c>
      <c r="AV113" s="573">
        <f>計算表!$C$53*投入係数表107!AV113</f>
        <v>0</v>
      </c>
      <c r="AW113" s="573">
        <f>計算表!$C$54*投入係数表107!AW113</f>
        <v>0</v>
      </c>
      <c r="AX113" s="573">
        <f>計算表!$C$55*投入係数表107!AX113</f>
        <v>0</v>
      </c>
      <c r="AY113" s="573">
        <f>計算表!$C$56*投入係数表107!AY113</f>
        <v>0</v>
      </c>
      <c r="AZ113" s="573">
        <f>計算表!$C$57*投入係数表107!AZ113</f>
        <v>0</v>
      </c>
      <c r="BA113" s="573">
        <f>計算表!$C$58*投入係数表107!BA113</f>
        <v>0</v>
      </c>
      <c r="BB113" s="573">
        <f>計算表!$C$59*投入係数表107!BB113</f>
        <v>0</v>
      </c>
      <c r="BC113" s="573">
        <f>計算表!$C$60*投入係数表107!BC113</f>
        <v>0</v>
      </c>
      <c r="BD113" s="573">
        <f>計算表!$C$61*投入係数表107!BD113</f>
        <v>0</v>
      </c>
      <c r="BE113" s="573">
        <f>計算表!$C$62*投入係数表107!BE113</f>
        <v>0</v>
      </c>
      <c r="BF113" s="573">
        <f>計算表!$C$63*投入係数表107!BF113</f>
        <v>0</v>
      </c>
      <c r="BG113" s="573">
        <f>計算表!$C$64*投入係数表107!BG113</f>
        <v>0</v>
      </c>
      <c r="BH113" s="573">
        <f>計算表!$C$65*投入係数表107!BH113</f>
        <v>0</v>
      </c>
      <c r="BI113" s="573">
        <f>計算表!$C$66*投入係数表107!BI113</f>
        <v>0</v>
      </c>
      <c r="BJ113" s="573">
        <f>計算表!$C$67*投入係数表107!BJ113</f>
        <v>0</v>
      </c>
      <c r="BK113" s="573">
        <f>計算表!$C$68*投入係数表107!BK113</f>
        <v>0</v>
      </c>
      <c r="BL113" s="573">
        <f>計算表!$C$69*投入係数表107!BL113</f>
        <v>0</v>
      </c>
      <c r="BM113" s="573">
        <f>計算表!$C$70*投入係数表107!BM113</f>
        <v>0</v>
      </c>
      <c r="BN113" s="573">
        <f>計算表!$C$71*投入係数表107!BN113</f>
        <v>0</v>
      </c>
      <c r="BO113" s="573">
        <f>計算表!$C$72*投入係数表107!BO113</f>
        <v>0</v>
      </c>
      <c r="BP113" s="573">
        <f>計算表!$C$73*投入係数表107!BP113</f>
        <v>0</v>
      </c>
      <c r="BQ113" s="573">
        <f>計算表!$C$74*投入係数表107!BQ113</f>
        <v>0</v>
      </c>
      <c r="BR113" s="573">
        <f>計算表!$C$75*投入係数表107!BR113</f>
        <v>0</v>
      </c>
      <c r="BS113" s="573">
        <f>計算表!$C$76*投入係数表107!BS113</f>
        <v>0</v>
      </c>
      <c r="BT113" s="573">
        <f>計算表!$C$77*投入係数表107!BT113</f>
        <v>0</v>
      </c>
      <c r="BU113" s="573">
        <f>計算表!$C$78*投入係数表107!BU113</f>
        <v>0</v>
      </c>
      <c r="BV113" s="573">
        <f>計算表!$C$79*投入係数表107!BV113</f>
        <v>0</v>
      </c>
      <c r="BW113" s="573">
        <f>計算表!$C$80*投入係数表107!BW113</f>
        <v>0</v>
      </c>
      <c r="BX113" s="573">
        <f>計算表!$C$81*投入係数表107!BX113</f>
        <v>0</v>
      </c>
      <c r="BY113" s="573">
        <f>計算表!$C$82*投入係数表107!BY113</f>
        <v>0</v>
      </c>
      <c r="BZ113" s="573">
        <f>計算表!$C$83*投入係数表107!BZ113</f>
        <v>0</v>
      </c>
      <c r="CA113" s="573">
        <f>計算表!$C$84*投入係数表107!CA113</f>
        <v>0</v>
      </c>
      <c r="CB113" s="573">
        <f>計算表!$C$85*投入係数表107!CB113</f>
        <v>0</v>
      </c>
      <c r="CC113" s="573">
        <f>計算表!$C$86*投入係数表107!CC113</f>
        <v>0</v>
      </c>
      <c r="CD113" s="573">
        <f>計算表!$C$87*投入係数表107!CD113</f>
        <v>0</v>
      </c>
      <c r="CE113" s="573">
        <f>計算表!$C$88*投入係数表107!CE113</f>
        <v>0</v>
      </c>
      <c r="CF113" s="573">
        <f>計算表!$C$89*投入係数表107!CF113</f>
        <v>0</v>
      </c>
      <c r="CG113" s="573">
        <f>計算表!$C$90*投入係数表107!CG113</f>
        <v>0</v>
      </c>
      <c r="CH113" s="573">
        <f>計算表!$C$91*投入係数表107!CH113</f>
        <v>0</v>
      </c>
      <c r="CI113" s="573">
        <f>計算表!$C$92*投入係数表107!CI113</f>
        <v>0</v>
      </c>
      <c r="CJ113" s="573">
        <f>計算表!$C$93*投入係数表107!CJ113</f>
        <v>0</v>
      </c>
      <c r="CK113" s="573">
        <f>計算表!$C$94*投入係数表107!CK113</f>
        <v>0</v>
      </c>
      <c r="CL113" s="573">
        <f>計算表!$C$95*投入係数表107!CL113</f>
        <v>0</v>
      </c>
      <c r="CM113" s="573">
        <f>計算表!$C$96*投入係数表107!CM113</f>
        <v>0</v>
      </c>
      <c r="CN113" s="573">
        <f>計算表!$C$97*投入係数表107!CN113</f>
        <v>0</v>
      </c>
      <c r="CO113" s="573">
        <f>計算表!$C$98*投入係数表107!CO113</f>
        <v>0</v>
      </c>
      <c r="CP113" s="573">
        <f>計算表!$C$99*投入係数表107!CP113</f>
        <v>0</v>
      </c>
      <c r="CQ113" s="573">
        <f>計算表!$C$100*投入係数表107!CQ113</f>
        <v>0</v>
      </c>
      <c r="CR113" s="573">
        <f>計算表!$C$101*投入係数表107!CR113</f>
        <v>0</v>
      </c>
      <c r="CS113" s="573">
        <f>計算表!$C$102*投入係数表107!CS113</f>
        <v>0</v>
      </c>
      <c r="CT113" s="573">
        <f>計算表!$C$103*投入係数表107!CT113</f>
        <v>0</v>
      </c>
      <c r="CU113" s="573">
        <f>計算表!$C$104*投入係数表107!CU113</f>
        <v>0</v>
      </c>
      <c r="CV113" s="573">
        <f>計算表!$C$105*投入係数表107!CV113</f>
        <v>0</v>
      </c>
      <c r="CW113" s="573">
        <f>計算表!$C$106*投入係数表107!CW113</f>
        <v>0</v>
      </c>
      <c r="CX113" s="573">
        <f>計算表!$C$107*投入係数表107!CX113</f>
        <v>0</v>
      </c>
      <c r="CY113" s="573">
        <f>計算表!$C$108*投入係数表107!CY113</f>
        <v>0</v>
      </c>
      <c r="CZ113" s="573">
        <f>計算表!$C$109*投入係数表107!CZ113</f>
        <v>0</v>
      </c>
      <c r="DA113" s="573">
        <f>計算表!$C$110*投入係数表107!DA113</f>
        <v>0</v>
      </c>
      <c r="DB113" s="573">
        <f>計算表!$C$111*投入係数表107!DB113</f>
        <v>0</v>
      </c>
      <c r="DC113" s="573">
        <f>計算表!$C$112*投入係数表107!DC113</f>
        <v>0</v>
      </c>
      <c r="DD113" s="573">
        <f>計算表!$C$113*投入係数表107!DD113</f>
        <v>0</v>
      </c>
      <c r="DE113" s="573">
        <f>計算表!$C$114*投入係数表107!DE113</f>
        <v>0</v>
      </c>
      <c r="DF113" s="573">
        <f t="shared" si="3"/>
        <v>0</v>
      </c>
    </row>
    <row r="114" spans="2:113">
      <c r="B114" s="830" t="s">
        <v>771</v>
      </c>
      <c r="C114" s="831"/>
      <c r="D114" s="831"/>
      <c r="E114" s="831"/>
      <c r="F114" s="831"/>
      <c r="G114" s="831"/>
      <c r="H114" s="831"/>
      <c r="I114" s="831"/>
      <c r="J114" s="831"/>
      <c r="K114" s="831"/>
      <c r="L114" s="831"/>
      <c r="M114" s="831"/>
      <c r="N114" s="831"/>
      <c r="O114" s="831"/>
      <c r="P114" s="831"/>
      <c r="Q114" s="831"/>
      <c r="R114" s="831"/>
      <c r="S114" s="831"/>
      <c r="T114" s="831"/>
      <c r="U114" s="831"/>
      <c r="V114" s="831"/>
      <c r="W114" s="831"/>
      <c r="X114" s="831"/>
      <c r="Y114" s="831"/>
      <c r="Z114" s="831"/>
      <c r="AA114" s="831"/>
      <c r="AB114" s="831"/>
      <c r="AC114" s="831"/>
      <c r="AD114" s="831"/>
      <c r="AE114" s="831"/>
      <c r="AF114" s="831"/>
      <c r="AG114" s="831"/>
      <c r="AH114" s="831"/>
      <c r="AI114" s="831"/>
      <c r="AJ114" s="831"/>
      <c r="AK114" s="831"/>
      <c r="AL114" s="831"/>
      <c r="AM114" s="831"/>
      <c r="AN114" s="831"/>
      <c r="AO114" s="831"/>
      <c r="AP114" s="831"/>
      <c r="AQ114" s="831"/>
      <c r="AR114" s="831"/>
      <c r="AS114" s="831"/>
      <c r="AT114" s="831"/>
      <c r="AU114" s="831"/>
      <c r="AV114" s="831"/>
      <c r="AW114" s="831"/>
      <c r="AX114" s="831"/>
      <c r="AY114" s="831"/>
      <c r="AZ114" s="831"/>
      <c r="BA114" s="831"/>
      <c r="BB114" s="831"/>
      <c r="BC114" s="831"/>
      <c r="BD114" s="831"/>
      <c r="BE114" s="831"/>
      <c r="BF114" s="831"/>
      <c r="BG114" s="831"/>
      <c r="BH114" s="831"/>
      <c r="BI114" s="831"/>
      <c r="BJ114" s="831"/>
      <c r="BK114" s="831"/>
      <c r="BL114" s="831"/>
      <c r="BM114" s="831"/>
      <c r="BN114" s="831"/>
      <c r="BO114" s="831"/>
      <c r="BP114" s="831"/>
      <c r="BQ114" s="831"/>
      <c r="BR114" s="831"/>
      <c r="BS114" s="831"/>
      <c r="BT114" s="831"/>
      <c r="BU114" s="831"/>
      <c r="BV114" s="831"/>
      <c r="BW114" s="831"/>
      <c r="BX114" s="831"/>
      <c r="BY114" s="831"/>
      <c r="BZ114" s="831"/>
      <c r="CA114" s="831"/>
      <c r="CB114" s="831"/>
      <c r="CC114" s="831"/>
      <c r="CD114" s="831"/>
      <c r="CE114" s="831"/>
      <c r="CF114" s="831"/>
      <c r="CG114" s="831"/>
      <c r="CH114" s="831"/>
      <c r="CI114" s="831"/>
      <c r="CJ114" s="831"/>
      <c r="CK114" s="831"/>
      <c r="CL114" s="831"/>
      <c r="CM114" s="831"/>
      <c r="CN114" s="831"/>
      <c r="CO114" s="831"/>
      <c r="CP114" s="831"/>
      <c r="CQ114" s="831"/>
      <c r="CR114" s="831"/>
      <c r="CS114" s="831"/>
      <c r="CT114" s="831"/>
      <c r="CU114" s="568"/>
      <c r="CV114" s="575"/>
      <c r="CW114" s="831"/>
      <c r="CX114" s="831"/>
      <c r="CY114" s="831"/>
      <c r="CZ114" s="831"/>
      <c r="DA114" s="831"/>
      <c r="DB114" s="831"/>
      <c r="DC114" s="831"/>
      <c r="DD114" s="831"/>
      <c r="DE114" s="831"/>
      <c r="DF114" s="831"/>
      <c r="DG114" s="942"/>
      <c r="DH114" s="942"/>
      <c r="DI114" s="942"/>
    </row>
    <row r="115" spans="2:113">
      <c r="B115" s="830" t="s">
        <v>772</v>
      </c>
      <c r="C115" s="831"/>
      <c r="D115" s="831"/>
      <c r="E115" s="831"/>
      <c r="F115" s="831"/>
      <c r="G115" s="831"/>
      <c r="H115" s="831"/>
      <c r="I115" s="831"/>
      <c r="J115" s="831"/>
      <c r="K115" s="831"/>
      <c r="L115" s="831"/>
      <c r="M115" s="831"/>
      <c r="N115" s="831"/>
      <c r="O115" s="831"/>
      <c r="P115" s="831"/>
      <c r="Q115" s="831"/>
      <c r="R115" s="831"/>
      <c r="S115" s="831"/>
      <c r="T115" s="831"/>
      <c r="U115" s="831"/>
      <c r="V115" s="831"/>
      <c r="W115" s="831"/>
      <c r="X115" s="831"/>
      <c r="Y115" s="831"/>
      <c r="Z115" s="831"/>
      <c r="AA115" s="831"/>
      <c r="AB115" s="831"/>
      <c r="AC115" s="831"/>
      <c r="AD115" s="831"/>
      <c r="AE115" s="831"/>
      <c r="AF115" s="831"/>
      <c r="AG115" s="831"/>
      <c r="AH115" s="831"/>
      <c r="AI115" s="831"/>
      <c r="AJ115" s="831"/>
      <c r="AK115" s="831"/>
      <c r="AL115" s="831"/>
      <c r="AM115" s="831"/>
      <c r="AN115" s="831"/>
      <c r="AO115" s="831"/>
      <c r="AP115" s="831"/>
      <c r="AQ115" s="831"/>
      <c r="AR115" s="831"/>
      <c r="AS115" s="831"/>
      <c r="AT115" s="831"/>
      <c r="AU115" s="831"/>
      <c r="AV115" s="831"/>
      <c r="AW115" s="831"/>
      <c r="AX115" s="831"/>
      <c r="AY115" s="831"/>
      <c r="AZ115" s="831"/>
      <c r="BA115" s="831"/>
      <c r="BB115" s="831"/>
      <c r="BC115" s="831"/>
      <c r="BD115" s="831"/>
      <c r="BE115" s="831"/>
      <c r="BF115" s="831"/>
      <c r="BG115" s="831"/>
      <c r="BH115" s="831"/>
      <c r="BI115" s="831"/>
      <c r="BJ115" s="831"/>
      <c r="BK115" s="831"/>
      <c r="BL115" s="831"/>
      <c r="BM115" s="831"/>
      <c r="BN115" s="831"/>
      <c r="BO115" s="831"/>
      <c r="BP115" s="831"/>
      <c r="BQ115" s="831"/>
      <c r="BR115" s="831"/>
      <c r="BS115" s="831"/>
      <c r="BT115" s="831"/>
      <c r="BU115" s="831"/>
      <c r="BV115" s="831"/>
      <c r="BW115" s="831"/>
      <c r="BX115" s="831"/>
      <c r="BY115" s="831"/>
      <c r="BZ115" s="831"/>
      <c r="CA115" s="831"/>
      <c r="CB115" s="831"/>
      <c r="CC115" s="831"/>
      <c r="CD115" s="831"/>
      <c r="CE115" s="831"/>
      <c r="CF115" s="831"/>
      <c r="CG115" s="831"/>
      <c r="CH115" s="831"/>
      <c r="CI115" s="831"/>
      <c r="CJ115" s="831"/>
      <c r="CK115" s="831"/>
      <c r="CL115" s="831"/>
      <c r="CM115" s="831"/>
      <c r="CN115" s="831"/>
      <c r="CO115" s="831"/>
      <c r="CP115" s="831"/>
      <c r="CQ115" s="831"/>
      <c r="CR115" s="831"/>
      <c r="CS115" s="831"/>
      <c r="CT115" s="575"/>
      <c r="CU115" s="575"/>
      <c r="CV115" s="575"/>
      <c r="CW115" s="575"/>
      <c r="CX115" s="575"/>
      <c r="CY115" s="575"/>
      <c r="CZ115" s="575"/>
      <c r="DA115" s="575"/>
      <c r="DB115" s="575"/>
      <c r="DC115" s="575"/>
      <c r="DD115" s="575"/>
      <c r="DE115" s="575"/>
      <c r="DF115" s="575"/>
    </row>
    <row r="116" spans="2:113">
      <c r="B116" s="578" t="s">
        <v>773</v>
      </c>
      <c r="C116" s="569"/>
      <c r="D116" s="569"/>
      <c r="E116" s="569"/>
      <c r="F116" s="569"/>
      <c r="G116" s="569"/>
      <c r="H116" s="569"/>
      <c r="I116" s="569"/>
      <c r="J116" s="569"/>
      <c r="K116" s="569"/>
      <c r="L116" s="569"/>
      <c r="M116" s="569"/>
      <c r="N116" s="569"/>
      <c r="O116" s="569"/>
      <c r="P116" s="569"/>
      <c r="Q116" s="569"/>
      <c r="R116" s="569"/>
      <c r="S116" s="569"/>
      <c r="T116" s="569"/>
      <c r="U116" s="569"/>
      <c r="V116" s="569"/>
      <c r="W116" s="569"/>
      <c r="X116" s="569"/>
      <c r="Y116" s="569"/>
      <c r="Z116" s="569"/>
      <c r="AA116" s="569"/>
      <c r="AB116" s="569"/>
      <c r="AC116" s="569"/>
      <c r="AD116" s="569"/>
      <c r="AE116" s="569"/>
      <c r="AF116" s="569"/>
      <c r="AG116" s="569"/>
      <c r="AH116" s="569"/>
      <c r="AI116" s="569"/>
      <c r="AJ116" s="569"/>
      <c r="AK116" s="569"/>
      <c r="AL116" s="569"/>
      <c r="AM116" s="569"/>
      <c r="AN116" s="569"/>
      <c r="AO116" s="569"/>
      <c r="AP116" s="569"/>
      <c r="AQ116" s="569"/>
      <c r="AR116" s="569"/>
      <c r="AS116" s="569"/>
      <c r="AT116" s="569"/>
      <c r="AU116" s="569"/>
      <c r="AV116" s="569"/>
      <c r="AW116" s="569"/>
      <c r="AX116" s="569"/>
      <c r="AY116" s="569"/>
      <c r="AZ116" s="569"/>
      <c r="BA116" s="569"/>
      <c r="BB116" s="569"/>
      <c r="BC116" s="569"/>
      <c r="BD116" s="569"/>
      <c r="BE116" s="569"/>
      <c r="BF116" s="569"/>
      <c r="BG116" s="569"/>
      <c r="BH116" s="569"/>
      <c r="BI116" s="569"/>
      <c r="BJ116" s="569"/>
      <c r="BK116" s="569"/>
      <c r="BL116" s="569"/>
      <c r="BM116" s="569"/>
      <c r="BN116" s="569"/>
      <c r="BO116" s="569"/>
      <c r="BP116" s="569"/>
      <c r="BQ116" s="569"/>
      <c r="BR116" s="569"/>
      <c r="BS116" s="569"/>
      <c r="BT116" s="569"/>
      <c r="BU116" s="569"/>
      <c r="BV116" s="569"/>
      <c r="BW116" s="569"/>
      <c r="BX116" s="569"/>
      <c r="BY116" s="569"/>
      <c r="BZ116" s="569"/>
      <c r="CA116" s="569"/>
      <c r="CB116" s="569"/>
      <c r="CC116" s="569"/>
      <c r="CD116" s="569"/>
      <c r="CE116" s="569"/>
      <c r="CF116" s="569"/>
      <c r="CG116" s="569"/>
      <c r="CH116" s="569"/>
      <c r="CI116" s="569"/>
      <c r="CJ116" s="569"/>
      <c r="CK116" s="569"/>
      <c r="CL116" s="569"/>
      <c r="CM116" s="569"/>
      <c r="CN116" s="569"/>
      <c r="CO116" s="569"/>
      <c r="CP116" s="569"/>
      <c r="CQ116" s="569"/>
      <c r="CR116" s="569"/>
      <c r="CS116" s="569"/>
      <c r="CT116" s="575"/>
      <c r="CU116" s="575"/>
      <c r="CV116" s="575"/>
      <c r="CW116" s="575"/>
      <c r="CX116" s="575"/>
      <c r="CY116" s="575"/>
      <c r="CZ116" s="575"/>
      <c r="DA116" s="575"/>
      <c r="DB116" s="575"/>
      <c r="DC116" s="575"/>
      <c r="DD116" s="575"/>
      <c r="DE116" s="575"/>
      <c r="DF116" s="575"/>
    </row>
    <row r="117" spans="2:113">
      <c r="B117" s="578" t="s">
        <v>774</v>
      </c>
      <c r="C117" s="569"/>
      <c r="D117" s="569"/>
      <c r="E117" s="569"/>
      <c r="F117" s="569"/>
      <c r="G117" s="569"/>
      <c r="H117" s="569"/>
      <c r="I117" s="569"/>
      <c r="J117" s="569"/>
      <c r="K117" s="569"/>
      <c r="L117" s="569"/>
      <c r="M117" s="569"/>
      <c r="N117" s="569"/>
      <c r="O117" s="569"/>
      <c r="P117" s="569"/>
      <c r="Q117" s="569"/>
      <c r="R117" s="569"/>
      <c r="S117" s="569"/>
      <c r="T117" s="569"/>
      <c r="U117" s="569"/>
      <c r="V117" s="569"/>
      <c r="W117" s="569"/>
      <c r="X117" s="569"/>
      <c r="Y117" s="569"/>
      <c r="Z117" s="569"/>
      <c r="AA117" s="569"/>
      <c r="AB117" s="569"/>
      <c r="AC117" s="569"/>
      <c r="AD117" s="569"/>
      <c r="AE117" s="569"/>
      <c r="AF117" s="569"/>
      <c r="AG117" s="569"/>
      <c r="AH117" s="569"/>
      <c r="AI117" s="569"/>
      <c r="AJ117" s="569"/>
      <c r="AK117" s="569"/>
      <c r="AL117" s="569"/>
      <c r="AM117" s="569"/>
      <c r="AN117" s="569"/>
      <c r="AO117" s="569"/>
      <c r="AP117" s="569"/>
      <c r="AQ117" s="569"/>
      <c r="AR117" s="569"/>
      <c r="AS117" s="569"/>
      <c r="AT117" s="569"/>
      <c r="AU117" s="569"/>
      <c r="AV117" s="569"/>
      <c r="AW117" s="569"/>
      <c r="AX117" s="569"/>
      <c r="AY117" s="569"/>
      <c r="AZ117" s="569"/>
      <c r="BA117" s="569"/>
      <c r="BB117" s="569"/>
      <c r="BC117" s="569"/>
      <c r="BD117" s="569"/>
      <c r="BE117" s="569"/>
      <c r="BF117" s="569"/>
      <c r="BG117" s="569"/>
      <c r="BH117" s="569"/>
      <c r="BI117" s="569"/>
      <c r="BJ117" s="569"/>
      <c r="BK117" s="569"/>
      <c r="BL117" s="569"/>
      <c r="BM117" s="569"/>
      <c r="BN117" s="569"/>
      <c r="BO117" s="569"/>
      <c r="BP117" s="569"/>
      <c r="BQ117" s="569"/>
      <c r="BR117" s="569"/>
      <c r="BS117" s="569"/>
      <c r="BT117" s="569"/>
      <c r="BU117" s="569"/>
      <c r="BV117" s="569"/>
      <c r="BW117" s="569"/>
      <c r="BX117" s="569"/>
      <c r="BY117" s="569"/>
      <c r="BZ117" s="569"/>
      <c r="CA117" s="569"/>
      <c r="CB117" s="569"/>
      <c r="CC117" s="569"/>
      <c r="CD117" s="569"/>
      <c r="CE117" s="569"/>
      <c r="CF117" s="569"/>
      <c r="CG117" s="569"/>
      <c r="CH117" s="569"/>
      <c r="CI117" s="569"/>
      <c r="CJ117" s="569"/>
      <c r="CK117" s="569"/>
      <c r="CL117" s="569"/>
      <c r="CM117" s="569"/>
      <c r="CN117" s="569"/>
      <c r="CO117" s="569"/>
      <c r="CP117" s="569"/>
      <c r="CQ117" s="569"/>
      <c r="CR117" s="569"/>
      <c r="CS117" s="569"/>
      <c r="CT117" s="575"/>
      <c r="CU117" s="575"/>
      <c r="CV117" s="575"/>
      <c r="CW117" s="575"/>
      <c r="CX117" s="575"/>
      <c r="CY117" s="575"/>
      <c r="CZ117" s="575"/>
      <c r="DA117" s="575"/>
      <c r="DB117" s="575"/>
      <c r="DC117" s="575"/>
      <c r="DD117" s="575"/>
      <c r="DE117" s="575"/>
      <c r="DF117" s="575"/>
    </row>
    <row r="118" spans="2:113">
      <c r="B118" s="578" t="s">
        <v>781</v>
      </c>
      <c r="C118" s="569"/>
      <c r="D118" s="569"/>
      <c r="E118" s="569"/>
      <c r="F118" s="569"/>
      <c r="G118" s="569"/>
      <c r="H118" s="569"/>
      <c r="I118" s="569"/>
      <c r="J118" s="569"/>
      <c r="K118" s="569"/>
      <c r="L118" s="569"/>
      <c r="M118" s="569"/>
      <c r="N118" s="569"/>
      <c r="O118" s="569"/>
      <c r="P118" s="569"/>
      <c r="Q118" s="569"/>
      <c r="R118" s="569"/>
      <c r="S118" s="569"/>
      <c r="T118" s="569"/>
      <c r="U118" s="569"/>
      <c r="V118" s="569"/>
      <c r="W118" s="569"/>
      <c r="X118" s="569"/>
      <c r="Y118" s="569"/>
      <c r="Z118" s="569"/>
      <c r="AA118" s="569"/>
      <c r="AB118" s="569"/>
      <c r="AC118" s="569"/>
      <c r="AD118" s="569"/>
      <c r="AE118" s="569"/>
      <c r="AF118" s="569"/>
      <c r="AG118" s="569"/>
      <c r="AH118" s="569"/>
      <c r="AI118" s="569"/>
      <c r="AJ118" s="569"/>
      <c r="AK118" s="569"/>
      <c r="AL118" s="569"/>
      <c r="AM118" s="569"/>
      <c r="AN118" s="569"/>
      <c r="AO118" s="569"/>
      <c r="AP118" s="569"/>
      <c r="AQ118" s="569"/>
      <c r="AR118" s="569"/>
      <c r="AS118" s="569"/>
      <c r="AT118" s="569"/>
      <c r="AU118" s="569"/>
      <c r="AV118" s="569"/>
      <c r="AW118" s="569"/>
      <c r="AX118" s="569"/>
      <c r="AY118" s="569"/>
      <c r="AZ118" s="569"/>
      <c r="BA118" s="569"/>
      <c r="BB118" s="569"/>
      <c r="BC118" s="569"/>
      <c r="BD118" s="569"/>
      <c r="BE118" s="569"/>
      <c r="BF118" s="569"/>
      <c r="BG118" s="569"/>
      <c r="BH118" s="569"/>
      <c r="BI118" s="569"/>
      <c r="BJ118" s="569"/>
      <c r="BK118" s="569"/>
      <c r="BL118" s="569"/>
      <c r="BM118" s="569"/>
      <c r="BN118" s="569"/>
      <c r="BO118" s="569"/>
      <c r="BP118" s="569"/>
      <c r="BQ118" s="569"/>
      <c r="BR118" s="569"/>
      <c r="BS118" s="569"/>
      <c r="BT118" s="569"/>
      <c r="BU118" s="569"/>
      <c r="BV118" s="569"/>
      <c r="BW118" s="569"/>
      <c r="BX118" s="569"/>
      <c r="BY118" s="569"/>
      <c r="BZ118" s="569"/>
      <c r="CA118" s="569"/>
      <c r="CB118" s="569"/>
      <c r="CC118" s="569"/>
      <c r="CD118" s="569"/>
      <c r="CE118" s="569"/>
      <c r="CF118" s="569"/>
      <c r="CG118" s="569"/>
      <c r="CH118" s="569"/>
      <c r="CI118" s="569"/>
      <c r="CJ118" s="569"/>
      <c r="CK118" s="569"/>
      <c r="CL118" s="569"/>
      <c r="CM118" s="569"/>
      <c r="CN118" s="569"/>
      <c r="CO118" s="569"/>
      <c r="CP118" s="569"/>
      <c r="CQ118" s="569"/>
      <c r="CR118" s="569"/>
      <c r="CS118" s="569"/>
      <c r="CT118" s="575"/>
      <c r="CU118" s="575"/>
      <c r="CV118" s="575"/>
      <c r="CW118" s="575"/>
      <c r="CX118" s="575"/>
      <c r="CY118" s="575"/>
      <c r="CZ118" s="575"/>
      <c r="DA118" s="575"/>
      <c r="DB118" s="575"/>
      <c r="DC118" s="575"/>
      <c r="DD118" s="575"/>
      <c r="DE118" s="575"/>
      <c r="DF118" s="575"/>
    </row>
    <row r="119" spans="2:113">
      <c r="B119" s="578" t="s">
        <v>776</v>
      </c>
      <c r="C119" s="569"/>
      <c r="D119" s="569"/>
      <c r="E119" s="569"/>
      <c r="F119" s="569"/>
      <c r="G119" s="569"/>
      <c r="H119" s="569"/>
      <c r="I119" s="569"/>
      <c r="J119" s="569"/>
      <c r="K119" s="569"/>
      <c r="L119" s="569"/>
      <c r="M119" s="569"/>
      <c r="N119" s="569"/>
      <c r="O119" s="569"/>
      <c r="P119" s="569"/>
      <c r="Q119" s="569"/>
      <c r="R119" s="569"/>
      <c r="S119" s="569"/>
      <c r="T119" s="569"/>
      <c r="U119" s="569"/>
      <c r="V119" s="569"/>
      <c r="W119" s="569"/>
      <c r="X119" s="569"/>
      <c r="Y119" s="569"/>
      <c r="Z119" s="569"/>
      <c r="AA119" s="569"/>
      <c r="AB119" s="569"/>
      <c r="AC119" s="569"/>
      <c r="AD119" s="569"/>
      <c r="AE119" s="569"/>
      <c r="AF119" s="569"/>
      <c r="AG119" s="569"/>
      <c r="AH119" s="569"/>
      <c r="AI119" s="569"/>
      <c r="AJ119" s="569"/>
      <c r="AK119" s="569"/>
      <c r="AL119" s="569"/>
      <c r="AM119" s="569"/>
      <c r="AN119" s="569"/>
      <c r="AO119" s="569"/>
      <c r="AP119" s="569"/>
      <c r="AQ119" s="569"/>
      <c r="AR119" s="569"/>
      <c r="AS119" s="569"/>
      <c r="AT119" s="569"/>
      <c r="AU119" s="569"/>
      <c r="AV119" s="569"/>
      <c r="AW119" s="569"/>
      <c r="AX119" s="569"/>
      <c r="AY119" s="569"/>
      <c r="AZ119" s="569"/>
      <c r="BA119" s="569"/>
      <c r="BB119" s="569"/>
      <c r="BC119" s="569"/>
      <c r="BD119" s="569"/>
      <c r="BE119" s="569"/>
      <c r="BF119" s="569"/>
      <c r="BG119" s="569"/>
      <c r="BH119" s="569"/>
      <c r="BI119" s="569"/>
      <c r="BJ119" s="569"/>
      <c r="BK119" s="569"/>
      <c r="BL119" s="569"/>
      <c r="BM119" s="569"/>
      <c r="BN119" s="569"/>
      <c r="BO119" s="569"/>
      <c r="BP119" s="569"/>
      <c r="BQ119" s="569"/>
      <c r="BR119" s="569"/>
      <c r="BS119" s="569"/>
      <c r="BT119" s="569"/>
      <c r="BU119" s="569"/>
      <c r="BV119" s="569"/>
      <c r="BW119" s="569"/>
      <c r="BX119" s="569"/>
      <c r="BY119" s="569"/>
      <c r="BZ119" s="569"/>
      <c r="CA119" s="569"/>
      <c r="CB119" s="569"/>
      <c r="CC119" s="569"/>
      <c r="CD119" s="569"/>
      <c r="CE119" s="569"/>
      <c r="CF119" s="569"/>
      <c r="CG119" s="569"/>
      <c r="CH119" s="569"/>
      <c r="CI119" s="569"/>
      <c r="CJ119" s="569"/>
      <c r="CK119" s="569"/>
      <c r="CL119" s="569"/>
      <c r="CM119" s="569"/>
      <c r="CN119" s="569"/>
      <c r="CO119" s="569"/>
      <c r="CP119" s="569"/>
      <c r="CQ119" s="569"/>
      <c r="CR119" s="569"/>
      <c r="CS119" s="569"/>
      <c r="CT119" s="575"/>
      <c r="CU119" s="575"/>
      <c r="CV119" s="575"/>
      <c r="CW119" s="575"/>
      <c r="CX119" s="575"/>
      <c r="CY119" s="575"/>
      <c r="CZ119" s="575"/>
      <c r="DA119" s="575"/>
      <c r="DB119" s="575"/>
      <c r="DC119" s="575"/>
      <c r="DD119" s="575"/>
      <c r="DE119" s="575"/>
      <c r="DF119" s="575"/>
    </row>
    <row r="120" spans="2:113">
      <c r="B120" s="581" t="s">
        <v>777</v>
      </c>
      <c r="C120" s="572"/>
      <c r="D120" s="572"/>
      <c r="E120" s="572"/>
      <c r="F120" s="572"/>
      <c r="G120" s="572"/>
      <c r="H120" s="572"/>
      <c r="I120" s="572"/>
      <c r="J120" s="572"/>
      <c r="K120" s="572"/>
      <c r="L120" s="572"/>
      <c r="M120" s="572"/>
      <c r="N120" s="572"/>
      <c r="O120" s="572"/>
      <c r="P120" s="572"/>
      <c r="Q120" s="572"/>
      <c r="R120" s="572"/>
      <c r="S120" s="572"/>
      <c r="T120" s="572"/>
      <c r="U120" s="572"/>
      <c r="V120" s="572"/>
      <c r="W120" s="572"/>
      <c r="X120" s="572"/>
      <c r="Y120" s="572"/>
      <c r="Z120" s="572"/>
      <c r="AA120" s="572"/>
      <c r="AB120" s="572"/>
      <c r="AC120" s="572"/>
      <c r="AD120" s="572"/>
      <c r="AE120" s="572"/>
      <c r="AF120" s="572"/>
      <c r="AG120" s="572"/>
      <c r="AH120" s="572"/>
      <c r="AI120" s="572"/>
      <c r="AJ120" s="572"/>
      <c r="AK120" s="572"/>
      <c r="AL120" s="572"/>
      <c r="AM120" s="572"/>
      <c r="AN120" s="572"/>
      <c r="AO120" s="572"/>
      <c r="AP120" s="572"/>
      <c r="AQ120" s="572"/>
      <c r="AR120" s="572"/>
      <c r="AS120" s="572"/>
      <c r="AT120" s="572"/>
      <c r="AU120" s="572"/>
      <c r="AV120" s="572"/>
      <c r="AW120" s="572"/>
      <c r="AX120" s="572"/>
      <c r="AY120" s="572"/>
      <c r="AZ120" s="572"/>
      <c r="BA120" s="572"/>
      <c r="BB120" s="572"/>
      <c r="BC120" s="572"/>
      <c r="BD120" s="572"/>
      <c r="BE120" s="572"/>
      <c r="BF120" s="572"/>
      <c r="BG120" s="572"/>
      <c r="BH120" s="572"/>
      <c r="BI120" s="572"/>
      <c r="BJ120" s="572"/>
      <c r="BK120" s="572"/>
      <c r="BL120" s="572"/>
      <c r="BM120" s="572"/>
      <c r="BN120" s="572"/>
      <c r="BO120" s="572"/>
      <c r="BP120" s="572"/>
      <c r="BQ120" s="572"/>
      <c r="BR120" s="572"/>
      <c r="BS120" s="572"/>
      <c r="BT120" s="572"/>
      <c r="BU120" s="572"/>
      <c r="BV120" s="572"/>
      <c r="BW120" s="572"/>
      <c r="BX120" s="572"/>
      <c r="BY120" s="572"/>
      <c r="BZ120" s="572"/>
      <c r="CA120" s="572"/>
      <c r="CB120" s="572"/>
      <c r="CC120" s="572"/>
      <c r="CD120" s="572"/>
      <c r="CE120" s="572"/>
      <c r="CF120" s="572"/>
      <c r="CG120" s="572"/>
      <c r="CH120" s="572"/>
      <c r="CI120" s="572"/>
      <c r="CJ120" s="572"/>
      <c r="CK120" s="572"/>
      <c r="CL120" s="572"/>
      <c r="CM120" s="572"/>
      <c r="CN120" s="572"/>
      <c r="CO120" s="572"/>
      <c r="CP120" s="572"/>
      <c r="CQ120" s="572"/>
      <c r="CR120" s="572"/>
      <c r="CS120" s="569"/>
      <c r="CT120" s="575"/>
      <c r="CU120" s="575"/>
      <c r="CV120" s="575"/>
      <c r="CW120" s="575"/>
      <c r="CX120" s="575"/>
      <c r="CY120" s="575"/>
      <c r="CZ120" s="575"/>
      <c r="DA120" s="575"/>
      <c r="DB120" s="575"/>
      <c r="DC120" s="575"/>
      <c r="DD120" s="575"/>
      <c r="DE120" s="575"/>
      <c r="DF120" s="575"/>
    </row>
    <row r="121" spans="2:113">
      <c r="B121" s="581" t="s">
        <v>778</v>
      </c>
      <c r="C121" s="572"/>
      <c r="D121" s="572"/>
      <c r="E121" s="572"/>
      <c r="F121" s="572"/>
      <c r="G121" s="572"/>
      <c r="H121" s="572"/>
      <c r="I121" s="572"/>
      <c r="J121" s="572"/>
      <c r="K121" s="572"/>
      <c r="L121" s="572"/>
      <c r="M121" s="572"/>
      <c r="N121" s="572"/>
      <c r="O121" s="572"/>
      <c r="P121" s="572"/>
      <c r="Q121" s="572"/>
      <c r="R121" s="572"/>
      <c r="S121" s="572"/>
      <c r="T121" s="572"/>
      <c r="U121" s="572"/>
      <c r="V121" s="572"/>
      <c r="W121" s="572"/>
      <c r="X121" s="572"/>
      <c r="Y121" s="572"/>
      <c r="Z121" s="572"/>
      <c r="AA121" s="572"/>
      <c r="AB121" s="572"/>
      <c r="AC121" s="572"/>
      <c r="AD121" s="572"/>
      <c r="AE121" s="572"/>
      <c r="AF121" s="572"/>
      <c r="AG121" s="572"/>
      <c r="AH121" s="572"/>
      <c r="AI121" s="572"/>
      <c r="AJ121" s="572"/>
      <c r="AK121" s="572"/>
      <c r="AL121" s="572"/>
      <c r="AM121" s="572"/>
      <c r="AN121" s="572"/>
      <c r="AO121" s="572"/>
      <c r="AP121" s="572"/>
      <c r="AQ121" s="572"/>
      <c r="AR121" s="572"/>
      <c r="AS121" s="572"/>
      <c r="AT121" s="572"/>
      <c r="AU121" s="572"/>
      <c r="AV121" s="572"/>
      <c r="AW121" s="572"/>
      <c r="AX121" s="572"/>
      <c r="AY121" s="572"/>
      <c r="AZ121" s="572"/>
      <c r="BA121" s="572"/>
      <c r="BB121" s="572"/>
      <c r="BC121" s="572"/>
      <c r="BD121" s="572"/>
      <c r="BE121" s="572"/>
      <c r="BF121" s="572"/>
      <c r="BG121" s="572"/>
      <c r="BH121" s="572"/>
      <c r="BI121" s="572"/>
      <c r="BJ121" s="572"/>
      <c r="BK121" s="572"/>
      <c r="BL121" s="572"/>
      <c r="BM121" s="572"/>
      <c r="BN121" s="572"/>
      <c r="BO121" s="572"/>
      <c r="BP121" s="572"/>
      <c r="BQ121" s="572"/>
      <c r="BR121" s="572"/>
      <c r="BS121" s="572"/>
      <c r="BT121" s="572"/>
      <c r="BU121" s="572"/>
      <c r="BV121" s="572"/>
      <c r="BW121" s="572"/>
      <c r="BX121" s="572"/>
      <c r="BY121" s="572"/>
      <c r="BZ121" s="572"/>
      <c r="CA121" s="572"/>
      <c r="CB121" s="572"/>
      <c r="CC121" s="572"/>
      <c r="CD121" s="572"/>
      <c r="CE121" s="572"/>
      <c r="CF121" s="572"/>
      <c r="CG121" s="572"/>
      <c r="CH121" s="572"/>
      <c r="CI121" s="572"/>
      <c r="CJ121" s="572"/>
      <c r="CK121" s="572"/>
      <c r="CL121" s="572"/>
      <c r="CM121" s="572"/>
      <c r="CN121" s="572"/>
      <c r="CO121" s="572"/>
      <c r="CP121" s="572"/>
      <c r="CQ121" s="572"/>
      <c r="CR121" s="572"/>
      <c r="CS121" s="573"/>
      <c r="CT121" s="576"/>
      <c r="CU121" s="576"/>
      <c r="CV121" s="576"/>
      <c r="CW121" s="576"/>
      <c r="CX121" s="576"/>
      <c r="CY121" s="576"/>
      <c r="CZ121" s="576"/>
      <c r="DA121" s="576"/>
      <c r="DB121" s="576"/>
      <c r="DC121" s="576"/>
      <c r="DD121" s="576"/>
      <c r="DE121" s="576"/>
      <c r="DF121" s="576"/>
    </row>
    <row r="122" spans="2:113">
      <c r="B122" s="581" t="s">
        <v>779</v>
      </c>
      <c r="C122" s="572"/>
      <c r="D122" s="572"/>
      <c r="E122" s="572"/>
      <c r="F122" s="572"/>
      <c r="G122" s="572"/>
      <c r="H122" s="572"/>
      <c r="I122" s="572"/>
      <c r="J122" s="572"/>
      <c r="K122" s="572"/>
      <c r="L122" s="572"/>
      <c r="M122" s="572"/>
      <c r="N122" s="572"/>
      <c r="O122" s="572"/>
      <c r="P122" s="572"/>
      <c r="Q122" s="572"/>
      <c r="R122" s="572"/>
      <c r="S122" s="572"/>
      <c r="T122" s="572"/>
      <c r="U122" s="572"/>
      <c r="V122" s="572"/>
      <c r="W122" s="572"/>
      <c r="X122" s="572"/>
      <c r="Y122" s="572"/>
      <c r="Z122" s="572"/>
      <c r="AA122" s="572"/>
      <c r="AB122" s="572"/>
      <c r="AC122" s="572"/>
      <c r="AD122" s="572"/>
      <c r="AE122" s="572"/>
      <c r="AF122" s="572"/>
      <c r="AG122" s="572"/>
      <c r="AH122" s="572"/>
      <c r="AI122" s="572"/>
      <c r="AJ122" s="572"/>
      <c r="AK122" s="572"/>
      <c r="AL122" s="572"/>
      <c r="AM122" s="572"/>
      <c r="AN122" s="572"/>
      <c r="AO122" s="572"/>
      <c r="AP122" s="572"/>
      <c r="AQ122" s="572"/>
      <c r="AR122" s="572"/>
      <c r="AS122" s="572"/>
      <c r="AT122" s="572"/>
      <c r="AU122" s="572"/>
      <c r="AV122" s="572"/>
      <c r="AW122" s="572"/>
      <c r="AX122" s="572"/>
      <c r="AY122" s="572"/>
      <c r="AZ122" s="572"/>
      <c r="BA122" s="572"/>
      <c r="BB122" s="572"/>
      <c r="BC122" s="572"/>
      <c r="BD122" s="572"/>
      <c r="BE122" s="572"/>
      <c r="BF122" s="572"/>
      <c r="BG122" s="572"/>
      <c r="BH122" s="572"/>
      <c r="BI122" s="572"/>
      <c r="BJ122" s="572"/>
      <c r="BK122" s="572"/>
      <c r="BL122" s="572"/>
      <c r="BM122" s="572"/>
      <c r="BN122" s="572"/>
      <c r="BO122" s="572"/>
      <c r="BP122" s="572"/>
      <c r="BQ122" s="572"/>
      <c r="BR122" s="572"/>
      <c r="BS122" s="572"/>
      <c r="BT122" s="572"/>
      <c r="BU122" s="572"/>
      <c r="BV122" s="572"/>
      <c r="BW122" s="572"/>
      <c r="BX122" s="572"/>
      <c r="BY122" s="572"/>
      <c r="BZ122" s="572"/>
      <c r="CA122" s="572"/>
      <c r="CB122" s="572"/>
      <c r="CC122" s="572"/>
      <c r="CD122" s="572"/>
      <c r="CE122" s="572"/>
      <c r="CF122" s="572"/>
      <c r="CG122" s="572"/>
      <c r="CH122" s="572"/>
      <c r="CI122" s="572"/>
      <c r="CJ122" s="572"/>
      <c r="CK122" s="572"/>
      <c r="CL122" s="572"/>
      <c r="CM122" s="572"/>
      <c r="CN122" s="572"/>
      <c r="CO122" s="572"/>
      <c r="CP122" s="572"/>
      <c r="CQ122" s="572"/>
      <c r="CR122" s="572"/>
      <c r="CS122" s="572"/>
      <c r="CT122" s="574"/>
      <c r="CU122" s="574"/>
      <c r="CV122" s="574"/>
      <c r="CW122" s="574"/>
      <c r="CX122" s="574"/>
      <c r="CY122" s="574"/>
      <c r="CZ122" s="574"/>
      <c r="DA122" s="574"/>
      <c r="DB122" s="574"/>
      <c r="DC122" s="574"/>
      <c r="DD122" s="574"/>
      <c r="DE122" s="574"/>
      <c r="DF122" s="574"/>
    </row>
  </sheetData>
  <sheetProtection sheet="1" objects="1" scenarios="1"/>
  <phoneticPr fontId="2"/>
  <pageMargins left="0.78740157480314965" right="0.78740157480314965" top="0.78740157480314965" bottom="0.59055118110236227" header="0.51181102362204722" footer="0.51181102362204722"/>
  <pageSetup paperSize="9" scale="54" orientation="portrait" verticalDpi="0"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B1:DG122"/>
  <sheetViews>
    <sheetView zoomScaleNormal="100" workbookViewId="0">
      <pane xSplit="2" ySplit="5" topLeftCell="C6" activePane="bottomRight" state="frozen"/>
      <selection pane="topRight"/>
      <selection pane="bottomLeft"/>
      <selection pane="bottomRight"/>
    </sheetView>
  </sheetViews>
  <sheetFormatPr defaultColWidth="7.08984375" defaultRowHeight="13"/>
  <cols>
    <col min="1" max="1" width="2.6328125" style="944" customWidth="1"/>
    <col min="2" max="2" width="30.6328125" style="944" customWidth="1"/>
    <col min="3" max="6" width="10.7265625" style="944" customWidth="1"/>
    <col min="7" max="8" width="10.6328125" style="944" customWidth="1"/>
    <col min="9" max="9" width="10.7265625" style="944" customWidth="1"/>
    <col min="10" max="10" width="10.6328125" style="944" customWidth="1"/>
    <col min="11" max="13" width="10.7265625" style="944" customWidth="1"/>
    <col min="14" max="14" width="10.6328125" style="944" customWidth="1"/>
    <col min="15" max="21" width="10.7265625" style="944" customWidth="1"/>
    <col min="22" max="22" width="10.6328125" style="944" customWidth="1"/>
    <col min="23" max="23" width="10.7265625" style="944" customWidth="1"/>
    <col min="24" max="25" width="10.6328125" style="944" customWidth="1"/>
    <col min="26" max="36" width="10.7265625" style="944" customWidth="1"/>
    <col min="37" max="37" width="10.6328125" style="944" customWidth="1"/>
    <col min="38" max="78" width="10.7265625" style="944" customWidth="1"/>
    <col min="79" max="79" width="10.6328125" style="944" customWidth="1"/>
    <col min="80" max="81" width="10.7265625" style="944" customWidth="1"/>
    <col min="82" max="84" width="10.6328125" style="944" customWidth="1"/>
    <col min="85" max="90" width="10.7265625" style="944" customWidth="1"/>
    <col min="91" max="91" width="10.6328125" style="944" customWidth="1"/>
    <col min="92" max="92" width="10.7265625" style="944" customWidth="1"/>
    <col min="93" max="93" width="10.6328125" style="944" customWidth="1"/>
    <col min="94" max="108" width="10.7265625" style="944" customWidth="1"/>
    <col min="109" max="109" width="10.6328125" style="944" customWidth="1"/>
    <col min="110" max="110" width="10.7265625" style="944" customWidth="1"/>
    <col min="111" max="111" width="4.6328125" style="950" customWidth="1"/>
    <col min="112" max="16384" width="7.08984375" style="944"/>
  </cols>
  <sheetData>
    <row r="1" spans="2:111" ht="14.25" customHeight="1">
      <c r="B1" s="941" t="s">
        <v>411</v>
      </c>
      <c r="C1" s="941" t="s">
        <v>782</v>
      </c>
      <c r="D1" s="942"/>
      <c r="E1" s="942"/>
      <c r="F1" s="942"/>
      <c r="G1" s="942"/>
      <c r="H1" s="942"/>
      <c r="I1" s="942"/>
      <c r="J1" s="942"/>
      <c r="K1" s="942"/>
      <c r="L1" s="942"/>
      <c r="M1" s="942"/>
      <c r="N1" s="942"/>
      <c r="O1" s="943"/>
      <c r="P1" s="942"/>
      <c r="Q1" s="942"/>
      <c r="R1" s="942"/>
      <c r="S1" s="942"/>
      <c r="T1" s="942"/>
      <c r="U1" s="942"/>
      <c r="V1" s="942"/>
      <c r="W1" s="942"/>
      <c r="X1" s="942"/>
      <c r="Y1" s="942"/>
      <c r="Z1" s="942"/>
      <c r="AA1" s="943"/>
      <c r="AB1" s="942"/>
      <c r="AC1" s="942"/>
      <c r="AD1" s="942"/>
      <c r="AE1" s="942"/>
      <c r="AF1" s="942"/>
      <c r="AG1" s="942"/>
      <c r="AH1" s="942"/>
      <c r="AI1" s="942"/>
      <c r="AJ1" s="942"/>
      <c r="AK1" s="942"/>
      <c r="AL1" s="942"/>
      <c r="AM1" s="943"/>
      <c r="AN1" s="942"/>
      <c r="AO1" s="942"/>
      <c r="AP1" s="942"/>
      <c r="AQ1" s="942"/>
      <c r="AR1" s="942"/>
      <c r="AS1" s="942"/>
      <c r="AT1" s="942"/>
      <c r="AU1" s="942"/>
      <c r="AV1" s="942"/>
      <c r="AW1" s="942"/>
      <c r="AX1" s="942"/>
      <c r="AY1" s="943"/>
      <c r="AZ1" s="942"/>
      <c r="BA1" s="942"/>
      <c r="BB1" s="942"/>
      <c r="BC1" s="942"/>
      <c r="BD1" s="942"/>
      <c r="BE1" s="942"/>
      <c r="BF1" s="942"/>
      <c r="BG1" s="942"/>
      <c r="BH1" s="942"/>
      <c r="BI1" s="942"/>
      <c r="BJ1" s="942"/>
      <c r="BK1" s="943"/>
      <c r="BL1" s="942"/>
      <c r="BM1" s="942"/>
      <c r="BN1" s="942"/>
      <c r="BO1" s="942"/>
      <c r="BP1" s="942"/>
      <c r="BQ1" s="942"/>
      <c r="BR1" s="942"/>
      <c r="BS1" s="942"/>
      <c r="BT1" s="942"/>
      <c r="BU1" s="942"/>
      <c r="BV1" s="942"/>
      <c r="BW1" s="943"/>
      <c r="BX1" s="942"/>
      <c r="BY1" s="942"/>
      <c r="BZ1" s="942"/>
      <c r="CA1" s="942"/>
      <c r="CB1" s="942"/>
      <c r="CC1" s="942"/>
      <c r="CD1" s="942"/>
      <c r="CE1" s="942"/>
      <c r="CF1" s="942"/>
      <c r="CG1" s="942"/>
      <c r="CH1" s="942"/>
      <c r="CI1" s="943"/>
      <c r="CJ1" s="942"/>
      <c r="CK1" s="942"/>
      <c r="CL1" s="942"/>
      <c r="CM1" s="942"/>
      <c r="CN1" s="942"/>
      <c r="CO1" s="942"/>
      <c r="CP1" s="942"/>
      <c r="CQ1" s="942"/>
      <c r="CR1" s="942"/>
    </row>
    <row r="2" spans="2:111" ht="12" customHeight="1">
      <c r="B2" s="941"/>
      <c r="C2" s="941"/>
      <c r="D2" s="942"/>
      <c r="E2" s="942"/>
      <c r="F2" s="942"/>
      <c r="G2" s="942"/>
      <c r="H2" s="942"/>
      <c r="I2" s="942"/>
      <c r="J2" s="942"/>
      <c r="K2" s="942"/>
      <c r="L2" s="942"/>
      <c r="M2" s="942"/>
      <c r="N2" s="942"/>
      <c r="O2" s="943"/>
      <c r="P2" s="942"/>
      <c r="Q2" s="942"/>
      <c r="R2" s="942"/>
      <c r="S2" s="942"/>
      <c r="T2" s="942"/>
      <c r="U2" s="942"/>
      <c r="V2" s="942"/>
      <c r="W2" s="942"/>
      <c r="X2" s="942"/>
      <c r="Y2" s="942"/>
      <c r="Z2" s="942"/>
      <c r="AA2" s="943"/>
      <c r="AB2" s="942"/>
      <c r="AC2" s="942"/>
      <c r="AD2" s="942"/>
      <c r="AE2" s="942"/>
      <c r="AF2" s="942"/>
      <c r="AG2" s="942"/>
      <c r="AH2" s="942"/>
      <c r="AI2" s="942"/>
      <c r="AJ2" s="942"/>
      <c r="AK2" s="942"/>
      <c r="AL2" s="942"/>
      <c r="AM2" s="943"/>
      <c r="AN2" s="942"/>
      <c r="AO2" s="942"/>
      <c r="AP2" s="942"/>
      <c r="AQ2" s="942"/>
      <c r="AR2" s="942"/>
      <c r="AS2" s="942"/>
      <c r="AT2" s="942"/>
      <c r="AU2" s="942"/>
      <c r="AV2" s="942"/>
      <c r="AW2" s="942"/>
      <c r="AX2" s="942"/>
      <c r="AY2" s="943"/>
      <c r="AZ2" s="942"/>
      <c r="BA2" s="942"/>
      <c r="BB2" s="942"/>
      <c r="BC2" s="942"/>
      <c r="BD2" s="942"/>
      <c r="BE2" s="942"/>
      <c r="BF2" s="942"/>
      <c r="BG2" s="942"/>
      <c r="BH2" s="942"/>
      <c r="BI2" s="942"/>
      <c r="BJ2" s="942"/>
      <c r="BK2" s="943"/>
      <c r="BL2" s="942"/>
      <c r="BM2" s="942"/>
      <c r="BN2" s="942"/>
      <c r="BO2" s="942"/>
      <c r="BP2" s="942"/>
      <c r="BQ2" s="942"/>
      <c r="BR2" s="942"/>
      <c r="BS2" s="942"/>
      <c r="BT2" s="942"/>
      <c r="BU2" s="942"/>
      <c r="BV2" s="942"/>
      <c r="BW2" s="943"/>
      <c r="BX2" s="942"/>
      <c r="BY2" s="942"/>
      <c r="BZ2" s="942"/>
      <c r="CA2" s="942"/>
      <c r="CB2" s="942"/>
      <c r="CC2" s="942"/>
      <c r="CD2" s="942"/>
      <c r="CE2" s="942"/>
      <c r="CF2" s="942"/>
      <c r="CG2" s="942"/>
      <c r="CH2" s="942"/>
      <c r="CI2" s="943"/>
      <c r="CJ2" s="942"/>
      <c r="CK2" s="942"/>
      <c r="CL2" s="942"/>
      <c r="CM2" s="942"/>
      <c r="CN2" s="942"/>
      <c r="CO2" s="942"/>
      <c r="CP2" s="942"/>
      <c r="CQ2" s="942"/>
      <c r="CR2" s="942"/>
    </row>
    <row r="3" spans="2:111" ht="12" customHeight="1">
      <c r="B3" s="951"/>
      <c r="C3" s="952" t="s">
        <v>243</v>
      </c>
      <c r="D3" s="952" t="s">
        <v>244</v>
      </c>
      <c r="E3" s="952" t="s">
        <v>245</v>
      </c>
      <c r="F3" s="952" t="s">
        <v>246</v>
      </c>
      <c r="G3" s="952" t="s">
        <v>247</v>
      </c>
      <c r="H3" s="952" t="s">
        <v>248</v>
      </c>
      <c r="I3" s="952" t="s">
        <v>249</v>
      </c>
      <c r="J3" s="952" t="s">
        <v>250</v>
      </c>
      <c r="K3" s="952" t="s">
        <v>251</v>
      </c>
      <c r="L3" s="952" t="s">
        <v>252</v>
      </c>
      <c r="M3" s="952" t="s">
        <v>253</v>
      </c>
      <c r="N3" s="952" t="s">
        <v>254</v>
      </c>
      <c r="O3" s="952" t="s">
        <v>255</v>
      </c>
      <c r="P3" s="952" t="s">
        <v>256</v>
      </c>
      <c r="Q3" s="952" t="s">
        <v>257</v>
      </c>
      <c r="R3" s="952" t="s">
        <v>258</v>
      </c>
      <c r="S3" s="952" t="s">
        <v>259</v>
      </c>
      <c r="T3" s="952" t="s">
        <v>260</v>
      </c>
      <c r="U3" s="952" t="s">
        <v>261</v>
      </c>
      <c r="V3" s="952" t="s">
        <v>262</v>
      </c>
      <c r="W3" s="952" t="s">
        <v>263</v>
      </c>
      <c r="X3" s="952" t="s">
        <v>264</v>
      </c>
      <c r="Y3" s="952" t="s">
        <v>265</v>
      </c>
      <c r="Z3" s="952" t="s">
        <v>266</v>
      </c>
      <c r="AA3" s="952" t="s">
        <v>267</v>
      </c>
      <c r="AB3" s="952" t="s">
        <v>268</v>
      </c>
      <c r="AC3" s="952" t="s">
        <v>269</v>
      </c>
      <c r="AD3" s="952" t="s">
        <v>270</v>
      </c>
      <c r="AE3" s="952" t="s">
        <v>271</v>
      </c>
      <c r="AF3" s="952" t="s">
        <v>272</v>
      </c>
      <c r="AG3" s="952" t="s">
        <v>273</v>
      </c>
      <c r="AH3" s="952" t="s">
        <v>274</v>
      </c>
      <c r="AI3" s="952" t="s">
        <v>275</v>
      </c>
      <c r="AJ3" s="952" t="s">
        <v>276</v>
      </c>
      <c r="AK3" s="952" t="s">
        <v>277</v>
      </c>
      <c r="AL3" s="952" t="s">
        <v>278</v>
      </c>
      <c r="AM3" s="952" t="s">
        <v>279</v>
      </c>
      <c r="AN3" s="952" t="s">
        <v>280</v>
      </c>
      <c r="AO3" s="952" t="s">
        <v>281</v>
      </c>
      <c r="AP3" s="952" t="s">
        <v>282</v>
      </c>
      <c r="AQ3" s="952" t="s">
        <v>283</v>
      </c>
      <c r="AR3" s="952" t="s">
        <v>284</v>
      </c>
      <c r="AS3" s="952" t="s">
        <v>285</v>
      </c>
      <c r="AT3" s="952" t="s">
        <v>286</v>
      </c>
      <c r="AU3" s="952" t="s">
        <v>287</v>
      </c>
      <c r="AV3" s="952" t="s">
        <v>288</v>
      </c>
      <c r="AW3" s="952" t="s">
        <v>289</v>
      </c>
      <c r="AX3" s="952" t="s">
        <v>290</v>
      </c>
      <c r="AY3" s="952" t="s">
        <v>291</v>
      </c>
      <c r="AZ3" s="952" t="s">
        <v>292</v>
      </c>
      <c r="BA3" s="952" t="s">
        <v>293</v>
      </c>
      <c r="BB3" s="952" t="s">
        <v>294</v>
      </c>
      <c r="BC3" s="952" t="s">
        <v>295</v>
      </c>
      <c r="BD3" s="952" t="s">
        <v>296</v>
      </c>
      <c r="BE3" s="952" t="s">
        <v>297</v>
      </c>
      <c r="BF3" s="952" t="s">
        <v>298</v>
      </c>
      <c r="BG3" s="952" t="s">
        <v>299</v>
      </c>
      <c r="BH3" s="952" t="s">
        <v>300</v>
      </c>
      <c r="BI3" s="952" t="s">
        <v>301</v>
      </c>
      <c r="BJ3" s="952" t="s">
        <v>302</v>
      </c>
      <c r="BK3" s="952" t="s">
        <v>303</v>
      </c>
      <c r="BL3" s="952" t="s">
        <v>304</v>
      </c>
      <c r="BM3" s="952" t="s">
        <v>305</v>
      </c>
      <c r="BN3" s="952" t="s">
        <v>306</v>
      </c>
      <c r="BO3" s="952" t="s">
        <v>307</v>
      </c>
      <c r="BP3" s="952" t="s">
        <v>308</v>
      </c>
      <c r="BQ3" s="952" t="s">
        <v>309</v>
      </c>
      <c r="BR3" s="952" t="s">
        <v>310</v>
      </c>
      <c r="BS3" s="952" t="s">
        <v>311</v>
      </c>
      <c r="BT3" s="952" t="s">
        <v>312</v>
      </c>
      <c r="BU3" s="952" t="s">
        <v>313</v>
      </c>
      <c r="BV3" s="952" t="s">
        <v>314</v>
      </c>
      <c r="BW3" s="952" t="s">
        <v>315</v>
      </c>
      <c r="BX3" s="952" t="s">
        <v>316</v>
      </c>
      <c r="BY3" s="952" t="s">
        <v>317</v>
      </c>
      <c r="BZ3" s="952" t="s">
        <v>318</v>
      </c>
      <c r="CA3" s="952" t="s">
        <v>319</v>
      </c>
      <c r="CB3" s="952" t="s">
        <v>320</v>
      </c>
      <c r="CC3" s="952" t="s">
        <v>321</v>
      </c>
      <c r="CD3" s="952" t="s">
        <v>322</v>
      </c>
      <c r="CE3" s="952" t="s">
        <v>323</v>
      </c>
      <c r="CF3" s="952" t="s">
        <v>324</v>
      </c>
      <c r="CG3" s="952" t="s">
        <v>325</v>
      </c>
      <c r="CH3" s="952" t="s">
        <v>326</v>
      </c>
      <c r="CI3" s="952" t="s">
        <v>327</v>
      </c>
      <c r="CJ3" s="952" t="s">
        <v>328</v>
      </c>
      <c r="CK3" s="952" t="s">
        <v>329</v>
      </c>
      <c r="CL3" s="952" t="s">
        <v>330</v>
      </c>
      <c r="CM3" s="952" t="s">
        <v>331</v>
      </c>
      <c r="CN3" s="952" t="s">
        <v>332</v>
      </c>
      <c r="CO3" s="952" t="s">
        <v>333</v>
      </c>
      <c r="CP3" s="952" t="s">
        <v>334</v>
      </c>
      <c r="CQ3" s="952" t="s">
        <v>335</v>
      </c>
      <c r="CR3" s="952" t="s">
        <v>336</v>
      </c>
      <c r="CS3" s="953" t="s">
        <v>337</v>
      </c>
      <c r="CT3" s="952" t="s">
        <v>338</v>
      </c>
      <c r="CU3" s="952" t="s">
        <v>339</v>
      </c>
      <c r="CV3" s="952" t="s">
        <v>340</v>
      </c>
      <c r="CW3" s="952" t="s">
        <v>341</v>
      </c>
      <c r="CX3" s="952" t="s">
        <v>342</v>
      </c>
      <c r="CY3" s="952" t="s">
        <v>343</v>
      </c>
      <c r="CZ3" s="952" t="s">
        <v>344</v>
      </c>
      <c r="DA3" s="952" t="s">
        <v>345</v>
      </c>
      <c r="DB3" s="952" t="s">
        <v>346</v>
      </c>
      <c r="DC3" s="952" t="s">
        <v>347</v>
      </c>
      <c r="DD3" s="952" t="s">
        <v>348</v>
      </c>
      <c r="DE3" s="952">
        <v>107</v>
      </c>
      <c r="DF3" s="952">
        <v>108</v>
      </c>
      <c r="DG3" s="952"/>
    </row>
    <row r="4" spans="2:111" s="942" customFormat="1" ht="12" customHeight="1">
      <c r="B4" s="954"/>
      <c r="C4" s="955" t="s">
        <v>351</v>
      </c>
      <c r="D4" s="955" t="s">
        <v>352</v>
      </c>
      <c r="E4" s="955" t="s">
        <v>353</v>
      </c>
      <c r="F4" s="955" t="s">
        <v>354</v>
      </c>
      <c r="G4" s="955" t="s">
        <v>355</v>
      </c>
      <c r="H4" s="955" t="s">
        <v>407</v>
      </c>
      <c r="I4" s="955" t="s">
        <v>507</v>
      </c>
      <c r="J4" s="955" t="s">
        <v>356</v>
      </c>
      <c r="K4" s="955" t="s">
        <v>508</v>
      </c>
      <c r="L4" s="955" t="s">
        <v>415</v>
      </c>
      <c r="M4" s="955" t="s">
        <v>357</v>
      </c>
      <c r="N4" s="955" t="s">
        <v>358</v>
      </c>
      <c r="O4" s="955" t="s">
        <v>509</v>
      </c>
      <c r="P4" s="955" t="s">
        <v>510</v>
      </c>
      <c r="Q4" s="955" t="s">
        <v>359</v>
      </c>
      <c r="R4" s="955" t="s">
        <v>360</v>
      </c>
      <c r="S4" s="955" t="s">
        <v>361</v>
      </c>
      <c r="T4" s="955" t="s">
        <v>511</v>
      </c>
      <c r="U4" s="955" t="s">
        <v>362</v>
      </c>
      <c r="V4" s="955" t="s">
        <v>512</v>
      </c>
      <c r="W4" s="955" t="s">
        <v>513</v>
      </c>
      <c r="X4" s="955" t="s">
        <v>514</v>
      </c>
      <c r="Y4" s="955" t="s">
        <v>363</v>
      </c>
      <c r="Z4" s="955" t="s">
        <v>364</v>
      </c>
      <c r="AA4" s="955" t="s">
        <v>515</v>
      </c>
      <c r="AB4" s="955" t="s">
        <v>516</v>
      </c>
      <c r="AC4" s="955" t="s">
        <v>365</v>
      </c>
      <c r="AD4" s="955" t="s">
        <v>53</v>
      </c>
      <c r="AE4" s="955" t="s">
        <v>366</v>
      </c>
      <c r="AF4" s="955" t="s">
        <v>367</v>
      </c>
      <c r="AG4" s="955" t="s">
        <v>517</v>
      </c>
      <c r="AH4" s="955" t="s">
        <v>368</v>
      </c>
      <c r="AI4" s="955" t="s">
        <v>369</v>
      </c>
      <c r="AJ4" s="955" t="s">
        <v>370</v>
      </c>
      <c r="AK4" s="955" t="s">
        <v>518</v>
      </c>
      <c r="AL4" s="955" t="s">
        <v>371</v>
      </c>
      <c r="AM4" s="955" t="s">
        <v>372</v>
      </c>
      <c r="AN4" s="955" t="s">
        <v>519</v>
      </c>
      <c r="AO4" s="955" t="s">
        <v>520</v>
      </c>
      <c r="AP4" s="955" t="s">
        <v>373</v>
      </c>
      <c r="AQ4" s="955" t="s">
        <v>374</v>
      </c>
      <c r="AR4" s="955" t="s">
        <v>521</v>
      </c>
      <c r="AS4" s="955" t="s">
        <v>375</v>
      </c>
      <c r="AT4" s="955" t="s">
        <v>522</v>
      </c>
      <c r="AU4" s="955" t="s">
        <v>523</v>
      </c>
      <c r="AV4" s="955" t="s">
        <v>524</v>
      </c>
      <c r="AW4" s="955" t="s">
        <v>525</v>
      </c>
      <c r="AX4" s="955" t="s">
        <v>526</v>
      </c>
      <c r="AY4" s="955" t="s">
        <v>527</v>
      </c>
      <c r="AZ4" s="955" t="s">
        <v>528</v>
      </c>
      <c r="BA4" s="955" t="s">
        <v>529</v>
      </c>
      <c r="BB4" s="955" t="s">
        <v>530</v>
      </c>
      <c r="BC4" s="955" t="s">
        <v>531</v>
      </c>
      <c r="BD4" s="955" t="s">
        <v>532</v>
      </c>
      <c r="BE4" s="955" t="s">
        <v>533</v>
      </c>
      <c r="BF4" s="955" t="s">
        <v>534</v>
      </c>
      <c r="BG4" s="955" t="s">
        <v>416</v>
      </c>
      <c r="BH4" s="955" t="s">
        <v>376</v>
      </c>
      <c r="BI4" s="955" t="s">
        <v>377</v>
      </c>
      <c r="BJ4" s="955" t="s">
        <v>10</v>
      </c>
      <c r="BK4" s="955" t="s">
        <v>535</v>
      </c>
      <c r="BL4" s="955" t="s">
        <v>378</v>
      </c>
      <c r="BM4" s="955" t="s">
        <v>379</v>
      </c>
      <c r="BN4" s="955" t="s">
        <v>536</v>
      </c>
      <c r="BO4" s="955" t="s">
        <v>537</v>
      </c>
      <c r="BP4" s="955" t="s">
        <v>380</v>
      </c>
      <c r="BQ4" s="955" t="s">
        <v>381</v>
      </c>
      <c r="BR4" s="955" t="s">
        <v>382</v>
      </c>
      <c r="BS4" s="955" t="s">
        <v>54</v>
      </c>
      <c r="BT4" s="955" t="s">
        <v>11</v>
      </c>
      <c r="BU4" s="955" t="s">
        <v>12</v>
      </c>
      <c r="BV4" s="955" t="s">
        <v>383</v>
      </c>
      <c r="BW4" s="955" t="s">
        <v>384</v>
      </c>
      <c r="BX4" s="955" t="s">
        <v>538</v>
      </c>
      <c r="BY4" s="955" t="s">
        <v>385</v>
      </c>
      <c r="BZ4" s="955" t="s">
        <v>539</v>
      </c>
      <c r="CA4" s="955" t="s">
        <v>386</v>
      </c>
      <c r="CB4" s="955" t="s">
        <v>387</v>
      </c>
      <c r="CC4" s="955" t="s">
        <v>388</v>
      </c>
      <c r="CD4" s="955" t="s">
        <v>540</v>
      </c>
      <c r="CE4" s="955" t="s">
        <v>389</v>
      </c>
      <c r="CF4" s="955" t="s">
        <v>541</v>
      </c>
      <c r="CG4" s="955" t="s">
        <v>542</v>
      </c>
      <c r="CH4" s="955" t="s">
        <v>543</v>
      </c>
      <c r="CI4" s="955" t="s">
        <v>390</v>
      </c>
      <c r="CJ4" s="955" t="s">
        <v>544</v>
      </c>
      <c r="CK4" s="955" t="s">
        <v>545</v>
      </c>
      <c r="CL4" s="955" t="s">
        <v>546</v>
      </c>
      <c r="CM4" s="955" t="s">
        <v>13</v>
      </c>
      <c r="CN4" s="955" t="s">
        <v>391</v>
      </c>
      <c r="CO4" s="955" t="s">
        <v>392</v>
      </c>
      <c r="CP4" s="955" t="s">
        <v>547</v>
      </c>
      <c r="CQ4" s="955" t="s">
        <v>548</v>
      </c>
      <c r="CR4" s="955" t="s">
        <v>549</v>
      </c>
      <c r="CS4" s="955" t="s">
        <v>550</v>
      </c>
      <c r="CT4" s="955" t="s">
        <v>551</v>
      </c>
      <c r="CU4" s="955" t="s">
        <v>394</v>
      </c>
      <c r="CV4" s="955" t="s">
        <v>393</v>
      </c>
      <c r="CW4" s="955" t="s">
        <v>417</v>
      </c>
      <c r="CX4" s="955" t="s">
        <v>552</v>
      </c>
      <c r="CY4" s="955" t="s">
        <v>553</v>
      </c>
      <c r="CZ4" s="955" t="s">
        <v>554</v>
      </c>
      <c r="DA4" s="955" t="s">
        <v>555</v>
      </c>
      <c r="DB4" s="955" t="s">
        <v>556</v>
      </c>
      <c r="DC4" s="955" t="s">
        <v>395</v>
      </c>
      <c r="DD4" s="955" t="s">
        <v>557</v>
      </c>
      <c r="DE4" s="955" t="s">
        <v>558</v>
      </c>
      <c r="DF4" s="955" t="s">
        <v>52</v>
      </c>
      <c r="DG4" s="956"/>
    </row>
    <row r="5" spans="2:111" ht="12" customHeight="1">
      <c r="B5" s="956"/>
      <c r="C5" s="955"/>
      <c r="D5" s="955"/>
      <c r="E5" s="955"/>
      <c r="F5" s="955"/>
      <c r="G5" s="955"/>
      <c r="H5" s="955"/>
      <c r="I5" s="955"/>
      <c r="J5" s="955"/>
      <c r="K5" s="955"/>
      <c r="L5" s="955"/>
      <c r="M5" s="955"/>
      <c r="N5" s="955"/>
      <c r="O5" s="955"/>
      <c r="P5" s="955"/>
      <c r="Q5" s="955"/>
      <c r="R5" s="955"/>
      <c r="S5" s="955"/>
      <c r="T5" s="955"/>
      <c r="U5" s="955"/>
      <c r="V5" s="955"/>
      <c r="W5" s="955"/>
      <c r="X5" s="955"/>
      <c r="Y5" s="955"/>
      <c r="Z5" s="955"/>
      <c r="AA5" s="955"/>
      <c r="AB5" s="955"/>
      <c r="AC5" s="955"/>
      <c r="AD5" s="955"/>
      <c r="AE5" s="955"/>
      <c r="AF5" s="955"/>
      <c r="AG5" s="955"/>
      <c r="AH5" s="955"/>
      <c r="AI5" s="955"/>
      <c r="AJ5" s="955"/>
      <c r="AK5" s="955"/>
      <c r="AL5" s="955"/>
      <c r="AM5" s="955"/>
      <c r="AN5" s="955"/>
      <c r="AO5" s="955"/>
      <c r="AP5" s="955"/>
      <c r="AQ5" s="955"/>
      <c r="AR5" s="955"/>
      <c r="AS5" s="955"/>
      <c r="AT5" s="955"/>
      <c r="AU5" s="955"/>
      <c r="AV5" s="955"/>
      <c r="AW5" s="955"/>
      <c r="AX5" s="955"/>
      <c r="AY5" s="955"/>
      <c r="AZ5" s="955"/>
      <c r="BA5" s="955"/>
      <c r="BB5" s="955"/>
      <c r="BC5" s="955"/>
      <c r="BD5" s="955"/>
      <c r="BE5" s="955"/>
      <c r="BF5" s="955"/>
      <c r="BG5" s="955"/>
      <c r="BH5" s="955"/>
      <c r="BI5" s="955"/>
      <c r="BJ5" s="955"/>
      <c r="BK5" s="955"/>
      <c r="BL5" s="955"/>
      <c r="BM5" s="955"/>
      <c r="BN5" s="955"/>
      <c r="BO5" s="955"/>
      <c r="BP5" s="955"/>
      <c r="BQ5" s="955"/>
      <c r="BR5" s="955"/>
      <c r="BS5" s="955"/>
      <c r="BT5" s="955"/>
      <c r="BU5" s="955"/>
      <c r="BV5" s="955"/>
      <c r="BW5" s="955"/>
      <c r="BX5" s="955"/>
      <c r="BY5" s="955"/>
      <c r="BZ5" s="955"/>
      <c r="CA5" s="955"/>
      <c r="CB5" s="955"/>
      <c r="CC5" s="955"/>
      <c r="CD5" s="955"/>
      <c r="CE5" s="955"/>
      <c r="CF5" s="955"/>
      <c r="CG5" s="955"/>
      <c r="CH5" s="955"/>
      <c r="CI5" s="955"/>
      <c r="CJ5" s="955"/>
      <c r="CK5" s="955"/>
      <c r="CL5" s="955"/>
      <c r="CM5" s="955"/>
      <c r="CN5" s="955"/>
      <c r="CO5" s="955"/>
      <c r="CP5" s="955"/>
      <c r="CQ5" s="955"/>
      <c r="CR5" s="955"/>
      <c r="CS5" s="955"/>
      <c r="CT5" s="955"/>
      <c r="CU5" s="955"/>
      <c r="CV5" s="955"/>
      <c r="CW5" s="955"/>
      <c r="CX5" s="955"/>
      <c r="CY5" s="955"/>
      <c r="CZ5" s="955"/>
      <c r="DA5" s="955"/>
      <c r="DB5" s="955"/>
      <c r="DC5" s="955"/>
      <c r="DD5" s="955"/>
      <c r="DE5" s="955"/>
      <c r="DF5" s="955"/>
      <c r="DG5" s="956"/>
    </row>
    <row r="6" spans="2:111" ht="12" customHeight="1">
      <c r="B6" s="545" t="s">
        <v>396</v>
      </c>
      <c r="C6" s="546">
        <v>3.523950484391819E-2</v>
      </c>
      <c r="D6" s="546">
        <v>7.2716089002995296E-2</v>
      </c>
      <c r="E6" s="546">
        <v>6.8822023047375161E-3</v>
      </c>
      <c r="F6" s="546">
        <v>4.2168055127018407E-3</v>
      </c>
      <c r="G6" s="546">
        <v>0</v>
      </c>
      <c r="H6" s="546">
        <v>0</v>
      </c>
      <c r="I6" s="546">
        <v>0</v>
      </c>
      <c r="J6" s="546">
        <v>5.1424612453451111E-2</v>
      </c>
      <c r="K6" s="546">
        <v>3.3980615845036588E-2</v>
      </c>
      <c r="L6" s="546">
        <v>0.26699014850757241</v>
      </c>
      <c r="M6" s="546">
        <v>0</v>
      </c>
      <c r="N6" s="546">
        <v>4.1528705314551884E-3</v>
      </c>
      <c r="O6" s="546">
        <v>1.893939393939394E-3</v>
      </c>
      <c r="P6" s="546">
        <v>7.9978672354038925E-5</v>
      </c>
      <c r="Q6" s="546">
        <v>0</v>
      </c>
      <c r="R6" s="546">
        <v>0</v>
      </c>
      <c r="S6" s="546">
        <v>0</v>
      </c>
      <c r="T6" s="546">
        <v>0</v>
      </c>
      <c r="U6" s="546">
        <v>0</v>
      </c>
      <c r="V6" s="546">
        <v>0</v>
      </c>
      <c r="W6" s="546">
        <v>0</v>
      </c>
      <c r="X6" s="546">
        <v>0</v>
      </c>
      <c r="Y6" s="546">
        <v>0</v>
      </c>
      <c r="Z6" s="546">
        <v>2.0790020790020791E-3</v>
      </c>
      <c r="AA6" s="546">
        <v>4.1712261237933238E-3</v>
      </c>
      <c r="AB6" s="546">
        <v>3.3782905849640081E-4</v>
      </c>
      <c r="AC6" s="546">
        <v>0</v>
      </c>
      <c r="AD6" s="546">
        <v>0</v>
      </c>
      <c r="AE6" s="546">
        <v>0</v>
      </c>
      <c r="AF6" s="546">
        <v>7.2403971570793512E-3</v>
      </c>
      <c r="AG6" s="546">
        <v>0</v>
      </c>
      <c r="AH6" s="546">
        <v>0</v>
      </c>
      <c r="AI6" s="546">
        <v>0</v>
      </c>
      <c r="AJ6" s="546">
        <v>0</v>
      </c>
      <c r="AK6" s="546">
        <v>2.6101141924959219E-4</v>
      </c>
      <c r="AL6" s="546">
        <v>0</v>
      </c>
      <c r="AM6" s="546">
        <v>0</v>
      </c>
      <c r="AN6" s="546">
        <v>0</v>
      </c>
      <c r="AO6" s="546">
        <v>0</v>
      </c>
      <c r="AP6" s="546">
        <v>0</v>
      </c>
      <c r="AQ6" s="546">
        <v>1.1068681166638995E-5</v>
      </c>
      <c r="AR6" s="546">
        <v>0</v>
      </c>
      <c r="AS6" s="546">
        <v>0</v>
      </c>
      <c r="AT6" s="546">
        <v>0</v>
      </c>
      <c r="AU6" s="546">
        <v>0</v>
      </c>
      <c r="AV6" s="546">
        <v>0</v>
      </c>
      <c r="AW6" s="546">
        <v>0</v>
      </c>
      <c r="AX6" s="546">
        <v>0</v>
      </c>
      <c r="AY6" s="546">
        <v>0</v>
      </c>
      <c r="AZ6" s="546">
        <v>0</v>
      </c>
      <c r="BA6" s="546">
        <v>0</v>
      </c>
      <c r="BB6" s="546">
        <v>0</v>
      </c>
      <c r="BC6" s="546">
        <v>0</v>
      </c>
      <c r="BD6" s="546">
        <v>0</v>
      </c>
      <c r="BE6" s="546">
        <v>0</v>
      </c>
      <c r="BF6" s="546">
        <v>0</v>
      </c>
      <c r="BG6" s="546">
        <v>0</v>
      </c>
      <c r="BH6" s="546">
        <v>0</v>
      </c>
      <c r="BI6" s="546">
        <v>0</v>
      </c>
      <c r="BJ6" s="546">
        <v>1.1022602015886183E-3</v>
      </c>
      <c r="BK6" s="546">
        <v>0</v>
      </c>
      <c r="BL6" s="546">
        <v>6.2820286649828536E-4</v>
      </c>
      <c r="BM6" s="546">
        <v>6.0448893483004793E-6</v>
      </c>
      <c r="BN6" s="546">
        <v>2.3489932885906038E-3</v>
      </c>
      <c r="BO6" s="546">
        <v>1.5445814529420393E-3</v>
      </c>
      <c r="BP6" s="546">
        <v>0</v>
      </c>
      <c r="BQ6" s="546">
        <v>0</v>
      </c>
      <c r="BR6" s="546">
        <v>0</v>
      </c>
      <c r="BS6" s="546">
        <v>0</v>
      </c>
      <c r="BT6" s="546">
        <v>1.5502441848713297E-4</v>
      </c>
      <c r="BU6" s="546">
        <v>0</v>
      </c>
      <c r="BV6" s="546">
        <v>0</v>
      </c>
      <c r="BW6" s="546">
        <v>0</v>
      </c>
      <c r="BX6" s="546">
        <v>3.2298559268932879E-6</v>
      </c>
      <c r="BY6" s="546">
        <v>0</v>
      </c>
      <c r="BZ6" s="546">
        <v>0</v>
      </c>
      <c r="CA6" s="546">
        <v>0</v>
      </c>
      <c r="CB6" s="546">
        <v>0</v>
      </c>
      <c r="CC6" s="546">
        <v>0</v>
      </c>
      <c r="CD6" s="546">
        <v>0</v>
      </c>
      <c r="CE6" s="546">
        <v>0</v>
      </c>
      <c r="CF6" s="546">
        <v>0</v>
      </c>
      <c r="CG6" s="546">
        <v>0</v>
      </c>
      <c r="CH6" s="546">
        <v>0</v>
      </c>
      <c r="CI6" s="546">
        <v>0</v>
      </c>
      <c r="CJ6" s="546">
        <v>0</v>
      </c>
      <c r="CK6" s="546">
        <v>0</v>
      </c>
      <c r="CL6" s="546">
        <v>0</v>
      </c>
      <c r="CM6" s="546">
        <v>1.900153279031175E-5</v>
      </c>
      <c r="CN6" s="546">
        <v>2.1014074666130286E-3</v>
      </c>
      <c r="CO6" s="546">
        <v>0</v>
      </c>
      <c r="CP6" s="546">
        <v>1.1230091455327589E-3</v>
      </c>
      <c r="CQ6" s="546">
        <v>0</v>
      </c>
      <c r="CR6" s="546">
        <v>3.8674670976679751E-3</v>
      </c>
      <c r="CS6" s="546">
        <v>5.1272842113085099E-3</v>
      </c>
      <c r="CT6" s="546">
        <v>1.7844700124063154E-3</v>
      </c>
      <c r="CU6" s="546">
        <v>7.6224353681001079E-5</v>
      </c>
      <c r="CV6" s="546">
        <v>0</v>
      </c>
      <c r="CW6" s="546">
        <v>0</v>
      </c>
      <c r="CX6" s="546">
        <v>0</v>
      </c>
      <c r="CY6" s="546">
        <v>1.1055286205817954E-2</v>
      </c>
      <c r="CZ6" s="546">
        <v>2.3378376742102268E-2</v>
      </c>
      <c r="DA6" s="546">
        <v>7.2952230879220285E-5</v>
      </c>
      <c r="DB6" s="546">
        <v>5.0627353406868291E-3</v>
      </c>
      <c r="DC6" s="546">
        <v>8.0228397961765018E-3</v>
      </c>
      <c r="DD6" s="546">
        <v>0</v>
      </c>
      <c r="DE6" s="546">
        <v>0</v>
      </c>
      <c r="DF6" s="546">
        <v>4.9713695782643988E-3</v>
      </c>
      <c r="DG6" s="547" t="s">
        <v>243</v>
      </c>
    </row>
    <row r="7" spans="2:111" ht="12" customHeight="1">
      <c r="B7" s="624" t="s">
        <v>397</v>
      </c>
      <c r="C7" s="549">
        <v>7.4407965554359528E-3</v>
      </c>
      <c r="D7" s="549">
        <v>4.8477392668663528E-2</v>
      </c>
      <c r="E7" s="549">
        <v>1.7605633802816902E-2</v>
      </c>
      <c r="F7" s="549">
        <v>0</v>
      </c>
      <c r="G7" s="549">
        <v>0</v>
      </c>
      <c r="H7" s="549">
        <v>0</v>
      </c>
      <c r="I7" s="549">
        <v>0</v>
      </c>
      <c r="J7" s="549">
        <v>8.6739812538721345E-2</v>
      </c>
      <c r="K7" s="549">
        <v>0</v>
      </c>
      <c r="L7" s="549">
        <v>2.2349654462579032E-3</v>
      </c>
      <c r="M7" s="549">
        <v>0</v>
      </c>
      <c r="N7" s="549">
        <v>2.8059936023345865E-4</v>
      </c>
      <c r="O7" s="549">
        <v>1.3528138528138528E-3</v>
      </c>
      <c r="P7" s="549">
        <v>0</v>
      </c>
      <c r="Q7" s="549">
        <v>0</v>
      </c>
      <c r="R7" s="549">
        <v>0</v>
      </c>
      <c r="S7" s="549">
        <v>0</v>
      </c>
      <c r="T7" s="549">
        <v>0</v>
      </c>
      <c r="U7" s="549">
        <v>6.7601825249281725E-4</v>
      </c>
      <c r="V7" s="549">
        <v>0</v>
      </c>
      <c r="W7" s="549">
        <v>0</v>
      </c>
      <c r="X7" s="549">
        <v>0</v>
      </c>
      <c r="Y7" s="549">
        <v>0</v>
      </c>
      <c r="Z7" s="549">
        <v>0</v>
      </c>
      <c r="AA7" s="549">
        <v>2.1668707136588695E-5</v>
      </c>
      <c r="AB7" s="549">
        <v>0</v>
      </c>
      <c r="AC7" s="549">
        <v>0</v>
      </c>
      <c r="AD7" s="549">
        <v>0</v>
      </c>
      <c r="AE7" s="549">
        <v>0</v>
      </c>
      <c r="AF7" s="549">
        <v>0</v>
      </c>
      <c r="AG7" s="549">
        <v>1.9550342130987292E-2</v>
      </c>
      <c r="AH7" s="549">
        <v>0</v>
      </c>
      <c r="AI7" s="549">
        <v>0</v>
      </c>
      <c r="AJ7" s="549">
        <v>0</v>
      </c>
      <c r="AK7" s="549">
        <v>0</v>
      </c>
      <c r="AL7" s="549">
        <v>0</v>
      </c>
      <c r="AM7" s="549">
        <v>0</v>
      </c>
      <c r="AN7" s="549">
        <v>0</v>
      </c>
      <c r="AO7" s="549">
        <v>0</v>
      </c>
      <c r="AP7" s="549">
        <v>0</v>
      </c>
      <c r="AQ7" s="549">
        <v>0</v>
      </c>
      <c r="AR7" s="549">
        <v>0</v>
      </c>
      <c r="AS7" s="549">
        <v>0</v>
      </c>
      <c r="AT7" s="549">
        <v>0</v>
      </c>
      <c r="AU7" s="549">
        <v>0</v>
      </c>
      <c r="AV7" s="549">
        <v>0</v>
      </c>
      <c r="AW7" s="549">
        <v>0</v>
      </c>
      <c r="AX7" s="549">
        <v>0</v>
      </c>
      <c r="AY7" s="549">
        <v>0</v>
      </c>
      <c r="AZ7" s="549">
        <v>0</v>
      </c>
      <c r="BA7" s="549">
        <v>0</v>
      </c>
      <c r="BB7" s="549">
        <v>0</v>
      </c>
      <c r="BC7" s="549">
        <v>0</v>
      </c>
      <c r="BD7" s="549">
        <v>0</v>
      </c>
      <c r="BE7" s="549">
        <v>0</v>
      </c>
      <c r="BF7" s="549">
        <v>0</v>
      </c>
      <c r="BG7" s="549">
        <v>0</v>
      </c>
      <c r="BH7" s="549">
        <v>0</v>
      </c>
      <c r="BI7" s="549">
        <v>0</v>
      </c>
      <c r="BJ7" s="549">
        <v>1.7045260849308532E-4</v>
      </c>
      <c r="BK7" s="549">
        <v>0</v>
      </c>
      <c r="BL7" s="549">
        <v>0</v>
      </c>
      <c r="BM7" s="549">
        <v>0</v>
      </c>
      <c r="BN7" s="549">
        <v>0</v>
      </c>
      <c r="BO7" s="549">
        <v>0</v>
      </c>
      <c r="BP7" s="549">
        <v>0</v>
      </c>
      <c r="BQ7" s="549">
        <v>0</v>
      </c>
      <c r="BR7" s="549">
        <v>0</v>
      </c>
      <c r="BS7" s="549">
        <v>0</v>
      </c>
      <c r="BT7" s="549">
        <v>0</v>
      </c>
      <c r="BU7" s="549">
        <v>0</v>
      </c>
      <c r="BV7" s="549">
        <v>0</v>
      </c>
      <c r="BW7" s="549">
        <v>0</v>
      </c>
      <c r="BX7" s="549">
        <v>0</v>
      </c>
      <c r="BY7" s="549">
        <v>0</v>
      </c>
      <c r="BZ7" s="549">
        <v>0</v>
      </c>
      <c r="CA7" s="549">
        <v>0</v>
      </c>
      <c r="CB7" s="549">
        <v>0</v>
      </c>
      <c r="CC7" s="549">
        <v>0</v>
      </c>
      <c r="CD7" s="549">
        <v>0</v>
      </c>
      <c r="CE7" s="549">
        <v>0</v>
      </c>
      <c r="CF7" s="549">
        <v>0</v>
      </c>
      <c r="CG7" s="549">
        <v>0</v>
      </c>
      <c r="CH7" s="549">
        <v>0</v>
      </c>
      <c r="CI7" s="549">
        <v>0</v>
      </c>
      <c r="CJ7" s="549">
        <v>0</v>
      </c>
      <c r="CK7" s="549">
        <v>0</v>
      </c>
      <c r="CL7" s="549">
        <v>0</v>
      </c>
      <c r="CM7" s="549">
        <v>2.1112814211457501E-6</v>
      </c>
      <c r="CN7" s="549">
        <v>2.5142784550155888E-4</v>
      </c>
      <c r="CO7" s="549">
        <v>1.5275517692479499E-3</v>
      </c>
      <c r="CP7" s="549">
        <v>1.4992676654095884E-4</v>
      </c>
      <c r="CQ7" s="549">
        <v>0</v>
      </c>
      <c r="CR7" s="549">
        <v>5.8444931886400368E-4</v>
      </c>
      <c r="CS7" s="549">
        <v>9.2266346314609667E-4</v>
      </c>
      <c r="CT7" s="549">
        <v>0</v>
      </c>
      <c r="CU7" s="549">
        <v>0</v>
      </c>
      <c r="CV7" s="549">
        <v>0</v>
      </c>
      <c r="CW7" s="549">
        <v>0</v>
      </c>
      <c r="CX7" s="549">
        <v>0</v>
      </c>
      <c r="CY7" s="549">
        <v>1.8278855176728183E-3</v>
      </c>
      <c r="CZ7" s="549">
        <v>5.9936793926404879E-3</v>
      </c>
      <c r="DA7" s="549">
        <v>0</v>
      </c>
      <c r="DB7" s="549">
        <v>0</v>
      </c>
      <c r="DC7" s="549">
        <v>3.1320395600689048E-4</v>
      </c>
      <c r="DD7" s="549">
        <v>0</v>
      </c>
      <c r="DE7" s="549">
        <v>0</v>
      </c>
      <c r="DF7" s="549">
        <v>4.3149959082975859E-3</v>
      </c>
      <c r="DG7" s="550" t="s">
        <v>244</v>
      </c>
    </row>
    <row r="8" spans="2:111" ht="12" customHeight="1">
      <c r="B8" s="548" t="s">
        <v>398</v>
      </c>
      <c r="C8" s="549">
        <v>4.6535252960172226E-2</v>
      </c>
      <c r="D8" s="549">
        <v>3.518577948937384E-2</v>
      </c>
      <c r="E8" s="549">
        <v>0</v>
      </c>
      <c r="F8" s="549">
        <v>0</v>
      </c>
      <c r="G8" s="549">
        <v>0</v>
      </c>
      <c r="H8" s="549">
        <v>0</v>
      </c>
      <c r="I8" s="549">
        <v>0</v>
      </c>
      <c r="J8" s="549">
        <v>0</v>
      </c>
      <c r="K8" s="549">
        <v>0</v>
      </c>
      <c r="L8" s="549">
        <v>0</v>
      </c>
      <c r="M8" s="549">
        <v>0</v>
      </c>
      <c r="N8" s="549">
        <v>0</v>
      </c>
      <c r="O8" s="549">
        <v>0</v>
      </c>
      <c r="P8" s="549">
        <v>0</v>
      </c>
      <c r="Q8" s="549">
        <v>0</v>
      </c>
      <c r="R8" s="549">
        <v>0</v>
      </c>
      <c r="S8" s="549">
        <v>0</v>
      </c>
      <c r="T8" s="549">
        <v>0</v>
      </c>
      <c r="U8" s="549">
        <v>0</v>
      </c>
      <c r="V8" s="549">
        <v>0</v>
      </c>
      <c r="W8" s="549">
        <v>0</v>
      </c>
      <c r="X8" s="549">
        <v>0</v>
      </c>
      <c r="Y8" s="549">
        <v>0</v>
      </c>
      <c r="Z8" s="549">
        <v>0</v>
      </c>
      <c r="AA8" s="549">
        <v>0</v>
      </c>
      <c r="AB8" s="549">
        <v>0</v>
      </c>
      <c r="AC8" s="549">
        <v>0</v>
      </c>
      <c r="AD8" s="549">
        <v>0</v>
      </c>
      <c r="AE8" s="549">
        <v>0</v>
      </c>
      <c r="AF8" s="549">
        <v>0</v>
      </c>
      <c r="AG8" s="549">
        <v>0</v>
      </c>
      <c r="AH8" s="549">
        <v>0</v>
      </c>
      <c r="AI8" s="549">
        <v>0</v>
      </c>
      <c r="AJ8" s="549">
        <v>0</v>
      </c>
      <c r="AK8" s="549">
        <v>0</v>
      </c>
      <c r="AL8" s="549">
        <v>0</v>
      </c>
      <c r="AM8" s="549">
        <v>0</v>
      </c>
      <c r="AN8" s="549">
        <v>0</v>
      </c>
      <c r="AO8" s="549">
        <v>0</v>
      </c>
      <c r="AP8" s="549">
        <v>0</v>
      </c>
      <c r="AQ8" s="549">
        <v>0</v>
      </c>
      <c r="AR8" s="549">
        <v>0</v>
      </c>
      <c r="AS8" s="549">
        <v>0</v>
      </c>
      <c r="AT8" s="549">
        <v>0</v>
      </c>
      <c r="AU8" s="549">
        <v>0</v>
      </c>
      <c r="AV8" s="549">
        <v>0</v>
      </c>
      <c r="AW8" s="549">
        <v>0</v>
      </c>
      <c r="AX8" s="549">
        <v>0</v>
      </c>
      <c r="AY8" s="549">
        <v>0</v>
      </c>
      <c r="AZ8" s="549">
        <v>0</v>
      </c>
      <c r="BA8" s="549">
        <v>0</v>
      </c>
      <c r="BB8" s="549">
        <v>0</v>
      </c>
      <c r="BC8" s="549">
        <v>0</v>
      </c>
      <c r="BD8" s="549">
        <v>0</v>
      </c>
      <c r="BE8" s="549">
        <v>0</v>
      </c>
      <c r="BF8" s="549">
        <v>0</v>
      </c>
      <c r="BG8" s="549">
        <v>0</v>
      </c>
      <c r="BH8" s="549">
        <v>0</v>
      </c>
      <c r="BI8" s="549">
        <v>0</v>
      </c>
      <c r="BJ8" s="549">
        <v>0</v>
      </c>
      <c r="BK8" s="549">
        <v>0</v>
      </c>
      <c r="BL8" s="549">
        <v>0</v>
      </c>
      <c r="BM8" s="549">
        <v>0</v>
      </c>
      <c r="BN8" s="549">
        <v>0</v>
      </c>
      <c r="BO8" s="549">
        <v>0</v>
      </c>
      <c r="BP8" s="549">
        <v>0</v>
      </c>
      <c r="BQ8" s="549">
        <v>0</v>
      </c>
      <c r="BR8" s="549">
        <v>0</v>
      </c>
      <c r="BS8" s="549">
        <v>0</v>
      </c>
      <c r="BT8" s="549">
        <v>0</v>
      </c>
      <c r="BU8" s="549">
        <v>0</v>
      </c>
      <c r="BV8" s="549">
        <v>0</v>
      </c>
      <c r="BW8" s="549">
        <v>0</v>
      </c>
      <c r="BX8" s="549">
        <v>0</v>
      </c>
      <c r="BY8" s="549">
        <v>0</v>
      </c>
      <c r="BZ8" s="549">
        <v>0</v>
      </c>
      <c r="CA8" s="549">
        <v>0</v>
      </c>
      <c r="CB8" s="549">
        <v>0</v>
      </c>
      <c r="CC8" s="549">
        <v>0</v>
      </c>
      <c r="CD8" s="549">
        <v>0</v>
      </c>
      <c r="CE8" s="549">
        <v>0</v>
      </c>
      <c r="CF8" s="549">
        <v>0</v>
      </c>
      <c r="CG8" s="549">
        <v>0</v>
      </c>
      <c r="CH8" s="549">
        <v>0</v>
      </c>
      <c r="CI8" s="549">
        <v>0</v>
      </c>
      <c r="CJ8" s="549">
        <v>0</v>
      </c>
      <c r="CK8" s="549">
        <v>0</v>
      </c>
      <c r="CL8" s="549">
        <v>0</v>
      </c>
      <c r="CM8" s="549">
        <v>0</v>
      </c>
      <c r="CN8" s="549">
        <v>4.6050994860285518E-4</v>
      </c>
      <c r="CO8" s="549">
        <v>0</v>
      </c>
      <c r="CP8" s="549">
        <v>0</v>
      </c>
      <c r="CQ8" s="549">
        <v>0</v>
      </c>
      <c r="CR8" s="549">
        <v>0</v>
      </c>
      <c r="CS8" s="549">
        <v>0</v>
      </c>
      <c r="CT8" s="549">
        <v>0</v>
      </c>
      <c r="CU8" s="549">
        <v>0</v>
      </c>
      <c r="CV8" s="549">
        <v>0</v>
      </c>
      <c r="CW8" s="549">
        <v>0</v>
      </c>
      <c r="CX8" s="549">
        <v>0</v>
      </c>
      <c r="CY8" s="549">
        <v>0</v>
      </c>
      <c r="CZ8" s="549">
        <v>0</v>
      </c>
      <c r="DA8" s="549">
        <v>0</v>
      </c>
      <c r="DB8" s="549">
        <v>2.6078741833761325E-3</v>
      </c>
      <c r="DC8" s="549">
        <v>0</v>
      </c>
      <c r="DD8" s="549">
        <v>0</v>
      </c>
      <c r="DE8" s="549">
        <v>0</v>
      </c>
      <c r="DF8" s="549">
        <v>6.5694842799655559E-4</v>
      </c>
      <c r="DG8" s="550" t="s">
        <v>245</v>
      </c>
    </row>
    <row r="9" spans="2:111" ht="12" customHeight="1">
      <c r="B9" s="548" t="s">
        <v>399</v>
      </c>
      <c r="C9" s="549">
        <v>4.2384284176533909E-4</v>
      </c>
      <c r="D9" s="549">
        <v>0</v>
      </c>
      <c r="E9" s="549">
        <v>0</v>
      </c>
      <c r="F9" s="549">
        <v>0.1242414892522884</v>
      </c>
      <c r="G9" s="549">
        <v>0</v>
      </c>
      <c r="H9" s="549">
        <v>0</v>
      </c>
      <c r="I9" s="549">
        <v>0</v>
      </c>
      <c r="J9" s="549">
        <v>4.5033341993591409E-4</v>
      </c>
      <c r="K9" s="549">
        <v>0</v>
      </c>
      <c r="L9" s="549">
        <v>3.5288928098809E-4</v>
      </c>
      <c r="M9" s="549">
        <v>0</v>
      </c>
      <c r="N9" s="549">
        <v>5.611987204669173E-5</v>
      </c>
      <c r="O9" s="549">
        <v>0</v>
      </c>
      <c r="P9" s="549">
        <v>8.9976006398293784E-2</v>
      </c>
      <c r="Q9" s="549">
        <v>2.3171749003614792E-5</v>
      </c>
      <c r="R9" s="549">
        <v>0</v>
      </c>
      <c r="S9" s="549">
        <v>0</v>
      </c>
      <c r="T9" s="549">
        <v>0</v>
      </c>
      <c r="U9" s="549">
        <v>0</v>
      </c>
      <c r="V9" s="549">
        <v>1.0319562450552096E-4</v>
      </c>
      <c r="W9" s="549">
        <v>0</v>
      </c>
      <c r="X9" s="549">
        <v>0</v>
      </c>
      <c r="Y9" s="549">
        <v>0</v>
      </c>
      <c r="Z9" s="549">
        <v>0</v>
      </c>
      <c r="AA9" s="549">
        <v>0</v>
      </c>
      <c r="AB9" s="549">
        <v>2.9884878251604686E-4</v>
      </c>
      <c r="AC9" s="549">
        <v>0</v>
      </c>
      <c r="AD9" s="549">
        <v>0</v>
      </c>
      <c r="AE9" s="549">
        <v>0</v>
      </c>
      <c r="AF9" s="549">
        <v>0</v>
      </c>
      <c r="AG9" s="549">
        <v>4.5617464972303682E-3</v>
      </c>
      <c r="AH9" s="549">
        <v>0</v>
      </c>
      <c r="AI9" s="549">
        <v>0</v>
      </c>
      <c r="AJ9" s="549">
        <v>0</v>
      </c>
      <c r="AK9" s="549">
        <v>0</v>
      </c>
      <c r="AL9" s="549">
        <v>0</v>
      </c>
      <c r="AM9" s="549">
        <v>0</v>
      </c>
      <c r="AN9" s="549">
        <v>0</v>
      </c>
      <c r="AO9" s="549">
        <v>0</v>
      </c>
      <c r="AP9" s="549">
        <v>0</v>
      </c>
      <c r="AQ9" s="549">
        <v>0</v>
      </c>
      <c r="AR9" s="549">
        <v>0</v>
      </c>
      <c r="AS9" s="549">
        <v>0</v>
      </c>
      <c r="AT9" s="549">
        <v>0</v>
      </c>
      <c r="AU9" s="549">
        <v>0</v>
      </c>
      <c r="AV9" s="549">
        <v>0</v>
      </c>
      <c r="AW9" s="549">
        <v>0</v>
      </c>
      <c r="AX9" s="549">
        <v>0</v>
      </c>
      <c r="AY9" s="549">
        <v>0</v>
      </c>
      <c r="AZ9" s="549">
        <v>0</v>
      </c>
      <c r="BA9" s="549">
        <v>0</v>
      </c>
      <c r="BB9" s="549">
        <v>0</v>
      </c>
      <c r="BC9" s="549">
        <v>0</v>
      </c>
      <c r="BD9" s="549">
        <v>0</v>
      </c>
      <c r="BE9" s="549">
        <v>0</v>
      </c>
      <c r="BF9" s="549">
        <v>0</v>
      </c>
      <c r="BG9" s="549">
        <v>0</v>
      </c>
      <c r="BH9" s="549">
        <v>0</v>
      </c>
      <c r="BI9" s="549">
        <v>0</v>
      </c>
      <c r="BJ9" s="549">
        <v>2.9545118805468122E-4</v>
      </c>
      <c r="BK9" s="549">
        <v>0</v>
      </c>
      <c r="BL9" s="549">
        <v>1.2908278078731892E-5</v>
      </c>
      <c r="BM9" s="549">
        <v>4.2314225438103354E-5</v>
      </c>
      <c r="BN9" s="549">
        <v>1.1592434411226357E-4</v>
      </c>
      <c r="BO9" s="549">
        <v>2.5886839993442E-5</v>
      </c>
      <c r="BP9" s="549">
        <v>0</v>
      </c>
      <c r="BQ9" s="549">
        <v>0</v>
      </c>
      <c r="BR9" s="549">
        <v>0</v>
      </c>
      <c r="BS9" s="549">
        <v>0</v>
      </c>
      <c r="BT9" s="549">
        <v>0</v>
      </c>
      <c r="BU9" s="549">
        <v>0</v>
      </c>
      <c r="BV9" s="549">
        <v>0</v>
      </c>
      <c r="BW9" s="549">
        <v>0</v>
      </c>
      <c r="BX9" s="549">
        <v>0</v>
      </c>
      <c r="BY9" s="549">
        <v>0</v>
      </c>
      <c r="BZ9" s="549">
        <v>0</v>
      </c>
      <c r="CA9" s="549">
        <v>0</v>
      </c>
      <c r="CB9" s="549">
        <v>0</v>
      </c>
      <c r="CC9" s="549">
        <v>0</v>
      </c>
      <c r="CD9" s="549">
        <v>0</v>
      </c>
      <c r="CE9" s="549">
        <v>0</v>
      </c>
      <c r="CF9" s="549">
        <v>0</v>
      </c>
      <c r="CG9" s="549">
        <v>0</v>
      </c>
      <c r="CH9" s="549">
        <v>0</v>
      </c>
      <c r="CI9" s="549">
        <v>0</v>
      </c>
      <c r="CJ9" s="549">
        <v>0</v>
      </c>
      <c r="CK9" s="549">
        <v>0</v>
      </c>
      <c r="CL9" s="549">
        <v>0</v>
      </c>
      <c r="CM9" s="549">
        <v>2.1112814211457501E-6</v>
      </c>
      <c r="CN9" s="549">
        <v>8.9984702600557904E-5</v>
      </c>
      <c r="CO9" s="549">
        <v>0</v>
      </c>
      <c r="CP9" s="549">
        <v>1.1532828195458373E-5</v>
      </c>
      <c r="CQ9" s="549">
        <v>0</v>
      </c>
      <c r="CR9" s="549">
        <v>1.5152389748326021E-4</v>
      </c>
      <c r="CS9" s="549">
        <v>2.3531014496343405E-4</v>
      </c>
      <c r="CT9" s="549">
        <v>0</v>
      </c>
      <c r="CU9" s="549">
        <v>0</v>
      </c>
      <c r="CV9" s="549">
        <v>0</v>
      </c>
      <c r="CW9" s="549">
        <v>0</v>
      </c>
      <c r="CX9" s="549">
        <v>0</v>
      </c>
      <c r="CY9" s="549">
        <v>1.0361276196434158E-3</v>
      </c>
      <c r="CZ9" s="549">
        <v>1.858646033879424E-3</v>
      </c>
      <c r="DA9" s="549">
        <v>0</v>
      </c>
      <c r="DB9" s="549">
        <v>0</v>
      </c>
      <c r="DC9" s="549">
        <v>1.8069459000397527E-4</v>
      </c>
      <c r="DD9" s="549">
        <v>0</v>
      </c>
      <c r="DE9" s="549">
        <v>0</v>
      </c>
      <c r="DF9" s="549">
        <v>3.4255578572698784E-4</v>
      </c>
      <c r="DG9" s="550" t="s">
        <v>246</v>
      </c>
    </row>
    <row r="10" spans="2:111" ht="12" customHeight="1">
      <c r="B10" s="548" t="s">
        <v>400</v>
      </c>
      <c r="C10" s="549">
        <v>0</v>
      </c>
      <c r="D10" s="549">
        <v>0</v>
      </c>
      <c r="E10" s="549">
        <v>0</v>
      </c>
      <c r="F10" s="549">
        <v>0</v>
      </c>
      <c r="G10" s="549">
        <v>0.13976705490848584</v>
      </c>
      <c r="H10" s="549">
        <v>0</v>
      </c>
      <c r="I10" s="549">
        <v>0</v>
      </c>
      <c r="J10" s="549">
        <v>8.279206720360267E-3</v>
      </c>
      <c r="K10" s="549">
        <v>0</v>
      </c>
      <c r="L10" s="549">
        <v>1.9114836053521541E-3</v>
      </c>
      <c r="M10" s="549">
        <v>0</v>
      </c>
      <c r="N10" s="549">
        <v>0</v>
      </c>
      <c r="O10" s="549">
        <v>0</v>
      </c>
      <c r="P10" s="549">
        <v>0</v>
      </c>
      <c r="Q10" s="549">
        <v>0</v>
      </c>
      <c r="R10" s="549">
        <v>0</v>
      </c>
      <c r="S10" s="549">
        <v>0</v>
      </c>
      <c r="T10" s="549">
        <v>0</v>
      </c>
      <c r="U10" s="549">
        <v>0</v>
      </c>
      <c r="V10" s="549">
        <v>0</v>
      </c>
      <c r="W10" s="549">
        <v>0</v>
      </c>
      <c r="X10" s="549">
        <v>0</v>
      </c>
      <c r="Y10" s="549">
        <v>0</v>
      </c>
      <c r="Z10" s="549">
        <v>0</v>
      </c>
      <c r="AA10" s="549">
        <v>1.4084659638782652E-4</v>
      </c>
      <c r="AB10" s="549">
        <v>0</v>
      </c>
      <c r="AC10" s="549">
        <v>0</v>
      </c>
      <c r="AD10" s="549">
        <v>0</v>
      </c>
      <c r="AE10" s="549">
        <v>0</v>
      </c>
      <c r="AF10" s="549">
        <v>0</v>
      </c>
      <c r="AG10" s="549">
        <v>0</v>
      </c>
      <c r="AH10" s="549">
        <v>0</v>
      </c>
      <c r="AI10" s="549">
        <v>0</v>
      </c>
      <c r="AJ10" s="549">
        <v>0</v>
      </c>
      <c r="AK10" s="549">
        <v>0</v>
      </c>
      <c r="AL10" s="549">
        <v>0</v>
      </c>
      <c r="AM10" s="549">
        <v>0</v>
      </c>
      <c r="AN10" s="549">
        <v>0</v>
      </c>
      <c r="AO10" s="549">
        <v>0</v>
      </c>
      <c r="AP10" s="549">
        <v>0</v>
      </c>
      <c r="AQ10" s="549">
        <v>0</v>
      </c>
      <c r="AR10" s="549">
        <v>0</v>
      </c>
      <c r="AS10" s="549">
        <v>0</v>
      </c>
      <c r="AT10" s="549">
        <v>0</v>
      </c>
      <c r="AU10" s="549">
        <v>0</v>
      </c>
      <c r="AV10" s="549">
        <v>0</v>
      </c>
      <c r="AW10" s="549">
        <v>0</v>
      </c>
      <c r="AX10" s="549">
        <v>0</v>
      </c>
      <c r="AY10" s="549">
        <v>0</v>
      </c>
      <c r="AZ10" s="549">
        <v>0</v>
      </c>
      <c r="BA10" s="549">
        <v>0</v>
      </c>
      <c r="BB10" s="549">
        <v>0</v>
      </c>
      <c r="BC10" s="549">
        <v>0</v>
      </c>
      <c r="BD10" s="549">
        <v>0</v>
      </c>
      <c r="BE10" s="549">
        <v>0</v>
      </c>
      <c r="BF10" s="549">
        <v>0</v>
      </c>
      <c r="BG10" s="549">
        <v>0</v>
      </c>
      <c r="BH10" s="549">
        <v>0</v>
      </c>
      <c r="BI10" s="549">
        <v>0</v>
      </c>
      <c r="BJ10" s="549">
        <v>1.4011204418131612E-2</v>
      </c>
      <c r="BK10" s="549">
        <v>0</v>
      </c>
      <c r="BL10" s="549">
        <v>0</v>
      </c>
      <c r="BM10" s="549">
        <v>0</v>
      </c>
      <c r="BN10" s="549">
        <v>0</v>
      </c>
      <c r="BO10" s="549">
        <v>0</v>
      </c>
      <c r="BP10" s="549">
        <v>0</v>
      </c>
      <c r="BQ10" s="549">
        <v>0</v>
      </c>
      <c r="BR10" s="549">
        <v>0</v>
      </c>
      <c r="BS10" s="549">
        <v>0</v>
      </c>
      <c r="BT10" s="549">
        <v>0</v>
      </c>
      <c r="BU10" s="549">
        <v>0</v>
      </c>
      <c r="BV10" s="549">
        <v>0</v>
      </c>
      <c r="BW10" s="549">
        <v>0</v>
      </c>
      <c r="BX10" s="549">
        <v>0</v>
      </c>
      <c r="BY10" s="549">
        <v>0</v>
      </c>
      <c r="BZ10" s="549">
        <v>0</v>
      </c>
      <c r="CA10" s="549">
        <v>0</v>
      </c>
      <c r="CB10" s="549">
        <v>0</v>
      </c>
      <c r="CC10" s="549">
        <v>0</v>
      </c>
      <c r="CD10" s="549">
        <v>0</v>
      </c>
      <c r="CE10" s="549">
        <v>0</v>
      </c>
      <c r="CF10" s="549">
        <v>0</v>
      </c>
      <c r="CG10" s="549">
        <v>0</v>
      </c>
      <c r="CH10" s="549">
        <v>0</v>
      </c>
      <c r="CI10" s="549">
        <v>0</v>
      </c>
      <c r="CJ10" s="549">
        <v>0</v>
      </c>
      <c r="CK10" s="549">
        <v>0</v>
      </c>
      <c r="CL10" s="549">
        <v>0</v>
      </c>
      <c r="CM10" s="549">
        <v>4.2225628422915002E-6</v>
      </c>
      <c r="CN10" s="549">
        <v>9.527792040059072E-5</v>
      </c>
      <c r="CO10" s="549">
        <v>0</v>
      </c>
      <c r="CP10" s="549">
        <v>2.6669665201997487E-4</v>
      </c>
      <c r="CQ10" s="549">
        <v>0</v>
      </c>
      <c r="CR10" s="549">
        <v>9.0192796120988226E-4</v>
      </c>
      <c r="CS10" s="549">
        <v>1.6719405036875576E-3</v>
      </c>
      <c r="CT10" s="549">
        <v>0</v>
      </c>
      <c r="CU10" s="549">
        <v>0</v>
      </c>
      <c r="CV10" s="549">
        <v>0</v>
      </c>
      <c r="CW10" s="549">
        <v>0</v>
      </c>
      <c r="CX10" s="549">
        <v>0</v>
      </c>
      <c r="CY10" s="549">
        <v>3.8805911792305285E-3</v>
      </c>
      <c r="CZ10" s="549">
        <v>6.577911777882718E-3</v>
      </c>
      <c r="DA10" s="549">
        <v>0</v>
      </c>
      <c r="DB10" s="549">
        <v>2.6610961054858495E-5</v>
      </c>
      <c r="DC10" s="549">
        <v>6.5050052401431104E-4</v>
      </c>
      <c r="DD10" s="549">
        <v>0</v>
      </c>
      <c r="DE10" s="549">
        <v>0</v>
      </c>
      <c r="DF10" s="549">
        <v>6.2389984128631765E-4</v>
      </c>
      <c r="DG10" s="550" t="s">
        <v>247</v>
      </c>
    </row>
    <row r="11" spans="2:111" ht="12" customHeight="1">
      <c r="B11" s="548" t="s">
        <v>567</v>
      </c>
      <c r="C11" s="549">
        <v>0</v>
      </c>
      <c r="D11" s="549">
        <v>2.6743688489516474E-5</v>
      </c>
      <c r="E11" s="549">
        <v>0</v>
      </c>
      <c r="F11" s="549">
        <v>2.0569782988789467E-4</v>
      </c>
      <c r="G11" s="549">
        <v>0</v>
      </c>
      <c r="H11" s="549">
        <v>0</v>
      </c>
      <c r="I11" s="549">
        <v>0</v>
      </c>
      <c r="J11" s="549">
        <v>5.0229496839005806E-4</v>
      </c>
      <c r="K11" s="549">
        <v>1.9905824856197575E-4</v>
      </c>
      <c r="L11" s="549">
        <v>4.7051904131745334E-4</v>
      </c>
      <c r="M11" s="549">
        <v>0</v>
      </c>
      <c r="N11" s="549">
        <v>1.7397160334474437E-3</v>
      </c>
      <c r="O11" s="549">
        <v>7.7303648732220167E-5</v>
      </c>
      <c r="P11" s="549">
        <v>0</v>
      </c>
      <c r="Q11" s="549">
        <v>0</v>
      </c>
      <c r="R11" s="549">
        <v>4.1593012373921181E-4</v>
      </c>
      <c r="S11" s="549">
        <v>9.2790201354736945E-5</v>
      </c>
      <c r="T11" s="549">
        <v>0</v>
      </c>
      <c r="U11" s="549">
        <v>8.6192327192834206E-2</v>
      </c>
      <c r="V11" s="549">
        <v>2.4078979051288225E-4</v>
      </c>
      <c r="W11" s="549">
        <v>0</v>
      </c>
      <c r="X11" s="549">
        <v>3.4182722187694218E-3</v>
      </c>
      <c r="Y11" s="549">
        <v>1.7069235625599177E-3</v>
      </c>
      <c r="Z11" s="549">
        <v>1.4553014553014554E-2</v>
      </c>
      <c r="AA11" s="549">
        <v>1.8418401066100392E-4</v>
      </c>
      <c r="AB11" s="549">
        <v>2.4687508120890827E-4</v>
      </c>
      <c r="AC11" s="549">
        <v>0.59210526315789469</v>
      </c>
      <c r="AD11" s="549">
        <v>1.0957703265395574E-4</v>
      </c>
      <c r="AE11" s="549">
        <v>2.9872325680043495E-5</v>
      </c>
      <c r="AF11" s="549">
        <v>1.3309553597572337E-4</v>
      </c>
      <c r="AG11" s="549">
        <v>0</v>
      </c>
      <c r="AH11" s="549">
        <v>3.9026326233628787E-3</v>
      </c>
      <c r="AI11" s="549">
        <v>8.0489099720856957E-4</v>
      </c>
      <c r="AJ11" s="549">
        <v>0</v>
      </c>
      <c r="AK11" s="549">
        <v>6.2642740619902118E-3</v>
      </c>
      <c r="AL11" s="549">
        <v>1.050420168067227E-2</v>
      </c>
      <c r="AM11" s="549">
        <v>3.6058939503995019E-3</v>
      </c>
      <c r="AN11" s="549">
        <v>1.8238216962977855E-3</v>
      </c>
      <c r="AO11" s="549">
        <v>0</v>
      </c>
      <c r="AP11" s="549">
        <v>2.0455873758036236E-3</v>
      </c>
      <c r="AQ11" s="549">
        <v>7.1946427583153465E-4</v>
      </c>
      <c r="AR11" s="549">
        <v>8.0510436165287928E-5</v>
      </c>
      <c r="AS11" s="549">
        <v>3.4550839091806513E-4</v>
      </c>
      <c r="AT11" s="549">
        <v>1.4362932144720904E-5</v>
      </c>
      <c r="AU11" s="549">
        <v>1.2998999077071065E-5</v>
      </c>
      <c r="AV11" s="549">
        <v>2.2796543132199433E-6</v>
      </c>
      <c r="AW11" s="549">
        <v>1.3580498404291438E-4</v>
      </c>
      <c r="AX11" s="549">
        <v>2.4076956672676575E-4</v>
      </c>
      <c r="AY11" s="549">
        <v>5.1463095813991789E-5</v>
      </c>
      <c r="AZ11" s="549">
        <v>0</v>
      </c>
      <c r="BA11" s="549">
        <v>0</v>
      </c>
      <c r="BB11" s="549">
        <v>1.5427337241592101E-5</v>
      </c>
      <c r="BC11" s="549">
        <v>0</v>
      </c>
      <c r="BD11" s="549">
        <v>1.1072153533862336E-4</v>
      </c>
      <c r="BE11" s="549">
        <v>4.4731707000836289E-5</v>
      </c>
      <c r="BF11" s="549">
        <v>0</v>
      </c>
      <c r="BG11" s="549">
        <v>1.9468820365024423E-4</v>
      </c>
      <c r="BH11" s="549">
        <v>0</v>
      </c>
      <c r="BI11" s="549">
        <v>0</v>
      </c>
      <c r="BJ11" s="549">
        <v>6.818104339723412E-5</v>
      </c>
      <c r="BK11" s="549">
        <v>2.6956599874202532E-4</v>
      </c>
      <c r="BL11" s="549">
        <v>0</v>
      </c>
      <c r="BM11" s="549">
        <v>0</v>
      </c>
      <c r="BN11" s="549">
        <v>1.2202562538133008E-5</v>
      </c>
      <c r="BO11" s="549">
        <v>8.6289466644806662E-6</v>
      </c>
      <c r="BP11" s="549">
        <v>2.2940796718945809E-2</v>
      </c>
      <c r="BQ11" s="549">
        <v>0.436348852161416</v>
      </c>
      <c r="BR11" s="549">
        <v>0</v>
      </c>
      <c r="BS11" s="549">
        <v>0</v>
      </c>
      <c r="BT11" s="549">
        <v>3.4259539997156459E-6</v>
      </c>
      <c r="BU11" s="549">
        <v>0</v>
      </c>
      <c r="BV11" s="549">
        <v>0</v>
      </c>
      <c r="BW11" s="549">
        <v>0</v>
      </c>
      <c r="BX11" s="549">
        <v>0</v>
      </c>
      <c r="BY11" s="549">
        <v>0</v>
      </c>
      <c r="BZ11" s="549">
        <v>0</v>
      </c>
      <c r="CA11" s="549">
        <v>0</v>
      </c>
      <c r="CB11" s="549">
        <v>0</v>
      </c>
      <c r="CC11" s="549">
        <v>0</v>
      </c>
      <c r="CD11" s="549">
        <v>1.0312467773538208E-4</v>
      </c>
      <c r="CE11" s="549">
        <v>0</v>
      </c>
      <c r="CF11" s="549">
        <v>1.8957525663750367E-5</v>
      </c>
      <c r="CG11" s="549">
        <v>0</v>
      </c>
      <c r="CH11" s="549">
        <v>0</v>
      </c>
      <c r="CI11" s="549">
        <v>0</v>
      </c>
      <c r="CJ11" s="549">
        <v>0</v>
      </c>
      <c r="CK11" s="549">
        <v>0</v>
      </c>
      <c r="CL11" s="549">
        <v>0</v>
      </c>
      <c r="CM11" s="549">
        <v>0</v>
      </c>
      <c r="CN11" s="549">
        <v>2.646608900016409E-6</v>
      </c>
      <c r="CO11" s="549">
        <v>7.976771640981462E-5</v>
      </c>
      <c r="CP11" s="549">
        <v>1.0091224671026075E-5</v>
      </c>
      <c r="CQ11" s="549">
        <v>0</v>
      </c>
      <c r="CR11" s="549">
        <v>7.2154236896790581E-6</v>
      </c>
      <c r="CS11" s="549">
        <v>1.2384744471759686E-5</v>
      </c>
      <c r="CT11" s="549">
        <v>8.4974762495538826E-5</v>
      </c>
      <c r="CU11" s="549">
        <v>6.3520294734167561E-5</v>
      </c>
      <c r="CV11" s="549">
        <v>0</v>
      </c>
      <c r="CW11" s="549">
        <v>0</v>
      </c>
      <c r="CX11" s="549">
        <v>0</v>
      </c>
      <c r="CY11" s="549">
        <v>8.7973099781044734E-5</v>
      </c>
      <c r="CZ11" s="549">
        <v>0</v>
      </c>
      <c r="DA11" s="549">
        <v>1.3131401558259652E-4</v>
      </c>
      <c r="DB11" s="549">
        <v>6.6527402637146238E-6</v>
      </c>
      <c r="DC11" s="549">
        <v>0</v>
      </c>
      <c r="DD11" s="549">
        <v>0</v>
      </c>
      <c r="DE11" s="549">
        <v>0</v>
      </c>
      <c r="DF11" s="549">
        <v>1.8235348009664671E-3</v>
      </c>
      <c r="DG11" s="550" t="s">
        <v>248</v>
      </c>
    </row>
    <row r="12" spans="2:111" ht="12" customHeight="1">
      <c r="B12" s="548" t="s">
        <v>569</v>
      </c>
      <c r="C12" s="549">
        <v>0</v>
      </c>
      <c r="D12" s="549">
        <v>0</v>
      </c>
      <c r="E12" s="549">
        <v>0</v>
      </c>
      <c r="F12" s="549">
        <v>2.0569782988789467E-4</v>
      </c>
      <c r="G12" s="549">
        <v>0</v>
      </c>
      <c r="H12" s="549">
        <v>0</v>
      </c>
      <c r="I12" s="549">
        <v>2.3252208959851188E-3</v>
      </c>
      <c r="J12" s="549">
        <v>0</v>
      </c>
      <c r="K12" s="549">
        <v>0</v>
      </c>
      <c r="L12" s="549">
        <v>4.7051904131745334E-4</v>
      </c>
      <c r="M12" s="549">
        <v>0</v>
      </c>
      <c r="N12" s="549">
        <v>0</v>
      </c>
      <c r="O12" s="549">
        <v>0</v>
      </c>
      <c r="P12" s="549">
        <v>0</v>
      </c>
      <c r="Q12" s="549">
        <v>0</v>
      </c>
      <c r="R12" s="549">
        <v>0</v>
      </c>
      <c r="S12" s="549">
        <v>0</v>
      </c>
      <c r="T12" s="549">
        <v>0</v>
      </c>
      <c r="U12" s="549">
        <v>4.056109514956904E-3</v>
      </c>
      <c r="V12" s="549">
        <v>9.6315916205152903E-3</v>
      </c>
      <c r="W12" s="549">
        <v>0</v>
      </c>
      <c r="X12" s="549">
        <v>0</v>
      </c>
      <c r="Y12" s="549">
        <v>5.1441532022353687E-4</v>
      </c>
      <c r="Z12" s="549">
        <v>0</v>
      </c>
      <c r="AA12" s="549">
        <v>7.5840474978060429E-5</v>
      </c>
      <c r="AB12" s="549">
        <v>1.9490137990176969E-4</v>
      </c>
      <c r="AC12" s="549">
        <v>0</v>
      </c>
      <c r="AD12" s="549">
        <v>6.0486522024983565E-2</v>
      </c>
      <c r="AE12" s="549">
        <v>0</v>
      </c>
      <c r="AF12" s="549">
        <v>1.8633375036601271E-4</v>
      </c>
      <c r="AG12" s="549">
        <v>0</v>
      </c>
      <c r="AH12" s="549">
        <v>5.1792565154120916E-2</v>
      </c>
      <c r="AI12" s="549">
        <v>4.4902642440018493E-2</v>
      </c>
      <c r="AJ12" s="549">
        <v>0.2</v>
      </c>
      <c r="AK12" s="549">
        <v>6.2838499184339314E-2</v>
      </c>
      <c r="AL12" s="549">
        <v>0.39985994397759106</v>
      </c>
      <c r="AM12" s="549">
        <v>0</v>
      </c>
      <c r="AN12" s="549">
        <v>1.8669040985725365E-4</v>
      </c>
      <c r="AO12" s="549">
        <v>0</v>
      </c>
      <c r="AP12" s="549">
        <v>0.20886244089049466</v>
      </c>
      <c r="AQ12" s="549">
        <v>6.6412086999833973E-5</v>
      </c>
      <c r="AR12" s="549">
        <v>8.0510436165287928E-5</v>
      </c>
      <c r="AS12" s="549">
        <v>6.1697926949654487E-6</v>
      </c>
      <c r="AT12" s="549">
        <v>9.5752880964806036E-6</v>
      </c>
      <c r="AU12" s="549">
        <v>7.3660994770069374E-5</v>
      </c>
      <c r="AV12" s="549">
        <v>1.367792587931966E-5</v>
      </c>
      <c r="AW12" s="549">
        <v>0</v>
      </c>
      <c r="AX12" s="549">
        <v>0</v>
      </c>
      <c r="AY12" s="549">
        <v>0</v>
      </c>
      <c r="AZ12" s="549">
        <v>0</v>
      </c>
      <c r="BA12" s="549">
        <v>0</v>
      </c>
      <c r="BB12" s="549">
        <v>0</v>
      </c>
      <c r="BC12" s="549">
        <v>0</v>
      </c>
      <c r="BD12" s="549">
        <v>0</v>
      </c>
      <c r="BE12" s="549">
        <v>0</v>
      </c>
      <c r="BF12" s="549">
        <v>0</v>
      </c>
      <c r="BG12" s="549">
        <v>0</v>
      </c>
      <c r="BH12" s="549">
        <v>0</v>
      </c>
      <c r="BI12" s="549">
        <v>0</v>
      </c>
      <c r="BJ12" s="549">
        <v>9.9998863649276718E-4</v>
      </c>
      <c r="BK12" s="549">
        <v>0</v>
      </c>
      <c r="BL12" s="549">
        <v>2.2352834873004056E-3</v>
      </c>
      <c r="BM12" s="549">
        <v>2.659751313252211E-4</v>
      </c>
      <c r="BN12" s="549">
        <v>1.5686394142769983E-2</v>
      </c>
      <c r="BO12" s="549">
        <v>1.5212832969479416E-2</v>
      </c>
      <c r="BP12" s="549">
        <v>0</v>
      </c>
      <c r="BQ12" s="549">
        <v>0</v>
      </c>
      <c r="BR12" s="549">
        <v>0</v>
      </c>
      <c r="BS12" s="549">
        <v>0</v>
      </c>
      <c r="BT12" s="549">
        <v>0</v>
      </c>
      <c r="BU12" s="549">
        <v>0</v>
      </c>
      <c r="BV12" s="549">
        <v>0</v>
      </c>
      <c r="BW12" s="549">
        <v>0</v>
      </c>
      <c r="BX12" s="549">
        <v>0</v>
      </c>
      <c r="BY12" s="549">
        <v>0</v>
      </c>
      <c r="BZ12" s="549">
        <v>0</v>
      </c>
      <c r="CA12" s="549">
        <v>0</v>
      </c>
      <c r="CB12" s="549">
        <v>0</v>
      </c>
      <c r="CC12" s="549">
        <v>0</v>
      </c>
      <c r="CD12" s="549">
        <v>0</v>
      </c>
      <c r="CE12" s="549">
        <v>0</v>
      </c>
      <c r="CF12" s="549">
        <v>0</v>
      </c>
      <c r="CG12" s="549">
        <v>0</v>
      </c>
      <c r="CH12" s="549">
        <v>0</v>
      </c>
      <c r="CI12" s="549">
        <v>0</v>
      </c>
      <c r="CJ12" s="549">
        <v>0</v>
      </c>
      <c r="CK12" s="549">
        <v>0</v>
      </c>
      <c r="CL12" s="549">
        <v>0</v>
      </c>
      <c r="CM12" s="549">
        <v>6.3338442634372507E-6</v>
      </c>
      <c r="CN12" s="549">
        <v>0</v>
      </c>
      <c r="CO12" s="549">
        <v>0</v>
      </c>
      <c r="CP12" s="549">
        <v>0</v>
      </c>
      <c r="CQ12" s="549">
        <v>0</v>
      </c>
      <c r="CR12" s="549">
        <v>0</v>
      </c>
      <c r="CS12" s="549">
        <v>0</v>
      </c>
      <c r="CT12" s="549">
        <v>0</v>
      </c>
      <c r="CU12" s="549">
        <v>0</v>
      </c>
      <c r="CV12" s="549">
        <v>0</v>
      </c>
      <c r="CW12" s="549">
        <v>0</v>
      </c>
      <c r="CX12" s="549">
        <v>0</v>
      </c>
      <c r="CY12" s="549">
        <v>-4.887394432280263E-5</v>
      </c>
      <c r="CZ12" s="549">
        <v>-2.7243997239274946E-5</v>
      </c>
      <c r="DA12" s="549">
        <v>0</v>
      </c>
      <c r="DB12" s="549">
        <v>2.6610961054858495E-5</v>
      </c>
      <c r="DC12" s="549">
        <v>4.8185224001060072E-5</v>
      </c>
      <c r="DD12" s="549">
        <v>0</v>
      </c>
      <c r="DE12" s="549">
        <v>2.1634755402448057E-4</v>
      </c>
      <c r="DF12" s="549">
        <v>1.1127315455829673E-3</v>
      </c>
      <c r="DG12" s="550" t="s">
        <v>249</v>
      </c>
    </row>
    <row r="13" spans="2:111" ht="12" customHeight="1">
      <c r="B13" s="548" t="s">
        <v>571</v>
      </c>
      <c r="C13" s="549">
        <v>0</v>
      </c>
      <c r="D13" s="549">
        <v>1.6670232491798602E-2</v>
      </c>
      <c r="E13" s="549">
        <v>0</v>
      </c>
      <c r="F13" s="549">
        <v>3.3940141931502625E-2</v>
      </c>
      <c r="G13" s="549">
        <v>8.3194675540765387E-3</v>
      </c>
      <c r="H13" s="549">
        <v>0</v>
      </c>
      <c r="I13" s="549">
        <v>0</v>
      </c>
      <c r="J13" s="549">
        <v>0.2328823337396993</v>
      </c>
      <c r="K13" s="549">
        <v>8.3827546915969969E-2</v>
      </c>
      <c r="L13" s="549">
        <v>0.26540214674312601</v>
      </c>
      <c r="M13" s="549">
        <v>0</v>
      </c>
      <c r="N13" s="549">
        <v>2.2447948818676692E-4</v>
      </c>
      <c r="O13" s="549">
        <v>1.0822510822510822E-2</v>
      </c>
      <c r="P13" s="549">
        <v>2.3993601706211678E-4</v>
      </c>
      <c r="Q13" s="549">
        <v>0</v>
      </c>
      <c r="R13" s="549">
        <v>7.0188208380991997E-3</v>
      </c>
      <c r="S13" s="549">
        <v>4.6395100677368473E-5</v>
      </c>
      <c r="T13" s="549">
        <v>0</v>
      </c>
      <c r="U13" s="549">
        <v>1.6900456312320431E-4</v>
      </c>
      <c r="V13" s="549">
        <v>6.8797083003680642E-5</v>
      </c>
      <c r="W13" s="549">
        <v>0</v>
      </c>
      <c r="X13" s="549">
        <v>5.9042883778744563E-3</v>
      </c>
      <c r="Y13" s="549">
        <v>9.3530058222461243E-5</v>
      </c>
      <c r="Z13" s="549">
        <v>0</v>
      </c>
      <c r="AA13" s="549">
        <v>1.0162623647060097E-2</v>
      </c>
      <c r="AB13" s="549">
        <v>1.2597125854317714E-2</v>
      </c>
      <c r="AC13" s="549">
        <v>0</v>
      </c>
      <c r="AD13" s="549">
        <v>0</v>
      </c>
      <c r="AE13" s="549">
        <v>1.9914883786695661E-5</v>
      </c>
      <c r="AF13" s="549">
        <v>0</v>
      </c>
      <c r="AG13" s="549">
        <v>6.5167807103290981E-2</v>
      </c>
      <c r="AH13" s="549">
        <v>2.6458526260087314E-4</v>
      </c>
      <c r="AI13" s="549">
        <v>0</v>
      </c>
      <c r="AJ13" s="549">
        <v>0</v>
      </c>
      <c r="AK13" s="549">
        <v>2.4143556280587274E-3</v>
      </c>
      <c r="AL13" s="549">
        <v>0</v>
      </c>
      <c r="AM13" s="549">
        <v>0</v>
      </c>
      <c r="AN13" s="549">
        <v>0</v>
      </c>
      <c r="AO13" s="549">
        <v>0</v>
      </c>
      <c r="AP13" s="549">
        <v>0</v>
      </c>
      <c r="AQ13" s="549">
        <v>0</v>
      </c>
      <c r="AR13" s="549">
        <v>0</v>
      </c>
      <c r="AS13" s="549">
        <v>0</v>
      </c>
      <c r="AT13" s="549">
        <v>0</v>
      </c>
      <c r="AU13" s="549">
        <v>0</v>
      </c>
      <c r="AV13" s="549">
        <v>0</v>
      </c>
      <c r="AW13" s="549">
        <v>0</v>
      </c>
      <c r="AX13" s="549">
        <v>0</v>
      </c>
      <c r="AY13" s="549">
        <v>0</v>
      </c>
      <c r="AZ13" s="549">
        <v>0</v>
      </c>
      <c r="BA13" s="549">
        <v>0</v>
      </c>
      <c r="BB13" s="549">
        <v>0</v>
      </c>
      <c r="BC13" s="549">
        <v>0</v>
      </c>
      <c r="BD13" s="549">
        <v>0</v>
      </c>
      <c r="BE13" s="549">
        <v>0</v>
      </c>
      <c r="BF13" s="549">
        <v>0</v>
      </c>
      <c r="BG13" s="549">
        <v>0</v>
      </c>
      <c r="BH13" s="549">
        <v>0</v>
      </c>
      <c r="BI13" s="549">
        <v>0</v>
      </c>
      <c r="BJ13" s="549">
        <v>4.0340450676696858E-3</v>
      </c>
      <c r="BK13" s="549">
        <v>0</v>
      </c>
      <c r="BL13" s="549">
        <v>0</v>
      </c>
      <c r="BM13" s="549">
        <v>0</v>
      </c>
      <c r="BN13" s="549">
        <v>0</v>
      </c>
      <c r="BO13" s="549">
        <v>0</v>
      </c>
      <c r="BP13" s="549">
        <v>0</v>
      </c>
      <c r="BQ13" s="549">
        <v>0</v>
      </c>
      <c r="BR13" s="549">
        <v>0</v>
      </c>
      <c r="BS13" s="549">
        <v>0</v>
      </c>
      <c r="BT13" s="549">
        <v>0</v>
      </c>
      <c r="BU13" s="549">
        <v>0</v>
      </c>
      <c r="BV13" s="549">
        <v>0</v>
      </c>
      <c r="BW13" s="549">
        <v>0</v>
      </c>
      <c r="BX13" s="549">
        <v>0</v>
      </c>
      <c r="BY13" s="549">
        <v>0</v>
      </c>
      <c r="BZ13" s="549">
        <v>0</v>
      </c>
      <c r="CA13" s="549">
        <v>0</v>
      </c>
      <c r="CB13" s="549">
        <v>0</v>
      </c>
      <c r="CC13" s="549">
        <v>0</v>
      </c>
      <c r="CD13" s="549">
        <v>0</v>
      </c>
      <c r="CE13" s="549">
        <v>0</v>
      </c>
      <c r="CF13" s="549">
        <v>0</v>
      </c>
      <c r="CG13" s="549">
        <v>0</v>
      </c>
      <c r="CH13" s="549">
        <v>0</v>
      </c>
      <c r="CI13" s="549">
        <v>0</v>
      </c>
      <c r="CJ13" s="549">
        <v>0</v>
      </c>
      <c r="CK13" s="549">
        <v>0</v>
      </c>
      <c r="CL13" s="549">
        <v>0</v>
      </c>
      <c r="CM13" s="549">
        <v>2.4701992627405275E-4</v>
      </c>
      <c r="CN13" s="549">
        <v>7.4343244001460924E-3</v>
      </c>
      <c r="CO13" s="549">
        <v>0</v>
      </c>
      <c r="CP13" s="549">
        <v>4.1071284411076129E-3</v>
      </c>
      <c r="CQ13" s="549">
        <v>0</v>
      </c>
      <c r="CR13" s="549">
        <v>1.4026783652736088E-2</v>
      </c>
      <c r="CS13" s="549">
        <v>2.1636148592164173E-2</v>
      </c>
      <c r="CT13" s="549">
        <v>1.2236365799357591E-3</v>
      </c>
      <c r="CU13" s="549">
        <v>0</v>
      </c>
      <c r="CV13" s="549">
        <v>0</v>
      </c>
      <c r="CW13" s="549">
        <v>0</v>
      </c>
      <c r="CX13" s="549">
        <v>0</v>
      </c>
      <c r="CY13" s="549">
        <v>4.8697998123240535E-2</v>
      </c>
      <c r="CZ13" s="549">
        <v>0.16898846065361375</v>
      </c>
      <c r="DA13" s="549">
        <v>0</v>
      </c>
      <c r="DB13" s="549">
        <v>2.6610961054858495E-5</v>
      </c>
      <c r="DC13" s="549">
        <v>8.7697107681929329E-3</v>
      </c>
      <c r="DD13" s="549">
        <v>0</v>
      </c>
      <c r="DE13" s="549">
        <v>0</v>
      </c>
      <c r="DF13" s="549">
        <v>1.6508085178680201E-2</v>
      </c>
      <c r="DG13" s="550" t="s">
        <v>250</v>
      </c>
    </row>
    <row r="14" spans="2:111" ht="12" customHeight="1">
      <c r="B14" s="548" t="s">
        <v>573</v>
      </c>
      <c r="C14" s="549">
        <v>0</v>
      </c>
      <c r="D14" s="549">
        <v>1.6937669376693767E-4</v>
      </c>
      <c r="E14" s="549">
        <v>0</v>
      </c>
      <c r="F14" s="549">
        <v>0</v>
      </c>
      <c r="G14" s="549">
        <v>1.6638935108153079E-3</v>
      </c>
      <c r="H14" s="549">
        <v>0</v>
      </c>
      <c r="I14" s="549">
        <v>0</v>
      </c>
      <c r="J14" s="549">
        <v>3.088381264530914E-3</v>
      </c>
      <c r="K14" s="549">
        <v>6.0482819213925842E-2</v>
      </c>
      <c r="L14" s="549">
        <v>0</v>
      </c>
      <c r="M14" s="549">
        <v>0</v>
      </c>
      <c r="N14" s="549">
        <v>0</v>
      </c>
      <c r="O14" s="549">
        <v>0</v>
      </c>
      <c r="P14" s="549">
        <v>0</v>
      </c>
      <c r="Q14" s="549">
        <v>0</v>
      </c>
      <c r="R14" s="549">
        <v>0</v>
      </c>
      <c r="S14" s="549">
        <v>0</v>
      </c>
      <c r="T14" s="549">
        <v>0</v>
      </c>
      <c r="U14" s="549">
        <v>0</v>
      </c>
      <c r="V14" s="549">
        <v>0</v>
      </c>
      <c r="W14" s="549">
        <v>0</v>
      </c>
      <c r="X14" s="549">
        <v>0</v>
      </c>
      <c r="Y14" s="549">
        <v>0</v>
      </c>
      <c r="Z14" s="549">
        <v>0</v>
      </c>
      <c r="AA14" s="549">
        <v>5.4171767841471741E-5</v>
      </c>
      <c r="AB14" s="549">
        <v>0</v>
      </c>
      <c r="AC14" s="549">
        <v>0</v>
      </c>
      <c r="AD14" s="549">
        <v>0</v>
      </c>
      <c r="AE14" s="549">
        <v>0</v>
      </c>
      <c r="AF14" s="549">
        <v>0</v>
      </c>
      <c r="AG14" s="549">
        <v>0</v>
      </c>
      <c r="AH14" s="549">
        <v>0</v>
      </c>
      <c r="AI14" s="549">
        <v>0</v>
      </c>
      <c r="AJ14" s="549">
        <v>0</v>
      </c>
      <c r="AK14" s="549">
        <v>0</v>
      </c>
      <c r="AL14" s="549">
        <v>0</v>
      </c>
      <c r="AM14" s="549">
        <v>0</v>
      </c>
      <c r="AN14" s="549">
        <v>0</v>
      </c>
      <c r="AO14" s="549">
        <v>0</v>
      </c>
      <c r="AP14" s="549">
        <v>0</v>
      </c>
      <c r="AQ14" s="549">
        <v>0</v>
      </c>
      <c r="AR14" s="549">
        <v>0</v>
      </c>
      <c r="AS14" s="549">
        <v>0</v>
      </c>
      <c r="AT14" s="549">
        <v>0</v>
      </c>
      <c r="AU14" s="549">
        <v>0</v>
      </c>
      <c r="AV14" s="549">
        <v>0</v>
      </c>
      <c r="AW14" s="549">
        <v>0</v>
      </c>
      <c r="AX14" s="549">
        <v>0</v>
      </c>
      <c r="AY14" s="549">
        <v>0</v>
      </c>
      <c r="AZ14" s="549">
        <v>0</v>
      </c>
      <c r="BA14" s="549">
        <v>0</v>
      </c>
      <c r="BB14" s="549">
        <v>0</v>
      </c>
      <c r="BC14" s="549">
        <v>0</v>
      </c>
      <c r="BD14" s="549">
        <v>0</v>
      </c>
      <c r="BE14" s="549">
        <v>0</v>
      </c>
      <c r="BF14" s="549">
        <v>0</v>
      </c>
      <c r="BG14" s="549">
        <v>0</v>
      </c>
      <c r="BH14" s="549">
        <v>0</v>
      </c>
      <c r="BI14" s="549">
        <v>0</v>
      </c>
      <c r="BJ14" s="549">
        <v>0</v>
      </c>
      <c r="BK14" s="549">
        <v>0</v>
      </c>
      <c r="BL14" s="549">
        <v>0</v>
      </c>
      <c r="BM14" s="549">
        <v>0</v>
      </c>
      <c r="BN14" s="549">
        <v>0</v>
      </c>
      <c r="BO14" s="549">
        <v>0</v>
      </c>
      <c r="BP14" s="549">
        <v>0</v>
      </c>
      <c r="BQ14" s="549">
        <v>0</v>
      </c>
      <c r="BR14" s="549">
        <v>0</v>
      </c>
      <c r="BS14" s="549">
        <v>0</v>
      </c>
      <c r="BT14" s="549">
        <v>8.7361826992748973E-5</v>
      </c>
      <c r="BU14" s="549">
        <v>0</v>
      </c>
      <c r="BV14" s="549">
        <v>0</v>
      </c>
      <c r="BW14" s="549">
        <v>0</v>
      </c>
      <c r="BX14" s="549">
        <v>0</v>
      </c>
      <c r="BY14" s="549">
        <v>0</v>
      </c>
      <c r="BZ14" s="549">
        <v>0</v>
      </c>
      <c r="CA14" s="549">
        <v>0</v>
      </c>
      <c r="CB14" s="549">
        <v>0</v>
      </c>
      <c r="CC14" s="549">
        <v>0</v>
      </c>
      <c r="CD14" s="549">
        <v>0</v>
      </c>
      <c r="CE14" s="549">
        <v>0</v>
      </c>
      <c r="CF14" s="549">
        <v>0</v>
      </c>
      <c r="CG14" s="549">
        <v>0</v>
      </c>
      <c r="CH14" s="549">
        <v>0</v>
      </c>
      <c r="CI14" s="549">
        <v>0</v>
      </c>
      <c r="CJ14" s="549">
        <v>0</v>
      </c>
      <c r="CK14" s="549">
        <v>0</v>
      </c>
      <c r="CL14" s="549">
        <v>0</v>
      </c>
      <c r="CM14" s="549">
        <v>2.1112814211457503E-5</v>
      </c>
      <c r="CN14" s="549">
        <v>1.1115757380068918E-4</v>
      </c>
      <c r="CO14" s="549">
        <v>0</v>
      </c>
      <c r="CP14" s="549">
        <v>4.9158680183141313E-4</v>
      </c>
      <c r="CQ14" s="549">
        <v>0</v>
      </c>
      <c r="CR14" s="549">
        <v>1.5513160932809974E-3</v>
      </c>
      <c r="CS14" s="549">
        <v>2.4274099164648985E-3</v>
      </c>
      <c r="CT14" s="549">
        <v>0</v>
      </c>
      <c r="CU14" s="549">
        <v>0</v>
      </c>
      <c r="CV14" s="549">
        <v>0</v>
      </c>
      <c r="CW14" s="549">
        <v>0</v>
      </c>
      <c r="CX14" s="549">
        <v>8.0884771554443535E-6</v>
      </c>
      <c r="CY14" s="549">
        <v>2.3567015952455427E-2</v>
      </c>
      <c r="CZ14" s="549">
        <v>7.5577875452553067E-2</v>
      </c>
      <c r="DA14" s="549">
        <v>0</v>
      </c>
      <c r="DB14" s="549">
        <v>0</v>
      </c>
      <c r="DC14" s="549">
        <v>2.2285666100490286E-3</v>
      </c>
      <c r="DD14" s="549">
        <v>0</v>
      </c>
      <c r="DE14" s="549">
        <v>3.0538289356532447E-3</v>
      </c>
      <c r="DF14" s="549">
        <v>2.8163718215449885E-3</v>
      </c>
      <c r="DG14" s="550" t="s">
        <v>251</v>
      </c>
    </row>
    <row r="15" spans="2:111" ht="12" customHeight="1">
      <c r="B15" s="548" t="s">
        <v>575</v>
      </c>
      <c r="C15" s="549">
        <v>6.9093110871905278E-3</v>
      </c>
      <c r="D15" s="549">
        <v>0.35245507060333764</v>
      </c>
      <c r="E15" s="549">
        <v>1.8085787451984636E-2</v>
      </c>
      <c r="F15" s="549">
        <v>1.8821351434742364E-2</v>
      </c>
      <c r="G15" s="549">
        <v>0.11813643926788686</v>
      </c>
      <c r="H15" s="549">
        <v>0</v>
      </c>
      <c r="I15" s="549">
        <v>0</v>
      </c>
      <c r="J15" s="549">
        <v>-2.6646947925202017E-6</v>
      </c>
      <c r="K15" s="549">
        <v>0</v>
      </c>
      <c r="L15" s="549">
        <v>4.3552418761946772E-2</v>
      </c>
      <c r="M15" s="549">
        <v>0</v>
      </c>
      <c r="N15" s="549">
        <v>0</v>
      </c>
      <c r="O15" s="549">
        <v>0</v>
      </c>
      <c r="P15" s="549">
        <v>0</v>
      </c>
      <c r="Q15" s="549">
        <v>0</v>
      </c>
      <c r="R15" s="549">
        <v>0</v>
      </c>
      <c r="S15" s="549">
        <v>0</v>
      </c>
      <c r="T15" s="549">
        <v>0</v>
      </c>
      <c r="U15" s="549">
        <v>3.3800912624640863E-4</v>
      </c>
      <c r="V15" s="549">
        <v>0</v>
      </c>
      <c r="W15" s="549">
        <v>0</v>
      </c>
      <c r="X15" s="549">
        <v>0</v>
      </c>
      <c r="Y15" s="549">
        <v>0</v>
      </c>
      <c r="Z15" s="549">
        <v>0</v>
      </c>
      <c r="AA15" s="549">
        <v>0</v>
      </c>
      <c r="AB15" s="549">
        <v>0</v>
      </c>
      <c r="AC15" s="549">
        <v>0</v>
      </c>
      <c r="AD15" s="549">
        <v>0</v>
      </c>
      <c r="AE15" s="549">
        <v>0</v>
      </c>
      <c r="AF15" s="549">
        <v>0</v>
      </c>
      <c r="AG15" s="549">
        <v>0</v>
      </c>
      <c r="AH15" s="549">
        <v>0</v>
      </c>
      <c r="AI15" s="549">
        <v>0</v>
      </c>
      <c r="AJ15" s="549">
        <v>0</v>
      </c>
      <c r="AK15" s="549">
        <v>0</v>
      </c>
      <c r="AL15" s="549">
        <v>0</v>
      </c>
      <c r="AM15" s="549">
        <v>0</v>
      </c>
      <c r="AN15" s="549">
        <v>0</v>
      </c>
      <c r="AO15" s="549">
        <v>0</v>
      </c>
      <c r="AP15" s="549">
        <v>0</v>
      </c>
      <c r="AQ15" s="549">
        <v>0</v>
      </c>
      <c r="AR15" s="549">
        <v>0</v>
      </c>
      <c r="AS15" s="549">
        <v>0</v>
      </c>
      <c r="AT15" s="549">
        <v>0</v>
      </c>
      <c r="AU15" s="549">
        <v>0</v>
      </c>
      <c r="AV15" s="549">
        <v>0</v>
      </c>
      <c r="AW15" s="549">
        <v>0</v>
      </c>
      <c r="AX15" s="549">
        <v>0</v>
      </c>
      <c r="AY15" s="549">
        <v>0</v>
      </c>
      <c r="AZ15" s="549">
        <v>0</v>
      </c>
      <c r="BA15" s="549">
        <v>0</v>
      </c>
      <c r="BB15" s="549">
        <v>0</v>
      </c>
      <c r="BC15" s="549">
        <v>0</v>
      </c>
      <c r="BD15" s="549">
        <v>0</v>
      </c>
      <c r="BE15" s="549">
        <v>0</v>
      </c>
      <c r="BF15" s="549">
        <v>0</v>
      </c>
      <c r="BG15" s="549">
        <v>0</v>
      </c>
      <c r="BH15" s="549">
        <v>0</v>
      </c>
      <c r="BI15" s="549">
        <v>0</v>
      </c>
      <c r="BJ15" s="549">
        <v>0</v>
      </c>
      <c r="BK15" s="549">
        <v>0</v>
      </c>
      <c r="BL15" s="549">
        <v>0</v>
      </c>
      <c r="BM15" s="549">
        <v>0</v>
      </c>
      <c r="BN15" s="549">
        <v>1.3422818791946307E-4</v>
      </c>
      <c r="BO15" s="549">
        <v>0</v>
      </c>
      <c r="BP15" s="549">
        <v>0</v>
      </c>
      <c r="BQ15" s="549">
        <v>0</v>
      </c>
      <c r="BR15" s="549">
        <v>0</v>
      </c>
      <c r="BS15" s="549">
        <v>0</v>
      </c>
      <c r="BT15" s="549">
        <v>5.4815263995450334E-5</v>
      </c>
      <c r="BU15" s="549">
        <v>0</v>
      </c>
      <c r="BV15" s="549">
        <v>0</v>
      </c>
      <c r="BW15" s="549">
        <v>0</v>
      </c>
      <c r="BX15" s="549">
        <v>0</v>
      </c>
      <c r="BY15" s="549">
        <v>0</v>
      </c>
      <c r="BZ15" s="549">
        <v>0</v>
      </c>
      <c r="CA15" s="549">
        <v>0</v>
      </c>
      <c r="CB15" s="549">
        <v>0</v>
      </c>
      <c r="CC15" s="549">
        <v>0</v>
      </c>
      <c r="CD15" s="549">
        <v>0</v>
      </c>
      <c r="CE15" s="549">
        <v>0</v>
      </c>
      <c r="CF15" s="549">
        <v>0</v>
      </c>
      <c r="CG15" s="549">
        <v>0</v>
      </c>
      <c r="CH15" s="549">
        <v>0</v>
      </c>
      <c r="CI15" s="549">
        <v>0</v>
      </c>
      <c r="CJ15" s="549">
        <v>0</v>
      </c>
      <c r="CK15" s="549">
        <v>0</v>
      </c>
      <c r="CL15" s="549">
        <v>0</v>
      </c>
      <c r="CM15" s="549">
        <v>0</v>
      </c>
      <c r="CN15" s="549">
        <v>3.6258541930224805E-4</v>
      </c>
      <c r="CO15" s="549">
        <v>3.6653265690309816E-3</v>
      </c>
      <c r="CP15" s="549">
        <v>4.1806502208536597E-5</v>
      </c>
      <c r="CQ15" s="549">
        <v>0</v>
      </c>
      <c r="CR15" s="549">
        <v>6.493881320711152E-5</v>
      </c>
      <c r="CS15" s="549">
        <v>2.4769488943519373E-5</v>
      </c>
      <c r="CT15" s="549">
        <v>0</v>
      </c>
      <c r="CU15" s="549">
        <v>0</v>
      </c>
      <c r="CV15" s="549">
        <v>0</v>
      </c>
      <c r="CW15" s="549">
        <v>0</v>
      </c>
      <c r="CX15" s="549">
        <v>0</v>
      </c>
      <c r="CY15" s="549">
        <v>0</v>
      </c>
      <c r="CZ15" s="549">
        <v>0</v>
      </c>
      <c r="DA15" s="549">
        <v>0</v>
      </c>
      <c r="DB15" s="549">
        <v>1.736365208829517E-3</v>
      </c>
      <c r="DC15" s="549">
        <v>0</v>
      </c>
      <c r="DD15" s="549">
        <v>0</v>
      </c>
      <c r="DE15" s="549">
        <v>0</v>
      </c>
      <c r="DF15" s="549">
        <v>2.5272110567811502E-3</v>
      </c>
      <c r="DG15" s="550" t="s">
        <v>252</v>
      </c>
    </row>
    <row r="16" spans="2:111" ht="12" customHeight="1">
      <c r="B16" s="548" t="s">
        <v>577</v>
      </c>
      <c r="C16" s="549">
        <v>0</v>
      </c>
      <c r="D16" s="549">
        <v>0</v>
      </c>
      <c r="E16" s="549">
        <v>0</v>
      </c>
      <c r="F16" s="549">
        <v>0</v>
      </c>
      <c r="G16" s="549">
        <v>0</v>
      </c>
      <c r="H16" s="549">
        <v>0</v>
      </c>
      <c r="I16" s="549">
        <v>0</v>
      </c>
      <c r="J16" s="549">
        <v>0</v>
      </c>
      <c r="K16" s="549">
        <v>0</v>
      </c>
      <c r="L16" s="549">
        <v>0</v>
      </c>
      <c r="M16" s="549">
        <v>0</v>
      </c>
      <c r="N16" s="549">
        <v>0</v>
      </c>
      <c r="O16" s="549">
        <v>0</v>
      </c>
      <c r="P16" s="549">
        <v>0</v>
      </c>
      <c r="Q16" s="549">
        <v>0</v>
      </c>
      <c r="R16" s="549">
        <v>0</v>
      </c>
      <c r="S16" s="549">
        <v>0</v>
      </c>
      <c r="T16" s="549">
        <v>0</v>
      </c>
      <c r="U16" s="549">
        <v>0</v>
      </c>
      <c r="V16" s="549">
        <v>0</v>
      </c>
      <c r="W16" s="549">
        <v>0</v>
      </c>
      <c r="X16" s="549">
        <v>0</v>
      </c>
      <c r="Y16" s="549">
        <v>0</v>
      </c>
      <c r="Z16" s="549">
        <v>0</v>
      </c>
      <c r="AA16" s="549">
        <v>0</v>
      </c>
      <c r="AB16" s="549">
        <v>0</v>
      </c>
      <c r="AC16" s="549">
        <v>0</v>
      </c>
      <c r="AD16" s="549">
        <v>0</v>
      </c>
      <c r="AE16" s="549">
        <v>0</v>
      </c>
      <c r="AF16" s="549">
        <v>0</v>
      </c>
      <c r="AG16" s="549">
        <v>0</v>
      </c>
      <c r="AH16" s="549">
        <v>0</v>
      </c>
      <c r="AI16" s="549">
        <v>0</v>
      </c>
      <c r="AJ16" s="549">
        <v>0</v>
      </c>
      <c r="AK16" s="549">
        <v>0</v>
      </c>
      <c r="AL16" s="549">
        <v>0</v>
      </c>
      <c r="AM16" s="549">
        <v>0</v>
      </c>
      <c r="AN16" s="549">
        <v>0</v>
      </c>
      <c r="AO16" s="549">
        <v>0</v>
      </c>
      <c r="AP16" s="549">
        <v>0</v>
      </c>
      <c r="AQ16" s="549">
        <v>0</v>
      </c>
      <c r="AR16" s="549">
        <v>0</v>
      </c>
      <c r="AS16" s="549">
        <v>0</v>
      </c>
      <c r="AT16" s="549">
        <v>0</v>
      </c>
      <c r="AU16" s="549">
        <v>0</v>
      </c>
      <c r="AV16" s="549">
        <v>0</v>
      </c>
      <c r="AW16" s="549">
        <v>0</v>
      </c>
      <c r="AX16" s="549">
        <v>0</v>
      </c>
      <c r="AY16" s="549">
        <v>0</v>
      </c>
      <c r="AZ16" s="549">
        <v>0</v>
      </c>
      <c r="BA16" s="549">
        <v>0</v>
      </c>
      <c r="BB16" s="549">
        <v>0</v>
      </c>
      <c r="BC16" s="549">
        <v>0</v>
      </c>
      <c r="BD16" s="549">
        <v>0</v>
      </c>
      <c r="BE16" s="549">
        <v>0</v>
      </c>
      <c r="BF16" s="549">
        <v>0</v>
      </c>
      <c r="BG16" s="549">
        <v>0</v>
      </c>
      <c r="BH16" s="549">
        <v>0</v>
      </c>
      <c r="BI16" s="549">
        <v>0</v>
      </c>
      <c r="BJ16" s="549">
        <v>0</v>
      </c>
      <c r="BK16" s="549">
        <v>0</v>
      </c>
      <c r="BL16" s="549">
        <v>0</v>
      </c>
      <c r="BM16" s="549">
        <v>0</v>
      </c>
      <c r="BN16" s="549">
        <v>0</v>
      </c>
      <c r="BO16" s="549">
        <v>0</v>
      </c>
      <c r="BP16" s="549">
        <v>0</v>
      </c>
      <c r="BQ16" s="549">
        <v>0</v>
      </c>
      <c r="BR16" s="549">
        <v>0</v>
      </c>
      <c r="BS16" s="549">
        <v>0</v>
      </c>
      <c r="BT16" s="549">
        <v>0</v>
      </c>
      <c r="BU16" s="549">
        <v>0</v>
      </c>
      <c r="BV16" s="549">
        <v>0</v>
      </c>
      <c r="BW16" s="549">
        <v>0</v>
      </c>
      <c r="BX16" s="549">
        <v>0</v>
      </c>
      <c r="BY16" s="549">
        <v>0</v>
      </c>
      <c r="BZ16" s="549">
        <v>0</v>
      </c>
      <c r="CA16" s="549">
        <v>0</v>
      </c>
      <c r="CB16" s="549">
        <v>0</v>
      </c>
      <c r="CC16" s="549">
        <v>0</v>
      </c>
      <c r="CD16" s="549">
        <v>0</v>
      </c>
      <c r="CE16" s="549">
        <v>0</v>
      </c>
      <c r="CF16" s="549">
        <v>0</v>
      </c>
      <c r="CG16" s="549">
        <v>0</v>
      </c>
      <c r="CH16" s="549">
        <v>0</v>
      </c>
      <c r="CI16" s="549">
        <v>0</v>
      </c>
      <c r="CJ16" s="549">
        <v>0</v>
      </c>
      <c r="CK16" s="549">
        <v>0</v>
      </c>
      <c r="CL16" s="549">
        <v>0</v>
      </c>
      <c r="CM16" s="549">
        <v>0</v>
      </c>
      <c r="CN16" s="549">
        <v>0</v>
      </c>
      <c r="CO16" s="549">
        <v>0</v>
      </c>
      <c r="CP16" s="549">
        <v>0</v>
      </c>
      <c r="CQ16" s="549">
        <v>0</v>
      </c>
      <c r="CR16" s="549">
        <v>0</v>
      </c>
      <c r="CS16" s="549">
        <v>0</v>
      </c>
      <c r="CT16" s="549">
        <v>0</v>
      </c>
      <c r="CU16" s="549">
        <v>0</v>
      </c>
      <c r="CV16" s="549">
        <v>0</v>
      </c>
      <c r="CW16" s="549">
        <v>0</v>
      </c>
      <c r="CX16" s="549">
        <v>0</v>
      </c>
      <c r="CY16" s="549">
        <v>0</v>
      </c>
      <c r="CZ16" s="549">
        <v>0</v>
      </c>
      <c r="DA16" s="549">
        <v>0</v>
      </c>
      <c r="DB16" s="549">
        <v>0</v>
      </c>
      <c r="DC16" s="549">
        <v>0</v>
      </c>
      <c r="DD16" s="549">
        <v>0</v>
      </c>
      <c r="DE16" s="549">
        <v>0</v>
      </c>
      <c r="DF16" s="549">
        <v>0</v>
      </c>
      <c r="DG16" s="550" t="s">
        <v>253</v>
      </c>
    </row>
    <row r="17" spans="2:111" ht="12" customHeight="1">
      <c r="B17" s="548" t="s">
        <v>579</v>
      </c>
      <c r="C17" s="549">
        <v>6.7276641550053815E-5</v>
      </c>
      <c r="D17" s="549">
        <v>2.6743688489516474E-5</v>
      </c>
      <c r="E17" s="549">
        <v>8.0025608194622276E-5</v>
      </c>
      <c r="F17" s="549">
        <v>3.3940141931502622E-3</v>
      </c>
      <c r="G17" s="549">
        <v>3.3277870216306157E-3</v>
      </c>
      <c r="H17" s="549">
        <v>0</v>
      </c>
      <c r="I17" s="549">
        <v>0</v>
      </c>
      <c r="J17" s="549">
        <v>1.3323473962601009E-6</v>
      </c>
      <c r="K17" s="549">
        <v>9.9529124280987874E-5</v>
      </c>
      <c r="L17" s="549">
        <v>0</v>
      </c>
      <c r="M17" s="549">
        <v>0</v>
      </c>
      <c r="N17" s="549">
        <v>0.10870419215444188</v>
      </c>
      <c r="O17" s="549">
        <v>0.24029839208410636</v>
      </c>
      <c r="P17" s="549">
        <v>3.199146894161557E-4</v>
      </c>
      <c r="Q17" s="549">
        <v>9.9406803225507469E-3</v>
      </c>
      <c r="R17" s="549">
        <v>0</v>
      </c>
      <c r="S17" s="549">
        <v>5.6138071819615849E-3</v>
      </c>
      <c r="T17" s="549">
        <v>4.5712979629153452E-4</v>
      </c>
      <c r="U17" s="549">
        <v>1.014027378739226E-3</v>
      </c>
      <c r="V17" s="549">
        <v>0</v>
      </c>
      <c r="W17" s="549">
        <v>0</v>
      </c>
      <c r="X17" s="549">
        <v>0</v>
      </c>
      <c r="Y17" s="549">
        <v>0</v>
      </c>
      <c r="Z17" s="549">
        <v>1.0395010395010396E-2</v>
      </c>
      <c r="AA17" s="549">
        <v>0</v>
      </c>
      <c r="AB17" s="549">
        <v>2.5986850653569294E-5</v>
      </c>
      <c r="AC17" s="549">
        <v>0</v>
      </c>
      <c r="AD17" s="549">
        <v>0</v>
      </c>
      <c r="AE17" s="549">
        <v>6.7909753712632208E-4</v>
      </c>
      <c r="AF17" s="549">
        <v>1.6264274496233397E-2</v>
      </c>
      <c r="AG17" s="549">
        <v>2.7044639947865753E-2</v>
      </c>
      <c r="AH17" s="549">
        <v>1.9182431538563303E-3</v>
      </c>
      <c r="AI17" s="549">
        <v>1.7125340366139776E-5</v>
      </c>
      <c r="AJ17" s="549">
        <v>0</v>
      </c>
      <c r="AK17" s="549">
        <v>2.3491027732463294E-3</v>
      </c>
      <c r="AL17" s="549">
        <v>0</v>
      </c>
      <c r="AM17" s="549">
        <v>0</v>
      </c>
      <c r="AN17" s="549">
        <v>1.4360800758250281E-5</v>
      </c>
      <c r="AO17" s="549">
        <v>0</v>
      </c>
      <c r="AP17" s="549">
        <v>0</v>
      </c>
      <c r="AQ17" s="549">
        <v>3.2099175383253087E-4</v>
      </c>
      <c r="AR17" s="549">
        <v>1.7108467685123685E-4</v>
      </c>
      <c r="AS17" s="549">
        <v>3.0848963474827245E-4</v>
      </c>
      <c r="AT17" s="549">
        <v>5.2664084530643318E-5</v>
      </c>
      <c r="AU17" s="549">
        <v>1.6465398830956682E-4</v>
      </c>
      <c r="AV17" s="549">
        <v>5.2432049204058697E-5</v>
      </c>
      <c r="AW17" s="549">
        <v>1.6975623005364296E-3</v>
      </c>
      <c r="AX17" s="549">
        <v>6.1592214744056348E-5</v>
      </c>
      <c r="AY17" s="549">
        <v>0</v>
      </c>
      <c r="AZ17" s="549">
        <v>2.5911342563190651E-3</v>
      </c>
      <c r="BA17" s="549">
        <v>0</v>
      </c>
      <c r="BB17" s="549">
        <v>7.0965751311323662E-4</v>
      </c>
      <c r="BC17" s="549">
        <v>8.7420229041000087E-5</v>
      </c>
      <c r="BD17" s="549">
        <v>0</v>
      </c>
      <c r="BE17" s="549">
        <v>7.552527341445547E-4</v>
      </c>
      <c r="BF17" s="549">
        <v>5.1458858642515312E-5</v>
      </c>
      <c r="BG17" s="549">
        <v>5.6278721164469507E-4</v>
      </c>
      <c r="BH17" s="549">
        <v>1.1538017768547363E-4</v>
      </c>
      <c r="BI17" s="549">
        <v>1.9294990723562152E-4</v>
      </c>
      <c r="BJ17" s="549">
        <v>3.6135953000534086E-3</v>
      </c>
      <c r="BK17" s="549">
        <v>0</v>
      </c>
      <c r="BL17" s="549">
        <v>4.3888145467688427E-4</v>
      </c>
      <c r="BM17" s="549">
        <v>2.786693989566521E-3</v>
      </c>
      <c r="BN17" s="549">
        <v>1.0982306284319707E-4</v>
      </c>
      <c r="BO17" s="549">
        <v>3.4515786657922665E-5</v>
      </c>
      <c r="BP17" s="549">
        <v>0</v>
      </c>
      <c r="BQ17" s="549">
        <v>0</v>
      </c>
      <c r="BR17" s="549">
        <v>1.0292654475589255E-4</v>
      </c>
      <c r="BS17" s="549">
        <v>3.6877915660206884E-5</v>
      </c>
      <c r="BT17" s="549">
        <v>3.0234044047490574E-4</v>
      </c>
      <c r="BU17" s="549">
        <v>4.9691910157026434E-6</v>
      </c>
      <c r="BV17" s="549">
        <v>0</v>
      </c>
      <c r="BW17" s="549">
        <v>0</v>
      </c>
      <c r="BX17" s="549">
        <v>0</v>
      </c>
      <c r="BY17" s="549">
        <v>4.740153408601224E-4</v>
      </c>
      <c r="BZ17" s="549">
        <v>4.6554625202013819E-5</v>
      </c>
      <c r="CA17" s="549">
        <v>1.4064236054137933E-5</v>
      </c>
      <c r="CB17" s="549">
        <v>0</v>
      </c>
      <c r="CC17" s="549">
        <v>0</v>
      </c>
      <c r="CD17" s="549">
        <v>6.1874806641229246E-4</v>
      </c>
      <c r="CE17" s="549">
        <v>2.6578577666400881E-4</v>
      </c>
      <c r="CF17" s="549">
        <v>1.0331851486743951E-3</v>
      </c>
      <c r="CG17" s="549">
        <v>0</v>
      </c>
      <c r="CH17" s="549">
        <v>0</v>
      </c>
      <c r="CI17" s="549">
        <v>0</v>
      </c>
      <c r="CJ17" s="549">
        <v>4.0090444041758207E-4</v>
      </c>
      <c r="CK17" s="549">
        <v>0</v>
      </c>
      <c r="CL17" s="549">
        <v>3.8936261340186113E-5</v>
      </c>
      <c r="CM17" s="549">
        <v>6.1227161213226757E-5</v>
      </c>
      <c r="CN17" s="549">
        <v>2.646608900016409E-6</v>
      </c>
      <c r="CO17" s="549">
        <v>0</v>
      </c>
      <c r="CP17" s="549">
        <v>5.9105744501724157E-5</v>
      </c>
      <c r="CQ17" s="549">
        <v>2.3321608808686343E-3</v>
      </c>
      <c r="CR17" s="549">
        <v>7.9369660586469632E-5</v>
      </c>
      <c r="CS17" s="549">
        <v>8.0500839066437958E-5</v>
      </c>
      <c r="CT17" s="549">
        <v>1.6994952499107765E-4</v>
      </c>
      <c r="CU17" s="549">
        <v>1.6515276630883568E-4</v>
      </c>
      <c r="CV17" s="549">
        <v>0</v>
      </c>
      <c r="CW17" s="549">
        <v>1.4042840023966446E-5</v>
      </c>
      <c r="CX17" s="549">
        <v>4.0172769872040293E-4</v>
      </c>
      <c r="CY17" s="549">
        <v>6.0603690960275261E-4</v>
      </c>
      <c r="CZ17" s="549">
        <v>0</v>
      </c>
      <c r="DA17" s="549">
        <v>2.1885669263766087E-4</v>
      </c>
      <c r="DB17" s="549">
        <v>2.0623494817515334E-3</v>
      </c>
      <c r="DC17" s="549">
        <v>3.8548179200848057E-4</v>
      </c>
      <c r="DD17" s="549">
        <v>1.660771288068329E-2</v>
      </c>
      <c r="DE17" s="549">
        <v>1.414580160929296E-4</v>
      </c>
      <c r="DF17" s="549">
        <v>1.006803640701283E-3</v>
      </c>
      <c r="DG17" s="550" t="s">
        <v>254</v>
      </c>
    </row>
    <row r="18" spans="2:111" ht="12" customHeight="1">
      <c r="B18" s="548" t="s">
        <v>581</v>
      </c>
      <c r="C18" s="549">
        <v>4.6555435952637244E-3</v>
      </c>
      <c r="D18" s="549">
        <v>6.3293396091855655E-4</v>
      </c>
      <c r="E18" s="549">
        <v>4.961587708066581E-3</v>
      </c>
      <c r="F18" s="549">
        <v>2.0569782988789467E-4</v>
      </c>
      <c r="G18" s="549">
        <v>1.6638935108153079E-3</v>
      </c>
      <c r="H18" s="549">
        <v>0</v>
      </c>
      <c r="I18" s="549">
        <v>3.5653387071771818E-3</v>
      </c>
      <c r="J18" s="549">
        <v>1.148483455576207E-3</v>
      </c>
      <c r="K18" s="549">
        <v>6.8983979243029524E-4</v>
      </c>
      <c r="L18" s="549">
        <v>2.9407440082340834E-5</v>
      </c>
      <c r="M18" s="549">
        <v>0</v>
      </c>
      <c r="N18" s="549">
        <v>3.2549525787081207E-3</v>
      </c>
      <c r="O18" s="549">
        <v>1.7663883735312306E-2</v>
      </c>
      <c r="P18" s="549">
        <v>2.2127432684617434E-3</v>
      </c>
      <c r="Q18" s="549">
        <v>2.0159421633144871E-3</v>
      </c>
      <c r="R18" s="549">
        <v>1.0918165748154309E-3</v>
      </c>
      <c r="S18" s="549">
        <v>1.237202684729826E-3</v>
      </c>
      <c r="T18" s="549">
        <v>3.1427673495042999E-4</v>
      </c>
      <c r="U18" s="549">
        <v>4.9011323305729257E-3</v>
      </c>
      <c r="V18" s="549">
        <v>4.4718103952392417E-4</v>
      </c>
      <c r="W18" s="549">
        <v>0</v>
      </c>
      <c r="X18" s="549">
        <v>3.1075201988812925E-4</v>
      </c>
      <c r="Y18" s="549">
        <v>3.7412023288984497E-4</v>
      </c>
      <c r="Z18" s="549">
        <v>0</v>
      </c>
      <c r="AA18" s="549">
        <v>9.7509182114649128E-4</v>
      </c>
      <c r="AB18" s="549">
        <v>8.6406278423117899E-4</v>
      </c>
      <c r="AC18" s="549">
        <v>0</v>
      </c>
      <c r="AD18" s="549">
        <v>2.1915406530791147E-4</v>
      </c>
      <c r="AE18" s="549">
        <v>3.6842535005386976E-4</v>
      </c>
      <c r="AF18" s="549">
        <v>2.3691005403678762E-3</v>
      </c>
      <c r="AG18" s="549">
        <v>9.7751710654936461E-4</v>
      </c>
      <c r="AH18" s="549">
        <v>4.1010715703135338E-3</v>
      </c>
      <c r="AI18" s="549">
        <v>1.4042779100234618E-3</v>
      </c>
      <c r="AJ18" s="549">
        <v>0</v>
      </c>
      <c r="AK18" s="549">
        <v>1.8923327895595432E-3</v>
      </c>
      <c r="AL18" s="549">
        <v>0</v>
      </c>
      <c r="AM18" s="549">
        <v>2.8535851406039222E-4</v>
      </c>
      <c r="AN18" s="549">
        <v>1.3499152712755263E-3</v>
      </c>
      <c r="AO18" s="549">
        <v>4.9215289549953524E-4</v>
      </c>
      <c r="AP18" s="549">
        <v>1.062642792625259E-4</v>
      </c>
      <c r="AQ18" s="549">
        <v>7.3053295699817362E-4</v>
      </c>
      <c r="AR18" s="549">
        <v>1.006380452066099E-3</v>
      </c>
      <c r="AS18" s="549">
        <v>1.0180157946692991E-3</v>
      </c>
      <c r="AT18" s="549">
        <v>1.1825480799153546E-3</v>
      </c>
      <c r="AU18" s="549">
        <v>9.5759293201090178E-4</v>
      </c>
      <c r="AV18" s="549">
        <v>9.5289550292593629E-4</v>
      </c>
      <c r="AW18" s="549">
        <v>2.7160996808582873E-3</v>
      </c>
      <c r="AX18" s="549">
        <v>3.2251923356887689E-3</v>
      </c>
      <c r="AY18" s="549">
        <v>1.6107948989779429E-3</v>
      </c>
      <c r="AZ18" s="549">
        <v>5.4235996443541216E-3</v>
      </c>
      <c r="BA18" s="549">
        <v>9.9780809369581585E-4</v>
      </c>
      <c r="BB18" s="549">
        <v>8.7935822277074977E-4</v>
      </c>
      <c r="BC18" s="549">
        <v>4.2835912230090043E-3</v>
      </c>
      <c r="BD18" s="549">
        <v>1.3901703881404933E-3</v>
      </c>
      <c r="BE18" s="549">
        <v>2.1510116496923884E-3</v>
      </c>
      <c r="BF18" s="549">
        <v>7.7188287963772962E-4</v>
      </c>
      <c r="BG18" s="549">
        <v>3.6171578820263958E-4</v>
      </c>
      <c r="BH18" s="549">
        <v>3.4614053305642093E-4</v>
      </c>
      <c r="BI18" s="549">
        <v>1.9294990723562152E-4</v>
      </c>
      <c r="BJ18" s="549">
        <v>3.9431370098067069E-3</v>
      </c>
      <c r="BK18" s="549">
        <v>1.5275406595381437E-3</v>
      </c>
      <c r="BL18" s="549">
        <v>3.3367898833521936E-3</v>
      </c>
      <c r="BM18" s="549">
        <v>1.7469730216588385E-3</v>
      </c>
      <c r="BN18" s="549">
        <v>1.2141549725442342E-3</v>
      </c>
      <c r="BO18" s="549">
        <v>1.5186946129485974E-3</v>
      </c>
      <c r="BP18" s="549">
        <v>3.9114419169862909E-4</v>
      </c>
      <c r="BQ18" s="549">
        <v>3.4038046972504824E-4</v>
      </c>
      <c r="BR18" s="549">
        <v>8.4056678217312244E-4</v>
      </c>
      <c r="BS18" s="549">
        <v>1.8715542197554995E-3</v>
      </c>
      <c r="BT18" s="549">
        <v>4.055473047163396E-3</v>
      </c>
      <c r="BU18" s="549">
        <v>1.3491353607632678E-3</v>
      </c>
      <c r="BV18" s="549">
        <v>1.2695697494938425E-4</v>
      </c>
      <c r="BW18" s="549">
        <v>1.2232640354257264E-5</v>
      </c>
      <c r="BX18" s="549">
        <v>0</v>
      </c>
      <c r="BY18" s="549">
        <v>1.2496768077221408E-3</v>
      </c>
      <c r="BZ18" s="549">
        <v>1.0840577011326075E-3</v>
      </c>
      <c r="CA18" s="549">
        <v>5.3444097005724142E-4</v>
      </c>
      <c r="CB18" s="549">
        <v>0</v>
      </c>
      <c r="CC18" s="549">
        <v>0</v>
      </c>
      <c r="CD18" s="549">
        <v>2.0624935547076416E-4</v>
      </c>
      <c r="CE18" s="549">
        <v>9.4923491665717429E-4</v>
      </c>
      <c r="CF18" s="549">
        <v>1.55451710442753E-3</v>
      </c>
      <c r="CG18" s="549">
        <v>1.670511494710047E-3</v>
      </c>
      <c r="CH18" s="549">
        <v>3.9301119354103088E-4</v>
      </c>
      <c r="CI18" s="549">
        <v>3.7007339789058165E-4</v>
      </c>
      <c r="CJ18" s="549">
        <v>9.942430122356035E-4</v>
      </c>
      <c r="CK18" s="549">
        <v>8.4588056166469297E-4</v>
      </c>
      <c r="CL18" s="549">
        <v>1.7131954989681891E-3</v>
      </c>
      <c r="CM18" s="549">
        <v>3.6060686673169413E-3</v>
      </c>
      <c r="CN18" s="549">
        <v>9.7924529300607134E-5</v>
      </c>
      <c r="CO18" s="549">
        <v>9.5322421109728475E-4</v>
      </c>
      <c r="CP18" s="549">
        <v>2.1652884936973092E-3</v>
      </c>
      <c r="CQ18" s="549">
        <v>4.970178926441352E-3</v>
      </c>
      <c r="CR18" s="549">
        <v>5.6568921727083816E-3</v>
      </c>
      <c r="CS18" s="549">
        <v>2.9042225786276464E-3</v>
      </c>
      <c r="CT18" s="549">
        <v>3.138967726585204E-2</v>
      </c>
      <c r="CU18" s="549">
        <v>3.633360858794385E-3</v>
      </c>
      <c r="CV18" s="549">
        <v>3.7101162503091762E-4</v>
      </c>
      <c r="CW18" s="549">
        <v>8.8937986818454166E-4</v>
      </c>
      <c r="CX18" s="549">
        <v>1.5287221823789829E-3</v>
      </c>
      <c r="CY18" s="549">
        <v>9.3446981545198624E-3</v>
      </c>
      <c r="CZ18" s="549">
        <v>6.7201859856878203E-4</v>
      </c>
      <c r="DA18" s="549">
        <v>5.8653593626893114E-3</v>
      </c>
      <c r="DB18" s="549">
        <v>2.7874981704964275E-3</v>
      </c>
      <c r="DC18" s="549">
        <v>6.3484032621396649E-3</v>
      </c>
      <c r="DD18" s="549">
        <v>2.8038995772582177E-3</v>
      </c>
      <c r="DE18" s="549">
        <v>3.6612662988758251E-4</v>
      </c>
      <c r="DF18" s="549">
        <v>1.72979176631534E-3</v>
      </c>
      <c r="DG18" s="550" t="s">
        <v>255</v>
      </c>
    </row>
    <row r="19" spans="2:111" ht="12" customHeight="1">
      <c r="B19" s="548" t="s">
        <v>583</v>
      </c>
      <c r="C19" s="549">
        <v>6.0548977395048438E-5</v>
      </c>
      <c r="D19" s="549">
        <v>3.4499358151476251E-3</v>
      </c>
      <c r="E19" s="549">
        <v>8.0025608194622276E-5</v>
      </c>
      <c r="F19" s="549">
        <v>9.8734958346189446E-3</v>
      </c>
      <c r="G19" s="549">
        <v>0</v>
      </c>
      <c r="H19" s="549">
        <v>0</v>
      </c>
      <c r="I19" s="549">
        <v>4.6504417919702372E-4</v>
      </c>
      <c r="J19" s="549">
        <v>3.5040736521640655E-4</v>
      </c>
      <c r="K19" s="549">
        <v>1.6130582211056657E-4</v>
      </c>
      <c r="L19" s="549">
        <v>7.6165269813262756E-3</v>
      </c>
      <c r="M19" s="549">
        <v>0</v>
      </c>
      <c r="N19" s="549">
        <v>4.7701891239687973E-4</v>
      </c>
      <c r="O19" s="549">
        <v>2.7056277056277056E-4</v>
      </c>
      <c r="P19" s="549">
        <v>0.19736070381231671</v>
      </c>
      <c r="Q19" s="549">
        <v>0.11912596162758365</v>
      </c>
      <c r="R19" s="549">
        <v>0</v>
      </c>
      <c r="S19" s="549">
        <v>8.6604187931087814E-4</v>
      </c>
      <c r="T19" s="549">
        <v>4.285591840233136E-5</v>
      </c>
      <c r="U19" s="549">
        <v>1.6900456312320431E-4</v>
      </c>
      <c r="V19" s="549">
        <v>0</v>
      </c>
      <c r="W19" s="549">
        <v>0</v>
      </c>
      <c r="X19" s="549">
        <v>3.1075201988812925E-4</v>
      </c>
      <c r="Y19" s="549">
        <v>1.1691257277807655E-4</v>
      </c>
      <c r="Z19" s="549">
        <v>0</v>
      </c>
      <c r="AA19" s="549">
        <v>1.0834353568294347E-5</v>
      </c>
      <c r="AB19" s="549">
        <v>1.9490137990176969E-4</v>
      </c>
      <c r="AC19" s="549">
        <v>0</v>
      </c>
      <c r="AD19" s="549">
        <v>0</v>
      </c>
      <c r="AE19" s="549">
        <v>1.65293535429574E-4</v>
      </c>
      <c r="AF19" s="549">
        <v>5.3238214390289349E-5</v>
      </c>
      <c r="AG19" s="549">
        <v>1.3033561420658195E-3</v>
      </c>
      <c r="AH19" s="549">
        <v>6.1516073554703007E-3</v>
      </c>
      <c r="AI19" s="549">
        <v>1.3700272292911821E-4</v>
      </c>
      <c r="AJ19" s="549">
        <v>0</v>
      </c>
      <c r="AK19" s="549">
        <v>2.4143556280587274E-3</v>
      </c>
      <c r="AL19" s="549">
        <v>0</v>
      </c>
      <c r="AM19" s="549">
        <v>0</v>
      </c>
      <c r="AN19" s="549">
        <v>5.4571042881351067E-4</v>
      </c>
      <c r="AO19" s="549">
        <v>0</v>
      </c>
      <c r="AP19" s="549">
        <v>0</v>
      </c>
      <c r="AQ19" s="549">
        <v>1.7045768996624053E-3</v>
      </c>
      <c r="AR19" s="549">
        <v>1.2479117605619628E-3</v>
      </c>
      <c r="AS19" s="549">
        <v>7.1569595261599208E-4</v>
      </c>
      <c r="AT19" s="549">
        <v>2.5853277860497629E-4</v>
      </c>
      <c r="AU19" s="549">
        <v>1.4732198954013875E-4</v>
      </c>
      <c r="AV19" s="549">
        <v>3.0570164340279439E-3</v>
      </c>
      <c r="AW19" s="549">
        <v>6.7902492021457188E-5</v>
      </c>
      <c r="AX19" s="549">
        <v>1.3998230623649171E-4</v>
      </c>
      <c r="AY19" s="549">
        <v>2.88193336558354E-4</v>
      </c>
      <c r="AZ19" s="549">
        <v>4.4455734789787885E-4</v>
      </c>
      <c r="BA19" s="549">
        <v>1.6357509732718291E-4</v>
      </c>
      <c r="BB19" s="549">
        <v>4.7824745448935512E-4</v>
      </c>
      <c r="BC19" s="549">
        <v>1.7484045808200017E-4</v>
      </c>
      <c r="BD19" s="549">
        <v>2.4604785630805193E-5</v>
      </c>
      <c r="BE19" s="549">
        <v>4.6028278218251836E-5</v>
      </c>
      <c r="BF19" s="549">
        <v>5.1458858642515308E-4</v>
      </c>
      <c r="BG19" s="549">
        <v>2.3245558741846102E-4</v>
      </c>
      <c r="BH19" s="549">
        <v>7.7881619937694702E-4</v>
      </c>
      <c r="BI19" s="549">
        <v>6.3821892393320964E-4</v>
      </c>
      <c r="BJ19" s="549">
        <v>2.3056556175498007E-2</v>
      </c>
      <c r="BK19" s="549">
        <v>0</v>
      </c>
      <c r="BL19" s="549">
        <v>7.1047162545340325E-2</v>
      </c>
      <c r="BM19" s="549">
        <v>1.5438647395559424E-2</v>
      </c>
      <c r="BN19" s="549">
        <v>1.8669920683343502E-3</v>
      </c>
      <c r="BO19" s="549">
        <v>4.305844385575853E-3</v>
      </c>
      <c r="BP19" s="549">
        <v>1.6215395131583944E-3</v>
      </c>
      <c r="BQ19" s="549">
        <v>0</v>
      </c>
      <c r="BR19" s="549">
        <v>0</v>
      </c>
      <c r="BS19" s="549">
        <v>0</v>
      </c>
      <c r="BT19" s="549">
        <v>6.7576942644391111E-4</v>
      </c>
      <c r="BU19" s="549">
        <v>7.2053269727688328E-5</v>
      </c>
      <c r="BV19" s="549">
        <v>0</v>
      </c>
      <c r="BW19" s="549">
        <v>0</v>
      </c>
      <c r="BX19" s="549">
        <v>2.1532372845955253E-6</v>
      </c>
      <c r="BY19" s="549">
        <v>0</v>
      </c>
      <c r="BZ19" s="549">
        <v>0</v>
      </c>
      <c r="CA19" s="549">
        <v>0</v>
      </c>
      <c r="CB19" s="549">
        <v>0</v>
      </c>
      <c r="CC19" s="549">
        <v>0</v>
      </c>
      <c r="CD19" s="549">
        <v>0</v>
      </c>
      <c r="CE19" s="549">
        <v>4.9360215666173067E-4</v>
      </c>
      <c r="CF19" s="549">
        <v>1.6493047327462821E-2</v>
      </c>
      <c r="CG19" s="549">
        <v>0</v>
      </c>
      <c r="CH19" s="549">
        <v>3.8815920349731444E-5</v>
      </c>
      <c r="CI19" s="549">
        <v>1.2335779929686054E-4</v>
      </c>
      <c r="CJ19" s="549">
        <v>1.6036177616703284E-5</v>
      </c>
      <c r="CK19" s="549">
        <v>0</v>
      </c>
      <c r="CL19" s="549">
        <v>1.1680878402055835E-4</v>
      </c>
      <c r="CM19" s="549">
        <v>2.5335377053749003E-5</v>
      </c>
      <c r="CN19" s="549">
        <v>2.1172871200131272E-5</v>
      </c>
      <c r="CO19" s="549">
        <v>1.0768641715324974E-4</v>
      </c>
      <c r="CP19" s="549">
        <v>0</v>
      </c>
      <c r="CQ19" s="549">
        <v>3.8232145588010399E-4</v>
      </c>
      <c r="CR19" s="549">
        <v>3.6077118448395291E-5</v>
      </c>
      <c r="CS19" s="549">
        <v>2.4769488943519373E-5</v>
      </c>
      <c r="CT19" s="549">
        <v>1.1896466749375436E-4</v>
      </c>
      <c r="CU19" s="549">
        <v>3.8112176840500539E-5</v>
      </c>
      <c r="CV19" s="549">
        <v>0</v>
      </c>
      <c r="CW19" s="549">
        <v>3.7447573397243859E-5</v>
      </c>
      <c r="CX19" s="549">
        <v>2.3726199655970106E-4</v>
      </c>
      <c r="CY19" s="549">
        <v>2.248201438848921E-4</v>
      </c>
      <c r="CZ19" s="549">
        <v>8.929976872873455E-4</v>
      </c>
      <c r="DA19" s="549">
        <v>3.7935160057194547E-4</v>
      </c>
      <c r="DB19" s="549">
        <v>6.8523224716260627E-4</v>
      </c>
      <c r="DC19" s="549">
        <v>7.2277836001590108E-4</v>
      </c>
      <c r="DD19" s="549">
        <v>0</v>
      </c>
      <c r="DE19" s="549">
        <v>1.6642119540344658E-5</v>
      </c>
      <c r="DF19" s="549">
        <v>3.372680118533498E-3</v>
      </c>
      <c r="DG19" s="550" t="s">
        <v>256</v>
      </c>
    </row>
    <row r="20" spans="2:111" ht="12" customHeight="1">
      <c r="B20" s="548" t="s">
        <v>585</v>
      </c>
      <c r="C20" s="549">
        <v>0</v>
      </c>
      <c r="D20" s="549">
        <v>0</v>
      </c>
      <c r="E20" s="549">
        <v>0</v>
      </c>
      <c r="F20" s="549">
        <v>0</v>
      </c>
      <c r="G20" s="549">
        <v>0</v>
      </c>
      <c r="H20" s="549">
        <v>0</v>
      </c>
      <c r="I20" s="549">
        <v>1.3951325375910712E-3</v>
      </c>
      <c r="J20" s="549">
        <v>3.2775745947998479E-4</v>
      </c>
      <c r="K20" s="549">
        <v>7.2416018011339453E-4</v>
      </c>
      <c r="L20" s="549">
        <v>0</v>
      </c>
      <c r="M20" s="549">
        <v>0</v>
      </c>
      <c r="N20" s="549">
        <v>8.6985801672372185E-4</v>
      </c>
      <c r="O20" s="549">
        <v>5.7977736549165123E-4</v>
      </c>
      <c r="P20" s="549">
        <v>1.3329778725673153E-4</v>
      </c>
      <c r="Q20" s="549">
        <v>3.060988043377514E-2</v>
      </c>
      <c r="R20" s="549">
        <v>7.278777165436207E-4</v>
      </c>
      <c r="S20" s="549">
        <v>8.3511181219263241E-4</v>
      </c>
      <c r="T20" s="549">
        <v>4.1427387788920317E-4</v>
      </c>
      <c r="U20" s="549">
        <v>1.014027378739226E-3</v>
      </c>
      <c r="V20" s="549">
        <v>6.5357228853496615E-4</v>
      </c>
      <c r="W20" s="549">
        <v>0</v>
      </c>
      <c r="X20" s="549">
        <v>6.215040397762585E-4</v>
      </c>
      <c r="Y20" s="549">
        <v>3.156639465008067E-4</v>
      </c>
      <c r="Z20" s="549">
        <v>0</v>
      </c>
      <c r="AA20" s="549">
        <v>1.5926499745392692E-3</v>
      </c>
      <c r="AB20" s="549">
        <v>5.0674358774460118E-4</v>
      </c>
      <c r="AC20" s="549">
        <v>0</v>
      </c>
      <c r="AD20" s="549">
        <v>0</v>
      </c>
      <c r="AE20" s="549">
        <v>8.6828893309993092E-4</v>
      </c>
      <c r="AF20" s="549">
        <v>1.4108126813426678E-3</v>
      </c>
      <c r="AG20" s="549">
        <v>0</v>
      </c>
      <c r="AH20" s="549">
        <v>3.9687789390130971E-4</v>
      </c>
      <c r="AI20" s="549">
        <v>9.0764303940540816E-4</v>
      </c>
      <c r="AJ20" s="549">
        <v>0</v>
      </c>
      <c r="AK20" s="549">
        <v>1.500815660685155E-3</v>
      </c>
      <c r="AL20" s="549">
        <v>0</v>
      </c>
      <c r="AM20" s="549">
        <v>1.2970841548199646E-4</v>
      </c>
      <c r="AN20" s="549">
        <v>9.9089525231926931E-4</v>
      </c>
      <c r="AO20" s="549">
        <v>0</v>
      </c>
      <c r="AP20" s="549">
        <v>1.3283034907815737E-4</v>
      </c>
      <c r="AQ20" s="549">
        <v>5.0915933366539373E-4</v>
      </c>
      <c r="AR20" s="549">
        <v>3.3210554918181268E-4</v>
      </c>
      <c r="AS20" s="549">
        <v>2.1594274432379073E-4</v>
      </c>
      <c r="AT20" s="549">
        <v>3.351350833768211E-4</v>
      </c>
      <c r="AU20" s="549">
        <v>3.336409763114907E-4</v>
      </c>
      <c r="AV20" s="549">
        <v>3.3510918404333167E-4</v>
      </c>
      <c r="AW20" s="549">
        <v>1.086439872343315E-3</v>
      </c>
      <c r="AX20" s="549">
        <v>9.7987614365544189E-4</v>
      </c>
      <c r="AY20" s="549">
        <v>6.3299607851209898E-4</v>
      </c>
      <c r="AZ20" s="549">
        <v>1.3082687666709006E-3</v>
      </c>
      <c r="BA20" s="549">
        <v>1.0468806228939706E-3</v>
      </c>
      <c r="BB20" s="549">
        <v>6.4794816414686827E-4</v>
      </c>
      <c r="BC20" s="549">
        <v>3.1471282454760031E-3</v>
      </c>
      <c r="BD20" s="549">
        <v>1.3901703881404933E-3</v>
      </c>
      <c r="BE20" s="549">
        <v>2.5542452983086226E-4</v>
      </c>
      <c r="BF20" s="549">
        <v>3.0875315185509186E-4</v>
      </c>
      <c r="BG20" s="549">
        <v>2.5905233655100805E-4</v>
      </c>
      <c r="BH20" s="549">
        <v>2.3076035537094726E-4</v>
      </c>
      <c r="BI20" s="549">
        <v>4.4526901669758812E-4</v>
      </c>
      <c r="BJ20" s="549">
        <v>2.7840592720537265E-3</v>
      </c>
      <c r="BK20" s="549">
        <v>8.985533291400844E-5</v>
      </c>
      <c r="BL20" s="549">
        <v>1.0662237693032543E-2</v>
      </c>
      <c r="BM20" s="549">
        <v>2.445762230322374E-2</v>
      </c>
      <c r="BN20" s="549">
        <v>6.101281269066504E-5</v>
      </c>
      <c r="BO20" s="549">
        <v>1.1217630663824867E-4</v>
      </c>
      <c r="BP20" s="549">
        <v>9.6836668818592645E-4</v>
      </c>
      <c r="BQ20" s="549">
        <v>3.2147044362921222E-4</v>
      </c>
      <c r="BR20" s="549">
        <v>2.8990976772909735E-3</v>
      </c>
      <c r="BS20" s="549">
        <v>2.6552099275348956E-3</v>
      </c>
      <c r="BT20" s="549">
        <v>1.1828106184018268E-3</v>
      </c>
      <c r="BU20" s="549">
        <v>2.5417412045319024E-3</v>
      </c>
      <c r="BV20" s="549">
        <v>3.7418897879818521E-4</v>
      </c>
      <c r="BW20" s="549">
        <v>1.1131702722374111E-3</v>
      </c>
      <c r="BX20" s="549">
        <v>1.4857337263709123E-4</v>
      </c>
      <c r="BY20" s="549">
        <v>3.0164612600189607E-4</v>
      </c>
      <c r="BZ20" s="549">
        <v>3.9571431421711747E-4</v>
      </c>
      <c r="CA20" s="549">
        <v>0</v>
      </c>
      <c r="CB20" s="549">
        <v>0</v>
      </c>
      <c r="CC20" s="549">
        <v>0</v>
      </c>
      <c r="CD20" s="549">
        <v>3.0937403320614623E-4</v>
      </c>
      <c r="CE20" s="549">
        <v>2.2781637999772183E-3</v>
      </c>
      <c r="CF20" s="549">
        <v>1.7346135982331586E-3</v>
      </c>
      <c r="CG20" s="549">
        <v>2.3864449924429243E-4</v>
      </c>
      <c r="CH20" s="549">
        <v>2.7171144244812011E-3</v>
      </c>
      <c r="CI20" s="549">
        <v>8.0182569542959351E-4</v>
      </c>
      <c r="CJ20" s="549">
        <v>3.7524655623085682E-3</v>
      </c>
      <c r="CK20" s="549">
        <v>3.0451700219928947E-3</v>
      </c>
      <c r="CL20" s="549">
        <v>1.9857493283494919E-3</v>
      </c>
      <c r="CM20" s="549">
        <v>9.6696689088475354E-4</v>
      </c>
      <c r="CN20" s="549">
        <v>1.6144314290100095E-3</v>
      </c>
      <c r="CO20" s="549">
        <v>3.497814364570371E-3</v>
      </c>
      <c r="CP20" s="549">
        <v>1.7183914011232974E-3</v>
      </c>
      <c r="CQ20" s="549">
        <v>7.2641076617219755E-4</v>
      </c>
      <c r="CR20" s="549">
        <v>6.9628838605402905E-3</v>
      </c>
      <c r="CS20" s="549">
        <v>3.5234598022156308E-3</v>
      </c>
      <c r="CT20" s="549">
        <v>1.4037830764263013E-2</v>
      </c>
      <c r="CU20" s="549">
        <v>1.5244870736200217E-3</v>
      </c>
      <c r="CV20" s="549">
        <v>5.3590568060021436E-4</v>
      </c>
      <c r="CW20" s="549">
        <v>2.2468544038346314E-4</v>
      </c>
      <c r="CX20" s="549">
        <v>1.7012763616951292E-3</v>
      </c>
      <c r="CY20" s="549">
        <v>3.010634970284642E-3</v>
      </c>
      <c r="CZ20" s="549">
        <v>2.58817973773112E-3</v>
      </c>
      <c r="DA20" s="549">
        <v>9.6296944760570775E-4</v>
      </c>
      <c r="DB20" s="549">
        <v>4.4373777558976545E-3</v>
      </c>
      <c r="DC20" s="549">
        <v>3.5777528820787104E-3</v>
      </c>
      <c r="DD20" s="549">
        <v>0</v>
      </c>
      <c r="DE20" s="549">
        <v>3.0787921149637618E-4</v>
      </c>
      <c r="DF20" s="549">
        <v>1.5792051625226039E-3</v>
      </c>
      <c r="DG20" s="550" t="s">
        <v>257</v>
      </c>
    </row>
    <row r="21" spans="2:111" ht="12" customHeight="1">
      <c r="B21" s="548" t="s">
        <v>587</v>
      </c>
      <c r="C21" s="549">
        <v>5.382131324004306E-5</v>
      </c>
      <c r="D21" s="549">
        <v>0</v>
      </c>
      <c r="E21" s="549">
        <v>8.0025608194622276E-5</v>
      </c>
      <c r="F21" s="549">
        <v>0</v>
      </c>
      <c r="G21" s="549">
        <v>0</v>
      </c>
      <c r="H21" s="549">
        <v>0</v>
      </c>
      <c r="I21" s="549">
        <v>0</v>
      </c>
      <c r="J21" s="549">
        <v>2.2783140476047726E-4</v>
      </c>
      <c r="K21" s="549">
        <v>3.3633979929437283E-4</v>
      </c>
      <c r="L21" s="549">
        <v>1.1762976032936333E-4</v>
      </c>
      <c r="M21" s="549">
        <v>0</v>
      </c>
      <c r="N21" s="549">
        <v>1.0662775688871429E-3</v>
      </c>
      <c r="O21" s="549">
        <v>2.7829313543599257E-3</v>
      </c>
      <c r="P21" s="549">
        <v>7.9178885630498529E-3</v>
      </c>
      <c r="Q21" s="549">
        <v>1.3045694689035128E-2</v>
      </c>
      <c r="R21" s="549">
        <v>0.53291047104086509</v>
      </c>
      <c r="S21" s="549">
        <v>0.31519284896848226</v>
      </c>
      <c r="T21" s="549">
        <v>0.13155338418902318</v>
      </c>
      <c r="U21" s="549">
        <v>0</v>
      </c>
      <c r="V21" s="549">
        <v>3.4398541501840321E-5</v>
      </c>
      <c r="W21" s="549">
        <v>0</v>
      </c>
      <c r="X21" s="549">
        <v>0</v>
      </c>
      <c r="Y21" s="549">
        <v>6.652325391072556E-3</v>
      </c>
      <c r="Z21" s="549">
        <v>2.4948024948024949E-2</v>
      </c>
      <c r="AA21" s="549">
        <v>1.9718523494295713E-3</v>
      </c>
      <c r="AB21" s="549">
        <v>3.2093760557158077E-3</v>
      </c>
      <c r="AC21" s="549">
        <v>0</v>
      </c>
      <c r="AD21" s="549">
        <v>0</v>
      </c>
      <c r="AE21" s="549">
        <v>3.7260747564907583E-3</v>
      </c>
      <c r="AF21" s="549">
        <v>4.4720100087843051E-3</v>
      </c>
      <c r="AG21" s="549">
        <v>6.5167807103290974E-4</v>
      </c>
      <c r="AH21" s="549">
        <v>9.5912157692816507E-3</v>
      </c>
      <c r="AI21" s="549">
        <v>0</v>
      </c>
      <c r="AJ21" s="549">
        <v>0</v>
      </c>
      <c r="AK21" s="549">
        <v>1.9575856443719412E-3</v>
      </c>
      <c r="AL21" s="549">
        <v>0</v>
      </c>
      <c r="AM21" s="549">
        <v>7.782504928919788E-5</v>
      </c>
      <c r="AN21" s="549">
        <v>0</v>
      </c>
      <c r="AO21" s="549">
        <v>2.5519039025901827E-4</v>
      </c>
      <c r="AP21" s="549">
        <v>0</v>
      </c>
      <c r="AQ21" s="549">
        <v>7.6373900049809065E-4</v>
      </c>
      <c r="AR21" s="549">
        <v>1.7108467685123685E-4</v>
      </c>
      <c r="AS21" s="549">
        <v>5.9846989141164862E-4</v>
      </c>
      <c r="AT21" s="549">
        <v>1.4362932144720904E-3</v>
      </c>
      <c r="AU21" s="549">
        <v>4.0730197108156005E-4</v>
      </c>
      <c r="AV21" s="549">
        <v>1.0714375272133734E-4</v>
      </c>
      <c r="AW21" s="549">
        <v>7.4692741223602904E-4</v>
      </c>
      <c r="AX21" s="549">
        <v>4.1770720180969124E-3</v>
      </c>
      <c r="AY21" s="549">
        <v>4.6728490999104538E-3</v>
      </c>
      <c r="AZ21" s="549">
        <v>1.892544138193827E-3</v>
      </c>
      <c r="BA21" s="549">
        <v>2.6172015572349265E-4</v>
      </c>
      <c r="BB21" s="549">
        <v>3.5174328910829991E-3</v>
      </c>
      <c r="BC21" s="549">
        <v>2.010665267943002E-3</v>
      </c>
      <c r="BD21" s="549">
        <v>2.2144307067724672E-3</v>
      </c>
      <c r="BE21" s="549">
        <v>0</v>
      </c>
      <c r="BF21" s="549">
        <v>0</v>
      </c>
      <c r="BG21" s="549">
        <v>3.8937640730048846E-4</v>
      </c>
      <c r="BH21" s="549">
        <v>5.7690088842736815E-5</v>
      </c>
      <c r="BI21" s="549">
        <v>0</v>
      </c>
      <c r="BJ21" s="549">
        <v>9.818070249201713E-3</v>
      </c>
      <c r="BK21" s="549">
        <v>8.985533291400844E-5</v>
      </c>
      <c r="BL21" s="549">
        <v>4.1779793381495553E-3</v>
      </c>
      <c r="BM21" s="549">
        <v>2.7202002067352156E-3</v>
      </c>
      <c r="BN21" s="549">
        <v>0</v>
      </c>
      <c r="BO21" s="549">
        <v>0</v>
      </c>
      <c r="BP21" s="549">
        <v>0</v>
      </c>
      <c r="BQ21" s="549">
        <v>0</v>
      </c>
      <c r="BR21" s="549">
        <v>0</v>
      </c>
      <c r="BS21" s="549">
        <v>1.751700993859827E-4</v>
      </c>
      <c r="BT21" s="549">
        <v>-6.0639385794966931E-4</v>
      </c>
      <c r="BU21" s="549">
        <v>4.3728880938183264E-4</v>
      </c>
      <c r="BV21" s="549">
        <v>0</v>
      </c>
      <c r="BW21" s="549">
        <v>0</v>
      </c>
      <c r="BX21" s="549">
        <v>7.8593160887736671E-5</v>
      </c>
      <c r="BY21" s="549">
        <v>0</v>
      </c>
      <c r="BZ21" s="549">
        <v>2.6602642972579324E-4</v>
      </c>
      <c r="CA21" s="549">
        <v>0</v>
      </c>
      <c r="CB21" s="549">
        <v>0</v>
      </c>
      <c r="CC21" s="549">
        <v>0</v>
      </c>
      <c r="CD21" s="549">
        <v>1.443745488295349E-3</v>
      </c>
      <c r="CE21" s="549">
        <v>4.062725443292706E-3</v>
      </c>
      <c r="CF21" s="549">
        <v>1.5791618877904055E-2</v>
      </c>
      <c r="CG21" s="549">
        <v>0</v>
      </c>
      <c r="CH21" s="549">
        <v>1.1644776104919433E-4</v>
      </c>
      <c r="CI21" s="549">
        <v>0</v>
      </c>
      <c r="CJ21" s="549">
        <v>6.0777113167305441E-3</v>
      </c>
      <c r="CK21" s="549">
        <v>2.5376416849940786E-4</v>
      </c>
      <c r="CL21" s="549">
        <v>7.5146984386559201E-2</v>
      </c>
      <c r="CM21" s="549">
        <v>1.5834610658593126E-4</v>
      </c>
      <c r="CN21" s="549">
        <v>1.6911830871104852E-3</v>
      </c>
      <c r="CO21" s="549">
        <v>3.9006413324399348E-3</v>
      </c>
      <c r="CP21" s="549">
        <v>0</v>
      </c>
      <c r="CQ21" s="549">
        <v>3.0968037926288423E-3</v>
      </c>
      <c r="CR21" s="549">
        <v>1.3132071115215885E-3</v>
      </c>
      <c r="CS21" s="549">
        <v>8.7312448525905784E-4</v>
      </c>
      <c r="CT21" s="549">
        <v>2.379293349875087E-3</v>
      </c>
      <c r="CU21" s="549">
        <v>0</v>
      </c>
      <c r="CV21" s="549">
        <v>0</v>
      </c>
      <c r="CW21" s="549">
        <v>1.6851408028759735E-4</v>
      </c>
      <c r="CX21" s="549">
        <v>2.5721357354313045E-3</v>
      </c>
      <c r="CY21" s="549">
        <v>1.0068032530497341E-3</v>
      </c>
      <c r="CZ21" s="549">
        <v>0</v>
      </c>
      <c r="DA21" s="549">
        <v>5.5443695468207423E-4</v>
      </c>
      <c r="DB21" s="549">
        <v>5.2556648083345529E-4</v>
      </c>
      <c r="DC21" s="549">
        <v>3.6138918000795055E-5</v>
      </c>
      <c r="DD21" s="549">
        <v>0.12134414632042102</v>
      </c>
      <c r="DE21" s="549">
        <v>4.826214666699951E-4</v>
      </c>
      <c r="DF21" s="549">
        <v>3.5371758666460215E-3</v>
      </c>
      <c r="DG21" s="550" t="s">
        <v>258</v>
      </c>
    </row>
    <row r="22" spans="2:111" ht="12" customHeight="1">
      <c r="B22" s="548" t="s">
        <v>589</v>
      </c>
      <c r="C22" s="549">
        <v>4.7060010764262646E-2</v>
      </c>
      <c r="D22" s="549">
        <v>5.7766367137355584E-3</v>
      </c>
      <c r="E22" s="549">
        <v>3.0169654289372599E-2</v>
      </c>
      <c r="F22" s="549">
        <v>8.0222153656278935E-3</v>
      </c>
      <c r="G22" s="549">
        <v>0</v>
      </c>
      <c r="H22" s="549">
        <v>0</v>
      </c>
      <c r="I22" s="549">
        <v>0</v>
      </c>
      <c r="J22" s="549">
        <v>1.860489904137605E-2</v>
      </c>
      <c r="K22" s="549">
        <v>2.8760484878437187E-2</v>
      </c>
      <c r="L22" s="549">
        <v>1.5585943243640642E-3</v>
      </c>
      <c r="M22" s="549">
        <v>0</v>
      </c>
      <c r="N22" s="549">
        <v>2.0203153936809025E-3</v>
      </c>
      <c r="O22" s="549">
        <v>4.2517006802721092E-3</v>
      </c>
      <c r="P22" s="549">
        <v>1.4929352172753931E-3</v>
      </c>
      <c r="Q22" s="549">
        <v>1.0380943553619426E-2</v>
      </c>
      <c r="R22" s="549">
        <v>0</v>
      </c>
      <c r="S22" s="549">
        <v>7.0675203365191301E-3</v>
      </c>
      <c r="T22" s="549">
        <v>1.0713979600582841E-3</v>
      </c>
      <c r="U22" s="549">
        <v>3.718100388710495E-3</v>
      </c>
      <c r="V22" s="549">
        <v>2.4078979051288225E-4</v>
      </c>
      <c r="W22" s="549">
        <v>0</v>
      </c>
      <c r="X22" s="549">
        <v>1.243008079552517E-3</v>
      </c>
      <c r="Y22" s="549">
        <v>1.0755956695583044E-3</v>
      </c>
      <c r="Z22" s="549">
        <v>6.2370062370062374E-3</v>
      </c>
      <c r="AA22" s="549">
        <v>2.0877799326103209E-2</v>
      </c>
      <c r="AB22" s="549">
        <v>2.8163249395805723E-2</v>
      </c>
      <c r="AC22" s="549">
        <v>0</v>
      </c>
      <c r="AD22" s="549">
        <v>1.0957703265395574E-4</v>
      </c>
      <c r="AE22" s="549">
        <v>2.1866542397791836E-3</v>
      </c>
      <c r="AF22" s="549">
        <v>1.3841935741475231E-3</v>
      </c>
      <c r="AG22" s="549">
        <v>7.494297816878462E-3</v>
      </c>
      <c r="AH22" s="549">
        <v>1.1509458923137981E-2</v>
      </c>
      <c r="AI22" s="549">
        <v>1.8837874402753756E-4</v>
      </c>
      <c r="AJ22" s="549">
        <v>0</v>
      </c>
      <c r="AK22" s="549">
        <v>5.4812398042414353E-3</v>
      </c>
      <c r="AL22" s="549">
        <v>0</v>
      </c>
      <c r="AM22" s="549">
        <v>0</v>
      </c>
      <c r="AN22" s="549">
        <v>0</v>
      </c>
      <c r="AO22" s="549">
        <v>9.113942509250652E-5</v>
      </c>
      <c r="AP22" s="549">
        <v>0</v>
      </c>
      <c r="AQ22" s="549">
        <v>9.961813049975096E-5</v>
      </c>
      <c r="AR22" s="549">
        <v>7.0446631644626939E-5</v>
      </c>
      <c r="AS22" s="549">
        <v>2.4000493583415596E-3</v>
      </c>
      <c r="AT22" s="549">
        <v>5.7451728578883615E-4</v>
      </c>
      <c r="AU22" s="549">
        <v>5.8062195877584097E-4</v>
      </c>
      <c r="AV22" s="549">
        <v>9.734123917449158E-4</v>
      </c>
      <c r="AW22" s="549">
        <v>6.1112242819311472E-4</v>
      </c>
      <c r="AX22" s="549">
        <v>2.738053909985778E-3</v>
      </c>
      <c r="AY22" s="549">
        <v>1.034408225861235E-3</v>
      </c>
      <c r="AZ22" s="549">
        <v>6.2111012320589356E-3</v>
      </c>
      <c r="BA22" s="549">
        <v>1.3249582883501816E-3</v>
      </c>
      <c r="BB22" s="549">
        <v>6.0937982104288801E-3</v>
      </c>
      <c r="BC22" s="549">
        <v>1.049042748492001E-3</v>
      </c>
      <c r="BD22" s="549">
        <v>7.0123639047794798E-4</v>
      </c>
      <c r="BE22" s="549">
        <v>5.5752562348868417E-5</v>
      </c>
      <c r="BF22" s="549">
        <v>5.1458858642515312E-5</v>
      </c>
      <c r="BG22" s="549">
        <v>3.3245936415683783E-4</v>
      </c>
      <c r="BH22" s="549">
        <v>2.8845044421368408E-5</v>
      </c>
      <c r="BI22" s="549">
        <v>7.4211502782931348E-5</v>
      </c>
      <c r="BJ22" s="549">
        <v>1.395438688196725E-2</v>
      </c>
      <c r="BK22" s="549">
        <v>1.0782639949681013E-3</v>
      </c>
      <c r="BL22" s="549">
        <v>2.3665176477675133E-5</v>
      </c>
      <c r="BM22" s="549">
        <v>2.2668335056126795E-3</v>
      </c>
      <c r="BN22" s="549">
        <v>0</v>
      </c>
      <c r="BO22" s="549">
        <v>0</v>
      </c>
      <c r="BP22" s="549">
        <v>0</v>
      </c>
      <c r="BQ22" s="549">
        <v>0</v>
      </c>
      <c r="BR22" s="549">
        <v>5.1463272377946273E-5</v>
      </c>
      <c r="BS22" s="549">
        <v>6.0848560839341364E-4</v>
      </c>
      <c r="BT22" s="549">
        <v>6.6018133574520495E-3</v>
      </c>
      <c r="BU22" s="549">
        <v>1.4037964619359967E-3</v>
      </c>
      <c r="BV22" s="549">
        <v>2.6727784199870371E-5</v>
      </c>
      <c r="BW22" s="549">
        <v>0</v>
      </c>
      <c r="BX22" s="549">
        <v>0</v>
      </c>
      <c r="BY22" s="549">
        <v>2.5855382228733947E-4</v>
      </c>
      <c r="BZ22" s="549">
        <v>4.5557026090542094E-4</v>
      </c>
      <c r="CA22" s="549">
        <v>0</v>
      </c>
      <c r="CB22" s="549">
        <v>0</v>
      </c>
      <c r="CC22" s="549">
        <v>0</v>
      </c>
      <c r="CD22" s="549">
        <v>2.0624935547076416E-4</v>
      </c>
      <c r="CE22" s="549">
        <v>1.6706534533166269E-3</v>
      </c>
      <c r="CF22" s="549">
        <v>1.2739457246040246E-2</v>
      </c>
      <c r="CG22" s="549">
        <v>3.977408320738207E-4</v>
      </c>
      <c r="CH22" s="549">
        <v>2.3774751214210508E-4</v>
      </c>
      <c r="CI22" s="549">
        <v>3.7007339789058165E-4</v>
      </c>
      <c r="CJ22" s="549">
        <v>1.0423515450857133E-3</v>
      </c>
      <c r="CK22" s="549">
        <v>4.2294028083234649E-4</v>
      </c>
      <c r="CL22" s="549">
        <v>2.7255382938130282E-4</v>
      </c>
      <c r="CM22" s="549">
        <v>1.6045738800707701E-4</v>
      </c>
      <c r="CN22" s="549">
        <v>5.5314126010342951E-4</v>
      </c>
      <c r="CO22" s="549">
        <v>1.9024600363740786E-3</v>
      </c>
      <c r="CP22" s="549">
        <v>8.9956059924575305E-4</v>
      </c>
      <c r="CQ22" s="549">
        <v>3.1350359382168527E-3</v>
      </c>
      <c r="CR22" s="549">
        <v>6.6742669129531288E-3</v>
      </c>
      <c r="CS22" s="549">
        <v>4.2108131203982936E-3</v>
      </c>
      <c r="CT22" s="549">
        <v>2.1753539198857939E-3</v>
      </c>
      <c r="CU22" s="549">
        <v>0</v>
      </c>
      <c r="CV22" s="549">
        <v>5.7712919449253851E-4</v>
      </c>
      <c r="CW22" s="549">
        <v>4.6809466746554824E-6</v>
      </c>
      <c r="CX22" s="549">
        <v>1.1566522332285426E-3</v>
      </c>
      <c r="CY22" s="549">
        <v>6.6468564279011577E-4</v>
      </c>
      <c r="CZ22" s="549">
        <v>2.9423517018416943E-3</v>
      </c>
      <c r="DA22" s="549">
        <v>4.8148472380285387E-4</v>
      </c>
      <c r="DB22" s="549">
        <v>5.7878840294317232E-4</v>
      </c>
      <c r="DC22" s="549">
        <v>1.2046306000265019E-3</v>
      </c>
      <c r="DD22" s="549">
        <v>0.30864463808126996</v>
      </c>
      <c r="DE22" s="549">
        <v>3.9108980919809949E-4</v>
      </c>
      <c r="DF22" s="549">
        <v>3.8415102433950821E-3</v>
      </c>
      <c r="DG22" s="550" t="s">
        <v>259</v>
      </c>
    </row>
    <row r="23" spans="2:111" ht="12" customHeight="1">
      <c r="B23" s="548" t="s">
        <v>591</v>
      </c>
      <c r="C23" s="549">
        <v>5.382131324004306E-5</v>
      </c>
      <c r="D23" s="549">
        <v>0</v>
      </c>
      <c r="E23" s="549">
        <v>2.4007682458386683E-4</v>
      </c>
      <c r="F23" s="549">
        <v>0</v>
      </c>
      <c r="G23" s="549">
        <v>0</v>
      </c>
      <c r="H23" s="549">
        <v>0</v>
      </c>
      <c r="I23" s="549">
        <v>4.6504417919702372E-4</v>
      </c>
      <c r="J23" s="549">
        <v>1.0013923030290918E-2</v>
      </c>
      <c r="K23" s="549">
        <v>1.5856019109591862E-3</v>
      </c>
      <c r="L23" s="549">
        <v>1.4703720041170417E-4</v>
      </c>
      <c r="M23" s="549">
        <v>0</v>
      </c>
      <c r="N23" s="549">
        <v>3.6477916830349627E-4</v>
      </c>
      <c r="O23" s="549">
        <v>3.3627087198515771E-3</v>
      </c>
      <c r="P23" s="549">
        <v>1.0397227406025061E-3</v>
      </c>
      <c r="Q23" s="549">
        <v>3.5452775975530633E-3</v>
      </c>
      <c r="R23" s="549">
        <v>5.1991265467401474E-4</v>
      </c>
      <c r="S23" s="549">
        <v>5.8457826853484272E-3</v>
      </c>
      <c r="T23" s="549">
        <v>4.9641438816033827E-2</v>
      </c>
      <c r="U23" s="549">
        <v>3.3800912624640863E-4</v>
      </c>
      <c r="V23" s="549">
        <v>3.0958687351656289E-4</v>
      </c>
      <c r="W23" s="549">
        <v>0</v>
      </c>
      <c r="X23" s="549">
        <v>0</v>
      </c>
      <c r="Y23" s="549">
        <v>4.2088526200107559E-4</v>
      </c>
      <c r="Z23" s="549">
        <v>4.1580041580041582E-3</v>
      </c>
      <c r="AA23" s="549">
        <v>2.2752142493418131E-3</v>
      </c>
      <c r="AB23" s="549">
        <v>9.5631610405134994E-3</v>
      </c>
      <c r="AC23" s="549">
        <v>0</v>
      </c>
      <c r="AD23" s="549">
        <v>2.1915406530791147E-4</v>
      </c>
      <c r="AE23" s="549">
        <v>3.604593965391915E-4</v>
      </c>
      <c r="AF23" s="549">
        <v>1.1712407165863656E-3</v>
      </c>
      <c r="AG23" s="549">
        <v>6.5167807103290974E-4</v>
      </c>
      <c r="AH23" s="549">
        <v>4.9609736737663713E-3</v>
      </c>
      <c r="AI23" s="549">
        <v>8.5626701830698887E-5</v>
      </c>
      <c r="AJ23" s="549">
        <v>0</v>
      </c>
      <c r="AK23" s="549">
        <v>1.305057096247961E-4</v>
      </c>
      <c r="AL23" s="549">
        <v>0</v>
      </c>
      <c r="AM23" s="549">
        <v>5.1883366192798589E-5</v>
      </c>
      <c r="AN23" s="549">
        <v>1.1632248614182727E-3</v>
      </c>
      <c r="AO23" s="549">
        <v>0</v>
      </c>
      <c r="AP23" s="549">
        <v>2.3909462834068327E-4</v>
      </c>
      <c r="AQ23" s="549">
        <v>1.1179367978305385E-3</v>
      </c>
      <c r="AR23" s="549">
        <v>3.3210554918181268E-4</v>
      </c>
      <c r="AS23" s="549">
        <v>1.2339585389930898E-3</v>
      </c>
      <c r="AT23" s="549">
        <v>1.9294205514408414E-3</v>
      </c>
      <c r="AU23" s="549">
        <v>1.2349049123217511E-3</v>
      </c>
      <c r="AV23" s="549">
        <v>3.5744979631288712E-3</v>
      </c>
      <c r="AW23" s="549">
        <v>5.3642968696951182E-3</v>
      </c>
      <c r="AX23" s="549">
        <v>1.7693763508292552E-3</v>
      </c>
      <c r="AY23" s="549">
        <v>9.7265251088444473E-4</v>
      </c>
      <c r="AZ23" s="549">
        <v>1.2396799187095135E-2</v>
      </c>
      <c r="BA23" s="549">
        <v>2.2736938528478425E-3</v>
      </c>
      <c r="BB23" s="549">
        <v>9.2564023449552611E-4</v>
      </c>
      <c r="BC23" s="549">
        <v>4.2835912230090043E-3</v>
      </c>
      <c r="BD23" s="549">
        <v>3.8383465584056098E-3</v>
      </c>
      <c r="BE23" s="549">
        <v>1.3263923554161022E-3</v>
      </c>
      <c r="BF23" s="549">
        <v>8.2334173828024499E-4</v>
      </c>
      <c r="BG23" s="549">
        <v>3.8831253733518658E-4</v>
      </c>
      <c r="BH23" s="549">
        <v>2.3364485981308409E-3</v>
      </c>
      <c r="BI23" s="549">
        <v>1.1725417439703153E-3</v>
      </c>
      <c r="BJ23" s="549">
        <v>4.5113123714503245E-3</v>
      </c>
      <c r="BK23" s="549">
        <v>2.6956599874202532E-3</v>
      </c>
      <c r="BL23" s="549">
        <v>6.0023493066103288E-4</v>
      </c>
      <c r="BM23" s="549">
        <v>9.1277829159337243E-4</v>
      </c>
      <c r="BN23" s="549">
        <v>4.820012202562538E-4</v>
      </c>
      <c r="BO23" s="549">
        <v>3.2789997325026536E-4</v>
      </c>
      <c r="BP23" s="549">
        <v>2.2405346903125356E-3</v>
      </c>
      <c r="BQ23" s="549">
        <v>3.5550849060171702E-3</v>
      </c>
      <c r="BR23" s="549">
        <v>2.9162521014169554E-3</v>
      </c>
      <c r="BS23" s="549">
        <v>3.2175981413530507E-3</v>
      </c>
      <c r="BT23" s="549">
        <v>6.270352307979561E-3</v>
      </c>
      <c r="BU23" s="549">
        <v>1.5926257205326973E-2</v>
      </c>
      <c r="BV23" s="549">
        <v>2.5391394989876851E-4</v>
      </c>
      <c r="BW23" s="549">
        <v>3.0581600885643161E-5</v>
      </c>
      <c r="BX23" s="549">
        <v>0</v>
      </c>
      <c r="BY23" s="549">
        <v>1.5082306300094803E-3</v>
      </c>
      <c r="BZ23" s="549">
        <v>1.5529292835243182E-3</v>
      </c>
      <c r="CA23" s="549">
        <v>0</v>
      </c>
      <c r="CB23" s="549">
        <v>0</v>
      </c>
      <c r="CC23" s="549">
        <v>0</v>
      </c>
      <c r="CD23" s="549">
        <v>1.8562441992368774E-3</v>
      </c>
      <c r="CE23" s="549">
        <v>1.0631431066560352E-3</v>
      </c>
      <c r="CF23" s="549">
        <v>5.0900956407169736E-3</v>
      </c>
      <c r="CG23" s="549">
        <v>7.1593349773287724E-3</v>
      </c>
      <c r="CH23" s="549">
        <v>7.0014216330828091E-3</v>
      </c>
      <c r="CI23" s="549">
        <v>2.2821192869919202E-3</v>
      </c>
      <c r="CJ23" s="549">
        <v>7.1200628618162572E-3</v>
      </c>
      <c r="CK23" s="549">
        <v>8.5433936728133986E-3</v>
      </c>
      <c r="CL23" s="549">
        <v>5.4978001012342792E-2</v>
      </c>
      <c r="CM23" s="549">
        <v>7.1635778619475307E-3</v>
      </c>
      <c r="CN23" s="549">
        <v>5.7907802732359032E-3</v>
      </c>
      <c r="CO23" s="549">
        <v>1.9180147410739926E-2</v>
      </c>
      <c r="CP23" s="549">
        <v>2.3440473307269143E-3</v>
      </c>
      <c r="CQ23" s="549">
        <v>6.0789111484936533E-3</v>
      </c>
      <c r="CR23" s="549">
        <v>6.2918494574001381E-3</v>
      </c>
      <c r="CS23" s="549">
        <v>1.7772108316975151E-3</v>
      </c>
      <c r="CT23" s="549">
        <v>3.6743087303070986E-2</v>
      </c>
      <c r="CU23" s="549">
        <v>1.2068855999491839E-3</v>
      </c>
      <c r="CV23" s="549">
        <v>4.3037348503586446E-2</v>
      </c>
      <c r="CW23" s="549">
        <v>1.0438511084481725E-3</v>
      </c>
      <c r="CX23" s="549">
        <v>3.0655328419134102E-3</v>
      </c>
      <c r="CY23" s="549">
        <v>4.7896465436346577E-4</v>
      </c>
      <c r="CZ23" s="549">
        <v>4.9644617191567679E-4</v>
      </c>
      <c r="DA23" s="549">
        <v>2.0718433569698563E-3</v>
      </c>
      <c r="DB23" s="549">
        <v>6.6860039650331968E-3</v>
      </c>
      <c r="DC23" s="549">
        <v>3.3970582920747352E-3</v>
      </c>
      <c r="DD23" s="549">
        <v>0</v>
      </c>
      <c r="DE23" s="549">
        <v>5.8247418391206304E-5</v>
      </c>
      <c r="DF23" s="549">
        <v>3.5778112593488703E-3</v>
      </c>
      <c r="DG23" s="550" t="s">
        <v>260</v>
      </c>
    </row>
    <row r="24" spans="2:111" ht="12" customHeight="1">
      <c r="B24" s="548" t="s">
        <v>593</v>
      </c>
      <c r="C24" s="549">
        <v>4.9064854682454251E-2</v>
      </c>
      <c r="D24" s="549">
        <v>0</v>
      </c>
      <c r="E24" s="549">
        <v>5.6017925736235599E-4</v>
      </c>
      <c r="F24" s="549">
        <v>1.0284891494394734E-4</v>
      </c>
      <c r="G24" s="549">
        <v>0</v>
      </c>
      <c r="H24" s="549">
        <v>0</v>
      </c>
      <c r="I24" s="549">
        <v>0</v>
      </c>
      <c r="J24" s="549">
        <v>0</v>
      </c>
      <c r="K24" s="549">
        <v>0</v>
      </c>
      <c r="L24" s="549">
        <v>0</v>
      </c>
      <c r="M24" s="549">
        <v>0</v>
      </c>
      <c r="N24" s="549">
        <v>0</v>
      </c>
      <c r="O24" s="549">
        <v>0</v>
      </c>
      <c r="P24" s="549">
        <v>0</v>
      </c>
      <c r="Q24" s="549">
        <v>0</v>
      </c>
      <c r="R24" s="549">
        <v>0</v>
      </c>
      <c r="S24" s="549">
        <v>0</v>
      </c>
      <c r="T24" s="549">
        <v>0</v>
      </c>
      <c r="U24" s="549">
        <v>0.18387696467804632</v>
      </c>
      <c r="V24" s="549">
        <v>2.2015066561177805E-3</v>
      </c>
      <c r="W24" s="549">
        <v>0</v>
      </c>
      <c r="X24" s="549">
        <v>7.4580484773151025E-3</v>
      </c>
      <c r="Y24" s="549">
        <v>3.6827460425094116E-3</v>
      </c>
      <c r="Z24" s="549">
        <v>0</v>
      </c>
      <c r="AA24" s="549">
        <v>1.1051040639660234E-3</v>
      </c>
      <c r="AB24" s="549">
        <v>1.6891452924820041E-3</v>
      </c>
      <c r="AC24" s="549">
        <v>0</v>
      </c>
      <c r="AD24" s="549">
        <v>0</v>
      </c>
      <c r="AE24" s="549">
        <v>0</v>
      </c>
      <c r="AF24" s="549">
        <v>5.3238214390289349E-5</v>
      </c>
      <c r="AG24" s="549">
        <v>0</v>
      </c>
      <c r="AH24" s="549">
        <v>1.3229263130043657E-4</v>
      </c>
      <c r="AI24" s="549">
        <v>0</v>
      </c>
      <c r="AJ24" s="549">
        <v>0</v>
      </c>
      <c r="AK24" s="549">
        <v>1.305057096247961E-4</v>
      </c>
      <c r="AL24" s="549">
        <v>-4.9019607843137254E-3</v>
      </c>
      <c r="AM24" s="549">
        <v>2.8535851406039222E-4</v>
      </c>
      <c r="AN24" s="549">
        <v>0</v>
      </c>
      <c r="AO24" s="549">
        <v>0</v>
      </c>
      <c r="AP24" s="549">
        <v>0</v>
      </c>
      <c r="AQ24" s="549">
        <v>0</v>
      </c>
      <c r="AR24" s="549">
        <v>0</v>
      </c>
      <c r="AS24" s="549">
        <v>0</v>
      </c>
      <c r="AT24" s="549">
        <v>0</v>
      </c>
      <c r="AU24" s="549">
        <v>8.6659993847140437E-6</v>
      </c>
      <c r="AV24" s="549">
        <v>0</v>
      </c>
      <c r="AW24" s="549">
        <v>0</v>
      </c>
      <c r="AX24" s="549">
        <v>5.5992922494596679E-6</v>
      </c>
      <c r="AY24" s="549">
        <v>0</v>
      </c>
      <c r="AZ24" s="549">
        <v>0</v>
      </c>
      <c r="BA24" s="549">
        <v>0</v>
      </c>
      <c r="BB24" s="549">
        <v>2.9311940759024991E-4</v>
      </c>
      <c r="BC24" s="549">
        <v>0</v>
      </c>
      <c r="BD24" s="549">
        <v>0</v>
      </c>
      <c r="BE24" s="549">
        <v>0</v>
      </c>
      <c r="BF24" s="549">
        <v>0</v>
      </c>
      <c r="BG24" s="549">
        <v>0</v>
      </c>
      <c r="BH24" s="549">
        <v>0</v>
      </c>
      <c r="BI24" s="549">
        <v>0</v>
      </c>
      <c r="BJ24" s="549">
        <v>1.1363507232872354E-5</v>
      </c>
      <c r="BK24" s="549">
        <v>0</v>
      </c>
      <c r="BL24" s="549">
        <v>0</v>
      </c>
      <c r="BM24" s="549">
        <v>0</v>
      </c>
      <c r="BN24" s="549">
        <v>4.2098840756558877E-4</v>
      </c>
      <c r="BO24" s="549">
        <v>1.5532103996065201E-4</v>
      </c>
      <c r="BP24" s="549">
        <v>2.2785098545551208E-5</v>
      </c>
      <c r="BQ24" s="549">
        <v>9.4550130479180067E-5</v>
      </c>
      <c r="BR24" s="549">
        <v>0</v>
      </c>
      <c r="BS24" s="549">
        <v>0</v>
      </c>
      <c r="BT24" s="549">
        <v>0</v>
      </c>
      <c r="BU24" s="549">
        <v>0</v>
      </c>
      <c r="BV24" s="549">
        <v>6.6819460499675928E-6</v>
      </c>
      <c r="BW24" s="549">
        <v>0</v>
      </c>
      <c r="BX24" s="549">
        <v>0</v>
      </c>
      <c r="BY24" s="549">
        <v>0</v>
      </c>
      <c r="BZ24" s="549">
        <v>0</v>
      </c>
      <c r="CA24" s="549">
        <v>0</v>
      </c>
      <c r="CB24" s="549">
        <v>0</v>
      </c>
      <c r="CC24" s="549">
        <v>0</v>
      </c>
      <c r="CD24" s="549">
        <v>0</v>
      </c>
      <c r="CE24" s="549">
        <v>0</v>
      </c>
      <c r="CF24" s="549">
        <v>0</v>
      </c>
      <c r="CG24" s="549">
        <v>0</v>
      </c>
      <c r="CH24" s="549">
        <v>0</v>
      </c>
      <c r="CI24" s="549">
        <v>0</v>
      </c>
      <c r="CJ24" s="549">
        <v>0</v>
      </c>
      <c r="CK24" s="549">
        <v>0</v>
      </c>
      <c r="CL24" s="549">
        <v>0</v>
      </c>
      <c r="CM24" s="549">
        <v>4.2225628422915002E-6</v>
      </c>
      <c r="CN24" s="549">
        <v>0</v>
      </c>
      <c r="CO24" s="549">
        <v>0</v>
      </c>
      <c r="CP24" s="549">
        <v>0</v>
      </c>
      <c r="CQ24" s="549">
        <v>0</v>
      </c>
      <c r="CR24" s="549">
        <v>0</v>
      </c>
      <c r="CS24" s="549">
        <v>0</v>
      </c>
      <c r="CT24" s="549">
        <v>0</v>
      </c>
      <c r="CU24" s="549">
        <v>0</v>
      </c>
      <c r="CV24" s="549">
        <v>0</v>
      </c>
      <c r="CW24" s="549">
        <v>0</v>
      </c>
      <c r="CX24" s="549">
        <v>0</v>
      </c>
      <c r="CY24" s="549">
        <v>0</v>
      </c>
      <c r="CZ24" s="549">
        <v>0</v>
      </c>
      <c r="DA24" s="549">
        <v>0</v>
      </c>
      <c r="DB24" s="549">
        <v>1.0644384421943398E-4</v>
      </c>
      <c r="DC24" s="549">
        <v>6.5050052401431104E-4</v>
      </c>
      <c r="DD24" s="549">
        <v>0</v>
      </c>
      <c r="DE24" s="549">
        <v>1.2897642643767109E-3</v>
      </c>
      <c r="DF24" s="549">
        <v>5.4676731369477109E-4</v>
      </c>
      <c r="DG24" s="550" t="s">
        <v>261</v>
      </c>
    </row>
    <row r="25" spans="2:111" ht="12" customHeight="1">
      <c r="B25" s="548" t="s">
        <v>595</v>
      </c>
      <c r="C25" s="549">
        <v>1.2849838536060281E-3</v>
      </c>
      <c r="D25" s="549">
        <v>4.9921551847097417E-4</v>
      </c>
      <c r="E25" s="549">
        <v>2.000640204865557E-3</v>
      </c>
      <c r="F25" s="549">
        <v>0</v>
      </c>
      <c r="G25" s="549">
        <v>1.6638935108153079E-3</v>
      </c>
      <c r="H25" s="549">
        <v>0</v>
      </c>
      <c r="I25" s="549">
        <v>1.550147263990079E-4</v>
      </c>
      <c r="J25" s="549">
        <v>4.0050362731578635E-3</v>
      </c>
      <c r="K25" s="549">
        <v>4.5714756393888225E-3</v>
      </c>
      <c r="L25" s="549">
        <v>2.2937803264225847E-3</v>
      </c>
      <c r="M25" s="549">
        <v>0</v>
      </c>
      <c r="N25" s="549">
        <v>3.6870755934676466E-2</v>
      </c>
      <c r="O25" s="549">
        <v>5.4112554112554113E-4</v>
      </c>
      <c r="P25" s="549">
        <v>4.2655291922154092E-4</v>
      </c>
      <c r="Q25" s="549">
        <v>3.475762350542219E-4</v>
      </c>
      <c r="R25" s="549">
        <v>7.7986898201102216E-4</v>
      </c>
      <c r="S25" s="549">
        <v>4.1755590609631621E-4</v>
      </c>
      <c r="T25" s="549">
        <v>0</v>
      </c>
      <c r="U25" s="549">
        <v>8.7375359134696642E-2</v>
      </c>
      <c r="V25" s="549">
        <v>0.14856730074644836</v>
      </c>
      <c r="W25" s="549">
        <v>0</v>
      </c>
      <c r="X25" s="549">
        <v>2.8899937849596023E-2</v>
      </c>
      <c r="Y25" s="549">
        <v>1.0229850118081699E-2</v>
      </c>
      <c r="Z25" s="549">
        <v>1.2474012474012475E-2</v>
      </c>
      <c r="AA25" s="549">
        <v>2.7400080174216405E-2</v>
      </c>
      <c r="AB25" s="549">
        <v>3.3295652399885661E-2</v>
      </c>
      <c r="AC25" s="549">
        <v>0</v>
      </c>
      <c r="AD25" s="549">
        <v>3.2873109796186721E-4</v>
      </c>
      <c r="AE25" s="549">
        <v>3.9650533619311062E-3</v>
      </c>
      <c r="AF25" s="549">
        <v>1.4667128064524715E-2</v>
      </c>
      <c r="AG25" s="549">
        <v>9.7751710654936461E-4</v>
      </c>
      <c r="AH25" s="549">
        <v>2.7913745204392115E-2</v>
      </c>
      <c r="AI25" s="549">
        <v>1.4556539311218811E-3</v>
      </c>
      <c r="AJ25" s="549">
        <v>0</v>
      </c>
      <c r="AK25" s="549">
        <v>2.2838499184339315E-3</v>
      </c>
      <c r="AL25" s="549">
        <v>2.8011204481792717E-3</v>
      </c>
      <c r="AM25" s="549">
        <v>2.2050430631939399E-3</v>
      </c>
      <c r="AN25" s="549">
        <v>1.4217192750667776E-3</v>
      </c>
      <c r="AO25" s="549">
        <v>1.4582308014801044E-4</v>
      </c>
      <c r="AP25" s="549">
        <v>3.5598533552946179E-3</v>
      </c>
      <c r="AQ25" s="549">
        <v>6.7518955116497865E-4</v>
      </c>
      <c r="AR25" s="549">
        <v>4.5991586659420731E-3</v>
      </c>
      <c r="AS25" s="549">
        <v>1.0612043435340572E-3</v>
      </c>
      <c r="AT25" s="549">
        <v>2.7337447515452121E-3</v>
      </c>
      <c r="AU25" s="549">
        <v>7.409429473930507E-4</v>
      </c>
      <c r="AV25" s="549">
        <v>6.656590594602234E-4</v>
      </c>
      <c r="AW25" s="549">
        <v>5.4321993617165746E-3</v>
      </c>
      <c r="AX25" s="549">
        <v>2.4748871742611735E-3</v>
      </c>
      <c r="AY25" s="549">
        <v>6.1755714976790145E-4</v>
      </c>
      <c r="AZ25" s="549">
        <v>8.7641305728438973E-4</v>
      </c>
      <c r="BA25" s="549">
        <v>3.5986521411980241E-4</v>
      </c>
      <c r="BB25" s="549">
        <v>1.6538105522986731E-2</v>
      </c>
      <c r="BC25" s="549">
        <v>3.4093889325990034E-3</v>
      </c>
      <c r="BD25" s="549">
        <v>9.5958663960140245E-4</v>
      </c>
      <c r="BE25" s="549">
        <v>1.1993283761093787E-4</v>
      </c>
      <c r="BF25" s="549">
        <v>0</v>
      </c>
      <c r="BG25" s="549">
        <v>1.5585694991672558E-4</v>
      </c>
      <c r="BH25" s="549">
        <v>8.6535133264105233E-5</v>
      </c>
      <c r="BI25" s="549">
        <v>1.484230055658627E-4</v>
      </c>
      <c r="BJ25" s="549">
        <v>4.0454085749025582E-3</v>
      </c>
      <c r="BK25" s="549">
        <v>6.2898733039805908E-4</v>
      </c>
      <c r="BL25" s="549">
        <v>1.5274795726499403E-4</v>
      </c>
      <c r="BM25" s="549">
        <v>3.3246891415652634E-4</v>
      </c>
      <c r="BN25" s="549">
        <v>6.5283709579011594E-4</v>
      </c>
      <c r="BO25" s="549">
        <v>7.5934730647429869E-4</v>
      </c>
      <c r="BP25" s="549">
        <v>0</v>
      </c>
      <c r="BQ25" s="549">
        <v>1.8910026095836013E-5</v>
      </c>
      <c r="BR25" s="549">
        <v>7.6337187360620302E-3</v>
      </c>
      <c r="BS25" s="549">
        <v>6.6472442977522908E-3</v>
      </c>
      <c r="BT25" s="549">
        <v>0</v>
      </c>
      <c r="BU25" s="549">
        <v>0</v>
      </c>
      <c r="BV25" s="549">
        <v>0</v>
      </c>
      <c r="BW25" s="549">
        <v>0</v>
      </c>
      <c r="BX25" s="549">
        <v>0</v>
      </c>
      <c r="BY25" s="549">
        <v>4.3092303714556583E-5</v>
      </c>
      <c r="BZ25" s="549">
        <v>5.3205285945158654E-5</v>
      </c>
      <c r="CA25" s="549">
        <v>0</v>
      </c>
      <c r="CB25" s="549">
        <v>0</v>
      </c>
      <c r="CC25" s="549">
        <v>0</v>
      </c>
      <c r="CD25" s="549">
        <v>0</v>
      </c>
      <c r="CE25" s="549">
        <v>6.8344913999316553E-4</v>
      </c>
      <c r="CF25" s="549">
        <v>6.0664082124001174E-4</v>
      </c>
      <c r="CG25" s="549">
        <v>0</v>
      </c>
      <c r="CH25" s="549">
        <v>0</v>
      </c>
      <c r="CI25" s="549">
        <v>0</v>
      </c>
      <c r="CJ25" s="549">
        <v>0</v>
      </c>
      <c r="CK25" s="549">
        <v>0</v>
      </c>
      <c r="CL25" s="549">
        <v>7.7872522680372226E-5</v>
      </c>
      <c r="CM25" s="549">
        <v>1.5412354374363976E-4</v>
      </c>
      <c r="CN25" s="549">
        <v>1.5879653400098453E-5</v>
      </c>
      <c r="CO25" s="549">
        <v>4.6105740084872848E-3</v>
      </c>
      <c r="CP25" s="549">
        <v>3.3445201766829278E-4</v>
      </c>
      <c r="CQ25" s="549">
        <v>1.1851965132283223E-2</v>
      </c>
      <c r="CR25" s="549">
        <v>3.4634033710459478E-4</v>
      </c>
      <c r="CS25" s="549">
        <v>2.8484912285047279E-4</v>
      </c>
      <c r="CT25" s="549">
        <v>0</v>
      </c>
      <c r="CU25" s="549">
        <v>0</v>
      </c>
      <c r="CV25" s="549">
        <v>2.473410833539451E-4</v>
      </c>
      <c r="CW25" s="549">
        <v>3.9319952067106052E-4</v>
      </c>
      <c r="CX25" s="549">
        <v>0</v>
      </c>
      <c r="CY25" s="549">
        <v>7.8198310916484208E-5</v>
      </c>
      <c r="CZ25" s="549">
        <v>3.0876530204511604E-4</v>
      </c>
      <c r="DA25" s="549">
        <v>2.1447955878490764E-3</v>
      </c>
      <c r="DB25" s="549">
        <v>4.9895551977859683E-4</v>
      </c>
      <c r="DC25" s="549">
        <v>3.6138918000795055E-5</v>
      </c>
      <c r="DD25" s="549">
        <v>0</v>
      </c>
      <c r="DE25" s="549">
        <v>9.9852717242067944E-4</v>
      </c>
      <c r="DF25" s="549">
        <v>1.8093382776318083E-3</v>
      </c>
      <c r="DG25" s="550" t="s">
        <v>262</v>
      </c>
    </row>
    <row r="26" spans="2:111" ht="12" customHeight="1">
      <c r="B26" s="551" t="s">
        <v>597</v>
      </c>
      <c r="C26" s="552">
        <v>0</v>
      </c>
      <c r="D26" s="552">
        <v>0</v>
      </c>
      <c r="E26" s="552">
        <v>0</v>
      </c>
      <c r="F26" s="552">
        <v>0</v>
      </c>
      <c r="G26" s="552">
        <v>0</v>
      </c>
      <c r="H26" s="552">
        <v>0</v>
      </c>
      <c r="I26" s="552">
        <v>0</v>
      </c>
      <c r="J26" s="552">
        <v>0</v>
      </c>
      <c r="K26" s="552">
        <v>0</v>
      </c>
      <c r="L26" s="552">
        <v>0</v>
      </c>
      <c r="M26" s="552">
        <v>0</v>
      </c>
      <c r="N26" s="552">
        <v>1.4029968011672933E-4</v>
      </c>
      <c r="O26" s="552">
        <v>0</v>
      </c>
      <c r="P26" s="552">
        <v>0</v>
      </c>
      <c r="Q26" s="552">
        <v>0</v>
      </c>
      <c r="R26" s="552">
        <v>0</v>
      </c>
      <c r="S26" s="552">
        <v>1.5465033559122822E-5</v>
      </c>
      <c r="T26" s="552">
        <v>1.4285306134110454E-5</v>
      </c>
      <c r="U26" s="552">
        <v>1.6393442622950821E-2</v>
      </c>
      <c r="V26" s="552">
        <v>2.1327095731141E-3</v>
      </c>
      <c r="W26" s="552">
        <v>0</v>
      </c>
      <c r="X26" s="552">
        <v>0.22747047855811062</v>
      </c>
      <c r="Y26" s="552">
        <v>2.9216451937241331E-2</v>
      </c>
      <c r="Z26" s="552">
        <v>0</v>
      </c>
      <c r="AA26" s="552">
        <v>4.0087108202689089E-4</v>
      </c>
      <c r="AB26" s="552">
        <v>1.0043917777604532E-2</v>
      </c>
      <c r="AC26" s="552">
        <v>0</v>
      </c>
      <c r="AD26" s="552">
        <v>0</v>
      </c>
      <c r="AE26" s="552">
        <v>1.7923395408026096E-5</v>
      </c>
      <c r="AF26" s="552">
        <v>4.7914392951260416E-4</v>
      </c>
      <c r="AG26" s="552">
        <v>0</v>
      </c>
      <c r="AH26" s="552">
        <v>7.276094721524011E-4</v>
      </c>
      <c r="AI26" s="552">
        <v>0</v>
      </c>
      <c r="AJ26" s="552">
        <v>0</v>
      </c>
      <c r="AK26" s="552">
        <v>5.2202283849918439E-4</v>
      </c>
      <c r="AL26" s="552">
        <v>0</v>
      </c>
      <c r="AM26" s="552">
        <v>0</v>
      </c>
      <c r="AN26" s="552">
        <v>0</v>
      </c>
      <c r="AO26" s="552">
        <v>0</v>
      </c>
      <c r="AP26" s="552">
        <v>0</v>
      </c>
      <c r="AQ26" s="552">
        <v>0</v>
      </c>
      <c r="AR26" s="552">
        <v>0</v>
      </c>
      <c r="AS26" s="552">
        <v>0</v>
      </c>
      <c r="AT26" s="552">
        <v>9.5752880964806036E-6</v>
      </c>
      <c r="AU26" s="552">
        <v>0</v>
      </c>
      <c r="AV26" s="552">
        <v>0</v>
      </c>
      <c r="AW26" s="552">
        <v>0</v>
      </c>
      <c r="AX26" s="552">
        <v>1.3998230623649171E-4</v>
      </c>
      <c r="AY26" s="552">
        <v>0</v>
      </c>
      <c r="AZ26" s="552">
        <v>0</v>
      </c>
      <c r="BA26" s="552">
        <v>0</v>
      </c>
      <c r="BB26" s="552">
        <v>0</v>
      </c>
      <c r="BC26" s="552">
        <v>0</v>
      </c>
      <c r="BD26" s="552">
        <v>0</v>
      </c>
      <c r="BE26" s="552">
        <v>0</v>
      </c>
      <c r="BF26" s="552">
        <v>0</v>
      </c>
      <c r="BG26" s="552">
        <v>0</v>
      </c>
      <c r="BH26" s="552">
        <v>0</v>
      </c>
      <c r="BI26" s="552">
        <v>0</v>
      </c>
      <c r="BJ26" s="552">
        <v>6.9317394120521354E-4</v>
      </c>
      <c r="BK26" s="552">
        <v>0</v>
      </c>
      <c r="BL26" s="552">
        <v>0</v>
      </c>
      <c r="BM26" s="552">
        <v>0</v>
      </c>
      <c r="BN26" s="552">
        <v>0</v>
      </c>
      <c r="BO26" s="552">
        <v>0</v>
      </c>
      <c r="BP26" s="552">
        <v>0</v>
      </c>
      <c r="BQ26" s="552">
        <v>2.4583033924586816E-4</v>
      </c>
      <c r="BR26" s="552">
        <v>0</v>
      </c>
      <c r="BS26" s="552">
        <v>0</v>
      </c>
      <c r="BT26" s="552">
        <v>0</v>
      </c>
      <c r="BU26" s="552">
        <v>0</v>
      </c>
      <c r="BV26" s="552">
        <v>0</v>
      </c>
      <c r="BW26" s="552">
        <v>0</v>
      </c>
      <c r="BX26" s="552">
        <v>0</v>
      </c>
      <c r="BY26" s="552">
        <v>0</v>
      </c>
      <c r="BZ26" s="552">
        <v>0</v>
      </c>
      <c r="CA26" s="552">
        <v>0</v>
      </c>
      <c r="CB26" s="552">
        <v>0</v>
      </c>
      <c r="CC26" s="552">
        <v>0</v>
      </c>
      <c r="CD26" s="552">
        <v>0</v>
      </c>
      <c r="CE26" s="552">
        <v>0</v>
      </c>
      <c r="CF26" s="552">
        <v>0</v>
      </c>
      <c r="CG26" s="552">
        <v>0</v>
      </c>
      <c r="CH26" s="552">
        <v>0</v>
      </c>
      <c r="CI26" s="552">
        <v>0</v>
      </c>
      <c r="CJ26" s="552">
        <v>0</v>
      </c>
      <c r="CK26" s="552">
        <v>0</v>
      </c>
      <c r="CL26" s="552">
        <v>0</v>
      </c>
      <c r="CM26" s="552">
        <v>0</v>
      </c>
      <c r="CN26" s="552">
        <v>0</v>
      </c>
      <c r="CO26" s="552">
        <v>1.1446667304808398E-3</v>
      </c>
      <c r="CP26" s="552">
        <v>6.7755365648317943E-5</v>
      </c>
      <c r="CQ26" s="552">
        <v>3.82321455880104E-5</v>
      </c>
      <c r="CR26" s="552">
        <v>0</v>
      </c>
      <c r="CS26" s="552">
        <v>0</v>
      </c>
      <c r="CT26" s="552">
        <v>0</v>
      </c>
      <c r="CU26" s="552">
        <v>0</v>
      </c>
      <c r="CV26" s="552">
        <v>0</v>
      </c>
      <c r="CW26" s="552">
        <v>0</v>
      </c>
      <c r="CX26" s="552">
        <v>0</v>
      </c>
      <c r="CY26" s="552">
        <v>0</v>
      </c>
      <c r="CZ26" s="552">
        <v>0</v>
      </c>
      <c r="DA26" s="552">
        <v>0</v>
      </c>
      <c r="DB26" s="552">
        <v>0</v>
      </c>
      <c r="DC26" s="552">
        <v>0</v>
      </c>
      <c r="DD26" s="552">
        <v>0</v>
      </c>
      <c r="DE26" s="552">
        <v>0</v>
      </c>
      <c r="DF26" s="552">
        <v>3.1393283584577313E-4</v>
      </c>
      <c r="DG26" s="553" t="s">
        <v>263</v>
      </c>
    </row>
    <row r="27" spans="2:111" ht="12" customHeight="1">
      <c r="B27" s="548" t="s">
        <v>599</v>
      </c>
      <c r="C27" s="549">
        <v>0</v>
      </c>
      <c r="D27" s="549">
        <v>0</v>
      </c>
      <c r="E27" s="549">
        <v>5.6017925736235599E-4</v>
      </c>
      <c r="F27" s="549">
        <v>1.0284891494394734E-4</v>
      </c>
      <c r="G27" s="549">
        <v>0</v>
      </c>
      <c r="H27" s="549">
        <v>0</v>
      </c>
      <c r="I27" s="549">
        <v>1.0851030847930554E-3</v>
      </c>
      <c r="J27" s="549">
        <v>4.1915649086342772E-3</v>
      </c>
      <c r="K27" s="549">
        <v>5.535878533283912E-3</v>
      </c>
      <c r="L27" s="549">
        <v>1.382149683870019E-3</v>
      </c>
      <c r="M27" s="549">
        <v>0</v>
      </c>
      <c r="N27" s="549">
        <v>4.0406307873618048E-2</v>
      </c>
      <c r="O27" s="549">
        <v>0</v>
      </c>
      <c r="P27" s="549">
        <v>2.8259130898427086E-3</v>
      </c>
      <c r="Q27" s="549">
        <v>1.5988506812494208E-3</v>
      </c>
      <c r="R27" s="549">
        <v>0</v>
      </c>
      <c r="S27" s="549">
        <v>4.8560205375645666E-3</v>
      </c>
      <c r="T27" s="549">
        <v>5.2855632696208676E-4</v>
      </c>
      <c r="U27" s="549">
        <v>6.0841642724353559E-3</v>
      </c>
      <c r="V27" s="549">
        <v>9.6659901620171299E-3</v>
      </c>
      <c r="W27" s="549">
        <v>0</v>
      </c>
      <c r="X27" s="549">
        <v>0.29117464263517712</v>
      </c>
      <c r="Y27" s="549">
        <v>0.53358898215914141</v>
      </c>
      <c r="Z27" s="549">
        <v>0.26195426195426197</v>
      </c>
      <c r="AA27" s="549">
        <v>6.7508857084042084E-2</v>
      </c>
      <c r="AB27" s="549">
        <v>0.11861048309555365</v>
      </c>
      <c r="AC27" s="549">
        <v>0</v>
      </c>
      <c r="AD27" s="549">
        <v>3.8351961428884506E-3</v>
      </c>
      <c r="AE27" s="549">
        <v>3.7055624261904618E-2</v>
      </c>
      <c r="AF27" s="549">
        <v>9.1862538930444271E-2</v>
      </c>
      <c r="AG27" s="549">
        <v>2.9325513196480938E-3</v>
      </c>
      <c r="AH27" s="549">
        <v>1.4552189443048022E-2</v>
      </c>
      <c r="AI27" s="549">
        <v>1.8837874402753756E-4</v>
      </c>
      <c r="AJ27" s="549">
        <v>0</v>
      </c>
      <c r="AK27" s="549">
        <v>3.7194127243066885E-3</v>
      </c>
      <c r="AL27" s="549">
        <v>0</v>
      </c>
      <c r="AM27" s="549">
        <v>0</v>
      </c>
      <c r="AN27" s="549">
        <v>1.4360800758250281E-5</v>
      </c>
      <c r="AO27" s="549">
        <v>0</v>
      </c>
      <c r="AP27" s="549">
        <v>5.5788746612826096E-4</v>
      </c>
      <c r="AQ27" s="549">
        <v>1.2728983341634844E-3</v>
      </c>
      <c r="AR27" s="549">
        <v>9.0574240685948918E-5</v>
      </c>
      <c r="AS27" s="549">
        <v>1.4807502467917077E-4</v>
      </c>
      <c r="AT27" s="549">
        <v>2.0969880931292519E-3</v>
      </c>
      <c r="AU27" s="549">
        <v>2.1664998461785108E-5</v>
      </c>
      <c r="AV27" s="549">
        <v>2.7036700154788526E-3</v>
      </c>
      <c r="AW27" s="549">
        <v>4.8210769335234605E-3</v>
      </c>
      <c r="AX27" s="549">
        <v>1.2150464181327481E-3</v>
      </c>
      <c r="AY27" s="549">
        <v>3.3451012279094662E-4</v>
      </c>
      <c r="AZ27" s="549">
        <v>4.6360980566493076E-3</v>
      </c>
      <c r="BA27" s="549">
        <v>1.4721758759446463E-3</v>
      </c>
      <c r="BB27" s="549">
        <v>2.7923480407281705E-3</v>
      </c>
      <c r="BC27" s="549">
        <v>4.3710114520500044E-4</v>
      </c>
      <c r="BD27" s="549">
        <v>3.6907178446207786E-5</v>
      </c>
      <c r="BE27" s="549">
        <v>2.9821138000557526E-5</v>
      </c>
      <c r="BF27" s="549">
        <v>5.1458858642515312E-5</v>
      </c>
      <c r="BG27" s="549">
        <v>2.5320105174184772E-4</v>
      </c>
      <c r="BH27" s="549">
        <v>4.038306218991577E-4</v>
      </c>
      <c r="BI27" s="549">
        <v>0</v>
      </c>
      <c r="BJ27" s="549">
        <v>1.6931625776979806E-3</v>
      </c>
      <c r="BK27" s="549">
        <v>0</v>
      </c>
      <c r="BL27" s="549">
        <v>6.6692770073448101E-5</v>
      </c>
      <c r="BM27" s="549">
        <v>2.1761601653881726E-4</v>
      </c>
      <c r="BN27" s="549">
        <v>0</v>
      </c>
      <c r="BO27" s="549">
        <v>0</v>
      </c>
      <c r="BP27" s="549">
        <v>0</v>
      </c>
      <c r="BQ27" s="549">
        <v>0</v>
      </c>
      <c r="BR27" s="549">
        <v>6.8617696503928368E-5</v>
      </c>
      <c r="BS27" s="549">
        <v>0</v>
      </c>
      <c r="BT27" s="549">
        <v>0</v>
      </c>
      <c r="BU27" s="549">
        <v>0</v>
      </c>
      <c r="BV27" s="549">
        <v>0</v>
      </c>
      <c r="BW27" s="549">
        <v>0</v>
      </c>
      <c r="BX27" s="549">
        <v>0</v>
      </c>
      <c r="BY27" s="549">
        <v>0</v>
      </c>
      <c r="BZ27" s="549">
        <v>0</v>
      </c>
      <c r="CA27" s="549">
        <v>0</v>
      </c>
      <c r="CB27" s="549">
        <v>0</v>
      </c>
      <c r="CC27" s="549">
        <v>0</v>
      </c>
      <c r="CD27" s="549">
        <v>0</v>
      </c>
      <c r="CE27" s="549">
        <v>0</v>
      </c>
      <c r="CF27" s="549">
        <v>1.1184940141612716E-3</v>
      </c>
      <c r="CG27" s="549">
        <v>0</v>
      </c>
      <c r="CH27" s="549">
        <v>0</v>
      </c>
      <c r="CI27" s="549">
        <v>0</v>
      </c>
      <c r="CJ27" s="549">
        <v>0</v>
      </c>
      <c r="CK27" s="549">
        <v>0</v>
      </c>
      <c r="CL27" s="549">
        <v>7.7872522680372226E-5</v>
      </c>
      <c r="CM27" s="549">
        <v>4.2225628422915002E-6</v>
      </c>
      <c r="CN27" s="549">
        <v>3.8375829050237931E-4</v>
      </c>
      <c r="CO27" s="549">
        <v>4.1080373951054528E-3</v>
      </c>
      <c r="CP27" s="549">
        <v>3.8490814102342319E-4</v>
      </c>
      <c r="CQ27" s="549">
        <v>8.7933934852423923E-4</v>
      </c>
      <c r="CR27" s="549">
        <v>1.4430847379358116E-5</v>
      </c>
      <c r="CS27" s="549">
        <v>6.1923722358798438E-5</v>
      </c>
      <c r="CT27" s="549">
        <v>0</v>
      </c>
      <c r="CU27" s="549">
        <v>0</v>
      </c>
      <c r="CV27" s="549">
        <v>0</v>
      </c>
      <c r="CW27" s="549">
        <v>3.6511384062312761E-4</v>
      </c>
      <c r="CX27" s="549">
        <v>0</v>
      </c>
      <c r="CY27" s="549">
        <v>0</v>
      </c>
      <c r="CZ27" s="549">
        <v>0</v>
      </c>
      <c r="DA27" s="549">
        <v>7.4411275496804696E-4</v>
      </c>
      <c r="DB27" s="549">
        <v>0</v>
      </c>
      <c r="DC27" s="549">
        <v>7.2277836001590111E-5</v>
      </c>
      <c r="DD27" s="549">
        <v>0</v>
      </c>
      <c r="DE27" s="549">
        <v>2.7459497241568684E-4</v>
      </c>
      <c r="DF27" s="549">
        <v>6.092722494293515E-3</v>
      </c>
      <c r="DG27" s="550" t="s">
        <v>264</v>
      </c>
    </row>
    <row r="28" spans="2:111" ht="12" customHeight="1">
      <c r="B28" s="548" t="s">
        <v>601</v>
      </c>
      <c r="C28" s="549">
        <v>0</v>
      </c>
      <c r="D28" s="549">
        <v>0</v>
      </c>
      <c r="E28" s="549">
        <v>0</v>
      </c>
      <c r="F28" s="549">
        <v>0</v>
      </c>
      <c r="G28" s="549">
        <v>0</v>
      </c>
      <c r="H28" s="549">
        <v>0</v>
      </c>
      <c r="I28" s="549">
        <v>0</v>
      </c>
      <c r="J28" s="549">
        <v>5.8623285435444436E-5</v>
      </c>
      <c r="K28" s="549">
        <v>0</v>
      </c>
      <c r="L28" s="549">
        <v>2.9407440082340834E-5</v>
      </c>
      <c r="M28" s="549">
        <v>0</v>
      </c>
      <c r="N28" s="549">
        <v>9.5403782479375947E-4</v>
      </c>
      <c r="O28" s="549">
        <v>0</v>
      </c>
      <c r="P28" s="549">
        <v>4.0522527326046385E-3</v>
      </c>
      <c r="Q28" s="549">
        <v>6.9515247010844381E-4</v>
      </c>
      <c r="R28" s="549">
        <v>0</v>
      </c>
      <c r="S28" s="549">
        <v>1.4537131545575453E-3</v>
      </c>
      <c r="T28" s="549">
        <v>5.2855632696208676E-4</v>
      </c>
      <c r="U28" s="549">
        <v>0</v>
      </c>
      <c r="V28" s="549">
        <v>0</v>
      </c>
      <c r="W28" s="549">
        <v>0</v>
      </c>
      <c r="X28" s="549">
        <v>0</v>
      </c>
      <c r="Y28" s="549">
        <v>6.7809292211284402E-4</v>
      </c>
      <c r="Z28" s="549">
        <v>6.4449064449064453E-2</v>
      </c>
      <c r="AA28" s="549">
        <v>0</v>
      </c>
      <c r="AB28" s="549">
        <v>1.4292767859463111E-2</v>
      </c>
      <c r="AC28" s="549">
        <v>0</v>
      </c>
      <c r="AD28" s="549">
        <v>0</v>
      </c>
      <c r="AE28" s="549">
        <v>0.15416908134632581</v>
      </c>
      <c r="AF28" s="549">
        <v>9.0504964463491891E-4</v>
      </c>
      <c r="AG28" s="549">
        <v>8.1459758879113726E-3</v>
      </c>
      <c r="AH28" s="549">
        <v>1.5875115756052388E-3</v>
      </c>
      <c r="AI28" s="549">
        <v>0</v>
      </c>
      <c r="AJ28" s="549">
        <v>0</v>
      </c>
      <c r="AK28" s="549">
        <v>1.566068515497553E-3</v>
      </c>
      <c r="AL28" s="549">
        <v>0</v>
      </c>
      <c r="AM28" s="549">
        <v>0</v>
      </c>
      <c r="AN28" s="549">
        <v>0</v>
      </c>
      <c r="AO28" s="549">
        <v>0</v>
      </c>
      <c r="AP28" s="549">
        <v>0</v>
      </c>
      <c r="AQ28" s="549">
        <v>1.903813160661907E-3</v>
      </c>
      <c r="AR28" s="549">
        <v>3.0191413561982971E-5</v>
      </c>
      <c r="AS28" s="549">
        <v>2.4062191510365252E-4</v>
      </c>
      <c r="AT28" s="549">
        <v>0</v>
      </c>
      <c r="AU28" s="549">
        <v>1.7765298738663791E-4</v>
      </c>
      <c r="AV28" s="549">
        <v>6.2006597319582454E-4</v>
      </c>
      <c r="AW28" s="549">
        <v>1.4938548244720581E-3</v>
      </c>
      <c r="AX28" s="549">
        <v>2.3964970827687381E-3</v>
      </c>
      <c r="AY28" s="549">
        <v>1.9401587121874904E-3</v>
      </c>
      <c r="AZ28" s="549">
        <v>5.817350438206529E-3</v>
      </c>
      <c r="BA28" s="549">
        <v>0</v>
      </c>
      <c r="BB28" s="549">
        <v>5.3687133600740511E-3</v>
      </c>
      <c r="BC28" s="549">
        <v>1.6609843517790017E-3</v>
      </c>
      <c r="BD28" s="549">
        <v>8.8577228270898692E-4</v>
      </c>
      <c r="BE28" s="549">
        <v>0</v>
      </c>
      <c r="BF28" s="549">
        <v>0</v>
      </c>
      <c r="BG28" s="549">
        <v>2.6378655789660141E-3</v>
      </c>
      <c r="BH28" s="549">
        <v>6.0574593284873661E-4</v>
      </c>
      <c r="BI28" s="549">
        <v>1.3358070500927644E-4</v>
      </c>
      <c r="BJ28" s="549">
        <v>8.6021749752843712E-3</v>
      </c>
      <c r="BK28" s="549">
        <v>0</v>
      </c>
      <c r="BL28" s="549">
        <v>0</v>
      </c>
      <c r="BM28" s="549">
        <v>0</v>
      </c>
      <c r="BN28" s="549">
        <v>0</v>
      </c>
      <c r="BO28" s="549">
        <v>0</v>
      </c>
      <c r="BP28" s="549">
        <v>0</v>
      </c>
      <c r="BQ28" s="549">
        <v>0</v>
      </c>
      <c r="BR28" s="549">
        <v>0</v>
      </c>
      <c r="BS28" s="549">
        <v>0</v>
      </c>
      <c r="BT28" s="549">
        <v>0</v>
      </c>
      <c r="BU28" s="549">
        <v>0</v>
      </c>
      <c r="BV28" s="549">
        <v>0</v>
      </c>
      <c r="BW28" s="549">
        <v>0</v>
      </c>
      <c r="BX28" s="549">
        <v>0</v>
      </c>
      <c r="BY28" s="549">
        <v>0</v>
      </c>
      <c r="BZ28" s="549">
        <v>0</v>
      </c>
      <c r="CA28" s="549">
        <v>0</v>
      </c>
      <c r="CB28" s="549">
        <v>0</v>
      </c>
      <c r="CC28" s="549">
        <v>0</v>
      </c>
      <c r="CD28" s="549">
        <v>0</v>
      </c>
      <c r="CE28" s="549">
        <v>0</v>
      </c>
      <c r="CF28" s="549">
        <v>0</v>
      </c>
      <c r="CG28" s="549">
        <v>0</v>
      </c>
      <c r="CH28" s="549">
        <v>0</v>
      </c>
      <c r="CI28" s="549">
        <v>0</v>
      </c>
      <c r="CJ28" s="549">
        <v>0</v>
      </c>
      <c r="CK28" s="549">
        <v>0</v>
      </c>
      <c r="CL28" s="549">
        <v>0</v>
      </c>
      <c r="CM28" s="549">
        <v>0</v>
      </c>
      <c r="CN28" s="549">
        <v>0</v>
      </c>
      <c r="CO28" s="549">
        <v>0</v>
      </c>
      <c r="CP28" s="549">
        <v>1.5425157711425574E-4</v>
      </c>
      <c r="CQ28" s="549">
        <v>2.2939287352806239E-4</v>
      </c>
      <c r="CR28" s="549">
        <v>0</v>
      </c>
      <c r="CS28" s="549">
        <v>1.2384744471759686E-5</v>
      </c>
      <c r="CT28" s="549">
        <v>0</v>
      </c>
      <c r="CU28" s="549">
        <v>0</v>
      </c>
      <c r="CV28" s="549">
        <v>0</v>
      </c>
      <c r="CW28" s="549">
        <v>0</v>
      </c>
      <c r="CX28" s="549">
        <v>0</v>
      </c>
      <c r="CY28" s="549">
        <v>0</v>
      </c>
      <c r="CZ28" s="549">
        <v>0</v>
      </c>
      <c r="DA28" s="549">
        <v>0</v>
      </c>
      <c r="DB28" s="549">
        <v>0</v>
      </c>
      <c r="DC28" s="549">
        <v>0</v>
      </c>
      <c r="DD28" s="549">
        <v>0</v>
      </c>
      <c r="DE28" s="549">
        <v>1.5310749977117085E-3</v>
      </c>
      <c r="DF28" s="549">
        <v>5.0864936116219754E-3</v>
      </c>
      <c r="DG28" s="550" t="s">
        <v>265</v>
      </c>
    </row>
    <row r="29" spans="2:111" ht="12" customHeight="1">
      <c r="B29" s="548" t="s">
        <v>603</v>
      </c>
      <c r="C29" s="549">
        <v>0</v>
      </c>
      <c r="D29" s="549">
        <v>0</v>
      </c>
      <c r="E29" s="549">
        <v>0</v>
      </c>
      <c r="F29" s="549">
        <v>0</v>
      </c>
      <c r="G29" s="549">
        <v>0</v>
      </c>
      <c r="H29" s="549">
        <v>0</v>
      </c>
      <c r="I29" s="549">
        <v>0</v>
      </c>
      <c r="J29" s="549">
        <v>0</v>
      </c>
      <c r="K29" s="549">
        <v>0</v>
      </c>
      <c r="L29" s="549">
        <v>0</v>
      </c>
      <c r="M29" s="549">
        <v>0</v>
      </c>
      <c r="N29" s="549">
        <v>7.4863909310286775E-2</v>
      </c>
      <c r="O29" s="549">
        <v>4.4256338899196043E-2</v>
      </c>
      <c r="P29" s="549">
        <v>1.5995734470807785E-4</v>
      </c>
      <c r="Q29" s="549">
        <v>1.0659004541662804E-3</v>
      </c>
      <c r="R29" s="549">
        <v>0</v>
      </c>
      <c r="S29" s="549">
        <v>0</v>
      </c>
      <c r="T29" s="549">
        <v>0</v>
      </c>
      <c r="U29" s="549">
        <v>0</v>
      </c>
      <c r="V29" s="549">
        <v>0</v>
      </c>
      <c r="W29" s="549">
        <v>0</v>
      </c>
      <c r="X29" s="549">
        <v>0</v>
      </c>
      <c r="Y29" s="549">
        <v>0</v>
      </c>
      <c r="Z29" s="549">
        <v>0</v>
      </c>
      <c r="AA29" s="549">
        <v>0</v>
      </c>
      <c r="AB29" s="549">
        <v>0</v>
      </c>
      <c r="AC29" s="549">
        <v>0</v>
      </c>
      <c r="AD29" s="549">
        <v>7.6703922857769015E-4</v>
      </c>
      <c r="AE29" s="549">
        <v>3.2262111734446974E-4</v>
      </c>
      <c r="AF29" s="549">
        <v>2.129528575611574E-4</v>
      </c>
      <c r="AG29" s="549">
        <v>1.3033561420658195E-3</v>
      </c>
      <c r="AH29" s="549">
        <v>1.4552189443048022E-3</v>
      </c>
      <c r="AI29" s="549">
        <v>0</v>
      </c>
      <c r="AJ29" s="549">
        <v>0</v>
      </c>
      <c r="AK29" s="549">
        <v>0</v>
      </c>
      <c r="AL29" s="549">
        <v>0</v>
      </c>
      <c r="AM29" s="549">
        <v>0</v>
      </c>
      <c r="AN29" s="549">
        <v>0</v>
      </c>
      <c r="AO29" s="549">
        <v>0</v>
      </c>
      <c r="AP29" s="549">
        <v>0</v>
      </c>
      <c r="AQ29" s="549">
        <v>0</v>
      </c>
      <c r="AR29" s="549">
        <v>0</v>
      </c>
      <c r="AS29" s="549">
        <v>0</v>
      </c>
      <c r="AT29" s="549">
        <v>0</v>
      </c>
      <c r="AU29" s="549">
        <v>0</v>
      </c>
      <c r="AV29" s="549">
        <v>1.2310133291387694E-4</v>
      </c>
      <c r="AW29" s="549">
        <v>0</v>
      </c>
      <c r="AX29" s="549">
        <v>0</v>
      </c>
      <c r="AY29" s="549">
        <v>0</v>
      </c>
      <c r="AZ29" s="549">
        <v>0</v>
      </c>
      <c r="BA29" s="549">
        <v>0</v>
      </c>
      <c r="BB29" s="549">
        <v>0</v>
      </c>
      <c r="BC29" s="549">
        <v>0</v>
      </c>
      <c r="BD29" s="549">
        <v>0</v>
      </c>
      <c r="BE29" s="549">
        <v>0</v>
      </c>
      <c r="BF29" s="549">
        <v>0</v>
      </c>
      <c r="BG29" s="549">
        <v>0</v>
      </c>
      <c r="BH29" s="549">
        <v>0</v>
      </c>
      <c r="BI29" s="549">
        <v>0</v>
      </c>
      <c r="BJ29" s="549">
        <v>7.5680958170929874E-3</v>
      </c>
      <c r="BK29" s="549">
        <v>0</v>
      </c>
      <c r="BL29" s="549">
        <v>0</v>
      </c>
      <c r="BM29" s="549">
        <v>0</v>
      </c>
      <c r="BN29" s="549">
        <v>0</v>
      </c>
      <c r="BO29" s="549">
        <v>0</v>
      </c>
      <c r="BP29" s="549">
        <v>0</v>
      </c>
      <c r="BQ29" s="549">
        <v>0</v>
      </c>
      <c r="BR29" s="549">
        <v>0</v>
      </c>
      <c r="BS29" s="549">
        <v>0</v>
      </c>
      <c r="BT29" s="549">
        <v>0</v>
      </c>
      <c r="BU29" s="549">
        <v>0</v>
      </c>
      <c r="BV29" s="549">
        <v>0</v>
      </c>
      <c r="BW29" s="549">
        <v>0</v>
      </c>
      <c r="BX29" s="549">
        <v>0</v>
      </c>
      <c r="BY29" s="549">
        <v>0</v>
      </c>
      <c r="BZ29" s="549">
        <v>0</v>
      </c>
      <c r="CA29" s="549">
        <v>0</v>
      </c>
      <c r="CB29" s="549">
        <v>0</v>
      </c>
      <c r="CC29" s="549">
        <v>0</v>
      </c>
      <c r="CD29" s="549">
        <v>0</v>
      </c>
      <c r="CE29" s="549">
        <v>0</v>
      </c>
      <c r="CF29" s="549">
        <v>0</v>
      </c>
      <c r="CG29" s="549">
        <v>0</v>
      </c>
      <c r="CH29" s="549">
        <v>0</v>
      </c>
      <c r="CI29" s="549">
        <v>0</v>
      </c>
      <c r="CJ29" s="549">
        <v>0</v>
      </c>
      <c r="CK29" s="549">
        <v>0</v>
      </c>
      <c r="CL29" s="549">
        <v>0</v>
      </c>
      <c r="CM29" s="549">
        <v>0</v>
      </c>
      <c r="CN29" s="549">
        <v>0</v>
      </c>
      <c r="CO29" s="549">
        <v>0</v>
      </c>
      <c r="CP29" s="549">
        <v>0</v>
      </c>
      <c r="CQ29" s="549">
        <v>0</v>
      </c>
      <c r="CR29" s="549">
        <v>0</v>
      </c>
      <c r="CS29" s="549">
        <v>0</v>
      </c>
      <c r="CT29" s="549">
        <v>0</v>
      </c>
      <c r="CU29" s="549">
        <v>0</v>
      </c>
      <c r="CV29" s="549">
        <v>0</v>
      </c>
      <c r="CW29" s="549">
        <v>0</v>
      </c>
      <c r="CX29" s="549">
        <v>0</v>
      </c>
      <c r="CY29" s="549">
        <v>0</v>
      </c>
      <c r="CZ29" s="549">
        <v>0</v>
      </c>
      <c r="DA29" s="549">
        <v>0</v>
      </c>
      <c r="DB29" s="549">
        <v>0</v>
      </c>
      <c r="DC29" s="549">
        <v>0</v>
      </c>
      <c r="DD29" s="549">
        <v>0</v>
      </c>
      <c r="DE29" s="549">
        <v>1.2481589655258493E-4</v>
      </c>
      <c r="DF29" s="549">
        <v>2.7605628168569175E-4</v>
      </c>
      <c r="DG29" s="550" t="s">
        <v>266</v>
      </c>
    </row>
    <row r="30" spans="2:111" ht="12" customHeight="1">
      <c r="B30" s="548" t="s">
        <v>605</v>
      </c>
      <c r="C30" s="549">
        <v>0</v>
      </c>
      <c r="D30" s="549">
        <v>1.4290044216231637E-2</v>
      </c>
      <c r="E30" s="549">
        <v>4.5134443021766966E-2</v>
      </c>
      <c r="F30" s="549">
        <v>0</v>
      </c>
      <c r="G30" s="549">
        <v>8.3194675540765387E-3</v>
      </c>
      <c r="H30" s="549">
        <v>0</v>
      </c>
      <c r="I30" s="549">
        <v>0</v>
      </c>
      <c r="J30" s="549">
        <v>2.9578112196974242E-4</v>
      </c>
      <c r="K30" s="549">
        <v>0</v>
      </c>
      <c r="L30" s="549">
        <v>1.9702984855168356E-3</v>
      </c>
      <c r="M30" s="549">
        <v>0</v>
      </c>
      <c r="N30" s="549">
        <v>0</v>
      </c>
      <c r="O30" s="549">
        <v>1.5460729746444033E-4</v>
      </c>
      <c r="P30" s="549">
        <v>0</v>
      </c>
      <c r="Q30" s="549">
        <v>0</v>
      </c>
      <c r="R30" s="549">
        <v>0</v>
      </c>
      <c r="S30" s="549">
        <v>0</v>
      </c>
      <c r="T30" s="549">
        <v>0</v>
      </c>
      <c r="U30" s="549">
        <v>0</v>
      </c>
      <c r="V30" s="549">
        <v>0</v>
      </c>
      <c r="W30" s="549">
        <v>0</v>
      </c>
      <c r="X30" s="549">
        <v>0</v>
      </c>
      <c r="Y30" s="549">
        <v>0</v>
      </c>
      <c r="Z30" s="549">
        <v>0</v>
      </c>
      <c r="AA30" s="549">
        <v>3.8147758913964401E-2</v>
      </c>
      <c r="AB30" s="549">
        <v>2.3193264208310597E-3</v>
      </c>
      <c r="AC30" s="549">
        <v>0</v>
      </c>
      <c r="AD30" s="549">
        <v>0</v>
      </c>
      <c r="AE30" s="549">
        <v>0</v>
      </c>
      <c r="AF30" s="549">
        <v>0</v>
      </c>
      <c r="AG30" s="549">
        <v>0</v>
      </c>
      <c r="AH30" s="549">
        <v>0</v>
      </c>
      <c r="AI30" s="549">
        <v>0</v>
      </c>
      <c r="AJ30" s="549">
        <v>0</v>
      </c>
      <c r="AK30" s="549">
        <v>0</v>
      </c>
      <c r="AL30" s="549">
        <v>0</v>
      </c>
      <c r="AM30" s="549">
        <v>0</v>
      </c>
      <c r="AN30" s="549">
        <v>0</v>
      </c>
      <c r="AO30" s="549">
        <v>0</v>
      </c>
      <c r="AP30" s="549">
        <v>0</v>
      </c>
      <c r="AQ30" s="549">
        <v>0</v>
      </c>
      <c r="AR30" s="549">
        <v>0</v>
      </c>
      <c r="AS30" s="549">
        <v>0</v>
      </c>
      <c r="AT30" s="549">
        <v>0</v>
      </c>
      <c r="AU30" s="549">
        <v>0</v>
      </c>
      <c r="AV30" s="549">
        <v>0</v>
      </c>
      <c r="AW30" s="549">
        <v>0</v>
      </c>
      <c r="AX30" s="549">
        <v>0</v>
      </c>
      <c r="AY30" s="549">
        <v>0</v>
      </c>
      <c r="AZ30" s="549">
        <v>0</v>
      </c>
      <c r="BA30" s="549">
        <v>0</v>
      </c>
      <c r="BB30" s="549">
        <v>0</v>
      </c>
      <c r="BC30" s="549">
        <v>0</v>
      </c>
      <c r="BD30" s="549">
        <v>0</v>
      </c>
      <c r="BE30" s="549">
        <v>0</v>
      </c>
      <c r="BF30" s="549">
        <v>0</v>
      </c>
      <c r="BG30" s="549">
        <v>0</v>
      </c>
      <c r="BH30" s="549">
        <v>0</v>
      </c>
      <c r="BI30" s="549">
        <v>0</v>
      </c>
      <c r="BJ30" s="549">
        <v>0</v>
      </c>
      <c r="BK30" s="549">
        <v>0</v>
      </c>
      <c r="BL30" s="549">
        <v>0</v>
      </c>
      <c r="BM30" s="549">
        <v>0</v>
      </c>
      <c r="BN30" s="549">
        <v>0</v>
      </c>
      <c r="BO30" s="549">
        <v>0</v>
      </c>
      <c r="BP30" s="549">
        <v>0</v>
      </c>
      <c r="BQ30" s="549">
        <v>0</v>
      </c>
      <c r="BR30" s="549">
        <v>3.4308848251964184E-5</v>
      </c>
      <c r="BS30" s="549">
        <v>5.0338354876182396E-3</v>
      </c>
      <c r="BT30" s="549">
        <v>0</v>
      </c>
      <c r="BU30" s="549">
        <v>0</v>
      </c>
      <c r="BV30" s="549">
        <v>0</v>
      </c>
      <c r="BW30" s="549">
        <v>0</v>
      </c>
      <c r="BX30" s="549">
        <v>0</v>
      </c>
      <c r="BY30" s="549">
        <v>0</v>
      </c>
      <c r="BZ30" s="549">
        <v>1.6626651857862078E-5</v>
      </c>
      <c r="CA30" s="549">
        <v>0</v>
      </c>
      <c r="CB30" s="549">
        <v>0</v>
      </c>
      <c r="CC30" s="549">
        <v>0</v>
      </c>
      <c r="CD30" s="549">
        <v>0</v>
      </c>
      <c r="CE30" s="549">
        <v>0</v>
      </c>
      <c r="CF30" s="549">
        <v>0</v>
      </c>
      <c r="CG30" s="549">
        <v>8.7502983056240557E-4</v>
      </c>
      <c r="CH30" s="549">
        <v>0</v>
      </c>
      <c r="CI30" s="549">
        <v>0</v>
      </c>
      <c r="CJ30" s="549">
        <v>0</v>
      </c>
      <c r="CK30" s="549">
        <v>0</v>
      </c>
      <c r="CL30" s="549">
        <v>0</v>
      </c>
      <c r="CM30" s="549">
        <v>2.7446658474894752E-4</v>
      </c>
      <c r="CN30" s="549">
        <v>5.2932178000328181E-6</v>
      </c>
      <c r="CO30" s="549">
        <v>8.3357263648256282E-4</v>
      </c>
      <c r="CP30" s="549">
        <v>0.17495444532862794</v>
      </c>
      <c r="CQ30" s="549">
        <v>1.6248661874904421E-2</v>
      </c>
      <c r="CR30" s="549">
        <v>8.7162318171323024E-3</v>
      </c>
      <c r="CS30" s="549">
        <v>3.8764250196607819E-3</v>
      </c>
      <c r="CT30" s="549">
        <v>0</v>
      </c>
      <c r="CU30" s="549">
        <v>0</v>
      </c>
      <c r="CV30" s="549">
        <v>0</v>
      </c>
      <c r="CW30" s="549">
        <v>0</v>
      </c>
      <c r="CX30" s="549">
        <v>0</v>
      </c>
      <c r="CY30" s="549">
        <v>1.9549577729121052E-5</v>
      </c>
      <c r="CZ30" s="549">
        <v>0</v>
      </c>
      <c r="DA30" s="549">
        <v>0</v>
      </c>
      <c r="DB30" s="549">
        <v>2.6610961054858495E-5</v>
      </c>
      <c r="DC30" s="549">
        <v>0</v>
      </c>
      <c r="DD30" s="549">
        <v>0</v>
      </c>
      <c r="DE30" s="549">
        <v>1.8888805678291187E-3</v>
      </c>
      <c r="DF30" s="549">
        <v>7.5351352457372206E-3</v>
      </c>
      <c r="DG30" s="550" t="s">
        <v>267</v>
      </c>
    </row>
    <row r="31" spans="2:111" ht="12" customHeight="1">
      <c r="B31" s="548" t="s">
        <v>607</v>
      </c>
      <c r="C31" s="549">
        <v>3.4795479009687838E-2</v>
      </c>
      <c r="D31" s="549">
        <v>1.9433746969048638E-3</v>
      </c>
      <c r="E31" s="549">
        <v>4.2413572343149809E-3</v>
      </c>
      <c r="F31" s="549">
        <v>4.1139565977578934E-4</v>
      </c>
      <c r="G31" s="549">
        <v>0</v>
      </c>
      <c r="H31" s="549">
        <v>0</v>
      </c>
      <c r="I31" s="549">
        <v>1.8136722988683924E-2</v>
      </c>
      <c r="J31" s="549">
        <v>2.2023702460179468E-3</v>
      </c>
      <c r="K31" s="549">
        <v>4.3483931194486774E-3</v>
      </c>
      <c r="L31" s="549">
        <v>2.9407440082340834E-5</v>
      </c>
      <c r="M31" s="549">
        <v>0</v>
      </c>
      <c r="N31" s="549">
        <v>3.9873169089174473E-2</v>
      </c>
      <c r="O31" s="549">
        <v>8.1555349412492269E-3</v>
      </c>
      <c r="P31" s="549">
        <v>1.8688349773393762E-2</v>
      </c>
      <c r="Q31" s="549">
        <v>2.3890073222726852E-2</v>
      </c>
      <c r="R31" s="549">
        <v>4.5232400956639286E-3</v>
      </c>
      <c r="S31" s="549">
        <v>2.3027434969533883E-2</v>
      </c>
      <c r="T31" s="549">
        <v>3.0799120025142138E-2</v>
      </c>
      <c r="U31" s="549">
        <v>3.718100388710495E-3</v>
      </c>
      <c r="V31" s="549">
        <v>4.7126001857521237E-3</v>
      </c>
      <c r="W31" s="549">
        <v>0</v>
      </c>
      <c r="X31" s="549">
        <v>9.322560596643879E-3</v>
      </c>
      <c r="Y31" s="549">
        <v>1.0522131550026889E-2</v>
      </c>
      <c r="Z31" s="549">
        <v>1.4553014553014554E-2</v>
      </c>
      <c r="AA31" s="549">
        <v>1.5428119481251151E-2</v>
      </c>
      <c r="AB31" s="549">
        <v>0.11330916556222552</v>
      </c>
      <c r="AC31" s="549">
        <v>0</v>
      </c>
      <c r="AD31" s="549">
        <v>3.2873109796186718E-2</v>
      </c>
      <c r="AE31" s="549">
        <v>5.5024823902640116E-3</v>
      </c>
      <c r="AF31" s="549">
        <v>1.2990124311230601E-2</v>
      </c>
      <c r="AG31" s="549">
        <v>1.9550342130987292E-3</v>
      </c>
      <c r="AH31" s="549">
        <v>3.6380473607620055E-3</v>
      </c>
      <c r="AI31" s="549">
        <v>9.881321391262651E-3</v>
      </c>
      <c r="AJ31" s="549">
        <v>0</v>
      </c>
      <c r="AK31" s="549">
        <v>2.6231647634584014E-2</v>
      </c>
      <c r="AL31" s="549">
        <v>0</v>
      </c>
      <c r="AM31" s="549">
        <v>4.1506692954238871E-4</v>
      </c>
      <c r="AN31" s="549">
        <v>4.5523738403653391E-3</v>
      </c>
      <c r="AO31" s="549">
        <v>1.6405096516651174E-4</v>
      </c>
      <c r="AP31" s="549">
        <v>7.969820944689442E-5</v>
      </c>
      <c r="AQ31" s="549">
        <v>1.98129392882838E-3</v>
      </c>
      <c r="AR31" s="549">
        <v>7.0647907735040157E-3</v>
      </c>
      <c r="AS31" s="549">
        <v>6.7003948667324776E-3</v>
      </c>
      <c r="AT31" s="549">
        <v>2.7433200396416928E-3</v>
      </c>
      <c r="AU31" s="549">
        <v>2.9637717895722028E-3</v>
      </c>
      <c r="AV31" s="549">
        <v>1.1409669837665816E-2</v>
      </c>
      <c r="AW31" s="549">
        <v>2.5123922047939158E-3</v>
      </c>
      <c r="AX31" s="549">
        <v>4.0370897118604211E-3</v>
      </c>
      <c r="AY31" s="549">
        <v>4.0398530213983548E-3</v>
      </c>
      <c r="AZ31" s="549">
        <v>3.4548456750920871E-3</v>
      </c>
      <c r="BA31" s="549">
        <v>3.2878594562763767E-3</v>
      </c>
      <c r="BB31" s="549">
        <v>6.6800370256093798E-3</v>
      </c>
      <c r="BC31" s="549">
        <v>6.3816767199930064E-3</v>
      </c>
      <c r="BD31" s="549">
        <v>7.4552500461339734E-3</v>
      </c>
      <c r="BE31" s="549">
        <v>5.0721866025296106E-3</v>
      </c>
      <c r="BF31" s="549">
        <v>8.6965471105850869E-3</v>
      </c>
      <c r="BG31" s="549">
        <v>7.5768818928799971E-3</v>
      </c>
      <c r="BH31" s="549">
        <v>2.8556593977154725E-3</v>
      </c>
      <c r="BI31" s="549">
        <v>3.8441558441558443E-3</v>
      </c>
      <c r="BJ31" s="549">
        <v>2.4647447188100136E-2</v>
      </c>
      <c r="BK31" s="549">
        <v>1.7971066582801688E-4</v>
      </c>
      <c r="BL31" s="549">
        <v>5.8409958306261806E-3</v>
      </c>
      <c r="BM31" s="549">
        <v>7.2417774392639746E-3</v>
      </c>
      <c r="BN31" s="549">
        <v>1.8425869432580843E-3</v>
      </c>
      <c r="BO31" s="549">
        <v>2.3298155994097799E-3</v>
      </c>
      <c r="BP31" s="549">
        <v>3.7975164242585347E-5</v>
      </c>
      <c r="BQ31" s="549">
        <v>2.5528535229378617E-3</v>
      </c>
      <c r="BR31" s="549">
        <v>1.132191992314818E-3</v>
      </c>
      <c r="BS31" s="549">
        <v>2.5630151383843787E-3</v>
      </c>
      <c r="BT31" s="549">
        <v>1.0277861999146938E-5</v>
      </c>
      <c r="BU31" s="549">
        <v>1.7392168554959251E-5</v>
      </c>
      <c r="BV31" s="549">
        <v>1.3363892099935186E-5</v>
      </c>
      <c r="BW31" s="549">
        <v>1.8348960531385896E-5</v>
      </c>
      <c r="BX31" s="549">
        <v>4.3064745691910502E-5</v>
      </c>
      <c r="BY31" s="549">
        <v>8.6184607429113167E-5</v>
      </c>
      <c r="BZ31" s="549">
        <v>3.9571431421711747E-4</v>
      </c>
      <c r="CA31" s="549">
        <v>8.4385416324827598E-5</v>
      </c>
      <c r="CB31" s="549">
        <v>0</v>
      </c>
      <c r="CC31" s="549">
        <v>0</v>
      </c>
      <c r="CD31" s="549">
        <v>0</v>
      </c>
      <c r="CE31" s="549">
        <v>2.2781637999772184E-4</v>
      </c>
      <c r="CF31" s="549">
        <v>4.1706556460250808E-4</v>
      </c>
      <c r="CG31" s="549">
        <v>0</v>
      </c>
      <c r="CH31" s="549">
        <v>0</v>
      </c>
      <c r="CI31" s="549">
        <v>1.1718990933201753E-3</v>
      </c>
      <c r="CJ31" s="549">
        <v>9.942430122356035E-4</v>
      </c>
      <c r="CK31" s="549">
        <v>0</v>
      </c>
      <c r="CL31" s="549">
        <v>1.51462056613324E-2</v>
      </c>
      <c r="CM31" s="549">
        <v>4.9192857112695984E-4</v>
      </c>
      <c r="CN31" s="549">
        <v>2.9112697900180499E-5</v>
      </c>
      <c r="CO31" s="549">
        <v>6.6127436903736323E-3</v>
      </c>
      <c r="CP31" s="549">
        <v>3.8216909432700181E-3</v>
      </c>
      <c r="CQ31" s="549">
        <v>1.7357394096956722E-2</v>
      </c>
      <c r="CR31" s="549">
        <v>3.5572038790117754E-3</v>
      </c>
      <c r="CS31" s="549">
        <v>3.0156852788734835E-3</v>
      </c>
      <c r="CT31" s="549">
        <v>2.6342176373617037E-3</v>
      </c>
      <c r="CU31" s="549">
        <v>3.1760147367083783E-3</v>
      </c>
      <c r="CV31" s="549">
        <v>5.3178332921098191E-3</v>
      </c>
      <c r="CW31" s="549">
        <v>6.6843918514080287E-3</v>
      </c>
      <c r="CX31" s="549">
        <v>3.3540218604575923E-3</v>
      </c>
      <c r="CY31" s="549">
        <v>3.0497341257428841E-3</v>
      </c>
      <c r="CZ31" s="549">
        <v>2.2249264412074542E-3</v>
      </c>
      <c r="DA31" s="549">
        <v>2.3636522804867374E-2</v>
      </c>
      <c r="DB31" s="549">
        <v>1.8428090530489508E-3</v>
      </c>
      <c r="DC31" s="549">
        <v>1.2395648874272705E-2</v>
      </c>
      <c r="DD31" s="549">
        <v>1.3027348805107411E-2</v>
      </c>
      <c r="DE31" s="549">
        <v>1.189911547134643E-3</v>
      </c>
      <c r="DF31" s="549">
        <v>5.5124467874647113E-3</v>
      </c>
      <c r="DG31" s="550" t="s">
        <v>268</v>
      </c>
    </row>
    <row r="32" spans="2:111" ht="12" customHeight="1">
      <c r="B32" s="548" t="s">
        <v>609</v>
      </c>
      <c r="C32" s="549">
        <v>1.073735199138859E-2</v>
      </c>
      <c r="D32" s="549">
        <v>1.319355298816146E-3</v>
      </c>
      <c r="E32" s="549">
        <v>3.681177976952625E-3</v>
      </c>
      <c r="F32" s="549">
        <v>1.2958963282937365E-2</v>
      </c>
      <c r="G32" s="549">
        <v>2.329450915141431E-2</v>
      </c>
      <c r="H32" s="549">
        <v>0</v>
      </c>
      <c r="I32" s="549">
        <v>2.6972562393427376E-2</v>
      </c>
      <c r="J32" s="549">
        <v>4.2235412461445196E-3</v>
      </c>
      <c r="K32" s="549">
        <v>3.5933445904204934E-3</v>
      </c>
      <c r="L32" s="549">
        <v>6.8225260991030727E-3</v>
      </c>
      <c r="M32" s="549">
        <v>0</v>
      </c>
      <c r="N32" s="549">
        <v>2.0399573488972447E-2</v>
      </c>
      <c r="O32" s="549">
        <v>1.8166357452071738E-3</v>
      </c>
      <c r="P32" s="549">
        <v>1.9194881364969342E-3</v>
      </c>
      <c r="Q32" s="549">
        <v>1.7378811752711094E-3</v>
      </c>
      <c r="R32" s="549">
        <v>2.4955807424352707E-3</v>
      </c>
      <c r="S32" s="549">
        <v>3.1239367789428103E-3</v>
      </c>
      <c r="T32" s="549">
        <v>1.6999514299591439E-3</v>
      </c>
      <c r="U32" s="549">
        <v>5.6616528646273451E-2</v>
      </c>
      <c r="V32" s="549">
        <v>8.118055794434316E-3</v>
      </c>
      <c r="W32" s="549">
        <v>0</v>
      </c>
      <c r="X32" s="549">
        <v>4.6612802983219395E-3</v>
      </c>
      <c r="Y32" s="549">
        <v>1.5549372179484182E-3</v>
      </c>
      <c r="Z32" s="549">
        <v>6.2370062370062374E-3</v>
      </c>
      <c r="AA32" s="549">
        <v>1.9501836422929826E-3</v>
      </c>
      <c r="AB32" s="549">
        <v>4.33330734648268E-3</v>
      </c>
      <c r="AC32" s="549">
        <v>5.2631578947368418E-2</v>
      </c>
      <c r="AD32" s="549">
        <v>0.32763532763532766</v>
      </c>
      <c r="AE32" s="549">
        <v>9.4595697986804398E-4</v>
      </c>
      <c r="AF32" s="549">
        <v>4.0727234008571351E-3</v>
      </c>
      <c r="AG32" s="549">
        <v>1.3033561420658195E-3</v>
      </c>
      <c r="AH32" s="549">
        <v>2.7053843100939279E-2</v>
      </c>
      <c r="AI32" s="549">
        <v>6.8843868271881905E-3</v>
      </c>
      <c r="AJ32" s="549">
        <v>0.2</v>
      </c>
      <c r="AK32" s="549">
        <v>1.1223491027732463E-2</v>
      </c>
      <c r="AL32" s="549">
        <v>2.8011204481792717E-3</v>
      </c>
      <c r="AM32" s="549">
        <v>2.4904015772543322E-3</v>
      </c>
      <c r="AN32" s="549">
        <v>3.1450153660568113E-3</v>
      </c>
      <c r="AO32" s="549">
        <v>1.2394961812580887E-3</v>
      </c>
      <c r="AP32" s="549">
        <v>5.6851389405451359E-3</v>
      </c>
      <c r="AQ32" s="549">
        <v>2.0587746969948531E-3</v>
      </c>
      <c r="AR32" s="549">
        <v>2.7574824386611112E-3</v>
      </c>
      <c r="AS32" s="549">
        <v>3.1774432379072064E-3</v>
      </c>
      <c r="AT32" s="549">
        <v>1.2112739442047963E-3</v>
      </c>
      <c r="AU32" s="549">
        <v>9.8359093016504406E-4</v>
      </c>
      <c r="AV32" s="549">
        <v>5.0608325753482739E-4</v>
      </c>
      <c r="AW32" s="549">
        <v>1.9012697766008012E-3</v>
      </c>
      <c r="AX32" s="549">
        <v>1.1198584498919337E-3</v>
      </c>
      <c r="AY32" s="549">
        <v>1.1785048941404118E-3</v>
      </c>
      <c r="AZ32" s="549">
        <v>4.1915407087514292E-4</v>
      </c>
      <c r="BA32" s="549">
        <v>2.1264762652533779E-4</v>
      </c>
      <c r="BB32" s="549">
        <v>1.4964517124344339E-3</v>
      </c>
      <c r="BC32" s="549">
        <v>9.6162251945100096E-4</v>
      </c>
      <c r="BD32" s="549">
        <v>3.8137417727748048E-4</v>
      </c>
      <c r="BE32" s="549">
        <v>5.6789819322800852E-4</v>
      </c>
      <c r="BF32" s="549">
        <v>6.6896516235269898E-4</v>
      </c>
      <c r="BG32" s="549">
        <v>2.4086016014434586E-3</v>
      </c>
      <c r="BH32" s="549">
        <v>1.0528441213799469E-2</v>
      </c>
      <c r="BI32" s="549">
        <v>2.241187384044527E-3</v>
      </c>
      <c r="BJ32" s="549">
        <v>8.5226304246542649E-4</v>
      </c>
      <c r="BK32" s="549">
        <v>6.7391499685506336E-3</v>
      </c>
      <c r="BL32" s="549">
        <v>2.0739300113162573E-3</v>
      </c>
      <c r="BM32" s="549">
        <v>3.3307340309135639E-3</v>
      </c>
      <c r="BN32" s="549">
        <v>1.1055521659548505E-2</v>
      </c>
      <c r="BO32" s="549">
        <v>4.8580969721026155E-3</v>
      </c>
      <c r="BP32" s="549">
        <v>1.4160938746060076E-2</v>
      </c>
      <c r="BQ32" s="549">
        <v>2.8308309065466511E-2</v>
      </c>
      <c r="BR32" s="549">
        <v>1.19737880399355E-2</v>
      </c>
      <c r="BS32" s="549">
        <v>1.1293861670938359E-2</v>
      </c>
      <c r="BT32" s="549">
        <v>1.7515189823546239E-3</v>
      </c>
      <c r="BU32" s="549">
        <v>4.8201152852315641E-4</v>
      </c>
      <c r="BV32" s="549">
        <v>1.5234836993926111E-3</v>
      </c>
      <c r="BW32" s="549">
        <v>7.7065634231820762E-4</v>
      </c>
      <c r="BX32" s="549">
        <v>1.0766186422977626E-6</v>
      </c>
      <c r="BY32" s="549">
        <v>3.5766612083081963E-3</v>
      </c>
      <c r="BZ32" s="549">
        <v>5.9044566077639811E-2</v>
      </c>
      <c r="CA32" s="549">
        <v>0.33806673011199823</v>
      </c>
      <c r="CB32" s="549">
        <v>0.11363636363636363</v>
      </c>
      <c r="CC32" s="549">
        <v>0</v>
      </c>
      <c r="CD32" s="549">
        <v>2.6503042177993194E-2</v>
      </c>
      <c r="CE32" s="549">
        <v>1.3289288833200441E-3</v>
      </c>
      <c r="CF32" s="549">
        <v>1.5829533929231556E-3</v>
      </c>
      <c r="CG32" s="549">
        <v>4.772889984885848E-3</v>
      </c>
      <c r="CH32" s="549">
        <v>6.9868656629516594E-4</v>
      </c>
      <c r="CI32" s="549">
        <v>9.2518349472645413E-4</v>
      </c>
      <c r="CJ32" s="549">
        <v>6.7351945990153789E-4</v>
      </c>
      <c r="CK32" s="549">
        <v>1.691761123329386E-4</v>
      </c>
      <c r="CL32" s="549">
        <v>1.4017054082467002E-3</v>
      </c>
      <c r="CM32" s="549">
        <v>9.0341732010826657E-3</v>
      </c>
      <c r="CN32" s="549">
        <v>1.495334028509271E-3</v>
      </c>
      <c r="CO32" s="549">
        <v>6.4372547142720398E-3</v>
      </c>
      <c r="CP32" s="549">
        <v>2.133573216159799E-3</v>
      </c>
      <c r="CQ32" s="549">
        <v>4.0908395779171124E-3</v>
      </c>
      <c r="CR32" s="549">
        <v>1.7822096513507274E-3</v>
      </c>
      <c r="CS32" s="549">
        <v>3.1085708624116813E-3</v>
      </c>
      <c r="CT32" s="549">
        <v>3.5349501198144151E-3</v>
      </c>
      <c r="CU32" s="549">
        <v>1.7658641936098584E-3</v>
      </c>
      <c r="CV32" s="549">
        <v>1.113034875092753E-3</v>
      </c>
      <c r="CW32" s="549">
        <v>4.142637807070102E-3</v>
      </c>
      <c r="CX32" s="549">
        <v>1.5368106595344273E-3</v>
      </c>
      <c r="CY32" s="549">
        <v>2.4534720050046919E-3</v>
      </c>
      <c r="CZ32" s="549">
        <v>3.7717800622373981E-3</v>
      </c>
      <c r="DA32" s="549">
        <v>8.3311447664069574E-3</v>
      </c>
      <c r="DB32" s="549">
        <v>7.4710273161515232E-3</v>
      </c>
      <c r="DC32" s="549">
        <v>3.2886415380723503E-3</v>
      </c>
      <c r="DD32" s="549">
        <v>0</v>
      </c>
      <c r="DE32" s="549">
        <v>1.9354785025420838E-2</v>
      </c>
      <c r="DF32" s="549">
        <v>8.2641583306635822E-3</v>
      </c>
      <c r="DG32" s="550" t="s">
        <v>269</v>
      </c>
    </row>
    <row r="33" spans="2:111" ht="12" customHeight="1">
      <c r="B33" s="548" t="s">
        <v>611</v>
      </c>
      <c r="C33" s="549">
        <v>0</v>
      </c>
      <c r="D33" s="549">
        <v>0</v>
      </c>
      <c r="E33" s="549">
        <v>0</v>
      </c>
      <c r="F33" s="549">
        <v>0</v>
      </c>
      <c r="G33" s="549">
        <v>0</v>
      </c>
      <c r="H33" s="549">
        <v>0</v>
      </c>
      <c r="I33" s="549">
        <v>3.1002945279801579E-4</v>
      </c>
      <c r="J33" s="549">
        <v>0</v>
      </c>
      <c r="K33" s="549">
        <v>0</v>
      </c>
      <c r="L33" s="549">
        <v>0</v>
      </c>
      <c r="M33" s="549">
        <v>0</v>
      </c>
      <c r="N33" s="549">
        <v>0</v>
      </c>
      <c r="O33" s="549">
        <v>0</v>
      </c>
      <c r="P33" s="549">
        <v>0</v>
      </c>
      <c r="Q33" s="549">
        <v>0</v>
      </c>
      <c r="R33" s="549">
        <v>0</v>
      </c>
      <c r="S33" s="549">
        <v>0</v>
      </c>
      <c r="T33" s="549">
        <v>0</v>
      </c>
      <c r="U33" s="549">
        <v>4.5631232043265172E-3</v>
      </c>
      <c r="V33" s="549">
        <v>2.4078979051288225E-4</v>
      </c>
      <c r="W33" s="549">
        <v>0</v>
      </c>
      <c r="X33" s="549">
        <v>5.5935363579863269E-3</v>
      </c>
      <c r="Y33" s="549">
        <v>0</v>
      </c>
      <c r="Z33" s="549">
        <v>0</v>
      </c>
      <c r="AA33" s="549">
        <v>0</v>
      </c>
      <c r="AB33" s="549">
        <v>7.1463839297315556E-5</v>
      </c>
      <c r="AC33" s="549">
        <v>0</v>
      </c>
      <c r="AD33" s="549">
        <v>0</v>
      </c>
      <c r="AE33" s="549">
        <v>5.1778697845408722E-5</v>
      </c>
      <c r="AF33" s="549">
        <v>0</v>
      </c>
      <c r="AG33" s="549">
        <v>0</v>
      </c>
      <c r="AH33" s="549">
        <v>0</v>
      </c>
      <c r="AI33" s="549">
        <v>0</v>
      </c>
      <c r="AJ33" s="549">
        <v>0</v>
      </c>
      <c r="AK33" s="549">
        <v>1.0897226753670473E-2</v>
      </c>
      <c r="AL33" s="549">
        <v>0.1407563025210084</v>
      </c>
      <c r="AM33" s="549">
        <v>9.1833558161253503E-3</v>
      </c>
      <c r="AN33" s="549">
        <v>9.1621908837636792E-3</v>
      </c>
      <c r="AO33" s="549">
        <v>1.8227885018501305E-5</v>
      </c>
      <c r="AP33" s="549">
        <v>5.419478242388821E-3</v>
      </c>
      <c r="AQ33" s="549">
        <v>7.748076816647296E-5</v>
      </c>
      <c r="AR33" s="549">
        <v>2.0127609041321982E-5</v>
      </c>
      <c r="AS33" s="549">
        <v>4.935834155972359E-5</v>
      </c>
      <c r="AT33" s="549">
        <v>9.5752880964806036E-6</v>
      </c>
      <c r="AU33" s="549">
        <v>4.3329996923570218E-6</v>
      </c>
      <c r="AV33" s="549">
        <v>6.8389629396598298E-6</v>
      </c>
      <c r="AW33" s="549">
        <v>0</v>
      </c>
      <c r="AX33" s="549">
        <v>0</v>
      </c>
      <c r="AY33" s="549">
        <v>1.0292619162798358E-5</v>
      </c>
      <c r="AZ33" s="549">
        <v>0</v>
      </c>
      <c r="BA33" s="549">
        <v>0</v>
      </c>
      <c r="BB33" s="549">
        <v>0</v>
      </c>
      <c r="BC33" s="549">
        <v>0</v>
      </c>
      <c r="BD33" s="549">
        <v>0</v>
      </c>
      <c r="BE33" s="549">
        <v>0</v>
      </c>
      <c r="BF33" s="549">
        <v>0</v>
      </c>
      <c r="BG33" s="549">
        <v>5.3725433247744997E-5</v>
      </c>
      <c r="BH33" s="549">
        <v>0</v>
      </c>
      <c r="BI33" s="549">
        <v>0</v>
      </c>
      <c r="BJ33" s="549">
        <v>1.1363507232872354E-5</v>
      </c>
      <c r="BK33" s="549">
        <v>1.7971066582801688E-4</v>
      </c>
      <c r="BL33" s="549">
        <v>7.4007460984729502E-4</v>
      </c>
      <c r="BM33" s="549">
        <v>3.0224446741502397E-5</v>
      </c>
      <c r="BN33" s="549">
        <v>2.8645515558267234E-2</v>
      </c>
      <c r="BO33" s="549">
        <v>1.3737283089853222E-2</v>
      </c>
      <c r="BP33" s="549">
        <v>9.7216420461018489E-3</v>
      </c>
      <c r="BQ33" s="549">
        <v>0</v>
      </c>
      <c r="BR33" s="549">
        <v>0</v>
      </c>
      <c r="BS33" s="549">
        <v>1.8438957830103442E-4</v>
      </c>
      <c r="BT33" s="549">
        <v>-5.1389309995734688E-6</v>
      </c>
      <c r="BU33" s="549">
        <v>0</v>
      </c>
      <c r="BV33" s="549">
        <v>0</v>
      </c>
      <c r="BW33" s="549">
        <v>0</v>
      </c>
      <c r="BX33" s="549">
        <v>0</v>
      </c>
      <c r="BY33" s="549">
        <v>0</v>
      </c>
      <c r="BZ33" s="549">
        <v>0</v>
      </c>
      <c r="CA33" s="549">
        <v>0</v>
      </c>
      <c r="CB33" s="549">
        <v>0</v>
      </c>
      <c r="CC33" s="549">
        <v>0</v>
      </c>
      <c r="CD33" s="549">
        <v>0</v>
      </c>
      <c r="CE33" s="549">
        <v>0</v>
      </c>
      <c r="CF33" s="549">
        <v>0</v>
      </c>
      <c r="CG33" s="549">
        <v>0</v>
      </c>
      <c r="CH33" s="549">
        <v>0</v>
      </c>
      <c r="CI33" s="549">
        <v>0</v>
      </c>
      <c r="CJ33" s="549">
        <v>0</v>
      </c>
      <c r="CK33" s="549">
        <v>0</v>
      </c>
      <c r="CL33" s="549">
        <v>0</v>
      </c>
      <c r="CM33" s="549">
        <v>0</v>
      </c>
      <c r="CN33" s="549">
        <v>0</v>
      </c>
      <c r="CO33" s="549">
        <v>0</v>
      </c>
      <c r="CP33" s="549">
        <v>0</v>
      </c>
      <c r="CQ33" s="549">
        <v>0</v>
      </c>
      <c r="CR33" s="549">
        <v>2.1646271069037173E-5</v>
      </c>
      <c r="CS33" s="549">
        <v>1.8577116707639529E-5</v>
      </c>
      <c r="CT33" s="549">
        <v>1.8694447749018542E-4</v>
      </c>
      <c r="CU33" s="549">
        <v>1.2704058946833513E-5</v>
      </c>
      <c r="CV33" s="549">
        <v>0</v>
      </c>
      <c r="CW33" s="549">
        <v>0</v>
      </c>
      <c r="CX33" s="549">
        <v>2.6961590518147846E-6</v>
      </c>
      <c r="CY33" s="549">
        <v>0</v>
      </c>
      <c r="CZ33" s="549">
        <v>4.9644617191567679E-4</v>
      </c>
      <c r="DA33" s="549">
        <v>0</v>
      </c>
      <c r="DB33" s="549">
        <v>0</v>
      </c>
      <c r="DC33" s="549">
        <v>6.0231530001325095E-5</v>
      </c>
      <c r="DD33" s="549">
        <v>0</v>
      </c>
      <c r="DE33" s="549">
        <v>8.3210597701723291E-6</v>
      </c>
      <c r="DF33" s="549">
        <v>6.4280938046487124E-4</v>
      </c>
      <c r="DG33" s="550" t="s">
        <v>270</v>
      </c>
    </row>
    <row r="34" spans="2:111" ht="12" customHeight="1">
      <c r="B34" s="548" t="s">
        <v>613</v>
      </c>
      <c r="C34" s="549">
        <v>8.1337459634015074E-3</v>
      </c>
      <c r="D34" s="549">
        <v>2.3356154614177721E-3</v>
      </c>
      <c r="E34" s="549">
        <v>2.7208706786171575E-3</v>
      </c>
      <c r="F34" s="549">
        <v>2.51979841612671E-2</v>
      </c>
      <c r="G34" s="549">
        <v>1.3311148086522463E-2</v>
      </c>
      <c r="H34" s="549">
        <v>0</v>
      </c>
      <c r="I34" s="549">
        <v>3.1002945279801579E-4</v>
      </c>
      <c r="J34" s="549">
        <v>1.8648866505452631E-2</v>
      </c>
      <c r="K34" s="549">
        <v>4.3868319536537484E-2</v>
      </c>
      <c r="L34" s="549">
        <v>8.2340832230554334E-4</v>
      </c>
      <c r="M34" s="549">
        <v>0</v>
      </c>
      <c r="N34" s="549">
        <v>2.7218137942645491E-3</v>
      </c>
      <c r="O34" s="549">
        <v>1.1595547309833023E-2</v>
      </c>
      <c r="P34" s="549">
        <v>1.2609970674486803E-2</v>
      </c>
      <c r="Q34" s="549">
        <v>3.2486792103067937E-2</v>
      </c>
      <c r="R34" s="549">
        <v>1.5597379640220442E-4</v>
      </c>
      <c r="S34" s="549">
        <v>2.1295351210912129E-2</v>
      </c>
      <c r="T34" s="549">
        <v>4.7841490243135908E-2</v>
      </c>
      <c r="U34" s="549">
        <v>1.0309278350515464E-2</v>
      </c>
      <c r="V34" s="549">
        <v>2.5110935296343436E-3</v>
      </c>
      <c r="W34" s="549">
        <v>0</v>
      </c>
      <c r="X34" s="549">
        <v>2.486016159105034E-3</v>
      </c>
      <c r="Y34" s="549">
        <v>6.1963663572380575E-4</v>
      </c>
      <c r="Z34" s="549">
        <v>8.3160083160083165E-3</v>
      </c>
      <c r="AA34" s="549">
        <v>3.5720863714666463E-2</v>
      </c>
      <c r="AB34" s="549">
        <v>3.3763415711649904E-2</v>
      </c>
      <c r="AC34" s="549">
        <v>0</v>
      </c>
      <c r="AD34" s="549">
        <v>0</v>
      </c>
      <c r="AE34" s="549">
        <v>0.2494319279399845</v>
      </c>
      <c r="AF34" s="549">
        <v>6.3566427982005486E-2</v>
      </c>
      <c r="AG34" s="549">
        <v>5.6695992179863146E-2</v>
      </c>
      <c r="AH34" s="549">
        <v>2.31512104775764E-2</v>
      </c>
      <c r="AI34" s="549">
        <v>1.5584059733187198E-3</v>
      </c>
      <c r="AJ34" s="549">
        <v>0</v>
      </c>
      <c r="AK34" s="549">
        <v>3.6541598694942905E-3</v>
      </c>
      <c r="AL34" s="549">
        <v>0</v>
      </c>
      <c r="AM34" s="549">
        <v>2.5941683096399295E-5</v>
      </c>
      <c r="AN34" s="549">
        <v>2.5849441364850505E-4</v>
      </c>
      <c r="AO34" s="549">
        <v>1.8227885018501305E-5</v>
      </c>
      <c r="AP34" s="549">
        <v>6.1101960575952389E-4</v>
      </c>
      <c r="AQ34" s="549">
        <v>4.9366318003209921E-3</v>
      </c>
      <c r="AR34" s="549">
        <v>2.5058873256445869E-3</v>
      </c>
      <c r="AS34" s="549">
        <v>1.9681638696939785E-3</v>
      </c>
      <c r="AT34" s="549">
        <v>1.0092353653690555E-2</v>
      </c>
      <c r="AU34" s="549">
        <v>3.8737017249671777E-3</v>
      </c>
      <c r="AV34" s="549">
        <v>1.6285850413643273E-2</v>
      </c>
      <c r="AW34" s="549">
        <v>2.0506552590480072E-2</v>
      </c>
      <c r="AX34" s="549">
        <v>1.2447226670548843E-2</v>
      </c>
      <c r="AY34" s="549">
        <v>1.7142357215640665E-2</v>
      </c>
      <c r="AZ34" s="549">
        <v>3.7990600787501591E-2</v>
      </c>
      <c r="BA34" s="549">
        <v>1.0665096345732325E-2</v>
      </c>
      <c r="BB34" s="549">
        <v>9.7577908053070039E-2</v>
      </c>
      <c r="BC34" s="549">
        <v>3.5405192761605038E-2</v>
      </c>
      <c r="BD34" s="549">
        <v>4.3513563388078984E-2</v>
      </c>
      <c r="BE34" s="549">
        <v>2.3265673925304532E-2</v>
      </c>
      <c r="BF34" s="549">
        <v>5.4546390161066228E-3</v>
      </c>
      <c r="BG34" s="549">
        <v>2.4938175856641393E-2</v>
      </c>
      <c r="BH34" s="549">
        <v>1.1538017768547364E-2</v>
      </c>
      <c r="BI34" s="549">
        <v>4.4378478664192948E-3</v>
      </c>
      <c r="BJ34" s="549">
        <v>6.4703810183975183E-2</v>
      </c>
      <c r="BK34" s="549">
        <v>2.2463833228502112E-3</v>
      </c>
      <c r="BL34" s="549">
        <v>1.1462550933913919E-2</v>
      </c>
      <c r="BM34" s="549">
        <v>1.6901510617848139E-2</v>
      </c>
      <c r="BN34" s="549">
        <v>9.0054911531421596E-3</v>
      </c>
      <c r="BO34" s="549">
        <v>1.1278033290476231E-2</v>
      </c>
      <c r="BP34" s="549">
        <v>0</v>
      </c>
      <c r="BQ34" s="549">
        <v>0</v>
      </c>
      <c r="BR34" s="549">
        <v>3.7122173808625245E-2</v>
      </c>
      <c r="BS34" s="549">
        <v>1.724042557114672E-3</v>
      </c>
      <c r="BT34" s="549">
        <v>6.1101889584928544E-3</v>
      </c>
      <c r="BU34" s="549">
        <v>2.904492148678195E-3</v>
      </c>
      <c r="BV34" s="549">
        <v>5.1450984584750458E-4</v>
      </c>
      <c r="BW34" s="549">
        <v>1.2844272371970128E-3</v>
      </c>
      <c r="BX34" s="549">
        <v>4.0480860950395874E-4</v>
      </c>
      <c r="BY34" s="549">
        <v>0</v>
      </c>
      <c r="BZ34" s="549">
        <v>4.0236497496026232E-4</v>
      </c>
      <c r="CA34" s="549">
        <v>3.7504629477701157E-5</v>
      </c>
      <c r="CB34" s="549">
        <v>0</v>
      </c>
      <c r="CC34" s="549">
        <v>0</v>
      </c>
      <c r="CD34" s="549">
        <v>1.7531195215014952E-3</v>
      </c>
      <c r="CE34" s="549">
        <v>3.6450620799635494E-3</v>
      </c>
      <c r="CF34" s="549">
        <v>8.0095545929345299E-3</v>
      </c>
      <c r="CG34" s="549">
        <v>0</v>
      </c>
      <c r="CH34" s="549">
        <v>2.4259950218582152E-5</v>
      </c>
      <c r="CI34" s="549">
        <v>7.4014679578116331E-4</v>
      </c>
      <c r="CJ34" s="549">
        <v>9.204765951987685E-3</v>
      </c>
      <c r="CK34" s="549">
        <v>8.45880561664693E-5</v>
      </c>
      <c r="CL34" s="549">
        <v>3.3095822139158197E-3</v>
      </c>
      <c r="CM34" s="549">
        <v>7.706177187181988E-4</v>
      </c>
      <c r="CN34" s="549">
        <v>2.2760836540141116E-4</v>
      </c>
      <c r="CO34" s="549">
        <v>7.8092594365208514E-3</v>
      </c>
      <c r="CP34" s="549">
        <v>1.2066221499498321E-3</v>
      </c>
      <c r="CQ34" s="549">
        <v>0</v>
      </c>
      <c r="CR34" s="549">
        <v>1.9481643962133456E-4</v>
      </c>
      <c r="CS34" s="549">
        <v>2.8484912285047279E-4</v>
      </c>
      <c r="CT34" s="549">
        <v>2.7191923998572424E-3</v>
      </c>
      <c r="CU34" s="549">
        <v>4.065298862986724E-4</v>
      </c>
      <c r="CV34" s="549">
        <v>4.6994805837249571E-3</v>
      </c>
      <c r="CW34" s="549">
        <v>7.2882339724385861E-3</v>
      </c>
      <c r="CX34" s="549">
        <v>1.2186638914202827E-3</v>
      </c>
      <c r="CY34" s="549">
        <v>1.7692367844854551E-3</v>
      </c>
      <c r="CZ34" s="549">
        <v>1.1503021056582755E-3</v>
      </c>
      <c r="DA34" s="549">
        <v>3.4433452974991976E-3</v>
      </c>
      <c r="DB34" s="549">
        <v>4.6569181846002365E-3</v>
      </c>
      <c r="DC34" s="549">
        <v>1.0118897040222615E-3</v>
      </c>
      <c r="DD34" s="549">
        <v>3.6882063670088859E-2</v>
      </c>
      <c r="DE34" s="549">
        <v>3.6363031195653078E-3</v>
      </c>
      <c r="DF34" s="549">
        <v>1.8698430554228821E-2</v>
      </c>
      <c r="DG34" s="550" t="s">
        <v>271</v>
      </c>
    </row>
    <row r="35" spans="2:111" ht="12" customHeight="1">
      <c r="B35" s="548" t="s">
        <v>615</v>
      </c>
      <c r="C35" s="549">
        <v>2.1932185145317547E-3</v>
      </c>
      <c r="D35" s="549">
        <v>5.0813008130081306E-4</v>
      </c>
      <c r="E35" s="549">
        <v>7.2023047375160054E-3</v>
      </c>
      <c r="F35" s="549">
        <v>4.1139565977578934E-4</v>
      </c>
      <c r="G35" s="549">
        <v>3.3277870216306157E-3</v>
      </c>
      <c r="H35" s="549">
        <v>0</v>
      </c>
      <c r="I35" s="549">
        <v>3.7203534335761897E-3</v>
      </c>
      <c r="J35" s="549">
        <v>2.2916375215673734E-4</v>
      </c>
      <c r="K35" s="549">
        <v>1.5100970580563677E-4</v>
      </c>
      <c r="L35" s="549">
        <v>0</v>
      </c>
      <c r="M35" s="549">
        <v>0</v>
      </c>
      <c r="N35" s="549">
        <v>1.1223974409338346E-4</v>
      </c>
      <c r="O35" s="549">
        <v>6.2615955473098329E-3</v>
      </c>
      <c r="P35" s="549">
        <v>3.199146894161557E-4</v>
      </c>
      <c r="Q35" s="549">
        <v>1.1817591991843544E-3</v>
      </c>
      <c r="R35" s="549">
        <v>0</v>
      </c>
      <c r="S35" s="549">
        <v>8.0418174507438679E-4</v>
      </c>
      <c r="T35" s="549">
        <v>5.7141224536441811E-4</v>
      </c>
      <c r="U35" s="549">
        <v>1.1830319418624302E-3</v>
      </c>
      <c r="V35" s="549">
        <v>6.8797083003680642E-5</v>
      </c>
      <c r="W35" s="549">
        <v>0</v>
      </c>
      <c r="X35" s="549">
        <v>6.215040397762585E-4</v>
      </c>
      <c r="Y35" s="549">
        <v>3.156639465008067E-4</v>
      </c>
      <c r="Z35" s="549">
        <v>0</v>
      </c>
      <c r="AA35" s="549">
        <v>1.4409690245831483E-3</v>
      </c>
      <c r="AB35" s="549">
        <v>3.8330604714014707E-4</v>
      </c>
      <c r="AC35" s="549">
        <v>0</v>
      </c>
      <c r="AD35" s="549">
        <v>7.6703922857769015E-4</v>
      </c>
      <c r="AE35" s="549">
        <v>7.2689325821439165E-4</v>
      </c>
      <c r="AF35" s="549">
        <v>5.699150850480475E-2</v>
      </c>
      <c r="AG35" s="549">
        <v>3.160638644509612E-2</v>
      </c>
      <c r="AH35" s="549">
        <v>2.6458526260087314E-4</v>
      </c>
      <c r="AI35" s="549">
        <v>6.6788827427945131E-4</v>
      </c>
      <c r="AJ35" s="549">
        <v>0</v>
      </c>
      <c r="AK35" s="549">
        <v>2.2838499184339315E-3</v>
      </c>
      <c r="AL35" s="549">
        <v>7.0028011204481793E-4</v>
      </c>
      <c r="AM35" s="549">
        <v>7.5230880979557959E-4</v>
      </c>
      <c r="AN35" s="549">
        <v>1.694574489473533E-3</v>
      </c>
      <c r="AO35" s="549">
        <v>1.2759519512950914E-4</v>
      </c>
      <c r="AP35" s="549">
        <v>2.6566069815631476E-5</v>
      </c>
      <c r="AQ35" s="549">
        <v>1.6603021749958492E-4</v>
      </c>
      <c r="AR35" s="549">
        <v>3.0895879878429242E-3</v>
      </c>
      <c r="AS35" s="549">
        <v>5.9846989141164862E-4</v>
      </c>
      <c r="AT35" s="549">
        <v>7.9666396962718624E-3</v>
      </c>
      <c r="AU35" s="549">
        <v>1.8623232677750481E-2</v>
      </c>
      <c r="AV35" s="549">
        <v>1.6559408931229667E-2</v>
      </c>
      <c r="AW35" s="549">
        <v>5.6359068377809466E-3</v>
      </c>
      <c r="AX35" s="549">
        <v>9.3508180565976464E-4</v>
      </c>
      <c r="AY35" s="549">
        <v>5.4499418467017302E-3</v>
      </c>
      <c r="AZ35" s="549">
        <v>8.4084846945255941E-3</v>
      </c>
      <c r="BA35" s="549">
        <v>2.0446887165897864E-3</v>
      </c>
      <c r="BB35" s="549">
        <v>2.9620487503856834E-3</v>
      </c>
      <c r="BC35" s="549">
        <v>1.7571466037241017E-2</v>
      </c>
      <c r="BD35" s="549">
        <v>2.7557359906501813E-3</v>
      </c>
      <c r="BE35" s="549">
        <v>1.3601032070689063E-2</v>
      </c>
      <c r="BF35" s="549">
        <v>2.490608758297741E-2</v>
      </c>
      <c r="BG35" s="549">
        <v>1.5712295517543481E-2</v>
      </c>
      <c r="BH35" s="549">
        <v>8.3939079266182066E-3</v>
      </c>
      <c r="BI35" s="549">
        <v>1.6949907235621522E-2</v>
      </c>
      <c r="BJ35" s="549">
        <v>9.4658015249826713E-3</v>
      </c>
      <c r="BK35" s="549">
        <v>5.2116093090124899E-3</v>
      </c>
      <c r="BL35" s="549">
        <v>2.6892245997358103E-4</v>
      </c>
      <c r="BM35" s="549">
        <v>2.7202002067352158E-4</v>
      </c>
      <c r="BN35" s="549">
        <v>3.3984136668700426E-3</v>
      </c>
      <c r="BO35" s="549">
        <v>4.3231022789048138E-3</v>
      </c>
      <c r="BP35" s="549">
        <v>0</v>
      </c>
      <c r="BQ35" s="549">
        <v>0</v>
      </c>
      <c r="BR35" s="549">
        <v>1.3551995059525852E-3</v>
      </c>
      <c r="BS35" s="549">
        <v>1.2059078420887652E-2</v>
      </c>
      <c r="BT35" s="549">
        <v>1.199083899900476E-4</v>
      </c>
      <c r="BU35" s="549">
        <v>9.9383820314052868E-6</v>
      </c>
      <c r="BV35" s="549">
        <v>0</v>
      </c>
      <c r="BW35" s="549">
        <v>0</v>
      </c>
      <c r="BX35" s="549">
        <v>0</v>
      </c>
      <c r="BY35" s="549">
        <v>1.2927691114366974E-4</v>
      </c>
      <c r="BZ35" s="549">
        <v>1.9320169458835734E-3</v>
      </c>
      <c r="CA35" s="549">
        <v>6.6945763617696557E-3</v>
      </c>
      <c r="CB35" s="549">
        <v>0</v>
      </c>
      <c r="CC35" s="549">
        <v>0</v>
      </c>
      <c r="CD35" s="549">
        <v>9.2812209961843869E-4</v>
      </c>
      <c r="CE35" s="549">
        <v>6.0751034666059152E-4</v>
      </c>
      <c r="CF35" s="549">
        <v>1.5166020531000293E-4</v>
      </c>
      <c r="CG35" s="549">
        <v>3.977408320738207E-4</v>
      </c>
      <c r="CH35" s="549">
        <v>1.9407960174865722E-4</v>
      </c>
      <c r="CI35" s="549">
        <v>6.1678899648430271E-5</v>
      </c>
      <c r="CJ35" s="549">
        <v>0</v>
      </c>
      <c r="CK35" s="549">
        <v>3.383522246658772E-4</v>
      </c>
      <c r="CL35" s="549">
        <v>3.8936261340186113E-5</v>
      </c>
      <c r="CM35" s="549">
        <v>1.004969956465377E-3</v>
      </c>
      <c r="CN35" s="549">
        <v>6.0872004700377405E-5</v>
      </c>
      <c r="CO35" s="549">
        <v>4.7062952681790627E-4</v>
      </c>
      <c r="CP35" s="549">
        <v>1.1215675420083266E-3</v>
      </c>
      <c r="CQ35" s="549">
        <v>7.2641076617219755E-4</v>
      </c>
      <c r="CR35" s="549">
        <v>1.7533479565920111E-3</v>
      </c>
      <c r="CS35" s="549">
        <v>1.5542854312058407E-3</v>
      </c>
      <c r="CT35" s="549">
        <v>6.5260617596573818E-3</v>
      </c>
      <c r="CU35" s="549">
        <v>5.2086641682017401E-4</v>
      </c>
      <c r="CV35" s="549">
        <v>0</v>
      </c>
      <c r="CW35" s="549">
        <v>4.8391626722588378E-2</v>
      </c>
      <c r="CX35" s="549">
        <v>4.3138544829036554E-5</v>
      </c>
      <c r="CY35" s="549">
        <v>1.2902721301219894E-3</v>
      </c>
      <c r="CZ35" s="549">
        <v>1.4530131860946639E-4</v>
      </c>
      <c r="DA35" s="549">
        <v>4.960751699786979E-4</v>
      </c>
      <c r="DB35" s="549">
        <v>1.7097542477746584E-3</v>
      </c>
      <c r="DC35" s="549">
        <v>6.2640791201378095E-4</v>
      </c>
      <c r="DD35" s="549">
        <v>1.0223449227849193E-2</v>
      </c>
      <c r="DE35" s="549">
        <v>2.829160321858592E-4</v>
      </c>
      <c r="DF35" s="549">
        <v>5.2959354376604225E-3</v>
      </c>
      <c r="DG35" s="550" t="s">
        <v>272</v>
      </c>
    </row>
    <row r="36" spans="2:111" ht="12" customHeight="1">
      <c r="B36" s="548" t="s">
        <v>617</v>
      </c>
      <c r="C36" s="549">
        <v>1.1437029063509149E-4</v>
      </c>
      <c r="D36" s="549">
        <v>8.9145628298388243E-6</v>
      </c>
      <c r="E36" s="549">
        <v>0</v>
      </c>
      <c r="F36" s="549">
        <v>0</v>
      </c>
      <c r="G36" s="549">
        <v>3.3277870216306157E-3</v>
      </c>
      <c r="H36" s="549">
        <v>0</v>
      </c>
      <c r="I36" s="549">
        <v>2.3252208959851188E-3</v>
      </c>
      <c r="J36" s="549">
        <v>2.5314600528941918E-5</v>
      </c>
      <c r="K36" s="549">
        <v>2.0592232609859561E-5</v>
      </c>
      <c r="L36" s="549">
        <v>0</v>
      </c>
      <c r="M36" s="549">
        <v>0</v>
      </c>
      <c r="N36" s="549">
        <v>1.1223974409338346E-4</v>
      </c>
      <c r="O36" s="549">
        <v>1.2755102040816326E-3</v>
      </c>
      <c r="P36" s="549">
        <v>1.3329778725673153E-4</v>
      </c>
      <c r="Q36" s="549">
        <v>9.7321345815182128E-4</v>
      </c>
      <c r="R36" s="549">
        <v>5.1991265467401477E-5</v>
      </c>
      <c r="S36" s="549">
        <v>1.7011536915035105E-4</v>
      </c>
      <c r="T36" s="549">
        <v>8.5711836804662719E-5</v>
      </c>
      <c r="U36" s="549">
        <v>1.6900456312320431E-4</v>
      </c>
      <c r="V36" s="549">
        <v>3.4398541501840321E-5</v>
      </c>
      <c r="W36" s="549">
        <v>0</v>
      </c>
      <c r="X36" s="549">
        <v>0</v>
      </c>
      <c r="Y36" s="549">
        <v>0</v>
      </c>
      <c r="Z36" s="549">
        <v>0</v>
      </c>
      <c r="AA36" s="549">
        <v>1.0834353568294347E-5</v>
      </c>
      <c r="AB36" s="549">
        <v>1.7541124191159275E-4</v>
      </c>
      <c r="AC36" s="549">
        <v>0</v>
      </c>
      <c r="AD36" s="549">
        <v>6.5746219592373442E-4</v>
      </c>
      <c r="AE36" s="549">
        <v>1.0953186082682614E-4</v>
      </c>
      <c r="AF36" s="549">
        <v>2.3957196475630208E-4</v>
      </c>
      <c r="AG36" s="549">
        <v>0.16194200065167808</v>
      </c>
      <c r="AH36" s="549">
        <v>0</v>
      </c>
      <c r="AI36" s="549">
        <v>1.0275204219683866E-4</v>
      </c>
      <c r="AJ36" s="549">
        <v>0</v>
      </c>
      <c r="AK36" s="549">
        <v>1.9575856443719412E-4</v>
      </c>
      <c r="AL36" s="549">
        <v>0</v>
      </c>
      <c r="AM36" s="549">
        <v>2.5941683096399295E-5</v>
      </c>
      <c r="AN36" s="549">
        <v>3.0157681592325589E-4</v>
      </c>
      <c r="AO36" s="549">
        <v>1.8227885018501305E-5</v>
      </c>
      <c r="AP36" s="549">
        <v>0</v>
      </c>
      <c r="AQ36" s="549">
        <v>5.5343405833194973E-5</v>
      </c>
      <c r="AR36" s="549">
        <v>3.6229696274379567E-4</v>
      </c>
      <c r="AS36" s="549">
        <v>2.4679170779861795E-5</v>
      </c>
      <c r="AT36" s="549">
        <v>1.9150576192961207E-5</v>
      </c>
      <c r="AU36" s="549">
        <v>1.8198598707899492E-4</v>
      </c>
      <c r="AV36" s="549">
        <v>2.7127886327317323E-4</v>
      </c>
      <c r="AW36" s="549">
        <v>2.0370747606437156E-4</v>
      </c>
      <c r="AX36" s="549">
        <v>2.0717381323000772E-4</v>
      </c>
      <c r="AY36" s="549">
        <v>6.1755714976790142E-5</v>
      </c>
      <c r="AZ36" s="549">
        <v>1.2701638511367966E-5</v>
      </c>
      <c r="BA36" s="549">
        <v>3.7622272385252068E-4</v>
      </c>
      <c r="BB36" s="549">
        <v>3.0854674483184202E-5</v>
      </c>
      <c r="BC36" s="549">
        <v>9.6162251945100096E-4</v>
      </c>
      <c r="BD36" s="549">
        <v>0</v>
      </c>
      <c r="BE36" s="549">
        <v>9.9187698132289159E-5</v>
      </c>
      <c r="BF36" s="549">
        <v>5.1458858642515312E-5</v>
      </c>
      <c r="BG36" s="549">
        <v>8.9897012068008956E-5</v>
      </c>
      <c r="BH36" s="549">
        <v>0</v>
      </c>
      <c r="BI36" s="549">
        <v>5.9369202226345086E-5</v>
      </c>
      <c r="BJ36" s="549">
        <v>2.0340677946841515E-3</v>
      </c>
      <c r="BK36" s="549">
        <v>8.985533291400844E-5</v>
      </c>
      <c r="BL36" s="549">
        <v>0</v>
      </c>
      <c r="BM36" s="549">
        <v>1.2089778696600959E-5</v>
      </c>
      <c r="BN36" s="549">
        <v>1.2202562538133008E-5</v>
      </c>
      <c r="BO36" s="549">
        <v>6.0402626651364665E-5</v>
      </c>
      <c r="BP36" s="549">
        <v>5.6962746363878024E-5</v>
      </c>
      <c r="BQ36" s="549">
        <v>3.6307250104005142E-3</v>
      </c>
      <c r="BR36" s="549">
        <v>1.3723539300785674E-4</v>
      </c>
      <c r="BS36" s="549">
        <v>1.751700993859827E-4</v>
      </c>
      <c r="BT36" s="549">
        <v>9.9352665991753723E-5</v>
      </c>
      <c r="BU36" s="549">
        <v>1.2671437090041741E-4</v>
      </c>
      <c r="BV36" s="549">
        <v>0</v>
      </c>
      <c r="BW36" s="549">
        <v>0</v>
      </c>
      <c r="BX36" s="549">
        <v>0</v>
      </c>
      <c r="BY36" s="549">
        <v>2.154615185727829E-4</v>
      </c>
      <c r="BZ36" s="549">
        <v>3.990396445886899E-5</v>
      </c>
      <c r="CA36" s="549">
        <v>0</v>
      </c>
      <c r="CB36" s="549">
        <v>0</v>
      </c>
      <c r="CC36" s="549">
        <v>0</v>
      </c>
      <c r="CD36" s="549">
        <v>0</v>
      </c>
      <c r="CE36" s="549">
        <v>0</v>
      </c>
      <c r="CF36" s="549">
        <v>5.6872576991251104E-5</v>
      </c>
      <c r="CG36" s="549">
        <v>6.3638533131811308E-4</v>
      </c>
      <c r="CH36" s="549">
        <v>3.2653892994211576E-3</v>
      </c>
      <c r="CI36" s="549">
        <v>2.4671559859372108E-4</v>
      </c>
      <c r="CJ36" s="549">
        <v>0</v>
      </c>
      <c r="CK36" s="549">
        <v>1.6917611233293859E-3</v>
      </c>
      <c r="CL36" s="549">
        <v>3.8936261340186113E-5</v>
      </c>
      <c r="CM36" s="549">
        <v>2.8502299185467625E-4</v>
      </c>
      <c r="CN36" s="549">
        <v>5.2932178000328182E-5</v>
      </c>
      <c r="CO36" s="549">
        <v>6.9397913276538718E-4</v>
      </c>
      <c r="CP36" s="549">
        <v>3.0273674013078226E-5</v>
      </c>
      <c r="CQ36" s="549">
        <v>1.9116072794005199E-4</v>
      </c>
      <c r="CR36" s="549">
        <v>7.2154236896790583E-5</v>
      </c>
      <c r="CS36" s="549">
        <v>4.9538977887038745E-5</v>
      </c>
      <c r="CT36" s="549">
        <v>2.1583589673866864E-3</v>
      </c>
      <c r="CU36" s="549">
        <v>7.2413135996951029E-4</v>
      </c>
      <c r="CV36" s="549">
        <v>4.1223513892324183E-5</v>
      </c>
      <c r="CW36" s="549">
        <v>9.3618933493109649E-6</v>
      </c>
      <c r="CX36" s="549">
        <v>7.8188612502628753E-5</v>
      </c>
      <c r="CY36" s="549">
        <v>4.5941507663434472E-4</v>
      </c>
      <c r="CZ36" s="549">
        <v>1.5135554021819415E-5</v>
      </c>
      <c r="DA36" s="549">
        <v>4.2312293909947766E-4</v>
      </c>
      <c r="DB36" s="549">
        <v>3.4594249371316043E-4</v>
      </c>
      <c r="DC36" s="549">
        <v>1.3130473540288871E-3</v>
      </c>
      <c r="DD36" s="549">
        <v>0</v>
      </c>
      <c r="DE36" s="549">
        <v>1.0900588298925751E-3</v>
      </c>
      <c r="DF36" s="549">
        <v>2.1266047100500923E-4</v>
      </c>
      <c r="DG36" s="550" t="s">
        <v>273</v>
      </c>
    </row>
    <row r="37" spans="2:111" ht="12" customHeight="1">
      <c r="B37" s="548" t="s">
        <v>619</v>
      </c>
      <c r="C37" s="549">
        <v>0</v>
      </c>
      <c r="D37" s="549">
        <v>0</v>
      </c>
      <c r="E37" s="549">
        <v>0</v>
      </c>
      <c r="F37" s="549">
        <v>1.3370358942713155E-3</v>
      </c>
      <c r="G37" s="549">
        <v>0</v>
      </c>
      <c r="H37" s="549">
        <v>0</v>
      </c>
      <c r="I37" s="549">
        <v>0</v>
      </c>
      <c r="J37" s="549">
        <v>1.0259074951202776E-3</v>
      </c>
      <c r="K37" s="549">
        <v>9.5719561248163859E-3</v>
      </c>
      <c r="L37" s="549">
        <v>0</v>
      </c>
      <c r="M37" s="549">
        <v>0</v>
      </c>
      <c r="N37" s="549">
        <v>6.4537852853695492E-4</v>
      </c>
      <c r="O37" s="549">
        <v>8.8899196042053184E-4</v>
      </c>
      <c r="P37" s="549">
        <v>5.3319114902692615E-5</v>
      </c>
      <c r="Q37" s="549">
        <v>1.3740847159143572E-2</v>
      </c>
      <c r="R37" s="549">
        <v>0</v>
      </c>
      <c r="S37" s="549">
        <v>0</v>
      </c>
      <c r="T37" s="549">
        <v>1.4285306134110454E-5</v>
      </c>
      <c r="U37" s="549">
        <v>0</v>
      </c>
      <c r="V37" s="549">
        <v>5.1597812252760487E-4</v>
      </c>
      <c r="W37" s="549">
        <v>0</v>
      </c>
      <c r="X37" s="549">
        <v>9.3225605966438781E-4</v>
      </c>
      <c r="Y37" s="549">
        <v>0</v>
      </c>
      <c r="Z37" s="549">
        <v>0</v>
      </c>
      <c r="AA37" s="549">
        <v>9.8159243328746794E-3</v>
      </c>
      <c r="AB37" s="549">
        <v>1.2986928614121254E-2</v>
      </c>
      <c r="AC37" s="549">
        <v>0</v>
      </c>
      <c r="AD37" s="549">
        <v>0</v>
      </c>
      <c r="AE37" s="549">
        <v>3.4412919183410104E-3</v>
      </c>
      <c r="AF37" s="549">
        <v>1.064764287805787E-3</v>
      </c>
      <c r="AG37" s="549">
        <v>0</v>
      </c>
      <c r="AH37" s="549">
        <v>4.2135203069189046E-2</v>
      </c>
      <c r="AI37" s="549">
        <v>5.1376021098419328E-5</v>
      </c>
      <c r="AJ37" s="549">
        <v>0</v>
      </c>
      <c r="AK37" s="549">
        <v>1.566068515497553E-3</v>
      </c>
      <c r="AL37" s="549">
        <v>0</v>
      </c>
      <c r="AM37" s="549">
        <v>0</v>
      </c>
      <c r="AN37" s="549">
        <v>0</v>
      </c>
      <c r="AO37" s="549">
        <v>0</v>
      </c>
      <c r="AP37" s="549">
        <v>0</v>
      </c>
      <c r="AQ37" s="549">
        <v>2.7671702916597487E-4</v>
      </c>
      <c r="AR37" s="549">
        <v>3.9248837630577861E-4</v>
      </c>
      <c r="AS37" s="549">
        <v>7.0952615992102665E-4</v>
      </c>
      <c r="AT37" s="549">
        <v>2.9683393099089867E-4</v>
      </c>
      <c r="AU37" s="549">
        <v>9.9658992924211507E-5</v>
      </c>
      <c r="AV37" s="549">
        <v>3.6178113950800501E-3</v>
      </c>
      <c r="AW37" s="549">
        <v>9.5063488830040058E-4</v>
      </c>
      <c r="AX37" s="549">
        <v>7.4582572762802784E-3</v>
      </c>
      <c r="AY37" s="549">
        <v>1.3895035869777782E-4</v>
      </c>
      <c r="AZ37" s="549">
        <v>2.1846818239552902E-3</v>
      </c>
      <c r="BA37" s="549">
        <v>4.0893774331795727E-4</v>
      </c>
      <c r="BB37" s="549">
        <v>9.1946929959888929E-3</v>
      </c>
      <c r="BC37" s="549">
        <v>4.3710114520500044E-4</v>
      </c>
      <c r="BD37" s="549">
        <v>1.5993110660023375E-4</v>
      </c>
      <c r="BE37" s="549">
        <v>1.1015669063162467E-2</v>
      </c>
      <c r="BF37" s="549">
        <v>4.3225441259712857E-3</v>
      </c>
      <c r="BG37" s="549">
        <v>1.7021919444830098E-5</v>
      </c>
      <c r="BH37" s="549">
        <v>5.7690088842736815E-5</v>
      </c>
      <c r="BI37" s="549">
        <v>2.3450834879406306E-3</v>
      </c>
      <c r="BJ37" s="549">
        <v>6.1703844274496877E-3</v>
      </c>
      <c r="BK37" s="549">
        <v>0</v>
      </c>
      <c r="BL37" s="549">
        <v>3.8982999797770308E-3</v>
      </c>
      <c r="BM37" s="549">
        <v>1.9887685955908576E-3</v>
      </c>
      <c r="BN37" s="549">
        <v>4.8810250152532032E-5</v>
      </c>
      <c r="BO37" s="549">
        <v>7.7660519980326007E-5</v>
      </c>
      <c r="BP37" s="549">
        <v>0</v>
      </c>
      <c r="BQ37" s="549">
        <v>0</v>
      </c>
      <c r="BR37" s="549">
        <v>0</v>
      </c>
      <c r="BS37" s="549">
        <v>1.1063374698062065E-4</v>
      </c>
      <c r="BT37" s="549">
        <v>9.3357246492251355E-5</v>
      </c>
      <c r="BU37" s="549">
        <v>2.4845955078513217E-6</v>
      </c>
      <c r="BV37" s="549">
        <v>0</v>
      </c>
      <c r="BW37" s="549">
        <v>0</v>
      </c>
      <c r="BX37" s="549">
        <v>0</v>
      </c>
      <c r="BY37" s="549">
        <v>0</v>
      </c>
      <c r="BZ37" s="549">
        <v>1.9951982229434495E-5</v>
      </c>
      <c r="CA37" s="549">
        <v>0</v>
      </c>
      <c r="CB37" s="549">
        <v>0</v>
      </c>
      <c r="CC37" s="549">
        <v>0</v>
      </c>
      <c r="CD37" s="549">
        <v>0</v>
      </c>
      <c r="CE37" s="549">
        <v>0</v>
      </c>
      <c r="CF37" s="549">
        <v>0</v>
      </c>
      <c r="CG37" s="549">
        <v>0</v>
      </c>
      <c r="CH37" s="549">
        <v>0</v>
      </c>
      <c r="CI37" s="549">
        <v>0</v>
      </c>
      <c r="CJ37" s="549">
        <v>0</v>
      </c>
      <c r="CK37" s="549">
        <v>0</v>
      </c>
      <c r="CL37" s="549">
        <v>0</v>
      </c>
      <c r="CM37" s="549">
        <v>8.6562538266975753E-5</v>
      </c>
      <c r="CN37" s="549">
        <v>4.1022437950254337E-4</v>
      </c>
      <c r="CO37" s="549">
        <v>2.1816470438084296E-3</v>
      </c>
      <c r="CP37" s="549">
        <v>3.2291918947283441E-4</v>
      </c>
      <c r="CQ37" s="549">
        <v>4.4349288882092061E-3</v>
      </c>
      <c r="CR37" s="549">
        <v>2.8140152389748326E-4</v>
      </c>
      <c r="CS37" s="549">
        <v>2.5388726167107359E-4</v>
      </c>
      <c r="CT37" s="549">
        <v>3.5689400248126304E-4</v>
      </c>
      <c r="CU37" s="549">
        <v>0</v>
      </c>
      <c r="CV37" s="549">
        <v>4.1223513892324183E-5</v>
      </c>
      <c r="CW37" s="549">
        <v>4.563923007789095E-3</v>
      </c>
      <c r="CX37" s="549">
        <v>5.3923181036295693E-6</v>
      </c>
      <c r="CY37" s="549">
        <v>7.6243353143572103E-4</v>
      </c>
      <c r="CZ37" s="549">
        <v>4.3893106663276304E-4</v>
      </c>
      <c r="DA37" s="549">
        <v>1.0213312323090841E-4</v>
      </c>
      <c r="DB37" s="549">
        <v>6.7857950689889169E-4</v>
      </c>
      <c r="DC37" s="549">
        <v>3.6138918000795055E-5</v>
      </c>
      <c r="DD37" s="549">
        <v>0</v>
      </c>
      <c r="DE37" s="549">
        <v>1.2814432046065387E-3</v>
      </c>
      <c r="DF37" s="549">
        <v>2.0893603897227287E-3</v>
      </c>
      <c r="DG37" s="550" t="s">
        <v>274</v>
      </c>
    </row>
    <row r="38" spans="2:111" ht="12" customHeight="1">
      <c r="B38" s="548" t="s">
        <v>621</v>
      </c>
      <c r="C38" s="549">
        <v>0</v>
      </c>
      <c r="D38" s="549">
        <v>0</v>
      </c>
      <c r="E38" s="549">
        <v>0</v>
      </c>
      <c r="F38" s="549">
        <v>0</v>
      </c>
      <c r="G38" s="549">
        <v>0</v>
      </c>
      <c r="H38" s="549">
        <v>0</v>
      </c>
      <c r="I38" s="549">
        <v>1.550147263990079E-4</v>
      </c>
      <c r="J38" s="549">
        <v>0</v>
      </c>
      <c r="K38" s="549">
        <v>0</v>
      </c>
      <c r="L38" s="549">
        <v>0</v>
      </c>
      <c r="M38" s="549">
        <v>0</v>
      </c>
      <c r="N38" s="549">
        <v>0</v>
      </c>
      <c r="O38" s="549">
        <v>0</v>
      </c>
      <c r="P38" s="549">
        <v>0</v>
      </c>
      <c r="Q38" s="549">
        <v>0</v>
      </c>
      <c r="R38" s="549">
        <v>0</v>
      </c>
      <c r="S38" s="549">
        <v>0</v>
      </c>
      <c r="T38" s="549">
        <v>0</v>
      </c>
      <c r="U38" s="549">
        <v>0</v>
      </c>
      <c r="V38" s="549">
        <v>0</v>
      </c>
      <c r="W38" s="549">
        <v>0</v>
      </c>
      <c r="X38" s="549">
        <v>0</v>
      </c>
      <c r="Y38" s="549">
        <v>0</v>
      </c>
      <c r="Z38" s="549">
        <v>0</v>
      </c>
      <c r="AA38" s="549">
        <v>0</v>
      </c>
      <c r="AB38" s="549">
        <v>0</v>
      </c>
      <c r="AC38" s="549">
        <v>0</v>
      </c>
      <c r="AD38" s="549">
        <v>2.1915406530791147E-4</v>
      </c>
      <c r="AE38" s="549">
        <v>0</v>
      </c>
      <c r="AF38" s="549">
        <v>0</v>
      </c>
      <c r="AG38" s="549">
        <v>0</v>
      </c>
      <c r="AH38" s="549">
        <v>0</v>
      </c>
      <c r="AI38" s="549">
        <v>9.2425461956056373E-2</v>
      </c>
      <c r="AJ38" s="549">
        <v>0</v>
      </c>
      <c r="AK38" s="549">
        <v>1.435562805872757E-3</v>
      </c>
      <c r="AL38" s="549">
        <v>0</v>
      </c>
      <c r="AM38" s="549">
        <v>0</v>
      </c>
      <c r="AN38" s="549">
        <v>1.4360800758250281E-5</v>
      </c>
      <c r="AO38" s="549">
        <v>0</v>
      </c>
      <c r="AP38" s="549">
        <v>0</v>
      </c>
      <c r="AQ38" s="549">
        <v>0</v>
      </c>
      <c r="AR38" s="549">
        <v>0</v>
      </c>
      <c r="AS38" s="549">
        <v>1.0488647581441264E-4</v>
      </c>
      <c r="AT38" s="549">
        <v>1.4362932144720904E-5</v>
      </c>
      <c r="AU38" s="549">
        <v>0</v>
      </c>
      <c r="AV38" s="549">
        <v>0</v>
      </c>
      <c r="AW38" s="549">
        <v>0</v>
      </c>
      <c r="AX38" s="549">
        <v>0</v>
      </c>
      <c r="AY38" s="549">
        <v>0</v>
      </c>
      <c r="AZ38" s="549">
        <v>0</v>
      </c>
      <c r="BA38" s="549">
        <v>0</v>
      </c>
      <c r="BB38" s="549">
        <v>0</v>
      </c>
      <c r="BC38" s="549">
        <v>0</v>
      </c>
      <c r="BD38" s="549">
        <v>0</v>
      </c>
      <c r="BE38" s="549">
        <v>0</v>
      </c>
      <c r="BF38" s="549">
        <v>0</v>
      </c>
      <c r="BG38" s="549">
        <v>0</v>
      </c>
      <c r="BH38" s="549">
        <v>0</v>
      </c>
      <c r="BI38" s="549">
        <v>0</v>
      </c>
      <c r="BJ38" s="549">
        <v>2.9545118805468122E-4</v>
      </c>
      <c r="BK38" s="549">
        <v>0</v>
      </c>
      <c r="BL38" s="549">
        <v>2.9252309506086253E-2</v>
      </c>
      <c r="BM38" s="549">
        <v>3.5852238724770141E-2</v>
      </c>
      <c r="BN38" s="549">
        <v>5.9322757779133616E-2</v>
      </c>
      <c r="BO38" s="549">
        <v>3.7993252163708378E-2</v>
      </c>
      <c r="BP38" s="549">
        <v>0</v>
      </c>
      <c r="BQ38" s="549">
        <v>0</v>
      </c>
      <c r="BR38" s="549">
        <v>0</v>
      </c>
      <c r="BS38" s="549">
        <v>1.8438957830103442E-4</v>
      </c>
      <c r="BT38" s="549">
        <v>0</v>
      </c>
      <c r="BU38" s="549">
        <v>0</v>
      </c>
      <c r="BV38" s="549">
        <v>0</v>
      </c>
      <c r="BW38" s="549">
        <v>3.6697921062771793E-5</v>
      </c>
      <c r="BX38" s="549">
        <v>1.0120215237598969E-4</v>
      </c>
      <c r="BY38" s="549">
        <v>0</v>
      </c>
      <c r="BZ38" s="549">
        <v>0</v>
      </c>
      <c r="CA38" s="549">
        <v>0</v>
      </c>
      <c r="CB38" s="549">
        <v>0</v>
      </c>
      <c r="CC38" s="549">
        <v>0</v>
      </c>
      <c r="CD38" s="549">
        <v>0</v>
      </c>
      <c r="CE38" s="549">
        <v>0</v>
      </c>
      <c r="CF38" s="549">
        <v>0</v>
      </c>
      <c r="CG38" s="549">
        <v>0</v>
      </c>
      <c r="CH38" s="549">
        <v>0</v>
      </c>
      <c r="CI38" s="549">
        <v>0</v>
      </c>
      <c r="CJ38" s="549">
        <v>0</v>
      </c>
      <c r="CK38" s="549">
        <v>0</v>
      </c>
      <c r="CL38" s="549">
        <v>0</v>
      </c>
      <c r="CM38" s="549">
        <v>4.2225628422915002E-6</v>
      </c>
      <c r="CN38" s="549">
        <v>0</v>
      </c>
      <c r="CO38" s="549">
        <v>2.3930314922944387E-5</v>
      </c>
      <c r="CP38" s="549">
        <v>0</v>
      </c>
      <c r="CQ38" s="549">
        <v>0</v>
      </c>
      <c r="CR38" s="549">
        <v>0</v>
      </c>
      <c r="CS38" s="549">
        <v>0</v>
      </c>
      <c r="CT38" s="549">
        <v>0</v>
      </c>
      <c r="CU38" s="549">
        <v>0</v>
      </c>
      <c r="CV38" s="549">
        <v>0</v>
      </c>
      <c r="CW38" s="549">
        <v>0</v>
      </c>
      <c r="CX38" s="549">
        <v>0</v>
      </c>
      <c r="CY38" s="549">
        <v>0</v>
      </c>
      <c r="CZ38" s="549">
        <v>0</v>
      </c>
      <c r="DA38" s="549">
        <v>0</v>
      </c>
      <c r="DB38" s="549">
        <v>0</v>
      </c>
      <c r="DC38" s="549">
        <v>0</v>
      </c>
      <c r="DD38" s="549">
        <v>0</v>
      </c>
      <c r="DE38" s="549">
        <v>6.9896902069447567E-4</v>
      </c>
      <c r="DF38" s="549">
        <v>2.2608107099951454E-3</v>
      </c>
      <c r="DG38" s="550" t="s">
        <v>275</v>
      </c>
    </row>
    <row r="39" spans="2:111" ht="12" customHeight="1">
      <c r="B39" s="548" t="s">
        <v>623</v>
      </c>
      <c r="C39" s="549">
        <v>6.7276641550053815E-5</v>
      </c>
      <c r="D39" s="549">
        <v>0</v>
      </c>
      <c r="E39" s="549">
        <v>0</v>
      </c>
      <c r="F39" s="549">
        <v>0</v>
      </c>
      <c r="G39" s="549">
        <v>0</v>
      </c>
      <c r="H39" s="549">
        <v>0</v>
      </c>
      <c r="I39" s="549">
        <v>0</v>
      </c>
      <c r="J39" s="549">
        <v>0</v>
      </c>
      <c r="K39" s="549">
        <v>1.0982524058591766E-4</v>
      </c>
      <c r="L39" s="549">
        <v>0</v>
      </c>
      <c r="M39" s="549">
        <v>0</v>
      </c>
      <c r="N39" s="549">
        <v>0</v>
      </c>
      <c r="O39" s="549">
        <v>0</v>
      </c>
      <c r="P39" s="549">
        <v>0</v>
      </c>
      <c r="Q39" s="549">
        <v>1.6451941792566503E-3</v>
      </c>
      <c r="R39" s="549">
        <v>0</v>
      </c>
      <c r="S39" s="549">
        <v>0</v>
      </c>
      <c r="T39" s="549">
        <v>0</v>
      </c>
      <c r="U39" s="549">
        <v>0</v>
      </c>
      <c r="V39" s="549">
        <v>3.4398541501840321E-5</v>
      </c>
      <c r="W39" s="549">
        <v>0</v>
      </c>
      <c r="X39" s="549">
        <v>0</v>
      </c>
      <c r="Y39" s="549">
        <v>0</v>
      </c>
      <c r="Z39" s="549">
        <v>0</v>
      </c>
      <c r="AA39" s="549">
        <v>0</v>
      </c>
      <c r="AB39" s="549">
        <v>3.248356331696162E-5</v>
      </c>
      <c r="AC39" s="549">
        <v>0</v>
      </c>
      <c r="AD39" s="549">
        <v>0</v>
      </c>
      <c r="AE39" s="549">
        <v>5.9744651360086991E-5</v>
      </c>
      <c r="AF39" s="549">
        <v>0</v>
      </c>
      <c r="AG39" s="549">
        <v>0</v>
      </c>
      <c r="AH39" s="549">
        <v>0</v>
      </c>
      <c r="AI39" s="549">
        <v>1.0275204219683866E-4</v>
      </c>
      <c r="AJ39" s="549">
        <v>0</v>
      </c>
      <c r="AK39" s="549">
        <v>0</v>
      </c>
      <c r="AL39" s="549">
        <v>0</v>
      </c>
      <c r="AM39" s="549">
        <v>0</v>
      </c>
      <c r="AN39" s="549">
        <v>0</v>
      </c>
      <c r="AO39" s="549">
        <v>0</v>
      </c>
      <c r="AP39" s="549">
        <v>0</v>
      </c>
      <c r="AQ39" s="549">
        <v>0</v>
      </c>
      <c r="AR39" s="549">
        <v>0</v>
      </c>
      <c r="AS39" s="549">
        <v>6.7867719644619943E-5</v>
      </c>
      <c r="AT39" s="549">
        <v>2.8725864289441807E-5</v>
      </c>
      <c r="AU39" s="549">
        <v>3.8996997231213199E-5</v>
      </c>
      <c r="AV39" s="549">
        <v>1.7097407349149575E-4</v>
      </c>
      <c r="AW39" s="549">
        <v>3.8025395532016023E-3</v>
      </c>
      <c r="AX39" s="549">
        <v>3.931263088345633E-2</v>
      </c>
      <c r="AY39" s="549">
        <v>2.0894016900480667E-3</v>
      </c>
      <c r="AZ39" s="549">
        <v>2.5403277022735931E-5</v>
      </c>
      <c r="BA39" s="549">
        <v>5.3979782117970362E-4</v>
      </c>
      <c r="BB39" s="549">
        <v>6.1709348966368404E-4</v>
      </c>
      <c r="BC39" s="549">
        <v>3.1471282454760031E-3</v>
      </c>
      <c r="BD39" s="549">
        <v>0</v>
      </c>
      <c r="BE39" s="549">
        <v>0</v>
      </c>
      <c r="BF39" s="549">
        <v>0</v>
      </c>
      <c r="BG39" s="549">
        <v>1.1064247639139563E-4</v>
      </c>
      <c r="BH39" s="549">
        <v>0</v>
      </c>
      <c r="BI39" s="549">
        <v>2.9684601113172543E-5</v>
      </c>
      <c r="BJ39" s="549">
        <v>1.9317962295883E-4</v>
      </c>
      <c r="BK39" s="549">
        <v>8.985533291400844E-5</v>
      </c>
      <c r="BL39" s="549">
        <v>5.6194037236079498E-3</v>
      </c>
      <c r="BM39" s="549">
        <v>8.4628450876206708E-4</v>
      </c>
      <c r="BN39" s="549">
        <v>2.5625381330079315E-4</v>
      </c>
      <c r="BO39" s="549">
        <v>7.7660519980325997E-4</v>
      </c>
      <c r="BP39" s="549">
        <v>0</v>
      </c>
      <c r="BQ39" s="549">
        <v>0</v>
      </c>
      <c r="BR39" s="549">
        <v>0</v>
      </c>
      <c r="BS39" s="549">
        <v>2.0282853613113786E-4</v>
      </c>
      <c r="BT39" s="549">
        <v>6.7662591494384007E-5</v>
      </c>
      <c r="BU39" s="549">
        <v>2.4845955078513217E-6</v>
      </c>
      <c r="BV39" s="549">
        <v>0</v>
      </c>
      <c r="BW39" s="549">
        <v>0</v>
      </c>
      <c r="BX39" s="549">
        <v>0</v>
      </c>
      <c r="BY39" s="549">
        <v>0</v>
      </c>
      <c r="BZ39" s="549">
        <v>1.9951982229434495E-5</v>
      </c>
      <c r="CA39" s="549">
        <v>0</v>
      </c>
      <c r="CB39" s="549">
        <v>0</v>
      </c>
      <c r="CC39" s="549">
        <v>0</v>
      </c>
      <c r="CD39" s="549">
        <v>0</v>
      </c>
      <c r="CE39" s="549">
        <v>0</v>
      </c>
      <c r="CF39" s="549">
        <v>9.4787628318751834E-6</v>
      </c>
      <c r="CG39" s="549">
        <v>0</v>
      </c>
      <c r="CH39" s="549">
        <v>0</v>
      </c>
      <c r="CI39" s="549">
        <v>0</v>
      </c>
      <c r="CJ39" s="549">
        <v>0</v>
      </c>
      <c r="CK39" s="549">
        <v>0</v>
      </c>
      <c r="CL39" s="549">
        <v>0</v>
      </c>
      <c r="CM39" s="549">
        <v>5.2782035528643758E-5</v>
      </c>
      <c r="CN39" s="549">
        <v>1.0321774710063995E-4</v>
      </c>
      <c r="CO39" s="549">
        <v>1.1965157461472194E-5</v>
      </c>
      <c r="CP39" s="549">
        <v>1.7731723350517247E-4</v>
      </c>
      <c r="CQ39" s="549">
        <v>2.2939287352806239E-4</v>
      </c>
      <c r="CR39" s="549">
        <v>1.1472523666589702E-3</v>
      </c>
      <c r="CS39" s="549">
        <v>7.2450755159794169E-4</v>
      </c>
      <c r="CT39" s="549">
        <v>2.2093438248840095E-4</v>
      </c>
      <c r="CU39" s="549">
        <v>0</v>
      </c>
      <c r="CV39" s="549">
        <v>0</v>
      </c>
      <c r="CW39" s="549">
        <v>0</v>
      </c>
      <c r="CX39" s="549">
        <v>5.3923181036295693E-6</v>
      </c>
      <c r="CY39" s="549">
        <v>1.0556771973725368E-3</v>
      </c>
      <c r="CZ39" s="549">
        <v>1.1714918812888227E-3</v>
      </c>
      <c r="DA39" s="549">
        <v>0</v>
      </c>
      <c r="DB39" s="549">
        <v>1.3305480527429248E-5</v>
      </c>
      <c r="DC39" s="549">
        <v>1.9274089600424029E-4</v>
      </c>
      <c r="DD39" s="549">
        <v>0</v>
      </c>
      <c r="DE39" s="549">
        <v>1.1483062482837813E-3</v>
      </c>
      <c r="DF39" s="549">
        <v>7.0172207851355623E-4</v>
      </c>
      <c r="DG39" s="550" t="s">
        <v>276</v>
      </c>
    </row>
    <row r="40" spans="2:111" ht="12" customHeight="1">
      <c r="B40" s="548" t="s">
        <v>625</v>
      </c>
      <c r="C40" s="549">
        <v>2.8323466092572661E-3</v>
      </c>
      <c r="D40" s="549">
        <v>1.4709028669234062E-3</v>
      </c>
      <c r="E40" s="549">
        <v>2.4807938540332905E-3</v>
      </c>
      <c r="F40" s="549">
        <v>0</v>
      </c>
      <c r="G40" s="549">
        <v>0</v>
      </c>
      <c r="H40" s="549">
        <v>0</v>
      </c>
      <c r="I40" s="549">
        <v>0</v>
      </c>
      <c r="J40" s="549">
        <v>1.6654342453251261E-4</v>
      </c>
      <c r="K40" s="549">
        <v>3.4320387683099268E-6</v>
      </c>
      <c r="L40" s="549">
        <v>2.1761505660932217E-3</v>
      </c>
      <c r="M40" s="549">
        <v>0</v>
      </c>
      <c r="N40" s="549">
        <v>0</v>
      </c>
      <c r="O40" s="549">
        <v>0</v>
      </c>
      <c r="P40" s="549">
        <v>1.5995734470807785E-4</v>
      </c>
      <c r="Q40" s="549">
        <v>9.0369821114097697E-4</v>
      </c>
      <c r="R40" s="549">
        <v>0</v>
      </c>
      <c r="S40" s="549">
        <v>0</v>
      </c>
      <c r="T40" s="549">
        <v>1.4285306134110454E-5</v>
      </c>
      <c r="U40" s="549">
        <v>4.2251140780801078E-3</v>
      </c>
      <c r="V40" s="549">
        <v>6.019744762822056E-3</v>
      </c>
      <c r="W40" s="549">
        <v>0</v>
      </c>
      <c r="X40" s="549">
        <v>3.1075201988812925E-4</v>
      </c>
      <c r="Y40" s="549">
        <v>4.9103280566792156E-4</v>
      </c>
      <c r="Z40" s="549">
        <v>0</v>
      </c>
      <c r="AA40" s="549">
        <v>1.1376071246709065E-3</v>
      </c>
      <c r="AB40" s="549">
        <v>4.9375016241781655E-4</v>
      </c>
      <c r="AC40" s="549">
        <v>0</v>
      </c>
      <c r="AD40" s="549">
        <v>1.0300241069471838E-2</v>
      </c>
      <c r="AE40" s="549">
        <v>1.2745525623485224E-4</v>
      </c>
      <c r="AF40" s="549">
        <v>3.1942928634173611E-4</v>
      </c>
      <c r="AG40" s="549">
        <v>0</v>
      </c>
      <c r="AH40" s="549">
        <v>1.5610530493451515E-2</v>
      </c>
      <c r="AI40" s="549">
        <v>1.9043378487147433E-2</v>
      </c>
      <c r="AJ40" s="549">
        <v>0</v>
      </c>
      <c r="AK40" s="549">
        <v>2.9102773246329528E-2</v>
      </c>
      <c r="AL40" s="549">
        <v>2.1008403361344537E-3</v>
      </c>
      <c r="AM40" s="549">
        <v>4.1506692954238871E-4</v>
      </c>
      <c r="AN40" s="549">
        <v>1.4633655972657035E-2</v>
      </c>
      <c r="AO40" s="549">
        <v>0</v>
      </c>
      <c r="AP40" s="549">
        <v>1.3229902768184474E-2</v>
      </c>
      <c r="AQ40" s="549">
        <v>2.2469422768277162E-3</v>
      </c>
      <c r="AR40" s="549">
        <v>3.310991687297466E-3</v>
      </c>
      <c r="AS40" s="549">
        <v>2.4679170779861796E-3</v>
      </c>
      <c r="AT40" s="549">
        <v>4.9887250982663944E-3</v>
      </c>
      <c r="AU40" s="549">
        <v>5.6285666003717712E-3</v>
      </c>
      <c r="AV40" s="549">
        <v>5.6079496105210604E-4</v>
      </c>
      <c r="AW40" s="549">
        <v>1.0185373803218578E-2</v>
      </c>
      <c r="AX40" s="549">
        <v>3.0460149837060594E-3</v>
      </c>
      <c r="AY40" s="549">
        <v>7.2048334139588497E-3</v>
      </c>
      <c r="AZ40" s="549">
        <v>1.6766162835005717E-3</v>
      </c>
      <c r="BA40" s="549">
        <v>2.5354140085713352E-3</v>
      </c>
      <c r="BB40" s="549">
        <v>7.8370873187287877E-3</v>
      </c>
      <c r="BC40" s="549">
        <v>2.1855057260250022E-3</v>
      </c>
      <c r="BD40" s="549">
        <v>1.27944885280187E-3</v>
      </c>
      <c r="BE40" s="549">
        <v>1.6622043007267283E-3</v>
      </c>
      <c r="BF40" s="549">
        <v>6.1750630371018372E-4</v>
      </c>
      <c r="BG40" s="549">
        <v>1.5521862793754445E-3</v>
      </c>
      <c r="BH40" s="549">
        <v>3.4614053305642093E-4</v>
      </c>
      <c r="BI40" s="549">
        <v>4.4526901669758812E-4</v>
      </c>
      <c r="BJ40" s="549">
        <v>4.0226815604368134E-3</v>
      </c>
      <c r="BK40" s="549">
        <v>0</v>
      </c>
      <c r="BL40" s="549">
        <v>9.3778640241987191E-3</v>
      </c>
      <c r="BM40" s="549">
        <v>1.6466278584770507E-2</v>
      </c>
      <c r="BN40" s="549">
        <v>5.5582672361195852E-3</v>
      </c>
      <c r="BO40" s="549">
        <v>1.2054638490279492E-2</v>
      </c>
      <c r="BP40" s="549">
        <v>3.4177647818326816E-5</v>
      </c>
      <c r="BQ40" s="549">
        <v>5.6730078287508035E-5</v>
      </c>
      <c r="BR40" s="549">
        <v>4.5630768175112359E-3</v>
      </c>
      <c r="BS40" s="549">
        <v>0</v>
      </c>
      <c r="BT40" s="549">
        <v>6.2523660494810535E-5</v>
      </c>
      <c r="BU40" s="549">
        <v>2.4845955078513217E-6</v>
      </c>
      <c r="BV40" s="549">
        <v>0</v>
      </c>
      <c r="BW40" s="549">
        <v>0</v>
      </c>
      <c r="BX40" s="549">
        <v>0</v>
      </c>
      <c r="BY40" s="549">
        <v>0</v>
      </c>
      <c r="BZ40" s="549">
        <v>0</v>
      </c>
      <c r="CA40" s="549">
        <v>0</v>
      </c>
      <c r="CB40" s="549">
        <v>0</v>
      </c>
      <c r="CC40" s="549">
        <v>0</v>
      </c>
      <c r="CD40" s="549">
        <v>0</v>
      </c>
      <c r="CE40" s="549">
        <v>0</v>
      </c>
      <c r="CF40" s="549">
        <v>0</v>
      </c>
      <c r="CG40" s="549">
        <v>0</v>
      </c>
      <c r="CH40" s="549">
        <v>0</v>
      </c>
      <c r="CI40" s="549">
        <v>0</v>
      </c>
      <c r="CJ40" s="549">
        <v>0</v>
      </c>
      <c r="CK40" s="549">
        <v>0</v>
      </c>
      <c r="CL40" s="549">
        <v>7.7872522680372226E-5</v>
      </c>
      <c r="CM40" s="549">
        <v>5.2782035528643758E-5</v>
      </c>
      <c r="CN40" s="549">
        <v>9.2101989720571036E-4</v>
      </c>
      <c r="CO40" s="549">
        <v>1.3161673207619413E-4</v>
      </c>
      <c r="CP40" s="549">
        <v>4.1806502208536597E-5</v>
      </c>
      <c r="CQ40" s="549">
        <v>0</v>
      </c>
      <c r="CR40" s="549">
        <v>0</v>
      </c>
      <c r="CS40" s="549">
        <v>6.1923722358798432E-6</v>
      </c>
      <c r="CT40" s="549">
        <v>0</v>
      </c>
      <c r="CU40" s="549">
        <v>0</v>
      </c>
      <c r="CV40" s="549">
        <v>0</v>
      </c>
      <c r="CW40" s="549">
        <v>1.8723786698621929E-4</v>
      </c>
      <c r="CX40" s="549">
        <v>2.6961590518147846E-6</v>
      </c>
      <c r="CY40" s="549">
        <v>3.9099155458242104E-5</v>
      </c>
      <c r="CZ40" s="549">
        <v>8.1731991717824839E-5</v>
      </c>
      <c r="DA40" s="549">
        <v>2.9180892351688115E-5</v>
      </c>
      <c r="DB40" s="549">
        <v>5.0560826004231142E-4</v>
      </c>
      <c r="DC40" s="549">
        <v>5.4208377001192581E-4</v>
      </c>
      <c r="DD40" s="549">
        <v>4.9607454059183848E-3</v>
      </c>
      <c r="DE40" s="549">
        <v>1.5643592367923979E-3</v>
      </c>
      <c r="DF40" s="549">
        <v>1.6031725723628981E-3</v>
      </c>
      <c r="DG40" s="550" t="s">
        <v>277</v>
      </c>
    </row>
    <row r="41" spans="2:111" ht="12" customHeight="1">
      <c r="B41" s="548" t="s">
        <v>627</v>
      </c>
      <c r="C41" s="549">
        <v>0</v>
      </c>
      <c r="D41" s="549">
        <v>0</v>
      </c>
      <c r="E41" s="549">
        <v>0</v>
      </c>
      <c r="F41" s="549">
        <v>0</v>
      </c>
      <c r="G41" s="549">
        <v>0</v>
      </c>
      <c r="H41" s="549">
        <v>0</v>
      </c>
      <c r="I41" s="549">
        <v>0</v>
      </c>
      <c r="J41" s="549">
        <v>0</v>
      </c>
      <c r="K41" s="549">
        <v>0</v>
      </c>
      <c r="L41" s="549">
        <v>0</v>
      </c>
      <c r="M41" s="549">
        <v>0</v>
      </c>
      <c r="N41" s="549">
        <v>0</v>
      </c>
      <c r="O41" s="549">
        <v>0</v>
      </c>
      <c r="P41" s="549">
        <v>0</v>
      </c>
      <c r="Q41" s="549">
        <v>0</v>
      </c>
      <c r="R41" s="549">
        <v>0</v>
      </c>
      <c r="S41" s="549">
        <v>0</v>
      </c>
      <c r="T41" s="549">
        <v>0</v>
      </c>
      <c r="U41" s="549">
        <v>0</v>
      </c>
      <c r="V41" s="549">
        <v>3.4398541501840321E-5</v>
      </c>
      <c r="W41" s="549">
        <v>0</v>
      </c>
      <c r="X41" s="549">
        <v>0</v>
      </c>
      <c r="Y41" s="549">
        <v>0</v>
      </c>
      <c r="Z41" s="549">
        <v>0</v>
      </c>
      <c r="AA41" s="549">
        <v>0</v>
      </c>
      <c r="AB41" s="549">
        <v>0</v>
      </c>
      <c r="AC41" s="549">
        <v>0</v>
      </c>
      <c r="AD41" s="549">
        <v>0</v>
      </c>
      <c r="AE41" s="549">
        <v>0</v>
      </c>
      <c r="AF41" s="549">
        <v>0</v>
      </c>
      <c r="AG41" s="549">
        <v>0</v>
      </c>
      <c r="AH41" s="549">
        <v>0</v>
      </c>
      <c r="AI41" s="549">
        <v>0</v>
      </c>
      <c r="AJ41" s="549">
        <v>0</v>
      </c>
      <c r="AK41" s="549">
        <v>0</v>
      </c>
      <c r="AL41" s="549">
        <v>0</v>
      </c>
      <c r="AM41" s="549">
        <v>0.50202345128151915</v>
      </c>
      <c r="AN41" s="549">
        <v>0.18075939914409628</v>
      </c>
      <c r="AO41" s="549">
        <v>-4.1012741291627935E-3</v>
      </c>
      <c r="AP41" s="549">
        <v>0</v>
      </c>
      <c r="AQ41" s="549">
        <v>1.1068681166638995E-5</v>
      </c>
      <c r="AR41" s="549">
        <v>-4.7299881247106658E-4</v>
      </c>
      <c r="AS41" s="549">
        <v>-1.9558242843040474E-3</v>
      </c>
      <c r="AT41" s="549">
        <v>-3.1119686313561958E-4</v>
      </c>
      <c r="AU41" s="549">
        <v>-6.6294895293062439E-4</v>
      </c>
      <c r="AV41" s="549">
        <v>-1.0486409840811739E-4</v>
      </c>
      <c r="AW41" s="549">
        <v>0</v>
      </c>
      <c r="AX41" s="549">
        <v>-5.5992922494596679E-6</v>
      </c>
      <c r="AY41" s="549">
        <v>-2.0070607367456798E-4</v>
      </c>
      <c r="AZ41" s="549">
        <v>-4.3185570938651088E-4</v>
      </c>
      <c r="BA41" s="549">
        <v>0</v>
      </c>
      <c r="BB41" s="549">
        <v>-5.708114779389077E-4</v>
      </c>
      <c r="BC41" s="549">
        <v>-1.7484045808200017E-4</v>
      </c>
      <c r="BD41" s="549">
        <v>0</v>
      </c>
      <c r="BE41" s="549">
        <v>-1.1669140956739901E-4</v>
      </c>
      <c r="BF41" s="549">
        <v>-4.6312972778263776E-4</v>
      </c>
      <c r="BG41" s="549">
        <v>-1.5638888489937652E-4</v>
      </c>
      <c r="BH41" s="549">
        <v>-6.0574593284873661E-4</v>
      </c>
      <c r="BI41" s="549">
        <v>-1.7810760667903526E-4</v>
      </c>
      <c r="BJ41" s="549">
        <v>-2.2727014465744708E-5</v>
      </c>
      <c r="BK41" s="549">
        <v>0</v>
      </c>
      <c r="BL41" s="549">
        <v>0</v>
      </c>
      <c r="BM41" s="549">
        <v>-4.1105247568443262E-4</v>
      </c>
      <c r="BN41" s="549">
        <v>-9.1519219035997553E-5</v>
      </c>
      <c r="BO41" s="549">
        <v>-5.1773679986884E-5</v>
      </c>
      <c r="BP41" s="549">
        <v>0</v>
      </c>
      <c r="BQ41" s="549">
        <v>0</v>
      </c>
      <c r="BR41" s="549">
        <v>0</v>
      </c>
      <c r="BS41" s="549">
        <v>0</v>
      </c>
      <c r="BT41" s="549">
        <v>0</v>
      </c>
      <c r="BU41" s="549">
        <v>0</v>
      </c>
      <c r="BV41" s="549">
        <v>0</v>
      </c>
      <c r="BW41" s="549">
        <v>0</v>
      </c>
      <c r="BX41" s="549">
        <v>0</v>
      </c>
      <c r="BY41" s="549">
        <v>0</v>
      </c>
      <c r="BZ41" s="549">
        <v>0</v>
      </c>
      <c r="CA41" s="549">
        <v>0</v>
      </c>
      <c r="CB41" s="549">
        <v>0</v>
      </c>
      <c r="CC41" s="549">
        <v>0</v>
      </c>
      <c r="CD41" s="549">
        <v>0</v>
      </c>
      <c r="CE41" s="549">
        <v>0</v>
      </c>
      <c r="CF41" s="549">
        <v>0</v>
      </c>
      <c r="CG41" s="549">
        <v>0</v>
      </c>
      <c r="CH41" s="549">
        <v>0</v>
      </c>
      <c r="CI41" s="549">
        <v>0</v>
      </c>
      <c r="CJ41" s="549">
        <v>0</v>
      </c>
      <c r="CK41" s="549">
        <v>0</v>
      </c>
      <c r="CL41" s="549">
        <v>0</v>
      </c>
      <c r="CM41" s="549">
        <v>0</v>
      </c>
      <c r="CN41" s="549">
        <v>0</v>
      </c>
      <c r="CO41" s="549">
        <v>0</v>
      </c>
      <c r="CP41" s="549">
        <v>0</v>
      </c>
      <c r="CQ41" s="549">
        <v>0</v>
      </c>
      <c r="CR41" s="549">
        <v>0</v>
      </c>
      <c r="CS41" s="549">
        <v>0</v>
      </c>
      <c r="CT41" s="549">
        <v>0</v>
      </c>
      <c r="CU41" s="549">
        <v>0</v>
      </c>
      <c r="CV41" s="549">
        <v>0</v>
      </c>
      <c r="CW41" s="549">
        <v>0</v>
      </c>
      <c r="CX41" s="549">
        <v>0</v>
      </c>
      <c r="CY41" s="549">
        <v>0</v>
      </c>
      <c r="CZ41" s="549">
        <v>0</v>
      </c>
      <c r="DA41" s="549">
        <v>0</v>
      </c>
      <c r="DB41" s="549">
        <v>0</v>
      </c>
      <c r="DC41" s="549">
        <v>0</v>
      </c>
      <c r="DD41" s="549">
        <v>0</v>
      </c>
      <c r="DE41" s="549">
        <v>0</v>
      </c>
      <c r="DF41" s="549">
        <v>1.745425184724357E-3</v>
      </c>
      <c r="DG41" s="550" t="s">
        <v>278</v>
      </c>
    </row>
    <row r="42" spans="2:111" ht="12" customHeight="1">
      <c r="B42" s="548" t="s">
        <v>629</v>
      </c>
      <c r="C42" s="549">
        <v>9.4187298170075352E-5</v>
      </c>
      <c r="D42" s="549">
        <v>8.9145628298388243E-6</v>
      </c>
      <c r="E42" s="549">
        <v>0</v>
      </c>
      <c r="F42" s="549">
        <v>0</v>
      </c>
      <c r="G42" s="549">
        <v>0</v>
      </c>
      <c r="H42" s="549">
        <v>0</v>
      </c>
      <c r="I42" s="549">
        <v>6.2005890559603159E-4</v>
      </c>
      <c r="J42" s="549">
        <v>0</v>
      </c>
      <c r="K42" s="549">
        <v>0</v>
      </c>
      <c r="L42" s="549">
        <v>0</v>
      </c>
      <c r="M42" s="549">
        <v>0</v>
      </c>
      <c r="N42" s="549">
        <v>2.8059936023345865E-5</v>
      </c>
      <c r="O42" s="549">
        <v>2.3191094619666049E-4</v>
      </c>
      <c r="P42" s="549">
        <v>8.7976539589442815E-4</v>
      </c>
      <c r="Q42" s="549">
        <v>1.9186208174993048E-2</v>
      </c>
      <c r="R42" s="549">
        <v>0</v>
      </c>
      <c r="S42" s="549">
        <v>0</v>
      </c>
      <c r="T42" s="549">
        <v>0</v>
      </c>
      <c r="U42" s="549">
        <v>0</v>
      </c>
      <c r="V42" s="549">
        <v>0</v>
      </c>
      <c r="W42" s="549">
        <v>0</v>
      </c>
      <c r="X42" s="549">
        <v>0</v>
      </c>
      <c r="Y42" s="549">
        <v>0</v>
      </c>
      <c r="Z42" s="549">
        <v>0</v>
      </c>
      <c r="AA42" s="549">
        <v>0</v>
      </c>
      <c r="AB42" s="549">
        <v>0</v>
      </c>
      <c r="AC42" s="549">
        <v>0</v>
      </c>
      <c r="AD42" s="549">
        <v>0</v>
      </c>
      <c r="AE42" s="549">
        <v>1.4378546093994269E-3</v>
      </c>
      <c r="AF42" s="549">
        <v>5.9360609045172623E-3</v>
      </c>
      <c r="AG42" s="549">
        <v>0</v>
      </c>
      <c r="AH42" s="549">
        <v>0</v>
      </c>
      <c r="AI42" s="549">
        <v>2.079016320449369E-2</v>
      </c>
      <c r="AJ42" s="549">
        <v>0</v>
      </c>
      <c r="AK42" s="549">
        <v>4.1761827079934751E-3</v>
      </c>
      <c r="AL42" s="549">
        <v>0</v>
      </c>
      <c r="AM42" s="549">
        <v>0.16602677181695549</v>
      </c>
      <c r="AN42" s="549">
        <v>6.5485251457621282E-2</v>
      </c>
      <c r="AO42" s="549">
        <v>0.58192522921565415</v>
      </c>
      <c r="AP42" s="549">
        <v>2.6566069815631476E-5</v>
      </c>
      <c r="AQ42" s="549">
        <v>2.9885439149925287E-4</v>
      </c>
      <c r="AR42" s="549">
        <v>0.1624298049634684</v>
      </c>
      <c r="AS42" s="549">
        <v>9.9339832181638693E-2</v>
      </c>
      <c r="AT42" s="549">
        <v>6.0783928836458868E-2</v>
      </c>
      <c r="AU42" s="549">
        <v>5.343455220614679E-2</v>
      </c>
      <c r="AV42" s="549">
        <v>1.6030529130562642E-2</v>
      </c>
      <c r="AW42" s="549">
        <v>0</v>
      </c>
      <c r="AX42" s="549">
        <v>5.6944802177004827E-3</v>
      </c>
      <c r="AY42" s="549">
        <v>4.3661290488590632E-2</v>
      </c>
      <c r="AZ42" s="549">
        <v>3.0280706211101231E-2</v>
      </c>
      <c r="BA42" s="549">
        <v>4.661890273824713E-3</v>
      </c>
      <c r="BB42" s="549">
        <v>2.1690836161678495E-2</v>
      </c>
      <c r="BC42" s="549">
        <v>5.7697351167060058E-3</v>
      </c>
      <c r="BD42" s="549">
        <v>1.7223349941563634E-3</v>
      </c>
      <c r="BE42" s="549">
        <v>3.3820411920675773E-2</v>
      </c>
      <c r="BF42" s="549">
        <v>5.7067874234549475E-2</v>
      </c>
      <c r="BG42" s="549">
        <v>1.9138488740798189E-2</v>
      </c>
      <c r="BH42" s="549">
        <v>1.1278412368755047E-2</v>
      </c>
      <c r="BI42" s="549">
        <v>3.6007421150278295E-2</v>
      </c>
      <c r="BJ42" s="549">
        <v>7.7953659617504348E-3</v>
      </c>
      <c r="BK42" s="549">
        <v>0</v>
      </c>
      <c r="BL42" s="549">
        <v>1.7282032967742212E-2</v>
      </c>
      <c r="BM42" s="549">
        <v>1.4145041075023122E-2</v>
      </c>
      <c r="BN42" s="549">
        <v>2.0848078096400244E-2</v>
      </c>
      <c r="BO42" s="549">
        <v>3.238443683179594E-2</v>
      </c>
      <c r="BP42" s="549">
        <v>0</v>
      </c>
      <c r="BQ42" s="549">
        <v>0</v>
      </c>
      <c r="BR42" s="549">
        <v>0</v>
      </c>
      <c r="BS42" s="549">
        <v>0</v>
      </c>
      <c r="BT42" s="549">
        <v>0</v>
      </c>
      <c r="BU42" s="549">
        <v>0</v>
      </c>
      <c r="BV42" s="549">
        <v>0</v>
      </c>
      <c r="BW42" s="549">
        <v>0</v>
      </c>
      <c r="BX42" s="549">
        <v>0</v>
      </c>
      <c r="BY42" s="549">
        <v>0</v>
      </c>
      <c r="BZ42" s="549">
        <v>0</v>
      </c>
      <c r="CA42" s="549">
        <v>0</v>
      </c>
      <c r="CB42" s="549">
        <v>0</v>
      </c>
      <c r="CC42" s="549">
        <v>0</v>
      </c>
      <c r="CD42" s="549">
        <v>0</v>
      </c>
      <c r="CE42" s="549">
        <v>0</v>
      </c>
      <c r="CF42" s="549">
        <v>3.507142247793818E-3</v>
      </c>
      <c r="CG42" s="549">
        <v>0</v>
      </c>
      <c r="CH42" s="549">
        <v>0</v>
      </c>
      <c r="CI42" s="549">
        <v>0</v>
      </c>
      <c r="CJ42" s="549">
        <v>0</v>
      </c>
      <c r="CK42" s="549">
        <v>0</v>
      </c>
      <c r="CL42" s="549">
        <v>0</v>
      </c>
      <c r="CM42" s="549">
        <v>0</v>
      </c>
      <c r="CN42" s="549">
        <v>0</v>
      </c>
      <c r="CO42" s="549">
        <v>0</v>
      </c>
      <c r="CP42" s="549">
        <v>0</v>
      </c>
      <c r="CQ42" s="549">
        <v>0</v>
      </c>
      <c r="CR42" s="549">
        <v>0</v>
      </c>
      <c r="CS42" s="549">
        <v>0</v>
      </c>
      <c r="CT42" s="549">
        <v>0</v>
      </c>
      <c r="CU42" s="549">
        <v>0</v>
      </c>
      <c r="CV42" s="549">
        <v>0</v>
      </c>
      <c r="CW42" s="549">
        <v>2.9958058717795088E-4</v>
      </c>
      <c r="CX42" s="549">
        <v>0</v>
      </c>
      <c r="CY42" s="549">
        <v>0</v>
      </c>
      <c r="CZ42" s="549">
        <v>0</v>
      </c>
      <c r="DA42" s="549">
        <v>0</v>
      </c>
      <c r="DB42" s="549">
        <v>0</v>
      </c>
      <c r="DC42" s="549">
        <v>3.6138918000795055E-5</v>
      </c>
      <c r="DD42" s="549">
        <v>0</v>
      </c>
      <c r="DE42" s="549">
        <v>3.4282766253109997E-3</v>
      </c>
      <c r="DF42" s="549">
        <v>1.3521642456134179E-2</v>
      </c>
      <c r="DG42" s="550" t="s">
        <v>279</v>
      </c>
    </row>
    <row r="43" spans="2:111" ht="12" customHeight="1">
      <c r="B43" s="548" t="s">
        <v>631</v>
      </c>
      <c r="C43" s="549">
        <v>0</v>
      </c>
      <c r="D43" s="549">
        <v>0</v>
      </c>
      <c r="E43" s="549">
        <v>0</v>
      </c>
      <c r="F43" s="549">
        <v>0</v>
      </c>
      <c r="G43" s="549">
        <v>0</v>
      </c>
      <c r="H43" s="549">
        <v>0</v>
      </c>
      <c r="I43" s="549">
        <v>4.6504417919702372E-4</v>
      </c>
      <c r="J43" s="549">
        <v>0</v>
      </c>
      <c r="K43" s="549">
        <v>0</v>
      </c>
      <c r="L43" s="549">
        <v>0</v>
      </c>
      <c r="M43" s="549">
        <v>0</v>
      </c>
      <c r="N43" s="549">
        <v>0</v>
      </c>
      <c r="O43" s="549">
        <v>0</v>
      </c>
      <c r="P43" s="549">
        <v>0</v>
      </c>
      <c r="Q43" s="549">
        <v>5.3295022708314019E-4</v>
      </c>
      <c r="R43" s="549">
        <v>0</v>
      </c>
      <c r="S43" s="549">
        <v>0</v>
      </c>
      <c r="T43" s="549">
        <v>0</v>
      </c>
      <c r="U43" s="549">
        <v>0</v>
      </c>
      <c r="V43" s="549">
        <v>0</v>
      </c>
      <c r="W43" s="549">
        <v>0</v>
      </c>
      <c r="X43" s="549">
        <v>0</v>
      </c>
      <c r="Y43" s="549">
        <v>0</v>
      </c>
      <c r="Z43" s="549">
        <v>0</v>
      </c>
      <c r="AA43" s="549">
        <v>0</v>
      </c>
      <c r="AB43" s="549">
        <v>0</v>
      </c>
      <c r="AC43" s="549">
        <v>0</v>
      </c>
      <c r="AD43" s="549">
        <v>0</v>
      </c>
      <c r="AE43" s="549">
        <v>0</v>
      </c>
      <c r="AF43" s="549">
        <v>0</v>
      </c>
      <c r="AG43" s="549">
        <v>0</v>
      </c>
      <c r="AH43" s="549">
        <v>0</v>
      </c>
      <c r="AI43" s="549">
        <v>1.8837874402753756E-4</v>
      </c>
      <c r="AJ43" s="549">
        <v>0</v>
      </c>
      <c r="AK43" s="549">
        <v>4.5676998368678631E-4</v>
      </c>
      <c r="AL43" s="549">
        <v>0</v>
      </c>
      <c r="AM43" s="549">
        <v>0</v>
      </c>
      <c r="AN43" s="549">
        <v>4.997558663871097E-3</v>
      </c>
      <c r="AO43" s="549">
        <v>0</v>
      </c>
      <c r="AP43" s="549">
        <v>0</v>
      </c>
      <c r="AQ43" s="549">
        <v>0</v>
      </c>
      <c r="AR43" s="549">
        <v>1.4813920254412978E-2</v>
      </c>
      <c r="AS43" s="549">
        <v>5.9908687068114513E-3</v>
      </c>
      <c r="AT43" s="549">
        <v>2.444571051031498E-2</v>
      </c>
      <c r="AU43" s="549">
        <v>3.2952462660375152E-2</v>
      </c>
      <c r="AV43" s="549">
        <v>7.5182999249993731E-3</v>
      </c>
      <c r="AW43" s="549">
        <v>0</v>
      </c>
      <c r="AX43" s="549">
        <v>4.7034054895461215E-4</v>
      </c>
      <c r="AY43" s="549">
        <v>1.6684335662896139E-2</v>
      </c>
      <c r="AZ43" s="549">
        <v>1.1304458275117491E-3</v>
      </c>
      <c r="BA43" s="549">
        <v>2.9934242810874473E-3</v>
      </c>
      <c r="BB43" s="549">
        <v>1.5890157358839864E-3</v>
      </c>
      <c r="BC43" s="549">
        <v>3.4968091616400035E-4</v>
      </c>
      <c r="BD43" s="549">
        <v>9.9649381804761033E-4</v>
      </c>
      <c r="BE43" s="549">
        <v>4.3629621466033077E-4</v>
      </c>
      <c r="BF43" s="549">
        <v>4.6312972778263776E-4</v>
      </c>
      <c r="BG43" s="549">
        <v>2.2187008126370731E-2</v>
      </c>
      <c r="BH43" s="549">
        <v>6.2680281527633552E-2</v>
      </c>
      <c r="BI43" s="549">
        <v>3.0515769944341374E-2</v>
      </c>
      <c r="BJ43" s="549">
        <v>1.1136237088214907E-3</v>
      </c>
      <c r="BK43" s="549">
        <v>0</v>
      </c>
      <c r="BL43" s="549">
        <v>2.9904177549062213E-4</v>
      </c>
      <c r="BM43" s="549">
        <v>2.5993024197692061E-4</v>
      </c>
      <c r="BN43" s="549">
        <v>1.2080536912751677E-3</v>
      </c>
      <c r="BO43" s="549">
        <v>9.7248228908697124E-3</v>
      </c>
      <c r="BP43" s="549">
        <v>0</v>
      </c>
      <c r="BQ43" s="549">
        <v>0</v>
      </c>
      <c r="BR43" s="549">
        <v>1.7154424125982092E-5</v>
      </c>
      <c r="BS43" s="549">
        <v>0</v>
      </c>
      <c r="BT43" s="549">
        <v>0</v>
      </c>
      <c r="BU43" s="549">
        <v>0</v>
      </c>
      <c r="BV43" s="549">
        <v>0</v>
      </c>
      <c r="BW43" s="549">
        <v>0</v>
      </c>
      <c r="BX43" s="549">
        <v>0</v>
      </c>
      <c r="BY43" s="549">
        <v>0</v>
      </c>
      <c r="BZ43" s="549">
        <v>0</v>
      </c>
      <c r="CA43" s="549">
        <v>0</v>
      </c>
      <c r="CB43" s="549">
        <v>0</v>
      </c>
      <c r="CC43" s="549">
        <v>0</v>
      </c>
      <c r="CD43" s="549">
        <v>0</v>
      </c>
      <c r="CE43" s="549">
        <v>0</v>
      </c>
      <c r="CF43" s="549">
        <v>0</v>
      </c>
      <c r="CG43" s="549">
        <v>0</v>
      </c>
      <c r="CH43" s="549">
        <v>0</v>
      </c>
      <c r="CI43" s="549">
        <v>0</v>
      </c>
      <c r="CJ43" s="549">
        <v>0</v>
      </c>
      <c r="CK43" s="549">
        <v>0</v>
      </c>
      <c r="CL43" s="549">
        <v>0</v>
      </c>
      <c r="CM43" s="549">
        <v>2.1112814211457501E-6</v>
      </c>
      <c r="CN43" s="549">
        <v>0</v>
      </c>
      <c r="CO43" s="549">
        <v>0</v>
      </c>
      <c r="CP43" s="549">
        <v>0</v>
      </c>
      <c r="CQ43" s="549">
        <v>0</v>
      </c>
      <c r="CR43" s="549">
        <v>7.2154236896790581E-6</v>
      </c>
      <c r="CS43" s="549">
        <v>6.1923722358798432E-6</v>
      </c>
      <c r="CT43" s="549">
        <v>0</v>
      </c>
      <c r="CU43" s="549">
        <v>0</v>
      </c>
      <c r="CV43" s="549">
        <v>0</v>
      </c>
      <c r="CW43" s="549">
        <v>0</v>
      </c>
      <c r="CX43" s="549">
        <v>0</v>
      </c>
      <c r="CY43" s="549">
        <v>1.9549577729121052E-5</v>
      </c>
      <c r="CZ43" s="549">
        <v>2.4216886434911063E-5</v>
      </c>
      <c r="DA43" s="549">
        <v>0</v>
      </c>
      <c r="DB43" s="549">
        <v>0</v>
      </c>
      <c r="DC43" s="549">
        <v>1.2046306000265018E-5</v>
      </c>
      <c r="DD43" s="549">
        <v>4.3136916573203351E-5</v>
      </c>
      <c r="DE43" s="549">
        <v>8.404270367874053E-4</v>
      </c>
      <c r="DF43" s="549">
        <v>4.0792301644968975E-3</v>
      </c>
      <c r="DG43" s="550" t="s">
        <v>280</v>
      </c>
    </row>
    <row r="44" spans="2:111" ht="12" customHeight="1">
      <c r="B44" s="548" t="s">
        <v>633</v>
      </c>
      <c r="C44" s="549">
        <v>0</v>
      </c>
      <c r="D44" s="549">
        <v>0</v>
      </c>
      <c r="E44" s="549">
        <v>0</v>
      </c>
      <c r="F44" s="549">
        <v>0</v>
      </c>
      <c r="G44" s="549">
        <v>0</v>
      </c>
      <c r="H44" s="549">
        <v>0</v>
      </c>
      <c r="I44" s="549">
        <v>0</v>
      </c>
      <c r="J44" s="549">
        <v>0</v>
      </c>
      <c r="K44" s="549">
        <v>0</v>
      </c>
      <c r="L44" s="549">
        <v>0</v>
      </c>
      <c r="M44" s="549">
        <v>0</v>
      </c>
      <c r="N44" s="549">
        <v>0</v>
      </c>
      <c r="O44" s="549">
        <v>0</v>
      </c>
      <c r="P44" s="549">
        <v>7.9978672354038925E-5</v>
      </c>
      <c r="Q44" s="549">
        <v>3.2509963852071555E-2</v>
      </c>
      <c r="R44" s="549">
        <v>0</v>
      </c>
      <c r="S44" s="549">
        <v>0</v>
      </c>
      <c r="T44" s="549">
        <v>0</v>
      </c>
      <c r="U44" s="549">
        <v>0</v>
      </c>
      <c r="V44" s="549">
        <v>1.0319562450552096E-4</v>
      </c>
      <c r="W44" s="549">
        <v>0</v>
      </c>
      <c r="X44" s="549">
        <v>0</v>
      </c>
      <c r="Y44" s="549">
        <v>0</v>
      </c>
      <c r="Z44" s="549">
        <v>0</v>
      </c>
      <c r="AA44" s="549">
        <v>0</v>
      </c>
      <c r="AB44" s="549">
        <v>1.9490137990176971E-5</v>
      </c>
      <c r="AC44" s="549">
        <v>0</v>
      </c>
      <c r="AD44" s="549">
        <v>0</v>
      </c>
      <c r="AE44" s="549">
        <v>5.9744651360086991E-5</v>
      </c>
      <c r="AF44" s="549">
        <v>0</v>
      </c>
      <c r="AG44" s="549">
        <v>0</v>
      </c>
      <c r="AH44" s="549">
        <v>6.6146315650218284E-5</v>
      </c>
      <c r="AI44" s="549">
        <v>4.2642097511688048E-3</v>
      </c>
      <c r="AJ44" s="549">
        <v>0</v>
      </c>
      <c r="AK44" s="549">
        <v>3.9804241435562803E-3</v>
      </c>
      <c r="AL44" s="549">
        <v>0</v>
      </c>
      <c r="AM44" s="549">
        <v>0</v>
      </c>
      <c r="AN44" s="549">
        <v>5.7443203033001123E-4</v>
      </c>
      <c r="AO44" s="549">
        <v>0</v>
      </c>
      <c r="AP44" s="549">
        <v>0</v>
      </c>
      <c r="AQ44" s="549">
        <v>7.3053295699817362E-4</v>
      </c>
      <c r="AR44" s="549">
        <v>0.10051727955236198</v>
      </c>
      <c r="AS44" s="549">
        <v>8.5562685093780844E-2</v>
      </c>
      <c r="AT44" s="549">
        <v>1.2174978814675087E-2</v>
      </c>
      <c r="AU44" s="549">
        <v>1.759197875096951E-2</v>
      </c>
      <c r="AV44" s="549">
        <v>9.0000752285923358E-3</v>
      </c>
      <c r="AW44" s="549">
        <v>2.0370747606437156E-4</v>
      </c>
      <c r="AX44" s="549">
        <v>4.8601856725309922E-3</v>
      </c>
      <c r="AY44" s="549">
        <v>1.5104418621406589E-2</v>
      </c>
      <c r="AZ44" s="549">
        <v>2.4526863965451545E-2</v>
      </c>
      <c r="BA44" s="549">
        <v>1.6357509732718291E-5</v>
      </c>
      <c r="BB44" s="549">
        <v>8.5621721690836167E-3</v>
      </c>
      <c r="BC44" s="549">
        <v>2.4477664131480024E-3</v>
      </c>
      <c r="BD44" s="549">
        <v>8.7346988989358426E-4</v>
      </c>
      <c r="BE44" s="549">
        <v>4.9742954756147369E-3</v>
      </c>
      <c r="BF44" s="549">
        <v>4.4769207018988321E-3</v>
      </c>
      <c r="BG44" s="549">
        <v>7.3252766460861025E-3</v>
      </c>
      <c r="BH44" s="549">
        <v>3.5190954194069458E-2</v>
      </c>
      <c r="BI44" s="549">
        <v>3.7343228200371059E-2</v>
      </c>
      <c r="BJ44" s="549">
        <v>1.6704355632322361E-3</v>
      </c>
      <c r="BK44" s="549">
        <v>0</v>
      </c>
      <c r="BL44" s="549">
        <v>2.4956004285548323E-4</v>
      </c>
      <c r="BM44" s="549">
        <v>6.8911738570625464E-4</v>
      </c>
      <c r="BN44" s="549">
        <v>4.1488712629652225E-4</v>
      </c>
      <c r="BO44" s="549">
        <v>8.6289466644806672E-5</v>
      </c>
      <c r="BP44" s="549">
        <v>0</v>
      </c>
      <c r="BQ44" s="549">
        <v>0</v>
      </c>
      <c r="BR44" s="549">
        <v>0</v>
      </c>
      <c r="BS44" s="549">
        <v>0</v>
      </c>
      <c r="BT44" s="549">
        <v>0</v>
      </c>
      <c r="BU44" s="549">
        <v>0</v>
      </c>
      <c r="BV44" s="549">
        <v>0</v>
      </c>
      <c r="BW44" s="549">
        <v>0</v>
      </c>
      <c r="BX44" s="549">
        <v>0</v>
      </c>
      <c r="BY44" s="549">
        <v>0</v>
      </c>
      <c r="BZ44" s="549">
        <v>0</v>
      </c>
      <c r="CA44" s="549">
        <v>0</v>
      </c>
      <c r="CB44" s="549">
        <v>0</v>
      </c>
      <c r="CC44" s="549">
        <v>0</v>
      </c>
      <c r="CD44" s="549">
        <v>0</v>
      </c>
      <c r="CE44" s="549">
        <v>0</v>
      </c>
      <c r="CF44" s="549">
        <v>0</v>
      </c>
      <c r="CG44" s="549">
        <v>0</v>
      </c>
      <c r="CH44" s="549">
        <v>0</v>
      </c>
      <c r="CI44" s="549">
        <v>0</v>
      </c>
      <c r="CJ44" s="549">
        <v>0</v>
      </c>
      <c r="CK44" s="549">
        <v>0</v>
      </c>
      <c r="CL44" s="549">
        <v>0</v>
      </c>
      <c r="CM44" s="549">
        <v>2.1112814211457503E-5</v>
      </c>
      <c r="CN44" s="549">
        <v>0</v>
      </c>
      <c r="CO44" s="549">
        <v>0</v>
      </c>
      <c r="CP44" s="549">
        <v>0</v>
      </c>
      <c r="CQ44" s="549">
        <v>0</v>
      </c>
      <c r="CR44" s="549">
        <v>0</v>
      </c>
      <c r="CS44" s="549">
        <v>0</v>
      </c>
      <c r="CT44" s="549">
        <v>0</v>
      </c>
      <c r="CU44" s="549">
        <v>0</v>
      </c>
      <c r="CV44" s="549">
        <v>0</v>
      </c>
      <c r="CW44" s="549">
        <v>3.5107100059916118E-4</v>
      </c>
      <c r="CX44" s="549">
        <v>0</v>
      </c>
      <c r="CY44" s="549">
        <v>0</v>
      </c>
      <c r="CZ44" s="549">
        <v>0</v>
      </c>
      <c r="DA44" s="549">
        <v>0</v>
      </c>
      <c r="DB44" s="549">
        <v>0</v>
      </c>
      <c r="DC44" s="549">
        <v>0</v>
      </c>
      <c r="DD44" s="549">
        <v>0</v>
      </c>
      <c r="DE44" s="549">
        <v>6.4904266207344171E-4</v>
      </c>
      <c r="DF44" s="549">
        <v>3.9395639632692839E-3</v>
      </c>
      <c r="DG44" s="550" t="s">
        <v>281</v>
      </c>
    </row>
    <row r="45" spans="2:111" ht="12" customHeight="1">
      <c r="B45" s="554" t="s">
        <v>635</v>
      </c>
      <c r="C45" s="555">
        <v>0</v>
      </c>
      <c r="D45" s="555">
        <v>0</v>
      </c>
      <c r="E45" s="555">
        <v>0</v>
      </c>
      <c r="F45" s="555">
        <v>0</v>
      </c>
      <c r="G45" s="555">
        <v>0</v>
      </c>
      <c r="H45" s="555">
        <v>0</v>
      </c>
      <c r="I45" s="555">
        <v>0</v>
      </c>
      <c r="J45" s="555">
        <v>0</v>
      </c>
      <c r="K45" s="555">
        <v>0</v>
      </c>
      <c r="L45" s="555">
        <v>0</v>
      </c>
      <c r="M45" s="555">
        <v>0</v>
      </c>
      <c r="N45" s="555">
        <v>0</v>
      </c>
      <c r="O45" s="555">
        <v>0</v>
      </c>
      <c r="P45" s="555">
        <v>5.3319114902692615E-5</v>
      </c>
      <c r="Q45" s="555">
        <v>5.5612197608675507E-4</v>
      </c>
      <c r="R45" s="555">
        <v>0</v>
      </c>
      <c r="S45" s="555">
        <v>0</v>
      </c>
      <c r="T45" s="555">
        <v>-5.9998285763263905E-4</v>
      </c>
      <c r="U45" s="555">
        <v>0</v>
      </c>
      <c r="V45" s="555">
        <v>1.2555467648171717E-2</v>
      </c>
      <c r="W45" s="555">
        <v>0</v>
      </c>
      <c r="X45" s="555">
        <v>3.1075201988812928E-3</v>
      </c>
      <c r="Y45" s="555">
        <v>0</v>
      </c>
      <c r="Z45" s="555">
        <v>0</v>
      </c>
      <c r="AA45" s="555">
        <v>0</v>
      </c>
      <c r="AB45" s="555">
        <v>3.5342116888854242E-3</v>
      </c>
      <c r="AC45" s="555">
        <v>0</v>
      </c>
      <c r="AD45" s="555">
        <v>0</v>
      </c>
      <c r="AE45" s="555">
        <v>5.7354865305683507E-4</v>
      </c>
      <c r="AF45" s="555">
        <v>-2.6619107195144675E-5</v>
      </c>
      <c r="AG45" s="555">
        <v>0</v>
      </c>
      <c r="AH45" s="555">
        <v>4.7625347268157167E-3</v>
      </c>
      <c r="AI45" s="555">
        <v>0</v>
      </c>
      <c r="AJ45" s="555">
        <v>0</v>
      </c>
      <c r="AK45" s="555">
        <v>8.0261011419249587E-3</v>
      </c>
      <c r="AL45" s="555">
        <v>0</v>
      </c>
      <c r="AM45" s="555">
        <v>7.9381550274981848E-3</v>
      </c>
      <c r="AN45" s="555">
        <v>1.6371312864405319E-3</v>
      </c>
      <c r="AO45" s="555">
        <v>-2.3696250524051694E-4</v>
      </c>
      <c r="AP45" s="555">
        <v>0.23473779289091973</v>
      </c>
      <c r="AQ45" s="555">
        <v>0.57836072831922081</v>
      </c>
      <c r="AR45" s="555">
        <v>-1.4089326328925388E-4</v>
      </c>
      <c r="AS45" s="555">
        <v>2.5703356367226062E-2</v>
      </c>
      <c r="AT45" s="555">
        <v>2.1065633812257327E-4</v>
      </c>
      <c r="AU45" s="555">
        <v>8.7093293816376135E-4</v>
      </c>
      <c r="AV45" s="555">
        <v>3.0866519400998033E-3</v>
      </c>
      <c r="AW45" s="555">
        <v>5.2963943776736608E-3</v>
      </c>
      <c r="AX45" s="555">
        <v>2.0196647143801025E-2</v>
      </c>
      <c r="AY45" s="555">
        <v>5.7947445886554752E-3</v>
      </c>
      <c r="AZ45" s="555">
        <v>9.0181633430712566E-4</v>
      </c>
      <c r="BA45" s="555">
        <v>1.3903883272810547E-3</v>
      </c>
      <c r="BB45" s="555">
        <v>6.9453872261647634E-2</v>
      </c>
      <c r="BC45" s="555">
        <v>8.7420229041000087E-4</v>
      </c>
      <c r="BD45" s="555">
        <v>-4.9209571261610386E-5</v>
      </c>
      <c r="BE45" s="555">
        <v>7.7794273044932683E-6</v>
      </c>
      <c r="BF45" s="555">
        <v>-2.5729429321257654E-4</v>
      </c>
      <c r="BG45" s="555">
        <v>7.2656999280291965E-3</v>
      </c>
      <c r="BH45" s="555">
        <v>2.8845044421368408E-5</v>
      </c>
      <c r="BI45" s="555">
        <v>1.1873840445269017E-4</v>
      </c>
      <c r="BJ45" s="555">
        <v>1.2977125259940228E-2</v>
      </c>
      <c r="BK45" s="555">
        <v>0</v>
      </c>
      <c r="BL45" s="555">
        <v>8.8206566871334584E-5</v>
      </c>
      <c r="BM45" s="555">
        <v>0</v>
      </c>
      <c r="BN45" s="555">
        <v>-6.101281269066504E-6</v>
      </c>
      <c r="BO45" s="555">
        <v>-8.6289466644806662E-6</v>
      </c>
      <c r="BP45" s="555">
        <v>6.8355295636653632E-5</v>
      </c>
      <c r="BQ45" s="555">
        <v>0</v>
      </c>
      <c r="BR45" s="555">
        <v>1.7154424125982092E-5</v>
      </c>
      <c r="BS45" s="555">
        <v>0</v>
      </c>
      <c r="BT45" s="555">
        <v>0</v>
      </c>
      <c r="BU45" s="555">
        <v>0</v>
      </c>
      <c r="BV45" s="555">
        <v>0</v>
      </c>
      <c r="BW45" s="555">
        <v>0</v>
      </c>
      <c r="BX45" s="555">
        <v>0</v>
      </c>
      <c r="BY45" s="555">
        <v>0</v>
      </c>
      <c r="BZ45" s="555">
        <v>0</v>
      </c>
      <c r="CA45" s="555">
        <v>0</v>
      </c>
      <c r="CB45" s="555">
        <v>0</v>
      </c>
      <c r="CC45" s="555">
        <v>0</v>
      </c>
      <c r="CD45" s="555">
        <v>0</v>
      </c>
      <c r="CE45" s="555">
        <v>0</v>
      </c>
      <c r="CF45" s="555">
        <v>0</v>
      </c>
      <c r="CG45" s="555">
        <v>0</v>
      </c>
      <c r="CH45" s="555">
        <v>0</v>
      </c>
      <c r="CI45" s="555">
        <v>0</v>
      </c>
      <c r="CJ45" s="555">
        <v>0</v>
      </c>
      <c r="CK45" s="555">
        <v>0</v>
      </c>
      <c r="CL45" s="555">
        <v>2.336175680411167E-4</v>
      </c>
      <c r="CM45" s="555">
        <v>2.1112814211457501E-6</v>
      </c>
      <c r="CN45" s="555">
        <v>0</v>
      </c>
      <c r="CO45" s="555">
        <v>7.1790944768833156E-5</v>
      </c>
      <c r="CP45" s="555">
        <v>0</v>
      </c>
      <c r="CQ45" s="555">
        <v>0</v>
      </c>
      <c r="CR45" s="555">
        <v>0</v>
      </c>
      <c r="CS45" s="555">
        <v>0</v>
      </c>
      <c r="CT45" s="555">
        <v>0</v>
      </c>
      <c r="CU45" s="555">
        <v>0</v>
      </c>
      <c r="CV45" s="555">
        <v>0</v>
      </c>
      <c r="CW45" s="555">
        <v>0</v>
      </c>
      <c r="CX45" s="555">
        <v>0</v>
      </c>
      <c r="CY45" s="555">
        <v>0</v>
      </c>
      <c r="CZ45" s="555">
        <v>0</v>
      </c>
      <c r="DA45" s="555">
        <v>0</v>
      </c>
      <c r="DB45" s="555">
        <v>0</v>
      </c>
      <c r="DC45" s="555">
        <v>0</v>
      </c>
      <c r="DD45" s="555">
        <v>0</v>
      </c>
      <c r="DE45" s="555">
        <v>1.6725330138046381E-3</v>
      </c>
      <c r="DF45" s="555">
        <v>5.35714716782808E-3</v>
      </c>
      <c r="DG45" s="556" t="s">
        <v>282</v>
      </c>
    </row>
    <row r="46" spans="2:111" ht="12" customHeight="1">
      <c r="B46" s="551" t="s">
        <v>637</v>
      </c>
      <c r="C46" s="552">
        <v>0</v>
      </c>
      <c r="D46" s="552">
        <v>0</v>
      </c>
      <c r="E46" s="552">
        <v>0</v>
      </c>
      <c r="F46" s="552">
        <v>0</v>
      </c>
      <c r="G46" s="552">
        <v>0</v>
      </c>
      <c r="H46" s="552">
        <v>0</v>
      </c>
      <c r="I46" s="552">
        <v>3.1002945279801579E-4</v>
      </c>
      <c r="J46" s="552">
        <v>1.4162852822244873E-3</v>
      </c>
      <c r="K46" s="552">
        <v>1.4139999725436899E-3</v>
      </c>
      <c r="L46" s="552">
        <v>0</v>
      </c>
      <c r="M46" s="552">
        <v>0</v>
      </c>
      <c r="N46" s="552">
        <v>2.8059936023345865E-5</v>
      </c>
      <c r="O46" s="552">
        <v>0</v>
      </c>
      <c r="P46" s="552">
        <v>1.652892561983471E-3</v>
      </c>
      <c r="Q46" s="552">
        <v>1.1354157011771249E-2</v>
      </c>
      <c r="R46" s="552">
        <v>0</v>
      </c>
      <c r="S46" s="552">
        <v>3.5569577185982492E-4</v>
      </c>
      <c r="T46" s="552">
        <v>2.5284991857375504E-3</v>
      </c>
      <c r="U46" s="552">
        <v>0</v>
      </c>
      <c r="V46" s="552">
        <v>3.0958687351656289E-4</v>
      </c>
      <c r="W46" s="552">
        <v>0</v>
      </c>
      <c r="X46" s="552">
        <v>0</v>
      </c>
      <c r="Y46" s="552">
        <v>0</v>
      </c>
      <c r="Z46" s="552">
        <v>0</v>
      </c>
      <c r="AA46" s="552">
        <v>1.0834353568294347E-3</v>
      </c>
      <c r="AB46" s="552">
        <v>1.3773030846391725E-3</v>
      </c>
      <c r="AC46" s="552">
        <v>0</v>
      </c>
      <c r="AD46" s="552">
        <v>0</v>
      </c>
      <c r="AE46" s="552">
        <v>1.891913959736088E-3</v>
      </c>
      <c r="AF46" s="552">
        <v>1.2777171453669444E-3</v>
      </c>
      <c r="AG46" s="552">
        <v>1.3033561420658195E-3</v>
      </c>
      <c r="AH46" s="552">
        <v>8.5990210345283772E-4</v>
      </c>
      <c r="AI46" s="552">
        <v>1.0275204219683866E-4</v>
      </c>
      <c r="AJ46" s="552">
        <v>0</v>
      </c>
      <c r="AK46" s="552">
        <v>2.8058727569331156E-3</v>
      </c>
      <c r="AL46" s="552">
        <v>0</v>
      </c>
      <c r="AM46" s="552">
        <v>0</v>
      </c>
      <c r="AN46" s="552">
        <v>1.0052560530775196E-4</v>
      </c>
      <c r="AO46" s="552">
        <v>0</v>
      </c>
      <c r="AP46" s="552">
        <v>3.852080123266564E-3</v>
      </c>
      <c r="AQ46" s="552">
        <v>4.0035419779733246E-2</v>
      </c>
      <c r="AR46" s="552">
        <v>6.9631463478453393E-2</v>
      </c>
      <c r="AS46" s="552">
        <v>3.547630799605133E-2</v>
      </c>
      <c r="AT46" s="552">
        <v>3.6864859171450319E-2</v>
      </c>
      <c r="AU46" s="552">
        <v>1.6751376810652245E-2</v>
      </c>
      <c r="AV46" s="552">
        <v>2.2299578491917486E-2</v>
      </c>
      <c r="AW46" s="552">
        <v>1.1000203707476064E-2</v>
      </c>
      <c r="AX46" s="552">
        <v>5.3170879200869013E-2</v>
      </c>
      <c r="AY46" s="552">
        <v>6.8970841009911799E-2</v>
      </c>
      <c r="AZ46" s="552">
        <v>3.8574876159024517E-2</v>
      </c>
      <c r="BA46" s="552">
        <v>2.365295907351065E-2</v>
      </c>
      <c r="BB46" s="552">
        <v>3.6115396482567112E-2</v>
      </c>
      <c r="BC46" s="552">
        <v>6.1281580557741064E-2</v>
      </c>
      <c r="BD46" s="552">
        <v>1.307744356277296E-2</v>
      </c>
      <c r="BE46" s="552">
        <v>6.1567684258977138E-3</v>
      </c>
      <c r="BF46" s="552">
        <v>9.828642000720424E-3</v>
      </c>
      <c r="BG46" s="552">
        <v>3.6593403261506154E-2</v>
      </c>
      <c r="BH46" s="552">
        <v>2.0941502249913466E-2</v>
      </c>
      <c r="BI46" s="552">
        <v>7.6883116883116887E-3</v>
      </c>
      <c r="BJ46" s="552">
        <v>1.1965773116214589E-2</v>
      </c>
      <c r="BK46" s="552">
        <v>0</v>
      </c>
      <c r="BL46" s="552">
        <v>6.6606714886256555E-3</v>
      </c>
      <c r="BM46" s="552">
        <v>9.2003215881133298E-3</v>
      </c>
      <c r="BN46" s="552">
        <v>3.8987187309334958E-3</v>
      </c>
      <c r="BO46" s="552">
        <v>2.1356642994589649E-2</v>
      </c>
      <c r="BP46" s="552">
        <v>1.2835605513993847E-3</v>
      </c>
      <c r="BQ46" s="552">
        <v>0</v>
      </c>
      <c r="BR46" s="552">
        <v>2.2300751363776717E-4</v>
      </c>
      <c r="BS46" s="552">
        <v>0</v>
      </c>
      <c r="BT46" s="552">
        <v>1.199083899900476E-5</v>
      </c>
      <c r="BU46" s="552">
        <v>0</v>
      </c>
      <c r="BV46" s="552">
        <v>0</v>
      </c>
      <c r="BW46" s="552">
        <v>0</v>
      </c>
      <c r="BX46" s="552">
        <v>0</v>
      </c>
      <c r="BY46" s="552">
        <v>0</v>
      </c>
      <c r="BZ46" s="552">
        <v>0</v>
      </c>
      <c r="CA46" s="552">
        <v>0</v>
      </c>
      <c r="CB46" s="552">
        <v>0</v>
      </c>
      <c r="CC46" s="552">
        <v>0</v>
      </c>
      <c r="CD46" s="552">
        <v>0</v>
      </c>
      <c r="CE46" s="552">
        <v>0</v>
      </c>
      <c r="CF46" s="552">
        <v>5.6872576991251104E-5</v>
      </c>
      <c r="CG46" s="552">
        <v>0</v>
      </c>
      <c r="CH46" s="552">
        <v>0</v>
      </c>
      <c r="CI46" s="552">
        <v>0</v>
      </c>
      <c r="CJ46" s="552">
        <v>0</v>
      </c>
      <c r="CK46" s="552">
        <v>0</v>
      </c>
      <c r="CL46" s="552">
        <v>5.4510765876260563E-4</v>
      </c>
      <c r="CM46" s="552">
        <v>1.4567841805905677E-4</v>
      </c>
      <c r="CN46" s="552">
        <v>0</v>
      </c>
      <c r="CO46" s="552">
        <v>1.3959350371717559E-4</v>
      </c>
      <c r="CP46" s="552">
        <v>1.7255994187454589E-3</v>
      </c>
      <c r="CQ46" s="552">
        <v>0</v>
      </c>
      <c r="CR46" s="552">
        <v>1.5152389748326021E-4</v>
      </c>
      <c r="CS46" s="552">
        <v>3.7773470638867044E-4</v>
      </c>
      <c r="CT46" s="552">
        <v>2.5492428748661645E-4</v>
      </c>
      <c r="CU46" s="552">
        <v>0</v>
      </c>
      <c r="CV46" s="552">
        <v>0</v>
      </c>
      <c r="CW46" s="552">
        <v>1.8630167765128819E-3</v>
      </c>
      <c r="CX46" s="552">
        <v>2.6961590518147847E-5</v>
      </c>
      <c r="CY46" s="552">
        <v>6.4513606506099472E-4</v>
      </c>
      <c r="CZ46" s="552">
        <v>3.2995507767566326E-4</v>
      </c>
      <c r="DA46" s="552">
        <v>5.9820829320960636E-4</v>
      </c>
      <c r="DB46" s="552">
        <v>0</v>
      </c>
      <c r="DC46" s="552">
        <v>3.2525026200715552E-4</v>
      </c>
      <c r="DD46" s="552">
        <v>9.4901216461047364E-4</v>
      </c>
      <c r="DE46" s="552">
        <v>2.1468334207044608E-3</v>
      </c>
      <c r="DF46" s="552">
        <v>9.4417225820015906E-3</v>
      </c>
      <c r="DG46" s="553" t="s">
        <v>283</v>
      </c>
    </row>
    <row r="47" spans="2:111" ht="12" customHeight="1">
      <c r="B47" s="548" t="s">
        <v>639</v>
      </c>
      <c r="C47" s="549">
        <v>0</v>
      </c>
      <c r="D47" s="549">
        <v>0</v>
      </c>
      <c r="E47" s="549">
        <v>0</v>
      </c>
      <c r="F47" s="549">
        <v>0</v>
      </c>
      <c r="G47" s="549">
        <v>0</v>
      </c>
      <c r="H47" s="549">
        <v>0</v>
      </c>
      <c r="I47" s="549">
        <v>0</v>
      </c>
      <c r="J47" s="549">
        <v>0</v>
      </c>
      <c r="K47" s="549">
        <v>0</v>
      </c>
      <c r="L47" s="549">
        <v>0</v>
      </c>
      <c r="M47" s="549">
        <v>0</v>
      </c>
      <c r="N47" s="549">
        <v>0</v>
      </c>
      <c r="O47" s="549">
        <v>0</v>
      </c>
      <c r="P47" s="549">
        <v>7.9978672354038925E-5</v>
      </c>
      <c r="Q47" s="549">
        <v>1.1122439521735101E-3</v>
      </c>
      <c r="R47" s="549">
        <v>0</v>
      </c>
      <c r="S47" s="549">
        <v>0</v>
      </c>
      <c r="T47" s="549">
        <v>0</v>
      </c>
      <c r="U47" s="549">
        <v>0</v>
      </c>
      <c r="V47" s="549">
        <v>0</v>
      </c>
      <c r="W47" s="549">
        <v>0</v>
      </c>
      <c r="X47" s="549">
        <v>0</v>
      </c>
      <c r="Y47" s="549">
        <v>0</v>
      </c>
      <c r="Z47" s="549">
        <v>0</v>
      </c>
      <c r="AA47" s="549">
        <v>0</v>
      </c>
      <c r="AB47" s="549">
        <v>0</v>
      </c>
      <c r="AC47" s="549">
        <v>0</v>
      </c>
      <c r="AD47" s="549">
        <v>0</v>
      </c>
      <c r="AE47" s="549">
        <v>0</v>
      </c>
      <c r="AF47" s="549">
        <v>0</v>
      </c>
      <c r="AG47" s="549">
        <v>0</v>
      </c>
      <c r="AH47" s="549">
        <v>0</v>
      </c>
      <c r="AI47" s="549">
        <v>2.7400544585823642E-4</v>
      </c>
      <c r="AJ47" s="549">
        <v>0</v>
      </c>
      <c r="AK47" s="549">
        <v>0</v>
      </c>
      <c r="AL47" s="549">
        <v>0</v>
      </c>
      <c r="AM47" s="549">
        <v>0</v>
      </c>
      <c r="AN47" s="549">
        <v>2.8721601516500561E-5</v>
      </c>
      <c r="AO47" s="549">
        <v>0</v>
      </c>
      <c r="AP47" s="549">
        <v>0</v>
      </c>
      <c r="AQ47" s="549">
        <v>0</v>
      </c>
      <c r="AR47" s="549">
        <v>1.9644546424330254E-2</v>
      </c>
      <c r="AS47" s="549">
        <v>1.3943731490621916E-3</v>
      </c>
      <c r="AT47" s="549">
        <v>5.840925738853168E-4</v>
      </c>
      <c r="AU47" s="549">
        <v>2.1231698492549407E-4</v>
      </c>
      <c r="AV47" s="549">
        <v>0</v>
      </c>
      <c r="AW47" s="549">
        <v>0</v>
      </c>
      <c r="AX47" s="549">
        <v>5.0393630245137014E-5</v>
      </c>
      <c r="AY47" s="549">
        <v>0</v>
      </c>
      <c r="AZ47" s="549">
        <v>0</v>
      </c>
      <c r="BA47" s="549">
        <v>0</v>
      </c>
      <c r="BB47" s="549">
        <v>0</v>
      </c>
      <c r="BC47" s="549">
        <v>8.7420229041000087E-5</v>
      </c>
      <c r="BD47" s="549">
        <v>0</v>
      </c>
      <c r="BE47" s="549">
        <v>0</v>
      </c>
      <c r="BF47" s="549">
        <v>0</v>
      </c>
      <c r="BG47" s="549">
        <v>0</v>
      </c>
      <c r="BH47" s="549">
        <v>1.7307026652821047E-4</v>
      </c>
      <c r="BI47" s="549">
        <v>1.810760667903525E-3</v>
      </c>
      <c r="BJ47" s="549">
        <v>5.0226701969295802E-3</v>
      </c>
      <c r="BK47" s="549">
        <v>0</v>
      </c>
      <c r="BL47" s="549">
        <v>7.6864493199488834E-2</v>
      </c>
      <c r="BM47" s="549">
        <v>9.8477292373163106E-2</v>
      </c>
      <c r="BN47" s="549">
        <v>3.0707748627211713E-2</v>
      </c>
      <c r="BO47" s="549">
        <v>6.3474531663919781E-2</v>
      </c>
      <c r="BP47" s="549">
        <v>0</v>
      </c>
      <c r="BQ47" s="549">
        <v>0</v>
      </c>
      <c r="BR47" s="549">
        <v>0</v>
      </c>
      <c r="BS47" s="549">
        <v>0</v>
      </c>
      <c r="BT47" s="549">
        <v>0</v>
      </c>
      <c r="BU47" s="549">
        <v>0</v>
      </c>
      <c r="BV47" s="549">
        <v>0</v>
      </c>
      <c r="BW47" s="549">
        <v>9.1744802656929482E-5</v>
      </c>
      <c r="BX47" s="549">
        <v>6.4597118537865758E-6</v>
      </c>
      <c r="BY47" s="549">
        <v>4.3092303714556583E-5</v>
      </c>
      <c r="BZ47" s="549">
        <v>0</v>
      </c>
      <c r="CA47" s="549">
        <v>0</v>
      </c>
      <c r="CB47" s="549">
        <v>0</v>
      </c>
      <c r="CC47" s="549">
        <v>0</v>
      </c>
      <c r="CD47" s="549">
        <v>0</v>
      </c>
      <c r="CE47" s="549">
        <v>0</v>
      </c>
      <c r="CF47" s="549">
        <v>0</v>
      </c>
      <c r="CG47" s="549">
        <v>0</v>
      </c>
      <c r="CH47" s="549">
        <v>0</v>
      </c>
      <c r="CI47" s="549">
        <v>0</v>
      </c>
      <c r="CJ47" s="549">
        <v>0</v>
      </c>
      <c r="CK47" s="549">
        <v>0</v>
      </c>
      <c r="CL47" s="549">
        <v>0</v>
      </c>
      <c r="CM47" s="549">
        <v>2.1112814211457501E-6</v>
      </c>
      <c r="CN47" s="549">
        <v>0</v>
      </c>
      <c r="CO47" s="549">
        <v>0</v>
      </c>
      <c r="CP47" s="549">
        <v>0</v>
      </c>
      <c r="CQ47" s="549">
        <v>0</v>
      </c>
      <c r="CR47" s="549">
        <v>0</v>
      </c>
      <c r="CS47" s="549">
        <v>0</v>
      </c>
      <c r="CT47" s="549">
        <v>0</v>
      </c>
      <c r="CU47" s="549">
        <v>1.016324715746681E-4</v>
      </c>
      <c r="CV47" s="549">
        <v>0</v>
      </c>
      <c r="CW47" s="549">
        <v>1.9659976033553026E-4</v>
      </c>
      <c r="CX47" s="549">
        <v>0</v>
      </c>
      <c r="CY47" s="549">
        <v>0</v>
      </c>
      <c r="CZ47" s="549">
        <v>0</v>
      </c>
      <c r="DA47" s="549">
        <v>0</v>
      </c>
      <c r="DB47" s="549">
        <v>0</v>
      </c>
      <c r="DC47" s="549">
        <v>0</v>
      </c>
      <c r="DD47" s="549">
        <v>0</v>
      </c>
      <c r="DE47" s="549">
        <v>4.7430040689982274E-4</v>
      </c>
      <c r="DF47" s="549">
        <v>3.8816858296741364E-3</v>
      </c>
      <c r="DG47" s="550" t="s">
        <v>284</v>
      </c>
    </row>
    <row r="48" spans="2:111" ht="12" customHeight="1">
      <c r="B48" s="548" t="s">
        <v>641</v>
      </c>
      <c r="C48" s="549">
        <v>1.4128094725511303E-3</v>
      </c>
      <c r="D48" s="549">
        <v>7.5773784053630015E-4</v>
      </c>
      <c r="E48" s="549">
        <v>8.0025608194622276E-5</v>
      </c>
      <c r="F48" s="549">
        <v>4.1139565977578934E-4</v>
      </c>
      <c r="G48" s="549">
        <v>0</v>
      </c>
      <c r="H48" s="549">
        <v>0</v>
      </c>
      <c r="I48" s="549">
        <v>1.860176716788095E-2</v>
      </c>
      <c r="J48" s="549">
        <v>3.629314307412515E-3</v>
      </c>
      <c r="K48" s="549">
        <v>5.8008319261974382E-2</v>
      </c>
      <c r="L48" s="549">
        <v>1.2645199235406558E-3</v>
      </c>
      <c r="M48" s="549">
        <v>0</v>
      </c>
      <c r="N48" s="549">
        <v>1.6835961614007519E-4</v>
      </c>
      <c r="O48" s="549">
        <v>3.3627087198515771E-3</v>
      </c>
      <c r="P48" s="549">
        <v>1.4129565449213543E-2</v>
      </c>
      <c r="Q48" s="549">
        <v>5.4245064417462227E-2</v>
      </c>
      <c r="R48" s="549">
        <v>4.1593012373921181E-4</v>
      </c>
      <c r="S48" s="549">
        <v>8.0418174507438679E-4</v>
      </c>
      <c r="T48" s="549">
        <v>5.9998285763263905E-4</v>
      </c>
      <c r="U48" s="549">
        <v>0</v>
      </c>
      <c r="V48" s="549">
        <v>1.5444945134326305E-2</v>
      </c>
      <c r="W48" s="549">
        <v>0</v>
      </c>
      <c r="X48" s="549">
        <v>5.9042883778744563E-3</v>
      </c>
      <c r="Y48" s="549">
        <v>1.4964809315593799E-3</v>
      </c>
      <c r="Z48" s="549">
        <v>0</v>
      </c>
      <c r="AA48" s="549">
        <v>1.3185408292614222E-2</v>
      </c>
      <c r="AB48" s="549">
        <v>1.4195317169512226E-2</v>
      </c>
      <c r="AC48" s="549">
        <v>0</v>
      </c>
      <c r="AD48" s="549">
        <v>0</v>
      </c>
      <c r="AE48" s="549">
        <v>1.8759820527067313E-3</v>
      </c>
      <c r="AF48" s="549">
        <v>3.1463784704661005E-2</v>
      </c>
      <c r="AG48" s="549">
        <v>1.2381883349625285E-2</v>
      </c>
      <c r="AH48" s="549">
        <v>9.1943378753803415E-3</v>
      </c>
      <c r="AI48" s="549">
        <v>1.5036048841470724E-2</v>
      </c>
      <c r="AJ48" s="549">
        <v>0</v>
      </c>
      <c r="AK48" s="549">
        <v>1.2137030995106036E-2</v>
      </c>
      <c r="AL48" s="549">
        <v>0</v>
      </c>
      <c r="AM48" s="549">
        <v>1.0376673238559718E-4</v>
      </c>
      <c r="AN48" s="549">
        <v>9.4494068989286837E-3</v>
      </c>
      <c r="AO48" s="549">
        <v>7.2911540074005219E-5</v>
      </c>
      <c r="AP48" s="549">
        <v>1.0360767228096276E-3</v>
      </c>
      <c r="AQ48" s="549">
        <v>1.8041950301621562E-3</v>
      </c>
      <c r="AR48" s="549">
        <v>5.0882595656461971E-2</v>
      </c>
      <c r="AS48" s="549">
        <v>5.8551332675222112E-2</v>
      </c>
      <c r="AT48" s="549">
        <v>3.2259145597043154E-2</v>
      </c>
      <c r="AU48" s="549">
        <v>3.4382352558852969E-2</v>
      </c>
      <c r="AV48" s="549">
        <v>6.5492188764495751E-2</v>
      </c>
      <c r="AW48" s="549">
        <v>9.6421538670469209E-3</v>
      </c>
      <c r="AX48" s="549">
        <v>2.7789287434068333E-2</v>
      </c>
      <c r="AY48" s="549">
        <v>2.9750815690068651E-2</v>
      </c>
      <c r="AZ48" s="549">
        <v>2.6127270417883906E-2</v>
      </c>
      <c r="BA48" s="549">
        <v>2.4618052147741029E-2</v>
      </c>
      <c r="BB48" s="549">
        <v>2.1351434742363468E-2</v>
      </c>
      <c r="BC48" s="549">
        <v>3.7328437800507035E-2</v>
      </c>
      <c r="BD48" s="549">
        <v>3.8543396690656331E-2</v>
      </c>
      <c r="BE48" s="549">
        <v>3.7561668168528328E-3</v>
      </c>
      <c r="BF48" s="549">
        <v>7.4100756445222042E-3</v>
      </c>
      <c r="BG48" s="549">
        <v>1.1027012190353997E-2</v>
      </c>
      <c r="BH48" s="549">
        <v>3.30564209068882E-2</v>
      </c>
      <c r="BI48" s="549">
        <v>9.870129870129871E-3</v>
      </c>
      <c r="BJ48" s="549">
        <v>2.2749741480210452E-2</v>
      </c>
      <c r="BK48" s="549">
        <v>1.7971066582801688E-4</v>
      </c>
      <c r="BL48" s="549">
        <v>1.9577555086076701E-2</v>
      </c>
      <c r="BM48" s="549">
        <v>7.4188926971691785E-2</v>
      </c>
      <c r="BN48" s="549">
        <v>7.6143990237949972E-3</v>
      </c>
      <c r="BO48" s="549">
        <v>5.746878478544124E-3</v>
      </c>
      <c r="BP48" s="549">
        <v>7.4431321915467284E-4</v>
      </c>
      <c r="BQ48" s="549">
        <v>1.3047918006126849E-3</v>
      </c>
      <c r="BR48" s="549">
        <v>7.7194908566919403E-4</v>
      </c>
      <c r="BS48" s="549">
        <v>1.5673114155587926E-4</v>
      </c>
      <c r="BT48" s="549">
        <v>2.6148593902829667E-3</v>
      </c>
      <c r="BU48" s="549">
        <v>1.1180679785330948E-4</v>
      </c>
      <c r="BV48" s="549">
        <v>3.340973024983796E-5</v>
      </c>
      <c r="BW48" s="549">
        <v>2.7523440797078846E-4</v>
      </c>
      <c r="BX48" s="549">
        <v>3.7251005023502582E-4</v>
      </c>
      <c r="BY48" s="549">
        <v>2.154615185727829E-4</v>
      </c>
      <c r="BZ48" s="549">
        <v>1.3933134256888422E-3</v>
      </c>
      <c r="CA48" s="549">
        <v>0</v>
      </c>
      <c r="CB48" s="549">
        <v>0</v>
      </c>
      <c r="CC48" s="549">
        <v>0</v>
      </c>
      <c r="CD48" s="549">
        <v>9.2812209961843869E-4</v>
      </c>
      <c r="CE48" s="549">
        <v>2.6578577666400882E-3</v>
      </c>
      <c r="CF48" s="549">
        <v>7.5450952141726466E-3</v>
      </c>
      <c r="CG48" s="549">
        <v>0</v>
      </c>
      <c r="CH48" s="549">
        <v>6.5016666585800164E-4</v>
      </c>
      <c r="CI48" s="549">
        <v>6.1678899648430271E-5</v>
      </c>
      <c r="CJ48" s="549">
        <v>2.2450648663384595E-4</v>
      </c>
      <c r="CK48" s="549">
        <v>3.383522246658772E-4</v>
      </c>
      <c r="CL48" s="549">
        <v>3.114900907214889E-4</v>
      </c>
      <c r="CM48" s="549">
        <v>3.565954320315172E-3</v>
      </c>
      <c r="CN48" s="549">
        <v>1.4821009840091892E-4</v>
      </c>
      <c r="CO48" s="549">
        <v>2.1138444848600875E-4</v>
      </c>
      <c r="CP48" s="549">
        <v>2.6525504849554254E-4</v>
      </c>
      <c r="CQ48" s="549">
        <v>7.64642911760208E-5</v>
      </c>
      <c r="CR48" s="549">
        <v>5.7001847148464553E-4</v>
      </c>
      <c r="CS48" s="549">
        <v>5.3254401228566655E-4</v>
      </c>
      <c r="CT48" s="549">
        <v>2.7871722098536736E-3</v>
      </c>
      <c r="CU48" s="549">
        <v>6.9872324207584326E-4</v>
      </c>
      <c r="CV48" s="549">
        <v>0</v>
      </c>
      <c r="CW48" s="549">
        <v>3.9881665668064711E-3</v>
      </c>
      <c r="CX48" s="549">
        <v>2.0221192888610884E-4</v>
      </c>
      <c r="CY48" s="549">
        <v>9.383797309978105E-4</v>
      </c>
      <c r="CZ48" s="549">
        <v>2.6214779565791224E-3</v>
      </c>
      <c r="DA48" s="549">
        <v>3.3995739589716654E-3</v>
      </c>
      <c r="DB48" s="549">
        <v>1.663185065928656E-4</v>
      </c>
      <c r="DC48" s="549">
        <v>4.9148928481081277E-3</v>
      </c>
      <c r="DD48" s="549">
        <v>3.8823224915883014E-4</v>
      </c>
      <c r="DE48" s="549">
        <v>5.3421203724506351E-3</v>
      </c>
      <c r="DF48" s="549">
        <v>9.963487921402529E-3</v>
      </c>
      <c r="DG48" s="550" t="s">
        <v>285</v>
      </c>
    </row>
    <row r="49" spans="2:111" ht="12" customHeight="1">
      <c r="B49" s="548" t="s">
        <v>643</v>
      </c>
      <c r="C49" s="549">
        <v>0</v>
      </c>
      <c r="D49" s="549">
        <v>0</v>
      </c>
      <c r="E49" s="549">
        <v>0</v>
      </c>
      <c r="F49" s="549">
        <v>0</v>
      </c>
      <c r="G49" s="549">
        <v>0</v>
      </c>
      <c r="H49" s="549">
        <v>0</v>
      </c>
      <c r="I49" s="549">
        <v>2.1702061695861108E-3</v>
      </c>
      <c r="J49" s="549">
        <v>0</v>
      </c>
      <c r="K49" s="549">
        <v>0</v>
      </c>
      <c r="L49" s="549">
        <v>0</v>
      </c>
      <c r="M49" s="549">
        <v>0</v>
      </c>
      <c r="N49" s="549">
        <v>0</v>
      </c>
      <c r="O49" s="549">
        <v>0</v>
      </c>
      <c r="P49" s="549">
        <v>7.9978672354038925E-5</v>
      </c>
      <c r="Q49" s="549">
        <v>8.0174251552507184E-3</v>
      </c>
      <c r="R49" s="549">
        <v>0</v>
      </c>
      <c r="S49" s="549">
        <v>0</v>
      </c>
      <c r="T49" s="549">
        <v>0</v>
      </c>
      <c r="U49" s="549">
        <v>0</v>
      </c>
      <c r="V49" s="549">
        <v>0</v>
      </c>
      <c r="W49" s="549">
        <v>0</v>
      </c>
      <c r="X49" s="549">
        <v>0</v>
      </c>
      <c r="Y49" s="549">
        <v>0</v>
      </c>
      <c r="Z49" s="549">
        <v>0</v>
      </c>
      <c r="AA49" s="549">
        <v>0</v>
      </c>
      <c r="AB49" s="549">
        <v>5.8470413970530911E-5</v>
      </c>
      <c r="AC49" s="549">
        <v>0</v>
      </c>
      <c r="AD49" s="549">
        <v>0</v>
      </c>
      <c r="AE49" s="549">
        <v>4.8990614115271335E-4</v>
      </c>
      <c r="AF49" s="549">
        <v>0</v>
      </c>
      <c r="AG49" s="549">
        <v>0</v>
      </c>
      <c r="AH49" s="549">
        <v>8.2021431406270676E-3</v>
      </c>
      <c r="AI49" s="549">
        <v>0</v>
      </c>
      <c r="AJ49" s="549">
        <v>0</v>
      </c>
      <c r="AK49" s="549">
        <v>8.4828711256117455E-4</v>
      </c>
      <c r="AL49" s="549">
        <v>0</v>
      </c>
      <c r="AM49" s="549">
        <v>0</v>
      </c>
      <c r="AN49" s="549">
        <v>1.5222448803745296E-3</v>
      </c>
      <c r="AO49" s="549">
        <v>0</v>
      </c>
      <c r="AP49" s="549">
        <v>0</v>
      </c>
      <c r="AQ49" s="549">
        <v>5.5343405833194973E-5</v>
      </c>
      <c r="AR49" s="549">
        <v>1.1875289334379968E-3</v>
      </c>
      <c r="AS49" s="549">
        <v>5.7996051332675222E-4</v>
      </c>
      <c r="AT49" s="549">
        <v>0.14182437964102246</v>
      </c>
      <c r="AU49" s="549">
        <v>3.0673304822195359E-2</v>
      </c>
      <c r="AV49" s="549">
        <v>3.0032165922359532E-2</v>
      </c>
      <c r="AW49" s="549">
        <v>1.7654647925578869E-3</v>
      </c>
      <c r="AX49" s="549">
        <v>2.7156567409879393E-3</v>
      </c>
      <c r="AY49" s="549">
        <v>2.2545982276109801E-2</v>
      </c>
      <c r="AZ49" s="549">
        <v>2.0055887209450018E-2</v>
      </c>
      <c r="BA49" s="549">
        <v>3.0097817908201654E-3</v>
      </c>
      <c r="BB49" s="549">
        <v>4.6282011724776303E-5</v>
      </c>
      <c r="BC49" s="549">
        <v>3.2345484745170032E-3</v>
      </c>
      <c r="BD49" s="549">
        <v>1.0334009964938181E-3</v>
      </c>
      <c r="BE49" s="549">
        <v>3.6628136891989137E-4</v>
      </c>
      <c r="BF49" s="549">
        <v>1.1320948901353369E-3</v>
      </c>
      <c r="BG49" s="549">
        <v>9.848244268799513E-3</v>
      </c>
      <c r="BH49" s="549">
        <v>2.662397600092304E-2</v>
      </c>
      <c r="BI49" s="549">
        <v>2.0497217068645639E-2</v>
      </c>
      <c r="BJ49" s="549">
        <v>2.2727014465744708E-4</v>
      </c>
      <c r="BK49" s="549">
        <v>0</v>
      </c>
      <c r="BL49" s="549">
        <v>9.4639192113902641E-3</v>
      </c>
      <c r="BM49" s="549">
        <v>7.495662791892594E-4</v>
      </c>
      <c r="BN49" s="549">
        <v>4.1305674191580233E-3</v>
      </c>
      <c r="BO49" s="549">
        <v>7.0584783715451852E-3</v>
      </c>
      <c r="BP49" s="549">
        <v>0</v>
      </c>
      <c r="BQ49" s="549">
        <v>0</v>
      </c>
      <c r="BR49" s="549">
        <v>1.0790132775242735E-2</v>
      </c>
      <c r="BS49" s="549">
        <v>0</v>
      </c>
      <c r="BT49" s="549">
        <v>4.2824424996445573E-6</v>
      </c>
      <c r="BU49" s="549">
        <v>0</v>
      </c>
      <c r="BV49" s="549">
        <v>0</v>
      </c>
      <c r="BW49" s="549">
        <v>0</v>
      </c>
      <c r="BX49" s="549">
        <v>0</v>
      </c>
      <c r="BY49" s="549">
        <v>2.5855382228733947E-4</v>
      </c>
      <c r="BZ49" s="549">
        <v>3.3253303715724159E-6</v>
      </c>
      <c r="CA49" s="549">
        <v>0</v>
      </c>
      <c r="CB49" s="549">
        <v>0</v>
      </c>
      <c r="CC49" s="549">
        <v>0</v>
      </c>
      <c r="CD49" s="549">
        <v>0</v>
      </c>
      <c r="CE49" s="549">
        <v>1.1390818999886092E-4</v>
      </c>
      <c r="CF49" s="549">
        <v>2.748841221243803E-4</v>
      </c>
      <c r="CG49" s="549">
        <v>7.9548166414764135E-5</v>
      </c>
      <c r="CH49" s="549">
        <v>0</v>
      </c>
      <c r="CI49" s="549">
        <v>0</v>
      </c>
      <c r="CJ49" s="549">
        <v>0</v>
      </c>
      <c r="CK49" s="549">
        <v>0</v>
      </c>
      <c r="CL49" s="549">
        <v>0</v>
      </c>
      <c r="CM49" s="549">
        <v>2.4913120769519853E-4</v>
      </c>
      <c r="CN49" s="549">
        <v>0</v>
      </c>
      <c r="CO49" s="549">
        <v>0</v>
      </c>
      <c r="CP49" s="549">
        <v>0</v>
      </c>
      <c r="CQ49" s="549">
        <v>0</v>
      </c>
      <c r="CR49" s="549">
        <v>0</v>
      </c>
      <c r="CS49" s="549">
        <v>0</v>
      </c>
      <c r="CT49" s="549">
        <v>0</v>
      </c>
      <c r="CU49" s="549">
        <v>0</v>
      </c>
      <c r="CV49" s="549">
        <v>0</v>
      </c>
      <c r="CW49" s="549">
        <v>3.3108335829838229E-2</v>
      </c>
      <c r="CX49" s="549">
        <v>8.0884771554443538E-5</v>
      </c>
      <c r="CY49" s="549">
        <v>0</v>
      </c>
      <c r="CZ49" s="549">
        <v>0</v>
      </c>
      <c r="DA49" s="549">
        <v>0</v>
      </c>
      <c r="DB49" s="549">
        <v>0</v>
      </c>
      <c r="DC49" s="549">
        <v>2.4092612000530036E-5</v>
      </c>
      <c r="DD49" s="549">
        <v>0</v>
      </c>
      <c r="DE49" s="549">
        <v>0</v>
      </c>
      <c r="DF49" s="549">
        <v>5.34944541022952E-3</v>
      </c>
      <c r="DG49" s="550" t="s">
        <v>286</v>
      </c>
    </row>
    <row r="50" spans="2:111" ht="12" customHeight="1">
      <c r="B50" s="548" t="s">
        <v>645</v>
      </c>
      <c r="C50" s="549">
        <v>0</v>
      </c>
      <c r="D50" s="549">
        <v>0</v>
      </c>
      <c r="E50" s="549">
        <v>0</v>
      </c>
      <c r="F50" s="549">
        <v>1.0284891494394734E-4</v>
      </c>
      <c r="G50" s="549">
        <v>0</v>
      </c>
      <c r="H50" s="549">
        <v>0</v>
      </c>
      <c r="I50" s="549">
        <v>2.0151914431871028E-3</v>
      </c>
      <c r="J50" s="549">
        <v>0</v>
      </c>
      <c r="K50" s="549">
        <v>0</v>
      </c>
      <c r="L50" s="549">
        <v>0</v>
      </c>
      <c r="M50" s="549">
        <v>0</v>
      </c>
      <c r="N50" s="549">
        <v>0</v>
      </c>
      <c r="O50" s="549">
        <v>0</v>
      </c>
      <c r="P50" s="549">
        <v>5.3319114902692615E-5</v>
      </c>
      <c r="Q50" s="549">
        <v>5.0977847807952541E-4</v>
      </c>
      <c r="R50" s="549">
        <v>0</v>
      </c>
      <c r="S50" s="549">
        <v>0</v>
      </c>
      <c r="T50" s="549">
        <v>0</v>
      </c>
      <c r="U50" s="549">
        <v>0</v>
      </c>
      <c r="V50" s="549">
        <v>0</v>
      </c>
      <c r="W50" s="549">
        <v>0</v>
      </c>
      <c r="X50" s="549">
        <v>0</v>
      </c>
      <c r="Y50" s="549">
        <v>0</v>
      </c>
      <c r="Z50" s="549">
        <v>0</v>
      </c>
      <c r="AA50" s="549">
        <v>0</v>
      </c>
      <c r="AB50" s="549">
        <v>0</v>
      </c>
      <c r="AC50" s="549">
        <v>0</v>
      </c>
      <c r="AD50" s="549">
        <v>1.0957703265395574E-4</v>
      </c>
      <c r="AE50" s="549">
        <v>3.2660409410180885E-3</v>
      </c>
      <c r="AF50" s="549">
        <v>0</v>
      </c>
      <c r="AG50" s="549">
        <v>0</v>
      </c>
      <c r="AH50" s="549">
        <v>3.9687789390130971E-4</v>
      </c>
      <c r="AI50" s="549">
        <v>0</v>
      </c>
      <c r="AJ50" s="549">
        <v>0</v>
      </c>
      <c r="AK50" s="549">
        <v>2.0228384991843392E-3</v>
      </c>
      <c r="AL50" s="549">
        <v>0</v>
      </c>
      <c r="AM50" s="549">
        <v>0</v>
      </c>
      <c r="AN50" s="549">
        <v>1.3499152712755263E-3</v>
      </c>
      <c r="AO50" s="549">
        <v>4.5569712546253259E-4</v>
      </c>
      <c r="AP50" s="549">
        <v>5.3132139631262951E-5</v>
      </c>
      <c r="AQ50" s="549">
        <v>2.3244230449941889E-4</v>
      </c>
      <c r="AR50" s="549">
        <v>5.0319022603304954E-5</v>
      </c>
      <c r="AS50" s="549">
        <v>4.627344521224087E-4</v>
      </c>
      <c r="AT50" s="549">
        <v>4.1891885422102636E-3</v>
      </c>
      <c r="AU50" s="549">
        <v>0.14428888975548881</v>
      </c>
      <c r="AV50" s="549">
        <v>2.8883220148496684E-3</v>
      </c>
      <c r="AW50" s="549">
        <v>3.3951246010728593E-3</v>
      </c>
      <c r="AX50" s="549">
        <v>2.4132949595171171E-3</v>
      </c>
      <c r="AY50" s="549">
        <v>4.0295604022355571E-3</v>
      </c>
      <c r="AZ50" s="549">
        <v>1.3336720436936365E-3</v>
      </c>
      <c r="BA50" s="549">
        <v>3.2715019465436581E-3</v>
      </c>
      <c r="BB50" s="549">
        <v>3.7025609379821042E-4</v>
      </c>
      <c r="BC50" s="549">
        <v>1.9232450389020019E-3</v>
      </c>
      <c r="BD50" s="549">
        <v>9.3498185397059724E-4</v>
      </c>
      <c r="BE50" s="549">
        <v>3.0210109365782188E-4</v>
      </c>
      <c r="BF50" s="549">
        <v>3.6021201049760718E-4</v>
      </c>
      <c r="BG50" s="549">
        <v>9.7982423804303257E-4</v>
      </c>
      <c r="BH50" s="549">
        <v>1.2980269989615785E-3</v>
      </c>
      <c r="BI50" s="549">
        <v>3.3098330241187386E-3</v>
      </c>
      <c r="BJ50" s="549">
        <v>1.0227156509585119E-4</v>
      </c>
      <c r="BK50" s="549">
        <v>0</v>
      </c>
      <c r="BL50" s="549">
        <v>2.5816556157463783E-5</v>
      </c>
      <c r="BM50" s="549">
        <v>1.2089778696600959E-4</v>
      </c>
      <c r="BN50" s="549">
        <v>1.7693715680292861E-4</v>
      </c>
      <c r="BO50" s="549">
        <v>8.6289466644806662E-6</v>
      </c>
      <c r="BP50" s="549">
        <v>0</v>
      </c>
      <c r="BQ50" s="549">
        <v>3.7820052191672025E-5</v>
      </c>
      <c r="BR50" s="549">
        <v>2.7447078601571347E-4</v>
      </c>
      <c r="BS50" s="549">
        <v>0</v>
      </c>
      <c r="BT50" s="549">
        <v>3.4259539997156459E-6</v>
      </c>
      <c r="BU50" s="549">
        <v>0</v>
      </c>
      <c r="BV50" s="549">
        <v>0</v>
      </c>
      <c r="BW50" s="549">
        <v>0</v>
      </c>
      <c r="BX50" s="549">
        <v>0</v>
      </c>
      <c r="BY50" s="549">
        <v>0</v>
      </c>
      <c r="BZ50" s="549">
        <v>1.6626651857862078E-5</v>
      </c>
      <c r="CA50" s="549">
        <v>0</v>
      </c>
      <c r="CB50" s="549">
        <v>0</v>
      </c>
      <c r="CC50" s="549">
        <v>0</v>
      </c>
      <c r="CD50" s="549">
        <v>1.0312467773538208E-4</v>
      </c>
      <c r="CE50" s="549">
        <v>7.5938793332573941E-5</v>
      </c>
      <c r="CF50" s="549">
        <v>1.1374515398250221E-4</v>
      </c>
      <c r="CG50" s="549">
        <v>7.9548166414764135E-5</v>
      </c>
      <c r="CH50" s="549">
        <v>4.8519900437164305E-6</v>
      </c>
      <c r="CI50" s="549">
        <v>0</v>
      </c>
      <c r="CJ50" s="549">
        <v>0</v>
      </c>
      <c r="CK50" s="549">
        <v>0</v>
      </c>
      <c r="CL50" s="549">
        <v>0</v>
      </c>
      <c r="CM50" s="549">
        <v>1.2667688526874501E-5</v>
      </c>
      <c r="CN50" s="549">
        <v>0</v>
      </c>
      <c r="CO50" s="549">
        <v>0</v>
      </c>
      <c r="CP50" s="549">
        <v>0</v>
      </c>
      <c r="CQ50" s="549">
        <v>0</v>
      </c>
      <c r="CR50" s="549">
        <v>0</v>
      </c>
      <c r="CS50" s="549">
        <v>0</v>
      </c>
      <c r="CT50" s="549">
        <v>0</v>
      </c>
      <c r="CU50" s="549">
        <v>6.3520294734167561E-5</v>
      </c>
      <c r="CV50" s="549">
        <v>0</v>
      </c>
      <c r="CW50" s="549">
        <v>4.875205961653685E-2</v>
      </c>
      <c r="CX50" s="549">
        <v>5.3923181036295693E-6</v>
      </c>
      <c r="CY50" s="549">
        <v>0</v>
      </c>
      <c r="CZ50" s="549">
        <v>0</v>
      </c>
      <c r="DA50" s="549">
        <v>0</v>
      </c>
      <c r="DB50" s="549">
        <v>6.6527402637146238E-6</v>
      </c>
      <c r="DC50" s="549">
        <v>4.8185224001060072E-5</v>
      </c>
      <c r="DD50" s="549">
        <v>0</v>
      </c>
      <c r="DE50" s="549">
        <v>0</v>
      </c>
      <c r="DF50" s="549">
        <v>3.0003518668658088E-3</v>
      </c>
      <c r="DG50" s="550" t="s">
        <v>287</v>
      </c>
    </row>
    <row r="51" spans="2:111" ht="12" customHeight="1">
      <c r="B51" s="548" t="s">
        <v>647</v>
      </c>
      <c r="C51" s="549">
        <v>6.7276641550053825E-6</v>
      </c>
      <c r="D51" s="549">
        <v>0</v>
      </c>
      <c r="E51" s="549">
        <v>4.5614596670934702E-3</v>
      </c>
      <c r="F51" s="549">
        <v>0</v>
      </c>
      <c r="G51" s="549">
        <v>0</v>
      </c>
      <c r="H51" s="549">
        <v>0</v>
      </c>
      <c r="I51" s="549">
        <v>0</v>
      </c>
      <c r="J51" s="549">
        <v>0</v>
      </c>
      <c r="K51" s="549">
        <v>0</v>
      </c>
      <c r="L51" s="549">
        <v>0</v>
      </c>
      <c r="M51" s="549">
        <v>0</v>
      </c>
      <c r="N51" s="549">
        <v>0</v>
      </c>
      <c r="O51" s="549">
        <v>0</v>
      </c>
      <c r="P51" s="549">
        <v>0</v>
      </c>
      <c r="Q51" s="549">
        <v>0</v>
      </c>
      <c r="R51" s="549">
        <v>0</v>
      </c>
      <c r="S51" s="549">
        <v>0</v>
      </c>
      <c r="T51" s="549">
        <v>0</v>
      </c>
      <c r="U51" s="549">
        <v>0</v>
      </c>
      <c r="V51" s="549">
        <v>0</v>
      </c>
      <c r="W51" s="549">
        <v>0</v>
      </c>
      <c r="X51" s="549">
        <v>0</v>
      </c>
      <c r="Y51" s="549">
        <v>0</v>
      </c>
      <c r="Z51" s="549">
        <v>0</v>
      </c>
      <c r="AA51" s="549">
        <v>0</v>
      </c>
      <c r="AB51" s="549">
        <v>0</v>
      </c>
      <c r="AC51" s="549">
        <v>0</v>
      </c>
      <c r="AD51" s="549">
        <v>0</v>
      </c>
      <c r="AE51" s="549">
        <v>0</v>
      </c>
      <c r="AF51" s="549">
        <v>0</v>
      </c>
      <c r="AG51" s="549">
        <v>0</v>
      </c>
      <c r="AH51" s="549">
        <v>0</v>
      </c>
      <c r="AI51" s="549">
        <v>0</v>
      </c>
      <c r="AJ51" s="549">
        <v>0</v>
      </c>
      <c r="AK51" s="549">
        <v>0</v>
      </c>
      <c r="AL51" s="549">
        <v>0</v>
      </c>
      <c r="AM51" s="549">
        <v>0</v>
      </c>
      <c r="AN51" s="549">
        <v>0</v>
      </c>
      <c r="AO51" s="549">
        <v>0</v>
      </c>
      <c r="AP51" s="549">
        <v>0</v>
      </c>
      <c r="AQ51" s="549">
        <v>0</v>
      </c>
      <c r="AR51" s="549">
        <v>4.0255218082643964E-5</v>
      </c>
      <c r="AS51" s="549">
        <v>0</v>
      </c>
      <c r="AT51" s="549">
        <v>3.3417755456717304E-3</v>
      </c>
      <c r="AU51" s="549">
        <v>4.0166907148149597E-3</v>
      </c>
      <c r="AV51" s="549">
        <v>0.12207776812724118</v>
      </c>
      <c r="AW51" s="549">
        <v>0</v>
      </c>
      <c r="AX51" s="549">
        <v>0</v>
      </c>
      <c r="AY51" s="549">
        <v>1.152773346233416E-3</v>
      </c>
      <c r="AZ51" s="549">
        <v>0</v>
      </c>
      <c r="BA51" s="549">
        <v>6.5430038930873165E-4</v>
      </c>
      <c r="BB51" s="549">
        <v>0</v>
      </c>
      <c r="BC51" s="549">
        <v>4.3710114520500044E-4</v>
      </c>
      <c r="BD51" s="549">
        <v>2.3497570277418956E-3</v>
      </c>
      <c r="BE51" s="549">
        <v>1.6466454461177416E-4</v>
      </c>
      <c r="BF51" s="549">
        <v>2.0583543457006125E-4</v>
      </c>
      <c r="BG51" s="549">
        <v>3.0745841997224365E-4</v>
      </c>
      <c r="BH51" s="549">
        <v>8.6535133264105233E-5</v>
      </c>
      <c r="BI51" s="549">
        <v>7.4211502782931348E-5</v>
      </c>
      <c r="BJ51" s="549">
        <v>3.2954170975329827E-4</v>
      </c>
      <c r="BK51" s="549">
        <v>0</v>
      </c>
      <c r="BL51" s="549">
        <v>4.0661075948005454E-4</v>
      </c>
      <c r="BM51" s="549">
        <v>0</v>
      </c>
      <c r="BN51" s="549">
        <v>4.8810250152532032E-5</v>
      </c>
      <c r="BO51" s="549">
        <v>0</v>
      </c>
      <c r="BP51" s="549">
        <v>0</v>
      </c>
      <c r="BQ51" s="549">
        <v>0</v>
      </c>
      <c r="BR51" s="549">
        <v>1.0292654475589255E-4</v>
      </c>
      <c r="BS51" s="549">
        <v>2.7658436745155163E-5</v>
      </c>
      <c r="BT51" s="549">
        <v>8.7618773542727643E-4</v>
      </c>
      <c r="BU51" s="549">
        <v>9.9383820314052868E-6</v>
      </c>
      <c r="BV51" s="549">
        <v>0</v>
      </c>
      <c r="BW51" s="549">
        <v>0</v>
      </c>
      <c r="BX51" s="549">
        <v>0</v>
      </c>
      <c r="BY51" s="549">
        <v>0</v>
      </c>
      <c r="BZ51" s="549">
        <v>3.3253303715724159E-6</v>
      </c>
      <c r="CA51" s="549">
        <v>0</v>
      </c>
      <c r="CB51" s="549">
        <v>0</v>
      </c>
      <c r="CC51" s="549">
        <v>0</v>
      </c>
      <c r="CD51" s="549">
        <v>1.0312467773538208E-4</v>
      </c>
      <c r="CE51" s="549">
        <v>1.1390818999886092E-4</v>
      </c>
      <c r="CF51" s="549">
        <v>4.7393814159375915E-5</v>
      </c>
      <c r="CG51" s="549">
        <v>7.9548166414764135E-5</v>
      </c>
      <c r="CH51" s="549">
        <v>1.4555970131149291E-5</v>
      </c>
      <c r="CI51" s="549">
        <v>0</v>
      </c>
      <c r="CJ51" s="549">
        <v>0</v>
      </c>
      <c r="CK51" s="549">
        <v>1.691761123329386E-4</v>
      </c>
      <c r="CL51" s="549">
        <v>1.2070241015457695E-3</v>
      </c>
      <c r="CM51" s="549">
        <v>2.3540787845775114E-3</v>
      </c>
      <c r="CN51" s="549">
        <v>0</v>
      </c>
      <c r="CO51" s="549">
        <v>0</v>
      </c>
      <c r="CP51" s="549">
        <v>1.4159429816974017E-2</v>
      </c>
      <c r="CQ51" s="549">
        <v>5.8495182749655908E-3</v>
      </c>
      <c r="CR51" s="549">
        <v>3.0232625259755254E-3</v>
      </c>
      <c r="CS51" s="549">
        <v>2.2354463771526232E-3</v>
      </c>
      <c r="CT51" s="549">
        <v>0</v>
      </c>
      <c r="CU51" s="549">
        <v>1.88020072413136E-3</v>
      </c>
      <c r="CV51" s="549">
        <v>0</v>
      </c>
      <c r="CW51" s="549">
        <v>1.5919899640503294E-2</v>
      </c>
      <c r="CX51" s="549">
        <v>1.590733840570723E-4</v>
      </c>
      <c r="CY51" s="549">
        <v>3.9099155458242104E-5</v>
      </c>
      <c r="CZ51" s="549">
        <v>0</v>
      </c>
      <c r="DA51" s="549">
        <v>1.4590446175844058E-5</v>
      </c>
      <c r="DB51" s="549">
        <v>3.153398885000732E-3</v>
      </c>
      <c r="DC51" s="549">
        <v>3.7343548600821558E-4</v>
      </c>
      <c r="DD51" s="549">
        <v>2.4631179363299113E-2</v>
      </c>
      <c r="DE51" s="549">
        <v>0</v>
      </c>
      <c r="DF51" s="549">
        <v>4.2767744993196591E-3</v>
      </c>
      <c r="DG51" s="550" t="s">
        <v>288</v>
      </c>
    </row>
    <row r="52" spans="2:111" ht="12" customHeight="1">
      <c r="B52" s="548" t="s">
        <v>649</v>
      </c>
      <c r="C52" s="549">
        <v>0</v>
      </c>
      <c r="D52" s="549">
        <v>0</v>
      </c>
      <c r="E52" s="549">
        <v>0</v>
      </c>
      <c r="F52" s="549">
        <v>0</v>
      </c>
      <c r="G52" s="549">
        <v>0</v>
      </c>
      <c r="H52" s="549">
        <v>0</v>
      </c>
      <c r="I52" s="549">
        <v>0</v>
      </c>
      <c r="J52" s="549">
        <v>0</v>
      </c>
      <c r="K52" s="549">
        <v>0</v>
      </c>
      <c r="L52" s="549">
        <v>0</v>
      </c>
      <c r="M52" s="549">
        <v>0</v>
      </c>
      <c r="N52" s="549">
        <v>0</v>
      </c>
      <c r="O52" s="549">
        <v>0</v>
      </c>
      <c r="P52" s="549">
        <v>0</v>
      </c>
      <c r="Q52" s="549">
        <v>0</v>
      </c>
      <c r="R52" s="549">
        <v>0</v>
      </c>
      <c r="S52" s="549">
        <v>0</v>
      </c>
      <c r="T52" s="549">
        <v>0</v>
      </c>
      <c r="U52" s="549">
        <v>0</v>
      </c>
      <c r="V52" s="549">
        <v>0</v>
      </c>
      <c r="W52" s="549">
        <v>0</v>
      </c>
      <c r="X52" s="549">
        <v>0</v>
      </c>
      <c r="Y52" s="549">
        <v>0</v>
      </c>
      <c r="Z52" s="549">
        <v>0</v>
      </c>
      <c r="AA52" s="549">
        <v>0</v>
      </c>
      <c r="AB52" s="549">
        <v>0</v>
      </c>
      <c r="AC52" s="549">
        <v>0</v>
      </c>
      <c r="AD52" s="549">
        <v>0</v>
      </c>
      <c r="AE52" s="549">
        <v>0</v>
      </c>
      <c r="AF52" s="549">
        <v>0</v>
      </c>
      <c r="AG52" s="549">
        <v>0</v>
      </c>
      <c r="AH52" s="549">
        <v>0</v>
      </c>
      <c r="AI52" s="549">
        <v>0</v>
      </c>
      <c r="AJ52" s="549">
        <v>0</v>
      </c>
      <c r="AK52" s="549">
        <v>0</v>
      </c>
      <c r="AL52" s="549">
        <v>0</v>
      </c>
      <c r="AM52" s="549">
        <v>0</v>
      </c>
      <c r="AN52" s="549">
        <v>0</v>
      </c>
      <c r="AO52" s="549">
        <v>0</v>
      </c>
      <c r="AP52" s="549">
        <v>0</v>
      </c>
      <c r="AQ52" s="549">
        <v>0</v>
      </c>
      <c r="AR52" s="549">
        <v>0</v>
      </c>
      <c r="AS52" s="549">
        <v>1.6658440276406714E-4</v>
      </c>
      <c r="AT52" s="549">
        <v>9.1444001321389762E-4</v>
      </c>
      <c r="AU52" s="549">
        <v>1.4125578997083892E-3</v>
      </c>
      <c r="AV52" s="549">
        <v>0.13213104364854114</v>
      </c>
      <c r="AW52" s="549">
        <v>6.8038297005500098E-2</v>
      </c>
      <c r="AX52" s="549">
        <v>5.1496690818280566E-2</v>
      </c>
      <c r="AY52" s="549">
        <v>6.3021707133814345E-2</v>
      </c>
      <c r="AZ52" s="549">
        <v>0.17457131970024134</v>
      </c>
      <c r="BA52" s="549">
        <v>0.21706415415317173</v>
      </c>
      <c r="BB52" s="549">
        <v>3.2659672940450475E-2</v>
      </c>
      <c r="BC52" s="549">
        <v>0.14371885654340413</v>
      </c>
      <c r="BD52" s="549">
        <v>0.25895306637140925</v>
      </c>
      <c r="BE52" s="549">
        <v>0</v>
      </c>
      <c r="BF52" s="549">
        <v>0</v>
      </c>
      <c r="BG52" s="549">
        <v>9.6689821796461465E-3</v>
      </c>
      <c r="BH52" s="549">
        <v>0</v>
      </c>
      <c r="BI52" s="549">
        <v>9.9443413729128011E-4</v>
      </c>
      <c r="BJ52" s="549">
        <v>5.5226645151759636E-3</v>
      </c>
      <c r="BK52" s="549">
        <v>0</v>
      </c>
      <c r="BL52" s="549">
        <v>0</v>
      </c>
      <c r="BM52" s="549">
        <v>0</v>
      </c>
      <c r="BN52" s="549">
        <v>0</v>
      </c>
      <c r="BO52" s="549">
        <v>0</v>
      </c>
      <c r="BP52" s="549">
        <v>0</v>
      </c>
      <c r="BQ52" s="549">
        <v>0</v>
      </c>
      <c r="BR52" s="549">
        <v>0</v>
      </c>
      <c r="BS52" s="549">
        <v>0</v>
      </c>
      <c r="BT52" s="549">
        <v>0</v>
      </c>
      <c r="BU52" s="549">
        <v>0</v>
      </c>
      <c r="BV52" s="549">
        <v>0</v>
      </c>
      <c r="BW52" s="549">
        <v>0</v>
      </c>
      <c r="BX52" s="549">
        <v>0</v>
      </c>
      <c r="BY52" s="549">
        <v>0</v>
      </c>
      <c r="BZ52" s="549">
        <v>0</v>
      </c>
      <c r="CA52" s="549">
        <v>0</v>
      </c>
      <c r="CB52" s="549">
        <v>0</v>
      </c>
      <c r="CC52" s="549">
        <v>0</v>
      </c>
      <c r="CD52" s="549">
        <v>0</v>
      </c>
      <c r="CE52" s="549">
        <v>0</v>
      </c>
      <c r="CF52" s="549">
        <v>0</v>
      </c>
      <c r="CG52" s="549">
        <v>0</v>
      </c>
      <c r="CH52" s="549">
        <v>0</v>
      </c>
      <c r="CI52" s="549">
        <v>0</v>
      </c>
      <c r="CJ52" s="549">
        <v>0</v>
      </c>
      <c r="CK52" s="549">
        <v>0</v>
      </c>
      <c r="CL52" s="549">
        <v>0</v>
      </c>
      <c r="CM52" s="549">
        <v>0</v>
      </c>
      <c r="CN52" s="549">
        <v>0</v>
      </c>
      <c r="CO52" s="549">
        <v>3.988385820490731E-5</v>
      </c>
      <c r="CP52" s="549">
        <v>0</v>
      </c>
      <c r="CQ52" s="549">
        <v>0</v>
      </c>
      <c r="CR52" s="549">
        <v>0</v>
      </c>
      <c r="CS52" s="549">
        <v>0</v>
      </c>
      <c r="CT52" s="549">
        <v>0</v>
      </c>
      <c r="CU52" s="549">
        <v>0</v>
      </c>
      <c r="CV52" s="549">
        <v>0</v>
      </c>
      <c r="CW52" s="549">
        <v>1.3429636009586578E-2</v>
      </c>
      <c r="CX52" s="549">
        <v>0</v>
      </c>
      <c r="CY52" s="549">
        <v>0</v>
      </c>
      <c r="CZ52" s="549">
        <v>0</v>
      </c>
      <c r="DA52" s="549">
        <v>0</v>
      </c>
      <c r="DB52" s="549">
        <v>0</v>
      </c>
      <c r="DC52" s="549">
        <v>0</v>
      </c>
      <c r="DD52" s="549">
        <v>0</v>
      </c>
      <c r="DE52" s="549">
        <v>0</v>
      </c>
      <c r="DF52" s="549">
        <v>8.8732868905854988E-3</v>
      </c>
      <c r="DG52" s="550" t="s">
        <v>289</v>
      </c>
    </row>
    <row r="53" spans="2:111" ht="12" customHeight="1">
      <c r="B53" s="548" t="s">
        <v>651</v>
      </c>
      <c r="C53" s="549">
        <v>0</v>
      </c>
      <c r="D53" s="549">
        <v>0</v>
      </c>
      <c r="E53" s="549">
        <v>0</v>
      </c>
      <c r="F53" s="549">
        <v>0</v>
      </c>
      <c r="G53" s="549">
        <v>0</v>
      </c>
      <c r="H53" s="549">
        <v>0</v>
      </c>
      <c r="I53" s="549">
        <v>0</v>
      </c>
      <c r="J53" s="549">
        <v>0</v>
      </c>
      <c r="K53" s="549">
        <v>6.8640775366198535E-6</v>
      </c>
      <c r="L53" s="549">
        <v>0</v>
      </c>
      <c r="M53" s="549">
        <v>0</v>
      </c>
      <c r="N53" s="549">
        <v>0</v>
      </c>
      <c r="O53" s="549">
        <v>0</v>
      </c>
      <c r="P53" s="549">
        <v>0</v>
      </c>
      <c r="Q53" s="549">
        <v>2.3171749003614792E-5</v>
      </c>
      <c r="R53" s="549">
        <v>0</v>
      </c>
      <c r="S53" s="549">
        <v>0</v>
      </c>
      <c r="T53" s="549">
        <v>8.7140367418073769E-4</v>
      </c>
      <c r="U53" s="549">
        <v>0</v>
      </c>
      <c r="V53" s="549">
        <v>0</v>
      </c>
      <c r="W53" s="549">
        <v>0</v>
      </c>
      <c r="X53" s="549">
        <v>0</v>
      </c>
      <c r="Y53" s="549">
        <v>0</v>
      </c>
      <c r="Z53" s="549">
        <v>0</v>
      </c>
      <c r="AA53" s="549">
        <v>1.0834353568294347E-5</v>
      </c>
      <c r="AB53" s="549">
        <v>6.4967126633923235E-6</v>
      </c>
      <c r="AC53" s="549">
        <v>0</v>
      </c>
      <c r="AD53" s="549">
        <v>0</v>
      </c>
      <c r="AE53" s="549">
        <v>0</v>
      </c>
      <c r="AF53" s="549">
        <v>0</v>
      </c>
      <c r="AG53" s="549">
        <v>0</v>
      </c>
      <c r="AH53" s="549">
        <v>0</v>
      </c>
      <c r="AI53" s="549">
        <v>0</v>
      </c>
      <c r="AJ53" s="549">
        <v>0</v>
      </c>
      <c r="AK53" s="549">
        <v>0</v>
      </c>
      <c r="AL53" s="549">
        <v>0</v>
      </c>
      <c r="AM53" s="549">
        <v>0</v>
      </c>
      <c r="AN53" s="549">
        <v>0</v>
      </c>
      <c r="AO53" s="549">
        <v>0</v>
      </c>
      <c r="AP53" s="549">
        <v>0</v>
      </c>
      <c r="AQ53" s="549">
        <v>9.961813049975096E-5</v>
      </c>
      <c r="AR53" s="549">
        <v>0</v>
      </c>
      <c r="AS53" s="549">
        <v>8.5760118460019748E-4</v>
      </c>
      <c r="AT53" s="549">
        <v>1.1614824461030971E-2</v>
      </c>
      <c r="AU53" s="549">
        <v>3.0417657840346294E-3</v>
      </c>
      <c r="AV53" s="549">
        <v>2.5988059170707355E-2</v>
      </c>
      <c r="AW53" s="549">
        <v>0.23854145447137909</v>
      </c>
      <c r="AX53" s="549">
        <v>0.22235909381054234</v>
      </c>
      <c r="AY53" s="549">
        <v>3.1495414638162973E-2</v>
      </c>
      <c r="AZ53" s="549">
        <v>2.3053473898132858E-2</v>
      </c>
      <c r="BA53" s="549">
        <v>9.7997840808715278E-2</v>
      </c>
      <c r="BB53" s="549">
        <v>2.327985189756248E-2</v>
      </c>
      <c r="BC53" s="549">
        <v>0.11478276073083311</v>
      </c>
      <c r="BD53" s="549">
        <v>7.7615796272374971E-2</v>
      </c>
      <c r="BE53" s="549">
        <v>5.3159419914037328E-4</v>
      </c>
      <c r="BF53" s="549">
        <v>4.6312972778263776E-4</v>
      </c>
      <c r="BG53" s="549">
        <v>8.1460523243165033E-3</v>
      </c>
      <c r="BH53" s="549">
        <v>2.8845044421368411E-4</v>
      </c>
      <c r="BI53" s="549">
        <v>1.1280148423005567E-3</v>
      </c>
      <c r="BJ53" s="549">
        <v>8.7499005693117123E-4</v>
      </c>
      <c r="BK53" s="549">
        <v>0</v>
      </c>
      <c r="BL53" s="549">
        <v>4.8621180763223454E-4</v>
      </c>
      <c r="BM53" s="549">
        <v>1.753017911007139E-4</v>
      </c>
      <c r="BN53" s="549">
        <v>4.8810250152532032E-5</v>
      </c>
      <c r="BO53" s="549">
        <v>8.6289466644806662E-6</v>
      </c>
      <c r="BP53" s="549">
        <v>1.1392549272775604E-5</v>
      </c>
      <c r="BQ53" s="549">
        <v>0</v>
      </c>
      <c r="BR53" s="549">
        <v>1.7154424125982092E-5</v>
      </c>
      <c r="BS53" s="549">
        <v>0</v>
      </c>
      <c r="BT53" s="549">
        <v>2.8264120497654077E-5</v>
      </c>
      <c r="BU53" s="549">
        <v>3.9753528125621147E-5</v>
      </c>
      <c r="BV53" s="549">
        <v>0</v>
      </c>
      <c r="BW53" s="549">
        <v>0</v>
      </c>
      <c r="BX53" s="549">
        <v>0</v>
      </c>
      <c r="BY53" s="549">
        <v>0</v>
      </c>
      <c r="BZ53" s="549">
        <v>0</v>
      </c>
      <c r="CA53" s="549">
        <v>0</v>
      </c>
      <c r="CB53" s="549">
        <v>0</v>
      </c>
      <c r="CC53" s="549">
        <v>0</v>
      </c>
      <c r="CD53" s="549">
        <v>0</v>
      </c>
      <c r="CE53" s="549">
        <v>0</v>
      </c>
      <c r="CF53" s="549">
        <v>0</v>
      </c>
      <c r="CG53" s="549">
        <v>0</v>
      </c>
      <c r="CH53" s="549">
        <v>2.2319154201095578E-4</v>
      </c>
      <c r="CI53" s="549">
        <v>2.528834885585641E-3</v>
      </c>
      <c r="CJ53" s="549">
        <v>1.1064962555525264E-3</v>
      </c>
      <c r="CK53" s="549">
        <v>3.383522246658772E-4</v>
      </c>
      <c r="CL53" s="549">
        <v>4.2051162247401007E-3</v>
      </c>
      <c r="CM53" s="549">
        <v>1.6151302871764989E-3</v>
      </c>
      <c r="CN53" s="549">
        <v>3.1759306800196907E-5</v>
      </c>
      <c r="CO53" s="549">
        <v>3.2345809004179827E-3</v>
      </c>
      <c r="CP53" s="549">
        <v>0</v>
      </c>
      <c r="CQ53" s="549">
        <v>0</v>
      </c>
      <c r="CR53" s="549">
        <v>7.2154236896790581E-6</v>
      </c>
      <c r="CS53" s="549">
        <v>0</v>
      </c>
      <c r="CT53" s="549">
        <v>0</v>
      </c>
      <c r="CU53" s="549">
        <v>1.2704058946833513E-5</v>
      </c>
      <c r="CV53" s="549">
        <v>0</v>
      </c>
      <c r="CW53" s="549">
        <v>3.5673494607549427E-2</v>
      </c>
      <c r="CX53" s="549">
        <v>2.6961590518147847E-5</v>
      </c>
      <c r="CY53" s="549">
        <v>0</v>
      </c>
      <c r="CZ53" s="549">
        <v>0</v>
      </c>
      <c r="DA53" s="549">
        <v>0</v>
      </c>
      <c r="DB53" s="549">
        <v>0</v>
      </c>
      <c r="DC53" s="549">
        <v>4.8185224001060072E-5</v>
      </c>
      <c r="DD53" s="549">
        <v>3.5846777672331985E-2</v>
      </c>
      <c r="DE53" s="549">
        <v>0</v>
      </c>
      <c r="DF53" s="549">
        <v>6.2057199229410415E-3</v>
      </c>
      <c r="DG53" s="550" t="s">
        <v>290</v>
      </c>
    </row>
    <row r="54" spans="2:111" ht="12" customHeight="1">
      <c r="B54" s="548" t="s">
        <v>653</v>
      </c>
      <c r="C54" s="549">
        <v>0</v>
      </c>
      <c r="D54" s="549">
        <v>2.6743688489516474E-5</v>
      </c>
      <c r="E54" s="549">
        <v>0</v>
      </c>
      <c r="F54" s="549">
        <v>0</v>
      </c>
      <c r="G54" s="549">
        <v>0</v>
      </c>
      <c r="H54" s="549">
        <v>0</v>
      </c>
      <c r="I54" s="549">
        <v>1.550147263990079E-4</v>
      </c>
      <c r="J54" s="549">
        <v>0</v>
      </c>
      <c r="K54" s="549">
        <v>0</v>
      </c>
      <c r="L54" s="549">
        <v>0</v>
      </c>
      <c r="M54" s="549">
        <v>0</v>
      </c>
      <c r="N54" s="549">
        <v>0</v>
      </c>
      <c r="O54" s="549">
        <v>0</v>
      </c>
      <c r="P54" s="549">
        <v>5.3319114902692615E-5</v>
      </c>
      <c r="Q54" s="549">
        <v>1.6220224302530354E-4</v>
      </c>
      <c r="R54" s="549">
        <v>0</v>
      </c>
      <c r="S54" s="549">
        <v>0</v>
      </c>
      <c r="T54" s="549">
        <v>0</v>
      </c>
      <c r="U54" s="549">
        <v>0</v>
      </c>
      <c r="V54" s="549">
        <v>0</v>
      </c>
      <c r="W54" s="549">
        <v>0</v>
      </c>
      <c r="X54" s="549">
        <v>0</v>
      </c>
      <c r="Y54" s="549">
        <v>0</v>
      </c>
      <c r="Z54" s="549">
        <v>0</v>
      </c>
      <c r="AA54" s="549">
        <v>0</v>
      </c>
      <c r="AB54" s="549">
        <v>0</v>
      </c>
      <c r="AC54" s="549">
        <v>0</v>
      </c>
      <c r="AD54" s="549">
        <v>0</v>
      </c>
      <c r="AE54" s="549">
        <v>5.9744651360086989E-6</v>
      </c>
      <c r="AF54" s="549">
        <v>0</v>
      </c>
      <c r="AG54" s="549">
        <v>0</v>
      </c>
      <c r="AH54" s="549">
        <v>0</v>
      </c>
      <c r="AI54" s="549">
        <v>0</v>
      </c>
      <c r="AJ54" s="549">
        <v>0</v>
      </c>
      <c r="AK54" s="549">
        <v>0</v>
      </c>
      <c r="AL54" s="549">
        <v>0</v>
      </c>
      <c r="AM54" s="549">
        <v>0</v>
      </c>
      <c r="AN54" s="549">
        <v>0</v>
      </c>
      <c r="AO54" s="549">
        <v>0</v>
      </c>
      <c r="AP54" s="549">
        <v>0</v>
      </c>
      <c r="AQ54" s="549">
        <v>1.1068681166638995E-5</v>
      </c>
      <c r="AR54" s="549">
        <v>1.3183583922065898E-3</v>
      </c>
      <c r="AS54" s="549">
        <v>3.0848963474827244E-5</v>
      </c>
      <c r="AT54" s="549">
        <v>3.4863623959285876E-2</v>
      </c>
      <c r="AU54" s="549">
        <v>1.0104555282576574E-2</v>
      </c>
      <c r="AV54" s="549">
        <v>1.973040808091861E-2</v>
      </c>
      <c r="AW54" s="549">
        <v>0</v>
      </c>
      <c r="AX54" s="549">
        <v>1.1702520801370707E-3</v>
      </c>
      <c r="AY54" s="549">
        <v>0.10508249534258983</v>
      </c>
      <c r="AZ54" s="549">
        <v>1.5076844912993777E-2</v>
      </c>
      <c r="BA54" s="549">
        <v>7.2627343213269215E-3</v>
      </c>
      <c r="BB54" s="549">
        <v>3.640851589015736E-3</v>
      </c>
      <c r="BC54" s="549">
        <v>1.0752688172043012E-2</v>
      </c>
      <c r="BD54" s="549">
        <v>1.1908716245309713E-2</v>
      </c>
      <c r="BE54" s="549">
        <v>2.0914342022521442E-2</v>
      </c>
      <c r="BF54" s="549">
        <v>6.2265218957443524E-3</v>
      </c>
      <c r="BG54" s="549">
        <v>3.9454149598202912E-2</v>
      </c>
      <c r="BH54" s="549">
        <v>1.773970231914157E-2</v>
      </c>
      <c r="BI54" s="549">
        <v>5.6549165120593691E-3</v>
      </c>
      <c r="BJ54" s="549">
        <v>3.409052169861706E-5</v>
      </c>
      <c r="BK54" s="549">
        <v>0</v>
      </c>
      <c r="BL54" s="549">
        <v>2.2611000434578695E-3</v>
      </c>
      <c r="BM54" s="549">
        <v>3.5664847154972829E-3</v>
      </c>
      <c r="BN54" s="549">
        <v>1.391092129347163E-3</v>
      </c>
      <c r="BO54" s="549">
        <v>4.6768890921485215E-3</v>
      </c>
      <c r="BP54" s="549">
        <v>0</v>
      </c>
      <c r="BQ54" s="549">
        <v>0</v>
      </c>
      <c r="BR54" s="549">
        <v>0</v>
      </c>
      <c r="BS54" s="549">
        <v>0</v>
      </c>
      <c r="BT54" s="549">
        <v>0</v>
      </c>
      <c r="BU54" s="549">
        <v>0</v>
      </c>
      <c r="BV54" s="549">
        <v>0</v>
      </c>
      <c r="BW54" s="549">
        <v>0</v>
      </c>
      <c r="BX54" s="549">
        <v>0</v>
      </c>
      <c r="BY54" s="549">
        <v>8.6184607429113167E-5</v>
      </c>
      <c r="BZ54" s="549">
        <v>0</v>
      </c>
      <c r="CA54" s="549">
        <v>4.6880786847126446E-6</v>
      </c>
      <c r="CB54" s="549">
        <v>0</v>
      </c>
      <c r="CC54" s="549">
        <v>0</v>
      </c>
      <c r="CD54" s="549">
        <v>0</v>
      </c>
      <c r="CE54" s="549">
        <v>0</v>
      </c>
      <c r="CF54" s="549">
        <v>0</v>
      </c>
      <c r="CG54" s="549">
        <v>0</v>
      </c>
      <c r="CH54" s="549">
        <v>0</v>
      </c>
      <c r="CI54" s="549">
        <v>0</v>
      </c>
      <c r="CJ54" s="549">
        <v>0</v>
      </c>
      <c r="CK54" s="549">
        <v>0</v>
      </c>
      <c r="CL54" s="549">
        <v>0</v>
      </c>
      <c r="CM54" s="549">
        <v>0</v>
      </c>
      <c r="CN54" s="549">
        <v>0</v>
      </c>
      <c r="CO54" s="549">
        <v>0</v>
      </c>
      <c r="CP54" s="549">
        <v>0</v>
      </c>
      <c r="CQ54" s="549">
        <v>0</v>
      </c>
      <c r="CR54" s="549">
        <v>0</v>
      </c>
      <c r="CS54" s="549">
        <v>0</v>
      </c>
      <c r="CT54" s="549">
        <v>0</v>
      </c>
      <c r="CU54" s="549">
        <v>0</v>
      </c>
      <c r="CV54" s="549">
        <v>0</v>
      </c>
      <c r="CW54" s="549">
        <v>1.7548869083283403E-2</v>
      </c>
      <c r="CX54" s="549">
        <v>0</v>
      </c>
      <c r="CY54" s="549">
        <v>0</v>
      </c>
      <c r="CZ54" s="549">
        <v>0</v>
      </c>
      <c r="DA54" s="549">
        <v>0</v>
      </c>
      <c r="DB54" s="549">
        <v>0</v>
      </c>
      <c r="DC54" s="549">
        <v>1.2046306000265018E-5</v>
      </c>
      <c r="DD54" s="549">
        <v>0</v>
      </c>
      <c r="DE54" s="549">
        <v>7.4889537931550968E-5</v>
      </c>
      <c r="DF54" s="549">
        <v>8.9508792246008398E-3</v>
      </c>
      <c r="DG54" s="550" t="s">
        <v>291</v>
      </c>
    </row>
    <row r="55" spans="2:111" ht="12" customHeight="1">
      <c r="B55" s="548" t="s">
        <v>655</v>
      </c>
      <c r="C55" s="549">
        <v>0</v>
      </c>
      <c r="D55" s="549">
        <v>0</v>
      </c>
      <c r="E55" s="549">
        <v>0</v>
      </c>
      <c r="F55" s="549">
        <v>0</v>
      </c>
      <c r="G55" s="549">
        <v>0</v>
      </c>
      <c r="H55" s="549">
        <v>0</v>
      </c>
      <c r="I55" s="549">
        <v>0</v>
      </c>
      <c r="J55" s="549">
        <v>0</v>
      </c>
      <c r="K55" s="549">
        <v>0</v>
      </c>
      <c r="L55" s="549">
        <v>0</v>
      </c>
      <c r="M55" s="549">
        <v>0</v>
      </c>
      <c r="N55" s="549">
        <v>0</v>
      </c>
      <c r="O55" s="549">
        <v>0</v>
      </c>
      <c r="P55" s="549">
        <v>0</v>
      </c>
      <c r="Q55" s="549">
        <v>0</v>
      </c>
      <c r="R55" s="549">
        <v>0</v>
      </c>
      <c r="S55" s="549">
        <v>0</v>
      </c>
      <c r="T55" s="549">
        <v>0</v>
      </c>
      <c r="U55" s="549">
        <v>0</v>
      </c>
      <c r="V55" s="549">
        <v>0</v>
      </c>
      <c r="W55" s="549">
        <v>0</v>
      </c>
      <c r="X55" s="549">
        <v>0</v>
      </c>
      <c r="Y55" s="549">
        <v>0</v>
      </c>
      <c r="Z55" s="549">
        <v>0</v>
      </c>
      <c r="AA55" s="549">
        <v>0</v>
      </c>
      <c r="AB55" s="549">
        <v>0</v>
      </c>
      <c r="AC55" s="549">
        <v>0</v>
      </c>
      <c r="AD55" s="549">
        <v>0</v>
      </c>
      <c r="AE55" s="549">
        <v>1.9914883786695663E-6</v>
      </c>
      <c r="AF55" s="549">
        <v>0</v>
      </c>
      <c r="AG55" s="549">
        <v>0</v>
      </c>
      <c r="AH55" s="549">
        <v>0</v>
      </c>
      <c r="AI55" s="549">
        <v>0</v>
      </c>
      <c r="AJ55" s="549">
        <v>0</v>
      </c>
      <c r="AK55" s="549">
        <v>0</v>
      </c>
      <c r="AL55" s="549">
        <v>0</v>
      </c>
      <c r="AM55" s="549">
        <v>0</v>
      </c>
      <c r="AN55" s="549">
        <v>0</v>
      </c>
      <c r="AO55" s="549">
        <v>0</v>
      </c>
      <c r="AP55" s="549">
        <v>0</v>
      </c>
      <c r="AQ55" s="549">
        <v>0</v>
      </c>
      <c r="AR55" s="549">
        <v>0</v>
      </c>
      <c r="AS55" s="549">
        <v>0</v>
      </c>
      <c r="AT55" s="549">
        <v>0</v>
      </c>
      <c r="AU55" s="549">
        <v>0</v>
      </c>
      <c r="AV55" s="549">
        <v>0</v>
      </c>
      <c r="AW55" s="549">
        <v>0</v>
      </c>
      <c r="AX55" s="549">
        <v>0</v>
      </c>
      <c r="AY55" s="549">
        <v>0</v>
      </c>
      <c r="AZ55" s="549">
        <v>7.7581608027435536E-2</v>
      </c>
      <c r="BA55" s="549">
        <v>0</v>
      </c>
      <c r="BB55" s="549">
        <v>0</v>
      </c>
      <c r="BC55" s="549">
        <v>0</v>
      </c>
      <c r="BD55" s="549">
        <v>0</v>
      </c>
      <c r="BE55" s="549">
        <v>0</v>
      </c>
      <c r="BF55" s="549">
        <v>0</v>
      </c>
      <c r="BG55" s="549">
        <v>0</v>
      </c>
      <c r="BH55" s="549">
        <v>0</v>
      </c>
      <c r="BI55" s="549">
        <v>6.3821892393320964E-4</v>
      </c>
      <c r="BJ55" s="549">
        <v>0</v>
      </c>
      <c r="BK55" s="549">
        <v>0</v>
      </c>
      <c r="BL55" s="549">
        <v>3.5777444074885224E-3</v>
      </c>
      <c r="BM55" s="549">
        <v>0</v>
      </c>
      <c r="BN55" s="549">
        <v>0</v>
      </c>
      <c r="BO55" s="549">
        <v>0</v>
      </c>
      <c r="BP55" s="549">
        <v>0</v>
      </c>
      <c r="BQ55" s="549">
        <v>0</v>
      </c>
      <c r="BR55" s="549">
        <v>0</v>
      </c>
      <c r="BS55" s="549">
        <v>0</v>
      </c>
      <c r="BT55" s="549">
        <v>0</v>
      </c>
      <c r="BU55" s="549">
        <v>0</v>
      </c>
      <c r="BV55" s="549">
        <v>0</v>
      </c>
      <c r="BW55" s="549">
        <v>0</v>
      </c>
      <c r="BX55" s="549">
        <v>0</v>
      </c>
      <c r="BY55" s="549">
        <v>0</v>
      </c>
      <c r="BZ55" s="549">
        <v>2.9927973344151741E-5</v>
      </c>
      <c r="CA55" s="549">
        <v>0</v>
      </c>
      <c r="CB55" s="549">
        <v>0</v>
      </c>
      <c r="CC55" s="549">
        <v>0</v>
      </c>
      <c r="CD55" s="549">
        <v>0</v>
      </c>
      <c r="CE55" s="549">
        <v>0</v>
      </c>
      <c r="CF55" s="549">
        <v>0</v>
      </c>
      <c r="CG55" s="549">
        <v>0</v>
      </c>
      <c r="CH55" s="549">
        <v>0</v>
      </c>
      <c r="CI55" s="549">
        <v>0</v>
      </c>
      <c r="CJ55" s="549">
        <v>0</v>
      </c>
      <c r="CK55" s="549">
        <v>0</v>
      </c>
      <c r="CL55" s="549">
        <v>5.4510765876260563E-4</v>
      </c>
      <c r="CM55" s="549">
        <v>5.2993163670758334E-4</v>
      </c>
      <c r="CN55" s="549">
        <v>0</v>
      </c>
      <c r="CO55" s="549">
        <v>0</v>
      </c>
      <c r="CP55" s="549">
        <v>0</v>
      </c>
      <c r="CQ55" s="549">
        <v>0</v>
      </c>
      <c r="CR55" s="549">
        <v>0</v>
      </c>
      <c r="CS55" s="549">
        <v>0</v>
      </c>
      <c r="CT55" s="549">
        <v>0</v>
      </c>
      <c r="CU55" s="549">
        <v>1.016324715746681E-4</v>
      </c>
      <c r="CV55" s="549">
        <v>0</v>
      </c>
      <c r="CW55" s="549">
        <v>5.6733073696824442E-3</v>
      </c>
      <c r="CX55" s="549">
        <v>2.4265431466333062E-5</v>
      </c>
      <c r="CY55" s="549">
        <v>0</v>
      </c>
      <c r="CZ55" s="549">
        <v>0</v>
      </c>
      <c r="DA55" s="549">
        <v>0</v>
      </c>
      <c r="DB55" s="549">
        <v>1.663185065928656E-4</v>
      </c>
      <c r="DC55" s="549">
        <v>0</v>
      </c>
      <c r="DD55" s="549">
        <v>0</v>
      </c>
      <c r="DE55" s="549">
        <v>0</v>
      </c>
      <c r="DF55" s="549">
        <v>5.369964271891355E-4</v>
      </c>
      <c r="DG55" s="550" t="s">
        <v>292</v>
      </c>
    </row>
    <row r="56" spans="2:111" ht="12" customHeight="1">
      <c r="B56" s="548" t="s">
        <v>657</v>
      </c>
      <c r="C56" s="549">
        <v>0</v>
      </c>
      <c r="D56" s="549">
        <v>0</v>
      </c>
      <c r="E56" s="549">
        <v>0</v>
      </c>
      <c r="F56" s="549">
        <v>0</v>
      </c>
      <c r="G56" s="549">
        <v>0</v>
      </c>
      <c r="H56" s="549">
        <v>0</v>
      </c>
      <c r="I56" s="549">
        <v>0</v>
      </c>
      <c r="J56" s="549">
        <v>0</v>
      </c>
      <c r="K56" s="549">
        <v>0</v>
      </c>
      <c r="L56" s="549">
        <v>0</v>
      </c>
      <c r="M56" s="549">
        <v>0</v>
      </c>
      <c r="N56" s="549">
        <v>0</v>
      </c>
      <c r="O56" s="549">
        <v>0</v>
      </c>
      <c r="P56" s="549">
        <v>0</v>
      </c>
      <c r="Q56" s="549">
        <v>0</v>
      </c>
      <c r="R56" s="549">
        <v>0</v>
      </c>
      <c r="S56" s="549">
        <v>0</v>
      </c>
      <c r="T56" s="549">
        <v>0</v>
      </c>
      <c r="U56" s="549">
        <v>0</v>
      </c>
      <c r="V56" s="549">
        <v>0</v>
      </c>
      <c r="W56" s="549">
        <v>0</v>
      </c>
      <c r="X56" s="549">
        <v>0</v>
      </c>
      <c r="Y56" s="549">
        <v>0</v>
      </c>
      <c r="Z56" s="549">
        <v>0</v>
      </c>
      <c r="AA56" s="549">
        <v>0</v>
      </c>
      <c r="AB56" s="549">
        <v>0</v>
      </c>
      <c r="AC56" s="549">
        <v>0</v>
      </c>
      <c r="AD56" s="549">
        <v>0</v>
      </c>
      <c r="AE56" s="549">
        <v>0</v>
      </c>
      <c r="AF56" s="549">
        <v>0</v>
      </c>
      <c r="AG56" s="549">
        <v>0</v>
      </c>
      <c r="AH56" s="549">
        <v>0</v>
      </c>
      <c r="AI56" s="549">
        <v>0</v>
      </c>
      <c r="AJ56" s="549">
        <v>0</v>
      </c>
      <c r="AK56" s="549">
        <v>0</v>
      </c>
      <c r="AL56" s="549">
        <v>0</v>
      </c>
      <c r="AM56" s="549">
        <v>0</v>
      </c>
      <c r="AN56" s="549">
        <v>0</v>
      </c>
      <c r="AO56" s="549">
        <v>0</v>
      </c>
      <c r="AP56" s="549">
        <v>0</v>
      </c>
      <c r="AQ56" s="549">
        <v>0</v>
      </c>
      <c r="AR56" s="549">
        <v>0</v>
      </c>
      <c r="AS56" s="549">
        <v>0</v>
      </c>
      <c r="AT56" s="549">
        <v>4.0694974410042563E-4</v>
      </c>
      <c r="AU56" s="549">
        <v>2.4221468280275753E-3</v>
      </c>
      <c r="AV56" s="549">
        <v>1.1193102677909922E-3</v>
      </c>
      <c r="AW56" s="549">
        <v>0</v>
      </c>
      <c r="AX56" s="549">
        <v>0</v>
      </c>
      <c r="AY56" s="549">
        <v>3.8751711147935815E-3</v>
      </c>
      <c r="AZ56" s="549">
        <v>0</v>
      </c>
      <c r="BA56" s="549">
        <v>2.2540648411685803E-2</v>
      </c>
      <c r="BB56" s="549">
        <v>0</v>
      </c>
      <c r="BC56" s="549">
        <v>0</v>
      </c>
      <c r="BD56" s="549">
        <v>1.1072153533862336E-4</v>
      </c>
      <c r="BE56" s="549">
        <v>1.8151997043817624E-5</v>
      </c>
      <c r="BF56" s="549">
        <v>0</v>
      </c>
      <c r="BG56" s="549">
        <v>1.5958049479528215E-6</v>
      </c>
      <c r="BH56" s="549">
        <v>8.9419637706242066E-4</v>
      </c>
      <c r="BI56" s="549">
        <v>8.9053803339517632E-5</v>
      </c>
      <c r="BJ56" s="549">
        <v>0</v>
      </c>
      <c r="BK56" s="549">
        <v>0</v>
      </c>
      <c r="BL56" s="549">
        <v>1.290827807873189E-4</v>
      </c>
      <c r="BM56" s="549">
        <v>4.2314225438103354E-5</v>
      </c>
      <c r="BN56" s="549">
        <v>3.4167175106772422E-4</v>
      </c>
      <c r="BO56" s="549">
        <v>6.4717099983604997E-4</v>
      </c>
      <c r="BP56" s="549">
        <v>0</v>
      </c>
      <c r="BQ56" s="549">
        <v>0</v>
      </c>
      <c r="BR56" s="549">
        <v>0</v>
      </c>
      <c r="BS56" s="549">
        <v>0</v>
      </c>
      <c r="BT56" s="549">
        <v>0</v>
      </c>
      <c r="BU56" s="549">
        <v>0</v>
      </c>
      <c r="BV56" s="549">
        <v>0</v>
      </c>
      <c r="BW56" s="549">
        <v>0</v>
      </c>
      <c r="BX56" s="549">
        <v>0</v>
      </c>
      <c r="BY56" s="549">
        <v>0</v>
      </c>
      <c r="BZ56" s="549">
        <v>0</v>
      </c>
      <c r="CA56" s="549">
        <v>0</v>
      </c>
      <c r="CB56" s="549">
        <v>0</v>
      </c>
      <c r="CC56" s="549">
        <v>0</v>
      </c>
      <c r="CD56" s="549">
        <v>0</v>
      </c>
      <c r="CE56" s="549">
        <v>0</v>
      </c>
      <c r="CF56" s="549">
        <v>0</v>
      </c>
      <c r="CG56" s="549">
        <v>0</v>
      </c>
      <c r="CH56" s="549">
        <v>0</v>
      </c>
      <c r="CI56" s="549">
        <v>0</v>
      </c>
      <c r="CJ56" s="549">
        <v>1.6036177616703284E-5</v>
      </c>
      <c r="CK56" s="549">
        <v>0</v>
      </c>
      <c r="CL56" s="549">
        <v>0</v>
      </c>
      <c r="CM56" s="549">
        <v>6.5027467771289107E-4</v>
      </c>
      <c r="CN56" s="549">
        <v>0</v>
      </c>
      <c r="CO56" s="549">
        <v>0</v>
      </c>
      <c r="CP56" s="549">
        <v>6.3430555075021043E-5</v>
      </c>
      <c r="CQ56" s="549">
        <v>0</v>
      </c>
      <c r="CR56" s="549">
        <v>0</v>
      </c>
      <c r="CS56" s="549">
        <v>0</v>
      </c>
      <c r="CT56" s="549">
        <v>0</v>
      </c>
      <c r="CU56" s="549">
        <v>0</v>
      </c>
      <c r="CV56" s="549">
        <v>0</v>
      </c>
      <c r="CW56" s="549">
        <v>2.1625973636908327E-3</v>
      </c>
      <c r="CX56" s="549">
        <v>4.3138544829036554E-5</v>
      </c>
      <c r="CY56" s="549">
        <v>0</v>
      </c>
      <c r="CZ56" s="549">
        <v>0</v>
      </c>
      <c r="DA56" s="549">
        <v>0</v>
      </c>
      <c r="DB56" s="549">
        <v>0</v>
      </c>
      <c r="DC56" s="549">
        <v>0</v>
      </c>
      <c r="DD56" s="549">
        <v>0</v>
      </c>
      <c r="DE56" s="549">
        <v>0</v>
      </c>
      <c r="DF56" s="549">
        <v>2.5128421060375687E-4</v>
      </c>
      <c r="DG56" s="550" t="s">
        <v>293</v>
      </c>
    </row>
    <row r="57" spans="2:111" ht="12" customHeight="1">
      <c r="B57" s="548" t="s">
        <v>659</v>
      </c>
      <c r="C57" s="549">
        <v>6.7276641550053825E-6</v>
      </c>
      <c r="D57" s="549">
        <v>8.9145628298388253E-5</v>
      </c>
      <c r="E57" s="549">
        <v>0</v>
      </c>
      <c r="F57" s="549">
        <v>0</v>
      </c>
      <c r="G57" s="549">
        <v>0</v>
      </c>
      <c r="H57" s="549">
        <v>0</v>
      </c>
      <c r="I57" s="549">
        <v>3.1002945279801579E-4</v>
      </c>
      <c r="J57" s="549">
        <v>0</v>
      </c>
      <c r="K57" s="549">
        <v>0</v>
      </c>
      <c r="L57" s="549">
        <v>0</v>
      </c>
      <c r="M57" s="549">
        <v>0</v>
      </c>
      <c r="N57" s="549">
        <v>0</v>
      </c>
      <c r="O57" s="549">
        <v>0</v>
      </c>
      <c r="P57" s="549">
        <v>0</v>
      </c>
      <c r="Q57" s="549">
        <v>7.4149596811567335E-4</v>
      </c>
      <c r="R57" s="549">
        <v>0</v>
      </c>
      <c r="S57" s="549">
        <v>0</v>
      </c>
      <c r="T57" s="549">
        <v>1.4285306134110454E-5</v>
      </c>
      <c r="U57" s="549">
        <v>0</v>
      </c>
      <c r="V57" s="549">
        <v>0</v>
      </c>
      <c r="W57" s="549">
        <v>0</v>
      </c>
      <c r="X57" s="549">
        <v>0</v>
      </c>
      <c r="Y57" s="549">
        <v>0</v>
      </c>
      <c r="Z57" s="549">
        <v>0</v>
      </c>
      <c r="AA57" s="549">
        <v>0</v>
      </c>
      <c r="AB57" s="549">
        <v>0</v>
      </c>
      <c r="AC57" s="549">
        <v>0</v>
      </c>
      <c r="AD57" s="549">
        <v>0</v>
      </c>
      <c r="AE57" s="549">
        <v>2.190637216536523E-5</v>
      </c>
      <c r="AF57" s="549">
        <v>0</v>
      </c>
      <c r="AG57" s="549">
        <v>0</v>
      </c>
      <c r="AH57" s="549">
        <v>0</v>
      </c>
      <c r="AI57" s="549">
        <v>0</v>
      </c>
      <c r="AJ57" s="549">
        <v>0</v>
      </c>
      <c r="AK57" s="549">
        <v>2.6101141924959219E-4</v>
      </c>
      <c r="AL57" s="549">
        <v>0</v>
      </c>
      <c r="AM57" s="549">
        <v>0</v>
      </c>
      <c r="AN57" s="549">
        <v>0</v>
      </c>
      <c r="AO57" s="549">
        <v>0</v>
      </c>
      <c r="AP57" s="549">
        <v>0</v>
      </c>
      <c r="AQ57" s="549">
        <v>0</v>
      </c>
      <c r="AR57" s="549">
        <v>0</v>
      </c>
      <c r="AS57" s="549">
        <v>2.776406712734452E-4</v>
      </c>
      <c r="AT57" s="549">
        <v>6.51119590560681E-4</v>
      </c>
      <c r="AU57" s="549">
        <v>9.8359093016504406E-4</v>
      </c>
      <c r="AV57" s="549">
        <v>5.5190430923054831E-3</v>
      </c>
      <c r="AW57" s="549">
        <v>5.7581313234195693E-2</v>
      </c>
      <c r="AX57" s="549">
        <v>1.2721591990772366E-2</v>
      </c>
      <c r="AY57" s="549">
        <v>8.8156283129367935E-3</v>
      </c>
      <c r="AZ57" s="549">
        <v>1.07455861806173E-2</v>
      </c>
      <c r="BA57" s="549">
        <v>4.661890273824713E-3</v>
      </c>
      <c r="BB57" s="549">
        <v>8.9200863930885527E-2</v>
      </c>
      <c r="BC57" s="549">
        <v>8.3049217588950092E-3</v>
      </c>
      <c r="BD57" s="549">
        <v>1.7592421726025712E-3</v>
      </c>
      <c r="BE57" s="549">
        <v>1.6388011902523775E-2</v>
      </c>
      <c r="BF57" s="549">
        <v>7.3071579272371741E-3</v>
      </c>
      <c r="BG57" s="549">
        <v>2.5367979322623354E-3</v>
      </c>
      <c r="BH57" s="549">
        <v>2.624899042344525E-3</v>
      </c>
      <c r="BI57" s="549">
        <v>1.1369202226345083E-2</v>
      </c>
      <c r="BJ57" s="549">
        <v>1.2954398245474483E-3</v>
      </c>
      <c r="BK57" s="549">
        <v>0</v>
      </c>
      <c r="BL57" s="549">
        <v>4.7007646003381972E-3</v>
      </c>
      <c r="BM57" s="549">
        <v>3.7115620598564942E-3</v>
      </c>
      <c r="BN57" s="549">
        <v>1.1958511287370349E-3</v>
      </c>
      <c r="BO57" s="549">
        <v>1.8724814261923048E-3</v>
      </c>
      <c r="BP57" s="549">
        <v>7.5950328485170694E-6</v>
      </c>
      <c r="BQ57" s="549">
        <v>0</v>
      </c>
      <c r="BR57" s="549">
        <v>1.8869866538580299E-4</v>
      </c>
      <c r="BS57" s="549">
        <v>0</v>
      </c>
      <c r="BT57" s="549">
        <v>2.0641372848286766E-4</v>
      </c>
      <c r="BU57" s="549">
        <v>2.4845955078513217E-6</v>
      </c>
      <c r="BV57" s="549">
        <v>5.3455568399740743E-5</v>
      </c>
      <c r="BW57" s="549">
        <v>1.8348960531385896E-5</v>
      </c>
      <c r="BX57" s="549">
        <v>0</v>
      </c>
      <c r="BY57" s="549">
        <v>3.0164612600189607E-4</v>
      </c>
      <c r="BZ57" s="549">
        <v>1.6626651857862078E-5</v>
      </c>
      <c r="CA57" s="549">
        <v>1.4064236054137932E-4</v>
      </c>
      <c r="CB57" s="549">
        <v>0</v>
      </c>
      <c r="CC57" s="549">
        <v>0</v>
      </c>
      <c r="CD57" s="549">
        <v>1.0312467773538208E-4</v>
      </c>
      <c r="CE57" s="549">
        <v>0</v>
      </c>
      <c r="CF57" s="549">
        <v>1.4218144247812775E-4</v>
      </c>
      <c r="CG57" s="549">
        <v>0</v>
      </c>
      <c r="CH57" s="549">
        <v>0</v>
      </c>
      <c r="CI57" s="549">
        <v>6.1678899648430268E-4</v>
      </c>
      <c r="CJ57" s="549">
        <v>3.2072355233406568E-5</v>
      </c>
      <c r="CK57" s="549">
        <v>0</v>
      </c>
      <c r="CL57" s="549">
        <v>5.8404392010279172E-4</v>
      </c>
      <c r="CM57" s="549">
        <v>3.145809317507168E-4</v>
      </c>
      <c r="CN57" s="549">
        <v>5.6372769570349512E-4</v>
      </c>
      <c r="CO57" s="549">
        <v>3.828850387671102E-4</v>
      </c>
      <c r="CP57" s="549">
        <v>3.4598484586375119E-5</v>
      </c>
      <c r="CQ57" s="549">
        <v>1.529285823520416E-4</v>
      </c>
      <c r="CR57" s="549">
        <v>0</v>
      </c>
      <c r="CS57" s="549">
        <v>6.1923722358798432E-6</v>
      </c>
      <c r="CT57" s="549">
        <v>0</v>
      </c>
      <c r="CU57" s="549">
        <v>1.2704058946833513E-5</v>
      </c>
      <c r="CV57" s="549">
        <v>0</v>
      </c>
      <c r="CW57" s="549">
        <v>6.1882115038945475E-3</v>
      </c>
      <c r="CX57" s="549">
        <v>7.8188612502628753E-5</v>
      </c>
      <c r="CY57" s="549">
        <v>9.774788864560526E-5</v>
      </c>
      <c r="CZ57" s="549">
        <v>4.2379551261094358E-5</v>
      </c>
      <c r="DA57" s="549">
        <v>2.9180892351688115E-5</v>
      </c>
      <c r="DB57" s="549">
        <v>4.5238633793259444E-4</v>
      </c>
      <c r="DC57" s="549">
        <v>8.4324142001855127E-5</v>
      </c>
      <c r="DD57" s="549">
        <v>0</v>
      </c>
      <c r="DE57" s="549">
        <v>1.0817377701224028E-3</v>
      </c>
      <c r="DF57" s="549">
        <v>2.9696597880775181E-3</v>
      </c>
      <c r="DG57" s="550" t="s">
        <v>294</v>
      </c>
    </row>
    <row r="58" spans="2:111" ht="12" customHeight="1">
      <c r="B58" s="548" t="s">
        <v>661</v>
      </c>
      <c r="C58" s="549">
        <v>0</v>
      </c>
      <c r="D58" s="549">
        <v>0</v>
      </c>
      <c r="E58" s="549">
        <v>8.0025608194622276E-5</v>
      </c>
      <c r="F58" s="549">
        <v>0</v>
      </c>
      <c r="G58" s="549">
        <v>0</v>
      </c>
      <c r="H58" s="549">
        <v>0</v>
      </c>
      <c r="I58" s="549">
        <v>0</v>
      </c>
      <c r="J58" s="549">
        <v>1.4655821358861109E-5</v>
      </c>
      <c r="K58" s="549">
        <v>3.432038768309927E-5</v>
      </c>
      <c r="L58" s="549">
        <v>0</v>
      </c>
      <c r="M58" s="549">
        <v>0</v>
      </c>
      <c r="N58" s="549">
        <v>0</v>
      </c>
      <c r="O58" s="549">
        <v>0</v>
      </c>
      <c r="P58" s="549">
        <v>2.6659557451346307E-5</v>
      </c>
      <c r="Q58" s="549">
        <v>0</v>
      </c>
      <c r="R58" s="549">
        <v>0</v>
      </c>
      <c r="S58" s="549">
        <v>0</v>
      </c>
      <c r="T58" s="549">
        <v>0</v>
      </c>
      <c r="U58" s="549">
        <v>0</v>
      </c>
      <c r="V58" s="549">
        <v>0</v>
      </c>
      <c r="W58" s="549">
        <v>0</v>
      </c>
      <c r="X58" s="549">
        <v>0</v>
      </c>
      <c r="Y58" s="549">
        <v>0</v>
      </c>
      <c r="Z58" s="549">
        <v>0</v>
      </c>
      <c r="AA58" s="549">
        <v>1.1917788925123782E-4</v>
      </c>
      <c r="AB58" s="549">
        <v>6.4967126633923235E-6</v>
      </c>
      <c r="AC58" s="549">
        <v>0</v>
      </c>
      <c r="AD58" s="549">
        <v>0</v>
      </c>
      <c r="AE58" s="549">
        <v>1.9914883786695663E-6</v>
      </c>
      <c r="AF58" s="549">
        <v>0</v>
      </c>
      <c r="AG58" s="549">
        <v>0</v>
      </c>
      <c r="AH58" s="549">
        <v>0</v>
      </c>
      <c r="AI58" s="549">
        <v>0</v>
      </c>
      <c r="AJ58" s="549">
        <v>0</v>
      </c>
      <c r="AK58" s="549">
        <v>0</v>
      </c>
      <c r="AL58" s="549">
        <v>0</v>
      </c>
      <c r="AM58" s="549">
        <v>0</v>
      </c>
      <c r="AN58" s="549">
        <v>0</v>
      </c>
      <c r="AO58" s="549">
        <v>0</v>
      </c>
      <c r="AP58" s="549">
        <v>0</v>
      </c>
      <c r="AQ58" s="549">
        <v>0</v>
      </c>
      <c r="AR58" s="549">
        <v>1.107018497272709E-4</v>
      </c>
      <c r="AS58" s="549">
        <v>1.8509378084896346E-5</v>
      </c>
      <c r="AT58" s="549">
        <v>1.9629340597785235E-4</v>
      </c>
      <c r="AU58" s="549">
        <v>8.2326994154783409E-5</v>
      </c>
      <c r="AV58" s="549">
        <v>1.8237234505759546E-5</v>
      </c>
      <c r="AW58" s="549">
        <v>6.7902492021457188E-5</v>
      </c>
      <c r="AX58" s="549">
        <v>4.4794337995677343E-5</v>
      </c>
      <c r="AY58" s="549">
        <v>3.6024167069794251E-5</v>
      </c>
      <c r="AZ58" s="549">
        <v>0</v>
      </c>
      <c r="BA58" s="549">
        <v>9.814505839630975E-5</v>
      </c>
      <c r="BB58" s="549">
        <v>4.6282011724776303E-5</v>
      </c>
      <c r="BC58" s="549">
        <v>4.8955328262960049E-3</v>
      </c>
      <c r="BD58" s="549">
        <v>2.4604785630805193E-5</v>
      </c>
      <c r="BE58" s="549">
        <v>1.7828502525072447E-2</v>
      </c>
      <c r="BF58" s="549">
        <v>9.21113569701024E-3</v>
      </c>
      <c r="BG58" s="549">
        <v>1.9149659375433861E-5</v>
      </c>
      <c r="BH58" s="549">
        <v>3.4614053305642093E-4</v>
      </c>
      <c r="BI58" s="549">
        <v>6.2337662337662335E-4</v>
      </c>
      <c r="BJ58" s="549">
        <v>4.5454028931489415E-5</v>
      </c>
      <c r="BK58" s="549">
        <v>8.985533291400844E-5</v>
      </c>
      <c r="BL58" s="549">
        <v>1.3360067811487508E-3</v>
      </c>
      <c r="BM58" s="549">
        <v>5.0777070525724025E-4</v>
      </c>
      <c r="BN58" s="549">
        <v>2.4222086638194021E-3</v>
      </c>
      <c r="BO58" s="549">
        <v>2.5455392660217969E-3</v>
      </c>
      <c r="BP58" s="549">
        <v>1.8987582121292674E-5</v>
      </c>
      <c r="BQ58" s="549">
        <v>0</v>
      </c>
      <c r="BR58" s="549">
        <v>1.7154424125982092E-5</v>
      </c>
      <c r="BS58" s="549">
        <v>1.8438957830103442E-5</v>
      </c>
      <c r="BT58" s="549">
        <v>2.9548853247547447E-4</v>
      </c>
      <c r="BU58" s="549">
        <v>1.3168356191612006E-4</v>
      </c>
      <c r="BV58" s="549">
        <v>2.4723200384880095E-4</v>
      </c>
      <c r="BW58" s="549">
        <v>1.0397744301118675E-4</v>
      </c>
      <c r="BX58" s="549">
        <v>0</v>
      </c>
      <c r="BY58" s="549">
        <v>8.6184607429113167E-5</v>
      </c>
      <c r="BZ58" s="549">
        <v>2.3609845638164151E-4</v>
      </c>
      <c r="CA58" s="549">
        <v>0</v>
      </c>
      <c r="CB58" s="549">
        <v>0</v>
      </c>
      <c r="CC58" s="549">
        <v>0</v>
      </c>
      <c r="CD58" s="549">
        <v>2.0624935547076416E-4</v>
      </c>
      <c r="CE58" s="549">
        <v>3.796939666628697E-5</v>
      </c>
      <c r="CF58" s="549">
        <v>5.6872576991251104E-5</v>
      </c>
      <c r="CG58" s="549">
        <v>0</v>
      </c>
      <c r="CH58" s="549">
        <v>4.8519900437164305E-6</v>
      </c>
      <c r="CI58" s="549">
        <v>1.8503669894529083E-4</v>
      </c>
      <c r="CJ58" s="549">
        <v>4.1694061803428535E-4</v>
      </c>
      <c r="CK58" s="549">
        <v>0</v>
      </c>
      <c r="CL58" s="549">
        <v>3.5042635206167504E-4</v>
      </c>
      <c r="CM58" s="549">
        <v>1.1907627215262031E-3</v>
      </c>
      <c r="CN58" s="549">
        <v>2.381948010014768E-5</v>
      </c>
      <c r="CO58" s="549">
        <v>2.2334960594748093E-4</v>
      </c>
      <c r="CP58" s="549">
        <v>2.7390466964213635E-5</v>
      </c>
      <c r="CQ58" s="549">
        <v>0</v>
      </c>
      <c r="CR58" s="549">
        <v>2.8861694758716232E-5</v>
      </c>
      <c r="CS58" s="549">
        <v>0</v>
      </c>
      <c r="CT58" s="549">
        <v>8.4974762495538826E-5</v>
      </c>
      <c r="CU58" s="549">
        <v>1.1433653052150162E-4</v>
      </c>
      <c r="CV58" s="549">
        <v>3.2978811113859347E-4</v>
      </c>
      <c r="CW58" s="549">
        <v>1.0719367884961055E-3</v>
      </c>
      <c r="CX58" s="549">
        <v>4.5834703880851338E-4</v>
      </c>
      <c r="CY58" s="549">
        <v>9.774788864560526E-6</v>
      </c>
      <c r="CZ58" s="549">
        <v>1.7254531584874134E-4</v>
      </c>
      <c r="DA58" s="549">
        <v>0</v>
      </c>
      <c r="DB58" s="549">
        <v>2.6610961054858494E-4</v>
      </c>
      <c r="DC58" s="549">
        <v>2.4092612000530036E-5</v>
      </c>
      <c r="DD58" s="549">
        <v>0</v>
      </c>
      <c r="DE58" s="549">
        <v>0</v>
      </c>
      <c r="DF58" s="549">
        <v>1.7890493191818711E-3</v>
      </c>
      <c r="DG58" s="550" t="s">
        <v>295</v>
      </c>
    </row>
    <row r="59" spans="2:111" ht="12" customHeight="1">
      <c r="B59" s="548" t="s">
        <v>663</v>
      </c>
      <c r="C59" s="549">
        <v>0</v>
      </c>
      <c r="D59" s="549">
        <v>0</v>
      </c>
      <c r="E59" s="549">
        <v>0</v>
      </c>
      <c r="F59" s="549">
        <v>0</v>
      </c>
      <c r="G59" s="549">
        <v>0</v>
      </c>
      <c r="H59" s="549">
        <v>0</v>
      </c>
      <c r="I59" s="549">
        <v>0</v>
      </c>
      <c r="J59" s="549">
        <v>0</v>
      </c>
      <c r="K59" s="549">
        <v>0</v>
      </c>
      <c r="L59" s="549">
        <v>0</v>
      </c>
      <c r="M59" s="549">
        <v>0</v>
      </c>
      <c r="N59" s="549">
        <v>0</v>
      </c>
      <c r="O59" s="549">
        <v>0</v>
      </c>
      <c r="P59" s="549">
        <v>0</v>
      </c>
      <c r="Q59" s="549">
        <v>0</v>
      </c>
      <c r="R59" s="549">
        <v>0</v>
      </c>
      <c r="S59" s="549">
        <v>0</v>
      </c>
      <c r="T59" s="549">
        <v>0</v>
      </c>
      <c r="U59" s="549">
        <v>0</v>
      </c>
      <c r="V59" s="549">
        <v>0</v>
      </c>
      <c r="W59" s="549">
        <v>0</v>
      </c>
      <c r="X59" s="549">
        <v>0</v>
      </c>
      <c r="Y59" s="549">
        <v>0</v>
      </c>
      <c r="Z59" s="549">
        <v>0</v>
      </c>
      <c r="AA59" s="549">
        <v>0</v>
      </c>
      <c r="AB59" s="549">
        <v>0</v>
      </c>
      <c r="AC59" s="549">
        <v>0</v>
      </c>
      <c r="AD59" s="549">
        <v>0</v>
      </c>
      <c r="AE59" s="549">
        <v>0</v>
      </c>
      <c r="AF59" s="549">
        <v>0</v>
      </c>
      <c r="AG59" s="549">
        <v>0</v>
      </c>
      <c r="AH59" s="549">
        <v>0</v>
      </c>
      <c r="AI59" s="549">
        <v>0</v>
      </c>
      <c r="AJ59" s="549">
        <v>0</v>
      </c>
      <c r="AK59" s="549">
        <v>0</v>
      </c>
      <c r="AL59" s="549">
        <v>0</v>
      </c>
      <c r="AM59" s="549">
        <v>0</v>
      </c>
      <c r="AN59" s="549">
        <v>0</v>
      </c>
      <c r="AO59" s="549">
        <v>0</v>
      </c>
      <c r="AP59" s="549">
        <v>0</v>
      </c>
      <c r="AQ59" s="549">
        <v>0</v>
      </c>
      <c r="AR59" s="549">
        <v>0</v>
      </c>
      <c r="AS59" s="549">
        <v>0</v>
      </c>
      <c r="AT59" s="549">
        <v>0</v>
      </c>
      <c r="AU59" s="549">
        <v>4.7662996615927241E-5</v>
      </c>
      <c r="AV59" s="549">
        <v>0</v>
      </c>
      <c r="AW59" s="549">
        <v>0</v>
      </c>
      <c r="AX59" s="549">
        <v>0</v>
      </c>
      <c r="AY59" s="549">
        <v>0</v>
      </c>
      <c r="AZ59" s="549">
        <v>0</v>
      </c>
      <c r="BA59" s="549">
        <v>0</v>
      </c>
      <c r="BB59" s="549">
        <v>0</v>
      </c>
      <c r="BC59" s="549">
        <v>8.7420229041000087E-5</v>
      </c>
      <c r="BD59" s="549">
        <v>5.6529494986774925E-2</v>
      </c>
      <c r="BE59" s="549">
        <v>0</v>
      </c>
      <c r="BF59" s="549">
        <v>0</v>
      </c>
      <c r="BG59" s="549">
        <v>0</v>
      </c>
      <c r="BH59" s="549">
        <v>0</v>
      </c>
      <c r="BI59" s="549">
        <v>0</v>
      </c>
      <c r="BJ59" s="549">
        <v>0</v>
      </c>
      <c r="BK59" s="549">
        <v>0</v>
      </c>
      <c r="BL59" s="549">
        <v>0</v>
      </c>
      <c r="BM59" s="549">
        <v>0</v>
      </c>
      <c r="BN59" s="549">
        <v>0</v>
      </c>
      <c r="BO59" s="549">
        <v>0</v>
      </c>
      <c r="BP59" s="549">
        <v>0</v>
      </c>
      <c r="BQ59" s="549">
        <v>0</v>
      </c>
      <c r="BR59" s="549">
        <v>0</v>
      </c>
      <c r="BS59" s="549">
        <v>0</v>
      </c>
      <c r="BT59" s="549">
        <v>0</v>
      </c>
      <c r="BU59" s="549">
        <v>0</v>
      </c>
      <c r="BV59" s="549">
        <v>0</v>
      </c>
      <c r="BW59" s="549">
        <v>0</v>
      </c>
      <c r="BX59" s="549">
        <v>0</v>
      </c>
      <c r="BY59" s="549">
        <v>0</v>
      </c>
      <c r="BZ59" s="549">
        <v>0</v>
      </c>
      <c r="CA59" s="549">
        <v>0</v>
      </c>
      <c r="CB59" s="549">
        <v>0</v>
      </c>
      <c r="CC59" s="549">
        <v>0</v>
      </c>
      <c r="CD59" s="549">
        <v>0</v>
      </c>
      <c r="CE59" s="549">
        <v>0</v>
      </c>
      <c r="CF59" s="549">
        <v>0</v>
      </c>
      <c r="CG59" s="549">
        <v>0</v>
      </c>
      <c r="CH59" s="549">
        <v>5.3371890480880732E-5</v>
      </c>
      <c r="CI59" s="549">
        <v>1.2335779929686054E-4</v>
      </c>
      <c r="CJ59" s="549">
        <v>0</v>
      </c>
      <c r="CK59" s="549">
        <v>0</v>
      </c>
      <c r="CL59" s="549">
        <v>0</v>
      </c>
      <c r="CM59" s="549">
        <v>0</v>
      </c>
      <c r="CN59" s="549">
        <v>0</v>
      </c>
      <c r="CO59" s="549">
        <v>0</v>
      </c>
      <c r="CP59" s="549">
        <v>0</v>
      </c>
      <c r="CQ59" s="549">
        <v>0</v>
      </c>
      <c r="CR59" s="549">
        <v>0</v>
      </c>
      <c r="CS59" s="549">
        <v>0</v>
      </c>
      <c r="CT59" s="549">
        <v>0</v>
      </c>
      <c r="CU59" s="549">
        <v>3.5571365051133837E-3</v>
      </c>
      <c r="CV59" s="549">
        <v>0</v>
      </c>
      <c r="CW59" s="549">
        <v>1.4183268424206111E-3</v>
      </c>
      <c r="CX59" s="549">
        <v>0</v>
      </c>
      <c r="CY59" s="549">
        <v>0</v>
      </c>
      <c r="CZ59" s="549">
        <v>0</v>
      </c>
      <c r="DA59" s="549">
        <v>0</v>
      </c>
      <c r="DB59" s="549">
        <v>0</v>
      </c>
      <c r="DC59" s="549">
        <v>0</v>
      </c>
      <c r="DD59" s="549">
        <v>0</v>
      </c>
      <c r="DE59" s="549">
        <v>0</v>
      </c>
      <c r="DF59" s="549">
        <v>2.9904660287542246E-4</v>
      </c>
      <c r="DG59" s="550" t="s">
        <v>296</v>
      </c>
    </row>
    <row r="60" spans="2:111" ht="12" customHeight="1">
      <c r="B60" s="548" t="s">
        <v>665</v>
      </c>
      <c r="C60" s="549">
        <v>0</v>
      </c>
      <c r="D60" s="549">
        <v>0</v>
      </c>
      <c r="E60" s="549">
        <v>0</v>
      </c>
      <c r="F60" s="549">
        <v>0</v>
      </c>
      <c r="G60" s="549">
        <v>0</v>
      </c>
      <c r="H60" s="549">
        <v>0</v>
      </c>
      <c r="I60" s="549">
        <v>0</v>
      </c>
      <c r="J60" s="549">
        <v>0</v>
      </c>
      <c r="K60" s="549">
        <v>0</v>
      </c>
      <c r="L60" s="549">
        <v>0</v>
      </c>
      <c r="M60" s="549">
        <v>0</v>
      </c>
      <c r="N60" s="549">
        <v>0</v>
      </c>
      <c r="O60" s="549">
        <v>0</v>
      </c>
      <c r="P60" s="549">
        <v>0</v>
      </c>
      <c r="Q60" s="549">
        <v>0</v>
      </c>
      <c r="R60" s="549">
        <v>0</v>
      </c>
      <c r="S60" s="549">
        <v>0</v>
      </c>
      <c r="T60" s="549">
        <v>0</v>
      </c>
      <c r="U60" s="549">
        <v>0</v>
      </c>
      <c r="V60" s="549">
        <v>0</v>
      </c>
      <c r="W60" s="549">
        <v>0</v>
      </c>
      <c r="X60" s="549">
        <v>0</v>
      </c>
      <c r="Y60" s="549">
        <v>0</v>
      </c>
      <c r="Z60" s="549">
        <v>0</v>
      </c>
      <c r="AA60" s="549">
        <v>0</v>
      </c>
      <c r="AB60" s="549">
        <v>0</v>
      </c>
      <c r="AC60" s="549">
        <v>0</v>
      </c>
      <c r="AD60" s="549">
        <v>0</v>
      </c>
      <c r="AE60" s="549">
        <v>0</v>
      </c>
      <c r="AF60" s="549">
        <v>0</v>
      </c>
      <c r="AG60" s="549">
        <v>0</v>
      </c>
      <c r="AH60" s="549">
        <v>0</v>
      </c>
      <c r="AI60" s="549">
        <v>0</v>
      </c>
      <c r="AJ60" s="549">
        <v>0</v>
      </c>
      <c r="AK60" s="549">
        <v>0</v>
      </c>
      <c r="AL60" s="549">
        <v>0</v>
      </c>
      <c r="AM60" s="549">
        <v>0</v>
      </c>
      <c r="AN60" s="549">
        <v>0</v>
      </c>
      <c r="AO60" s="549">
        <v>0</v>
      </c>
      <c r="AP60" s="549">
        <v>0</v>
      </c>
      <c r="AQ60" s="549">
        <v>0</v>
      </c>
      <c r="AR60" s="549">
        <v>0</v>
      </c>
      <c r="AS60" s="549">
        <v>0</v>
      </c>
      <c r="AT60" s="549">
        <v>0</v>
      </c>
      <c r="AU60" s="549">
        <v>0</v>
      </c>
      <c r="AV60" s="549">
        <v>0</v>
      </c>
      <c r="AW60" s="549">
        <v>0</v>
      </c>
      <c r="AX60" s="549">
        <v>0</v>
      </c>
      <c r="AY60" s="549">
        <v>0</v>
      </c>
      <c r="AZ60" s="549">
        <v>0</v>
      </c>
      <c r="BA60" s="549">
        <v>0</v>
      </c>
      <c r="BB60" s="549">
        <v>0</v>
      </c>
      <c r="BC60" s="549">
        <v>0</v>
      </c>
      <c r="BD60" s="549">
        <v>0</v>
      </c>
      <c r="BE60" s="549">
        <v>0</v>
      </c>
      <c r="BF60" s="549">
        <v>0</v>
      </c>
      <c r="BG60" s="549">
        <v>0</v>
      </c>
      <c r="BH60" s="549">
        <v>0</v>
      </c>
      <c r="BI60" s="549">
        <v>0</v>
      </c>
      <c r="BJ60" s="549">
        <v>0</v>
      </c>
      <c r="BK60" s="549">
        <v>0</v>
      </c>
      <c r="BL60" s="549">
        <v>0</v>
      </c>
      <c r="BM60" s="549">
        <v>0</v>
      </c>
      <c r="BN60" s="549">
        <v>0</v>
      </c>
      <c r="BO60" s="549">
        <v>0</v>
      </c>
      <c r="BP60" s="549">
        <v>0</v>
      </c>
      <c r="BQ60" s="549">
        <v>0</v>
      </c>
      <c r="BR60" s="549">
        <v>0</v>
      </c>
      <c r="BS60" s="549">
        <v>0</v>
      </c>
      <c r="BT60" s="549">
        <v>0</v>
      </c>
      <c r="BU60" s="549">
        <v>0</v>
      </c>
      <c r="BV60" s="549">
        <v>0</v>
      </c>
      <c r="BW60" s="549">
        <v>0</v>
      </c>
      <c r="BX60" s="549">
        <v>0</v>
      </c>
      <c r="BY60" s="549">
        <v>0</v>
      </c>
      <c r="BZ60" s="549">
        <v>0</v>
      </c>
      <c r="CA60" s="549">
        <v>0</v>
      </c>
      <c r="CB60" s="549">
        <v>0</v>
      </c>
      <c r="CC60" s="549">
        <v>0</v>
      </c>
      <c r="CD60" s="549">
        <v>0</v>
      </c>
      <c r="CE60" s="549">
        <v>0</v>
      </c>
      <c r="CF60" s="549">
        <v>0</v>
      </c>
      <c r="CG60" s="549">
        <v>0</v>
      </c>
      <c r="CH60" s="549">
        <v>0</v>
      </c>
      <c r="CI60" s="549">
        <v>0</v>
      </c>
      <c r="CJ60" s="549">
        <v>0</v>
      </c>
      <c r="CK60" s="549">
        <v>0</v>
      </c>
      <c r="CL60" s="549">
        <v>0</v>
      </c>
      <c r="CM60" s="549">
        <v>0</v>
      </c>
      <c r="CN60" s="549">
        <v>0</v>
      </c>
      <c r="CO60" s="549">
        <v>0</v>
      </c>
      <c r="CP60" s="549">
        <v>0</v>
      </c>
      <c r="CQ60" s="549">
        <v>0</v>
      </c>
      <c r="CR60" s="549">
        <v>0</v>
      </c>
      <c r="CS60" s="549">
        <v>0</v>
      </c>
      <c r="CT60" s="549">
        <v>0</v>
      </c>
      <c r="CU60" s="549">
        <v>0</v>
      </c>
      <c r="CV60" s="549">
        <v>0</v>
      </c>
      <c r="CW60" s="549">
        <v>0</v>
      </c>
      <c r="CX60" s="549">
        <v>0</v>
      </c>
      <c r="CY60" s="549">
        <v>0</v>
      </c>
      <c r="CZ60" s="549">
        <v>0</v>
      </c>
      <c r="DA60" s="549">
        <v>0</v>
      </c>
      <c r="DB60" s="549">
        <v>0</v>
      </c>
      <c r="DC60" s="549">
        <v>0</v>
      </c>
      <c r="DD60" s="549">
        <v>0</v>
      </c>
      <c r="DE60" s="549">
        <v>0</v>
      </c>
      <c r="DF60" s="549">
        <v>0</v>
      </c>
      <c r="DG60" s="550" t="s">
        <v>297</v>
      </c>
    </row>
    <row r="61" spans="2:111" ht="12" customHeight="1">
      <c r="B61" s="548" t="s">
        <v>667</v>
      </c>
      <c r="C61" s="549">
        <v>0</v>
      </c>
      <c r="D61" s="549">
        <v>0</v>
      </c>
      <c r="E61" s="549">
        <v>0</v>
      </c>
      <c r="F61" s="549">
        <v>0</v>
      </c>
      <c r="G61" s="549">
        <v>0</v>
      </c>
      <c r="H61" s="549">
        <v>0</v>
      </c>
      <c r="I61" s="549">
        <v>0</v>
      </c>
      <c r="J61" s="549">
        <v>0</v>
      </c>
      <c r="K61" s="549">
        <v>0</v>
      </c>
      <c r="L61" s="549">
        <v>0</v>
      </c>
      <c r="M61" s="549">
        <v>0</v>
      </c>
      <c r="N61" s="549">
        <v>0</v>
      </c>
      <c r="O61" s="549">
        <v>0</v>
      </c>
      <c r="P61" s="549">
        <v>0</v>
      </c>
      <c r="Q61" s="549">
        <v>0</v>
      </c>
      <c r="R61" s="549">
        <v>0</v>
      </c>
      <c r="S61" s="549">
        <v>0</v>
      </c>
      <c r="T61" s="549">
        <v>0</v>
      </c>
      <c r="U61" s="549">
        <v>0</v>
      </c>
      <c r="V61" s="549">
        <v>0</v>
      </c>
      <c r="W61" s="549">
        <v>0</v>
      </c>
      <c r="X61" s="549">
        <v>0</v>
      </c>
      <c r="Y61" s="549">
        <v>0</v>
      </c>
      <c r="Z61" s="549">
        <v>0</v>
      </c>
      <c r="AA61" s="549">
        <v>0</v>
      </c>
      <c r="AB61" s="549">
        <v>0</v>
      </c>
      <c r="AC61" s="549">
        <v>0</v>
      </c>
      <c r="AD61" s="549">
        <v>0</v>
      </c>
      <c r="AE61" s="549">
        <v>0</v>
      </c>
      <c r="AF61" s="549">
        <v>0</v>
      </c>
      <c r="AG61" s="549">
        <v>0</v>
      </c>
      <c r="AH61" s="549">
        <v>0</v>
      </c>
      <c r="AI61" s="549">
        <v>0</v>
      </c>
      <c r="AJ61" s="549">
        <v>0</v>
      </c>
      <c r="AK61" s="549">
        <v>0</v>
      </c>
      <c r="AL61" s="549">
        <v>0</v>
      </c>
      <c r="AM61" s="549">
        <v>0</v>
      </c>
      <c r="AN61" s="549">
        <v>0</v>
      </c>
      <c r="AO61" s="549">
        <v>0</v>
      </c>
      <c r="AP61" s="549">
        <v>0</v>
      </c>
      <c r="AQ61" s="549">
        <v>0</v>
      </c>
      <c r="AR61" s="549">
        <v>0</v>
      </c>
      <c r="AS61" s="549">
        <v>0</v>
      </c>
      <c r="AT61" s="549">
        <v>0</v>
      </c>
      <c r="AU61" s="549">
        <v>0</v>
      </c>
      <c r="AV61" s="549">
        <v>0</v>
      </c>
      <c r="AW61" s="549">
        <v>0</v>
      </c>
      <c r="AX61" s="549">
        <v>0</v>
      </c>
      <c r="AY61" s="549">
        <v>0</v>
      </c>
      <c r="AZ61" s="549">
        <v>0</v>
      </c>
      <c r="BA61" s="549">
        <v>0</v>
      </c>
      <c r="BB61" s="549">
        <v>0</v>
      </c>
      <c r="BC61" s="549">
        <v>0</v>
      </c>
      <c r="BD61" s="549">
        <v>0</v>
      </c>
      <c r="BE61" s="549">
        <v>0</v>
      </c>
      <c r="BF61" s="549">
        <v>4.5386713322698502E-2</v>
      </c>
      <c r="BG61" s="549">
        <v>0</v>
      </c>
      <c r="BH61" s="549">
        <v>0</v>
      </c>
      <c r="BI61" s="549">
        <v>0</v>
      </c>
      <c r="BJ61" s="549">
        <v>0</v>
      </c>
      <c r="BK61" s="549">
        <v>0</v>
      </c>
      <c r="BL61" s="549">
        <v>0</v>
      </c>
      <c r="BM61" s="549">
        <v>0</v>
      </c>
      <c r="BN61" s="549">
        <v>0</v>
      </c>
      <c r="BO61" s="549">
        <v>0</v>
      </c>
      <c r="BP61" s="549">
        <v>0</v>
      </c>
      <c r="BQ61" s="549">
        <v>0</v>
      </c>
      <c r="BR61" s="549">
        <v>0</v>
      </c>
      <c r="BS61" s="549">
        <v>0</v>
      </c>
      <c r="BT61" s="549">
        <v>0</v>
      </c>
      <c r="BU61" s="549">
        <v>0</v>
      </c>
      <c r="BV61" s="549">
        <v>0</v>
      </c>
      <c r="BW61" s="549">
        <v>0</v>
      </c>
      <c r="BX61" s="549">
        <v>0</v>
      </c>
      <c r="BY61" s="549">
        <v>0</v>
      </c>
      <c r="BZ61" s="549">
        <v>0</v>
      </c>
      <c r="CA61" s="549">
        <v>0</v>
      </c>
      <c r="CB61" s="549">
        <v>0</v>
      </c>
      <c r="CC61" s="549">
        <v>0</v>
      </c>
      <c r="CD61" s="549">
        <v>0</v>
      </c>
      <c r="CE61" s="549">
        <v>0</v>
      </c>
      <c r="CF61" s="549">
        <v>0</v>
      </c>
      <c r="CG61" s="549">
        <v>0</v>
      </c>
      <c r="CH61" s="549">
        <v>0</v>
      </c>
      <c r="CI61" s="549">
        <v>0</v>
      </c>
      <c r="CJ61" s="549">
        <v>0</v>
      </c>
      <c r="CK61" s="549">
        <v>0</v>
      </c>
      <c r="CL61" s="549">
        <v>0</v>
      </c>
      <c r="CM61" s="549">
        <v>2.4490864485290703E-4</v>
      </c>
      <c r="CN61" s="549">
        <v>0</v>
      </c>
      <c r="CO61" s="549">
        <v>0</v>
      </c>
      <c r="CP61" s="549">
        <v>0</v>
      </c>
      <c r="CQ61" s="549">
        <v>0</v>
      </c>
      <c r="CR61" s="549">
        <v>0</v>
      </c>
      <c r="CS61" s="549">
        <v>0</v>
      </c>
      <c r="CT61" s="549">
        <v>0</v>
      </c>
      <c r="CU61" s="549">
        <v>0</v>
      </c>
      <c r="CV61" s="549">
        <v>0</v>
      </c>
      <c r="CW61" s="549">
        <v>4.3017899940083881E-3</v>
      </c>
      <c r="CX61" s="549">
        <v>0</v>
      </c>
      <c r="CY61" s="549">
        <v>0</v>
      </c>
      <c r="CZ61" s="549">
        <v>0</v>
      </c>
      <c r="DA61" s="549">
        <v>0</v>
      </c>
      <c r="DB61" s="549">
        <v>0</v>
      </c>
      <c r="DC61" s="549">
        <v>0</v>
      </c>
      <c r="DD61" s="549">
        <v>0</v>
      </c>
      <c r="DE61" s="549">
        <v>0</v>
      </c>
      <c r="DF61" s="549">
        <v>1.1018111430178452E-4</v>
      </c>
      <c r="DG61" s="550" t="s">
        <v>298</v>
      </c>
    </row>
    <row r="62" spans="2:111" ht="12" customHeight="1">
      <c r="B62" s="548" t="s">
        <v>669</v>
      </c>
      <c r="C62" s="549">
        <v>0</v>
      </c>
      <c r="D62" s="549">
        <v>0</v>
      </c>
      <c r="E62" s="549">
        <v>0</v>
      </c>
      <c r="F62" s="549">
        <v>0</v>
      </c>
      <c r="G62" s="549">
        <v>0</v>
      </c>
      <c r="H62" s="549">
        <v>0</v>
      </c>
      <c r="I62" s="549">
        <v>0</v>
      </c>
      <c r="J62" s="549">
        <v>0</v>
      </c>
      <c r="K62" s="549">
        <v>0</v>
      </c>
      <c r="L62" s="549">
        <v>0</v>
      </c>
      <c r="M62" s="549">
        <v>0</v>
      </c>
      <c r="N62" s="549">
        <v>0</v>
      </c>
      <c r="O62" s="549">
        <v>0</v>
      </c>
      <c r="P62" s="549">
        <v>0</v>
      </c>
      <c r="Q62" s="549">
        <v>0</v>
      </c>
      <c r="R62" s="549">
        <v>0</v>
      </c>
      <c r="S62" s="549">
        <v>0</v>
      </c>
      <c r="T62" s="549">
        <v>0</v>
      </c>
      <c r="U62" s="549">
        <v>0</v>
      </c>
      <c r="V62" s="549">
        <v>0</v>
      </c>
      <c r="W62" s="549">
        <v>0</v>
      </c>
      <c r="X62" s="549">
        <v>0</v>
      </c>
      <c r="Y62" s="549">
        <v>0</v>
      </c>
      <c r="Z62" s="549">
        <v>0</v>
      </c>
      <c r="AA62" s="549">
        <v>0</v>
      </c>
      <c r="AB62" s="549">
        <v>0</v>
      </c>
      <c r="AC62" s="549">
        <v>0</v>
      </c>
      <c r="AD62" s="549">
        <v>0</v>
      </c>
      <c r="AE62" s="549">
        <v>0</v>
      </c>
      <c r="AF62" s="549">
        <v>0</v>
      </c>
      <c r="AG62" s="549">
        <v>0</v>
      </c>
      <c r="AH62" s="549">
        <v>0</v>
      </c>
      <c r="AI62" s="549">
        <v>0</v>
      </c>
      <c r="AJ62" s="549">
        <v>0</v>
      </c>
      <c r="AK62" s="549">
        <v>0</v>
      </c>
      <c r="AL62" s="549">
        <v>0</v>
      </c>
      <c r="AM62" s="549">
        <v>0</v>
      </c>
      <c r="AN62" s="549">
        <v>0</v>
      </c>
      <c r="AO62" s="549">
        <v>0</v>
      </c>
      <c r="AP62" s="549">
        <v>0</v>
      </c>
      <c r="AQ62" s="549">
        <v>0</v>
      </c>
      <c r="AR62" s="549">
        <v>0</v>
      </c>
      <c r="AS62" s="549">
        <v>0</v>
      </c>
      <c r="AT62" s="549">
        <v>0</v>
      </c>
      <c r="AU62" s="549">
        <v>9.3592793354911673E-4</v>
      </c>
      <c r="AV62" s="549">
        <v>0</v>
      </c>
      <c r="AW62" s="549">
        <v>0</v>
      </c>
      <c r="AX62" s="549">
        <v>0</v>
      </c>
      <c r="AY62" s="549">
        <v>0</v>
      </c>
      <c r="AZ62" s="549">
        <v>0</v>
      </c>
      <c r="BA62" s="549">
        <v>0</v>
      </c>
      <c r="BB62" s="549">
        <v>0</v>
      </c>
      <c r="BC62" s="549">
        <v>0</v>
      </c>
      <c r="BD62" s="549">
        <v>0</v>
      </c>
      <c r="BE62" s="549">
        <v>0.58718922808632568</v>
      </c>
      <c r="BF62" s="549">
        <v>0.52313075695981059</v>
      </c>
      <c r="BG62" s="549">
        <v>0.3816096246188021</v>
      </c>
      <c r="BH62" s="549">
        <v>0</v>
      </c>
      <c r="BI62" s="549">
        <v>0.12500185528756957</v>
      </c>
      <c r="BJ62" s="549">
        <v>0</v>
      </c>
      <c r="BK62" s="549">
        <v>0</v>
      </c>
      <c r="BL62" s="549">
        <v>0</v>
      </c>
      <c r="BM62" s="549">
        <v>0</v>
      </c>
      <c r="BN62" s="549">
        <v>0</v>
      </c>
      <c r="BO62" s="549">
        <v>0</v>
      </c>
      <c r="BP62" s="549">
        <v>0</v>
      </c>
      <c r="BQ62" s="549">
        <v>0</v>
      </c>
      <c r="BR62" s="549">
        <v>0</v>
      </c>
      <c r="BS62" s="549">
        <v>0</v>
      </c>
      <c r="BT62" s="549">
        <v>0</v>
      </c>
      <c r="BU62" s="549">
        <v>0</v>
      </c>
      <c r="BV62" s="549">
        <v>0</v>
      </c>
      <c r="BW62" s="549">
        <v>0</v>
      </c>
      <c r="BX62" s="549">
        <v>0</v>
      </c>
      <c r="BY62" s="549">
        <v>0</v>
      </c>
      <c r="BZ62" s="549">
        <v>0</v>
      </c>
      <c r="CA62" s="549">
        <v>1.3126620317195403E-4</v>
      </c>
      <c r="CB62" s="549">
        <v>0</v>
      </c>
      <c r="CC62" s="549">
        <v>0</v>
      </c>
      <c r="CD62" s="549">
        <v>0</v>
      </c>
      <c r="CE62" s="549">
        <v>0</v>
      </c>
      <c r="CF62" s="549">
        <v>0</v>
      </c>
      <c r="CG62" s="549">
        <v>0</v>
      </c>
      <c r="CH62" s="549">
        <v>0</v>
      </c>
      <c r="CI62" s="549">
        <v>0</v>
      </c>
      <c r="CJ62" s="549">
        <v>0</v>
      </c>
      <c r="CK62" s="549">
        <v>0</v>
      </c>
      <c r="CL62" s="549">
        <v>0</v>
      </c>
      <c r="CM62" s="549">
        <v>0</v>
      </c>
      <c r="CN62" s="549">
        <v>0</v>
      </c>
      <c r="CO62" s="549">
        <v>0</v>
      </c>
      <c r="CP62" s="549">
        <v>0</v>
      </c>
      <c r="CQ62" s="549">
        <v>0</v>
      </c>
      <c r="CR62" s="549">
        <v>0</v>
      </c>
      <c r="CS62" s="549">
        <v>0</v>
      </c>
      <c r="CT62" s="549">
        <v>0</v>
      </c>
      <c r="CU62" s="549">
        <v>0</v>
      </c>
      <c r="CV62" s="549">
        <v>0</v>
      </c>
      <c r="CW62" s="549">
        <v>0.17220266626722588</v>
      </c>
      <c r="CX62" s="549">
        <v>0</v>
      </c>
      <c r="CY62" s="549">
        <v>0</v>
      </c>
      <c r="CZ62" s="549">
        <v>0</v>
      </c>
      <c r="DA62" s="549">
        <v>0</v>
      </c>
      <c r="DB62" s="549">
        <v>0</v>
      </c>
      <c r="DC62" s="549">
        <v>0</v>
      </c>
      <c r="DD62" s="549">
        <v>0</v>
      </c>
      <c r="DE62" s="549">
        <v>0</v>
      </c>
      <c r="DF62" s="549">
        <v>9.6488998614028487E-2</v>
      </c>
      <c r="DG62" s="550" t="s">
        <v>299</v>
      </c>
    </row>
    <row r="63" spans="2:111" ht="12" customHeight="1">
      <c r="B63" s="548" t="s">
        <v>671</v>
      </c>
      <c r="C63" s="549">
        <v>0</v>
      </c>
      <c r="D63" s="549">
        <v>0</v>
      </c>
      <c r="E63" s="549">
        <v>0</v>
      </c>
      <c r="F63" s="549">
        <v>0</v>
      </c>
      <c r="G63" s="549">
        <v>1.6638935108153077E-2</v>
      </c>
      <c r="H63" s="549">
        <v>0</v>
      </c>
      <c r="I63" s="549">
        <v>0</v>
      </c>
      <c r="J63" s="549">
        <v>0</v>
      </c>
      <c r="K63" s="549">
        <v>0</v>
      </c>
      <c r="L63" s="549">
        <v>0</v>
      </c>
      <c r="M63" s="549">
        <v>0</v>
      </c>
      <c r="N63" s="549">
        <v>0</v>
      </c>
      <c r="O63" s="549">
        <v>0</v>
      </c>
      <c r="P63" s="549">
        <v>0</v>
      </c>
      <c r="Q63" s="549">
        <v>0</v>
      </c>
      <c r="R63" s="549">
        <v>0</v>
      </c>
      <c r="S63" s="549">
        <v>0</v>
      </c>
      <c r="T63" s="549">
        <v>0</v>
      </c>
      <c r="U63" s="549">
        <v>0</v>
      </c>
      <c r="V63" s="549">
        <v>0</v>
      </c>
      <c r="W63" s="549">
        <v>0</v>
      </c>
      <c r="X63" s="549">
        <v>0</v>
      </c>
      <c r="Y63" s="549">
        <v>0</v>
      </c>
      <c r="Z63" s="549">
        <v>0</v>
      </c>
      <c r="AA63" s="549">
        <v>0</v>
      </c>
      <c r="AB63" s="549">
        <v>0</v>
      </c>
      <c r="AC63" s="549">
        <v>0</v>
      </c>
      <c r="AD63" s="549">
        <v>0</v>
      </c>
      <c r="AE63" s="549">
        <v>0</v>
      </c>
      <c r="AF63" s="549">
        <v>0</v>
      </c>
      <c r="AG63" s="549">
        <v>0</v>
      </c>
      <c r="AH63" s="549">
        <v>0</v>
      </c>
      <c r="AI63" s="549">
        <v>0</v>
      </c>
      <c r="AJ63" s="549">
        <v>0</v>
      </c>
      <c r="AK63" s="549">
        <v>0</v>
      </c>
      <c r="AL63" s="549">
        <v>0</v>
      </c>
      <c r="AM63" s="549">
        <v>0</v>
      </c>
      <c r="AN63" s="549">
        <v>0</v>
      </c>
      <c r="AO63" s="549">
        <v>0</v>
      </c>
      <c r="AP63" s="549">
        <v>0</v>
      </c>
      <c r="AQ63" s="549">
        <v>0</v>
      </c>
      <c r="AR63" s="549">
        <v>0</v>
      </c>
      <c r="AS63" s="549">
        <v>0</v>
      </c>
      <c r="AT63" s="549">
        <v>0</v>
      </c>
      <c r="AU63" s="549">
        <v>0</v>
      </c>
      <c r="AV63" s="549">
        <v>0</v>
      </c>
      <c r="AW63" s="549">
        <v>0</v>
      </c>
      <c r="AX63" s="549">
        <v>0</v>
      </c>
      <c r="AY63" s="549">
        <v>0</v>
      </c>
      <c r="AZ63" s="549">
        <v>0</v>
      </c>
      <c r="BA63" s="549">
        <v>0</v>
      </c>
      <c r="BB63" s="549">
        <v>0</v>
      </c>
      <c r="BC63" s="549">
        <v>0</v>
      </c>
      <c r="BD63" s="549">
        <v>0</v>
      </c>
      <c r="BE63" s="549">
        <v>0</v>
      </c>
      <c r="BF63" s="549">
        <v>0</v>
      </c>
      <c r="BG63" s="549">
        <v>0</v>
      </c>
      <c r="BH63" s="549">
        <v>0.22308757355486328</v>
      </c>
      <c r="BI63" s="549">
        <v>0</v>
      </c>
      <c r="BJ63" s="549">
        <v>0</v>
      </c>
      <c r="BK63" s="549">
        <v>0</v>
      </c>
      <c r="BL63" s="549">
        <v>0</v>
      </c>
      <c r="BM63" s="549">
        <v>0</v>
      </c>
      <c r="BN63" s="549">
        <v>0</v>
      </c>
      <c r="BO63" s="549">
        <v>0</v>
      </c>
      <c r="BP63" s="549">
        <v>0</v>
      </c>
      <c r="BQ63" s="549">
        <v>0</v>
      </c>
      <c r="BR63" s="549">
        <v>0</v>
      </c>
      <c r="BS63" s="549">
        <v>0</v>
      </c>
      <c r="BT63" s="549">
        <v>0</v>
      </c>
      <c r="BU63" s="549">
        <v>0</v>
      </c>
      <c r="BV63" s="549">
        <v>0</v>
      </c>
      <c r="BW63" s="549">
        <v>0</v>
      </c>
      <c r="BX63" s="549">
        <v>0</v>
      </c>
      <c r="BY63" s="549">
        <v>0</v>
      </c>
      <c r="BZ63" s="549">
        <v>0</v>
      </c>
      <c r="CA63" s="549">
        <v>0</v>
      </c>
      <c r="CB63" s="549">
        <v>4.5454545454545456E-2</v>
      </c>
      <c r="CC63" s="549">
        <v>0</v>
      </c>
      <c r="CD63" s="549">
        <v>0</v>
      </c>
      <c r="CE63" s="549">
        <v>0</v>
      </c>
      <c r="CF63" s="549">
        <v>0</v>
      </c>
      <c r="CG63" s="549">
        <v>0</v>
      </c>
      <c r="CH63" s="549">
        <v>0</v>
      </c>
      <c r="CI63" s="549">
        <v>0</v>
      </c>
      <c r="CJ63" s="549">
        <v>0</v>
      </c>
      <c r="CK63" s="549">
        <v>0</v>
      </c>
      <c r="CL63" s="549">
        <v>0</v>
      </c>
      <c r="CM63" s="549">
        <v>8.8673819688121509E-4</v>
      </c>
      <c r="CN63" s="549">
        <v>5.8225395800360998E-5</v>
      </c>
      <c r="CO63" s="549">
        <v>6.3814173127851691E-5</v>
      </c>
      <c r="CP63" s="549">
        <v>0</v>
      </c>
      <c r="CQ63" s="549">
        <v>0</v>
      </c>
      <c r="CR63" s="549">
        <v>0</v>
      </c>
      <c r="CS63" s="549">
        <v>0</v>
      </c>
      <c r="CT63" s="549">
        <v>0</v>
      </c>
      <c r="CU63" s="549">
        <v>0</v>
      </c>
      <c r="CV63" s="549">
        <v>0</v>
      </c>
      <c r="CW63" s="549">
        <v>0</v>
      </c>
      <c r="CX63" s="549">
        <v>0</v>
      </c>
      <c r="CY63" s="549">
        <v>0</v>
      </c>
      <c r="CZ63" s="549">
        <v>0</v>
      </c>
      <c r="DA63" s="549">
        <v>0</v>
      </c>
      <c r="DB63" s="549">
        <v>1.3305480527429248E-5</v>
      </c>
      <c r="DC63" s="549">
        <v>0</v>
      </c>
      <c r="DD63" s="549">
        <v>0</v>
      </c>
      <c r="DE63" s="549">
        <v>0</v>
      </c>
      <c r="DF63" s="549">
        <v>4.7164643920732593E-4</v>
      </c>
      <c r="DG63" s="550" t="s">
        <v>300</v>
      </c>
    </row>
    <row r="64" spans="2:111" ht="12" customHeight="1">
      <c r="B64" s="548" t="s">
        <v>673</v>
      </c>
      <c r="C64" s="549">
        <v>0</v>
      </c>
      <c r="D64" s="549">
        <v>0</v>
      </c>
      <c r="E64" s="549">
        <v>0</v>
      </c>
      <c r="F64" s="549">
        <v>0</v>
      </c>
      <c r="G64" s="549">
        <v>0</v>
      </c>
      <c r="H64" s="549">
        <v>0</v>
      </c>
      <c r="I64" s="549">
        <v>0</v>
      </c>
      <c r="J64" s="549">
        <v>0</v>
      </c>
      <c r="K64" s="549">
        <v>0</v>
      </c>
      <c r="L64" s="549">
        <v>0</v>
      </c>
      <c r="M64" s="549">
        <v>0</v>
      </c>
      <c r="N64" s="549">
        <v>0</v>
      </c>
      <c r="O64" s="549">
        <v>0</v>
      </c>
      <c r="P64" s="549">
        <v>0</v>
      </c>
      <c r="Q64" s="549">
        <v>0</v>
      </c>
      <c r="R64" s="549">
        <v>0</v>
      </c>
      <c r="S64" s="549">
        <v>0</v>
      </c>
      <c r="T64" s="549">
        <v>0</v>
      </c>
      <c r="U64" s="549">
        <v>0</v>
      </c>
      <c r="V64" s="549">
        <v>0</v>
      </c>
      <c r="W64" s="549">
        <v>0</v>
      </c>
      <c r="X64" s="549">
        <v>0</v>
      </c>
      <c r="Y64" s="549">
        <v>0</v>
      </c>
      <c r="Z64" s="549">
        <v>0</v>
      </c>
      <c r="AA64" s="549">
        <v>0</v>
      </c>
      <c r="AB64" s="549">
        <v>0</v>
      </c>
      <c r="AC64" s="549">
        <v>0</v>
      </c>
      <c r="AD64" s="549">
        <v>0</v>
      </c>
      <c r="AE64" s="549">
        <v>0</v>
      </c>
      <c r="AF64" s="549">
        <v>0</v>
      </c>
      <c r="AG64" s="549">
        <v>0</v>
      </c>
      <c r="AH64" s="549">
        <v>0</v>
      </c>
      <c r="AI64" s="549">
        <v>0</v>
      </c>
      <c r="AJ64" s="549">
        <v>0</v>
      </c>
      <c r="AK64" s="549">
        <v>0</v>
      </c>
      <c r="AL64" s="549">
        <v>0</v>
      </c>
      <c r="AM64" s="549">
        <v>0</v>
      </c>
      <c r="AN64" s="549">
        <v>0</v>
      </c>
      <c r="AO64" s="549">
        <v>0</v>
      </c>
      <c r="AP64" s="549">
        <v>0</v>
      </c>
      <c r="AQ64" s="549">
        <v>0</v>
      </c>
      <c r="AR64" s="549">
        <v>0</v>
      </c>
      <c r="AS64" s="549">
        <v>0</v>
      </c>
      <c r="AT64" s="549">
        <v>0</v>
      </c>
      <c r="AU64" s="549">
        <v>0</v>
      </c>
      <c r="AV64" s="549">
        <v>0</v>
      </c>
      <c r="AW64" s="549">
        <v>0</v>
      </c>
      <c r="AX64" s="549">
        <v>0</v>
      </c>
      <c r="AY64" s="549">
        <v>0</v>
      </c>
      <c r="AZ64" s="549">
        <v>0</v>
      </c>
      <c r="BA64" s="549">
        <v>0</v>
      </c>
      <c r="BB64" s="549">
        <v>0</v>
      </c>
      <c r="BC64" s="549">
        <v>0</v>
      </c>
      <c r="BD64" s="549">
        <v>0</v>
      </c>
      <c r="BE64" s="549">
        <v>0</v>
      </c>
      <c r="BF64" s="549">
        <v>0</v>
      </c>
      <c r="BG64" s="549">
        <v>0</v>
      </c>
      <c r="BH64" s="549">
        <v>0</v>
      </c>
      <c r="BI64" s="549">
        <v>0.19496846011131724</v>
      </c>
      <c r="BJ64" s="549">
        <v>0</v>
      </c>
      <c r="BK64" s="549">
        <v>0</v>
      </c>
      <c r="BL64" s="549">
        <v>0</v>
      </c>
      <c r="BM64" s="549">
        <v>0</v>
      </c>
      <c r="BN64" s="549">
        <v>0</v>
      </c>
      <c r="BO64" s="549">
        <v>0</v>
      </c>
      <c r="BP64" s="549">
        <v>0</v>
      </c>
      <c r="BQ64" s="549">
        <v>0</v>
      </c>
      <c r="BR64" s="549">
        <v>0</v>
      </c>
      <c r="BS64" s="549">
        <v>0</v>
      </c>
      <c r="BT64" s="549">
        <v>0</v>
      </c>
      <c r="BU64" s="549">
        <v>0</v>
      </c>
      <c r="BV64" s="549">
        <v>0</v>
      </c>
      <c r="BW64" s="549">
        <v>0</v>
      </c>
      <c r="BX64" s="549">
        <v>0</v>
      </c>
      <c r="BY64" s="549">
        <v>5.4727225717486859E-2</v>
      </c>
      <c r="BZ64" s="549">
        <v>0</v>
      </c>
      <c r="CA64" s="549">
        <v>0</v>
      </c>
      <c r="CB64" s="549">
        <v>0</v>
      </c>
      <c r="CC64" s="549">
        <v>0</v>
      </c>
      <c r="CD64" s="549">
        <v>0</v>
      </c>
      <c r="CE64" s="549">
        <v>0</v>
      </c>
      <c r="CF64" s="549">
        <v>1.1374515398250221E-4</v>
      </c>
      <c r="CG64" s="549">
        <v>0</v>
      </c>
      <c r="CH64" s="549">
        <v>0</v>
      </c>
      <c r="CI64" s="549">
        <v>0</v>
      </c>
      <c r="CJ64" s="549">
        <v>0</v>
      </c>
      <c r="CK64" s="549">
        <v>0</v>
      </c>
      <c r="CL64" s="549">
        <v>0</v>
      </c>
      <c r="CM64" s="549">
        <v>2.8797878584428034E-3</v>
      </c>
      <c r="CN64" s="549">
        <v>0</v>
      </c>
      <c r="CO64" s="549">
        <v>0</v>
      </c>
      <c r="CP64" s="549">
        <v>0</v>
      </c>
      <c r="CQ64" s="549">
        <v>0</v>
      </c>
      <c r="CR64" s="549">
        <v>0</v>
      </c>
      <c r="CS64" s="549">
        <v>0</v>
      </c>
      <c r="CT64" s="549">
        <v>0</v>
      </c>
      <c r="CU64" s="549">
        <v>0</v>
      </c>
      <c r="CV64" s="549">
        <v>0</v>
      </c>
      <c r="CW64" s="549">
        <v>6.5205587177950865E-3</v>
      </c>
      <c r="CX64" s="549">
        <v>8.0884771554443535E-6</v>
      </c>
      <c r="CY64" s="549">
        <v>0</v>
      </c>
      <c r="CZ64" s="549">
        <v>0</v>
      </c>
      <c r="DA64" s="549">
        <v>0</v>
      </c>
      <c r="DB64" s="549">
        <v>0</v>
      </c>
      <c r="DC64" s="549">
        <v>1.0841675400238517E-4</v>
      </c>
      <c r="DD64" s="549">
        <v>0</v>
      </c>
      <c r="DE64" s="549">
        <v>0</v>
      </c>
      <c r="DF64" s="549">
        <v>9.8783662571975506E-4</v>
      </c>
      <c r="DG64" s="550" t="s">
        <v>301</v>
      </c>
    </row>
    <row r="65" spans="2:111" ht="12" customHeight="1">
      <c r="B65" s="554" t="s">
        <v>675</v>
      </c>
      <c r="C65" s="555">
        <v>3.3638320775026908E-5</v>
      </c>
      <c r="D65" s="555">
        <v>5.3487376979032949E-5</v>
      </c>
      <c r="E65" s="555">
        <v>8.0025608194622276E-5</v>
      </c>
      <c r="F65" s="555">
        <v>3.0854674483184202E-4</v>
      </c>
      <c r="G65" s="555">
        <v>6.6555740432612314E-3</v>
      </c>
      <c r="H65" s="555">
        <v>0</v>
      </c>
      <c r="I65" s="555">
        <v>2.1702061695861108E-3</v>
      </c>
      <c r="J65" s="555">
        <v>3.5440440740518685E-4</v>
      </c>
      <c r="K65" s="555">
        <v>1.4071358950070701E-3</v>
      </c>
      <c r="L65" s="555">
        <v>0</v>
      </c>
      <c r="M65" s="555">
        <v>0</v>
      </c>
      <c r="N65" s="555">
        <v>3.3671923228015038E-4</v>
      </c>
      <c r="O65" s="555">
        <v>1.7779839208410638E-2</v>
      </c>
      <c r="P65" s="555">
        <v>2.6926153025859769E-3</v>
      </c>
      <c r="Q65" s="555">
        <v>9.1991843544350724E-3</v>
      </c>
      <c r="R65" s="555">
        <v>4.1593012373921181E-4</v>
      </c>
      <c r="S65" s="555">
        <v>1.8558040270947389E-4</v>
      </c>
      <c r="T65" s="555">
        <v>5.7141224536441815E-5</v>
      </c>
      <c r="U65" s="555">
        <v>0</v>
      </c>
      <c r="V65" s="555">
        <v>3.4398541501840321E-5</v>
      </c>
      <c r="W65" s="555">
        <v>0</v>
      </c>
      <c r="X65" s="555">
        <v>9.3225605966438781E-4</v>
      </c>
      <c r="Y65" s="555">
        <v>4.6765029111230621E-5</v>
      </c>
      <c r="Z65" s="555">
        <v>0</v>
      </c>
      <c r="AA65" s="555">
        <v>8.667482854635478E-5</v>
      </c>
      <c r="AB65" s="555">
        <v>2.2738494321873133E-4</v>
      </c>
      <c r="AC65" s="555">
        <v>0</v>
      </c>
      <c r="AD65" s="555">
        <v>3.2873109796186721E-4</v>
      </c>
      <c r="AE65" s="555">
        <v>2.3897860544034796E-4</v>
      </c>
      <c r="AF65" s="555">
        <v>2.129528575611574E-4</v>
      </c>
      <c r="AG65" s="555">
        <v>8.1459758879113726E-3</v>
      </c>
      <c r="AH65" s="555">
        <v>2.8442915729593862E-3</v>
      </c>
      <c r="AI65" s="555">
        <v>8.5626701830698887E-5</v>
      </c>
      <c r="AJ65" s="555">
        <v>0</v>
      </c>
      <c r="AK65" s="555">
        <v>8.4828711256117455E-4</v>
      </c>
      <c r="AL65" s="555">
        <v>0</v>
      </c>
      <c r="AM65" s="555">
        <v>1.6083843519767561E-3</v>
      </c>
      <c r="AN65" s="555">
        <v>2.3982537266277969E-3</v>
      </c>
      <c r="AO65" s="555">
        <v>0</v>
      </c>
      <c r="AP65" s="555">
        <v>0</v>
      </c>
      <c r="AQ65" s="555">
        <v>1.1622115224970944E-3</v>
      </c>
      <c r="AR65" s="555">
        <v>4.0255218082643964E-5</v>
      </c>
      <c r="AS65" s="555">
        <v>1.7275419545903256E-4</v>
      </c>
      <c r="AT65" s="555">
        <v>1.0532816906128664E-4</v>
      </c>
      <c r="AU65" s="555">
        <v>2.6777938098766396E-3</v>
      </c>
      <c r="AV65" s="555">
        <v>6.7705733102632322E-4</v>
      </c>
      <c r="AW65" s="555">
        <v>4.0741495212874313E-4</v>
      </c>
      <c r="AX65" s="555">
        <v>1.097461280894095E-3</v>
      </c>
      <c r="AY65" s="555">
        <v>9.1604310548905376E-4</v>
      </c>
      <c r="AZ65" s="555">
        <v>2.0322621618188745E-4</v>
      </c>
      <c r="BA65" s="555">
        <v>4.9072529198154876E-3</v>
      </c>
      <c r="BB65" s="555">
        <v>8.0222153656278931E-4</v>
      </c>
      <c r="BC65" s="555">
        <v>6.1194160328700061E-4</v>
      </c>
      <c r="BD65" s="555">
        <v>9.1037706833979213E-4</v>
      </c>
      <c r="BE65" s="555">
        <v>5.6076705153222303E-4</v>
      </c>
      <c r="BF65" s="555">
        <v>6.1750630371018372E-4</v>
      </c>
      <c r="BG65" s="555">
        <v>4.356547507911203E-4</v>
      </c>
      <c r="BH65" s="555">
        <v>1.4422522210684206E-4</v>
      </c>
      <c r="BI65" s="555">
        <v>5.4916512059369205E-4</v>
      </c>
      <c r="BJ65" s="555">
        <v>4.8556266406063565E-2</v>
      </c>
      <c r="BK65" s="555">
        <v>0</v>
      </c>
      <c r="BL65" s="555">
        <v>1.4156078293009306E-3</v>
      </c>
      <c r="BM65" s="555">
        <v>5.3618168519425254E-3</v>
      </c>
      <c r="BN65" s="555">
        <v>3.2458816351433801E-3</v>
      </c>
      <c r="BO65" s="555">
        <v>3.6068997057529186E-3</v>
      </c>
      <c r="BP65" s="555">
        <v>2.6582614969809743E-5</v>
      </c>
      <c r="BQ65" s="555">
        <v>0</v>
      </c>
      <c r="BR65" s="555">
        <v>6.6902254091330158E-4</v>
      </c>
      <c r="BS65" s="555">
        <v>5.4394925598805156E-4</v>
      </c>
      <c r="BT65" s="555">
        <v>3.374564689719911E-4</v>
      </c>
      <c r="BU65" s="555">
        <v>2.1119061816736237E-4</v>
      </c>
      <c r="BV65" s="555">
        <v>3.340973024983796E-5</v>
      </c>
      <c r="BW65" s="555">
        <v>1.2232640354257264E-5</v>
      </c>
      <c r="BX65" s="555">
        <v>0</v>
      </c>
      <c r="BY65" s="555">
        <v>0</v>
      </c>
      <c r="BZ65" s="555">
        <v>1.9286916155120012E-4</v>
      </c>
      <c r="CA65" s="555">
        <v>1.8752314738850579E-5</v>
      </c>
      <c r="CB65" s="555">
        <v>0</v>
      </c>
      <c r="CC65" s="555">
        <v>0</v>
      </c>
      <c r="CD65" s="555">
        <v>0</v>
      </c>
      <c r="CE65" s="555">
        <v>3.796939666628697E-5</v>
      </c>
      <c r="CF65" s="555">
        <v>1.4218144247812775E-4</v>
      </c>
      <c r="CG65" s="555">
        <v>7.9548166414764135E-5</v>
      </c>
      <c r="CH65" s="555">
        <v>1.1450696503170776E-3</v>
      </c>
      <c r="CI65" s="555">
        <v>1.788688089804478E-3</v>
      </c>
      <c r="CJ65" s="555">
        <v>7.0719543289661478E-3</v>
      </c>
      <c r="CK65" s="555">
        <v>7.6129250549822368E-4</v>
      </c>
      <c r="CL65" s="555">
        <v>8.0987423587587128E-3</v>
      </c>
      <c r="CM65" s="555">
        <v>1.2562124455817213E-3</v>
      </c>
      <c r="CN65" s="555">
        <v>2.5989699398161134E-3</v>
      </c>
      <c r="CO65" s="555">
        <v>9.2650202609999687E-3</v>
      </c>
      <c r="CP65" s="555">
        <v>2.1479892514041218E-4</v>
      </c>
      <c r="CQ65" s="555">
        <v>4.5878574705612477E-4</v>
      </c>
      <c r="CR65" s="555">
        <v>3.9251904871854077E-3</v>
      </c>
      <c r="CS65" s="555">
        <v>2.0372904656044684E-3</v>
      </c>
      <c r="CT65" s="555">
        <v>5.1664655597287602E-3</v>
      </c>
      <c r="CU65" s="555">
        <v>7.7367718986216093E-3</v>
      </c>
      <c r="CV65" s="555">
        <v>2.4321873196471266E-3</v>
      </c>
      <c r="CW65" s="555">
        <v>1.1608747753145596E-3</v>
      </c>
      <c r="CX65" s="555">
        <v>4.3003736876445816E-3</v>
      </c>
      <c r="CY65" s="555">
        <v>2.2091022833906787E-3</v>
      </c>
      <c r="CZ65" s="555">
        <v>2.1098962306416265E-3</v>
      </c>
      <c r="DA65" s="555">
        <v>4.0999153754121805E-3</v>
      </c>
      <c r="DB65" s="555">
        <v>5.4020250941362747E-3</v>
      </c>
      <c r="DC65" s="555">
        <v>8.7576644621926679E-3</v>
      </c>
      <c r="DD65" s="555">
        <v>0.14623414718315936</v>
      </c>
      <c r="DE65" s="555">
        <v>5.1590570575068444E-4</v>
      </c>
      <c r="DF65" s="555">
        <v>1.6177139505154027E-3</v>
      </c>
      <c r="DG65" s="556" t="s">
        <v>302</v>
      </c>
    </row>
    <row r="66" spans="2:111" ht="12" customHeight="1">
      <c r="B66" s="551" t="s">
        <v>677</v>
      </c>
      <c r="C66" s="552">
        <v>4.7093649085037676E-4</v>
      </c>
      <c r="D66" s="552">
        <v>2.9774639851661675E-3</v>
      </c>
      <c r="E66" s="552">
        <v>0</v>
      </c>
      <c r="F66" s="552">
        <v>1.1107682813946312E-2</v>
      </c>
      <c r="G66" s="552">
        <v>0</v>
      </c>
      <c r="H66" s="552">
        <v>0</v>
      </c>
      <c r="I66" s="552">
        <v>0</v>
      </c>
      <c r="J66" s="552">
        <v>0</v>
      </c>
      <c r="K66" s="552">
        <v>2.241121315706382E-3</v>
      </c>
      <c r="L66" s="552">
        <v>3.7347448904572855E-3</v>
      </c>
      <c r="M66" s="552">
        <v>0</v>
      </c>
      <c r="N66" s="552">
        <v>0</v>
      </c>
      <c r="O66" s="552">
        <v>0</v>
      </c>
      <c r="P66" s="552">
        <v>5.5185283924286859E-3</v>
      </c>
      <c r="Q66" s="552">
        <v>0</v>
      </c>
      <c r="R66" s="552">
        <v>5.1991265467401477E-5</v>
      </c>
      <c r="S66" s="552">
        <v>0</v>
      </c>
      <c r="T66" s="552">
        <v>0</v>
      </c>
      <c r="U66" s="552">
        <v>2.7209734662835897E-2</v>
      </c>
      <c r="V66" s="552">
        <v>3.4398541501840321E-4</v>
      </c>
      <c r="W66" s="552">
        <v>0</v>
      </c>
      <c r="X66" s="552">
        <v>1.5537600994406464E-3</v>
      </c>
      <c r="Y66" s="552">
        <v>0</v>
      </c>
      <c r="Z66" s="552">
        <v>0</v>
      </c>
      <c r="AA66" s="552">
        <v>0</v>
      </c>
      <c r="AB66" s="552">
        <v>6.4967126633923235E-6</v>
      </c>
      <c r="AC66" s="552">
        <v>0</v>
      </c>
      <c r="AD66" s="552">
        <v>0</v>
      </c>
      <c r="AE66" s="552">
        <v>1.5254800980608878E-3</v>
      </c>
      <c r="AF66" s="552">
        <v>0</v>
      </c>
      <c r="AG66" s="552">
        <v>0</v>
      </c>
      <c r="AH66" s="552">
        <v>1.3163116814393439E-2</v>
      </c>
      <c r="AI66" s="552">
        <v>2.4146729916257087E-3</v>
      </c>
      <c r="AJ66" s="552">
        <v>0</v>
      </c>
      <c r="AK66" s="552">
        <v>6.5252854812398043E-4</v>
      </c>
      <c r="AL66" s="552">
        <v>1.8207282913165267E-2</v>
      </c>
      <c r="AM66" s="552">
        <v>4.6176195911590747E-3</v>
      </c>
      <c r="AN66" s="552">
        <v>4.4518482350575867E-3</v>
      </c>
      <c r="AO66" s="552">
        <v>1.8227885018501305E-5</v>
      </c>
      <c r="AP66" s="552">
        <v>6.0119015992774028E-2</v>
      </c>
      <c r="AQ66" s="552">
        <v>2.6022469422768278E-2</v>
      </c>
      <c r="AR66" s="552">
        <v>0</v>
      </c>
      <c r="AS66" s="552">
        <v>7.2186574531095751E-4</v>
      </c>
      <c r="AT66" s="552">
        <v>0</v>
      </c>
      <c r="AU66" s="552">
        <v>0</v>
      </c>
      <c r="AV66" s="552">
        <v>0</v>
      </c>
      <c r="AW66" s="552">
        <v>6.1112242819311472E-4</v>
      </c>
      <c r="AX66" s="552">
        <v>0</v>
      </c>
      <c r="AY66" s="552">
        <v>0</v>
      </c>
      <c r="AZ66" s="552">
        <v>0</v>
      </c>
      <c r="BA66" s="552">
        <v>0</v>
      </c>
      <c r="BB66" s="552">
        <v>1.0799136069114471E-4</v>
      </c>
      <c r="BC66" s="552">
        <v>0</v>
      </c>
      <c r="BD66" s="552">
        <v>0</v>
      </c>
      <c r="BE66" s="552">
        <v>0</v>
      </c>
      <c r="BF66" s="552">
        <v>0</v>
      </c>
      <c r="BG66" s="552">
        <v>2.7288264609993251E-4</v>
      </c>
      <c r="BH66" s="552">
        <v>0</v>
      </c>
      <c r="BI66" s="552">
        <v>0</v>
      </c>
      <c r="BJ66" s="552">
        <v>1.1363507232872354E-5</v>
      </c>
      <c r="BK66" s="552">
        <v>0</v>
      </c>
      <c r="BL66" s="552">
        <v>0</v>
      </c>
      <c r="BM66" s="552">
        <v>0</v>
      </c>
      <c r="BN66" s="552">
        <v>2.9896278218425872E-4</v>
      </c>
      <c r="BO66" s="552">
        <v>1.7257893328961332E-5</v>
      </c>
      <c r="BP66" s="552">
        <v>2.7152242433448525E-3</v>
      </c>
      <c r="BQ66" s="552">
        <v>5.3893574373132637E-3</v>
      </c>
      <c r="BR66" s="552">
        <v>0</v>
      </c>
      <c r="BS66" s="552">
        <v>0</v>
      </c>
      <c r="BT66" s="552">
        <v>0</v>
      </c>
      <c r="BU66" s="552">
        <v>0</v>
      </c>
      <c r="BV66" s="552">
        <v>0</v>
      </c>
      <c r="BW66" s="552">
        <v>0</v>
      </c>
      <c r="BX66" s="552">
        <v>0</v>
      </c>
      <c r="BY66" s="552">
        <v>0</v>
      </c>
      <c r="BZ66" s="552">
        <v>1.2303722374817938E-4</v>
      </c>
      <c r="CA66" s="552">
        <v>0</v>
      </c>
      <c r="CB66" s="552">
        <v>0</v>
      </c>
      <c r="CC66" s="552">
        <v>0</v>
      </c>
      <c r="CD66" s="552">
        <v>0</v>
      </c>
      <c r="CE66" s="552">
        <v>0</v>
      </c>
      <c r="CF66" s="552">
        <v>0</v>
      </c>
      <c r="CG66" s="552">
        <v>0</v>
      </c>
      <c r="CH66" s="552">
        <v>0</v>
      </c>
      <c r="CI66" s="552">
        <v>0</v>
      </c>
      <c r="CJ66" s="552">
        <v>0</v>
      </c>
      <c r="CK66" s="552">
        <v>0</v>
      </c>
      <c r="CL66" s="552">
        <v>0</v>
      </c>
      <c r="CM66" s="552">
        <v>0</v>
      </c>
      <c r="CN66" s="552">
        <v>0</v>
      </c>
      <c r="CO66" s="552">
        <v>0</v>
      </c>
      <c r="CP66" s="552">
        <v>0</v>
      </c>
      <c r="CQ66" s="552">
        <v>0</v>
      </c>
      <c r="CR66" s="552">
        <v>0</v>
      </c>
      <c r="CS66" s="552">
        <v>0</v>
      </c>
      <c r="CT66" s="552">
        <v>0</v>
      </c>
      <c r="CU66" s="552">
        <v>0</v>
      </c>
      <c r="CV66" s="552">
        <v>0</v>
      </c>
      <c r="CW66" s="552">
        <v>0</v>
      </c>
      <c r="CX66" s="552">
        <v>0</v>
      </c>
      <c r="CY66" s="552">
        <v>0</v>
      </c>
      <c r="CZ66" s="552">
        <v>6.6596437696005427E-5</v>
      </c>
      <c r="DA66" s="552">
        <v>0</v>
      </c>
      <c r="DB66" s="552">
        <v>0</v>
      </c>
      <c r="DC66" s="552">
        <v>0</v>
      </c>
      <c r="DD66" s="552">
        <v>0</v>
      </c>
      <c r="DE66" s="552">
        <v>0</v>
      </c>
      <c r="DF66" s="552">
        <v>5.5630829698850935E-4</v>
      </c>
      <c r="DG66" s="553" t="s">
        <v>303</v>
      </c>
    </row>
    <row r="67" spans="2:111" ht="12" customHeight="1">
      <c r="B67" s="548" t="s">
        <v>679</v>
      </c>
      <c r="C67" s="549">
        <v>0</v>
      </c>
      <c r="D67" s="549">
        <v>0</v>
      </c>
      <c r="E67" s="549">
        <v>0</v>
      </c>
      <c r="F67" s="549">
        <v>0</v>
      </c>
      <c r="G67" s="549">
        <v>0</v>
      </c>
      <c r="H67" s="549">
        <v>0</v>
      </c>
      <c r="I67" s="549">
        <v>0</v>
      </c>
      <c r="J67" s="549">
        <v>0</v>
      </c>
      <c r="K67" s="549">
        <v>0</v>
      </c>
      <c r="L67" s="549">
        <v>0</v>
      </c>
      <c r="M67" s="549">
        <v>0</v>
      </c>
      <c r="N67" s="549">
        <v>0</v>
      </c>
      <c r="O67" s="549">
        <v>0</v>
      </c>
      <c r="P67" s="549">
        <v>0</v>
      </c>
      <c r="Q67" s="549">
        <v>0</v>
      </c>
      <c r="R67" s="549">
        <v>0</v>
      </c>
      <c r="S67" s="549">
        <v>0</v>
      </c>
      <c r="T67" s="549">
        <v>0</v>
      </c>
      <c r="U67" s="549">
        <v>0</v>
      </c>
      <c r="V67" s="549">
        <v>0</v>
      </c>
      <c r="W67" s="549">
        <v>0</v>
      </c>
      <c r="X67" s="549">
        <v>0</v>
      </c>
      <c r="Y67" s="549">
        <v>0</v>
      </c>
      <c r="Z67" s="549">
        <v>0</v>
      </c>
      <c r="AA67" s="549">
        <v>0</v>
      </c>
      <c r="AB67" s="549">
        <v>0</v>
      </c>
      <c r="AC67" s="549">
        <v>0</v>
      </c>
      <c r="AD67" s="549">
        <v>0</v>
      </c>
      <c r="AE67" s="549">
        <v>0</v>
      </c>
      <c r="AF67" s="549">
        <v>0</v>
      </c>
      <c r="AG67" s="549">
        <v>0</v>
      </c>
      <c r="AH67" s="549">
        <v>0</v>
      </c>
      <c r="AI67" s="549">
        <v>0</v>
      </c>
      <c r="AJ67" s="549">
        <v>0</v>
      </c>
      <c r="AK67" s="549">
        <v>0</v>
      </c>
      <c r="AL67" s="549">
        <v>0</v>
      </c>
      <c r="AM67" s="549">
        <v>0</v>
      </c>
      <c r="AN67" s="549">
        <v>0</v>
      </c>
      <c r="AO67" s="549">
        <v>0</v>
      </c>
      <c r="AP67" s="549">
        <v>0</v>
      </c>
      <c r="AQ67" s="549">
        <v>0</v>
      </c>
      <c r="AR67" s="549">
        <v>0</v>
      </c>
      <c r="AS67" s="549">
        <v>0</v>
      </c>
      <c r="AT67" s="549">
        <v>0</v>
      </c>
      <c r="AU67" s="549">
        <v>0</v>
      </c>
      <c r="AV67" s="549">
        <v>0</v>
      </c>
      <c r="AW67" s="549">
        <v>0</v>
      </c>
      <c r="AX67" s="549">
        <v>0</v>
      </c>
      <c r="AY67" s="549">
        <v>0</v>
      </c>
      <c r="AZ67" s="549">
        <v>0</v>
      </c>
      <c r="BA67" s="549">
        <v>0</v>
      </c>
      <c r="BB67" s="549">
        <v>0</v>
      </c>
      <c r="BC67" s="549">
        <v>0</v>
      </c>
      <c r="BD67" s="549">
        <v>0</v>
      </c>
      <c r="BE67" s="549">
        <v>0</v>
      </c>
      <c r="BF67" s="549">
        <v>0</v>
      </c>
      <c r="BG67" s="549">
        <v>0</v>
      </c>
      <c r="BH67" s="549">
        <v>0</v>
      </c>
      <c r="BI67" s="549">
        <v>0</v>
      </c>
      <c r="BJ67" s="549">
        <v>0</v>
      </c>
      <c r="BK67" s="549">
        <v>0</v>
      </c>
      <c r="BL67" s="549">
        <v>0</v>
      </c>
      <c r="BM67" s="549">
        <v>0</v>
      </c>
      <c r="BN67" s="549">
        <v>0</v>
      </c>
      <c r="BO67" s="549">
        <v>0</v>
      </c>
      <c r="BP67" s="549">
        <v>0</v>
      </c>
      <c r="BQ67" s="549">
        <v>0</v>
      </c>
      <c r="BR67" s="549">
        <v>0</v>
      </c>
      <c r="BS67" s="549">
        <v>0</v>
      </c>
      <c r="BT67" s="549">
        <v>0</v>
      </c>
      <c r="BU67" s="549">
        <v>0</v>
      </c>
      <c r="BV67" s="549">
        <v>0</v>
      </c>
      <c r="BW67" s="549">
        <v>0</v>
      </c>
      <c r="BX67" s="549">
        <v>0</v>
      </c>
      <c r="BY67" s="549">
        <v>0</v>
      </c>
      <c r="BZ67" s="549">
        <v>0</v>
      </c>
      <c r="CA67" s="549">
        <v>0</v>
      </c>
      <c r="CB67" s="549">
        <v>0</v>
      </c>
      <c r="CC67" s="549">
        <v>0</v>
      </c>
      <c r="CD67" s="549">
        <v>0</v>
      </c>
      <c r="CE67" s="549">
        <v>0</v>
      </c>
      <c r="CF67" s="549">
        <v>0</v>
      </c>
      <c r="CG67" s="549">
        <v>0</v>
      </c>
      <c r="CH67" s="549">
        <v>0</v>
      </c>
      <c r="CI67" s="549">
        <v>0</v>
      </c>
      <c r="CJ67" s="549">
        <v>0</v>
      </c>
      <c r="CK67" s="549">
        <v>0</v>
      </c>
      <c r="CL67" s="549">
        <v>0</v>
      </c>
      <c r="CM67" s="549">
        <v>0</v>
      </c>
      <c r="CN67" s="549">
        <v>0</v>
      </c>
      <c r="CO67" s="549">
        <v>0</v>
      </c>
      <c r="CP67" s="549">
        <v>0</v>
      </c>
      <c r="CQ67" s="549">
        <v>0</v>
      </c>
      <c r="CR67" s="549">
        <v>0</v>
      </c>
      <c r="CS67" s="549">
        <v>0</v>
      </c>
      <c r="CT67" s="549">
        <v>0</v>
      </c>
      <c r="CU67" s="549">
        <v>0</v>
      </c>
      <c r="CV67" s="549">
        <v>0</v>
      </c>
      <c r="CW67" s="549">
        <v>0</v>
      </c>
      <c r="CX67" s="549">
        <v>0</v>
      </c>
      <c r="CY67" s="549">
        <v>0</v>
      </c>
      <c r="CZ67" s="549">
        <v>0</v>
      </c>
      <c r="DA67" s="549">
        <v>0</v>
      </c>
      <c r="DB67" s="549">
        <v>0</v>
      </c>
      <c r="DC67" s="549">
        <v>0</v>
      </c>
      <c r="DD67" s="549">
        <v>0</v>
      </c>
      <c r="DE67" s="549">
        <v>0</v>
      </c>
      <c r="DF67" s="549">
        <v>0</v>
      </c>
      <c r="DG67" s="550" t="s">
        <v>304</v>
      </c>
    </row>
    <row r="68" spans="2:111" ht="12" customHeight="1">
      <c r="B68" s="548" t="s">
        <v>681</v>
      </c>
      <c r="C68" s="549">
        <v>3.8549515608180839E-3</v>
      </c>
      <c r="D68" s="549">
        <v>1.836399942946798E-3</v>
      </c>
      <c r="E68" s="549">
        <v>1.4404609475032011E-3</v>
      </c>
      <c r="F68" s="549">
        <v>1.9541293839349994E-3</v>
      </c>
      <c r="G68" s="549">
        <v>0</v>
      </c>
      <c r="H68" s="549">
        <v>0</v>
      </c>
      <c r="I68" s="549">
        <v>2.9452798015811503E-3</v>
      </c>
      <c r="J68" s="549">
        <v>5.94226938732005E-4</v>
      </c>
      <c r="K68" s="549">
        <v>3.3977183806268278E-4</v>
      </c>
      <c r="L68" s="549">
        <v>1.1762976032936333E-4</v>
      </c>
      <c r="M68" s="549">
        <v>0</v>
      </c>
      <c r="N68" s="549">
        <v>4.012570851338459E-3</v>
      </c>
      <c r="O68" s="549">
        <v>1.6620284477427334E-3</v>
      </c>
      <c r="P68" s="549">
        <v>1.3329778725673154E-3</v>
      </c>
      <c r="Q68" s="549">
        <v>1.900083418296413E-3</v>
      </c>
      <c r="R68" s="549">
        <v>4.5752313611313296E-3</v>
      </c>
      <c r="S68" s="549">
        <v>3.2321920138566702E-3</v>
      </c>
      <c r="T68" s="549">
        <v>1.57138367475215E-3</v>
      </c>
      <c r="U68" s="549">
        <v>2.5350684468480648E-3</v>
      </c>
      <c r="V68" s="549">
        <v>4.3686147707337206E-3</v>
      </c>
      <c r="W68" s="549">
        <v>0</v>
      </c>
      <c r="X68" s="549">
        <v>2.7967681789931634E-3</v>
      </c>
      <c r="Y68" s="549">
        <v>5.6001122360698668E-3</v>
      </c>
      <c r="Z68" s="549">
        <v>8.3160083160083165E-3</v>
      </c>
      <c r="AA68" s="549">
        <v>1.3217911353319105E-3</v>
      </c>
      <c r="AB68" s="549">
        <v>2.9754943998336844E-3</v>
      </c>
      <c r="AC68" s="549">
        <v>0</v>
      </c>
      <c r="AD68" s="549">
        <v>3.725619110234495E-3</v>
      </c>
      <c r="AE68" s="549">
        <v>3.3735813134662452E-3</v>
      </c>
      <c r="AF68" s="549">
        <v>1.9431948252455612E-3</v>
      </c>
      <c r="AG68" s="549">
        <v>6.5167807103290974E-4</v>
      </c>
      <c r="AH68" s="549">
        <v>3.0427305199100408E-3</v>
      </c>
      <c r="AI68" s="549">
        <v>8.2201633757470922E-3</v>
      </c>
      <c r="AJ68" s="549">
        <v>0</v>
      </c>
      <c r="AK68" s="549">
        <v>5.4812398042414353E-3</v>
      </c>
      <c r="AL68" s="549">
        <v>4.9019607843137254E-3</v>
      </c>
      <c r="AM68" s="549">
        <v>3.164885337760714E-3</v>
      </c>
      <c r="AN68" s="549">
        <v>5.2847746790361033E-3</v>
      </c>
      <c r="AO68" s="549">
        <v>1.7134211917391225E-3</v>
      </c>
      <c r="AP68" s="549">
        <v>5.0209871951543486E-3</v>
      </c>
      <c r="AQ68" s="549">
        <v>2.9221318279926945E-3</v>
      </c>
      <c r="AR68" s="549">
        <v>4.6796691021073608E-3</v>
      </c>
      <c r="AS68" s="549">
        <v>3.1774432379072064E-3</v>
      </c>
      <c r="AT68" s="549">
        <v>1.6325866204499428E-3</v>
      </c>
      <c r="AU68" s="549">
        <v>1.6812038806345245E-3</v>
      </c>
      <c r="AV68" s="549">
        <v>8.4347209589137899E-4</v>
      </c>
      <c r="AW68" s="549">
        <v>1.425952332450601E-3</v>
      </c>
      <c r="AX68" s="549">
        <v>4.8209906267847741E-3</v>
      </c>
      <c r="AY68" s="549">
        <v>1.8629640684665026E-3</v>
      </c>
      <c r="AZ68" s="549">
        <v>1.0415343579321733E-3</v>
      </c>
      <c r="BA68" s="549">
        <v>9.9780809369581585E-4</v>
      </c>
      <c r="BB68" s="549">
        <v>1.3267510027769208E-3</v>
      </c>
      <c r="BC68" s="549">
        <v>2.5351866421890025E-3</v>
      </c>
      <c r="BD68" s="549">
        <v>1.1318201390170387E-3</v>
      </c>
      <c r="BE68" s="549">
        <v>2.2041710696064259E-4</v>
      </c>
      <c r="BF68" s="549">
        <v>8.2334173828024499E-4</v>
      </c>
      <c r="BG68" s="549">
        <v>5.6544688655794982E-4</v>
      </c>
      <c r="BH68" s="549">
        <v>2.1056882427598939E-3</v>
      </c>
      <c r="BI68" s="549">
        <v>1.0538033395176252E-3</v>
      </c>
      <c r="BJ68" s="549">
        <v>1.4545289258076613E-3</v>
      </c>
      <c r="BK68" s="549">
        <v>2.6956599874202532E-4</v>
      </c>
      <c r="BL68" s="549">
        <v>6.5617080233553783E-4</v>
      </c>
      <c r="BM68" s="549">
        <v>1.1001698613906873E-3</v>
      </c>
      <c r="BN68" s="549">
        <v>4.1488712629652225E-4</v>
      </c>
      <c r="BO68" s="549">
        <v>2.5886839993441999E-4</v>
      </c>
      <c r="BP68" s="549">
        <v>1.2903960809630502E-2</v>
      </c>
      <c r="BQ68" s="549">
        <v>2.4715404107257668E-2</v>
      </c>
      <c r="BR68" s="549">
        <v>2.9316910831303392E-2</v>
      </c>
      <c r="BS68" s="549">
        <v>2.8303800269208782E-3</v>
      </c>
      <c r="BT68" s="549">
        <v>3.0525250137466405E-3</v>
      </c>
      <c r="BU68" s="549">
        <v>2.6783939574637249E-3</v>
      </c>
      <c r="BV68" s="549">
        <v>3.7285258958819167E-3</v>
      </c>
      <c r="BW68" s="549">
        <v>1.0599582866963921E-2</v>
      </c>
      <c r="BX68" s="549">
        <v>9.9867145259540449E-3</v>
      </c>
      <c r="BY68" s="549">
        <v>1.4177367922089115E-2</v>
      </c>
      <c r="BZ68" s="549">
        <v>9.5104448626971087E-4</v>
      </c>
      <c r="CA68" s="549">
        <v>1.1382655046482301E-2</v>
      </c>
      <c r="CB68" s="549">
        <v>0</v>
      </c>
      <c r="CC68" s="549">
        <v>0</v>
      </c>
      <c r="CD68" s="549">
        <v>4.1249871094152834E-3</v>
      </c>
      <c r="CE68" s="549">
        <v>1.192239055321411E-2</v>
      </c>
      <c r="CF68" s="549">
        <v>1.1365036635418345E-2</v>
      </c>
      <c r="CG68" s="549">
        <v>1.5114151618805186E-3</v>
      </c>
      <c r="CH68" s="549">
        <v>3.9786318358474727E-3</v>
      </c>
      <c r="CI68" s="549">
        <v>1.7825201998396347E-2</v>
      </c>
      <c r="CJ68" s="549">
        <v>5.2919386135120831E-4</v>
      </c>
      <c r="CK68" s="549">
        <v>6.2595161563187276E-3</v>
      </c>
      <c r="CL68" s="549">
        <v>2.6866020324728419E-3</v>
      </c>
      <c r="CM68" s="549">
        <v>9.2833044087778632E-3</v>
      </c>
      <c r="CN68" s="549">
        <v>5.5128863387341803E-3</v>
      </c>
      <c r="CO68" s="549">
        <v>3.4938259787498805E-3</v>
      </c>
      <c r="CP68" s="549">
        <v>1.9793216390455431E-3</v>
      </c>
      <c r="CQ68" s="549">
        <v>1.5292858235204159E-3</v>
      </c>
      <c r="CR68" s="549">
        <v>3.9251904871854077E-3</v>
      </c>
      <c r="CS68" s="549">
        <v>2.3964480552854995E-3</v>
      </c>
      <c r="CT68" s="549">
        <v>2.1583589673866864E-3</v>
      </c>
      <c r="CU68" s="549">
        <v>1.6769357809820237E-3</v>
      </c>
      <c r="CV68" s="549">
        <v>2.0611756946162092E-4</v>
      </c>
      <c r="CW68" s="549">
        <v>7.4427052127022165E-4</v>
      </c>
      <c r="CX68" s="549">
        <v>1.4801913194463167E-3</v>
      </c>
      <c r="CY68" s="549">
        <v>1.749687206756334E-3</v>
      </c>
      <c r="CZ68" s="549">
        <v>1.2471696513979198E-3</v>
      </c>
      <c r="DA68" s="549">
        <v>2.261519157255829E-3</v>
      </c>
      <c r="DB68" s="549">
        <v>4.7034873664462389E-3</v>
      </c>
      <c r="DC68" s="549">
        <v>3.2765952320720853E-3</v>
      </c>
      <c r="DD68" s="549">
        <v>0</v>
      </c>
      <c r="DE68" s="549">
        <v>0</v>
      </c>
      <c r="DF68" s="549">
        <v>3.1013368526917012E-3</v>
      </c>
      <c r="DG68" s="550" t="s">
        <v>305</v>
      </c>
    </row>
    <row r="69" spans="2:111" ht="12" customHeight="1">
      <c r="B69" s="548" t="s">
        <v>683</v>
      </c>
      <c r="C69" s="549">
        <v>0</v>
      </c>
      <c r="D69" s="549">
        <v>0</v>
      </c>
      <c r="E69" s="549">
        <v>0</v>
      </c>
      <c r="F69" s="549">
        <v>0</v>
      </c>
      <c r="G69" s="549">
        <v>0</v>
      </c>
      <c r="H69" s="549">
        <v>0</v>
      </c>
      <c r="I69" s="549">
        <v>0</v>
      </c>
      <c r="J69" s="549">
        <v>0</v>
      </c>
      <c r="K69" s="549">
        <v>0</v>
      </c>
      <c r="L69" s="549">
        <v>0</v>
      </c>
      <c r="M69" s="549">
        <v>0</v>
      </c>
      <c r="N69" s="549">
        <v>0</v>
      </c>
      <c r="O69" s="549">
        <v>0</v>
      </c>
      <c r="P69" s="549">
        <v>0</v>
      </c>
      <c r="Q69" s="549">
        <v>0</v>
      </c>
      <c r="R69" s="549">
        <v>0</v>
      </c>
      <c r="S69" s="549">
        <v>0</v>
      </c>
      <c r="T69" s="549">
        <v>0</v>
      </c>
      <c r="U69" s="549">
        <v>0</v>
      </c>
      <c r="V69" s="549">
        <v>0</v>
      </c>
      <c r="W69" s="549">
        <v>0</v>
      </c>
      <c r="X69" s="549">
        <v>0</v>
      </c>
      <c r="Y69" s="549">
        <v>0</v>
      </c>
      <c r="Z69" s="549">
        <v>0</v>
      </c>
      <c r="AA69" s="549">
        <v>0</v>
      </c>
      <c r="AB69" s="549">
        <v>0</v>
      </c>
      <c r="AC69" s="549">
        <v>0</v>
      </c>
      <c r="AD69" s="549">
        <v>0</v>
      </c>
      <c r="AE69" s="549">
        <v>0</v>
      </c>
      <c r="AF69" s="549">
        <v>0</v>
      </c>
      <c r="AG69" s="549">
        <v>0</v>
      </c>
      <c r="AH69" s="549">
        <v>0</v>
      </c>
      <c r="AI69" s="549">
        <v>0</v>
      </c>
      <c r="AJ69" s="549">
        <v>0</v>
      </c>
      <c r="AK69" s="549">
        <v>0</v>
      </c>
      <c r="AL69" s="549">
        <v>0</v>
      </c>
      <c r="AM69" s="549">
        <v>0</v>
      </c>
      <c r="AN69" s="549">
        <v>0</v>
      </c>
      <c r="AO69" s="549">
        <v>0</v>
      </c>
      <c r="AP69" s="549">
        <v>0</v>
      </c>
      <c r="AQ69" s="549">
        <v>0</v>
      </c>
      <c r="AR69" s="549">
        <v>0</v>
      </c>
      <c r="AS69" s="549">
        <v>0</v>
      </c>
      <c r="AT69" s="549">
        <v>0</v>
      </c>
      <c r="AU69" s="549">
        <v>0</v>
      </c>
      <c r="AV69" s="549">
        <v>0</v>
      </c>
      <c r="AW69" s="549">
        <v>0</v>
      </c>
      <c r="AX69" s="549">
        <v>0</v>
      </c>
      <c r="AY69" s="549">
        <v>0</v>
      </c>
      <c r="AZ69" s="549">
        <v>0</v>
      </c>
      <c r="BA69" s="549">
        <v>0</v>
      </c>
      <c r="BB69" s="549">
        <v>0</v>
      </c>
      <c r="BC69" s="549">
        <v>0</v>
      </c>
      <c r="BD69" s="549">
        <v>0</v>
      </c>
      <c r="BE69" s="549">
        <v>0</v>
      </c>
      <c r="BF69" s="549">
        <v>0</v>
      </c>
      <c r="BG69" s="549">
        <v>0</v>
      </c>
      <c r="BH69" s="549">
        <v>0</v>
      </c>
      <c r="BI69" s="549">
        <v>0</v>
      </c>
      <c r="BJ69" s="549">
        <v>0</v>
      </c>
      <c r="BK69" s="549">
        <v>0</v>
      </c>
      <c r="BL69" s="549">
        <v>0</v>
      </c>
      <c r="BM69" s="549">
        <v>0</v>
      </c>
      <c r="BN69" s="549">
        <v>0</v>
      </c>
      <c r="BO69" s="549">
        <v>0</v>
      </c>
      <c r="BP69" s="549">
        <v>0</v>
      </c>
      <c r="BQ69" s="549">
        <v>0</v>
      </c>
      <c r="BR69" s="549">
        <v>0</v>
      </c>
      <c r="BS69" s="549">
        <v>0</v>
      </c>
      <c r="BT69" s="549">
        <v>0</v>
      </c>
      <c r="BU69" s="549">
        <v>0</v>
      </c>
      <c r="BV69" s="549">
        <v>0</v>
      </c>
      <c r="BW69" s="549">
        <v>0</v>
      </c>
      <c r="BX69" s="549">
        <v>0</v>
      </c>
      <c r="BY69" s="549">
        <v>0</v>
      </c>
      <c r="BZ69" s="549">
        <v>0</v>
      </c>
      <c r="CA69" s="549">
        <v>0</v>
      </c>
      <c r="CB69" s="549">
        <v>0</v>
      </c>
      <c r="CC69" s="549">
        <v>0</v>
      </c>
      <c r="CD69" s="549">
        <v>0</v>
      </c>
      <c r="CE69" s="549">
        <v>0</v>
      </c>
      <c r="CF69" s="549">
        <v>0</v>
      </c>
      <c r="CG69" s="549">
        <v>0</v>
      </c>
      <c r="CH69" s="549">
        <v>0</v>
      </c>
      <c r="CI69" s="549">
        <v>0</v>
      </c>
      <c r="CJ69" s="549">
        <v>0</v>
      </c>
      <c r="CK69" s="549">
        <v>0</v>
      </c>
      <c r="CL69" s="549">
        <v>0</v>
      </c>
      <c r="CM69" s="549">
        <v>0</v>
      </c>
      <c r="CN69" s="549">
        <v>0</v>
      </c>
      <c r="CO69" s="549">
        <v>0</v>
      </c>
      <c r="CP69" s="549">
        <v>0</v>
      </c>
      <c r="CQ69" s="549">
        <v>0</v>
      </c>
      <c r="CR69" s="549">
        <v>0</v>
      </c>
      <c r="CS69" s="549">
        <v>0</v>
      </c>
      <c r="CT69" s="549">
        <v>0</v>
      </c>
      <c r="CU69" s="549">
        <v>0</v>
      </c>
      <c r="CV69" s="549">
        <v>0</v>
      </c>
      <c r="CW69" s="549">
        <v>0</v>
      </c>
      <c r="CX69" s="549">
        <v>0</v>
      </c>
      <c r="CY69" s="549">
        <v>0</v>
      </c>
      <c r="CZ69" s="549">
        <v>0</v>
      </c>
      <c r="DA69" s="549">
        <v>0</v>
      </c>
      <c r="DB69" s="549">
        <v>0</v>
      </c>
      <c r="DC69" s="549">
        <v>0</v>
      </c>
      <c r="DD69" s="549">
        <v>0</v>
      </c>
      <c r="DE69" s="549">
        <v>0</v>
      </c>
      <c r="DF69" s="549">
        <v>0</v>
      </c>
      <c r="DG69" s="550" t="s">
        <v>306</v>
      </c>
    </row>
    <row r="70" spans="2:111" ht="12" customHeight="1">
      <c r="B70" s="548" t="s">
        <v>685</v>
      </c>
      <c r="C70" s="549">
        <v>0</v>
      </c>
      <c r="D70" s="549">
        <v>0</v>
      </c>
      <c r="E70" s="549">
        <v>0</v>
      </c>
      <c r="F70" s="549">
        <v>0</v>
      </c>
      <c r="G70" s="549">
        <v>0</v>
      </c>
      <c r="H70" s="549">
        <v>0</v>
      </c>
      <c r="I70" s="549">
        <v>0</v>
      </c>
      <c r="J70" s="549">
        <v>0</v>
      </c>
      <c r="K70" s="549">
        <v>0</v>
      </c>
      <c r="L70" s="549">
        <v>0</v>
      </c>
      <c r="M70" s="549">
        <v>0</v>
      </c>
      <c r="N70" s="549">
        <v>0</v>
      </c>
      <c r="O70" s="549">
        <v>0</v>
      </c>
      <c r="P70" s="549">
        <v>0</v>
      </c>
      <c r="Q70" s="549">
        <v>0</v>
      </c>
      <c r="R70" s="549">
        <v>0</v>
      </c>
      <c r="S70" s="549">
        <v>0</v>
      </c>
      <c r="T70" s="549">
        <v>0</v>
      </c>
      <c r="U70" s="549">
        <v>0</v>
      </c>
      <c r="V70" s="549">
        <v>0</v>
      </c>
      <c r="W70" s="549">
        <v>0</v>
      </c>
      <c r="X70" s="549">
        <v>0</v>
      </c>
      <c r="Y70" s="549">
        <v>0</v>
      </c>
      <c r="Z70" s="549">
        <v>0</v>
      </c>
      <c r="AA70" s="549">
        <v>0</v>
      </c>
      <c r="AB70" s="549">
        <v>0</v>
      </c>
      <c r="AC70" s="549">
        <v>0</v>
      </c>
      <c r="AD70" s="549">
        <v>0</v>
      </c>
      <c r="AE70" s="549">
        <v>0</v>
      </c>
      <c r="AF70" s="549">
        <v>0</v>
      </c>
      <c r="AG70" s="549">
        <v>0</v>
      </c>
      <c r="AH70" s="549">
        <v>0</v>
      </c>
      <c r="AI70" s="549">
        <v>0</v>
      </c>
      <c r="AJ70" s="549">
        <v>0</v>
      </c>
      <c r="AK70" s="549">
        <v>0</v>
      </c>
      <c r="AL70" s="549">
        <v>0</v>
      </c>
      <c r="AM70" s="549">
        <v>0</v>
      </c>
      <c r="AN70" s="549">
        <v>0</v>
      </c>
      <c r="AO70" s="549">
        <v>0</v>
      </c>
      <c r="AP70" s="549">
        <v>0</v>
      </c>
      <c r="AQ70" s="549">
        <v>0</v>
      </c>
      <c r="AR70" s="549">
        <v>0</v>
      </c>
      <c r="AS70" s="549">
        <v>0</v>
      </c>
      <c r="AT70" s="549">
        <v>0</v>
      </c>
      <c r="AU70" s="549">
        <v>0</v>
      </c>
      <c r="AV70" s="549">
        <v>0</v>
      </c>
      <c r="AW70" s="549">
        <v>0</v>
      </c>
      <c r="AX70" s="549">
        <v>0</v>
      </c>
      <c r="AY70" s="549">
        <v>0</v>
      </c>
      <c r="AZ70" s="549">
        <v>0</v>
      </c>
      <c r="BA70" s="549">
        <v>0</v>
      </c>
      <c r="BB70" s="549">
        <v>0</v>
      </c>
      <c r="BC70" s="549">
        <v>0</v>
      </c>
      <c r="BD70" s="549">
        <v>0</v>
      </c>
      <c r="BE70" s="549">
        <v>0</v>
      </c>
      <c r="BF70" s="549">
        <v>0</v>
      </c>
      <c r="BG70" s="549">
        <v>0</v>
      </c>
      <c r="BH70" s="549">
        <v>0</v>
      </c>
      <c r="BI70" s="549">
        <v>0</v>
      </c>
      <c r="BJ70" s="549">
        <v>0</v>
      </c>
      <c r="BK70" s="549">
        <v>0</v>
      </c>
      <c r="BL70" s="549">
        <v>0</v>
      </c>
      <c r="BM70" s="549">
        <v>0</v>
      </c>
      <c r="BN70" s="549">
        <v>0</v>
      </c>
      <c r="BO70" s="549">
        <v>0</v>
      </c>
      <c r="BP70" s="549">
        <v>0</v>
      </c>
      <c r="BQ70" s="549">
        <v>0</v>
      </c>
      <c r="BR70" s="549">
        <v>0</v>
      </c>
      <c r="BS70" s="549">
        <v>0</v>
      </c>
      <c r="BT70" s="549">
        <v>0</v>
      </c>
      <c r="BU70" s="549">
        <v>0</v>
      </c>
      <c r="BV70" s="549">
        <v>0</v>
      </c>
      <c r="BW70" s="549">
        <v>0</v>
      </c>
      <c r="BX70" s="549">
        <v>0</v>
      </c>
      <c r="BY70" s="549">
        <v>0</v>
      </c>
      <c r="BZ70" s="549">
        <v>0</v>
      </c>
      <c r="CA70" s="549">
        <v>0</v>
      </c>
      <c r="CB70" s="549">
        <v>0</v>
      </c>
      <c r="CC70" s="549">
        <v>0</v>
      </c>
      <c r="CD70" s="549">
        <v>0</v>
      </c>
      <c r="CE70" s="549">
        <v>0</v>
      </c>
      <c r="CF70" s="549">
        <v>0</v>
      </c>
      <c r="CG70" s="549">
        <v>0</v>
      </c>
      <c r="CH70" s="549">
        <v>0</v>
      </c>
      <c r="CI70" s="549">
        <v>0</v>
      </c>
      <c r="CJ70" s="549">
        <v>0</v>
      </c>
      <c r="CK70" s="549">
        <v>0</v>
      </c>
      <c r="CL70" s="549">
        <v>0</v>
      </c>
      <c r="CM70" s="549">
        <v>0</v>
      </c>
      <c r="CN70" s="549">
        <v>0</v>
      </c>
      <c r="CO70" s="549">
        <v>0</v>
      </c>
      <c r="CP70" s="549">
        <v>0</v>
      </c>
      <c r="CQ70" s="549">
        <v>0</v>
      </c>
      <c r="CR70" s="549">
        <v>0</v>
      </c>
      <c r="CS70" s="549">
        <v>0</v>
      </c>
      <c r="CT70" s="549">
        <v>0</v>
      </c>
      <c r="CU70" s="549">
        <v>0</v>
      </c>
      <c r="CV70" s="549">
        <v>0</v>
      </c>
      <c r="CW70" s="549">
        <v>0</v>
      </c>
      <c r="CX70" s="549">
        <v>0</v>
      </c>
      <c r="CY70" s="549">
        <v>0</v>
      </c>
      <c r="CZ70" s="549">
        <v>0</v>
      </c>
      <c r="DA70" s="549">
        <v>0</v>
      </c>
      <c r="DB70" s="549">
        <v>0</v>
      </c>
      <c r="DC70" s="549">
        <v>0</v>
      </c>
      <c r="DD70" s="549">
        <v>0</v>
      </c>
      <c r="DE70" s="549">
        <v>0</v>
      </c>
      <c r="DF70" s="549">
        <v>0</v>
      </c>
      <c r="DG70" s="550" t="s">
        <v>307</v>
      </c>
    </row>
    <row r="71" spans="2:111" ht="12" customHeight="1">
      <c r="B71" s="548" t="s">
        <v>687</v>
      </c>
      <c r="C71" s="549">
        <v>5.1668460710441334E-3</v>
      </c>
      <c r="D71" s="549">
        <v>1.1954428754813864E-2</v>
      </c>
      <c r="E71" s="549">
        <v>2.9529449423815621E-2</v>
      </c>
      <c r="F71" s="549">
        <v>1.2856114367993417E-2</v>
      </c>
      <c r="G71" s="549">
        <v>3.8269550748752081E-2</v>
      </c>
      <c r="H71" s="549">
        <v>0</v>
      </c>
      <c r="I71" s="549">
        <v>3.2398077817392651E-2</v>
      </c>
      <c r="J71" s="549">
        <v>1.2242940224234066E-2</v>
      </c>
      <c r="K71" s="549">
        <v>8.2574852765536846E-3</v>
      </c>
      <c r="L71" s="549">
        <v>7.4106749007498895E-3</v>
      </c>
      <c r="M71" s="549">
        <v>0</v>
      </c>
      <c r="N71" s="549">
        <v>3.7965093439586955E-2</v>
      </c>
      <c r="O71" s="549">
        <v>1.7470624613481756E-2</v>
      </c>
      <c r="P71" s="549">
        <v>2.1061050386563585E-2</v>
      </c>
      <c r="Q71" s="549">
        <v>1.17480767448327E-2</v>
      </c>
      <c r="R71" s="549">
        <v>3.7433711136529062E-3</v>
      </c>
      <c r="S71" s="549">
        <v>1.2031796108997557E-2</v>
      </c>
      <c r="T71" s="549">
        <v>2.2699351447101512E-2</v>
      </c>
      <c r="U71" s="549">
        <v>3.9547067770829815E-2</v>
      </c>
      <c r="V71" s="549">
        <v>0.26218568332702691</v>
      </c>
      <c r="W71" s="549">
        <v>0</v>
      </c>
      <c r="X71" s="549">
        <v>2.6413921690490987E-2</v>
      </c>
      <c r="Y71" s="549">
        <v>1.5175251946594337E-2</v>
      </c>
      <c r="Z71" s="549">
        <v>6.4449064449064453E-2</v>
      </c>
      <c r="AA71" s="549">
        <v>7.8332376298768137E-3</v>
      </c>
      <c r="AB71" s="549">
        <v>1.1577141966165121E-2</v>
      </c>
      <c r="AC71" s="549">
        <v>0</v>
      </c>
      <c r="AD71" s="549">
        <v>2.1696252465483234E-2</v>
      </c>
      <c r="AE71" s="549">
        <v>2.7476565160504007E-2</v>
      </c>
      <c r="AF71" s="549">
        <v>2.1801048792823487E-2</v>
      </c>
      <c r="AG71" s="549">
        <v>8.4718149234278266E-3</v>
      </c>
      <c r="AH71" s="549">
        <v>5.0271199894165897E-2</v>
      </c>
      <c r="AI71" s="549">
        <v>3.4695939581799187E-2</v>
      </c>
      <c r="AJ71" s="549">
        <v>0</v>
      </c>
      <c r="AK71" s="549">
        <v>3.1321370309951059E-2</v>
      </c>
      <c r="AL71" s="549">
        <v>1.8907563025210083E-2</v>
      </c>
      <c r="AM71" s="549">
        <v>2.7368475666701256E-2</v>
      </c>
      <c r="AN71" s="549">
        <v>0.10405836229428153</v>
      </c>
      <c r="AO71" s="549">
        <v>1.1337744481507811E-2</v>
      </c>
      <c r="AP71" s="549">
        <v>0.12172573189522343</v>
      </c>
      <c r="AQ71" s="549">
        <v>2.3443466710941392E-2</v>
      </c>
      <c r="AR71" s="549">
        <v>1.2318096733289053E-2</v>
      </c>
      <c r="AS71" s="549">
        <v>2.6863277393879566E-2</v>
      </c>
      <c r="AT71" s="549">
        <v>1.4214515179225454E-2</v>
      </c>
      <c r="AU71" s="549">
        <v>9.7579153071880136E-3</v>
      </c>
      <c r="AV71" s="549">
        <v>3.8229802832698448E-3</v>
      </c>
      <c r="AW71" s="549">
        <v>2.4173287159638759E-2</v>
      </c>
      <c r="AX71" s="549">
        <v>2.1484484361176746E-2</v>
      </c>
      <c r="AY71" s="549">
        <v>1.1445392509031774E-2</v>
      </c>
      <c r="AZ71" s="549">
        <v>6.4016258097294547E-3</v>
      </c>
      <c r="BA71" s="549">
        <v>5.8559884843131481E-3</v>
      </c>
      <c r="BB71" s="549">
        <v>1.1987041036717062E-2</v>
      </c>
      <c r="BC71" s="549">
        <v>5.5074744295830055E-3</v>
      </c>
      <c r="BD71" s="549">
        <v>6.5079657993479733E-3</v>
      </c>
      <c r="BE71" s="549">
        <v>5.2906588526641296E-3</v>
      </c>
      <c r="BF71" s="549">
        <v>4.4254618432563167E-3</v>
      </c>
      <c r="BG71" s="549">
        <v>1.1200422994698204E-2</v>
      </c>
      <c r="BH71" s="549">
        <v>1.5893619476173994E-2</v>
      </c>
      <c r="BI71" s="549">
        <v>1.0374768089053804E-2</v>
      </c>
      <c r="BJ71" s="549">
        <v>6.9999204554493698E-3</v>
      </c>
      <c r="BK71" s="549">
        <v>2.7136310540030552E-2</v>
      </c>
      <c r="BL71" s="549">
        <v>2.3385497119302609E-3</v>
      </c>
      <c r="BM71" s="549">
        <v>1.6018956772996271E-3</v>
      </c>
      <c r="BN71" s="549">
        <v>1.7266625991458205E-3</v>
      </c>
      <c r="BO71" s="549">
        <v>3.5292391857725926E-3</v>
      </c>
      <c r="BP71" s="549">
        <v>0.13868150229749743</v>
      </c>
      <c r="BQ71" s="549">
        <v>1.2083506675239213E-2</v>
      </c>
      <c r="BR71" s="549">
        <v>4.16680962020105E-2</v>
      </c>
      <c r="BS71" s="549">
        <v>6.2683237143436654E-2</v>
      </c>
      <c r="BT71" s="549">
        <v>2.2416873508639398E-2</v>
      </c>
      <c r="BU71" s="549">
        <v>4.6138938580799049E-3</v>
      </c>
      <c r="BV71" s="549">
        <v>1.4967559151927406E-2</v>
      </c>
      <c r="BW71" s="549">
        <v>5.1499415891423086E-3</v>
      </c>
      <c r="BX71" s="549">
        <v>0</v>
      </c>
      <c r="BY71" s="549">
        <v>5.2658795139188141E-2</v>
      </c>
      <c r="BZ71" s="549">
        <v>4.612233225370941E-3</v>
      </c>
      <c r="CA71" s="549">
        <v>1.5705063593787359E-3</v>
      </c>
      <c r="CB71" s="549">
        <v>0</v>
      </c>
      <c r="CC71" s="549">
        <v>0</v>
      </c>
      <c r="CD71" s="549">
        <v>3.0937403320614623E-3</v>
      </c>
      <c r="CE71" s="549">
        <v>4.730986824619357E-2</v>
      </c>
      <c r="CF71" s="549">
        <v>7.2891686177120165E-3</v>
      </c>
      <c r="CG71" s="549">
        <v>5.6479198154482536E-3</v>
      </c>
      <c r="CH71" s="549">
        <v>9.0877773518808734E-3</v>
      </c>
      <c r="CI71" s="549">
        <v>6.0445321655461671E-3</v>
      </c>
      <c r="CJ71" s="549">
        <v>2.1328116230215368E-3</v>
      </c>
      <c r="CK71" s="549">
        <v>3.721874471324649E-3</v>
      </c>
      <c r="CL71" s="549">
        <v>4.5166063154615894E-3</v>
      </c>
      <c r="CM71" s="549">
        <v>9.0848439551901635E-3</v>
      </c>
      <c r="CN71" s="549">
        <v>2.2845528024941643E-2</v>
      </c>
      <c r="CO71" s="549">
        <v>8.8941003796943301E-3</v>
      </c>
      <c r="CP71" s="549">
        <v>7.1950431904415921E-3</v>
      </c>
      <c r="CQ71" s="549">
        <v>1.1699036549931182E-2</v>
      </c>
      <c r="CR71" s="549">
        <v>1.4308185176633572E-2</v>
      </c>
      <c r="CS71" s="549">
        <v>1.1839815715002261E-2</v>
      </c>
      <c r="CT71" s="549">
        <v>2.9911116398429667E-3</v>
      </c>
      <c r="CU71" s="549">
        <v>2.5662199072603695E-3</v>
      </c>
      <c r="CV71" s="549">
        <v>4.9468216670789022E-3</v>
      </c>
      <c r="CW71" s="549">
        <v>3.3515578190533254E-3</v>
      </c>
      <c r="CX71" s="549">
        <v>3.9417845337532155E-3</v>
      </c>
      <c r="CY71" s="549">
        <v>3.8336721926806379E-2</v>
      </c>
      <c r="CZ71" s="549">
        <v>1.894365941370918E-2</v>
      </c>
      <c r="DA71" s="549">
        <v>3.0596165630744989E-2</v>
      </c>
      <c r="DB71" s="549">
        <v>2.9784318160650372E-2</v>
      </c>
      <c r="DC71" s="549">
        <v>2.2984351848505655E-2</v>
      </c>
      <c r="DD71" s="549">
        <v>0</v>
      </c>
      <c r="DE71" s="549">
        <v>4.3602353195703004E-3</v>
      </c>
      <c r="DF71" s="549">
        <v>1.4451371045046891E-2</v>
      </c>
      <c r="DG71" s="550" t="s">
        <v>308</v>
      </c>
    </row>
    <row r="72" spans="2:111" ht="12" customHeight="1">
      <c r="B72" s="548" t="s">
        <v>689</v>
      </c>
      <c r="C72" s="549">
        <v>0</v>
      </c>
      <c r="D72" s="549">
        <v>0</v>
      </c>
      <c r="E72" s="549">
        <v>1.4404609475032011E-3</v>
      </c>
      <c r="F72" s="549">
        <v>7.1994240460763136E-4</v>
      </c>
      <c r="G72" s="549">
        <v>0</v>
      </c>
      <c r="H72" s="549">
        <v>0</v>
      </c>
      <c r="I72" s="549">
        <v>0</v>
      </c>
      <c r="J72" s="549">
        <v>3.1216899494374162E-3</v>
      </c>
      <c r="K72" s="549">
        <v>3.8987960408000768E-3</v>
      </c>
      <c r="L72" s="549">
        <v>1.382149683870019E-3</v>
      </c>
      <c r="M72" s="549">
        <v>0</v>
      </c>
      <c r="N72" s="549">
        <v>2.2083169650373196E-2</v>
      </c>
      <c r="O72" s="549">
        <v>1.4687693259121831E-3</v>
      </c>
      <c r="P72" s="549">
        <v>1.5995734470807785E-4</v>
      </c>
      <c r="Q72" s="549">
        <v>4.6343498007229587E-4</v>
      </c>
      <c r="R72" s="549">
        <v>9.3584277841322655E-4</v>
      </c>
      <c r="S72" s="549">
        <v>8.9697194642912375E-4</v>
      </c>
      <c r="T72" s="549">
        <v>8.1426244964429592E-4</v>
      </c>
      <c r="U72" s="549">
        <v>1.4196383302349163E-2</v>
      </c>
      <c r="V72" s="549">
        <v>4.0246293557153175E-3</v>
      </c>
      <c r="W72" s="549">
        <v>0</v>
      </c>
      <c r="X72" s="549">
        <v>2.175264139216905E-3</v>
      </c>
      <c r="Y72" s="549">
        <v>3.1098744358968363E-3</v>
      </c>
      <c r="Z72" s="549">
        <v>2.0790020790020791E-3</v>
      </c>
      <c r="AA72" s="549">
        <v>3.3803183133078365E-3</v>
      </c>
      <c r="AB72" s="549">
        <v>2.3258231334944519E-3</v>
      </c>
      <c r="AC72" s="549">
        <v>0</v>
      </c>
      <c r="AD72" s="549">
        <v>2.1915406530791147E-4</v>
      </c>
      <c r="AE72" s="549">
        <v>5.4407462505252548E-3</v>
      </c>
      <c r="AF72" s="549">
        <v>3.513722149759097E-3</v>
      </c>
      <c r="AG72" s="549">
        <v>3.2583903551645487E-4</v>
      </c>
      <c r="AH72" s="549">
        <v>1.4949067336949331E-2</v>
      </c>
      <c r="AI72" s="549">
        <v>4.2813350915349441E-4</v>
      </c>
      <c r="AJ72" s="549">
        <v>0</v>
      </c>
      <c r="AK72" s="549">
        <v>1.435562805872757E-3</v>
      </c>
      <c r="AL72" s="549">
        <v>7.0028011204481793E-4</v>
      </c>
      <c r="AM72" s="549">
        <v>5.4477534502438522E-3</v>
      </c>
      <c r="AN72" s="549">
        <v>1.6285148059855818E-2</v>
      </c>
      <c r="AO72" s="549">
        <v>1.6405096516651174E-4</v>
      </c>
      <c r="AP72" s="549">
        <v>6.1101960575952389E-4</v>
      </c>
      <c r="AQ72" s="549">
        <v>2.7450329293264709E-3</v>
      </c>
      <c r="AR72" s="549">
        <v>2.2744198216693838E-3</v>
      </c>
      <c r="AS72" s="549">
        <v>3.9486673247778872E-3</v>
      </c>
      <c r="AT72" s="549">
        <v>1.5703472478228188E-3</v>
      </c>
      <c r="AU72" s="549">
        <v>1.1395789190898967E-3</v>
      </c>
      <c r="AV72" s="549">
        <v>1.1763016256214909E-3</v>
      </c>
      <c r="AW72" s="549">
        <v>2.851904664901202E-3</v>
      </c>
      <c r="AX72" s="549">
        <v>1.5901989988465458E-3</v>
      </c>
      <c r="AY72" s="549">
        <v>1.0961639408380252E-3</v>
      </c>
      <c r="AZ72" s="549">
        <v>1.0161310809094373E-4</v>
      </c>
      <c r="BA72" s="549">
        <v>3.2715019465436582E-4</v>
      </c>
      <c r="BB72" s="549">
        <v>2.4066646096883677E-3</v>
      </c>
      <c r="BC72" s="549">
        <v>2.6226068712300026E-4</v>
      </c>
      <c r="BD72" s="549">
        <v>6.5202681921633756E-4</v>
      </c>
      <c r="BE72" s="549">
        <v>1.5293057509416349E-3</v>
      </c>
      <c r="BF72" s="549">
        <v>5.4031801574641073E-3</v>
      </c>
      <c r="BG72" s="549">
        <v>4.0623874625052327E-3</v>
      </c>
      <c r="BH72" s="549">
        <v>5.653628706588208E-3</v>
      </c>
      <c r="BI72" s="549">
        <v>4.3042671614100187E-3</v>
      </c>
      <c r="BJ72" s="549">
        <v>8.5226304246542649E-4</v>
      </c>
      <c r="BK72" s="549">
        <v>3.1449366519902956E-3</v>
      </c>
      <c r="BL72" s="549">
        <v>7.9816186120158859E-4</v>
      </c>
      <c r="BM72" s="549">
        <v>1.0155414105144805E-3</v>
      </c>
      <c r="BN72" s="549">
        <v>5.3081147040878588E-4</v>
      </c>
      <c r="BO72" s="549">
        <v>4.2281838655955269E-4</v>
      </c>
      <c r="BP72" s="549">
        <v>3.9342270155318425E-3</v>
      </c>
      <c r="BQ72" s="549">
        <v>7.2236299686093564E-3</v>
      </c>
      <c r="BR72" s="549">
        <v>1.6639791402202628E-3</v>
      </c>
      <c r="BS72" s="549">
        <v>3.6970110449357401E-3</v>
      </c>
      <c r="BT72" s="549">
        <v>5.257982901063587E-3</v>
      </c>
      <c r="BU72" s="549">
        <v>9.4414629298350224E-4</v>
      </c>
      <c r="BV72" s="549">
        <v>2.0580393833900183E-3</v>
      </c>
      <c r="BW72" s="549">
        <v>1.7737328513673035E-4</v>
      </c>
      <c r="BX72" s="549">
        <v>0</v>
      </c>
      <c r="BY72" s="549">
        <v>5.601999482892356E-4</v>
      </c>
      <c r="BZ72" s="549">
        <v>6.2183677948404173E-4</v>
      </c>
      <c r="CA72" s="549">
        <v>2.4846817028977014E-4</v>
      </c>
      <c r="CB72" s="549">
        <v>0</v>
      </c>
      <c r="CC72" s="549">
        <v>0</v>
      </c>
      <c r="CD72" s="549">
        <v>6.1874806641229246E-4</v>
      </c>
      <c r="CE72" s="549">
        <v>1.5187758666514788E-4</v>
      </c>
      <c r="CF72" s="549">
        <v>7.3934350088626438E-4</v>
      </c>
      <c r="CG72" s="549">
        <v>9.5457799697716973E-4</v>
      </c>
      <c r="CH72" s="549">
        <v>8.5395024769409171E-4</v>
      </c>
      <c r="CI72" s="549">
        <v>1.110220193671745E-3</v>
      </c>
      <c r="CJ72" s="549">
        <v>1.6036177616703283E-4</v>
      </c>
      <c r="CK72" s="549">
        <v>9.3046861783116226E-4</v>
      </c>
      <c r="CL72" s="549">
        <v>6.61916442783164E-4</v>
      </c>
      <c r="CM72" s="549">
        <v>2.957905271025196E-3</v>
      </c>
      <c r="CN72" s="549">
        <v>4.800948544629766E-3</v>
      </c>
      <c r="CO72" s="549">
        <v>2.2215309020133371E-3</v>
      </c>
      <c r="CP72" s="549">
        <v>1.8639933570909594E-3</v>
      </c>
      <c r="CQ72" s="549">
        <v>3.6702859764489982E-3</v>
      </c>
      <c r="CR72" s="549">
        <v>6.2918494574001381E-3</v>
      </c>
      <c r="CS72" s="549">
        <v>5.5917121289994981E-3</v>
      </c>
      <c r="CT72" s="549">
        <v>1.5295457249196989E-3</v>
      </c>
      <c r="CU72" s="549">
        <v>8.8928412627834597E-5</v>
      </c>
      <c r="CV72" s="549">
        <v>3.2978811113859347E-4</v>
      </c>
      <c r="CW72" s="549">
        <v>2.1017450569203117E-3</v>
      </c>
      <c r="CX72" s="549">
        <v>1.3696487983219105E-3</v>
      </c>
      <c r="CY72" s="549">
        <v>1.8171332499218016E-2</v>
      </c>
      <c r="CZ72" s="549">
        <v>1.7118311598677757E-2</v>
      </c>
      <c r="DA72" s="549">
        <v>1.038839767720097E-2</v>
      </c>
      <c r="DB72" s="549">
        <v>1.3039370916880662E-3</v>
      </c>
      <c r="DC72" s="549">
        <v>7.2398299061592767E-3</v>
      </c>
      <c r="DD72" s="549">
        <v>0</v>
      </c>
      <c r="DE72" s="549">
        <v>1.7474225517361892E-4</v>
      </c>
      <c r="DF72" s="549">
        <v>2.9294267259954896E-3</v>
      </c>
      <c r="DG72" s="550" t="s">
        <v>309</v>
      </c>
    </row>
    <row r="73" spans="2:111" ht="12" customHeight="1">
      <c r="B73" s="548" t="s">
        <v>691</v>
      </c>
      <c r="C73" s="549">
        <v>9.4187298170075352E-5</v>
      </c>
      <c r="D73" s="549">
        <v>1.2569533590072743E-3</v>
      </c>
      <c r="E73" s="549">
        <v>1.6805377720870679E-3</v>
      </c>
      <c r="F73" s="549">
        <v>3.0854674483184202E-4</v>
      </c>
      <c r="G73" s="549">
        <v>0</v>
      </c>
      <c r="H73" s="549">
        <v>0</v>
      </c>
      <c r="I73" s="549">
        <v>2.1702061695861108E-3</v>
      </c>
      <c r="J73" s="549">
        <v>2.0051828313714516E-3</v>
      </c>
      <c r="K73" s="549">
        <v>1.7949562758260917E-3</v>
      </c>
      <c r="L73" s="549">
        <v>8.8222320247022501E-5</v>
      </c>
      <c r="M73" s="549">
        <v>0</v>
      </c>
      <c r="N73" s="549">
        <v>4.5457096357820305E-3</v>
      </c>
      <c r="O73" s="549">
        <v>9.6629560915275205E-4</v>
      </c>
      <c r="P73" s="549">
        <v>4.7987203412423355E-4</v>
      </c>
      <c r="Q73" s="549">
        <v>6.0246547409398461E-4</v>
      </c>
      <c r="R73" s="549">
        <v>1.0918165748154309E-3</v>
      </c>
      <c r="S73" s="549">
        <v>1.0516222820203521E-3</v>
      </c>
      <c r="T73" s="549">
        <v>5.1427102082797634E-4</v>
      </c>
      <c r="U73" s="549">
        <v>3.5490958255872907E-3</v>
      </c>
      <c r="V73" s="549">
        <v>2.6142891541398646E-3</v>
      </c>
      <c r="W73" s="549">
        <v>0</v>
      </c>
      <c r="X73" s="549">
        <v>3.1075201988812928E-3</v>
      </c>
      <c r="Y73" s="549">
        <v>5.9625412116819047E-3</v>
      </c>
      <c r="Z73" s="549">
        <v>4.1580041580041582E-3</v>
      </c>
      <c r="AA73" s="549">
        <v>3.1311281812370665E-3</v>
      </c>
      <c r="AB73" s="549">
        <v>1.0264806008159872E-3</v>
      </c>
      <c r="AC73" s="549">
        <v>0</v>
      </c>
      <c r="AD73" s="549">
        <v>5.4788516326977868E-4</v>
      </c>
      <c r="AE73" s="549">
        <v>1.0017186544707918E-3</v>
      </c>
      <c r="AF73" s="549">
        <v>6.9209678707376153E-4</v>
      </c>
      <c r="AG73" s="549">
        <v>3.2583903551645487E-4</v>
      </c>
      <c r="AH73" s="549">
        <v>1.7198042069056754E-3</v>
      </c>
      <c r="AI73" s="549">
        <v>1.0446457623345263E-3</v>
      </c>
      <c r="AJ73" s="549">
        <v>0</v>
      </c>
      <c r="AK73" s="549">
        <v>7.8303425774877648E-4</v>
      </c>
      <c r="AL73" s="549">
        <v>0</v>
      </c>
      <c r="AM73" s="549">
        <v>1.2711424717235654E-3</v>
      </c>
      <c r="AN73" s="549">
        <v>6.7495763563776314E-4</v>
      </c>
      <c r="AO73" s="549">
        <v>5.4683655055503911E-5</v>
      </c>
      <c r="AP73" s="549">
        <v>1.6736623983847829E-3</v>
      </c>
      <c r="AQ73" s="549">
        <v>7.9694504399800768E-4</v>
      </c>
      <c r="AR73" s="549">
        <v>5.6357305315701551E-4</v>
      </c>
      <c r="AS73" s="549">
        <v>8.2675222112537023E-4</v>
      </c>
      <c r="AT73" s="549">
        <v>6.4154430246420036E-4</v>
      </c>
      <c r="AU73" s="549">
        <v>5.7195595939112684E-4</v>
      </c>
      <c r="AV73" s="549">
        <v>4.969646402819476E-4</v>
      </c>
      <c r="AW73" s="549">
        <v>8.1482990425748626E-4</v>
      </c>
      <c r="AX73" s="549">
        <v>1.2934365096251834E-3</v>
      </c>
      <c r="AY73" s="549">
        <v>4.3229000483753098E-4</v>
      </c>
      <c r="AZ73" s="549">
        <v>5.9697701003429441E-4</v>
      </c>
      <c r="BA73" s="549">
        <v>3.5986521411980241E-4</v>
      </c>
      <c r="BB73" s="549">
        <v>1.0027769207034867E-3</v>
      </c>
      <c r="BC73" s="549">
        <v>3.4968091616400035E-4</v>
      </c>
      <c r="BD73" s="549">
        <v>2.8295503475425968E-4</v>
      </c>
      <c r="BE73" s="549">
        <v>3.3451537409321053E-4</v>
      </c>
      <c r="BF73" s="549">
        <v>3.6021201049760718E-4</v>
      </c>
      <c r="BG73" s="549">
        <v>3.3139549419153595E-4</v>
      </c>
      <c r="BH73" s="549">
        <v>5.4805584400599973E-4</v>
      </c>
      <c r="BI73" s="549">
        <v>2.6716141001855288E-4</v>
      </c>
      <c r="BJ73" s="549">
        <v>6.2499289780797943E-4</v>
      </c>
      <c r="BK73" s="549">
        <v>2.8753706532482701E-3</v>
      </c>
      <c r="BL73" s="549">
        <v>6.8413873817279019E-4</v>
      </c>
      <c r="BM73" s="549">
        <v>1.2815165418397017E-3</v>
      </c>
      <c r="BN73" s="549">
        <v>4.9420378279438684E-4</v>
      </c>
      <c r="BO73" s="549">
        <v>6.5579994650053072E-4</v>
      </c>
      <c r="BP73" s="549">
        <v>7.8228838339725818E-4</v>
      </c>
      <c r="BQ73" s="549">
        <v>1.7775424530085851E-3</v>
      </c>
      <c r="BR73" s="549">
        <v>8.7367482073626782E-2</v>
      </c>
      <c r="BS73" s="549">
        <v>9.1180646469861525E-3</v>
      </c>
      <c r="BT73" s="549">
        <v>2.7553235042713084E-3</v>
      </c>
      <c r="BU73" s="549">
        <v>1.2497515404492148E-3</v>
      </c>
      <c r="BV73" s="549">
        <v>2.0045838149902778E-3</v>
      </c>
      <c r="BW73" s="549">
        <v>2.5076912726227393E-4</v>
      </c>
      <c r="BX73" s="549">
        <v>0</v>
      </c>
      <c r="BY73" s="549">
        <v>6.5069378608980438E-3</v>
      </c>
      <c r="BZ73" s="549">
        <v>8.712365573519729E-4</v>
      </c>
      <c r="CA73" s="549">
        <v>1.0145002273718163E-2</v>
      </c>
      <c r="CB73" s="549">
        <v>0</v>
      </c>
      <c r="CC73" s="549">
        <v>0</v>
      </c>
      <c r="CD73" s="549">
        <v>1.0312467773538208E-3</v>
      </c>
      <c r="CE73" s="549">
        <v>1.7086228499829138E-3</v>
      </c>
      <c r="CF73" s="549">
        <v>3.2417368885013127E-3</v>
      </c>
      <c r="CG73" s="549">
        <v>6.3638533131811308E-4</v>
      </c>
      <c r="CH73" s="549">
        <v>4.8180261134104152E-3</v>
      </c>
      <c r="CI73" s="549">
        <v>7.4014679578116331E-4</v>
      </c>
      <c r="CJ73" s="549">
        <v>1.6036177616703283E-4</v>
      </c>
      <c r="CK73" s="549">
        <v>1.3534088986635088E-3</v>
      </c>
      <c r="CL73" s="549">
        <v>9.3447027216446682E-4</v>
      </c>
      <c r="CM73" s="549">
        <v>4.1465567111302537E-3</v>
      </c>
      <c r="CN73" s="549">
        <v>8.5220806580528375E-3</v>
      </c>
      <c r="CO73" s="549">
        <v>9.2371015602565332E-3</v>
      </c>
      <c r="CP73" s="549">
        <v>4.0955956129121547E-3</v>
      </c>
      <c r="CQ73" s="549">
        <v>3.4408931029209361E-3</v>
      </c>
      <c r="CR73" s="549">
        <v>6.0609558993304086E-3</v>
      </c>
      <c r="CS73" s="549">
        <v>7.2141136548000175E-3</v>
      </c>
      <c r="CT73" s="549">
        <v>2.1923488723849015E-3</v>
      </c>
      <c r="CU73" s="549">
        <v>2.6678523788350376E-4</v>
      </c>
      <c r="CV73" s="549">
        <v>1.6489405556929673E-4</v>
      </c>
      <c r="CW73" s="549">
        <v>8.7065608148591972E-4</v>
      </c>
      <c r="CX73" s="549">
        <v>9.6522494054969291E-4</v>
      </c>
      <c r="CY73" s="549">
        <v>1.1544025649045981E-2</v>
      </c>
      <c r="CZ73" s="549">
        <v>9.208471066874932E-3</v>
      </c>
      <c r="DA73" s="549">
        <v>1.6399661501648722E-2</v>
      </c>
      <c r="DB73" s="549">
        <v>4.2910174700959329E-3</v>
      </c>
      <c r="DC73" s="549">
        <v>5.0233096021105126E-3</v>
      </c>
      <c r="DD73" s="549">
        <v>0</v>
      </c>
      <c r="DE73" s="549">
        <v>1.3812959218486066E-3</v>
      </c>
      <c r="DF73" s="549">
        <v>2.4037530319922962E-3</v>
      </c>
      <c r="DG73" s="550" t="s">
        <v>310</v>
      </c>
    </row>
    <row r="74" spans="2:111" ht="12" customHeight="1">
      <c r="B74" s="548" t="s">
        <v>693</v>
      </c>
      <c r="C74" s="549">
        <v>0</v>
      </c>
      <c r="D74" s="549">
        <v>9.0037084581372131E-4</v>
      </c>
      <c r="E74" s="549">
        <v>1.8405889884763125E-3</v>
      </c>
      <c r="F74" s="549">
        <v>2.0569782988789467E-4</v>
      </c>
      <c r="G74" s="549">
        <v>0</v>
      </c>
      <c r="H74" s="549">
        <v>0</v>
      </c>
      <c r="I74" s="549">
        <v>2.0151914431871028E-3</v>
      </c>
      <c r="J74" s="549">
        <v>9.8593707323247465E-4</v>
      </c>
      <c r="K74" s="549">
        <v>1.8533009348873606E-4</v>
      </c>
      <c r="L74" s="549">
        <v>9.998529627995884E-4</v>
      </c>
      <c r="M74" s="549">
        <v>0</v>
      </c>
      <c r="N74" s="549">
        <v>2.8059936023345865E-4</v>
      </c>
      <c r="O74" s="549">
        <v>1.9325912183055041E-4</v>
      </c>
      <c r="P74" s="549">
        <v>2.3993601706211678E-4</v>
      </c>
      <c r="Q74" s="549">
        <v>2.3171749003614794E-4</v>
      </c>
      <c r="R74" s="549">
        <v>6.7588645107621924E-4</v>
      </c>
      <c r="S74" s="549">
        <v>4.6395100677368468E-4</v>
      </c>
      <c r="T74" s="549">
        <v>5.8569755149852863E-4</v>
      </c>
      <c r="U74" s="549">
        <v>5.2391414568193342E-3</v>
      </c>
      <c r="V74" s="549">
        <v>8.2900485019435175E-3</v>
      </c>
      <c r="W74" s="549">
        <v>0</v>
      </c>
      <c r="X74" s="549">
        <v>0</v>
      </c>
      <c r="Y74" s="549">
        <v>3.1449482077302595E-3</v>
      </c>
      <c r="Z74" s="549">
        <v>4.1580041580041582E-3</v>
      </c>
      <c r="AA74" s="549">
        <v>3.8895329310176707E-3</v>
      </c>
      <c r="AB74" s="549">
        <v>1.344819521322211E-3</v>
      </c>
      <c r="AC74" s="549">
        <v>0</v>
      </c>
      <c r="AD74" s="549">
        <v>0</v>
      </c>
      <c r="AE74" s="549">
        <v>4.1821255952060895E-5</v>
      </c>
      <c r="AF74" s="549">
        <v>7.9857321585434027E-5</v>
      </c>
      <c r="AG74" s="549">
        <v>3.2583903551645487E-4</v>
      </c>
      <c r="AH74" s="549">
        <v>1.1906336817039292E-3</v>
      </c>
      <c r="AI74" s="549">
        <v>3.3394413713972565E-3</v>
      </c>
      <c r="AJ74" s="549">
        <v>0</v>
      </c>
      <c r="AK74" s="549">
        <v>5.0897226753670475E-3</v>
      </c>
      <c r="AL74" s="549">
        <v>1.4005602240896359E-3</v>
      </c>
      <c r="AM74" s="549">
        <v>0</v>
      </c>
      <c r="AN74" s="549">
        <v>4.3082402274750842E-5</v>
      </c>
      <c r="AO74" s="549">
        <v>0</v>
      </c>
      <c r="AP74" s="549">
        <v>0</v>
      </c>
      <c r="AQ74" s="549">
        <v>1.3282417399966795E-4</v>
      </c>
      <c r="AR74" s="549">
        <v>1.0063804520660991E-4</v>
      </c>
      <c r="AS74" s="549">
        <v>6.1697926949654487E-5</v>
      </c>
      <c r="AT74" s="549">
        <v>4.5003854053458832E-4</v>
      </c>
      <c r="AU74" s="549">
        <v>1.7331998769428087E-5</v>
      </c>
      <c r="AV74" s="549">
        <v>4.9468498596872768E-4</v>
      </c>
      <c r="AW74" s="549">
        <v>6.1112242819311472E-4</v>
      </c>
      <c r="AX74" s="549">
        <v>5.9912427069218452E-4</v>
      </c>
      <c r="AY74" s="549">
        <v>9.7779882046584399E-5</v>
      </c>
      <c r="AZ74" s="549">
        <v>0</v>
      </c>
      <c r="BA74" s="549">
        <v>6.5430038930873162E-5</v>
      </c>
      <c r="BB74" s="549">
        <v>3.7025609379821042E-4</v>
      </c>
      <c r="BC74" s="549">
        <v>0</v>
      </c>
      <c r="BD74" s="549">
        <v>3.198622132004675E-4</v>
      </c>
      <c r="BE74" s="549">
        <v>2.8524566783141982E-5</v>
      </c>
      <c r="BF74" s="549">
        <v>1.0291771728503062E-4</v>
      </c>
      <c r="BG74" s="549">
        <v>4.1490928646773362E-5</v>
      </c>
      <c r="BH74" s="549">
        <v>1.7307026652821047E-4</v>
      </c>
      <c r="BI74" s="549">
        <v>1.8404452690166976E-3</v>
      </c>
      <c r="BJ74" s="549">
        <v>1.0227156509585119E-4</v>
      </c>
      <c r="BK74" s="549">
        <v>0</v>
      </c>
      <c r="BL74" s="549">
        <v>4.0230800012047729E-4</v>
      </c>
      <c r="BM74" s="549">
        <v>6.0448893483004793E-6</v>
      </c>
      <c r="BN74" s="549">
        <v>4.6735814521049425E-3</v>
      </c>
      <c r="BO74" s="549">
        <v>5.4880100786097044E-3</v>
      </c>
      <c r="BP74" s="549">
        <v>5.0161394448030985E-2</v>
      </c>
      <c r="BQ74" s="549">
        <v>1.626262244241897E-3</v>
      </c>
      <c r="BR74" s="549">
        <v>1.9041410779840121E-3</v>
      </c>
      <c r="BS74" s="549">
        <v>0</v>
      </c>
      <c r="BT74" s="549">
        <v>1.3960762548841257E-3</v>
      </c>
      <c r="BU74" s="549">
        <v>3.1181673623534088E-3</v>
      </c>
      <c r="BV74" s="549">
        <v>6.681946049967592E-5</v>
      </c>
      <c r="BW74" s="549">
        <v>0</v>
      </c>
      <c r="BX74" s="549">
        <v>0</v>
      </c>
      <c r="BY74" s="549">
        <v>2.2666551753856762E-2</v>
      </c>
      <c r="BZ74" s="549">
        <v>2.3776112156742774E-3</v>
      </c>
      <c r="CA74" s="549">
        <v>0</v>
      </c>
      <c r="CB74" s="549">
        <v>0</v>
      </c>
      <c r="CC74" s="549">
        <v>0</v>
      </c>
      <c r="CD74" s="549">
        <v>3.8156130762091369E-3</v>
      </c>
      <c r="CE74" s="549">
        <v>1.5947146599840528E-3</v>
      </c>
      <c r="CF74" s="549">
        <v>6.0948445008957427E-3</v>
      </c>
      <c r="CG74" s="549">
        <v>1.4318669954657545E-3</v>
      </c>
      <c r="CH74" s="549">
        <v>8.3551268552796935E-3</v>
      </c>
      <c r="CI74" s="549">
        <v>1.0485412940233146E-2</v>
      </c>
      <c r="CJ74" s="549">
        <v>2.2450648663384595E-4</v>
      </c>
      <c r="CK74" s="549">
        <v>2.7068177973270176E-3</v>
      </c>
      <c r="CL74" s="549">
        <v>1.1680878402055834E-3</v>
      </c>
      <c r="CM74" s="549">
        <v>3.1234297344430229E-2</v>
      </c>
      <c r="CN74" s="549">
        <v>6.1242529946379702E-3</v>
      </c>
      <c r="CO74" s="549">
        <v>3.1149293258032609E-3</v>
      </c>
      <c r="CP74" s="549">
        <v>3.4396660092954594E-3</v>
      </c>
      <c r="CQ74" s="549">
        <v>7.9140541367181527E-3</v>
      </c>
      <c r="CR74" s="549">
        <v>3.3623874393904408E-3</v>
      </c>
      <c r="CS74" s="549">
        <v>4.1488893980394948E-3</v>
      </c>
      <c r="CT74" s="549">
        <v>3.398990499821553E-5</v>
      </c>
      <c r="CU74" s="549">
        <v>3.9382582735183889E-4</v>
      </c>
      <c r="CV74" s="549">
        <v>1.2367054167697255E-4</v>
      </c>
      <c r="CW74" s="549">
        <v>7.9576093469143196E-4</v>
      </c>
      <c r="CX74" s="549">
        <v>1.914272926788497E-4</v>
      </c>
      <c r="CY74" s="549">
        <v>4.6928761338755086E-2</v>
      </c>
      <c r="CZ74" s="549">
        <v>1.5810599731192559E-2</v>
      </c>
      <c r="DA74" s="549">
        <v>1.2226793895357319E-2</v>
      </c>
      <c r="DB74" s="549">
        <v>9.666431603177348E-3</v>
      </c>
      <c r="DC74" s="549">
        <v>1.4419428282317227E-2</v>
      </c>
      <c r="DD74" s="549">
        <v>0</v>
      </c>
      <c r="DE74" s="549">
        <v>1.4353828103547267E-2</v>
      </c>
      <c r="DF74" s="549">
        <v>3.5799378640589204E-3</v>
      </c>
      <c r="DG74" s="550" t="s">
        <v>311</v>
      </c>
    </row>
    <row r="75" spans="2:111" ht="12" customHeight="1">
      <c r="B75" s="548" t="s">
        <v>695</v>
      </c>
      <c r="C75" s="549">
        <v>7.9150968783638323E-2</v>
      </c>
      <c r="D75" s="549">
        <v>5.7650477820567682E-2</v>
      </c>
      <c r="E75" s="549">
        <v>4.9935979513444299E-2</v>
      </c>
      <c r="F75" s="549">
        <v>4.2887997531626039E-2</v>
      </c>
      <c r="G75" s="549">
        <v>9.6505823627287851E-2</v>
      </c>
      <c r="H75" s="549">
        <v>0</v>
      </c>
      <c r="I75" s="549">
        <v>2.2477135327856147E-2</v>
      </c>
      <c r="J75" s="549">
        <v>8.0984071786877707E-2</v>
      </c>
      <c r="K75" s="549">
        <v>5.9803275537800474E-2</v>
      </c>
      <c r="L75" s="549">
        <v>9.1927657697397441E-2</v>
      </c>
      <c r="M75" s="549">
        <v>0</v>
      </c>
      <c r="N75" s="549">
        <v>4.7701891239687974E-2</v>
      </c>
      <c r="O75" s="549">
        <v>8.4531539888682741E-2</v>
      </c>
      <c r="P75" s="549">
        <v>6.0703812316715546E-2</v>
      </c>
      <c r="Q75" s="549">
        <v>7.6003336731856524E-2</v>
      </c>
      <c r="R75" s="549">
        <v>0.18774045960278674</v>
      </c>
      <c r="S75" s="549">
        <v>8.1454331755899917E-2</v>
      </c>
      <c r="T75" s="549">
        <v>6.9340875974972141E-2</v>
      </c>
      <c r="U75" s="549">
        <v>3.1265844177792802E-2</v>
      </c>
      <c r="V75" s="549">
        <v>1.6992879501909117E-2</v>
      </c>
      <c r="W75" s="549">
        <v>0</v>
      </c>
      <c r="X75" s="549">
        <v>3.82224984462399E-2</v>
      </c>
      <c r="Y75" s="549">
        <v>4.3503168330722285E-2</v>
      </c>
      <c r="Z75" s="549">
        <v>5.1975051975051978E-2</v>
      </c>
      <c r="AA75" s="549">
        <v>4.0282126566918382E-2</v>
      </c>
      <c r="AB75" s="549">
        <v>5.2266053376991244E-2</v>
      </c>
      <c r="AC75" s="549">
        <v>1.3157894736842105E-2</v>
      </c>
      <c r="AD75" s="549">
        <v>5.5336401490247641E-2</v>
      </c>
      <c r="AE75" s="549">
        <v>5.7667528981134628E-2</v>
      </c>
      <c r="AF75" s="549">
        <v>4.7834535629674983E-2</v>
      </c>
      <c r="AG75" s="549">
        <v>9.3841642228739003E-2</v>
      </c>
      <c r="AH75" s="549">
        <v>3.7901838867575074E-2</v>
      </c>
      <c r="AI75" s="549">
        <v>3.0346103128799685E-2</v>
      </c>
      <c r="AJ75" s="549">
        <v>0.2</v>
      </c>
      <c r="AK75" s="549">
        <v>3.3539967373572593E-2</v>
      </c>
      <c r="AL75" s="549">
        <v>1.680672268907563E-2</v>
      </c>
      <c r="AM75" s="549">
        <v>1.0480439970945315E-2</v>
      </c>
      <c r="AN75" s="549">
        <v>2.9037539133182067E-2</v>
      </c>
      <c r="AO75" s="549">
        <v>7.5955596872094924E-2</v>
      </c>
      <c r="AP75" s="549">
        <v>2.6831730513787792E-2</v>
      </c>
      <c r="AQ75" s="549">
        <v>5.9804084343350487E-2</v>
      </c>
      <c r="AR75" s="549">
        <v>4.8688686270957876E-2</v>
      </c>
      <c r="AS75" s="549">
        <v>4.0850197433366237E-2</v>
      </c>
      <c r="AT75" s="549">
        <v>4.1987638303067447E-2</v>
      </c>
      <c r="AU75" s="549">
        <v>3.8637358256747564E-2</v>
      </c>
      <c r="AV75" s="549">
        <v>5.1910008366331327E-2</v>
      </c>
      <c r="AW75" s="549">
        <v>4.1148910165003057E-2</v>
      </c>
      <c r="AX75" s="549">
        <v>3.5695488090305386E-2</v>
      </c>
      <c r="AY75" s="549">
        <v>4.9687619008409067E-2</v>
      </c>
      <c r="AZ75" s="549">
        <v>5.564587831830306E-2</v>
      </c>
      <c r="BA75" s="549">
        <v>3.9863251218634474E-2</v>
      </c>
      <c r="BB75" s="549">
        <v>5.4072817031780317E-2</v>
      </c>
      <c r="BC75" s="549">
        <v>4.4671737039951046E-2</v>
      </c>
      <c r="BD75" s="549">
        <v>3.8408070369686902E-2</v>
      </c>
      <c r="BE75" s="549">
        <v>1.8577272403129924E-2</v>
      </c>
      <c r="BF75" s="549">
        <v>1.7444553079812689E-2</v>
      </c>
      <c r="BG75" s="549">
        <v>5.5256342127814405E-2</v>
      </c>
      <c r="BH75" s="549">
        <v>3.6662051459559246E-2</v>
      </c>
      <c r="BI75" s="549">
        <v>4.42152133580705E-2</v>
      </c>
      <c r="BJ75" s="549">
        <v>7.572641219986137E-2</v>
      </c>
      <c r="BK75" s="549">
        <v>5.7507413064965401E-3</v>
      </c>
      <c r="BL75" s="549">
        <v>5.9670666798617954E-2</v>
      </c>
      <c r="BM75" s="549">
        <v>7.2236427712190729E-2</v>
      </c>
      <c r="BN75" s="549">
        <v>4.1012812690665042E-2</v>
      </c>
      <c r="BO75" s="549">
        <v>3.8968323136794693E-2</v>
      </c>
      <c r="BP75" s="549">
        <v>4.5456271598374662E-3</v>
      </c>
      <c r="BQ75" s="549">
        <v>2.462085397677849E-2</v>
      </c>
      <c r="BR75" s="549">
        <v>1.8286616118296909E-2</v>
      </c>
      <c r="BS75" s="549">
        <v>1.4861800011063374E-2</v>
      </c>
      <c r="BT75" s="549">
        <v>1.0641013123116796E-2</v>
      </c>
      <c r="BU75" s="549">
        <v>5.3692108924667066E-3</v>
      </c>
      <c r="BV75" s="549">
        <v>1.296297533693713E-3</v>
      </c>
      <c r="BW75" s="549">
        <v>3.0581600885643163E-3</v>
      </c>
      <c r="BX75" s="549">
        <v>7.0841506663192773E-4</v>
      </c>
      <c r="BY75" s="549">
        <v>2.7579074377316213E-3</v>
      </c>
      <c r="BZ75" s="549">
        <v>1.2317023696304228E-2</v>
      </c>
      <c r="CA75" s="549">
        <v>0.10994013323519622</v>
      </c>
      <c r="CB75" s="549">
        <v>2.2727272727272728E-2</v>
      </c>
      <c r="CC75" s="549">
        <v>0</v>
      </c>
      <c r="CD75" s="549">
        <v>7.8374755078890381E-3</v>
      </c>
      <c r="CE75" s="549">
        <v>7.4420017465922465E-3</v>
      </c>
      <c r="CF75" s="549">
        <v>1.5431425890292798E-2</v>
      </c>
      <c r="CG75" s="549">
        <v>6.3638533131811312E-3</v>
      </c>
      <c r="CH75" s="549">
        <v>4.619094521618042E-3</v>
      </c>
      <c r="CI75" s="549">
        <v>4.4408807746869798E-3</v>
      </c>
      <c r="CJ75" s="549">
        <v>1.3951474526531856E-2</v>
      </c>
      <c r="CK75" s="549">
        <v>5.4136355946540352E-3</v>
      </c>
      <c r="CL75" s="549">
        <v>3.761242845461979E-2</v>
      </c>
      <c r="CM75" s="549">
        <v>9.5936627776862897E-3</v>
      </c>
      <c r="CN75" s="549">
        <v>9.3610556793580386E-3</v>
      </c>
      <c r="CO75" s="549">
        <v>3.1268944832647333E-2</v>
      </c>
      <c r="CP75" s="549">
        <v>5.9601656114128869E-2</v>
      </c>
      <c r="CQ75" s="549">
        <v>2.0377733598409543E-2</v>
      </c>
      <c r="CR75" s="549">
        <v>3.0340856615100439E-2</v>
      </c>
      <c r="CS75" s="549">
        <v>2.4342215259243665E-2</v>
      </c>
      <c r="CT75" s="549">
        <v>4.0753896092860419E-2</v>
      </c>
      <c r="CU75" s="549">
        <v>1.3936352664676363E-2</v>
      </c>
      <c r="CV75" s="549">
        <v>7.3790089867260284E-3</v>
      </c>
      <c r="CW75" s="549">
        <v>6.2027224385859794E-2</v>
      </c>
      <c r="CX75" s="549">
        <v>9.8868152430048161E-3</v>
      </c>
      <c r="CY75" s="549">
        <v>5.2216922114482325E-2</v>
      </c>
      <c r="CZ75" s="549">
        <v>0.12269788223328126</v>
      </c>
      <c r="DA75" s="549">
        <v>2.9618605736963437E-2</v>
      </c>
      <c r="DB75" s="549">
        <v>1.9046795375014969E-2</v>
      </c>
      <c r="DC75" s="549">
        <v>3.5090889378772E-2</v>
      </c>
      <c r="DD75" s="549">
        <v>0.22582175826071951</v>
      </c>
      <c r="DE75" s="549">
        <v>1.0060161262138346E-2</v>
      </c>
      <c r="DF75" s="549">
        <v>3.8216121204053696E-2</v>
      </c>
      <c r="DG75" s="550" t="s">
        <v>312</v>
      </c>
    </row>
    <row r="76" spans="2:111" ht="12" customHeight="1">
      <c r="B76" s="548" t="s">
        <v>697</v>
      </c>
      <c r="C76" s="549">
        <v>3.4983853606027986E-3</v>
      </c>
      <c r="D76" s="549">
        <v>3.1914134930822991E-3</v>
      </c>
      <c r="E76" s="549">
        <v>1.0643405889884763E-2</v>
      </c>
      <c r="F76" s="549">
        <v>6.2737838115807876E-3</v>
      </c>
      <c r="G76" s="549">
        <v>1.8302828618968387E-2</v>
      </c>
      <c r="H76" s="549">
        <v>0</v>
      </c>
      <c r="I76" s="549">
        <v>3.5343357618973802E-2</v>
      </c>
      <c r="J76" s="549">
        <v>4.0676566007820875E-3</v>
      </c>
      <c r="K76" s="549">
        <v>9.7538541795368118E-3</v>
      </c>
      <c r="L76" s="549">
        <v>2.940744008234083E-3</v>
      </c>
      <c r="M76" s="549">
        <v>0</v>
      </c>
      <c r="N76" s="549">
        <v>2.009091419271564E-2</v>
      </c>
      <c r="O76" s="549">
        <v>1.5190166975881261E-2</v>
      </c>
      <c r="P76" s="549">
        <v>6.6382298053852306E-3</v>
      </c>
      <c r="Q76" s="549">
        <v>1.3694503661136342E-2</v>
      </c>
      <c r="R76" s="549">
        <v>7.1747946345014036E-3</v>
      </c>
      <c r="S76" s="549">
        <v>7.9490272493891317E-3</v>
      </c>
      <c r="T76" s="549">
        <v>7.6712093940173136E-3</v>
      </c>
      <c r="U76" s="549">
        <v>8.2812235930370126E-3</v>
      </c>
      <c r="V76" s="549">
        <v>7.4300849643975098E-3</v>
      </c>
      <c r="W76" s="549">
        <v>0</v>
      </c>
      <c r="X76" s="549">
        <v>4.972032318210068E-3</v>
      </c>
      <c r="Y76" s="549">
        <v>7.5642434587415534E-3</v>
      </c>
      <c r="Z76" s="549">
        <v>4.1580041580041582E-3</v>
      </c>
      <c r="AA76" s="549">
        <v>4.9079621664373397E-3</v>
      </c>
      <c r="AB76" s="549">
        <v>8.2573217951716436E-3</v>
      </c>
      <c r="AC76" s="549">
        <v>0</v>
      </c>
      <c r="AD76" s="549">
        <v>1.7532325224632918E-3</v>
      </c>
      <c r="AE76" s="549">
        <v>2.9792666144896713E-3</v>
      </c>
      <c r="AF76" s="549">
        <v>3.8863896504911224E-3</v>
      </c>
      <c r="AG76" s="549">
        <v>4.8875855327468231E-3</v>
      </c>
      <c r="AH76" s="549">
        <v>7.8052652467257575E-3</v>
      </c>
      <c r="AI76" s="549">
        <v>8.5969208638021679E-3</v>
      </c>
      <c r="AJ76" s="549">
        <v>0</v>
      </c>
      <c r="AK76" s="549">
        <v>9.8531810766721052E-3</v>
      </c>
      <c r="AL76" s="549">
        <v>4.2016806722689074E-3</v>
      </c>
      <c r="AM76" s="549">
        <v>2.9573518729895196E-3</v>
      </c>
      <c r="AN76" s="549">
        <v>5.6868771002671105E-3</v>
      </c>
      <c r="AO76" s="549">
        <v>5.4136818504948872E-3</v>
      </c>
      <c r="AP76" s="549">
        <v>6.9337442218798152E-3</v>
      </c>
      <c r="AQ76" s="549">
        <v>4.9477004814876303E-3</v>
      </c>
      <c r="AR76" s="549">
        <v>1.168407704848741E-2</v>
      </c>
      <c r="AS76" s="549">
        <v>6.8546396841066143E-3</v>
      </c>
      <c r="AT76" s="549">
        <v>4.7732811160955809E-3</v>
      </c>
      <c r="AU76" s="549">
        <v>6.3045145523794666E-3</v>
      </c>
      <c r="AV76" s="549">
        <v>5.5600768699434417E-3</v>
      </c>
      <c r="AW76" s="549">
        <v>2.9877096489441162E-3</v>
      </c>
      <c r="AX76" s="549">
        <v>5.868058277433732E-3</v>
      </c>
      <c r="AY76" s="549">
        <v>4.0552919501425531E-3</v>
      </c>
      <c r="AZ76" s="549">
        <v>5.2965832592404422E-3</v>
      </c>
      <c r="BA76" s="549">
        <v>4.1057349429122914E-3</v>
      </c>
      <c r="BB76" s="549">
        <v>5.3070040111076831E-3</v>
      </c>
      <c r="BC76" s="549">
        <v>9.8784858816330107E-3</v>
      </c>
      <c r="BD76" s="549">
        <v>8.3410223288429598E-3</v>
      </c>
      <c r="BE76" s="549">
        <v>3.2868080361484055E-3</v>
      </c>
      <c r="BF76" s="549">
        <v>2.3671074975557043E-3</v>
      </c>
      <c r="BG76" s="549">
        <v>2.7623383649063343E-3</v>
      </c>
      <c r="BH76" s="549">
        <v>1.4999423099111573E-2</v>
      </c>
      <c r="BI76" s="549">
        <v>6.0556586270871984E-3</v>
      </c>
      <c r="BJ76" s="549">
        <v>2.0238406381745663E-2</v>
      </c>
      <c r="BK76" s="549">
        <v>1.9768173241081857E-3</v>
      </c>
      <c r="BL76" s="549">
        <v>9.0960332861464051E-3</v>
      </c>
      <c r="BM76" s="549">
        <v>4.1105247568443259E-3</v>
      </c>
      <c r="BN76" s="549">
        <v>1.2373398413666871E-2</v>
      </c>
      <c r="BO76" s="549">
        <v>1.0492799144008491E-2</v>
      </c>
      <c r="BP76" s="549">
        <v>1.7198951885466905E-2</v>
      </c>
      <c r="BQ76" s="549">
        <v>3.4227147233463181E-3</v>
      </c>
      <c r="BR76" s="549">
        <v>1.2728582701478711E-2</v>
      </c>
      <c r="BS76" s="549">
        <v>1.5534821971862151E-2</v>
      </c>
      <c r="BT76" s="549">
        <v>1.4069536588332229E-2</v>
      </c>
      <c r="BU76" s="549">
        <v>3.8123633472470685E-2</v>
      </c>
      <c r="BV76" s="549">
        <v>7.8218860460920636E-2</v>
      </c>
      <c r="BW76" s="549">
        <v>5.1383205808057643E-2</v>
      </c>
      <c r="BX76" s="549">
        <v>5.5147636714418295E-2</v>
      </c>
      <c r="BY76" s="549">
        <v>3.835215030595536E-2</v>
      </c>
      <c r="BZ76" s="549">
        <v>1.1858128105027234E-2</v>
      </c>
      <c r="CA76" s="549">
        <v>4.1616074484194146E-2</v>
      </c>
      <c r="CB76" s="549">
        <v>4.5454545454545456E-2</v>
      </c>
      <c r="CC76" s="549">
        <v>0</v>
      </c>
      <c r="CD76" s="549">
        <v>1.7118696504073425E-2</v>
      </c>
      <c r="CE76" s="549">
        <v>3.4552150966321144E-3</v>
      </c>
      <c r="CF76" s="549">
        <v>6.1896321292144946E-3</v>
      </c>
      <c r="CG76" s="549">
        <v>3.1819266565905654E-4</v>
      </c>
      <c r="CH76" s="549">
        <v>7.5448445179790487E-3</v>
      </c>
      <c r="CI76" s="549">
        <v>5.6127798680071549E-3</v>
      </c>
      <c r="CJ76" s="549">
        <v>3.2553440561907663E-3</v>
      </c>
      <c r="CK76" s="549">
        <v>3.468110302825241E-3</v>
      </c>
      <c r="CL76" s="549">
        <v>3.348518475256006E-3</v>
      </c>
      <c r="CM76" s="549">
        <v>8.7765968677028829E-3</v>
      </c>
      <c r="CN76" s="549">
        <v>5.5472922544343934E-3</v>
      </c>
      <c r="CO76" s="549">
        <v>1.4637375961200983E-3</v>
      </c>
      <c r="CP76" s="549">
        <v>3.635724088618252E-3</v>
      </c>
      <c r="CQ76" s="549">
        <v>2.4430341030738646E-2</v>
      </c>
      <c r="CR76" s="549">
        <v>1.2489898406834449E-2</v>
      </c>
      <c r="CS76" s="549">
        <v>4.854819832929797E-3</v>
      </c>
      <c r="CT76" s="549">
        <v>1.9187301371492667E-2</v>
      </c>
      <c r="CU76" s="549">
        <v>3.1544178364987616E-2</v>
      </c>
      <c r="CV76" s="549">
        <v>1.4840465001236705E-3</v>
      </c>
      <c r="CW76" s="549">
        <v>5.6639454763331336E-3</v>
      </c>
      <c r="CX76" s="549">
        <v>3.0736213190688546E-3</v>
      </c>
      <c r="CY76" s="549">
        <v>1.70863309352518E-2</v>
      </c>
      <c r="CZ76" s="549">
        <v>4.9947328272004071E-3</v>
      </c>
      <c r="DA76" s="549">
        <v>1.9697102337389479E-3</v>
      </c>
      <c r="DB76" s="549">
        <v>6.5396436792314752E-3</v>
      </c>
      <c r="DC76" s="549">
        <v>3.7343548600821557E-3</v>
      </c>
      <c r="DD76" s="549">
        <v>0</v>
      </c>
      <c r="DE76" s="549">
        <v>9.0699551494878388E-4</v>
      </c>
      <c r="DF76" s="549">
        <v>1.1425787300675352E-2</v>
      </c>
      <c r="DG76" s="550" t="s">
        <v>313</v>
      </c>
    </row>
    <row r="77" spans="2:111" ht="12" customHeight="1">
      <c r="B77" s="548" t="s">
        <v>699</v>
      </c>
      <c r="C77" s="549">
        <v>2.8256189451022606E-4</v>
      </c>
      <c r="D77" s="549">
        <v>0</v>
      </c>
      <c r="E77" s="549">
        <v>2.0726632522407171E-2</v>
      </c>
      <c r="F77" s="549">
        <v>1.5427337241592102E-3</v>
      </c>
      <c r="G77" s="549">
        <v>0</v>
      </c>
      <c r="H77" s="549">
        <v>0</v>
      </c>
      <c r="I77" s="549">
        <v>5.1154859711672607E-3</v>
      </c>
      <c r="J77" s="549">
        <v>3.1376781181925374E-3</v>
      </c>
      <c r="K77" s="549">
        <v>1.5306892906662274E-3</v>
      </c>
      <c r="L77" s="549">
        <v>5.5874136156447581E-4</v>
      </c>
      <c r="M77" s="549">
        <v>0</v>
      </c>
      <c r="N77" s="549">
        <v>3.198832706661429E-3</v>
      </c>
      <c r="O77" s="549">
        <v>4.0584415584415581E-3</v>
      </c>
      <c r="P77" s="549">
        <v>2.2660623833644362E-3</v>
      </c>
      <c r="Q77" s="549">
        <v>4.7965520437482619E-3</v>
      </c>
      <c r="R77" s="549">
        <v>9.3584277841322655E-4</v>
      </c>
      <c r="S77" s="549">
        <v>1.6702236243852648E-3</v>
      </c>
      <c r="T77" s="549">
        <v>4.6427244935858978E-3</v>
      </c>
      <c r="U77" s="549">
        <v>1.1830319418624302E-3</v>
      </c>
      <c r="V77" s="549">
        <v>3.6462453991950739E-3</v>
      </c>
      <c r="W77" s="549">
        <v>0</v>
      </c>
      <c r="X77" s="549">
        <v>1.5537600994406464E-3</v>
      </c>
      <c r="Y77" s="549">
        <v>1.7536885916711483E-3</v>
      </c>
      <c r="Z77" s="549">
        <v>2.0790020790020791E-3</v>
      </c>
      <c r="AA77" s="549">
        <v>4.0520482345420862E-3</v>
      </c>
      <c r="AB77" s="549">
        <v>2.3193264208310597E-3</v>
      </c>
      <c r="AC77" s="549">
        <v>0</v>
      </c>
      <c r="AD77" s="549">
        <v>1.5340784571553803E-3</v>
      </c>
      <c r="AE77" s="549">
        <v>3.3218026156208364E-3</v>
      </c>
      <c r="AF77" s="549">
        <v>3.1676737562222161E-3</v>
      </c>
      <c r="AG77" s="549">
        <v>1.6291951775822744E-3</v>
      </c>
      <c r="AH77" s="549">
        <v>3.2411694668606958E-3</v>
      </c>
      <c r="AI77" s="549">
        <v>4.1614577089719657E-3</v>
      </c>
      <c r="AJ77" s="549">
        <v>0</v>
      </c>
      <c r="AK77" s="549">
        <v>1.6313213703099511E-3</v>
      </c>
      <c r="AL77" s="549">
        <v>1.4005602240896359E-3</v>
      </c>
      <c r="AM77" s="549">
        <v>1.2711424717235654E-3</v>
      </c>
      <c r="AN77" s="549">
        <v>3.0875721630238104E-3</v>
      </c>
      <c r="AO77" s="549">
        <v>1.0025336760175717E-3</v>
      </c>
      <c r="AP77" s="549">
        <v>1.1689070718877848E-3</v>
      </c>
      <c r="AQ77" s="549">
        <v>1.3282417399966794E-3</v>
      </c>
      <c r="AR77" s="549">
        <v>7.0647907735040157E-3</v>
      </c>
      <c r="AS77" s="549">
        <v>2.4679170779861796E-3</v>
      </c>
      <c r="AT77" s="549">
        <v>1.795366518090113E-3</v>
      </c>
      <c r="AU77" s="549">
        <v>2.6647948107995684E-3</v>
      </c>
      <c r="AV77" s="549">
        <v>1.6048766365068402E-3</v>
      </c>
      <c r="AW77" s="549">
        <v>1.1543423643647721E-3</v>
      </c>
      <c r="AX77" s="549">
        <v>1.6069968755949248E-3</v>
      </c>
      <c r="AY77" s="549">
        <v>1.7497452576757206E-3</v>
      </c>
      <c r="AZ77" s="549">
        <v>3.9883144925695413E-3</v>
      </c>
      <c r="BA77" s="549">
        <v>2.257336343115124E-3</v>
      </c>
      <c r="BB77" s="549">
        <v>4.2733724159210121E-3</v>
      </c>
      <c r="BC77" s="549">
        <v>3.7590698487630038E-3</v>
      </c>
      <c r="BD77" s="549">
        <v>2.1283139570646491E-3</v>
      </c>
      <c r="BE77" s="549">
        <v>9.685386994094118E-4</v>
      </c>
      <c r="BF77" s="549">
        <v>6.1750630371018372E-4</v>
      </c>
      <c r="BG77" s="549">
        <v>6.0161846537821377E-4</v>
      </c>
      <c r="BH77" s="549">
        <v>2.53836390908042E-3</v>
      </c>
      <c r="BI77" s="549">
        <v>2.7161410018552877E-3</v>
      </c>
      <c r="BJ77" s="549">
        <v>1.3977113896432994E-3</v>
      </c>
      <c r="BK77" s="549">
        <v>1.7971066582801688E-4</v>
      </c>
      <c r="BL77" s="549">
        <v>6.1572486435551117E-3</v>
      </c>
      <c r="BM77" s="549">
        <v>2.5690779730277039E-3</v>
      </c>
      <c r="BN77" s="549">
        <v>1.6046369737644905E-3</v>
      </c>
      <c r="BO77" s="549">
        <v>2.4765076927059514E-3</v>
      </c>
      <c r="BP77" s="549">
        <v>1.0822921809136824E-2</v>
      </c>
      <c r="BQ77" s="549">
        <v>8.5284217692220415E-3</v>
      </c>
      <c r="BR77" s="549">
        <v>1.3551995059525852E-3</v>
      </c>
      <c r="BS77" s="549">
        <v>1.8992126565006546E-3</v>
      </c>
      <c r="BT77" s="549">
        <v>2.5746044307863078E-2</v>
      </c>
      <c r="BU77" s="549">
        <v>1.5349831047505466E-2</v>
      </c>
      <c r="BV77" s="549">
        <v>3.4271701290283785E-2</v>
      </c>
      <c r="BW77" s="549">
        <v>0.10060735059358887</v>
      </c>
      <c r="BX77" s="549">
        <v>7.9185301141000437E-3</v>
      </c>
      <c r="BY77" s="549">
        <v>1.6805998448677067E-3</v>
      </c>
      <c r="BZ77" s="549">
        <v>1.1276195290002062E-2</v>
      </c>
      <c r="CA77" s="549">
        <v>1.6342642294908279E-2</v>
      </c>
      <c r="CB77" s="549">
        <v>0</v>
      </c>
      <c r="CC77" s="549">
        <v>0</v>
      </c>
      <c r="CD77" s="549">
        <v>9.219346189543158E-2</v>
      </c>
      <c r="CE77" s="549">
        <v>7.2977180392603563E-2</v>
      </c>
      <c r="CF77" s="549">
        <v>2.5440999440752992E-2</v>
      </c>
      <c r="CG77" s="549">
        <v>1.4318669954657545E-2</v>
      </c>
      <c r="CH77" s="549">
        <v>9.3352288441104127E-3</v>
      </c>
      <c r="CI77" s="549">
        <v>8.5733670511318073E-3</v>
      </c>
      <c r="CJ77" s="549">
        <v>3.4942831026796455E-2</v>
      </c>
      <c r="CK77" s="549">
        <v>4.8130603958721027E-2</v>
      </c>
      <c r="CL77" s="549">
        <v>1.8183234045866917E-2</v>
      </c>
      <c r="CM77" s="549">
        <v>1.292104229741199E-3</v>
      </c>
      <c r="CN77" s="549">
        <v>1.0692299956066291E-3</v>
      </c>
      <c r="CO77" s="549">
        <v>1.5909671037937525E-2</v>
      </c>
      <c r="CP77" s="549">
        <v>1.9803307615126456E-2</v>
      </c>
      <c r="CQ77" s="549">
        <v>1.1775500841107202E-2</v>
      </c>
      <c r="CR77" s="549">
        <v>4.1849457400138538E-3</v>
      </c>
      <c r="CS77" s="549">
        <v>1.0576571778882772E-2</v>
      </c>
      <c r="CT77" s="549">
        <v>1.978212470896144E-2</v>
      </c>
      <c r="CU77" s="549">
        <v>1.2577018357365178E-2</v>
      </c>
      <c r="CV77" s="549">
        <v>9.0691730563113198E-4</v>
      </c>
      <c r="CW77" s="549">
        <v>3.0660200718993411E-3</v>
      </c>
      <c r="CX77" s="549">
        <v>1.0965278863730729E-2</v>
      </c>
      <c r="CY77" s="549">
        <v>1.061542070691273E-2</v>
      </c>
      <c r="CZ77" s="549">
        <v>1.009541453255355E-2</v>
      </c>
      <c r="DA77" s="549">
        <v>2.8568093612302663E-2</v>
      </c>
      <c r="DB77" s="549">
        <v>6.8190587703074899E-3</v>
      </c>
      <c r="DC77" s="549">
        <v>2.8369050630624119E-2</v>
      </c>
      <c r="DD77" s="549">
        <v>0</v>
      </c>
      <c r="DE77" s="549">
        <v>3.1495211230102266E-2</v>
      </c>
      <c r="DF77" s="549">
        <v>8.4722207374306451E-3</v>
      </c>
      <c r="DG77" s="550" t="s">
        <v>314</v>
      </c>
    </row>
    <row r="78" spans="2:111" ht="12" customHeight="1">
      <c r="B78" s="548" t="s">
        <v>701</v>
      </c>
      <c r="C78" s="549">
        <v>0</v>
      </c>
      <c r="D78" s="549">
        <v>0</v>
      </c>
      <c r="E78" s="549">
        <v>0</v>
      </c>
      <c r="F78" s="549">
        <v>0</v>
      </c>
      <c r="G78" s="549">
        <v>0</v>
      </c>
      <c r="H78" s="549">
        <v>0</v>
      </c>
      <c r="I78" s="549">
        <v>0</v>
      </c>
      <c r="J78" s="549">
        <v>0</v>
      </c>
      <c r="K78" s="549">
        <v>0</v>
      </c>
      <c r="L78" s="549">
        <v>0</v>
      </c>
      <c r="M78" s="549">
        <v>0</v>
      </c>
      <c r="N78" s="549">
        <v>0</v>
      </c>
      <c r="O78" s="549">
        <v>0</v>
      </c>
      <c r="P78" s="549">
        <v>0</v>
      </c>
      <c r="Q78" s="549">
        <v>0</v>
      </c>
      <c r="R78" s="549">
        <v>0</v>
      </c>
      <c r="S78" s="549">
        <v>0</v>
      </c>
      <c r="T78" s="549">
        <v>0</v>
      </c>
      <c r="U78" s="549">
        <v>0</v>
      </c>
      <c r="V78" s="549">
        <v>0</v>
      </c>
      <c r="W78" s="549">
        <v>0</v>
      </c>
      <c r="X78" s="549">
        <v>0</v>
      </c>
      <c r="Y78" s="549">
        <v>0</v>
      </c>
      <c r="Z78" s="549">
        <v>0</v>
      </c>
      <c r="AA78" s="549">
        <v>0</v>
      </c>
      <c r="AB78" s="549">
        <v>0</v>
      </c>
      <c r="AC78" s="549">
        <v>0</v>
      </c>
      <c r="AD78" s="549">
        <v>0</v>
      </c>
      <c r="AE78" s="549">
        <v>0</v>
      </c>
      <c r="AF78" s="549">
        <v>0</v>
      </c>
      <c r="AG78" s="549">
        <v>0</v>
      </c>
      <c r="AH78" s="549">
        <v>0</v>
      </c>
      <c r="AI78" s="549">
        <v>0</v>
      </c>
      <c r="AJ78" s="549">
        <v>0</v>
      </c>
      <c r="AK78" s="549">
        <v>0</v>
      </c>
      <c r="AL78" s="549">
        <v>0</v>
      </c>
      <c r="AM78" s="549">
        <v>0</v>
      </c>
      <c r="AN78" s="549">
        <v>0</v>
      </c>
      <c r="AO78" s="549">
        <v>0</v>
      </c>
      <c r="AP78" s="549">
        <v>0</v>
      </c>
      <c r="AQ78" s="549">
        <v>0</v>
      </c>
      <c r="AR78" s="549">
        <v>0</v>
      </c>
      <c r="AS78" s="549">
        <v>0</v>
      </c>
      <c r="AT78" s="549">
        <v>0</v>
      </c>
      <c r="AU78" s="549">
        <v>0</v>
      </c>
      <c r="AV78" s="549">
        <v>0</v>
      </c>
      <c r="AW78" s="549">
        <v>0</v>
      </c>
      <c r="AX78" s="549">
        <v>0</v>
      </c>
      <c r="AY78" s="549">
        <v>0</v>
      </c>
      <c r="AZ78" s="549">
        <v>0</v>
      </c>
      <c r="BA78" s="549">
        <v>0</v>
      </c>
      <c r="BB78" s="549">
        <v>0</v>
      </c>
      <c r="BC78" s="549">
        <v>0</v>
      </c>
      <c r="BD78" s="549">
        <v>0</v>
      </c>
      <c r="BE78" s="549">
        <v>0</v>
      </c>
      <c r="BF78" s="549">
        <v>0</v>
      </c>
      <c r="BG78" s="549">
        <v>0</v>
      </c>
      <c r="BH78" s="549">
        <v>0</v>
      </c>
      <c r="BI78" s="549">
        <v>0</v>
      </c>
      <c r="BJ78" s="549">
        <v>0</v>
      </c>
      <c r="BK78" s="549">
        <v>0</v>
      </c>
      <c r="BL78" s="549">
        <v>0</v>
      </c>
      <c r="BM78" s="549">
        <v>0</v>
      </c>
      <c r="BN78" s="549">
        <v>0</v>
      </c>
      <c r="BO78" s="549">
        <v>0</v>
      </c>
      <c r="BP78" s="549">
        <v>0</v>
      </c>
      <c r="BQ78" s="549">
        <v>0</v>
      </c>
      <c r="BR78" s="549">
        <v>0</v>
      </c>
      <c r="BS78" s="549">
        <v>0</v>
      </c>
      <c r="BT78" s="549">
        <v>0</v>
      </c>
      <c r="BU78" s="549">
        <v>0</v>
      </c>
      <c r="BV78" s="549">
        <v>0</v>
      </c>
      <c r="BW78" s="549">
        <v>0</v>
      </c>
      <c r="BX78" s="549">
        <v>0</v>
      </c>
      <c r="BY78" s="549">
        <v>0</v>
      </c>
      <c r="BZ78" s="549">
        <v>0</v>
      </c>
      <c r="CA78" s="549">
        <v>0</v>
      </c>
      <c r="CB78" s="549">
        <v>0</v>
      </c>
      <c r="CC78" s="549">
        <v>0</v>
      </c>
      <c r="CD78" s="549">
        <v>0</v>
      </c>
      <c r="CE78" s="549">
        <v>0</v>
      </c>
      <c r="CF78" s="549">
        <v>0</v>
      </c>
      <c r="CG78" s="549">
        <v>0</v>
      </c>
      <c r="CH78" s="549">
        <v>0</v>
      </c>
      <c r="CI78" s="549">
        <v>0</v>
      </c>
      <c r="CJ78" s="549">
        <v>0</v>
      </c>
      <c r="CK78" s="549">
        <v>0</v>
      </c>
      <c r="CL78" s="549">
        <v>0</v>
      </c>
      <c r="CM78" s="549">
        <v>0</v>
      </c>
      <c r="CN78" s="549">
        <v>0</v>
      </c>
      <c r="CO78" s="549">
        <v>0</v>
      </c>
      <c r="CP78" s="549">
        <v>0</v>
      </c>
      <c r="CQ78" s="549">
        <v>0</v>
      </c>
      <c r="CR78" s="549">
        <v>0</v>
      </c>
      <c r="CS78" s="549">
        <v>0</v>
      </c>
      <c r="CT78" s="549">
        <v>0</v>
      </c>
      <c r="CU78" s="549">
        <v>0</v>
      </c>
      <c r="CV78" s="549">
        <v>0</v>
      </c>
      <c r="CW78" s="549">
        <v>0</v>
      </c>
      <c r="CX78" s="549">
        <v>0</v>
      </c>
      <c r="CY78" s="549">
        <v>0</v>
      </c>
      <c r="CZ78" s="549">
        <v>0</v>
      </c>
      <c r="DA78" s="549">
        <v>0</v>
      </c>
      <c r="DB78" s="549">
        <v>0</v>
      </c>
      <c r="DC78" s="549">
        <v>0</v>
      </c>
      <c r="DD78" s="549">
        <v>0</v>
      </c>
      <c r="DE78" s="549">
        <v>0</v>
      </c>
      <c r="DF78" s="549">
        <v>0</v>
      </c>
      <c r="DG78" s="550" t="s">
        <v>315</v>
      </c>
    </row>
    <row r="79" spans="2:111" ht="12" customHeight="1">
      <c r="B79" s="548" t="s">
        <v>703</v>
      </c>
      <c r="C79" s="549">
        <v>0</v>
      </c>
      <c r="D79" s="549">
        <v>0</v>
      </c>
      <c r="E79" s="549">
        <v>0</v>
      </c>
      <c r="F79" s="549">
        <v>0</v>
      </c>
      <c r="G79" s="549">
        <v>0</v>
      </c>
      <c r="H79" s="549">
        <v>0</v>
      </c>
      <c r="I79" s="549">
        <v>0</v>
      </c>
      <c r="J79" s="549">
        <v>0</v>
      </c>
      <c r="K79" s="549">
        <v>0</v>
      </c>
      <c r="L79" s="549">
        <v>0</v>
      </c>
      <c r="M79" s="549">
        <v>0</v>
      </c>
      <c r="N79" s="549">
        <v>0</v>
      </c>
      <c r="O79" s="549">
        <v>0</v>
      </c>
      <c r="P79" s="549">
        <v>0</v>
      </c>
      <c r="Q79" s="549">
        <v>0</v>
      </c>
      <c r="R79" s="549">
        <v>0</v>
      </c>
      <c r="S79" s="549">
        <v>0</v>
      </c>
      <c r="T79" s="549">
        <v>0</v>
      </c>
      <c r="U79" s="549">
        <v>0</v>
      </c>
      <c r="V79" s="549">
        <v>0</v>
      </c>
      <c r="W79" s="549">
        <v>0</v>
      </c>
      <c r="X79" s="549">
        <v>0</v>
      </c>
      <c r="Y79" s="549">
        <v>0</v>
      </c>
      <c r="Z79" s="549">
        <v>0</v>
      </c>
      <c r="AA79" s="549">
        <v>0</v>
      </c>
      <c r="AB79" s="549">
        <v>0</v>
      </c>
      <c r="AC79" s="549">
        <v>0</v>
      </c>
      <c r="AD79" s="549">
        <v>0</v>
      </c>
      <c r="AE79" s="549">
        <v>0</v>
      </c>
      <c r="AF79" s="549">
        <v>0</v>
      </c>
      <c r="AG79" s="549">
        <v>0</v>
      </c>
      <c r="AH79" s="549">
        <v>0</v>
      </c>
      <c r="AI79" s="549">
        <v>0</v>
      </c>
      <c r="AJ79" s="549">
        <v>0</v>
      </c>
      <c r="AK79" s="549">
        <v>0</v>
      </c>
      <c r="AL79" s="549">
        <v>0</v>
      </c>
      <c r="AM79" s="549">
        <v>0</v>
      </c>
      <c r="AN79" s="549">
        <v>0</v>
      </c>
      <c r="AO79" s="549">
        <v>0</v>
      </c>
      <c r="AP79" s="549">
        <v>0</v>
      </c>
      <c r="AQ79" s="549">
        <v>0</v>
      </c>
      <c r="AR79" s="549">
        <v>0</v>
      </c>
      <c r="AS79" s="549">
        <v>0</v>
      </c>
      <c r="AT79" s="549">
        <v>0</v>
      </c>
      <c r="AU79" s="549">
        <v>0</v>
      </c>
      <c r="AV79" s="549">
        <v>0</v>
      </c>
      <c r="AW79" s="549">
        <v>0</v>
      </c>
      <c r="AX79" s="549">
        <v>0</v>
      </c>
      <c r="AY79" s="549">
        <v>0</v>
      </c>
      <c r="AZ79" s="549">
        <v>0</v>
      </c>
      <c r="BA79" s="549">
        <v>0</v>
      </c>
      <c r="BB79" s="549">
        <v>0</v>
      </c>
      <c r="BC79" s="549">
        <v>0</v>
      </c>
      <c r="BD79" s="549">
        <v>0</v>
      </c>
      <c r="BE79" s="549">
        <v>0</v>
      </c>
      <c r="BF79" s="549">
        <v>0</v>
      </c>
      <c r="BG79" s="549">
        <v>0</v>
      </c>
      <c r="BH79" s="549">
        <v>0</v>
      </c>
      <c r="BI79" s="549">
        <v>0</v>
      </c>
      <c r="BJ79" s="549">
        <v>0</v>
      </c>
      <c r="BK79" s="549">
        <v>0</v>
      </c>
      <c r="BL79" s="549">
        <v>0</v>
      </c>
      <c r="BM79" s="549">
        <v>0</v>
      </c>
      <c r="BN79" s="549">
        <v>0</v>
      </c>
      <c r="BO79" s="549">
        <v>0</v>
      </c>
      <c r="BP79" s="549">
        <v>0</v>
      </c>
      <c r="BQ79" s="549">
        <v>0</v>
      </c>
      <c r="BR79" s="549">
        <v>0</v>
      </c>
      <c r="BS79" s="549">
        <v>0</v>
      </c>
      <c r="BT79" s="549">
        <v>0</v>
      </c>
      <c r="BU79" s="549">
        <v>0</v>
      </c>
      <c r="BV79" s="549">
        <v>0</v>
      </c>
      <c r="BW79" s="549">
        <v>0</v>
      </c>
      <c r="BX79" s="549">
        <v>0</v>
      </c>
      <c r="BY79" s="549">
        <v>0</v>
      </c>
      <c r="BZ79" s="549">
        <v>0</v>
      </c>
      <c r="CA79" s="549">
        <v>0</v>
      </c>
      <c r="CB79" s="549">
        <v>0</v>
      </c>
      <c r="CC79" s="549">
        <v>0</v>
      </c>
      <c r="CD79" s="549">
        <v>0</v>
      </c>
      <c r="CE79" s="549">
        <v>0</v>
      </c>
      <c r="CF79" s="549">
        <v>0</v>
      </c>
      <c r="CG79" s="549">
        <v>0</v>
      </c>
      <c r="CH79" s="549">
        <v>0</v>
      </c>
      <c r="CI79" s="549">
        <v>0</v>
      </c>
      <c r="CJ79" s="549">
        <v>0</v>
      </c>
      <c r="CK79" s="549">
        <v>0</v>
      </c>
      <c r="CL79" s="549">
        <v>0</v>
      </c>
      <c r="CM79" s="549">
        <v>0</v>
      </c>
      <c r="CN79" s="549">
        <v>0</v>
      </c>
      <c r="CO79" s="549">
        <v>0</v>
      </c>
      <c r="CP79" s="549">
        <v>0</v>
      </c>
      <c r="CQ79" s="549">
        <v>0</v>
      </c>
      <c r="CR79" s="549">
        <v>0</v>
      </c>
      <c r="CS79" s="549">
        <v>0</v>
      </c>
      <c r="CT79" s="549">
        <v>0</v>
      </c>
      <c r="CU79" s="549">
        <v>0</v>
      </c>
      <c r="CV79" s="549">
        <v>0</v>
      </c>
      <c r="CW79" s="549">
        <v>0</v>
      </c>
      <c r="CX79" s="549">
        <v>0</v>
      </c>
      <c r="CY79" s="549">
        <v>0</v>
      </c>
      <c r="CZ79" s="549">
        <v>0</v>
      </c>
      <c r="DA79" s="549">
        <v>0</v>
      </c>
      <c r="DB79" s="549">
        <v>0</v>
      </c>
      <c r="DC79" s="549">
        <v>0</v>
      </c>
      <c r="DD79" s="549">
        <v>0</v>
      </c>
      <c r="DE79" s="549">
        <v>0</v>
      </c>
      <c r="DF79" s="549">
        <v>0</v>
      </c>
      <c r="DG79" s="550" t="s">
        <v>316</v>
      </c>
    </row>
    <row r="80" spans="2:111" ht="12" customHeight="1">
      <c r="B80" s="548" t="s">
        <v>705</v>
      </c>
      <c r="C80" s="549">
        <v>1.2109795479009688E-4</v>
      </c>
      <c r="D80" s="549">
        <v>1.3371844244758238E-4</v>
      </c>
      <c r="E80" s="549">
        <v>6.4020486555697821E-4</v>
      </c>
      <c r="F80" s="549">
        <v>2.0569782988789469E-3</v>
      </c>
      <c r="G80" s="549">
        <v>1.6638935108153079E-3</v>
      </c>
      <c r="H80" s="549">
        <v>0</v>
      </c>
      <c r="I80" s="549">
        <v>4.0303828863742057E-3</v>
      </c>
      <c r="J80" s="549">
        <v>1.05788383263052E-3</v>
      </c>
      <c r="K80" s="549">
        <v>4.4616503988029047E-4</v>
      </c>
      <c r="L80" s="549">
        <v>4.7051904131745334E-4</v>
      </c>
      <c r="M80" s="549">
        <v>0</v>
      </c>
      <c r="N80" s="549">
        <v>1.7958359054941354E-3</v>
      </c>
      <c r="O80" s="549">
        <v>2.0871985157699443E-3</v>
      </c>
      <c r="P80" s="549">
        <v>1.1730205278592375E-3</v>
      </c>
      <c r="Q80" s="549">
        <v>1.6683659282602651E-3</v>
      </c>
      <c r="R80" s="549">
        <v>4.4192575647291257E-3</v>
      </c>
      <c r="S80" s="549">
        <v>2.1805697318363179E-3</v>
      </c>
      <c r="T80" s="549">
        <v>2.7570640838833174E-3</v>
      </c>
      <c r="U80" s="549">
        <v>1.1830319418624302E-3</v>
      </c>
      <c r="V80" s="549">
        <v>5.1597812252760487E-4</v>
      </c>
      <c r="W80" s="549">
        <v>0</v>
      </c>
      <c r="X80" s="549">
        <v>1.243008079552517E-3</v>
      </c>
      <c r="Y80" s="549">
        <v>2.6422241447845302E-3</v>
      </c>
      <c r="Z80" s="549">
        <v>0</v>
      </c>
      <c r="AA80" s="549">
        <v>4.4312506094323885E-3</v>
      </c>
      <c r="AB80" s="549">
        <v>2.0009875003248355E-3</v>
      </c>
      <c r="AC80" s="549">
        <v>0</v>
      </c>
      <c r="AD80" s="549">
        <v>7.6703922857769015E-4</v>
      </c>
      <c r="AE80" s="549">
        <v>3.0569346612577841E-3</v>
      </c>
      <c r="AF80" s="549">
        <v>1.3841935741475231E-3</v>
      </c>
      <c r="AG80" s="549">
        <v>1.6291951775822744E-3</v>
      </c>
      <c r="AH80" s="549">
        <v>2.6458526260087312E-3</v>
      </c>
      <c r="AI80" s="549">
        <v>1.2158991659959241E-3</v>
      </c>
      <c r="AJ80" s="549">
        <v>0</v>
      </c>
      <c r="AK80" s="549">
        <v>8.6133768352365421E-3</v>
      </c>
      <c r="AL80" s="549">
        <v>0</v>
      </c>
      <c r="AM80" s="549">
        <v>5.7071702812078445E-4</v>
      </c>
      <c r="AN80" s="549">
        <v>1.2781112674842749E-3</v>
      </c>
      <c r="AO80" s="549">
        <v>2.0050673520351434E-4</v>
      </c>
      <c r="AP80" s="549">
        <v>1.009510652993996E-3</v>
      </c>
      <c r="AQ80" s="549">
        <v>1.2175549283302894E-3</v>
      </c>
      <c r="AR80" s="549">
        <v>4.1764788760743111E-3</v>
      </c>
      <c r="AS80" s="549">
        <v>1.0673741362290227E-3</v>
      </c>
      <c r="AT80" s="549">
        <v>1.3118144692178427E-3</v>
      </c>
      <c r="AU80" s="549">
        <v>2.6257978135683551E-3</v>
      </c>
      <c r="AV80" s="549">
        <v>1.3632332793055261E-3</v>
      </c>
      <c r="AW80" s="549">
        <v>1.8333672845793441E-3</v>
      </c>
      <c r="AX80" s="549">
        <v>3.5667491629058088E-3</v>
      </c>
      <c r="AY80" s="549">
        <v>1.3637720390707823E-3</v>
      </c>
      <c r="AZ80" s="549">
        <v>1.6639146449892036E-3</v>
      </c>
      <c r="BA80" s="549">
        <v>3.1242843589491935E-3</v>
      </c>
      <c r="BB80" s="549">
        <v>1.1570502931194076E-3</v>
      </c>
      <c r="BC80" s="549">
        <v>1.2588512981904013E-2</v>
      </c>
      <c r="BD80" s="549">
        <v>4.5026757704373505E-3</v>
      </c>
      <c r="BE80" s="549">
        <v>5.3807705522745095E-4</v>
      </c>
      <c r="BF80" s="549">
        <v>3.0875315185509186E-4</v>
      </c>
      <c r="BG80" s="549">
        <v>5.0161468863983694E-4</v>
      </c>
      <c r="BH80" s="549">
        <v>6.9228106611284187E-4</v>
      </c>
      <c r="BI80" s="549">
        <v>1.7365491651205936E-3</v>
      </c>
      <c r="BJ80" s="549">
        <v>2.4431540550675559E-3</v>
      </c>
      <c r="BK80" s="549">
        <v>1.797106658280169E-3</v>
      </c>
      <c r="BL80" s="549">
        <v>1.4371216260988171E-3</v>
      </c>
      <c r="BM80" s="549">
        <v>1.5716712305581246E-3</v>
      </c>
      <c r="BN80" s="549">
        <v>1.3361805979255643E-3</v>
      </c>
      <c r="BO80" s="549">
        <v>8.5426571978358603E-4</v>
      </c>
      <c r="BP80" s="549">
        <v>8.2785858048836061E-4</v>
      </c>
      <c r="BQ80" s="549">
        <v>5.6730078287508038E-4</v>
      </c>
      <c r="BR80" s="549">
        <v>1.9727587744879406E-3</v>
      </c>
      <c r="BS80" s="549">
        <v>1.328526911658953E-2</v>
      </c>
      <c r="BT80" s="549">
        <v>4.6353157616152692E-3</v>
      </c>
      <c r="BU80" s="549">
        <v>1.2278870999801232E-2</v>
      </c>
      <c r="BV80" s="549">
        <v>6.1473903659701849E-4</v>
      </c>
      <c r="BW80" s="549">
        <v>9.7861122834058114E-5</v>
      </c>
      <c r="BX80" s="549">
        <v>1.0766186422977626E-6</v>
      </c>
      <c r="BY80" s="549">
        <v>4.3092303714556581E-4</v>
      </c>
      <c r="BZ80" s="549">
        <v>1.5130253190654491E-3</v>
      </c>
      <c r="CA80" s="549">
        <v>3.0941319319103454E-4</v>
      </c>
      <c r="CB80" s="549">
        <v>0</v>
      </c>
      <c r="CC80" s="549">
        <v>0</v>
      </c>
      <c r="CD80" s="549">
        <v>6.1874806641229246E-3</v>
      </c>
      <c r="CE80" s="549">
        <v>1.7845616433154877E-3</v>
      </c>
      <c r="CF80" s="549">
        <v>1.7061773097375331E-3</v>
      </c>
      <c r="CG80" s="549">
        <v>2.2273486596133961E-3</v>
      </c>
      <c r="CH80" s="549">
        <v>2.1833955196723935E-3</v>
      </c>
      <c r="CI80" s="549">
        <v>4.8109541725775608E-3</v>
      </c>
      <c r="CJ80" s="549">
        <v>7.857727032184608E-4</v>
      </c>
      <c r="CK80" s="549">
        <v>3.2989341904923024E-3</v>
      </c>
      <c r="CL80" s="549">
        <v>2.2583031577307947E-3</v>
      </c>
      <c r="CM80" s="549">
        <v>6.6716492908205707E-3</v>
      </c>
      <c r="CN80" s="549">
        <v>4.6500918373288307E-3</v>
      </c>
      <c r="CO80" s="549">
        <v>8.9180306946172738E-3</v>
      </c>
      <c r="CP80" s="549">
        <v>1.6506360354749795E-3</v>
      </c>
      <c r="CQ80" s="549">
        <v>3.1350359382168527E-3</v>
      </c>
      <c r="CR80" s="549">
        <v>1.2049757561764026E-3</v>
      </c>
      <c r="CS80" s="549">
        <v>7.6166178501322073E-4</v>
      </c>
      <c r="CT80" s="549">
        <v>5.5913393722064548E-3</v>
      </c>
      <c r="CU80" s="549">
        <v>7.7494759575684436E-4</v>
      </c>
      <c r="CV80" s="549">
        <v>4.5345865281556599E-4</v>
      </c>
      <c r="CW80" s="549">
        <v>6.5533253445176757E-4</v>
      </c>
      <c r="CX80" s="549">
        <v>1.7659841789386839E-3</v>
      </c>
      <c r="CY80" s="549">
        <v>1.3782452299030341E-3</v>
      </c>
      <c r="CZ80" s="549">
        <v>2.2763873248816398E-3</v>
      </c>
      <c r="DA80" s="549">
        <v>2.0280720184423242E-3</v>
      </c>
      <c r="DB80" s="549">
        <v>1.6831432867197998E-3</v>
      </c>
      <c r="DC80" s="549">
        <v>2.4454001180537989E-3</v>
      </c>
      <c r="DD80" s="549">
        <v>6.4705374859805017E-4</v>
      </c>
      <c r="DE80" s="549">
        <v>1.5402281634588981E-2</v>
      </c>
      <c r="DF80" s="549">
        <v>2.2456945738128977E-3</v>
      </c>
      <c r="DG80" s="550" t="s">
        <v>317</v>
      </c>
    </row>
    <row r="81" spans="2:111" ht="12" customHeight="1">
      <c r="B81" s="548" t="s">
        <v>707</v>
      </c>
      <c r="C81" s="549">
        <v>9.1899892357373524E-3</v>
      </c>
      <c r="D81" s="549">
        <v>4.4786763657110255E-2</v>
      </c>
      <c r="E81" s="549">
        <v>7.4423815620998724E-3</v>
      </c>
      <c r="F81" s="549">
        <v>2.6946415715314205E-2</v>
      </c>
      <c r="G81" s="549">
        <v>2.329450915141431E-2</v>
      </c>
      <c r="H81" s="549">
        <v>0</v>
      </c>
      <c r="I81" s="549">
        <v>1.255619283831964E-2</v>
      </c>
      <c r="J81" s="549">
        <v>1.8678178148170355E-2</v>
      </c>
      <c r="K81" s="549">
        <v>1.4397402633060143E-2</v>
      </c>
      <c r="L81" s="549">
        <v>2.5878547272459931E-2</v>
      </c>
      <c r="M81" s="549">
        <v>0</v>
      </c>
      <c r="N81" s="549">
        <v>8.6424602951905276E-3</v>
      </c>
      <c r="O81" s="549">
        <v>9.9335188620902903E-3</v>
      </c>
      <c r="P81" s="549">
        <v>2.1620901093041857E-2</v>
      </c>
      <c r="Q81" s="549">
        <v>1.9047177680971361E-2</v>
      </c>
      <c r="R81" s="549">
        <v>4.1385047312051573E-2</v>
      </c>
      <c r="S81" s="549">
        <v>2.5842071077294238E-2</v>
      </c>
      <c r="T81" s="549">
        <v>1.384246164395303E-2</v>
      </c>
      <c r="U81" s="549">
        <v>1.250633767111712E-2</v>
      </c>
      <c r="V81" s="549">
        <v>5.0909841422723673E-3</v>
      </c>
      <c r="W81" s="549">
        <v>0</v>
      </c>
      <c r="X81" s="549">
        <v>1.3362336855189559E-2</v>
      </c>
      <c r="Y81" s="549">
        <v>1.3047443122033344E-2</v>
      </c>
      <c r="Z81" s="549">
        <v>1.6632016632016633E-2</v>
      </c>
      <c r="AA81" s="549">
        <v>1.0693506971906521E-2</v>
      </c>
      <c r="AB81" s="549">
        <v>1.4877471999168421E-2</v>
      </c>
      <c r="AC81" s="549">
        <v>0</v>
      </c>
      <c r="AD81" s="549">
        <v>5.0186280955511725E-2</v>
      </c>
      <c r="AE81" s="549">
        <v>9.5890165432939625E-3</v>
      </c>
      <c r="AF81" s="549">
        <v>1.0780738414033594E-2</v>
      </c>
      <c r="AG81" s="549">
        <v>1.2056044314108831E-2</v>
      </c>
      <c r="AH81" s="549">
        <v>1.5676676809101734E-2</v>
      </c>
      <c r="AI81" s="549">
        <v>2.9592588152689534E-2</v>
      </c>
      <c r="AJ81" s="549">
        <v>0</v>
      </c>
      <c r="AK81" s="549">
        <v>2.7471451876019577E-2</v>
      </c>
      <c r="AL81" s="549">
        <v>7.7030812324929976E-3</v>
      </c>
      <c r="AM81" s="549">
        <v>3.865310781363495E-3</v>
      </c>
      <c r="AN81" s="549">
        <v>1.9588132234253382E-2</v>
      </c>
      <c r="AO81" s="549">
        <v>2.0925612001239498E-2</v>
      </c>
      <c r="AP81" s="549">
        <v>8.8465012486052819E-3</v>
      </c>
      <c r="AQ81" s="549">
        <v>1.6315236039625879E-2</v>
      </c>
      <c r="AR81" s="549">
        <v>1.3978624479198115E-2</v>
      </c>
      <c r="AS81" s="549">
        <v>1.0445459032576505E-2</v>
      </c>
      <c r="AT81" s="549">
        <v>8.5650952023018992E-3</v>
      </c>
      <c r="AU81" s="549">
        <v>8.4103524028649786E-3</v>
      </c>
      <c r="AV81" s="549">
        <v>1.0041877249733851E-2</v>
      </c>
      <c r="AW81" s="549">
        <v>8.6236164867250636E-3</v>
      </c>
      <c r="AX81" s="549">
        <v>8.886076799892494E-3</v>
      </c>
      <c r="AY81" s="549">
        <v>9.3662834381465047E-3</v>
      </c>
      <c r="AZ81" s="549">
        <v>9.4627206909691352E-3</v>
      </c>
      <c r="BA81" s="549">
        <v>7.2627343213269215E-3</v>
      </c>
      <c r="BB81" s="549">
        <v>1.2280160444307313E-2</v>
      </c>
      <c r="BC81" s="549">
        <v>8.042661071772008E-3</v>
      </c>
      <c r="BD81" s="549">
        <v>1.18472042812327E-2</v>
      </c>
      <c r="BE81" s="549">
        <v>1.1837695215003921E-2</v>
      </c>
      <c r="BF81" s="549">
        <v>1.2247208356918643E-2</v>
      </c>
      <c r="BG81" s="549">
        <v>8.0444527426301732E-3</v>
      </c>
      <c r="BH81" s="549">
        <v>8.5958232375677856E-3</v>
      </c>
      <c r="BI81" s="549">
        <v>8.28200371057514E-3</v>
      </c>
      <c r="BJ81" s="549">
        <v>1.7090714878240019E-2</v>
      </c>
      <c r="BK81" s="549">
        <v>0.38511995686944023</v>
      </c>
      <c r="BL81" s="549">
        <v>2.0444561097031525E-2</v>
      </c>
      <c r="BM81" s="549">
        <v>2.0232244648761704E-2</v>
      </c>
      <c r="BN81" s="549">
        <v>1.9957291031116535E-2</v>
      </c>
      <c r="BO81" s="549">
        <v>2.2374858700998368E-2</v>
      </c>
      <c r="BP81" s="549">
        <v>2.2633197888580867E-3</v>
      </c>
      <c r="BQ81" s="549">
        <v>2.4847774289928522E-2</v>
      </c>
      <c r="BR81" s="549">
        <v>8.5085943664871162E-3</v>
      </c>
      <c r="BS81" s="549">
        <v>2.2495528552726199E-2</v>
      </c>
      <c r="BT81" s="549">
        <v>4.3706608151372348E-3</v>
      </c>
      <c r="BU81" s="549">
        <v>8.2438878950506864E-3</v>
      </c>
      <c r="BV81" s="549">
        <v>7.0160433524659718E-4</v>
      </c>
      <c r="BW81" s="549">
        <v>6.6056257912989233E-4</v>
      </c>
      <c r="BX81" s="549">
        <v>4.6294601618803794E-5</v>
      </c>
      <c r="BY81" s="549">
        <v>8.1875377057657507E-4</v>
      </c>
      <c r="BZ81" s="549">
        <v>3.4882715597794639E-3</v>
      </c>
      <c r="CA81" s="549">
        <v>3.3613524169389657E-3</v>
      </c>
      <c r="CB81" s="549">
        <v>0</v>
      </c>
      <c r="CC81" s="549">
        <v>0</v>
      </c>
      <c r="CD81" s="549">
        <v>2.2687429101784055E-3</v>
      </c>
      <c r="CE81" s="549">
        <v>2.1642556099783572E-3</v>
      </c>
      <c r="CF81" s="549">
        <v>6.3886861486838736E-3</v>
      </c>
      <c r="CG81" s="549">
        <v>7.5173017261952108E-2</v>
      </c>
      <c r="CH81" s="549">
        <v>4.9490298445907591E-3</v>
      </c>
      <c r="CI81" s="549">
        <v>4.5025596743354102E-3</v>
      </c>
      <c r="CJ81" s="549">
        <v>6.0135666062637308E-3</v>
      </c>
      <c r="CK81" s="549">
        <v>7.1053967179834209E-3</v>
      </c>
      <c r="CL81" s="549">
        <v>1.3705563991745513E-2</v>
      </c>
      <c r="CM81" s="549">
        <v>6.268394539381732E-3</v>
      </c>
      <c r="CN81" s="549">
        <v>3.1971035512198221E-3</v>
      </c>
      <c r="CO81" s="549">
        <v>8.3437031364666098E-3</v>
      </c>
      <c r="CP81" s="549">
        <v>7.415608529679733E-3</v>
      </c>
      <c r="CQ81" s="549">
        <v>4.0908395779171124E-3</v>
      </c>
      <c r="CR81" s="549">
        <v>4.6611637035326716E-3</v>
      </c>
      <c r="CS81" s="549">
        <v>3.4615360798568324E-3</v>
      </c>
      <c r="CT81" s="549">
        <v>1.1930456654373651E-2</v>
      </c>
      <c r="CU81" s="549">
        <v>2.7059645556755385E-3</v>
      </c>
      <c r="CV81" s="549">
        <v>3.0505400280319895E-3</v>
      </c>
      <c r="CW81" s="549">
        <v>8.4303849610545233E-3</v>
      </c>
      <c r="CX81" s="549">
        <v>2.8633209130273013E-3</v>
      </c>
      <c r="CY81" s="549">
        <v>6.0408195182984044E-3</v>
      </c>
      <c r="CZ81" s="549">
        <v>1.3921682589269497E-2</v>
      </c>
      <c r="DA81" s="549">
        <v>3.0785841431030963E-3</v>
      </c>
      <c r="DB81" s="549">
        <v>3.2465372486927364E-3</v>
      </c>
      <c r="DC81" s="549">
        <v>2.1056942888463253E-2</v>
      </c>
      <c r="DD81" s="549">
        <v>3.9901647830213098E-2</v>
      </c>
      <c r="DE81" s="549">
        <v>4.0107508092230626E-2</v>
      </c>
      <c r="DF81" s="549">
        <v>1.0028493054566493E-2</v>
      </c>
      <c r="DG81" s="550" t="s">
        <v>318</v>
      </c>
    </row>
    <row r="82" spans="2:111" ht="12" customHeight="1">
      <c r="B82" s="548" t="s">
        <v>709</v>
      </c>
      <c r="C82" s="549">
        <v>6.9200753498385364E-2</v>
      </c>
      <c r="D82" s="549">
        <v>1.7909356725146198E-2</v>
      </c>
      <c r="E82" s="549">
        <v>2.2887323943661973E-2</v>
      </c>
      <c r="F82" s="549">
        <v>4.2785148616682096E-2</v>
      </c>
      <c r="G82" s="549">
        <v>3.6605657237936774E-2</v>
      </c>
      <c r="H82" s="549">
        <v>0</v>
      </c>
      <c r="I82" s="549">
        <v>0.33855216245543329</v>
      </c>
      <c r="J82" s="549">
        <v>9.9233234073452317E-3</v>
      </c>
      <c r="K82" s="549">
        <v>8.4668396414205888E-3</v>
      </c>
      <c r="L82" s="549">
        <v>4.7345978532568741E-3</v>
      </c>
      <c r="M82" s="549">
        <v>0</v>
      </c>
      <c r="N82" s="549">
        <v>1.7004321230147595E-2</v>
      </c>
      <c r="O82" s="549">
        <v>9.3923933209647502E-3</v>
      </c>
      <c r="P82" s="549">
        <v>2.8019194881364968E-2</v>
      </c>
      <c r="Q82" s="549">
        <v>1.0659004541662805E-2</v>
      </c>
      <c r="R82" s="549">
        <v>7.9026723510450241E-3</v>
      </c>
      <c r="S82" s="549">
        <v>5.0725310073922864E-3</v>
      </c>
      <c r="T82" s="549">
        <v>1.355675552127082E-2</v>
      </c>
      <c r="U82" s="549">
        <v>4.732127767449721E-3</v>
      </c>
      <c r="V82" s="549">
        <v>5.7101578893054934E-3</v>
      </c>
      <c r="W82" s="549">
        <v>0</v>
      </c>
      <c r="X82" s="549">
        <v>4.972032318210068E-3</v>
      </c>
      <c r="Y82" s="549">
        <v>2.7006804311735682E-3</v>
      </c>
      <c r="Z82" s="549">
        <v>4.1580041580041582E-3</v>
      </c>
      <c r="AA82" s="549">
        <v>3.7378519810615501E-3</v>
      </c>
      <c r="AB82" s="549">
        <v>4.9439983368415579E-3</v>
      </c>
      <c r="AC82" s="549">
        <v>0</v>
      </c>
      <c r="AD82" s="549">
        <v>3.2873109796186721E-4</v>
      </c>
      <c r="AE82" s="549">
        <v>1.97356498326154E-3</v>
      </c>
      <c r="AF82" s="549">
        <v>2.209385897197008E-3</v>
      </c>
      <c r="AG82" s="549">
        <v>1.7595307917888565E-2</v>
      </c>
      <c r="AH82" s="549">
        <v>9.1281915597301224E-3</v>
      </c>
      <c r="AI82" s="549">
        <v>3.9405408182487625E-2</v>
      </c>
      <c r="AJ82" s="549">
        <v>0</v>
      </c>
      <c r="AK82" s="549">
        <v>7.0473083197389883E-3</v>
      </c>
      <c r="AL82" s="549">
        <v>2.8011204481792717E-3</v>
      </c>
      <c r="AM82" s="549">
        <v>6.1222372107502332E-3</v>
      </c>
      <c r="AN82" s="549">
        <v>6.4767211419708764E-3</v>
      </c>
      <c r="AO82" s="549">
        <v>5.9240626310129232E-3</v>
      </c>
      <c r="AP82" s="549">
        <v>4.7287604271824026E-3</v>
      </c>
      <c r="AQ82" s="549">
        <v>7.1614367148154301E-3</v>
      </c>
      <c r="AR82" s="549">
        <v>1.4612644163999759E-2</v>
      </c>
      <c r="AS82" s="549">
        <v>1.2154491609081934E-2</v>
      </c>
      <c r="AT82" s="549">
        <v>7.1383772759262892E-3</v>
      </c>
      <c r="AU82" s="549">
        <v>7.0671224982343022E-3</v>
      </c>
      <c r="AV82" s="549">
        <v>1.0707536309194073E-2</v>
      </c>
      <c r="AW82" s="549">
        <v>5.3642968696951182E-3</v>
      </c>
      <c r="AX82" s="549">
        <v>1.0134718971521999E-3</v>
      </c>
      <c r="AY82" s="549">
        <v>3.309077060839672E-3</v>
      </c>
      <c r="AZ82" s="549">
        <v>4.6615013336720433E-3</v>
      </c>
      <c r="BA82" s="549">
        <v>2.8462066934929827E-3</v>
      </c>
      <c r="BB82" s="549">
        <v>4.7979018821351438E-3</v>
      </c>
      <c r="BC82" s="549">
        <v>1.7484045808200017E-4</v>
      </c>
      <c r="BD82" s="549">
        <v>5.3392384818847262E-3</v>
      </c>
      <c r="BE82" s="549">
        <v>1.509208897071694E-3</v>
      </c>
      <c r="BF82" s="549">
        <v>1.1835537487778522E-3</v>
      </c>
      <c r="BG82" s="549">
        <v>1.5708040037682273E-3</v>
      </c>
      <c r="BH82" s="549">
        <v>3.7210107303565247E-3</v>
      </c>
      <c r="BI82" s="549">
        <v>8.7569573283858995E-4</v>
      </c>
      <c r="BJ82" s="549">
        <v>5.0510789650117613E-2</v>
      </c>
      <c r="BK82" s="549">
        <v>1.725222391948962E-2</v>
      </c>
      <c r="BL82" s="549">
        <v>2.4663416649097065E-2</v>
      </c>
      <c r="BM82" s="549">
        <v>2.9493015130358038E-2</v>
      </c>
      <c r="BN82" s="549">
        <v>3.324588163514338E-2</v>
      </c>
      <c r="BO82" s="549">
        <v>2.0649069368102235E-2</v>
      </c>
      <c r="BP82" s="549">
        <v>1.3128014278661755E-2</v>
      </c>
      <c r="BQ82" s="549">
        <v>6.3348587421050645E-3</v>
      </c>
      <c r="BR82" s="549">
        <v>1.0704360654612825E-2</v>
      </c>
      <c r="BS82" s="549">
        <v>3.0663986871462025E-2</v>
      </c>
      <c r="BT82" s="549">
        <v>5.1047571084263055E-2</v>
      </c>
      <c r="BU82" s="549">
        <v>1.1170741403299543E-2</v>
      </c>
      <c r="BV82" s="549">
        <v>7.9448338534114683E-3</v>
      </c>
      <c r="BW82" s="549">
        <v>4.3792852468241003E-3</v>
      </c>
      <c r="BX82" s="549">
        <v>1.1186067693473754E-3</v>
      </c>
      <c r="BY82" s="549">
        <v>3.7059381194518657E-3</v>
      </c>
      <c r="BZ82" s="549">
        <v>2.6469629757716428E-3</v>
      </c>
      <c r="CA82" s="549">
        <v>0</v>
      </c>
      <c r="CB82" s="549">
        <v>0</v>
      </c>
      <c r="CC82" s="549">
        <v>0</v>
      </c>
      <c r="CD82" s="549">
        <v>3.5062390430029905E-3</v>
      </c>
      <c r="CE82" s="549">
        <v>3.3792763032995405E-3</v>
      </c>
      <c r="CF82" s="549">
        <v>6.4266012000113743E-3</v>
      </c>
      <c r="CG82" s="549">
        <v>1.1454935963726036E-2</v>
      </c>
      <c r="CH82" s="549">
        <v>1.0373554713465728E-2</v>
      </c>
      <c r="CI82" s="549">
        <v>6.9080367606241906E-3</v>
      </c>
      <c r="CJ82" s="549">
        <v>2.0927211789797784E-2</v>
      </c>
      <c r="CK82" s="549">
        <v>2.9605819658264252E-3</v>
      </c>
      <c r="CL82" s="549">
        <v>1.8144297784526729E-2</v>
      </c>
      <c r="CM82" s="549">
        <v>1.8507492937763645E-2</v>
      </c>
      <c r="CN82" s="549">
        <v>1.362738922618449E-2</v>
      </c>
      <c r="CO82" s="549">
        <v>8.9100539229762937E-3</v>
      </c>
      <c r="CP82" s="549">
        <v>6.1671798775213647E-3</v>
      </c>
      <c r="CQ82" s="549">
        <v>6.8435540602538618E-3</v>
      </c>
      <c r="CR82" s="549">
        <v>9.5315746940660348E-3</v>
      </c>
      <c r="CS82" s="549">
        <v>1.0155490466842942E-2</v>
      </c>
      <c r="CT82" s="549">
        <v>1.8371543651535493E-2</v>
      </c>
      <c r="CU82" s="549">
        <v>1.6527980689830402E-2</v>
      </c>
      <c r="CV82" s="549">
        <v>1.6200840959683403E-2</v>
      </c>
      <c r="CW82" s="549">
        <v>6.848224985020971E-3</v>
      </c>
      <c r="CX82" s="549">
        <v>8.9970827559059368E-3</v>
      </c>
      <c r="CY82" s="549">
        <v>4.5951282452299028E-2</v>
      </c>
      <c r="CZ82" s="549">
        <v>2.4731495271652923E-3</v>
      </c>
      <c r="DA82" s="549">
        <v>2.006186349178558E-2</v>
      </c>
      <c r="DB82" s="549">
        <v>3.6610029671221574E-2</v>
      </c>
      <c r="DC82" s="549">
        <v>3.6885788972811487E-2</v>
      </c>
      <c r="DD82" s="549">
        <v>0</v>
      </c>
      <c r="DE82" s="549">
        <v>1.7965168043802059E-2</v>
      </c>
      <c r="DF82" s="549">
        <v>1.2259991105044731E-2</v>
      </c>
      <c r="DG82" s="550" t="s">
        <v>319</v>
      </c>
    </row>
    <row r="83" spans="2:111" ht="12" customHeight="1">
      <c r="B83" s="548" t="s">
        <v>711</v>
      </c>
      <c r="C83" s="549">
        <v>2.0788482238966633E-3</v>
      </c>
      <c r="D83" s="549">
        <v>5.3487376979032952E-3</v>
      </c>
      <c r="E83" s="549">
        <v>5.6017925736235599E-4</v>
      </c>
      <c r="F83" s="549">
        <v>1.0284891494394734E-3</v>
      </c>
      <c r="G83" s="549">
        <v>1.6638935108153079E-3</v>
      </c>
      <c r="H83" s="549">
        <v>0</v>
      </c>
      <c r="I83" s="549">
        <v>6.2005890559603159E-4</v>
      </c>
      <c r="J83" s="549">
        <v>8.8867571330548728E-4</v>
      </c>
      <c r="K83" s="549">
        <v>7.790728004063534E-4</v>
      </c>
      <c r="L83" s="549">
        <v>4.1170416115277166E-3</v>
      </c>
      <c r="M83" s="549">
        <v>0</v>
      </c>
      <c r="N83" s="549">
        <v>8.6985801672372185E-4</v>
      </c>
      <c r="O83" s="549">
        <v>2.7056277056277056E-4</v>
      </c>
      <c r="P83" s="549">
        <v>1.6555585177286058E-2</v>
      </c>
      <c r="Q83" s="549">
        <v>1.1585874501807397E-3</v>
      </c>
      <c r="R83" s="549">
        <v>2.599563273370074E-3</v>
      </c>
      <c r="S83" s="549">
        <v>2.6646252822368623E-2</v>
      </c>
      <c r="T83" s="549">
        <v>1.0999685723265049E-2</v>
      </c>
      <c r="U83" s="549">
        <v>2.5350684468480648E-3</v>
      </c>
      <c r="V83" s="549">
        <v>1.823122699597537E-3</v>
      </c>
      <c r="W83" s="549">
        <v>0</v>
      </c>
      <c r="X83" s="549">
        <v>2.486016159105034E-3</v>
      </c>
      <c r="Y83" s="549">
        <v>2.3616339701171465E-3</v>
      </c>
      <c r="Z83" s="549">
        <v>4.1580041580041582E-3</v>
      </c>
      <c r="AA83" s="549">
        <v>9.4258876044160829E-4</v>
      </c>
      <c r="AB83" s="549">
        <v>1.4162833606195266E-3</v>
      </c>
      <c r="AC83" s="549">
        <v>0</v>
      </c>
      <c r="AD83" s="549">
        <v>3.0681569143107606E-3</v>
      </c>
      <c r="AE83" s="549">
        <v>8.224847003905309E-4</v>
      </c>
      <c r="AF83" s="549">
        <v>5.3770596534192241E-3</v>
      </c>
      <c r="AG83" s="549">
        <v>6.5167807103290974E-4</v>
      </c>
      <c r="AH83" s="549">
        <v>2.0505357851567669E-3</v>
      </c>
      <c r="AI83" s="549">
        <v>5.9938691281489218E-3</v>
      </c>
      <c r="AJ83" s="549">
        <v>0</v>
      </c>
      <c r="AK83" s="549">
        <v>8.743882544861338E-3</v>
      </c>
      <c r="AL83" s="549">
        <v>1.1204481792717087E-2</v>
      </c>
      <c r="AM83" s="549">
        <v>7.5230880979557959E-4</v>
      </c>
      <c r="AN83" s="549">
        <v>4.3226010282333346E-3</v>
      </c>
      <c r="AO83" s="549">
        <v>5.5230491606058953E-3</v>
      </c>
      <c r="AP83" s="549">
        <v>1.0015408320493066E-2</v>
      </c>
      <c r="AQ83" s="549">
        <v>2.7339642481598318E-3</v>
      </c>
      <c r="AR83" s="549">
        <v>4.2871807258015818E-3</v>
      </c>
      <c r="AS83" s="549">
        <v>1.6781836130306022E-3</v>
      </c>
      <c r="AT83" s="549">
        <v>1.0293434703716648E-3</v>
      </c>
      <c r="AU83" s="549">
        <v>1.1092479212433976E-3</v>
      </c>
      <c r="AV83" s="549">
        <v>7.0897249141140233E-4</v>
      </c>
      <c r="AW83" s="549">
        <v>5.4321993617165751E-4</v>
      </c>
      <c r="AX83" s="549">
        <v>6.1592214744056353E-4</v>
      </c>
      <c r="AY83" s="549">
        <v>9.5721358214024719E-4</v>
      </c>
      <c r="AZ83" s="549">
        <v>7.8750158770481387E-4</v>
      </c>
      <c r="BA83" s="549">
        <v>3.4350770438708409E-4</v>
      </c>
      <c r="BB83" s="549">
        <v>8.7935822277074977E-4</v>
      </c>
      <c r="BC83" s="549">
        <v>4.3710114520500044E-4</v>
      </c>
      <c r="BD83" s="549">
        <v>4.3058374853909085E-4</v>
      </c>
      <c r="BE83" s="549">
        <v>2.6067564326139525E-3</v>
      </c>
      <c r="BF83" s="549">
        <v>2.7787783666958269E-3</v>
      </c>
      <c r="BG83" s="549">
        <v>1.7362357833726699E-3</v>
      </c>
      <c r="BH83" s="549">
        <v>1.1826468212761047E-3</v>
      </c>
      <c r="BI83" s="549">
        <v>1.4693877551020407E-3</v>
      </c>
      <c r="BJ83" s="549">
        <v>2.7158782286564927E-3</v>
      </c>
      <c r="BK83" s="549">
        <v>0.10683799083475604</v>
      </c>
      <c r="BL83" s="549">
        <v>9.1863912326975287E-4</v>
      </c>
      <c r="BM83" s="549">
        <v>7.3143161114435805E-4</v>
      </c>
      <c r="BN83" s="549">
        <v>1.8303843807199512E-3</v>
      </c>
      <c r="BO83" s="549">
        <v>2.3298155994097799E-3</v>
      </c>
      <c r="BP83" s="549">
        <v>9.0760642539778984E-4</v>
      </c>
      <c r="BQ83" s="549">
        <v>5.2191672024507396E-3</v>
      </c>
      <c r="BR83" s="549">
        <v>3.9455175489758811E-4</v>
      </c>
      <c r="BS83" s="549">
        <v>5.2551029815794807E-4</v>
      </c>
      <c r="BT83" s="549">
        <v>1.7215418848571119E-4</v>
      </c>
      <c r="BU83" s="549">
        <v>2.0870602265951103E-4</v>
      </c>
      <c r="BV83" s="549">
        <v>5.3455568399740743E-5</v>
      </c>
      <c r="BW83" s="549">
        <v>1.8348960531385896E-5</v>
      </c>
      <c r="BX83" s="549">
        <v>1.0766186422977626E-5</v>
      </c>
      <c r="BY83" s="549">
        <v>4.3092303714556583E-5</v>
      </c>
      <c r="BZ83" s="549">
        <v>5.9224133917704725E-3</v>
      </c>
      <c r="CA83" s="549">
        <v>6.1226307622347133E-3</v>
      </c>
      <c r="CB83" s="549">
        <v>2.2727272727272728E-2</v>
      </c>
      <c r="CC83" s="549">
        <v>0</v>
      </c>
      <c r="CD83" s="549">
        <v>1.0312467773538208E-4</v>
      </c>
      <c r="CE83" s="549">
        <v>1.1390818999886092E-4</v>
      </c>
      <c r="CF83" s="549">
        <v>3.2227793628375625E-4</v>
      </c>
      <c r="CG83" s="549">
        <v>0.20085912019727944</v>
      </c>
      <c r="CH83" s="549">
        <v>4.8519900437164305E-5</v>
      </c>
      <c r="CI83" s="549">
        <v>0</v>
      </c>
      <c r="CJ83" s="549">
        <v>3.3675972995076894E-4</v>
      </c>
      <c r="CK83" s="549">
        <v>8.45880561664693E-5</v>
      </c>
      <c r="CL83" s="549">
        <v>5.4510765876260563E-4</v>
      </c>
      <c r="CM83" s="549">
        <v>1.5412354374363976E-4</v>
      </c>
      <c r="CN83" s="549">
        <v>6.6694544280413511E-4</v>
      </c>
      <c r="CO83" s="549">
        <v>1.85459940652819E-3</v>
      </c>
      <c r="CP83" s="549">
        <v>1.8596685465176624E-4</v>
      </c>
      <c r="CQ83" s="549">
        <v>2.6762501911607278E-4</v>
      </c>
      <c r="CR83" s="549">
        <v>2.0203186331101361E-4</v>
      </c>
      <c r="CS83" s="549">
        <v>1.857711670763953E-4</v>
      </c>
      <c r="CT83" s="549">
        <v>3.5689400248126304E-4</v>
      </c>
      <c r="CU83" s="549">
        <v>1.016324715746681E-4</v>
      </c>
      <c r="CV83" s="549">
        <v>4.1223513892324183E-5</v>
      </c>
      <c r="CW83" s="549">
        <v>1.057893948472139E-3</v>
      </c>
      <c r="CX83" s="549">
        <v>3.9849230785822514E-3</v>
      </c>
      <c r="CY83" s="549">
        <v>2.248201438848921E-4</v>
      </c>
      <c r="CZ83" s="549">
        <v>4.8433772869822128E-4</v>
      </c>
      <c r="DA83" s="549">
        <v>2.3344713881350492E-4</v>
      </c>
      <c r="DB83" s="549">
        <v>2.3284590923001183E-4</v>
      </c>
      <c r="DC83" s="549">
        <v>3.0115765000662549E-4</v>
      </c>
      <c r="DD83" s="549">
        <v>2.6313519109654043E-3</v>
      </c>
      <c r="DE83" s="549">
        <v>6.0319362273979216E-2</v>
      </c>
      <c r="DF83" s="549">
        <v>2.1329270483772685E-3</v>
      </c>
      <c r="DG83" s="550" t="s">
        <v>320</v>
      </c>
    </row>
    <row r="84" spans="2:111" ht="12" customHeight="1">
      <c r="B84" s="548" t="s">
        <v>713</v>
      </c>
      <c r="C84" s="549">
        <v>0</v>
      </c>
      <c r="D84" s="549">
        <v>0</v>
      </c>
      <c r="E84" s="549">
        <v>1.7605633802816902E-3</v>
      </c>
      <c r="F84" s="549">
        <v>4.1139565977578934E-4</v>
      </c>
      <c r="G84" s="549">
        <v>0</v>
      </c>
      <c r="H84" s="549">
        <v>0</v>
      </c>
      <c r="I84" s="549">
        <v>2.9452798015811503E-3</v>
      </c>
      <c r="J84" s="549">
        <v>2.3049609955299745E-4</v>
      </c>
      <c r="K84" s="549">
        <v>9.2665046744368028E-5</v>
      </c>
      <c r="L84" s="549">
        <v>1.4703720041170417E-4</v>
      </c>
      <c r="M84" s="549">
        <v>0</v>
      </c>
      <c r="N84" s="549">
        <v>1.0101576968404513E-3</v>
      </c>
      <c r="O84" s="549">
        <v>2.0485466914038344E-3</v>
      </c>
      <c r="P84" s="549">
        <v>5.8651026392961877E-4</v>
      </c>
      <c r="Q84" s="549">
        <v>1.4134766892205024E-3</v>
      </c>
      <c r="R84" s="549">
        <v>5.1991265467401474E-4</v>
      </c>
      <c r="S84" s="549">
        <v>6.495314094831586E-4</v>
      </c>
      <c r="T84" s="549">
        <v>1.5570983686180396E-3</v>
      </c>
      <c r="U84" s="549">
        <v>3.3800912624640863E-4</v>
      </c>
      <c r="V84" s="549">
        <v>1.3759416600736128E-4</v>
      </c>
      <c r="W84" s="549">
        <v>0</v>
      </c>
      <c r="X84" s="549">
        <v>0</v>
      </c>
      <c r="Y84" s="549">
        <v>5.7287160661257514E-4</v>
      </c>
      <c r="Z84" s="549">
        <v>0</v>
      </c>
      <c r="AA84" s="549">
        <v>4.7021094486397472E-3</v>
      </c>
      <c r="AB84" s="549">
        <v>9.485200488552792E-4</v>
      </c>
      <c r="AC84" s="549">
        <v>0</v>
      </c>
      <c r="AD84" s="549">
        <v>2.1915406530791147E-4</v>
      </c>
      <c r="AE84" s="549">
        <v>6.7909753712632208E-4</v>
      </c>
      <c r="AF84" s="549">
        <v>9.3166875183006367E-4</v>
      </c>
      <c r="AG84" s="549">
        <v>6.5167807103290974E-4</v>
      </c>
      <c r="AH84" s="549">
        <v>8.5990210345283772E-4</v>
      </c>
      <c r="AI84" s="549">
        <v>7.5351497611015022E-4</v>
      </c>
      <c r="AJ84" s="549">
        <v>0</v>
      </c>
      <c r="AK84" s="549">
        <v>5.8727569331158236E-4</v>
      </c>
      <c r="AL84" s="549">
        <v>0</v>
      </c>
      <c r="AM84" s="549">
        <v>2.5941683096399293E-4</v>
      </c>
      <c r="AN84" s="549">
        <v>4.0210242123100786E-4</v>
      </c>
      <c r="AO84" s="549">
        <v>1.2759519512950914E-4</v>
      </c>
      <c r="AP84" s="549">
        <v>1.8596248870942034E-4</v>
      </c>
      <c r="AQ84" s="549">
        <v>3.2099175383253087E-4</v>
      </c>
      <c r="AR84" s="549">
        <v>1.1674013243966749E-3</v>
      </c>
      <c r="AS84" s="549">
        <v>7.588845014807503E-4</v>
      </c>
      <c r="AT84" s="549">
        <v>5.7930492983707647E-4</v>
      </c>
      <c r="AU84" s="549">
        <v>1.0745839237045415E-3</v>
      </c>
      <c r="AV84" s="549">
        <v>6.1778631888260462E-4</v>
      </c>
      <c r="AW84" s="549">
        <v>5.4321993617165751E-4</v>
      </c>
      <c r="AX84" s="549">
        <v>6.1592214744056353E-4</v>
      </c>
      <c r="AY84" s="549">
        <v>7.9253167553547355E-4</v>
      </c>
      <c r="AZ84" s="549">
        <v>1.3209704051822685E-3</v>
      </c>
      <c r="BA84" s="549">
        <v>1.2268132299538719E-3</v>
      </c>
      <c r="BB84" s="549">
        <v>1.0027769207034867E-3</v>
      </c>
      <c r="BC84" s="549">
        <v>1.4861438936970015E-3</v>
      </c>
      <c r="BD84" s="549">
        <v>8.7346988989358426E-4</v>
      </c>
      <c r="BE84" s="549">
        <v>2.3662424717833688E-4</v>
      </c>
      <c r="BF84" s="549">
        <v>2.5729429321257654E-4</v>
      </c>
      <c r="BG84" s="549">
        <v>4.1224961155447894E-4</v>
      </c>
      <c r="BH84" s="549">
        <v>4.6152071074189452E-4</v>
      </c>
      <c r="BI84" s="549">
        <v>4.4526901669758812E-4</v>
      </c>
      <c r="BJ84" s="549">
        <v>8.4089953523255423E-4</v>
      </c>
      <c r="BK84" s="549">
        <v>0</v>
      </c>
      <c r="BL84" s="549">
        <v>9.0357946551123238E-5</v>
      </c>
      <c r="BM84" s="549">
        <v>4.2314225438103354E-4</v>
      </c>
      <c r="BN84" s="549">
        <v>1.5253203172666259E-4</v>
      </c>
      <c r="BO84" s="549">
        <v>1.7257893328961334E-4</v>
      </c>
      <c r="BP84" s="549">
        <v>1.4202711426726921E-3</v>
      </c>
      <c r="BQ84" s="549">
        <v>1.7019023486252412E-4</v>
      </c>
      <c r="BR84" s="549">
        <v>8.5772120629910452E-4</v>
      </c>
      <c r="BS84" s="549">
        <v>3.8906201021518265E-3</v>
      </c>
      <c r="BT84" s="549">
        <v>3.0645158527456452E-3</v>
      </c>
      <c r="BU84" s="549">
        <v>1.2025442258000397E-3</v>
      </c>
      <c r="BV84" s="549">
        <v>2.2050421964893056E-4</v>
      </c>
      <c r="BW84" s="549">
        <v>1.0397744301118675E-4</v>
      </c>
      <c r="BX84" s="549">
        <v>0</v>
      </c>
      <c r="BY84" s="549">
        <v>0</v>
      </c>
      <c r="BZ84" s="549">
        <v>4.8882356462114508E-4</v>
      </c>
      <c r="CA84" s="549">
        <v>0</v>
      </c>
      <c r="CB84" s="549">
        <v>0</v>
      </c>
      <c r="CC84" s="549">
        <v>0</v>
      </c>
      <c r="CD84" s="549">
        <v>2.1656182324430238E-3</v>
      </c>
      <c r="CE84" s="549">
        <v>3.4172456999658277E-4</v>
      </c>
      <c r="CF84" s="549">
        <v>2.6540535929250517E-4</v>
      </c>
      <c r="CG84" s="549">
        <v>2.3228064593111129E-2</v>
      </c>
      <c r="CH84" s="549">
        <v>1.2469614412351226E-3</v>
      </c>
      <c r="CI84" s="549">
        <v>5.7978165669524458E-3</v>
      </c>
      <c r="CJ84" s="549">
        <v>4.4580573774435127E-3</v>
      </c>
      <c r="CK84" s="549">
        <v>1.8609372356623245E-3</v>
      </c>
      <c r="CL84" s="549">
        <v>1.5457695752053888E-2</v>
      </c>
      <c r="CM84" s="549">
        <v>7.4950490450674133E-4</v>
      </c>
      <c r="CN84" s="549">
        <v>2.9245028345181319E-3</v>
      </c>
      <c r="CO84" s="549">
        <v>4.522829520436489E-3</v>
      </c>
      <c r="CP84" s="549">
        <v>7.6549147147354942E-4</v>
      </c>
      <c r="CQ84" s="549">
        <v>1.1469643676403119E-4</v>
      </c>
      <c r="CR84" s="549">
        <v>1.4430847379358117E-4</v>
      </c>
      <c r="CS84" s="549">
        <v>2.9723386732223247E-4</v>
      </c>
      <c r="CT84" s="549">
        <v>3.823864312299247E-3</v>
      </c>
      <c r="CU84" s="549">
        <v>1.6642317220351903E-3</v>
      </c>
      <c r="CV84" s="549">
        <v>2.6795284030010718E-3</v>
      </c>
      <c r="CW84" s="549">
        <v>3.0894248052726185E-4</v>
      </c>
      <c r="CX84" s="549">
        <v>2.2944313530943818E-3</v>
      </c>
      <c r="CY84" s="549">
        <v>7.526587425711605E-4</v>
      </c>
      <c r="CZ84" s="549">
        <v>3.8444307215421315E-4</v>
      </c>
      <c r="DA84" s="549">
        <v>1.1234643555399924E-3</v>
      </c>
      <c r="DB84" s="549">
        <v>1.6232686243463682E-3</v>
      </c>
      <c r="DC84" s="549">
        <v>1.3250936600291521E-3</v>
      </c>
      <c r="DD84" s="549">
        <v>8.6273833146406702E-5</v>
      </c>
      <c r="DE84" s="549">
        <v>5.7748154804995967E-3</v>
      </c>
      <c r="DF84" s="549">
        <v>9.7864049724386286E-4</v>
      </c>
      <c r="DG84" s="550" t="s">
        <v>321</v>
      </c>
    </row>
    <row r="85" spans="2:111" ht="12" customHeight="1">
      <c r="B85" s="554" t="s">
        <v>715</v>
      </c>
      <c r="C85" s="555">
        <v>7.4677072120559742E-4</v>
      </c>
      <c r="D85" s="555">
        <v>3.1914134930822991E-3</v>
      </c>
      <c r="E85" s="555">
        <v>5.6017925736235599E-4</v>
      </c>
      <c r="F85" s="555">
        <v>5.1424457471973672E-4</v>
      </c>
      <c r="G85" s="555">
        <v>1.6638935108153079E-3</v>
      </c>
      <c r="H85" s="555">
        <v>0</v>
      </c>
      <c r="I85" s="555">
        <v>3.1002945279801579E-4</v>
      </c>
      <c r="J85" s="555">
        <v>1.45225866192351E-3</v>
      </c>
      <c r="K85" s="555">
        <v>1.0948203670908666E-3</v>
      </c>
      <c r="L85" s="555">
        <v>1.9408910454344949E-3</v>
      </c>
      <c r="M85" s="555">
        <v>0</v>
      </c>
      <c r="N85" s="555">
        <v>6.7343846456030076E-4</v>
      </c>
      <c r="O85" s="555">
        <v>6.5708101422387133E-4</v>
      </c>
      <c r="P85" s="555">
        <v>1.4129565449213543E-3</v>
      </c>
      <c r="Q85" s="555">
        <v>1.228102697191584E-3</v>
      </c>
      <c r="R85" s="555">
        <v>5.355100343142352E-3</v>
      </c>
      <c r="S85" s="555">
        <v>1.9485942284494758E-3</v>
      </c>
      <c r="T85" s="555">
        <v>1.4571012256792662E-3</v>
      </c>
      <c r="U85" s="555">
        <v>1.1830319418624302E-3</v>
      </c>
      <c r="V85" s="555">
        <v>4.4718103952392417E-4</v>
      </c>
      <c r="W85" s="555">
        <v>0</v>
      </c>
      <c r="X85" s="555">
        <v>1.243008079552517E-3</v>
      </c>
      <c r="Y85" s="555">
        <v>1.2275820141698039E-3</v>
      </c>
      <c r="Z85" s="555">
        <v>2.0790020790020791E-3</v>
      </c>
      <c r="AA85" s="555">
        <v>6.8256427480254387E-4</v>
      </c>
      <c r="AB85" s="555">
        <v>1.1888984174007952E-3</v>
      </c>
      <c r="AC85" s="555">
        <v>0</v>
      </c>
      <c r="AD85" s="555">
        <v>3.2873109796186721E-3</v>
      </c>
      <c r="AE85" s="555">
        <v>6.3926776955293082E-4</v>
      </c>
      <c r="AF85" s="555">
        <v>6.6547767987861688E-4</v>
      </c>
      <c r="AG85" s="555">
        <v>9.7751710654936461E-4</v>
      </c>
      <c r="AH85" s="555">
        <v>1.2567799973541474E-3</v>
      </c>
      <c r="AI85" s="555">
        <v>2.6030517356532461E-3</v>
      </c>
      <c r="AJ85" s="555">
        <v>0</v>
      </c>
      <c r="AK85" s="555">
        <v>3.00163132137031E-3</v>
      </c>
      <c r="AL85" s="555">
        <v>1.4005602240896359E-3</v>
      </c>
      <c r="AM85" s="555">
        <v>2.5941683096399293E-4</v>
      </c>
      <c r="AN85" s="555">
        <v>1.4791624780997787E-3</v>
      </c>
      <c r="AO85" s="555">
        <v>1.4582308014801043E-3</v>
      </c>
      <c r="AP85" s="555">
        <v>6.9071781520641841E-4</v>
      </c>
      <c r="AQ85" s="555">
        <v>1.0404560296640656E-3</v>
      </c>
      <c r="AR85" s="555">
        <v>8.5542338425618418E-4</v>
      </c>
      <c r="AS85" s="555">
        <v>6.786771964461994E-4</v>
      </c>
      <c r="AT85" s="555">
        <v>5.3142848935467345E-4</v>
      </c>
      <c r="AU85" s="555">
        <v>5.0696096400577157E-4</v>
      </c>
      <c r="AV85" s="555">
        <v>7.1809110866428213E-4</v>
      </c>
      <c r="AW85" s="555">
        <v>5.4321993617165751E-4</v>
      </c>
      <c r="AX85" s="555">
        <v>5.0953559470082979E-4</v>
      </c>
      <c r="AY85" s="555">
        <v>6.0211822102370391E-4</v>
      </c>
      <c r="AZ85" s="555">
        <v>6.8588847961387016E-4</v>
      </c>
      <c r="BA85" s="555">
        <v>5.3979782117970362E-4</v>
      </c>
      <c r="BB85" s="555">
        <v>8.0222153656278931E-4</v>
      </c>
      <c r="BC85" s="555">
        <v>6.1194160328700061E-4</v>
      </c>
      <c r="BD85" s="555">
        <v>5.7821246232392202E-4</v>
      </c>
      <c r="BE85" s="555">
        <v>1.039201830758559E-3</v>
      </c>
      <c r="BF85" s="555">
        <v>1.0806360314928214E-3</v>
      </c>
      <c r="BG85" s="555">
        <v>6.0693781520472316E-4</v>
      </c>
      <c r="BH85" s="555">
        <v>5.7690088842736822E-4</v>
      </c>
      <c r="BI85" s="555">
        <v>6.0853432282003707E-4</v>
      </c>
      <c r="BJ85" s="555">
        <v>9.4317110032840533E-4</v>
      </c>
      <c r="BK85" s="555">
        <v>1.437685326624135E-3</v>
      </c>
      <c r="BL85" s="555">
        <v>1.1918643426029113E-3</v>
      </c>
      <c r="BM85" s="555">
        <v>1.148528976177091E-3</v>
      </c>
      <c r="BN85" s="555">
        <v>1.1592434411226357E-3</v>
      </c>
      <c r="BO85" s="555">
        <v>1.3806314663169067E-3</v>
      </c>
      <c r="BP85" s="555">
        <v>1.5569817339459993E-4</v>
      </c>
      <c r="BQ85" s="555">
        <v>2.0044627661586173E-3</v>
      </c>
      <c r="BR85" s="555">
        <v>2.5731636188973134E-4</v>
      </c>
      <c r="BS85" s="555">
        <v>2.1204801504618958E-4</v>
      </c>
      <c r="BT85" s="555">
        <v>1.4645953348784387E-4</v>
      </c>
      <c r="BU85" s="555">
        <v>1.0435301132975552E-4</v>
      </c>
      <c r="BV85" s="555">
        <v>3.340973024983796E-5</v>
      </c>
      <c r="BW85" s="555">
        <v>2.4465280708514529E-5</v>
      </c>
      <c r="BX85" s="555">
        <v>4.3064745691910506E-6</v>
      </c>
      <c r="BY85" s="555">
        <v>1.2065845040075843E-3</v>
      </c>
      <c r="BZ85" s="555">
        <v>1.2702762019406628E-3</v>
      </c>
      <c r="CA85" s="555">
        <v>7.1727603876103462E-4</v>
      </c>
      <c r="CB85" s="555">
        <v>0</v>
      </c>
      <c r="CC85" s="555">
        <v>0</v>
      </c>
      <c r="CD85" s="555">
        <v>4.7437351758275754E-3</v>
      </c>
      <c r="CE85" s="555">
        <v>7.5938793332573941E-5</v>
      </c>
      <c r="CF85" s="555">
        <v>3.6967175044313219E-4</v>
      </c>
      <c r="CG85" s="555">
        <v>1.0261713467504574E-2</v>
      </c>
      <c r="CH85" s="555">
        <v>4.8519900437164305E-5</v>
      </c>
      <c r="CI85" s="555">
        <v>6.1678899648430271E-5</v>
      </c>
      <c r="CJ85" s="555">
        <v>3.2072355233406566E-4</v>
      </c>
      <c r="CK85" s="555">
        <v>8.45880561664693E-5</v>
      </c>
      <c r="CL85" s="555">
        <v>1.0902153175252113E-3</v>
      </c>
      <c r="CM85" s="555">
        <v>1.1189791532072476E-4</v>
      </c>
      <c r="CN85" s="555">
        <v>1.5350331620095172E-4</v>
      </c>
      <c r="CO85" s="555">
        <v>3.5895472384416579E-4</v>
      </c>
      <c r="CP85" s="555">
        <v>5.8240782387064777E-4</v>
      </c>
      <c r="CQ85" s="555">
        <v>2.6762501911607278E-4</v>
      </c>
      <c r="CR85" s="555">
        <v>3.4634033710459478E-4</v>
      </c>
      <c r="CS85" s="555">
        <v>2.6627200614283327E-4</v>
      </c>
      <c r="CT85" s="555">
        <v>4.248738124776941E-4</v>
      </c>
      <c r="CU85" s="555">
        <v>1.016324715746681E-4</v>
      </c>
      <c r="CV85" s="555">
        <v>7.832467639541594E-4</v>
      </c>
      <c r="CW85" s="555">
        <v>6.4597064110245655E-4</v>
      </c>
      <c r="CX85" s="555">
        <v>1.1323868017622096E-4</v>
      </c>
      <c r="CY85" s="555">
        <v>4.6918986549890525E-4</v>
      </c>
      <c r="CZ85" s="555">
        <v>1.08370566796227E-3</v>
      </c>
      <c r="DA85" s="555">
        <v>2.1885669263766087E-4</v>
      </c>
      <c r="DB85" s="555">
        <v>1.5301302606543634E-4</v>
      </c>
      <c r="DC85" s="555">
        <v>2.6501873200583041E-4</v>
      </c>
      <c r="DD85" s="555">
        <v>3.2352687429902513E-3</v>
      </c>
      <c r="DE85" s="555">
        <v>1.5810013563327425E-4</v>
      </c>
      <c r="DF85" s="555">
        <v>6.6873096760629259E-4</v>
      </c>
      <c r="DG85" s="556" t="s">
        <v>322</v>
      </c>
    </row>
    <row r="86" spans="2:111" ht="12" customHeight="1">
      <c r="B86" s="548" t="s">
        <v>717</v>
      </c>
      <c r="C86" s="549">
        <v>2.0115715823466091E-3</v>
      </c>
      <c r="D86" s="549">
        <v>5.910355156183141E-3</v>
      </c>
      <c r="E86" s="549">
        <v>9.6030729833546731E-4</v>
      </c>
      <c r="F86" s="549">
        <v>1.1313380643834206E-3</v>
      </c>
      <c r="G86" s="549">
        <v>1.6638935108153079E-3</v>
      </c>
      <c r="H86" s="549">
        <v>0</v>
      </c>
      <c r="I86" s="549">
        <v>4.6504417919702372E-4</v>
      </c>
      <c r="J86" s="549">
        <v>4.3168055638827269E-3</v>
      </c>
      <c r="K86" s="549">
        <v>2.3646747113655396E-3</v>
      </c>
      <c r="L86" s="549">
        <v>2.0349948536979856E-2</v>
      </c>
      <c r="M86" s="549">
        <v>0</v>
      </c>
      <c r="N86" s="549">
        <v>1.4871766092373309E-3</v>
      </c>
      <c r="O86" s="549">
        <v>2.0485466914038344E-3</v>
      </c>
      <c r="P86" s="549">
        <v>1.8928285790455878E-3</v>
      </c>
      <c r="Q86" s="549">
        <v>1.900083418296413E-3</v>
      </c>
      <c r="R86" s="549">
        <v>5.9789955287511696E-3</v>
      </c>
      <c r="S86" s="549">
        <v>3.7734681884259687E-3</v>
      </c>
      <c r="T86" s="549">
        <v>2.2999342875917833E-3</v>
      </c>
      <c r="U86" s="549">
        <v>5.408146019942538E-3</v>
      </c>
      <c r="V86" s="549">
        <v>1.169550411062571E-3</v>
      </c>
      <c r="W86" s="549">
        <v>0</v>
      </c>
      <c r="X86" s="549">
        <v>1.5537600994406464E-3</v>
      </c>
      <c r="Y86" s="549">
        <v>1.8589099071714171E-3</v>
      </c>
      <c r="Z86" s="549">
        <v>4.1580041580041582E-3</v>
      </c>
      <c r="AA86" s="549">
        <v>1.2351163067855556E-3</v>
      </c>
      <c r="AB86" s="549">
        <v>2.1634053169096437E-3</v>
      </c>
      <c r="AC86" s="549">
        <v>1.3157894736842105E-2</v>
      </c>
      <c r="AD86" s="549">
        <v>4.6022353714661405E-3</v>
      </c>
      <c r="AE86" s="549">
        <v>1.9357267040668183E-3</v>
      </c>
      <c r="AF86" s="549">
        <v>1.3575744669523785E-3</v>
      </c>
      <c r="AG86" s="549">
        <v>3.5842293906810036E-3</v>
      </c>
      <c r="AH86" s="549">
        <v>4.0349252546633156E-3</v>
      </c>
      <c r="AI86" s="549">
        <v>3.0996866062712996E-3</v>
      </c>
      <c r="AJ86" s="549">
        <v>0</v>
      </c>
      <c r="AK86" s="549">
        <v>6.9820554649265903E-3</v>
      </c>
      <c r="AL86" s="549">
        <v>7.0028011204481793E-4</v>
      </c>
      <c r="AM86" s="549">
        <v>6.2260039431358304E-4</v>
      </c>
      <c r="AN86" s="549">
        <v>2.9008817531665566E-3</v>
      </c>
      <c r="AO86" s="549">
        <v>2.8070942928492006E-3</v>
      </c>
      <c r="AP86" s="549">
        <v>4.2240051006854048E-3</v>
      </c>
      <c r="AQ86" s="549">
        <v>6.3423543084841442E-3</v>
      </c>
      <c r="AR86" s="549">
        <v>1.7511019865950124E-3</v>
      </c>
      <c r="AS86" s="549">
        <v>1.8941263573543929E-3</v>
      </c>
      <c r="AT86" s="549">
        <v>1.206486300156556E-3</v>
      </c>
      <c r="AU86" s="549">
        <v>1.0615849246274703E-3</v>
      </c>
      <c r="AV86" s="549">
        <v>1.1740219713082707E-3</v>
      </c>
      <c r="AW86" s="549">
        <v>1.2222448563862294E-3</v>
      </c>
      <c r="AX86" s="549">
        <v>1.1534542033886917E-3</v>
      </c>
      <c r="AY86" s="549">
        <v>1.6519653756291363E-3</v>
      </c>
      <c r="AZ86" s="549">
        <v>1.4860917058300521E-3</v>
      </c>
      <c r="BA86" s="549">
        <v>1.1940982104884353E-3</v>
      </c>
      <c r="BB86" s="549">
        <v>2.776920703486578E-3</v>
      </c>
      <c r="BC86" s="549">
        <v>1.5735641227380016E-3</v>
      </c>
      <c r="BD86" s="549">
        <v>1.5008919234791166E-3</v>
      </c>
      <c r="BE86" s="549">
        <v>1.4080763421132814E-3</v>
      </c>
      <c r="BF86" s="549">
        <v>1.4408480419904287E-3</v>
      </c>
      <c r="BG86" s="549">
        <v>1.1005734791047961E-3</v>
      </c>
      <c r="BH86" s="549">
        <v>1.0672666435906312E-3</v>
      </c>
      <c r="BI86" s="549">
        <v>1.038961038961039E-3</v>
      </c>
      <c r="BJ86" s="549">
        <v>1.9658867512869172E-3</v>
      </c>
      <c r="BK86" s="549">
        <v>2.4620361218438313E-2</v>
      </c>
      <c r="BL86" s="549">
        <v>1.3360067811487508E-3</v>
      </c>
      <c r="BM86" s="549">
        <v>1.3480103246710068E-3</v>
      </c>
      <c r="BN86" s="549">
        <v>1.4032946918852958E-3</v>
      </c>
      <c r="BO86" s="549">
        <v>1.6999024929026914E-3</v>
      </c>
      <c r="BP86" s="549">
        <v>6.7595792351801925E-4</v>
      </c>
      <c r="BQ86" s="549">
        <v>1.9420596800423583E-2</v>
      </c>
      <c r="BR86" s="549">
        <v>4.6316945140151646E-4</v>
      </c>
      <c r="BS86" s="549">
        <v>4.2409603009237916E-4</v>
      </c>
      <c r="BT86" s="549">
        <v>3.1861372197355508E-4</v>
      </c>
      <c r="BU86" s="549">
        <v>2.4845955078513216E-4</v>
      </c>
      <c r="BV86" s="549">
        <v>1.1359308284944907E-4</v>
      </c>
      <c r="BW86" s="549">
        <v>4.2814241239900425E-5</v>
      </c>
      <c r="BX86" s="549">
        <v>5.3830932114888128E-6</v>
      </c>
      <c r="BY86" s="549">
        <v>1.2927691114366974E-4</v>
      </c>
      <c r="BZ86" s="549">
        <v>2.8265308158365531E-4</v>
      </c>
      <c r="CA86" s="549">
        <v>9.09487264834253E-4</v>
      </c>
      <c r="CB86" s="549">
        <v>0</v>
      </c>
      <c r="CC86" s="549">
        <v>0</v>
      </c>
      <c r="CD86" s="549">
        <v>1.0312467773538208E-4</v>
      </c>
      <c r="CE86" s="549">
        <v>1.8984698333143486E-4</v>
      </c>
      <c r="CF86" s="549">
        <v>7.5830102655001464E-4</v>
      </c>
      <c r="CG86" s="549">
        <v>1.5909633282952827E-4</v>
      </c>
      <c r="CH86" s="549">
        <v>2.0378358183609007E-4</v>
      </c>
      <c r="CI86" s="549">
        <v>6.78467896132733E-4</v>
      </c>
      <c r="CJ86" s="549">
        <v>8.1784505845186747E-4</v>
      </c>
      <c r="CK86" s="549">
        <v>2.5376416849940786E-4</v>
      </c>
      <c r="CL86" s="549">
        <v>1.8300042829887473E-3</v>
      </c>
      <c r="CM86" s="549">
        <v>3.0571354978190463E-3</v>
      </c>
      <c r="CN86" s="549">
        <v>3.3347272140206755E-4</v>
      </c>
      <c r="CO86" s="549">
        <v>7.4981653425225739E-4</v>
      </c>
      <c r="CP86" s="549">
        <v>5.8673263444394472E-4</v>
      </c>
      <c r="CQ86" s="549">
        <v>5.7348218382015598E-4</v>
      </c>
      <c r="CR86" s="549">
        <v>6.7103440314015238E-4</v>
      </c>
      <c r="CS86" s="549">
        <v>4.5204317321922857E-4</v>
      </c>
      <c r="CT86" s="549">
        <v>7.4777790996074167E-4</v>
      </c>
      <c r="CU86" s="549">
        <v>1.6515276630883568E-4</v>
      </c>
      <c r="CV86" s="549">
        <v>3.7101162503091762E-4</v>
      </c>
      <c r="CW86" s="549">
        <v>8.612941881366088E-4</v>
      </c>
      <c r="CX86" s="549">
        <v>1.7255417931614622E-4</v>
      </c>
      <c r="CY86" s="549">
        <v>7.6243353143572103E-4</v>
      </c>
      <c r="CZ86" s="549">
        <v>2.0614624577718044E-3</v>
      </c>
      <c r="DA86" s="549">
        <v>3.0639936969272522E-4</v>
      </c>
      <c r="DB86" s="549">
        <v>2.4615138975744107E-4</v>
      </c>
      <c r="DC86" s="549">
        <v>4.0957440400901066E-4</v>
      </c>
      <c r="DD86" s="549">
        <v>4.1411439910275212E-3</v>
      </c>
      <c r="DE86" s="549">
        <v>2.3298967356482521E-4</v>
      </c>
      <c r="DF86" s="549">
        <v>1.3903971497519403E-3</v>
      </c>
      <c r="DG86" s="550" t="s">
        <v>323</v>
      </c>
    </row>
    <row r="87" spans="2:111" ht="12" customHeight="1">
      <c r="B87" s="548" t="s">
        <v>719</v>
      </c>
      <c r="C87" s="549">
        <v>2.691065662002153E-5</v>
      </c>
      <c r="D87" s="549">
        <v>0</v>
      </c>
      <c r="E87" s="549">
        <v>0</v>
      </c>
      <c r="F87" s="549">
        <v>0</v>
      </c>
      <c r="G87" s="549">
        <v>0</v>
      </c>
      <c r="H87" s="549">
        <v>0</v>
      </c>
      <c r="I87" s="549">
        <v>1.2401178111920632E-3</v>
      </c>
      <c r="J87" s="549">
        <v>1.3829765973179847E-3</v>
      </c>
      <c r="K87" s="549">
        <v>1.5066650192880578E-3</v>
      </c>
      <c r="L87" s="549">
        <v>1.8526687251874724E-3</v>
      </c>
      <c r="M87" s="549">
        <v>0</v>
      </c>
      <c r="N87" s="549">
        <v>5.611987204669173E-4</v>
      </c>
      <c r="O87" s="549">
        <v>9.2764378478664194E-4</v>
      </c>
      <c r="P87" s="549">
        <v>1.7328712343375101E-3</v>
      </c>
      <c r="Q87" s="549">
        <v>2.2013161553434053E-3</v>
      </c>
      <c r="R87" s="549">
        <v>5.5630654050119578E-3</v>
      </c>
      <c r="S87" s="549">
        <v>4.3302093965543907E-4</v>
      </c>
      <c r="T87" s="549">
        <v>3.371332247650067E-3</v>
      </c>
      <c r="U87" s="549">
        <v>7.0981916511745815E-3</v>
      </c>
      <c r="V87" s="549">
        <v>1.3759416600736128E-3</v>
      </c>
      <c r="W87" s="549">
        <v>0</v>
      </c>
      <c r="X87" s="549">
        <v>2.486016159105034E-3</v>
      </c>
      <c r="Y87" s="549">
        <v>1.2392732714476115E-3</v>
      </c>
      <c r="Z87" s="549">
        <v>4.1580041580041582E-3</v>
      </c>
      <c r="AA87" s="549">
        <v>1.8851775208832166E-3</v>
      </c>
      <c r="AB87" s="549">
        <v>5.2363504066942129E-3</v>
      </c>
      <c r="AC87" s="549">
        <v>0</v>
      </c>
      <c r="AD87" s="549">
        <v>0</v>
      </c>
      <c r="AE87" s="549">
        <v>3.8714534081336367E-3</v>
      </c>
      <c r="AF87" s="549">
        <v>3.3806266137833738E-3</v>
      </c>
      <c r="AG87" s="549">
        <v>1.3033561420658195E-3</v>
      </c>
      <c r="AH87" s="549">
        <v>1.7396481016007409E-2</v>
      </c>
      <c r="AI87" s="549">
        <v>6.8501361464559104E-5</v>
      </c>
      <c r="AJ87" s="549">
        <v>0</v>
      </c>
      <c r="AK87" s="549">
        <v>5.2202283849918439E-4</v>
      </c>
      <c r="AL87" s="549">
        <v>0</v>
      </c>
      <c r="AM87" s="549">
        <v>6.3557123586178267E-3</v>
      </c>
      <c r="AN87" s="549">
        <v>6.8931843639601347E-4</v>
      </c>
      <c r="AO87" s="549">
        <v>7.2911540074005216E-4</v>
      </c>
      <c r="AP87" s="549">
        <v>1.009510652993996E-3</v>
      </c>
      <c r="AQ87" s="549">
        <v>6.7518955116497867E-3</v>
      </c>
      <c r="AR87" s="549">
        <v>1.4089326328925388E-4</v>
      </c>
      <c r="AS87" s="549">
        <v>1.3635241855873643E-3</v>
      </c>
      <c r="AT87" s="549">
        <v>2.0491116526468491E-3</v>
      </c>
      <c r="AU87" s="549">
        <v>8.4493494000961928E-4</v>
      </c>
      <c r="AV87" s="549">
        <v>5.9498977575040519E-4</v>
      </c>
      <c r="AW87" s="549">
        <v>8.1482990425748626E-4</v>
      </c>
      <c r="AX87" s="549">
        <v>1.1534542033886917E-3</v>
      </c>
      <c r="AY87" s="549">
        <v>6.9783957923772863E-3</v>
      </c>
      <c r="AZ87" s="549">
        <v>3.8104915534103897E-4</v>
      </c>
      <c r="BA87" s="549">
        <v>1.1940982104884353E-3</v>
      </c>
      <c r="BB87" s="549">
        <v>3.3323048441838937E-3</v>
      </c>
      <c r="BC87" s="549">
        <v>8.7420229041000087E-4</v>
      </c>
      <c r="BD87" s="549">
        <v>3.9490680937442329E-3</v>
      </c>
      <c r="BE87" s="549">
        <v>1.8216825604688402E-4</v>
      </c>
      <c r="BF87" s="549">
        <v>9.2625945556527552E-4</v>
      </c>
      <c r="BG87" s="549">
        <v>2.2309353172380447E-3</v>
      </c>
      <c r="BH87" s="549">
        <v>6.9228106611284187E-4</v>
      </c>
      <c r="BI87" s="549">
        <v>9.3506493506493509E-4</v>
      </c>
      <c r="BJ87" s="549">
        <v>2.8863308371495778E-3</v>
      </c>
      <c r="BK87" s="549">
        <v>7.1884266331206752E-4</v>
      </c>
      <c r="BL87" s="549">
        <v>0</v>
      </c>
      <c r="BM87" s="549">
        <v>0</v>
      </c>
      <c r="BN87" s="549">
        <v>3.6607687614399024E-5</v>
      </c>
      <c r="BO87" s="549">
        <v>0</v>
      </c>
      <c r="BP87" s="549">
        <v>0</v>
      </c>
      <c r="BQ87" s="549">
        <v>0</v>
      </c>
      <c r="BR87" s="549">
        <v>0</v>
      </c>
      <c r="BS87" s="549">
        <v>0</v>
      </c>
      <c r="BT87" s="549">
        <v>7.1945033994028559E-3</v>
      </c>
      <c r="BU87" s="549">
        <v>7.4537865235539655E-6</v>
      </c>
      <c r="BV87" s="549">
        <v>0</v>
      </c>
      <c r="BW87" s="549">
        <v>0</v>
      </c>
      <c r="BX87" s="549">
        <v>0</v>
      </c>
      <c r="BY87" s="549">
        <v>4.3221580625700251E-2</v>
      </c>
      <c r="BZ87" s="549">
        <v>3.3206749090522146E-2</v>
      </c>
      <c r="CA87" s="549">
        <v>0.12346055216190749</v>
      </c>
      <c r="CB87" s="549">
        <v>6.8181818181818177E-2</v>
      </c>
      <c r="CC87" s="549">
        <v>0</v>
      </c>
      <c r="CD87" s="549">
        <v>6.1256058574816953E-2</v>
      </c>
      <c r="CE87" s="549">
        <v>2.0427535406462392E-2</v>
      </c>
      <c r="CF87" s="549">
        <v>1.1507218077896474E-2</v>
      </c>
      <c r="CG87" s="549">
        <v>0</v>
      </c>
      <c r="CH87" s="549">
        <v>0</v>
      </c>
      <c r="CI87" s="549">
        <v>0</v>
      </c>
      <c r="CJ87" s="549">
        <v>0</v>
      </c>
      <c r="CK87" s="549">
        <v>0</v>
      </c>
      <c r="CL87" s="549">
        <v>3.2317096912354475E-3</v>
      </c>
      <c r="CM87" s="549">
        <v>2.0057173500884627E-4</v>
      </c>
      <c r="CN87" s="549">
        <v>0</v>
      </c>
      <c r="CO87" s="549">
        <v>4.7860629845888775E-5</v>
      </c>
      <c r="CP87" s="549">
        <v>0</v>
      </c>
      <c r="CQ87" s="549">
        <v>0</v>
      </c>
      <c r="CR87" s="549">
        <v>0</v>
      </c>
      <c r="CS87" s="549">
        <v>0</v>
      </c>
      <c r="CT87" s="549">
        <v>0</v>
      </c>
      <c r="CU87" s="549">
        <v>4.0271866861462235E-3</v>
      </c>
      <c r="CV87" s="549">
        <v>0</v>
      </c>
      <c r="CW87" s="549">
        <v>0</v>
      </c>
      <c r="CX87" s="549">
        <v>0</v>
      </c>
      <c r="CY87" s="549">
        <v>6.838442289646543E-2</v>
      </c>
      <c r="CZ87" s="549">
        <v>3.2965236659522686E-3</v>
      </c>
      <c r="DA87" s="549">
        <v>0</v>
      </c>
      <c r="DB87" s="549">
        <v>2.2818899104541162E-3</v>
      </c>
      <c r="DC87" s="549">
        <v>0</v>
      </c>
      <c r="DD87" s="549">
        <v>0</v>
      </c>
      <c r="DE87" s="549">
        <v>2.2907877547284423E-2</v>
      </c>
      <c r="DF87" s="549">
        <v>4.2871776196580121E-3</v>
      </c>
      <c r="DG87" s="550" t="s">
        <v>324</v>
      </c>
    </row>
    <row r="88" spans="2:111" ht="12" customHeight="1">
      <c r="B88" s="548" t="s">
        <v>721</v>
      </c>
      <c r="C88" s="549">
        <v>9.4187298170075352E-5</v>
      </c>
      <c r="D88" s="549">
        <v>1.5154756810726002E-4</v>
      </c>
      <c r="E88" s="549">
        <v>5.6017925736235599E-4</v>
      </c>
      <c r="F88" s="549">
        <v>0</v>
      </c>
      <c r="G88" s="549">
        <v>0</v>
      </c>
      <c r="H88" s="549">
        <v>0</v>
      </c>
      <c r="I88" s="549">
        <v>7.7507363199503956E-4</v>
      </c>
      <c r="J88" s="549">
        <v>1.1058483388958837E-4</v>
      </c>
      <c r="K88" s="549">
        <v>8.5800969207748169E-5</v>
      </c>
      <c r="L88" s="549">
        <v>2.9407440082340834E-5</v>
      </c>
      <c r="M88" s="549">
        <v>0</v>
      </c>
      <c r="N88" s="549">
        <v>2.5253942421011281E-4</v>
      </c>
      <c r="O88" s="549">
        <v>1.5460729746444033E-4</v>
      </c>
      <c r="P88" s="549">
        <v>7.9978672354038925E-5</v>
      </c>
      <c r="Q88" s="549">
        <v>1.6220224302530354E-4</v>
      </c>
      <c r="R88" s="549">
        <v>1.5597379640220442E-4</v>
      </c>
      <c r="S88" s="549">
        <v>2.1651046982771953E-4</v>
      </c>
      <c r="T88" s="549">
        <v>2.4285020427987773E-4</v>
      </c>
      <c r="U88" s="549">
        <v>1.6900456312320431E-4</v>
      </c>
      <c r="V88" s="549">
        <v>3.4398541501840321E-5</v>
      </c>
      <c r="W88" s="549">
        <v>0</v>
      </c>
      <c r="X88" s="549">
        <v>0</v>
      </c>
      <c r="Y88" s="549">
        <v>1.052213155002689E-4</v>
      </c>
      <c r="Z88" s="549">
        <v>0</v>
      </c>
      <c r="AA88" s="549">
        <v>9.4258876044160829E-4</v>
      </c>
      <c r="AB88" s="549">
        <v>1.4292767859463111E-4</v>
      </c>
      <c r="AC88" s="549">
        <v>0</v>
      </c>
      <c r="AD88" s="549">
        <v>2.1915406530791147E-4</v>
      </c>
      <c r="AE88" s="549">
        <v>1.7325948894425226E-4</v>
      </c>
      <c r="AF88" s="549">
        <v>1.064764287805787E-4</v>
      </c>
      <c r="AG88" s="549">
        <v>0</v>
      </c>
      <c r="AH88" s="549">
        <v>1.3229263130043657E-4</v>
      </c>
      <c r="AI88" s="549">
        <v>1.1987738256297844E-4</v>
      </c>
      <c r="AJ88" s="549">
        <v>0</v>
      </c>
      <c r="AK88" s="549">
        <v>1.9575856443719412E-4</v>
      </c>
      <c r="AL88" s="549">
        <v>0</v>
      </c>
      <c r="AM88" s="549">
        <v>7.782504928919788E-5</v>
      </c>
      <c r="AN88" s="549">
        <v>7.1804003791251403E-5</v>
      </c>
      <c r="AO88" s="549">
        <v>5.4683655055503911E-5</v>
      </c>
      <c r="AP88" s="549">
        <v>5.3132139631262951E-5</v>
      </c>
      <c r="AQ88" s="549">
        <v>6.6412086999833973E-5</v>
      </c>
      <c r="AR88" s="549">
        <v>1.7108467685123685E-4</v>
      </c>
      <c r="AS88" s="549">
        <v>1.4190523198420534E-4</v>
      </c>
      <c r="AT88" s="549">
        <v>1.5799225359192995E-4</v>
      </c>
      <c r="AU88" s="549">
        <v>1.2565699107835364E-4</v>
      </c>
      <c r="AV88" s="549">
        <v>2.3024508563521427E-4</v>
      </c>
      <c r="AW88" s="549">
        <v>0</v>
      </c>
      <c r="AX88" s="549">
        <v>7.2790799242975689E-5</v>
      </c>
      <c r="AY88" s="549">
        <v>1.183651203721811E-4</v>
      </c>
      <c r="AZ88" s="549">
        <v>8.8911469579575761E-5</v>
      </c>
      <c r="BA88" s="549">
        <v>1.962901167926195E-4</v>
      </c>
      <c r="BB88" s="549">
        <v>1.0799136069114471E-4</v>
      </c>
      <c r="BC88" s="549">
        <v>1.7484045808200017E-4</v>
      </c>
      <c r="BD88" s="549">
        <v>6.1511964077012979E-5</v>
      </c>
      <c r="BE88" s="549">
        <v>1.5558854608986537E-5</v>
      </c>
      <c r="BF88" s="549">
        <v>5.1458858642515312E-5</v>
      </c>
      <c r="BG88" s="549">
        <v>5.4789303213046874E-5</v>
      </c>
      <c r="BH88" s="549">
        <v>8.6535133264105233E-5</v>
      </c>
      <c r="BI88" s="549">
        <v>5.9369202226345086E-5</v>
      </c>
      <c r="BJ88" s="549">
        <v>2.0454313019170237E-4</v>
      </c>
      <c r="BK88" s="549">
        <v>8.0869799622607607E-4</v>
      </c>
      <c r="BL88" s="549">
        <v>2.3880314445653999E-4</v>
      </c>
      <c r="BM88" s="549">
        <v>8.4628450876206708E-4</v>
      </c>
      <c r="BN88" s="549">
        <v>5.0030506406345337E-4</v>
      </c>
      <c r="BO88" s="549">
        <v>4.8322101321091732E-4</v>
      </c>
      <c r="BP88" s="549">
        <v>2.51395587285915E-3</v>
      </c>
      <c r="BQ88" s="549">
        <v>2.3826632880753376E-3</v>
      </c>
      <c r="BR88" s="549">
        <v>9.9495659930696123E-4</v>
      </c>
      <c r="BS88" s="549">
        <v>8.2975310235465494E-4</v>
      </c>
      <c r="BT88" s="549">
        <v>1.3378350368889597E-3</v>
      </c>
      <c r="BU88" s="549">
        <v>6.7059232756907176E-3</v>
      </c>
      <c r="BV88" s="549">
        <v>3.4746119459831481E-4</v>
      </c>
      <c r="BW88" s="549">
        <v>7.5842370196395044E-4</v>
      </c>
      <c r="BX88" s="549">
        <v>0</v>
      </c>
      <c r="BY88" s="549">
        <v>6.4638455571834868E-4</v>
      </c>
      <c r="BZ88" s="549">
        <v>1.0641057189031731E-4</v>
      </c>
      <c r="CA88" s="549">
        <v>0</v>
      </c>
      <c r="CB88" s="549">
        <v>0</v>
      </c>
      <c r="CC88" s="549">
        <v>0</v>
      </c>
      <c r="CD88" s="549">
        <v>1.5468701660307311E-3</v>
      </c>
      <c r="CE88" s="549">
        <v>9.8720431332346135E-4</v>
      </c>
      <c r="CF88" s="549">
        <v>8.3413112920501615E-4</v>
      </c>
      <c r="CG88" s="549">
        <v>1.7500596611248111E-2</v>
      </c>
      <c r="CH88" s="549">
        <v>7.6321803387659447E-3</v>
      </c>
      <c r="CI88" s="549">
        <v>3.0839449824215134E-3</v>
      </c>
      <c r="CJ88" s="549">
        <v>9.4613447938549371E-4</v>
      </c>
      <c r="CK88" s="549">
        <v>1.8609372356623245E-3</v>
      </c>
      <c r="CL88" s="549">
        <v>2.6087295097924697E-3</v>
      </c>
      <c r="CM88" s="549">
        <v>4.0388813586518203E-3</v>
      </c>
      <c r="CN88" s="549">
        <v>9.6601224850598926E-4</v>
      </c>
      <c r="CO88" s="549">
        <v>5.2367505823043298E-3</v>
      </c>
      <c r="CP88" s="549">
        <v>3.3301041414386049E-4</v>
      </c>
      <c r="CQ88" s="549">
        <v>3.249732374980884E-3</v>
      </c>
      <c r="CR88" s="549">
        <v>2.1790579542830756E-3</v>
      </c>
      <c r="CS88" s="549">
        <v>1.2137049582324492E-3</v>
      </c>
      <c r="CT88" s="549">
        <v>4.8095715572474976E-3</v>
      </c>
      <c r="CU88" s="549">
        <v>4.4464206313917296E-4</v>
      </c>
      <c r="CV88" s="549">
        <v>2.0611756946162092E-4</v>
      </c>
      <c r="CW88" s="549">
        <v>8.659751348112642E-4</v>
      </c>
      <c r="CX88" s="549">
        <v>9.5713646339424857E-4</v>
      </c>
      <c r="CY88" s="549">
        <v>1.1925242414763842E-3</v>
      </c>
      <c r="CZ88" s="549">
        <v>1.0171092302662646E-3</v>
      </c>
      <c r="DA88" s="549">
        <v>1.1088739093641485E-3</v>
      </c>
      <c r="DB88" s="549">
        <v>5.5883018215202845E-4</v>
      </c>
      <c r="DC88" s="549">
        <v>2.5538168720561838E-3</v>
      </c>
      <c r="DD88" s="549">
        <v>0</v>
      </c>
      <c r="DE88" s="549">
        <v>6.0743736322258E-4</v>
      </c>
      <c r="DF88" s="549">
        <v>8.6138985917623607E-4</v>
      </c>
      <c r="DG88" s="550" t="s">
        <v>325</v>
      </c>
    </row>
    <row r="89" spans="2:111" ht="12" customHeight="1">
      <c r="B89" s="548" t="s">
        <v>723</v>
      </c>
      <c r="C89" s="549">
        <v>1.7491926803013994E-4</v>
      </c>
      <c r="D89" s="549">
        <v>2.3177863357580944E-4</v>
      </c>
      <c r="E89" s="549">
        <v>2.4807938540332905E-3</v>
      </c>
      <c r="F89" s="549">
        <v>5.1424457471973672E-4</v>
      </c>
      <c r="G89" s="549">
        <v>0</v>
      </c>
      <c r="H89" s="549">
        <v>0</v>
      </c>
      <c r="I89" s="549">
        <v>2.3252208959851188E-3</v>
      </c>
      <c r="J89" s="549">
        <v>6.5817961375248986E-4</v>
      </c>
      <c r="K89" s="549">
        <v>2.4710679131831472E-4</v>
      </c>
      <c r="L89" s="549">
        <v>2.6466696074106747E-4</v>
      </c>
      <c r="M89" s="549">
        <v>0</v>
      </c>
      <c r="N89" s="549">
        <v>1.2065772490038723E-3</v>
      </c>
      <c r="O89" s="549">
        <v>1.004947433518862E-3</v>
      </c>
      <c r="P89" s="549">
        <v>6.6648893628365772E-4</v>
      </c>
      <c r="Q89" s="549">
        <v>8.8052646213736209E-4</v>
      </c>
      <c r="R89" s="549">
        <v>9.8783404388062802E-4</v>
      </c>
      <c r="S89" s="549">
        <v>9.742971142247379E-4</v>
      </c>
      <c r="T89" s="549">
        <v>1.4999571440815977E-3</v>
      </c>
      <c r="U89" s="549">
        <v>3.3800912624640863E-4</v>
      </c>
      <c r="V89" s="549">
        <v>1.3759416600736128E-4</v>
      </c>
      <c r="W89" s="549">
        <v>0</v>
      </c>
      <c r="X89" s="549">
        <v>0</v>
      </c>
      <c r="Y89" s="549">
        <v>4.9103280566792156E-4</v>
      </c>
      <c r="Z89" s="549">
        <v>0</v>
      </c>
      <c r="AA89" s="549">
        <v>1.3867972567416766E-2</v>
      </c>
      <c r="AB89" s="549">
        <v>1.1953951300641874E-3</v>
      </c>
      <c r="AC89" s="549">
        <v>0</v>
      </c>
      <c r="AD89" s="549">
        <v>1.3149243918474688E-3</v>
      </c>
      <c r="AE89" s="549">
        <v>6.2333586252357419E-4</v>
      </c>
      <c r="AF89" s="549">
        <v>7.1871589426890619E-4</v>
      </c>
      <c r="AG89" s="549">
        <v>6.5167807103290974E-4</v>
      </c>
      <c r="AH89" s="549">
        <v>7.9375578780261941E-4</v>
      </c>
      <c r="AI89" s="549">
        <v>5.9938691281489218E-4</v>
      </c>
      <c r="AJ89" s="549">
        <v>0</v>
      </c>
      <c r="AK89" s="549">
        <v>9.1353996737357263E-4</v>
      </c>
      <c r="AL89" s="549">
        <v>0</v>
      </c>
      <c r="AM89" s="549">
        <v>1.5565009857839576E-4</v>
      </c>
      <c r="AN89" s="549">
        <v>4.0210242123100786E-4</v>
      </c>
      <c r="AO89" s="549">
        <v>3.6455770037002608E-4</v>
      </c>
      <c r="AP89" s="549">
        <v>3.1879283778757768E-4</v>
      </c>
      <c r="AQ89" s="549">
        <v>3.5419779733244784E-4</v>
      </c>
      <c r="AR89" s="549">
        <v>6.7427490288428642E-4</v>
      </c>
      <c r="AS89" s="549">
        <v>7.0335636722606122E-4</v>
      </c>
      <c r="AT89" s="549">
        <v>9.9104231798574248E-4</v>
      </c>
      <c r="AU89" s="549">
        <v>8.6659993847140434E-4</v>
      </c>
      <c r="AV89" s="549">
        <v>8.5715002177069873E-4</v>
      </c>
      <c r="AW89" s="549">
        <v>3.3951246010728591E-4</v>
      </c>
      <c r="AX89" s="549">
        <v>5.0393630245137012E-4</v>
      </c>
      <c r="AY89" s="549">
        <v>6.2270345934930063E-4</v>
      </c>
      <c r="AZ89" s="549">
        <v>6.3508192556839831E-4</v>
      </c>
      <c r="BA89" s="549">
        <v>1.24317073968659E-3</v>
      </c>
      <c r="BB89" s="549">
        <v>7.2508485035482873E-4</v>
      </c>
      <c r="BC89" s="549">
        <v>1.3113034356150013E-3</v>
      </c>
      <c r="BD89" s="549">
        <v>4.0597896290828564E-4</v>
      </c>
      <c r="BE89" s="549">
        <v>1.5947825974211199E-4</v>
      </c>
      <c r="BF89" s="549">
        <v>2.5729429321257654E-4</v>
      </c>
      <c r="BG89" s="549">
        <v>3.6916287795975272E-4</v>
      </c>
      <c r="BH89" s="549">
        <v>5.1921079958463135E-4</v>
      </c>
      <c r="BI89" s="549">
        <v>4.0074211502782932E-4</v>
      </c>
      <c r="BJ89" s="549">
        <v>1.3068033317803207E-3</v>
      </c>
      <c r="BK89" s="549">
        <v>2.6956599874202532E-4</v>
      </c>
      <c r="BL89" s="549">
        <v>5.0127146539075509E-4</v>
      </c>
      <c r="BM89" s="549">
        <v>1.4483554878527949E-2</v>
      </c>
      <c r="BN89" s="549">
        <v>4.386821232458816E-3</v>
      </c>
      <c r="BO89" s="549">
        <v>4.2022970256020845E-3</v>
      </c>
      <c r="BP89" s="549">
        <v>6.0380511145710701E-4</v>
      </c>
      <c r="BQ89" s="549">
        <v>7.3749101773760452E-4</v>
      </c>
      <c r="BR89" s="549">
        <v>1.715442412598209E-3</v>
      </c>
      <c r="BS89" s="549">
        <v>3.4112071985691367E-3</v>
      </c>
      <c r="BT89" s="549">
        <v>1.2128733647493315E-2</v>
      </c>
      <c r="BU89" s="549">
        <v>1.1739713774597496E-2</v>
      </c>
      <c r="BV89" s="549">
        <v>4.1294426588799719E-3</v>
      </c>
      <c r="BW89" s="549">
        <v>4.4954953301895445E-3</v>
      </c>
      <c r="BX89" s="549">
        <v>0</v>
      </c>
      <c r="BY89" s="549">
        <v>2.8009997414461777E-3</v>
      </c>
      <c r="BZ89" s="549">
        <v>2.311104608242829E-3</v>
      </c>
      <c r="CA89" s="549">
        <v>0</v>
      </c>
      <c r="CB89" s="549">
        <v>0</v>
      </c>
      <c r="CC89" s="549">
        <v>0</v>
      </c>
      <c r="CD89" s="549">
        <v>3.0937403320614623E-3</v>
      </c>
      <c r="CE89" s="549">
        <v>1.3289288833200441E-3</v>
      </c>
      <c r="CF89" s="549">
        <v>1.3270267964625257E-3</v>
      </c>
      <c r="CG89" s="549">
        <v>3.1023784901758012E-3</v>
      </c>
      <c r="CH89" s="549">
        <v>0.18014953833314734</v>
      </c>
      <c r="CI89" s="549">
        <v>5.6189477579719975E-2</v>
      </c>
      <c r="CJ89" s="549">
        <v>3.7845379175419748E-3</v>
      </c>
      <c r="CK89" s="549">
        <v>3.3412282185755371E-2</v>
      </c>
      <c r="CL89" s="549">
        <v>1.6002803410816495E-2</v>
      </c>
      <c r="CM89" s="549">
        <v>7.0960168564708666E-3</v>
      </c>
      <c r="CN89" s="549">
        <v>5.5843447790346226E-4</v>
      </c>
      <c r="CO89" s="549">
        <v>1.3556523403847994E-2</v>
      </c>
      <c r="CP89" s="549">
        <v>1.7847051632471831E-3</v>
      </c>
      <c r="CQ89" s="549">
        <v>4.3966967426211957E-3</v>
      </c>
      <c r="CR89" s="549">
        <v>4.2138074347725695E-3</v>
      </c>
      <c r="CS89" s="549">
        <v>2.0310980933685887E-3</v>
      </c>
      <c r="CT89" s="549">
        <v>1.3952856001767475E-2</v>
      </c>
      <c r="CU89" s="549">
        <v>9.9091659785301395E-4</v>
      </c>
      <c r="CV89" s="549">
        <v>6.1423035699563035E-3</v>
      </c>
      <c r="CW89" s="549">
        <v>2.4013256440982623E-3</v>
      </c>
      <c r="CX89" s="549">
        <v>3.3108833156285556E-3</v>
      </c>
      <c r="CY89" s="549">
        <v>5.6987019080387861E-3</v>
      </c>
      <c r="CZ89" s="549">
        <v>6.1298993788368632E-3</v>
      </c>
      <c r="DA89" s="549">
        <v>6.0258542706235953E-3</v>
      </c>
      <c r="DB89" s="549">
        <v>2.2153625078169697E-3</v>
      </c>
      <c r="DC89" s="549">
        <v>3.3488730680736752E-3</v>
      </c>
      <c r="DD89" s="549">
        <v>0</v>
      </c>
      <c r="DE89" s="549">
        <v>4.9385489735972773E-2</v>
      </c>
      <c r="DF89" s="549">
        <v>5.2849575592923258E-3</v>
      </c>
      <c r="DG89" s="550" t="s">
        <v>326</v>
      </c>
    </row>
    <row r="90" spans="2:111" ht="12" customHeight="1">
      <c r="B90" s="548" t="s">
        <v>725</v>
      </c>
      <c r="C90" s="549">
        <v>1.2782561894510226E-4</v>
      </c>
      <c r="D90" s="549">
        <v>3.5658251319355297E-5</v>
      </c>
      <c r="E90" s="549">
        <v>8.0025608194622276E-5</v>
      </c>
      <c r="F90" s="549">
        <v>0</v>
      </c>
      <c r="G90" s="549">
        <v>0</v>
      </c>
      <c r="H90" s="549">
        <v>0</v>
      </c>
      <c r="I90" s="549">
        <v>0</v>
      </c>
      <c r="J90" s="549">
        <v>2.3982253132681816E-5</v>
      </c>
      <c r="K90" s="549">
        <v>1.0296116304929781E-5</v>
      </c>
      <c r="L90" s="549">
        <v>0</v>
      </c>
      <c r="M90" s="549">
        <v>0</v>
      </c>
      <c r="N90" s="549">
        <v>0</v>
      </c>
      <c r="O90" s="549">
        <v>0</v>
      </c>
      <c r="P90" s="549">
        <v>0</v>
      </c>
      <c r="Q90" s="549">
        <v>2.3171749003614792E-5</v>
      </c>
      <c r="R90" s="549">
        <v>0</v>
      </c>
      <c r="S90" s="549">
        <v>1.5465033559122822E-5</v>
      </c>
      <c r="T90" s="549">
        <v>2.8570612268220908E-5</v>
      </c>
      <c r="U90" s="549">
        <v>0</v>
      </c>
      <c r="V90" s="549">
        <v>0</v>
      </c>
      <c r="W90" s="549">
        <v>0</v>
      </c>
      <c r="X90" s="549">
        <v>0</v>
      </c>
      <c r="Y90" s="549">
        <v>0</v>
      </c>
      <c r="Z90" s="549">
        <v>0</v>
      </c>
      <c r="AA90" s="549">
        <v>0</v>
      </c>
      <c r="AB90" s="549">
        <v>6.4967126633923235E-6</v>
      </c>
      <c r="AC90" s="549">
        <v>0</v>
      </c>
      <c r="AD90" s="549">
        <v>0</v>
      </c>
      <c r="AE90" s="549">
        <v>0</v>
      </c>
      <c r="AF90" s="549">
        <v>2.6619107195144675E-5</v>
      </c>
      <c r="AG90" s="549">
        <v>0</v>
      </c>
      <c r="AH90" s="549">
        <v>0</v>
      </c>
      <c r="AI90" s="549">
        <v>1.7125340366139776E-5</v>
      </c>
      <c r="AJ90" s="549">
        <v>0</v>
      </c>
      <c r="AK90" s="549">
        <v>0</v>
      </c>
      <c r="AL90" s="549">
        <v>0</v>
      </c>
      <c r="AM90" s="549">
        <v>0</v>
      </c>
      <c r="AN90" s="549">
        <v>1.4360800758250281E-5</v>
      </c>
      <c r="AO90" s="549">
        <v>1.8227885018501305E-5</v>
      </c>
      <c r="AP90" s="549">
        <v>2.6566069815631476E-5</v>
      </c>
      <c r="AQ90" s="549">
        <v>2.213736233327799E-5</v>
      </c>
      <c r="AR90" s="549">
        <v>2.0127609041321982E-5</v>
      </c>
      <c r="AS90" s="549">
        <v>0</v>
      </c>
      <c r="AT90" s="549">
        <v>9.5752880964806036E-6</v>
      </c>
      <c r="AU90" s="549">
        <v>8.6659993847140437E-6</v>
      </c>
      <c r="AV90" s="549">
        <v>9.118617252879773E-6</v>
      </c>
      <c r="AW90" s="549">
        <v>0</v>
      </c>
      <c r="AX90" s="549">
        <v>0</v>
      </c>
      <c r="AY90" s="549">
        <v>2.0585238325596715E-5</v>
      </c>
      <c r="AZ90" s="549">
        <v>3.8104915534103899E-5</v>
      </c>
      <c r="BA90" s="549">
        <v>0</v>
      </c>
      <c r="BB90" s="549">
        <v>1.5427337241592101E-5</v>
      </c>
      <c r="BC90" s="549">
        <v>0</v>
      </c>
      <c r="BD90" s="549">
        <v>0</v>
      </c>
      <c r="BE90" s="549">
        <v>1.1669140956739902E-5</v>
      </c>
      <c r="BF90" s="549">
        <v>0</v>
      </c>
      <c r="BG90" s="549">
        <v>5.3193498265094058E-7</v>
      </c>
      <c r="BH90" s="549">
        <v>0</v>
      </c>
      <c r="BI90" s="549">
        <v>1.4842300556586271E-5</v>
      </c>
      <c r="BJ90" s="549">
        <v>1.1363507232872354E-5</v>
      </c>
      <c r="BK90" s="549">
        <v>8.985533291400844E-5</v>
      </c>
      <c r="BL90" s="549">
        <v>9.0357946551123238E-5</v>
      </c>
      <c r="BM90" s="549">
        <v>8.4628450876206708E-5</v>
      </c>
      <c r="BN90" s="549">
        <v>5.4911531421598536E-5</v>
      </c>
      <c r="BO90" s="549">
        <v>7.7660519980326007E-5</v>
      </c>
      <c r="BP90" s="549">
        <v>7.5950328485170694E-6</v>
      </c>
      <c r="BQ90" s="549">
        <v>0</v>
      </c>
      <c r="BR90" s="549">
        <v>1.7154424125982092E-5</v>
      </c>
      <c r="BS90" s="549">
        <v>2.1204801504618958E-4</v>
      </c>
      <c r="BT90" s="549">
        <v>3.6229463546992954E-4</v>
      </c>
      <c r="BU90" s="549">
        <v>2.9069767441860465E-4</v>
      </c>
      <c r="BV90" s="549">
        <v>1.2695697494938425E-4</v>
      </c>
      <c r="BW90" s="549">
        <v>8.562848247980085E-5</v>
      </c>
      <c r="BX90" s="549">
        <v>0</v>
      </c>
      <c r="BY90" s="549">
        <v>1.7236921485822633E-4</v>
      </c>
      <c r="BZ90" s="549">
        <v>1.9951982229434495E-5</v>
      </c>
      <c r="CA90" s="549">
        <v>0</v>
      </c>
      <c r="CB90" s="549">
        <v>0</v>
      </c>
      <c r="CC90" s="549">
        <v>0</v>
      </c>
      <c r="CD90" s="549">
        <v>0</v>
      </c>
      <c r="CE90" s="549">
        <v>0</v>
      </c>
      <c r="CF90" s="549">
        <v>1.4218144247812775E-4</v>
      </c>
      <c r="CG90" s="549">
        <v>7.9548166414764135E-5</v>
      </c>
      <c r="CH90" s="549">
        <v>6.3075870568313593E-5</v>
      </c>
      <c r="CI90" s="549">
        <v>1.1163880836365879E-2</v>
      </c>
      <c r="CJ90" s="549">
        <v>1.6036177616703284E-5</v>
      </c>
      <c r="CK90" s="549">
        <v>0.18482490272373542</v>
      </c>
      <c r="CL90" s="549">
        <v>4.6723513608223341E-4</v>
      </c>
      <c r="CM90" s="549">
        <v>6.3338442634372507E-6</v>
      </c>
      <c r="CN90" s="549">
        <v>9.2631311500574319E-5</v>
      </c>
      <c r="CO90" s="549">
        <v>4.3872244025398043E-5</v>
      </c>
      <c r="CP90" s="549">
        <v>9.9470643185828458E-5</v>
      </c>
      <c r="CQ90" s="549">
        <v>1.1469643676403119E-4</v>
      </c>
      <c r="CR90" s="549">
        <v>1.8760101593165551E-4</v>
      </c>
      <c r="CS90" s="549">
        <v>1.9196353931227514E-4</v>
      </c>
      <c r="CT90" s="549">
        <v>4.4186876497680189E-4</v>
      </c>
      <c r="CU90" s="549">
        <v>1.5244870736200216E-4</v>
      </c>
      <c r="CV90" s="549">
        <v>4.5387088795448921E-2</v>
      </c>
      <c r="CW90" s="549">
        <v>1.2170461354104254E-4</v>
      </c>
      <c r="CX90" s="549">
        <v>5.9315499139925264E-5</v>
      </c>
      <c r="CY90" s="549">
        <v>1.4173443853612762E-3</v>
      </c>
      <c r="CZ90" s="549">
        <v>5.9634082845968495E-3</v>
      </c>
      <c r="DA90" s="549">
        <v>7.2076804108669639E-3</v>
      </c>
      <c r="DB90" s="549">
        <v>1.1908405072049177E-3</v>
      </c>
      <c r="DC90" s="549">
        <v>8.4324142001855127E-5</v>
      </c>
      <c r="DD90" s="549">
        <v>0</v>
      </c>
      <c r="DE90" s="549">
        <v>5.9079524368223538E-4</v>
      </c>
      <c r="DF90" s="549">
        <v>4.2641298226653068E-4</v>
      </c>
      <c r="DG90" s="550" t="s">
        <v>327</v>
      </c>
    </row>
    <row r="91" spans="2:111" ht="12" customHeight="1">
      <c r="B91" s="548" t="s">
        <v>727</v>
      </c>
      <c r="C91" s="549">
        <v>2.5968783638320777E-3</v>
      </c>
      <c r="D91" s="549">
        <v>3.1824989302524603E-3</v>
      </c>
      <c r="E91" s="549">
        <v>3.5211267605633804E-3</v>
      </c>
      <c r="F91" s="549">
        <v>0</v>
      </c>
      <c r="G91" s="549">
        <v>1.6638935108153079E-3</v>
      </c>
      <c r="H91" s="549">
        <v>0</v>
      </c>
      <c r="I91" s="549">
        <v>2.0151914431871028E-3</v>
      </c>
      <c r="J91" s="549">
        <v>2.5247983159128913E-3</v>
      </c>
      <c r="K91" s="549">
        <v>4.2934804991557182E-3</v>
      </c>
      <c r="L91" s="549">
        <v>2.4702249669166297E-3</v>
      </c>
      <c r="M91" s="549">
        <v>0</v>
      </c>
      <c r="N91" s="549">
        <v>1.5152365452606768E-3</v>
      </c>
      <c r="O91" s="549">
        <v>2.0871985157699443E-3</v>
      </c>
      <c r="P91" s="549">
        <v>2.6392961876832845E-3</v>
      </c>
      <c r="Q91" s="549">
        <v>5.1209565297988691E-3</v>
      </c>
      <c r="R91" s="549">
        <v>2.7035458043048769E-3</v>
      </c>
      <c r="S91" s="549">
        <v>2.6909158392873713E-3</v>
      </c>
      <c r="T91" s="549">
        <v>3.685608982600497E-3</v>
      </c>
      <c r="U91" s="549">
        <v>6.5911779618049691E-3</v>
      </c>
      <c r="V91" s="549">
        <v>3.8182381067042759E-3</v>
      </c>
      <c r="W91" s="549">
        <v>0</v>
      </c>
      <c r="X91" s="549">
        <v>4.0397762585456807E-3</v>
      </c>
      <c r="Y91" s="549">
        <v>3.0514181495077983E-3</v>
      </c>
      <c r="Z91" s="549">
        <v>2.0790020790020791E-3</v>
      </c>
      <c r="AA91" s="549">
        <v>1.4485530720809542E-2</v>
      </c>
      <c r="AB91" s="549">
        <v>4.6126659910085497E-3</v>
      </c>
      <c r="AC91" s="549">
        <v>0</v>
      </c>
      <c r="AD91" s="549">
        <v>1.0957703265395574E-3</v>
      </c>
      <c r="AE91" s="549">
        <v>3.7021768959467237E-3</v>
      </c>
      <c r="AF91" s="549">
        <v>6.0159182261026968E-3</v>
      </c>
      <c r="AG91" s="549">
        <v>1.6291951775822744E-3</v>
      </c>
      <c r="AH91" s="549">
        <v>3.9026326233628787E-3</v>
      </c>
      <c r="AI91" s="549">
        <v>3.2709400099326974E-3</v>
      </c>
      <c r="AJ91" s="549">
        <v>0</v>
      </c>
      <c r="AK91" s="549">
        <v>7.438825448613377E-3</v>
      </c>
      <c r="AL91" s="549">
        <v>2.1008403361344537E-3</v>
      </c>
      <c r="AM91" s="549">
        <v>1.0376673238559717E-3</v>
      </c>
      <c r="AN91" s="549">
        <v>3.7912514001780741E-3</v>
      </c>
      <c r="AO91" s="549">
        <v>3.5362096935892527E-3</v>
      </c>
      <c r="AP91" s="549">
        <v>3.6129854949258806E-3</v>
      </c>
      <c r="AQ91" s="549">
        <v>2.8889257844927777E-3</v>
      </c>
      <c r="AR91" s="549">
        <v>3.6531610409999398E-3</v>
      </c>
      <c r="AS91" s="549">
        <v>3.8684600197433365E-3</v>
      </c>
      <c r="AT91" s="549">
        <v>4.524323625587085E-3</v>
      </c>
      <c r="AU91" s="549">
        <v>7.2317764865438691E-3</v>
      </c>
      <c r="AV91" s="549">
        <v>5.4552127715353244E-3</v>
      </c>
      <c r="AW91" s="549">
        <v>3.3951246010728593E-3</v>
      </c>
      <c r="AX91" s="549">
        <v>7.1614947870589155E-3</v>
      </c>
      <c r="AY91" s="549">
        <v>1.1682122749776135E-2</v>
      </c>
      <c r="AZ91" s="549">
        <v>2.2862949320462341E-4</v>
      </c>
      <c r="BA91" s="549">
        <v>1.9481794091667483E-2</v>
      </c>
      <c r="BB91" s="549">
        <v>4.6744831842024069E-3</v>
      </c>
      <c r="BC91" s="549">
        <v>1.0752688172043012E-2</v>
      </c>
      <c r="BD91" s="549">
        <v>2.6634680445346622E-2</v>
      </c>
      <c r="BE91" s="549">
        <v>1.7743577110331727E-3</v>
      </c>
      <c r="BF91" s="549">
        <v>9.2625945556527552E-4</v>
      </c>
      <c r="BG91" s="549">
        <v>1.8032595911866883E-3</v>
      </c>
      <c r="BH91" s="549">
        <v>2.5095188646590515E-3</v>
      </c>
      <c r="BI91" s="549">
        <v>2.9239332096474952E-3</v>
      </c>
      <c r="BJ91" s="549">
        <v>4.0340450676696858E-3</v>
      </c>
      <c r="BK91" s="549">
        <v>8.985533291400844E-5</v>
      </c>
      <c r="BL91" s="549">
        <v>1.7490716796681712E-3</v>
      </c>
      <c r="BM91" s="549">
        <v>1.9766788168942566E-3</v>
      </c>
      <c r="BN91" s="549">
        <v>2.8431970713849908E-3</v>
      </c>
      <c r="BO91" s="549">
        <v>4.3748759588916981E-3</v>
      </c>
      <c r="BP91" s="549">
        <v>2.1983822580032657E-2</v>
      </c>
      <c r="BQ91" s="549">
        <v>8.2447713777845013E-3</v>
      </c>
      <c r="BR91" s="549">
        <v>3.6659004357223725E-2</v>
      </c>
      <c r="BS91" s="549">
        <v>3.8906201021518265E-3</v>
      </c>
      <c r="BT91" s="549">
        <v>1.8178111922491216E-2</v>
      </c>
      <c r="BU91" s="549">
        <v>3.9674021069369909E-2</v>
      </c>
      <c r="BV91" s="549">
        <v>3.6416605972323379E-3</v>
      </c>
      <c r="BW91" s="549">
        <v>2.6055523954567972E-3</v>
      </c>
      <c r="BX91" s="549">
        <v>0</v>
      </c>
      <c r="BY91" s="549">
        <v>7.7566146686201842E-4</v>
      </c>
      <c r="BZ91" s="549">
        <v>4.0003724370016158E-3</v>
      </c>
      <c r="CA91" s="549">
        <v>0</v>
      </c>
      <c r="CB91" s="549">
        <v>0</v>
      </c>
      <c r="CC91" s="549">
        <v>0</v>
      </c>
      <c r="CD91" s="549">
        <v>4.1249871094152834E-3</v>
      </c>
      <c r="CE91" s="549">
        <v>9.3784409765728816E-3</v>
      </c>
      <c r="CF91" s="549">
        <v>1.5080711665513417E-2</v>
      </c>
      <c r="CG91" s="549">
        <v>3.2614748230053296E-3</v>
      </c>
      <c r="CH91" s="549">
        <v>2.6802393001489559E-2</v>
      </c>
      <c r="CI91" s="549">
        <v>3.8240917782026767E-3</v>
      </c>
      <c r="CJ91" s="549">
        <v>2.6395548357093603E-2</v>
      </c>
      <c r="CK91" s="549">
        <v>6.8685501607173072E-2</v>
      </c>
      <c r="CL91" s="549">
        <v>2.7411127983491025E-2</v>
      </c>
      <c r="CM91" s="549">
        <v>1.5053436532769198E-2</v>
      </c>
      <c r="CN91" s="549">
        <v>2.1860989514135539E-3</v>
      </c>
      <c r="CO91" s="549">
        <v>2.9214926135094604E-2</v>
      </c>
      <c r="CP91" s="549">
        <v>6.1888039303878489E-3</v>
      </c>
      <c r="CQ91" s="549">
        <v>1.5101697507264108E-2</v>
      </c>
      <c r="CR91" s="549">
        <v>4.4663472639113371E-3</v>
      </c>
      <c r="CS91" s="549">
        <v>9.9077955774077501E-4</v>
      </c>
      <c r="CT91" s="549">
        <v>3.6046294250607569E-2</v>
      </c>
      <c r="CU91" s="549">
        <v>1.0684113574286985E-2</v>
      </c>
      <c r="CV91" s="549">
        <v>7.667573583972298E-3</v>
      </c>
      <c r="CW91" s="549">
        <v>1.7366312162971839E-3</v>
      </c>
      <c r="CX91" s="549">
        <v>1.3801638186239883E-2</v>
      </c>
      <c r="CY91" s="549">
        <v>1.3459884266499843E-2</v>
      </c>
      <c r="CZ91" s="549">
        <v>1.837456258248877E-3</v>
      </c>
      <c r="DA91" s="549">
        <v>2.3344713881350492E-4</v>
      </c>
      <c r="DB91" s="549">
        <v>1.8368215868116076E-2</v>
      </c>
      <c r="DC91" s="549">
        <v>7.7216821461698771E-3</v>
      </c>
      <c r="DD91" s="549">
        <v>0</v>
      </c>
      <c r="DE91" s="549">
        <v>4.0689982276142693E-3</v>
      </c>
      <c r="DF91" s="549">
        <v>7.3099450496838083E-3</v>
      </c>
      <c r="DG91" s="550" t="s">
        <v>328</v>
      </c>
    </row>
    <row r="92" spans="2:111" ht="12" customHeight="1">
      <c r="B92" s="548" t="s">
        <v>729</v>
      </c>
      <c r="C92" s="549">
        <v>4.0365984930032292E-5</v>
      </c>
      <c r="D92" s="549">
        <v>6.2401939808871771E-5</v>
      </c>
      <c r="E92" s="549">
        <v>5.6017925736235599E-4</v>
      </c>
      <c r="F92" s="549">
        <v>0</v>
      </c>
      <c r="G92" s="549">
        <v>0</v>
      </c>
      <c r="H92" s="549">
        <v>0</v>
      </c>
      <c r="I92" s="549">
        <v>3.1002945279801579E-4</v>
      </c>
      <c r="J92" s="549">
        <v>6.1954153926094691E-4</v>
      </c>
      <c r="K92" s="549">
        <v>2.1278640363521547E-4</v>
      </c>
      <c r="L92" s="549">
        <v>1.76444640494045E-4</v>
      </c>
      <c r="M92" s="549">
        <v>0</v>
      </c>
      <c r="N92" s="549">
        <v>5.611987204669173E-5</v>
      </c>
      <c r="O92" s="549">
        <v>1.5460729746444033E-4</v>
      </c>
      <c r="P92" s="549">
        <v>2.6659557451346307E-5</v>
      </c>
      <c r="Q92" s="549">
        <v>1.1585874501807397E-4</v>
      </c>
      <c r="R92" s="549">
        <v>7.7986898201102216E-4</v>
      </c>
      <c r="S92" s="549">
        <v>6.3406637592403579E-4</v>
      </c>
      <c r="T92" s="549">
        <v>9.9997142938773175E-5</v>
      </c>
      <c r="U92" s="549">
        <v>6.7601825249281725E-4</v>
      </c>
      <c r="V92" s="549">
        <v>1.0319562450552096E-4</v>
      </c>
      <c r="W92" s="549">
        <v>0</v>
      </c>
      <c r="X92" s="549">
        <v>3.1075201988812925E-4</v>
      </c>
      <c r="Y92" s="549">
        <v>2.5720766011176843E-4</v>
      </c>
      <c r="Z92" s="549">
        <v>0</v>
      </c>
      <c r="AA92" s="549">
        <v>2.6110792099589379E-3</v>
      </c>
      <c r="AB92" s="549">
        <v>6.6916140432940929E-4</v>
      </c>
      <c r="AC92" s="549">
        <v>0</v>
      </c>
      <c r="AD92" s="549">
        <v>0</v>
      </c>
      <c r="AE92" s="549">
        <v>3.7838279194721757E-4</v>
      </c>
      <c r="AF92" s="549">
        <v>5.3238214390289349E-5</v>
      </c>
      <c r="AG92" s="549">
        <v>0</v>
      </c>
      <c r="AH92" s="549">
        <v>1.3229263130043657E-4</v>
      </c>
      <c r="AI92" s="549">
        <v>2.0550408439367731E-4</v>
      </c>
      <c r="AJ92" s="549">
        <v>0</v>
      </c>
      <c r="AK92" s="549">
        <v>1.9575856443719412E-4</v>
      </c>
      <c r="AL92" s="549">
        <v>0</v>
      </c>
      <c r="AM92" s="549">
        <v>4.6695029573518731E-4</v>
      </c>
      <c r="AN92" s="549">
        <v>3.3029841743975646E-4</v>
      </c>
      <c r="AO92" s="549">
        <v>1.0936731011100782E-4</v>
      </c>
      <c r="AP92" s="549">
        <v>1.062642792625259E-4</v>
      </c>
      <c r="AQ92" s="549">
        <v>3.8740384083236481E-4</v>
      </c>
      <c r="AR92" s="549">
        <v>1.5095706780991487E-4</v>
      </c>
      <c r="AS92" s="549">
        <v>1.2956564659427443E-3</v>
      </c>
      <c r="AT92" s="549">
        <v>1.5799225359192995E-4</v>
      </c>
      <c r="AU92" s="549">
        <v>1.4298898984778171E-4</v>
      </c>
      <c r="AV92" s="549">
        <v>1.0532002927076138E-3</v>
      </c>
      <c r="AW92" s="549">
        <v>1.1543423643647721E-3</v>
      </c>
      <c r="AX92" s="549">
        <v>9.1828392891138563E-4</v>
      </c>
      <c r="AY92" s="549">
        <v>3.5509536111654334E-4</v>
      </c>
      <c r="AZ92" s="549">
        <v>3.8104915534103899E-5</v>
      </c>
      <c r="BA92" s="549">
        <v>1.7666110511335754E-3</v>
      </c>
      <c r="BB92" s="549">
        <v>3.2397408207343413E-4</v>
      </c>
      <c r="BC92" s="549">
        <v>7.9552408427310088E-3</v>
      </c>
      <c r="BD92" s="549">
        <v>1.9683828504644154E-4</v>
      </c>
      <c r="BE92" s="549">
        <v>2.7552138370080321E-4</v>
      </c>
      <c r="BF92" s="549">
        <v>3.0875315185509186E-4</v>
      </c>
      <c r="BG92" s="549">
        <v>1.8192176406662167E-4</v>
      </c>
      <c r="BH92" s="549">
        <v>3.172954886350525E-4</v>
      </c>
      <c r="BI92" s="549">
        <v>1.484230055658627E-4</v>
      </c>
      <c r="BJ92" s="549">
        <v>2.9545118805468122E-4</v>
      </c>
      <c r="BK92" s="549">
        <v>0</v>
      </c>
      <c r="BL92" s="549">
        <v>1.0756898398943243E-4</v>
      </c>
      <c r="BM92" s="549">
        <v>3.3851380350482683E-4</v>
      </c>
      <c r="BN92" s="549">
        <v>1.8303843807199512E-5</v>
      </c>
      <c r="BO92" s="549">
        <v>8.6289466644806662E-6</v>
      </c>
      <c r="BP92" s="549">
        <v>3.4177647818326816E-5</v>
      </c>
      <c r="BQ92" s="549">
        <v>3.7820052191672025E-5</v>
      </c>
      <c r="BR92" s="549">
        <v>2.7447078601571347E-4</v>
      </c>
      <c r="BS92" s="549">
        <v>2.7658436745155163E-4</v>
      </c>
      <c r="BT92" s="549">
        <v>5.5697447150377111E-3</v>
      </c>
      <c r="BU92" s="549">
        <v>3.172828463526138E-3</v>
      </c>
      <c r="BV92" s="549">
        <v>1.870944893990926E-4</v>
      </c>
      <c r="BW92" s="549">
        <v>1.1682171538315688E-3</v>
      </c>
      <c r="BX92" s="549">
        <v>0</v>
      </c>
      <c r="BY92" s="549">
        <v>1.0342152891493579E-3</v>
      </c>
      <c r="BZ92" s="549">
        <v>1.0574550581600281E-3</v>
      </c>
      <c r="CA92" s="549">
        <v>0</v>
      </c>
      <c r="CB92" s="549">
        <v>0</v>
      </c>
      <c r="CC92" s="549">
        <v>0</v>
      </c>
      <c r="CD92" s="549">
        <v>1.3406208105599671E-3</v>
      </c>
      <c r="CE92" s="549">
        <v>7.9735732999202638E-4</v>
      </c>
      <c r="CF92" s="549">
        <v>6.5403463539938768E-4</v>
      </c>
      <c r="CG92" s="549">
        <v>1.5909633282952828E-3</v>
      </c>
      <c r="CH92" s="549">
        <v>1.7389532316679685E-2</v>
      </c>
      <c r="CI92" s="549">
        <v>9.6835872448035529E-3</v>
      </c>
      <c r="CJ92" s="549">
        <v>1.1257396686925705E-2</v>
      </c>
      <c r="CK92" s="549">
        <v>0.11588563694806293</v>
      </c>
      <c r="CL92" s="549">
        <v>7.4757621773157345E-3</v>
      </c>
      <c r="CM92" s="549">
        <v>4.9192857112695984E-4</v>
      </c>
      <c r="CN92" s="549">
        <v>8.9984702600557904E-5</v>
      </c>
      <c r="CO92" s="549">
        <v>1.1646086595832935E-3</v>
      </c>
      <c r="CP92" s="549">
        <v>4.613131278183349E-5</v>
      </c>
      <c r="CQ92" s="549">
        <v>4.9701789264413514E-4</v>
      </c>
      <c r="CR92" s="549">
        <v>3.8963287924266912E-4</v>
      </c>
      <c r="CS92" s="549">
        <v>4.3346605651158906E-5</v>
      </c>
      <c r="CT92" s="549">
        <v>6.6280314746520281E-4</v>
      </c>
      <c r="CU92" s="549">
        <v>6.8601918312900974E-4</v>
      </c>
      <c r="CV92" s="549">
        <v>4.377937175364828E-2</v>
      </c>
      <c r="CW92" s="549">
        <v>1.9894023367285798E-3</v>
      </c>
      <c r="CX92" s="549">
        <v>7.3173756666253253E-3</v>
      </c>
      <c r="CY92" s="549">
        <v>4.3009071004066314E-4</v>
      </c>
      <c r="CZ92" s="549">
        <v>2.2703331032729123E-4</v>
      </c>
      <c r="DA92" s="549">
        <v>4.8148472380285387E-4</v>
      </c>
      <c r="DB92" s="549">
        <v>1.1110076240403422E-3</v>
      </c>
      <c r="DC92" s="549">
        <v>6.6254683001457603E-4</v>
      </c>
      <c r="DD92" s="549">
        <v>0</v>
      </c>
      <c r="DE92" s="549">
        <v>1.5019512885161054E-2</v>
      </c>
      <c r="DF92" s="549">
        <v>1.4446543077597047E-3</v>
      </c>
      <c r="DG92" s="550" t="s">
        <v>329</v>
      </c>
    </row>
    <row r="93" spans="2:111" ht="12" customHeight="1">
      <c r="B93" s="548" t="s">
        <v>731</v>
      </c>
      <c r="C93" s="549">
        <v>3.8347685683530681E-4</v>
      </c>
      <c r="D93" s="549">
        <v>3.6549707602339179E-4</v>
      </c>
      <c r="E93" s="549">
        <v>2.8008962868117798E-3</v>
      </c>
      <c r="F93" s="549">
        <v>6.1709348966368404E-4</v>
      </c>
      <c r="G93" s="549">
        <v>0</v>
      </c>
      <c r="H93" s="549">
        <v>0</v>
      </c>
      <c r="I93" s="549">
        <v>1.2401178111920632E-3</v>
      </c>
      <c r="J93" s="549">
        <v>1.4882320416225326E-3</v>
      </c>
      <c r="K93" s="549">
        <v>1.0158834754197383E-3</v>
      </c>
      <c r="L93" s="549">
        <v>9.1163064255256581E-4</v>
      </c>
      <c r="M93" s="549">
        <v>0</v>
      </c>
      <c r="N93" s="549">
        <v>1.1504573769571804E-3</v>
      </c>
      <c r="O93" s="549">
        <v>3.2081014223871366E-3</v>
      </c>
      <c r="P93" s="549">
        <v>1.5195947747267396E-3</v>
      </c>
      <c r="Q93" s="549">
        <v>2.3635183983687089E-3</v>
      </c>
      <c r="R93" s="549">
        <v>2.0796506186960591E-4</v>
      </c>
      <c r="S93" s="549">
        <v>1.1598775169342117E-3</v>
      </c>
      <c r="T93" s="549">
        <v>2.042798777177795E-3</v>
      </c>
      <c r="U93" s="549">
        <v>5.0701368936961295E-3</v>
      </c>
      <c r="V93" s="549">
        <v>1.6167314505864951E-3</v>
      </c>
      <c r="W93" s="549">
        <v>0</v>
      </c>
      <c r="X93" s="549">
        <v>0</v>
      </c>
      <c r="Y93" s="549">
        <v>3.2735520377861436E-4</v>
      </c>
      <c r="Z93" s="549">
        <v>0</v>
      </c>
      <c r="AA93" s="549">
        <v>2.7194227456418811E-3</v>
      </c>
      <c r="AB93" s="549">
        <v>1.0654608767963411E-3</v>
      </c>
      <c r="AC93" s="549">
        <v>0</v>
      </c>
      <c r="AD93" s="549">
        <v>1.4245014245014246E-3</v>
      </c>
      <c r="AE93" s="549">
        <v>7.2291028145705255E-4</v>
      </c>
      <c r="AF93" s="549">
        <v>3.1942928634173611E-3</v>
      </c>
      <c r="AG93" s="549">
        <v>1.9550342130987292E-3</v>
      </c>
      <c r="AH93" s="549">
        <v>5.2917052520174627E-4</v>
      </c>
      <c r="AI93" s="549">
        <v>5.6513623208261261E-4</v>
      </c>
      <c r="AJ93" s="549">
        <v>0</v>
      </c>
      <c r="AK93" s="549">
        <v>7.1778140293637851E-4</v>
      </c>
      <c r="AL93" s="549">
        <v>7.0028011204481793E-4</v>
      </c>
      <c r="AM93" s="549">
        <v>1.8159178167479506E-4</v>
      </c>
      <c r="AN93" s="549">
        <v>4.0210242123100786E-4</v>
      </c>
      <c r="AO93" s="549">
        <v>3.6455770037002608E-4</v>
      </c>
      <c r="AP93" s="549">
        <v>1.4876999096753627E-3</v>
      </c>
      <c r="AQ93" s="549">
        <v>7.7480768166472962E-4</v>
      </c>
      <c r="AR93" s="549">
        <v>1.11708230179337E-3</v>
      </c>
      <c r="AS93" s="549">
        <v>1.6473346495557749E-3</v>
      </c>
      <c r="AT93" s="549">
        <v>1.0484940465646259E-3</v>
      </c>
      <c r="AU93" s="549">
        <v>1.0529189252427562E-3</v>
      </c>
      <c r="AV93" s="549">
        <v>1.1512254281760713E-3</v>
      </c>
      <c r="AW93" s="549">
        <v>1.2901473484076866E-3</v>
      </c>
      <c r="AX93" s="549">
        <v>2.0549402555516982E-3</v>
      </c>
      <c r="AY93" s="549">
        <v>1.5027223977685602E-3</v>
      </c>
      <c r="AZ93" s="549">
        <v>1.181252381557221E-3</v>
      </c>
      <c r="BA93" s="549">
        <v>1.5376059148755194E-3</v>
      </c>
      <c r="BB93" s="549">
        <v>1.2341869793273681E-3</v>
      </c>
      <c r="BC93" s="549">
        <v>1.7484045808200017E-3</v>
      </c>
      <c r="BD93" s="549">
        <v>2.6327120624961555E-3</v>
      </c>
      <c r="BE93" s="549">
        <v>3.4034994457158045E-4</v>
      </c>
      <c r="BF93" s="549">
        <v>4.116708691401225E-4</v>
      </c>
      <c r="BG93" s="549">
        <v>4.2182444124219584E-4</v>
      </c>
      <c r="BH93" s="549">
        <v>9.2304142148378905E-4</v>
      </c>
      <c r="BI93" s="549">
        <v>8.7569573283858995E-4</v>
      </c>
      <c r="BJ93" s="549">
        <v>3.0113294167111739E-3</v>
      </c>
      <c r="BK93" s="549">
        <v>1.3478299937101266E-3</v>
      </c>
      <c r="BL93" s="549">
        <v>1.9491499898885154E-3</v>
      </c>
      <c r="BM93" s="549">
        <v>1.753017911007139E-3</v>
      </c>
      <c r="BN93" s="549">
        <v>1.9585112873703476E-3</v>
      </c>
      <c r="BO93" s="549">
        <v>1.6740156529092493E-3</v>
      </c>
      <c r="BP93" s="549">
        <v>1.1202673451562678E-3</v>
      </c>
      <c r="BQ93" s="549">
        <v>2.4583033924586816E-4</v>
      </c>
      <c r="BR93" s="549">
        <v>1.715442412598209E-3</v>
      </c>
      <c r="BS93" s="549">
        <v>1.9268710932458097E-3</v>
      </c>
      <c r="BT93" s="549">
        <v>2.6713876312782748E-3</v>
      </c>
      <c r="BU93" s="549">
        <v>3.9828065990856684E-3</v>
      </c>
      <c r="BV93" s="549">
        <v>1.1292488824445231E-3</v>
      </c>
      <c r="BW93" s="549">
        <v>7.400747414325645E-4</v>
      </c>
      <c r="BX93" s="549">
        <v>0</v>
      </c>
      <c r="BY93" s="549">
        <v>1.9822459708696027E-3</v>
      </c>
      <c r="BZ93" s="549">
        <v>2.6602642972579325E-3</v>
      </c>
      <c r="CA93" s="549">
        <v>0</v>
      </c>
      <c r="CB93" s="549">
        <v>0</v>
      </c>
      <c r="CC93" s="549">
        <v>0</v>
      </c>
      <c r="CD93" s="549">
        <v>3.8156130762091369E-3</v>
      </c>
      <c r="CE93" s="549">
        <v>3.0375517333029577E-3</v>
      </c>
      <c r="CF93" s="549">
        <v>1.753571123896909E-3</v>
      </c>
      <c r="CG93" s="549">
        <v>7.7161721422321214E-3</v>
      </c>
      <c r="CH93" s="549">
        <v>1.0024211430318146E-2</v>
      </c>
      <c r="CI93" s="549">
        <v>0.12946401036205515</v>
      </c>
      <c r="CJ93" s="549">
        <v>1.0054683365672959E-2</v>
      </c>
      <c r="CK93" s="549">
        <v>7.0208086618169518E-3</v>
      </c>
      <c r="CL93" s="549">
        <v>6.311567963244169E-2</v>
      </c>
      <c r="CM93" s="549">
        <v>6.8025487389316072E-3</v>
      </c>
      <c r="CN93" s="549">
        <v>3.829643078323744E-3</v>
      </c>
      <c r="CO93" s="549">
        <v>1.358444210459143E-2</v>
      </c>
      <c r="CP93" s="549">
        <v>2.5646126699650556E-3</v>
      </c>
      <c r="CQ93" s="549">
        <v>2.026303716164551E-3</v>
      </c>
      <c r="CR93" s="549">
        <v>1.041185638420688E-2</v>
      </c>
      <c r="CS93" s="549">
        <v>2.1982921437373442E-3</v>
      </c>
      <c r="CT93" s="549">
        <v>2.3894903213745516E-2</v>
      </c>
      <c r="CU93" s="549">
        <v>2.0453534904401956E-3</v>
      </c>
      <c r="CV93" s="549">
        <v>0.18509357737653559</v>
      </c>
      <c r="CW93" s="549">
        <v>5.8043738765727981E-4</v>
      </c>
      <c r="CX93" s="549">
        <v>5.0148558363754996E-3</v>
      </c>
      <c r="CY93" s="549">
        <v>4.4182045667813573E-3</v>
      </c>
      <c r="CZ93" s="549">
        <v>2.1371402278809013E-3</v>
      </c>
      <c r="DA93" s="549">
        <v>5.836178470337623E-3</v>
      </c>
      <c r="DB93" s="549">
        <v>9.8127918889790704E-3</v>
      </c>
      <c r="DC93" s="549">
        <v>4.2643923240938165E-3</v>
      </c>
      <c r="DD93" s="549">
        <v>0</v>
      </c>
      <c r="DE93" s="549">
        <v>6.4571423816537276E-3</v>
      </c>
      <c r="DF93" s="549">
        <v>2.67624581389358E-3</v>
      </c>
      <c r="DG93" s="550" t="s">
        <v>330</v>
      </c>
    </row>
    <row r="94" spans="2:111" ht="12" customHeight="1">
      <c r="B94" s="548" t="s">
        <v>733</v>
      </c>
      <c r="C94" s="549">
        <v>0</v>
      </c>
      <c r="D94" s="549">
        <v>0</v>
      </c>
      <c r="E94" s="549">
        <v>0</v>
      </c>
      <c r="F94" s="549">
        <v>0</v>
      </c>
      <c r="G94" s="549">
        <v>0</v>
      </c>
      <c r="H94" s="549">
        <v>0</v>
      </c>
      <c r="I94" s="549">
        <v>0</v>
      </c>
      <c r="J94" s="549">
        <v>0</v>
      </c>
      <c r="K94" s="549">
        <v>0</v>
      </c>
      <c r="L94" s="549">
        <v>0</v>
      </c>
      <c r="M94" s="549">
        <v>0</v>
      </c>
      <c r="N94" s="549">
        <v>0</v>
      </c>
      <c r="O94" s="549">
        <v>0</v>
      </c>
      <c r="P94" s="549">
        <v>0</v>
      </c>
      <c r="Q94" s="549">
        <v>0</v>
      </c>
      <c r="R94" s="549">
        <v>0</v>
      </c>
      <c r="S94" s="549">
        <v>0</v>
      </c>
      <c r="T94" s="549">
        <v>0</v>
      </c>
      <c r="U94" s="549">
        <v>0</v>
      </c>
      <c r="V94" s="549">
        <v>0</v>
      </c>
      <c r="W94" s="549">
        <v>0</v>
      </c>
      <c r="X94" s="549">
        <v>0</v>
      </c>
      <c r="Y94" s="549">
        <v>0</v>
      </c>
      <c r="Z94" s="549">
        <v>0</v>
      </c>
      <c r="AA94" s="549">
        <v>0</v>
      </c>
      <c r="AB94" s="549">
        <v>0</v>
      </c>
      <c r="AC94" s="549">
        <v>0</v>
      </c>
      <c r="AD94" s="549">
        <v>0</v>
      </c>
      <c r="AE94" s="549">
        <v>0</v>
      </c>
      <c r="AF94" s="549">
        <v>0</v>
      </c>
      <c r="AG94" s="549">
        <v>0</v>
      </c>
      <c r="AH94" s="549">
        <v>0</v>
      </c>
      <c r="AI94" s="549">
        <v>0</v>
      </c>
      <c r="AJ94" s="549">
        <v>0</v>
      </c>
      <c r="AK94" s="549">
        <v>0</v>
      </c>
      <c r="AL94" s="549">
        <v>0</v>
      </c>
      <c r="AM94" s="549">
        <v>0</v>
      </c>
      <c r="AN94" s="549">
        <v>0</v>
      </c>
      <c r="AO94" s="549">
        <v>0</v>
      </c>
      <c r="AP94" s="549">
        <v>0</v>
      </c>
      <c r="AQ94" s="549">
        <v>0</v>
      </c>
      <c r="AR94" s="549">
        <v>0</v>
      </c>
      <c r="AS94" s="549">
        <v>0</v>
      </c>
      <c r="AT94" s="549">
        <v>0</v>
      </c>
      <c r="AU94" s="549">
        <v>0</v>
      </c>
      <c r="AV94" s="549">
        <v>0</v>
      </c>
      <c r="AW94" s="549">
        <v>0</v>
      </c>
      <c r="AX94" s="549">
        <v>0</v>
      </c>
      <c r="AY94" s="549">
        <v>0</v>
      </c>
      <c r="AZ94" s="549">
        <v>0</v>
      </c>
      <c r="BA94" s="549">
        <v>0</v>
      </c>
      <c r="BB94" s="549">
        <v>0</v>
      </c>
      <c r="BC94" s="549">
        <v>0</v>
      </c>
      <c r="BD94" s="549">
        <v>0</v>
      </c>
      <c r="BE94" s="549">
        <v>0</v>
      </c>
      <c r="BF94" s="549">
        <v>0</v>
      </c>
      <c r="BG94" s="549">
        <v>0</v>
      </c>
      <c r="BH94" s="549">
        <v>0</v>
      </c>
      <c r="BI94" s="549">
        <v>0</v>
      </c>
      <c r="BJ94" s="549">
        <v>0</v>
      </c>
      <c r="BK94" s="549">
        <v>0</v>
      </c>
      <c r="BL94" s="549">
        <v>0</v>
      </c>
      <c r="BM94" s="549">
        <v>0</v>
      </c>
      <c r="BN94" s="549">
        <v>0</v>
      </c>
      <c r="BO94" s="549">
        <v>0</v>
      </c>
      <c r="BP94" s="549">
        <v>0</v>
      </c>
      <c r="BQ94" s="549">
        <v>0</v>
      </c>
      <c r="BR94" s="549">
        <v>0</v>
      </c>
      <c r="BS94" s="549">
        <v>0</v>
      </c>
      <c r="BT94" s="549">
        <v>0</v>
      </c>
      <c r="BU94" s="549">
        <v>0</v>
      </c>
      <c r="BV94" s="549">
        <v>0</v>
      </c>
      <c r="BW94" s="549">
        <v>0</v>
      </c>
      <c r="BX94" s="549">
        <v>0</v>
      </c>
      <c r="BY94" s="549">
        <v>0</v>
      </c>
      <c r="BZ94" s="549">
        <v>0</v>
      </c>
      <c r="CA94" s="549">
        <v>0</v>
      </c>
      <c r="CB94" s="549">
        <v>0</v>
      </c>
      <c r="CC94" s="549">
        <v>0</v>
      </c>
      <c r="CD94" s="549">
        <v>0</v>
      </c>
      <c r="CE94" s="549">
        <v>0</v>
      </c>
      <c r="CF94" s="549">
        <v>0</v>
      </c>
      <c r="CG94" s="549">
        <v>0</v>
      </c>
      <c r="CH94" s="549">
        <v>0</v>
      </c>
      <c r="CI94" s="549">
        <v>0</v>
      </c>
      <c r="CJ94" s="549">
        <v>0</v>
      </c>
      <c r="CK94" s="549">
        <v>0</v>
      </c>
      <c r="CL94" s="549">
        <v>0</v>
      </c>
      <c r="CM94" s="549">
        <v>0</v>
      </c>
      <c r="CN94" s="549">
        <v>0</v>
      </c>
      <c r="CO94" s="549">
        <v>0</v>
      </c>
      <c r="CP94" s="549">
        <v>0</v>
      </c>
      <c r="CQ94" s="549">
        <v>0</v>
      </c>
      <c r="CR94" s="549">
        <v>0</v>
      </c>
      <c r="CS94" s="549">
        <v>0</v>
      </c>
      <c r="CT94" s="549">
        <v>0</v>
      </c>
      <c r="CU94" s="549">
        <v>0</v>
      </c>
      <c r="CV94" s="549">
        <v>0</v>
      </c>
      <c r="CW94" s="549">
        <v>0</v>
      </c>
      <c r="CX94" s="549">
        <v>0</v>
      </c>
      <c r="CY94" s="549">
        <v>0</v>
      </c>
      <c r="CZ94" s="549">
        <v>0</v>
      </c>
      <c r="DA94" s="549">
        <v>0</v>
      </c>
      <c r="DB94" s="549">
        <v>0</v>
      </c>
      <c r="DC94" s="549">
        <v>0</v>
      </c>
      <c r="DD94" s="549">
        <v>0</v>
      </c>
      <c r="DE94" s="549">
        <v>0.24659460628905697</v>
      </c>
      <c r="DF94" s="549">
        <v>1.7032954211441754E-3</v>
      </c>
      <c r="DG94" s="550" t="s">
        <v>331</v>
      </c>
    </row>
    <row r="95" spans="2:111" ht="12" customHeight="1">
      <c r="B95" s="548" t="s">
        <v>735</v>
      </c>
      <c r="C95" s="549">
        <v>0</v>
      </c>
      <c r="D95" s="549">
        <v>0</v>
      </c>
      <c r="E95" s="549">
        <v>4.8015364916773366E-4</v>
      </c>
      <c r="F95" s="549">
        <v>1.0284891494394734E-4</v>
      </c>
      <c r="G95" s="549">
        <v>0</v>
      </c>
      <c r="H95" s="549">
        <v>0</v>
      </c>
      <c r="I95" s="549">
        <v>4.6504417919702372E-4</v>
      </c>
      <c r="J95" s="549">
        <v>2.931164271772222E-4</v>
      </c>
      <c r="K95" s="549">
        <v>5.4912620292958828E-5</v>
      </c>
      <c r="L95" s="549">
        <v>2.0585208057638583E-4</v>
      </c>
      <c r="M95" s="549">
        <v>0</v>
      </c>
      <c r="N95" s="549">
        <v>0</v>
      </c>
      <c r="O95" s="549">
        <v>3.8651824366110083E-5</v>
      </c>
      <c r="P95" s="549">
        <v>5.3319114902692615E-5</v>
      </c>
      <c r="Q95" s="549">
        <v>2.7806098804337753E-4</v>
      </c>
      <c r="R95" s="549">
        <v>0</v>
      </c>
      <c r="S95" s="549">
        <v>6.1860134236491288E-5</v>
      </c>
      <c r="T95" s="549">
        <v>1.4285306134110454E-5</v>
      </c>
      <c r="U95" s="549">
        <v>1.6900456312320431E-4</v>
      </c>
      <c r="V95" s="549">
        <v>6.8797083003680642E-5</v>
      </c>
      <c r="W95" s="549">
        <v>0</v>
      </c>
      <c r="X95" s="549">
        <v>3.1075201988812925E-4</v>
      </c>
      <c r="Y95" s="549">
        <v>3.7412023288984497E-4</v>
      </c>
      <c r="Z95" s="549">
        <v>0</v>
      </c>
      <c r="AA95" s="549">
        <v>2.925275463439474E-4</v>
      </c>
      <c r="AB95" s="549">
        <v>4.6776331176424729E-4</v>
      </c>
      <c r="AC95" s="549">
        <v>0</v>
      </c>
      <c r="AD95" s="549">
        <v>0</v>
      </c>
      <c r="AE95" s="549">
        <v>1.4338716326420877E-4</v>
      </c>
      <c r="AF95" s="549">
        <v>7.9857321585434027E-5</v>
      </c>
      <c r="AG95" s="549">
        <v>0</v>
      </c>
      <c r="AH95" s="549">
        <v>1.9843894695065485E-4</v>
      </c>
      <c r="AI95" s="549">
        <v>2.7400544585823642E-4</v>
      </c>
      <c r="AJ95" s="549">
        <v>0</v>
      </c>
      <c r="AK95" s="549">
        <v>6.5252854812398049E-5</v>
      </c>
      <c r="AL95" s="549">
        <v>0</v>
      </c>
      <c r="AM95" s="549">
        <v>5.1883366192798589E-5</v>
      </c>
      <c r="AN95" s="549">
        <v>3.5902001895625702E-4</v>
      </c>
      <c r="AO95" s="549">
        <v>0</v>
      </c>
      <c r="AP95" s="549">
        <v>0</v>
      </c>
      <c r="AQ95" s="549">
        <v>3.3206043499916987E-5</v>
      </c>
      <c r="AR95" s="549">
        <v>7.4472153452891327E-4</v>
      </c>
      <c r="AS95" s="549">
        <v>2.2828232971372161E-4</v>
      </c>
      <c r="AT95" s="549">
        <v>8.1868713224909158E-4</v>
      </c>
      <c r="AU95" s="549">
        <v>4.1163497077391706E-4</v>
      </c>
      <c r="AV95" s="549">
        <v>3.1915160385079206E-4</v>
      </c>
      <c r="AW95" s="549">
        <v>6.1112242819311472E-4</v>
      </c>
      <c r="AX95" s="549">
        <v>1.5845997065970861E-3</v>
      </c>
      <c r="AY95" s="549">
        <v>8.4399477134946535E-4</v>
      </c>
      <c r="AZ95" s="549">
        <v>1.905245776705195E-3</v>
      </c>
      <c r="BA95" s="549">
        <v>8.3423299636863285E-4</v>
      </c>
      <c r="BB95" s="549">
        <v>7.8679419932119719E-4</v>
      </c>
      <c r="BC95" s="549">
        <v>2.7974473293120028E-3</v>
      </c>
      <c r="BD95" s="549">
        <v>3.9367657009288309E-4</v>
      </c>
      <c r="BE95" s="549">
        <v>1.147465527412757E-4</v>
      </c>
      <c r="BF95" s="549">
        <v>2.0583543457006125E-4</v>
      </c>
      <c r="BG95" s="549">
        <v>2.7394651606523439E-4</v>
      </c>
      <c r="BH95" s="549">
        <v>1.0961116880119995E-3</v>
      </c>
      <c r="BI95" s="549">
        <v>1.3358070500927644E-4</v>
      </c>
      <c r="BJ95" s="549">
        <v>3.409052169861706E-5</v>
      </c>
      <c r="BK95" s="549">
        <v>0</v>
      </c>
      <c r="BL95" s="549">
        <v>2.1513796797886485E-4</v>
      </c>
      <c r="BM95" s="549">
        <v>2.4179557393201917E-5</v>
      </c>
      <c r="BN95" s="549">
        <v>1.3422818791946307E-4</v>
      </c>
      <c r="BO95" s="549">
        <v>1.7257893328961334E-4</v>
      </c>
      <c r="BP95" s="549">
        <v>1.4962214711578628E-3</v>
      </c>
      <c r="BQ95" s="549">
        <v>4.3493060020422826E-4</v>
      </c>
      <c r="BR95" s="549">
        <v>1.0292654475589255E-4</v>
      </c>
      <c r="BS95" s="549">
        <v>1.3829218372577581E-4</v>
      </c>
      <c r="BT95" s="549">
        <v>2.2183052148158806E-4</v>
      </c>
      <c r="BU95" s="549">
        <v>2.1119061816736237E-4</v>
      </c>
      <c r="BV95" s="549">
        <v>0</v>
      </c>
      <c r="BW95" s="549">
        <v>0</v>
      </c>
      <c r="BX95" s="549">
        <v>0</v>
      </c>
      <c r="BY95" s="549">
        <v>6.9809532017581664E-3</v>
      </c>
      <c r="BZ95" s="549">
        <v>2.3609845638164151E-4</v>
      </c>
      <c r="CA95" s="549">
        <v>3.3285358661459775E-4</v>
      </c>
      <c r="CB95" s="549">
        <v>0</v>
      </c>
      <c r="CC95" s="549">
        <v>0</v>
      </c>
      <c r="CD95" s="549">
        <v>6.1874806641229246E-4</v>
      </c>
      <c r="CE95" s="549">
        <v>3.0375517333029576E-4</v>
      </c>
      <c r="CF95" s="549">
        <v>2.8436288495625549E-4</v>
      </c>
      <c r="CG95" s="549">
        <v>2.3864449924429243E-4</v>
      </c>
      <c r="CH95" s="549">
        <v>5.5700845701864617E-3</v>
      </c>
      <c r="CI95" s="549">
        <v>1.2335779929686054E-3</v>
      </c>
      <c r="CJ95" s="549">
        <v>4.0571529370259304E-3</v>
      </c>
      <c r="CK95" s="549">
        <v>6.9362206056504819E-3</v>
      </c>
      <c r="CL95" s="549">
        <v>1.2848966242261419E-3</v>
      </c>
      <c r="CM95" s="549">
        <v>9.0785101109267259E-5</v>
      </c>
      <c r="CN95" s="549">
        <v>0</v>
      </c>
      <c r="CO95" s="549">
        <v>0</v>
      </c>
      <c r="CP95" s="549">
        <v>1.1388667843015143E-4</v>
      </c>
      <c r="CQ95" s="549">
        <v>0</v>
      </c>
      <c r="CR95" s="549">
        <v>4.3292542138074347E-5</v>
      </c>
      <c r="CS95" s="549">
        <v>2.4769488943519373E-5</v>
      </c>
      <c r="CT95" s="549">
        <v>0</v>
      </c>
      <c r="CU95" s="549">
        <v>4.065298862986724E-4</v>
      </c>
      <c r="CV95" s="549">
        <v>1.0305878473081044E-3</v>
      </c>
      <c r="CW95" s="549">
        <v>0</v>
      </c>
      <c r="CX95" s="549">
        <v>5.5271260562203084E-4</v>
      </c>
      <c r="CY95" s="549">
        <v>2.248201438848921E-4</v>
      </c>
      <c r="CZ95" s="549">
        <v>4.2984973421967139E-4</v>
      </c>
      <c r="DA95" s="549">
        <v>9.1919810907817561E-4</v>
      </c>
      <c r="DB95" s="549">
        <v>1.9292946764772409E-4</v>
      </c>
      <c r="DC95" s="549">
        <v>4.8185224001060076E-4</v>
      </c>
      <c r="DD95" s="549">
        <v>0</v>
      </c>
      <c r="DE95" s="549">
        <v>1.5810013563327425E-4</v>
      </c>
      <c r="DF95" s="549">
        <v>3.5020006752257331E-4</v>
      </c>
      <c r="DG95" s="550" t="s">
        <v>332</v>
      </c>
    </row>
    <row r="96" spans="2:111" ht="12" customHeight="1">
      <c r="B96" s="548" t="s">
        <v>737</v>
      </c>
      <c r="C96" s="549">
        <v>0</v>
      </c>
      <c r="D96" s="549">
        <v>0</v>
      </c>
      <c r="E96" s="549">
        <v>0</v>
      </c>
      <c r="F96" s="549">
        <v>0</v>
      </c>
      <c r="G96" s="549">
        <v>0</v>
      </c>
      <c r="H96" s="549">
        <v>0</v>
      </c>
      <c r="I96" s="549">
        <v>0</v>
      </c>
      <c r="J96" s="549">
        <v>0</v>
      </c>
      <c r="K96" s="549">
        <v>0</v>
      </c>
      <c r="L96" s="549">
        <v>0</v>
      </c>
      <c r="M96" s="549">
        <v>0</v>
      </c>
      <c r="N96" s="549">
        <v>0</v>
      </c>
      <c r="O96" s="549">
        <v>0</v>
      </c>
      <c r="P96" s="549">
        <v>0</v>
      </c>
      <c r="Q96" s="549">
        <v>0</v>
      </c>
      <c r="R96" s="549">
        <v>0</v>
      </c>
      <c r="S96" s="549">
        <v>0</v>
      </c>
      <c r="T96" s="549">
        <v>0</v>
      </c>
      <c r="U96" s="549">
        <v>0</v>
      </c>
      <c r="V96" s="549">
        <v>0</v>
      </c>
      <c r="W96" s="549">
        <v>0</v>
      </c>
      <c r="X96" s="549">
        <v>0</v>
      </c>
      <c r="Y96" s="549">
        <v>0</v>
      </c>
      <c r="Z96" s="549">
        <v>0</v>
      </c>
      <c r="AA96" s="549">
        <v>0</v>
      </c>
      <c r="AB96" s="549">
        <v>0</v>
      </c>
      <c r="AC96" s="549">
        <v>0</v>
      </c>
      <c r="AD96" s="549">
        <v>0</v>
      </c>
      <c r="AE96" s="549">
        <v>0</v>
      </c>
      <c r="AF96" s="549">
        <v>0</v>
      </c>
      <c r="AG96" s="549">
        <v>0</v>
      </c>
      <c r="AH96" s="549">
        <v>0</v>
      </c>
      <c r="AI96" s="549">
        <v>0</v>
      </c>
      <c r="AJ96" s="549">
        <v>0</v>
      </c>
      <c r="AK96" s="549">
        <v>0</v>
      </c>
      <c r="AL96" s="549">
        <v>0</v>
      </c>
      <c r="AM96" s="549">
        <v>0</v>
      </c>
      <c r="AN96" s="549">
        <v>0</v>
      </c>
      <c r="AO96" s="549">
        <v>0</v>
      </c>
      <c r="AP96" s="549">
        <v>0</v>
      </c>
      <c r="AQ96" s="549">
        <v>0</v>
      </c>
      <c r="AR96" s="549">
        <v>0</v>
      </c>
      <c r="AS96" s="549">
        <v>0</v>
      </c>
      <c r="AT96" s="549">
        <v>0</v>
      </c>
      <c r="AU96" s="549">
        <v>0</v>
      </c>
      <c r="AV96" s="549">
        <v>0</v>
      </c>
      <c r="AW96" s="549">
        <v>0</v>
      </c>
      <c r="AX96" s="549">
        <v>0</v>
      </c>
      <c r="AY96" s="549">
        <v>0</v>
      </c>
      <c r="AZ96" s="549">
        <v>0</v>
      </c>
      <c r="BA96" s="549">
        <v>0</v>
      </c>
      <c r="BB96" s="549">
        <v>0</v>
      </c>
      <c r="BC96" s="549">
        <v>0</v>
      </c>
      <c r="BD96" s="549">
        <v>0</v>
      </c>
      <c r="BE96" s="549">
        <v>0</v>
      </c>
      <c r="BF96" s="549">
        <v>0</v>
      </c>
      <c r="BG96" s="549">
        <v>0</v>
      </c>
      <c r="BH96" s="549">
        <v>0</v>
      </c>
      <c r="BI96" s="549">
        <v>0</v>
      </c>
      <c r="BJ96" s="549">
        <v>0</v>
      </c>
      <c r="BK96" s="549">
        <v>0</v>
      </c>
      <c r="BL96" s="549">
        <v>0</v>
      </c>
      <c r="BM96" s="549">
        <v>0</v>
      </c>
      <c r="BN96" s="549">
        <v>0</v>
      </c>
      <c r="BO96" s="549">
        <v>0</v>
      </c>
      <c r="BP96" s="549">
        <v>0</v>
      </c>
      <c r="BQ96" s="549">
        <v>0</v>
      </c>
      <c r="BR96" s="549">
        <v>0</v>
      </c>
      <c r="BS96" s="549">
        <v>0</v>
      </c>
      <c r="BT96" s="549">
        <v>0</v>
      </c>
      <c r="BU96" s="549">
        <v>0</v>
      </c>
      <c r="BV96" s="549">
        <v>0</v>
      </c>
      <c r="BW96" s="549">
        <v>0</v>
      </c>
      <c r="BX96" s="549">
        <v>0</v>
      </c>
      <c r="BY96" s="549">
        <v>0</v>
      </c>
      <c r="BZ96" s="549">
        <v>0</v>
      </c>
      <c r="CA96" s="549">
        <v>0</v>
      </c>
      <c r="CB96" s="549">
        <v>0</v>
      </c>
      <c r="CC96" s="549">
        <v>0</v>
      </c>
      <c r="CD96" s="549">
        <v>0</v>
      </c>
      <c r="CE96" s="549">
        <v>0</v>
      </c>
      <c r="CF96" s="549">
        <v>0</v>
      </c>
      <c r="CG96" s="549">
        <v>0</v>
      </c>
      <c r="CH96" s="549">
        <v>0</v>
      </c>
      <c r="CI96" s="549">
        <v>0</v>
      </c>
      <c r="CJ96" s="549">
        <v>0</v>
      </c>
      <c r="CK96" s="549">
        <v>0</v>
      </c>
      <c r="CL96" s="549">
        <v>0</v>
      </c>
      <c r="CM96" s="549">
        <v>0</v>
      </c>
      <c r="CN96" s="549">
        <v>0</v>
      </c>
      <c r="CO96" s="549">
        <v>0</v>
      </c>
      <c r="CP96" s="549">
        <v>0</v>
      </c>
      <c r="CQ96" s="549">
        <v>0</v>
      </c>
      <c r="CR96" s="549">
        <v>0</v>
      </c>
      <c r="CS96" s="549">
        <v>0</v>
      </c>
      <c r="CT96" s="549">
        <v>0</v>
      </c>
      <c r="CU96" s="549">
        <v>0</v>
      </c>
      <c r="CV96" s="549">
        <v>0</v>
      </c>
      <c r="CW96" s="549">
        <v>0</v>
      </c>
      <c r="CX96" s="549">
        <v>0</v>
      </c>
      <c r="CY96" s="549">
        <v>0</v>
      </c>
      <c r="CZ96" s="549">
        <v>0</v>
      </c>
      <c r="DA96" s="549">
        <v>0</v>
      </c>
      <c r="DB96" s="549">
        <v>0</v>
      </c>
      <c r="DC96" s="549">
        <v>0</v>
      </c>
      <c r="DD96" s="549">
        <v>0</v>
      </c>
      <c r="DE96" s="549">
        <v>0</v>
      </c>
      <c r="DF96" s="549">
        <v>0</v>
      </c>
      <c r="DG96" s="550" t="s">
        <v>333</v>
      </c>
    </row>
    <row r="97" spans="2:111" ht="12" customHeight="1">
      <c r="B97" s="548" t="s">
        <v>739</v>
      </c>
      <c r="C97" s="549">
        <v>0</v>
      </c>
      <c r="D97" s="549">
        <v>0</v>
      </c>
      <c r="E97" s="549">
        <v>0</v>
      </c>
      <c r="F97" s="549">
        <v>0</v>
      </c>
      <c r="G97" s="549">
        <v>0</v>
      </c>
      <c r="H97" s="549">
        <v>0</v>
      </c>
      <c r="I97" s="549">
        <v>0</v>
      </c>
      <c r="J97" s="549">
        <v>0</v>
      </c>
      <c r="K97" s="549">
        <v>0</v>
      </c>
      <c r="L97" s="549">
        <v>0</v>
      </c>
      <c r="M97" s="549">
        <v>0</v>
      </c>
      <c r="N97" s="549">
        <v>0</v>
      </c>
      <c r="O97" s="549">
        <v>0</v>
      </c>
      <c r="P97" s="549">
        <v>0</v>
      </c>
      <c r="Q97" s="549">
        <v>0</v>
      </c>
      <c r="R97" s="549">
        <v>0</v>
      </c>
      <c r="S97" s="549">
        <v>0</v>
      </c>
      <c r="T97" s="549">
        <v>0</v>
      </c>
      <c r="U97" s="549">
        <v>0</v>
      </c>
      <c r="V97" s="549">
        <v>0</v>
      </c>
      <c r="W97" s="549">
        <v>0</v>
      </c>
      <c r="X97" s="549">
        <v>0</v>
      </c>
      <c r="Y97" s="549">
        <v>0</v>
      </c>
      <c r="Z97" s="549">
        <v>0</v>
      </c>
      <c r="AA97" s="549">
        <v>0</v>
      </c>
      <c r="AB97" s="549">
        <v>0</v>
      </c>
      <c r="AC97" s="549">
        <v>0</v>
      </c>
      <c r="AD97" s="549">
        <v>0</v>
      </c>
      <c r="AE97" s="549">
        <v>0</v>
      </c>
      <c r="AF97" s="549">
        <v>0</v>
      </c>
      <c r="AG97" s="549">
        <v>0</v>
      </c>
      <c r="AH97" s="549">
        <v>0</v>
      </c>
      <c r="AI97" s="549">
        <v>0</v>
      </c>
      <c r="AJ97" s="549">
        <v>0</v>
      </c>
      <c r="AK97" s="549">
        <v>0</v>
      </c>
      <c r="AL97" s="549">
        <v>0</v>
      </c>
      <c r="AM97" s="549">
        <v>0</v>
      </c>
      <c r="AN97" s="549">
        <v>0</v>
      </c>
      <c r="AO97" s="549">
        <v>0</v>
      </c>
      <c r="AP97" s="549">
        <v>0</v>
      </c>
      <c r="AQ97" s="549">
        <v>0</v>
      </c>
      <c r="AR97" s="549">
        <v>0</v>
      </c>
      <c r="AS97" s="549">
        <v>0</v>
      </c>
      <c r="AT97" s="549">
        <v>0</v>
      </c>
      <c r="AU97" s="549">
        <v>0</v>
      </c>
      <c r="AV97" s="549">
        <v>0</v>
      </c>
      <c r="AW97" s="549">
        <v>0</v>
      </c>
      <c r="AX97" s="549">
        <v>0</v>
      </c>
      <c r="AY97" s="549">
        <v>0</v>
      </c>
      <c r="AZ97" s="549">
        <v>0</v>
      </c>
      <c r="BA97" s="549">
        <v>0</v>
      </c>
      <c r="BB97" s="549">
        <v>0</v>
      </c>
      <c r="BC97" s="549">
        <v>0</v>
      </c>
      <c r="BD97" s="549">
        <v>0</v>
      </c>
      <c r="BE97" s="549">
        <v>0</v>
      </c>
      <c r="BF97" s="549">
        <v>0</v>
      </c>
      <c r="BG97" s="549">
        <v>0</v>
      </c>
      <c r="BH97" s="549">
        <v>0</v>
      </c>
      <c r="BI97" s="549">
        <v>0</v>
      </c>
      <c r="BJ97" s="549">
        <v>0</v>
      </c>
      <c r="BK97" s="549">
        <v>0</v>
      </c>
      <c r="BL97" s="549">
        <v>0</v>
      </c>
      <c r="BM97" s="549">
        <v>0</v>
      </c>
      <c r="BN97" s="549">
        <v>0</v>
      </c>
      <c r="BO97" s="549">
        <v>0</v>
      </c>
      <c r="BP97" s="549">
        <v>0</v>
      </c>
      <c r="BQ97" s="549">
        <v>0</v>
      </c>
      <c r="BR97" s="549">
        <v>0</v>
      </c>
      <c r="BS97" s="549">
        <v>0</v>
      </c>
      <c r="BT97" s="549">
        <v>0</v>
      </c>
      <c r="BU97" s="549">
        <v>0</v>
      </c>
      <c r="BV97" s="549">
        <v>0</v>
      </c>
      <c r="BW97" s="549">
        <v>0</v>
      </c>
      <c r="BX97" s="549">
        <v>0</v>
      </c>
      <c r="BY97" s="549">
        <v>0</v>
      </c>
      <c r="BZ97" s="549">
        <v>0</v>
      </c>
      <c r="CA97" s="549">
        <v>0</v>
      </c>
      <c r="CB97" s="549">
        <v>0</v>
      </c>
      <c r="CC97" s="549">
        <v>0</v>
      </c>
      <c r="CD97" s="549">
        <v>0</v>
      </c>
      <c r="CE97" s="549">
        <v>0</v>
      </c>
      <c r="CF97" s="549">
        <v>0</v>
      </c>
      <c r="CG97" s="549">
        <v>0</v>
      </c>
      <c r="CH97" s="549">
        <v>0</v>
      </c>
      <c r="CI97" s="549">
        <v>0</v>
      </c>
      <c r="CJ97" s="549">
        <v>0</v>
      </c>
      <c r="CK97" s="549">
        <v>0</v>
      </c>
      <c r="CL97" s="549">
        <v>0</v>
      </c>
      <c r="CM97" s="549">
        <v>0</v>
      </c>
      <c r="CN97" s="549">
        <v>0</v>
      </c>
      <c r="CO97" s="549">
        <v>0</v>
      </c>
      <c r="CP97" s="549">
        <v>7.0307003886563102E-3</v>
      </c>
      <c r="CQ97" s="549">
        <v>0</v>
      </c>
      <c r="CR97" s="549">
        <v>0</v>
      </c>
      <c r="CS97" s="549">
        <v>5.9446773464446494E-4</v>
      </c>
      <c r="CT97" s="549">
        <v>0</v>
      </c>
      <c r="CU97" s="549">
        <v>0</v>
      </c>
      <c r="CV97" s="549">
        <v>0</v>
      </c>
      <c r="CW97" s="549">
        <v>0</v>
      </c>
      <c r="CX97" s="549">
        <v>0</v>
      </c>
      <c r="CY97" s="549">
        <v>0</v>
      </c>
      <c r="CZ97" s="549">
        <v>0</v>
      </c>
      <c r="DA97" s="549">
        <v>0</v>
      </c>
      <c r="DB97" s="549">
        <v>0</v>
      </c>
      <c r="DC97" s="549">
        <v>0</v>
      </c>
      <c r="DD97" s="549">
        <v>0</v>
      </c>
      <c r="DE97" s="549">
        <v>0</v>
      </c>
      <c r="DF97" s="549">
        <v>2.8582716819132729E-4</v>
      </c>
      <c r="DG97" s="550" t="s">
        <v>334</v>
      </c>
    </row>
    <row r="98" spans="2:111" ht="12" customHeight="1">
      <c r="B98" s="548" t="s">
        <v>741</v>
      </c>
      <c r="C98" s="549">
        <v>0</v>
      </c>
      <c r="D98" s="549">
        <v>0</v>
      </c>
      <c r="E98" s="549">
        <v>5.6017925736235596E-3</v>
      </c>
      <c r="F98" s="549">
        <v>0</v>
      </c>
      <c r="G98" s="549">
        <v>0</v>
      </c>
      <c r="H98" s="549">
        <v>0</v>
      </c>
      <c r="I98" s="549">
        <v>0</v>
      </c>
      <c r="J98" s="549">
        <v>0</v>
      </c>
      <c r="K98" s="549">
        <v>0</v>
      </c>
      <c r="L98" s="549">
        <v>0</v>
      </c>
      <c r="M98" s="549">
        <v>0</v>
      </c>
      <c r="N98" s="549">
        <v>0</v>
      </c>
      <c r="O98" s="549">
        <v>0</v>
      </c>
      <c r="P98" s="549">
        <v>0</v>
      </c>
      <c r="Q98" s="549">
        <v>0</v>
      </c>
      <c r="R98" s="549">
        <v>0</v>
      </c>
      <c r="S98" s="549">
        <v>0</v>
      </c>
      <c r="T98" s="549">
        <v>2.8570612268220908E-5</v>
      </c>
      <c r="U98" s="549">
        <v>0</v>
      </c>
      <c r="V98" s="549">
        <v>0</v>
      </c>
      <c r="W98" s="549">
        <v>0</v>
      </c>
      <c r="X98" s="549">
        <v>0</v>
      </c>
      <c r="Y98" s="549">
        <v>0</v>
      </c>
      <c r="Z98" s="549">
        <v>0</v>
      </c>
      <c r="AA98" s="549">
        <v>6.5006121409766091E-5</v>
      </c>
      <c r="AB98" s="549">
        <v>0</v>
      </c>
      <c r="AC98" s="549">
        <v>0</v>
      </c>
      <c r="AD98" s="549">
        <v>0</v>
      </c>
      <c r="AE98" s="549">
        <v>1.9914883786695663E-6</v>
      </c>
      <c r="AF98" s="549">
        <v>0</v>
      </c>
      <c r="AG98" s="549">
        <v>0</v>
      </c>
      <c r="AH98" s="549">
        <v>0</v>
      </c>
      <c r="AI98" s="549">
        <v>0</v>
      </c>
      <c r="AJ98" s="549">
        <v>0</v>
      </c>
      <c r="AK98" s="549">
        <v>0</v>
      </c>
      <c r="AL98" s="549">
        <v>0</v>
      </c>
      <c r="AM98" s="549">
        <v>0</v>
      </c>
      <c r="AN98" s="549">
        <v>0</v>
      </c>
      <c r="AO98" s="549">
        <v>0</v>
      </c>
      <c r="AP98" s="549">
        <v>0</v>
      </c>
      <c r="AQ98" s="549">
        <v>0</v>
      </c>
      <c r="AR98" s="549">
        <v>0</v>
      </c>
      <c r="AS98" s="549">
        <v>0</v>
      </c>
      <c r="AT98" s="549">
        <v>0</v>
      </c>
      <c r="AU98" s="549">
        <v>0</v>
      </c>
      <c r="AV98" s="549">
        <v>0</v>
      </c>
      <c r="AW98" s="549">
        <v>0</v>
      </c>
      <c r="AX98" s="549">
        <v>0</v>
      </c>
      <c r="AY98" s="549">
        <v>0</v>
      </c>
      <c r="AZ98" s="549">
        <v>0</v>
      </c>
      <c r="BA98" s="549">
        <v>0</v>
      </c>
      <c r="BB98" s="549">
        <v>0</v>
      </c>
      <c r="BC98" s="549">
        <v>0</v>
      </c>
      <c r="BD98" s="549">
        <v>0</v>
      </c>
      <c r="BE98" s="549">
        <v>0</v>
      </c>
      <c r="BF98" s="549">
        <v>0</v>
      </c>
      <c r="BG98" s="549">
        <v>0</v>
      </c>
      <c r="BH98" s="549">
        <v>0</v>
      </c>
      <c r="BI98" s="549">
        <v>0</v>
      </c>
      <c r="BJ98" s="549">
        <v>0</v>
      </c>
      <c r="BK98" s="549">
        <v>0</v>
      </c>
      <c r="BL98" s="549">
        <v>0</v>
      </c>
      <c r="BM98" s="549">
        <v>0</v>
      </c>
      <c r="BN98" s="549">
        <v>0</v>
      </c>
      <c r="BO98" s="549">
        <v>0</v>
      </c>
      <c r="BP98" s="549">
        <v>3.1899137963771696E-4</v>
      </c>
      <c r="BQ98" s="549">
        <v>0</v>
      </c>
      <c r="BR98" s="549">
        <v>2.9162521014169555E-4</v>
      </c>
      <c r="BS98" s="549">
        <v>0</v>
      </c>
      <c r="BT98" s="549">
        <v>2.7407631997725167E-5</v>
      </c>
      <c r="BU98" s="549">
        <v>1.5404492148678194E-4</v>
      </c>
      <c r="BV98" s="549">
        <v>2.0045838149902779E-5</v>
      </c>
      <c r="BW98" s="549">
        <v>1.8348960531385896E-5</v>
      </c>
      <c r="BX98" s="549">
        <v>0</v>
      </c>
      <c r="BY98" s="549">
        <v>8.6184607429113167E-5</v>
      </c>
      <c r="BZ98" s="549">
        <v>6.6506607431448317E-6</v>
      </c>
      <c r="CA98" s="549">
        <v>0</v>
      </c>
      <c r="CB98" s="549">
        <v>0</v>
      </c>
      <c r="CC98" s="549">
        <v>0</v>
      </c>
      <c r="CD98" s="549">
        <v>0</v>
      </c>
      <c r="CE98" s="549">
        <v>2.4680107833086534E-2</v>
      </c>
      <c r="CF98" s="549">
        <v>1.5166020531000293E-4</v>
      </c>
      <c r="CG98" s="549">
        <v>7.9548166414764135E-5</v>
      </c>
      <c r="CH98" s="549">
        <v>1.3245932819345855E-3</v>
      </c>
      <c r="CI98" s="549">
        <v>6.1678899648430268E-4</v>
      </c>
      <c r="CJ98" s="549">
        <v>4.8108532850109848E-5</v>
      </c>
      <c r="CK98" s="549">
        <v>4.2294028083234649E-4</v>
      </c>
      <c r="CL98" s="549">
        <v>3.114900907214889E-4</v>
      </c>
      <c r="CM98" s="549">
        <v>2.5335377053749003E-5</v>
      </c>
      <c r="CN98" s="549">
        <v>1.8526262300114864E-5</v>
      </c>
      <c r="CO98" s="549">
        <v>1.9941929102453655E-5</v>
      </c>
      <c r="CP98" s="549">
        <v>1.2909559561291216E-2</v>
      </c>
      <c r="CQ98" s="549">
        <v>5.3372075240862515E-2</v>
      </c>
      <c r="CR98" s="549">
        <v>2.9150311706303395E-3</v>
      </c>
      <c r="CS98" s="549">
        <v>1.4118608697806043E-3</v>
      </c>
      <c r="CT98" s="549">
        <v>1.6994952499107765E-5</v>
      </c>
      <c r="CU98" s="549">
        <v>0</v>
      </c>
      <c r="CV98" s="549">
        <v>4.1223513892324183E-5</v>
      </c>
      <c r="CW98" s="549">
        <v>0</v>
      </c>
      <c r="CX98" s="549">
        <v>5.3923181036295694E-5</v>
      </c>
      <c r="CY98" s="549">
        <v>0</v>
      </c>
      <c r="CZ98" s="549">
        <v>9.9894656544008141E-5</v>
      </c>
      <c r="DA98" s="549">
        <v>0</v>
      </c>
      <c r="DB98" s="549">
        <v>7.3180142900860864E-5</v>
      </c>
      <c r="DC98" s="549">
        <v>7.2277836001590111E-5</v>
      </c>
      <c r="DD98" s="549">
        <v>0</v>
      </c>
      <c r="DE98" s="549">
        <v>2.4380705126604923E-3</v>
      </c>
      <c r="DF98" s="549">
        <v>7.2545958514195314E-4</v>
      </c>
      <c r="DG98" s="550" t="s">
        <v>335</v>
      </c>
    </row>
    <row r="99" spans="2:111" ht="12" customHeight="1">
      <c r="B99" s="548" t="s">
        <v>743</v>
      </c>
      <c r="C99" s="549">
        <v>0</v>
      </c>
      <c r="D99" s="549">
        <v>0</v>
      </c>
      <c r="E99" s="549">
        <v>0</v>
      </c>
      <c r="F99" s="549">
        <v>0</v>
      </c>
      <c r="G99" s="549">
        <v>0</v>
      </c>
      <c r="H99" s="549">
        <v>0</v>
      </c>
      <c r="I99" s="549">
        <v>0</v>
      </c>
      <c r="J99" s="549">
        <v>0</v>
      </c>
      <c r="K99" s="549">
        <v>0</v>
      </c>
      <c r="L99" s="549">
        <v>0</v>
      </c>
      <c r="M99" s="549">
        <v>0</v>
      </c>
      <c r="N99" s="549">
        <v>0</v>
      </c>
      <c r="O99" s="549">
        <v>0</v>
      </c>
      <c r="P99" s="549">
        <v>0</v>
      </c>
      <c r="Q99" s="549">
        <v>0</v>
      </c>
      <c r="R99" s="549">
        <v>0</v>
      </c>
      <c r="S99" s="549">
        <v>0</v>
      </c>
      <c r="T99" s="549">
        <v>0</v>
      </c>
      <c r="U99" s="549">
        <v>0</v>
      </c>
      <c r="V99" s="549">
        <v>0</v>
      </c>
      <c r="W99" s="549">
        <v>0</v>
      </c>
      <c r="X99" s="549">
        <v>0</v>
      </c>
      <c r="Y99" s="549">
        <v>0</v>
      </c>
      <c r="Z99" s="549">
        <v>0</v>
      </c>
      <c r="AA99" s="549">
        <v>0</v>
      </c>
      <c r="AB99" s="549">
        <v>0</v>
      </c>
      <c r="AC99" s="549">
        <v>0</v>
      </c>
      <c r="AD99" s="549">
        <v>0</v>
      </c>
      <c r="AE99" s="549">
        <v>0</v>
      </c>
      <c r="AF99" s="549">
        <v>0</v>
      </c>
      <c r="AG99" s="549">
        <v>0</v>
      </c>
      <c r="AH99" s="549">
        <v>0</v>
      </c>
      <c r="AI99" s="549">
        <v>0</v>
      </c>
      <c r="AJ99" s="549">
        <v>0</v>
      </c>
      <c r="AK99" s="549">
        <v>0</v>
      </c>
      <c r="AL99" s="549">
        <v>0</v>
      </c>
      <c r="AM99" s="549">
        <v>0</v>
      </c>
      <c r="AN99" s="549">
        <v>0</v>
      </c>
      <c r="AO99" s="549">
        <v>0</v>
      </c>
      <c r="AP99" s="549">
        <v>0</v>
      </c>
      <c r="AQ99" s="549">
        <v>0</v>
      </c>
      <c r="AR99" s="549">
        <v>0</v>
      </c>
      <c r="AS99" s="549">
        <v>0</v>
      </c>
      <c r="AT99" s="549">
        <v>0</v>
      </c>
      <c r="AU99" s="549">
        <v>0</v>
      </c>
      <c r="AV99" s="549">
        <v>0</v>
      </c>
      <c r="AW99" s="549">
        <v>0</v>
      </c>
      <c r="AX99" s="549">
        <v>0</v>
      </c>
      <c r="AY99" s="549">
        <v>0</v>
      </c>
      <c r="AZ99" s="549">
        <v>0</v>
      </c>
      <c r="BA99" s="549">
        <v>0</v>
      </c>
      <c r="BB99" s="549">
        <v>0</v>
      </c>
      <c r="BC99" s="549">
        <v>0</v>
      </c>
      <c r="BD99" s="549">
        <v>0</v>
      </c>
      <c r="BE99" s="549">
        <v>0</v>
      </c>
      <c r="BF99" s="549">
        <v>0</v>
      </c>
      <c r="BG99" s="549">
        <v>0</v>
      </c>
      <c r="BH99" s="549">
        <v>0</v>
      </c>
      <c r="BI99" s="549">
        <v>0</v>
      </c>
      <c r="BJ99" s="549">
        <v>0</v>
      </c>
      <c r="BK99" s="549">
        <v>0</v>
      </c>
      <c r="BL99" s="549">
        <v>0</v>
      </c>
      <c r="BM99" s="549">
        <v>0</v>
      </c>
      <c r="BN99" s="549">
        <v>0</v>
      </c>
      <c r="BO99" s="549">
        <v>0</v>
      </c>
      <c r="BP99" s="549">
        <v>0</v>
      </c>
      <c r="BQ99" s="549">
        <v>0</v>
      </c>
      <c r="BR99" s="549">
        <v>0</v>
      </c>
      <c r="BS99" s="549">
        <v>0</v>
      </c>
      <c r="BT99" s="549">
        <v>0</v>
      </c>
      <c r="BU99" s="549">
        <v>0</v>
      </c>
      <c r="BV99" s="549">
        <v>0</v>
      </c>
      <c r="BW99" s="549">
        <v>0</v>
      </c>
      <c r="BX99" s="549">
        <v>0</v>
      </c>
      <c r="BY99" s="549">
        <v>0</v>
      </c>
      <c r="BZ99" s="549">
        <v>0</v>
      </c>
      <c r="CA99" s="549">
        <v>0</v>
      </c>
      <c r="CB99" s="549">
        <v>0</v>
      </c>
      <c r="CC99" s="549">
        <v>0</v>
      </c>
      <c r="CD99" s="549">
        <v>0</v>
      </c>
      <c r="CE99" s="549">
        <v>0</v>
      </c>
      <c r="CF99" s="549">
        <v>0</v>
      </c>
      <c r="CG99" s="549">
        <v>0</v>
      </c>
      <c r="CH99" s="549">
        <v>0</v>
      </c>
      <c r="CI99" s="549">
        <v>0</v>
      </c>
      <c r="CJ99" s="549">
        <v>0</v>
      </c>
      <c r="CK99" s="549">
        <v>0</v>
      </c>
      <c r="CL99" s="549">
        <v>0</v>
      </c>
      <c r="CM99" s="549">
        <v>0</v>
      </c>
      <c r="CN99" s="549">
        <v>0</v>
      </c>
      <c r="CO99" s="549">
        <v>0</v>
      </c>
      <c r="CP99" s="549">
        <v>0</v>
      </c>
      <c r="CQ99" s="549">
        <v>0</v>
      </c>
      <c r="CR99" s="549">
        <v>0</v>
      </c>
      <c r="CS99" s="549">
        <v>0</v>
      </c>
      <c r="CT99" s="549">
        <v>0</v>
      </c>
      <c r="CU99" s="549">
        <v>0</v>
      </c>
      <c r="CV99" s="549">
        <v>0</v>
      </c>
      <c r="CW99" s="549">
        <v>0</v>
      </c>
      <c r="CX99" s="549">
        <v>0</v>
      </c>
      <c r="CY99" s="549">
        <v>0</v>
      </c>
      <c r="CZ99" s="549">
        <v>0</v>
      </c>
      <c r="DA99" s="549">
        <v>0</v>
      </c>
      <c r="DB99" s="549">
        <v>0</v>
      </c>
      <c r="DC99" s="549">
        <v>0</v>
      </c>
      <c r="DD99" s="549">
        <v>0</v>
      </c>
      <c r="DE99" s="549">
        <v>0</v>
      </c>
      <c r="DF99" s="549">
        <v>0</v>
      </c>
      <c r="DG99" s="557" t="s">
        <v>336</v>
      </c>
    </row>
    <row r="100" spans="2:111" ht="12" customHeight="1">
      <c r="B100" s="548" t="s">
        <v>745</v>
      </c>
      <c r="C100" s="549">
        <v>0</v>
      </c>
      <c r="D100" s="549">
        <v>0</v>
      </c>
      <c r="E100" s="549">
        <v>0</v>
      </c>
      <c r="F100" s="549">
        <v>0</v>
      </c>
      <c r="G100" s="549">
        <v>0</v>
      </c>
      <c r="H100" s="549">
        <v>0</v>
      </c>
      <c r="I100" s="549">
        <v>0</v>
      </c>
      <c r="J100" s="549">
        <v>0</v>
      </c>
      <c r="K100" s="549">
        <v>0</v>
      </c>
      <c r="L100" s="549">
        <v>0</v>
      </c>
      <c r="M100" s="549">
        <v>0</v>
      </c>
      <c r="N100" s="549">
        <v>0</v>
      </c>
      <c r="O100" s="549">
        <v>0</v>
      </c>
      <c r="P100" s="549">
        <v>0</v>
      </c>
      <c r="Q100" s="549">
        <v>0</v>
      </c>
      <c r="R100" s="549">
        <v>0</v>
      </c>
      <c r="S100" s="549">
        <v>0</v>
      </c>
      <c r="T100" s="549">
        <v>0</v>
      </c>
      <c r="U100" s="549">
        <v>0</v>
      </c>
      <c r="V100" s="549">
        <v>0</v>
      </c>
      <c r="W100" s="549">
        <v>0</v>
      </c>
      <c r="X100" s="549">
        <v>0</v>
      </c>
      <c r="Y100" s="549">
        <v>0</v>
      </c>
      <c r="Z100" s="549">
        <v>0</v>
      </c>
      <c r="AA100" s="549">
        <v>0</v>
      </c>
      <c r="AB100" s="549">
        <v>0</v>
      </c>
      <c r="AC100" s="549">
        <v>0</v>
      </c>
      <c r="AD100" s="549">
        <v>0</v>
      </c>
      <c r="AE100" s="549">
        <v>0</v>
      </c>
      <c r="AF100" s="549">
        <v>0</v>
      </c>
      <c r="AG100" s="549">
        <v>0</v>
      </c>
      <c r="AH100" s="549">
        <v>0</v>
      </c>
      <c r="AI100" s="549">
        <v>0</v>
      </c>
      <c r="AJ100" s="549">
        <v>0</v>
      </c>
      <c r="AK100" s="549">
        <v>0</v>
      </c>
      <c r="AL100" s="549">
        <v>0</v>
      </c>
      <c r="AM100" s="549">
        <v>0</v>
      </c>
      <c r="AN100" s="549">
        <v>0</v>
      </c>
      <c r="AO100" s="549">
        <v>0</v>
      </c>
      <c r="AP100" s="549">
        <v>0</v>
      </c>
      <c r="AQ100" s="549">
        <v>0</v>
      </c>
      <c r="AR100" s="549">
        <v>0</v>
      </c>
      <c r="AS100" s="549">
        <v>0</v>
      </c>
      <c r="AT100" s="549">
        <v>0</v>
      </c>
      <c r="AU100" s="549">
        <v>0</v>
      </c>
      <c r="AV100" s="549">
        <v>0</v>
      </c>
      <c r="AW100" s="549">
        <v>0</v>
      </c>
      <c r="AX100" s="549">
        <v>0</v>
      </c>
      <c r="AY100" s="549">
        <v>0</v>
      </c>
      <c r="AZ100" s="549">
        <v>0</v>
      </c>
      <c r="BA100" s="549">
        <v>0</v>
      </c>
      <c r="BB100" s="549">
        <v>0</v>
      </c>
      <c r="BC100" s="549">
        <v>0</v>
      </c>
      <c r="BD100" s="549">
        <v>0</v>
      </c>
      <c r="BE100" s="549">
        <v>0</v>
      </c>
      <c r="BF100" s="549">
        <v>0</v>
      </c>
      <c r="BG100" s="549">
        <v>0</v>
      </c>
      <c r="BH100" s="549">
        <v>0</v>
      </c>
      <c r="BI100" s="549">
        <v>0</v>
      </c>
      <c r="BJ100" s="549">
        <v>0</v>
      </c>
      <c r="BK100" s="549">
        <v>0</v>
      </c>
      <c r="BL100" s="549">
        <v>0</v>
      </c>
      <c r="BM100" s="549">
        <v>0</v>
      </c>
      <c r="BN100" s="549">
        <v>0</v>
      </c>
      <c r="BO100" s="549">
        <v>0</v>
      </c>
      <c r="BP100" s="549">
        <v>0</v>
      </c>
      <c r="BQ100" s="549">
        <v>0</v>
      </c>
      <c r="BR100" s="549">
        <v>0</v>
      </c>
      <c r="BS100" s="549">
        <v>0</v>
      </c>
      <c r="BT100" s="549">
        <v>0</v>
      </c>
      <c r="BU100" s="549">
        <v>0</v>
      </c>
      <c r="BV100" s="549">
        <v>0</v>
      </c>
      <c r="BW100" s="549">
        <v>0</v>
      </c>
      <c r="BX100" s="549">
        <v>0</v>
      </c>
      <c r="BY100" s="549">
        <v>0</v>
      </c>
      <c r="BZ100" s="549">
        <v>0</v>
      </c>
      <c r="CA100" s="549">
        <v>0</v>
      </c>
      <c r="CB100" s="549">
        <v>0</v>
      </c>
      <c r="CC100" s="549">
        <v>0</v>
      </c>
      <c r="CD100" s="549">
        <v>0</v>
      </c>
      <c r="CE100" s="549">
        <v>0</v>
      </c>
      <c r="CF100" s="549">
        <v>0</v>
      </c>
      <c r="CG100" s="549">
        <v>0</v>
      </c>
      <c r="CH100" s="549">
        <v>0</v>
      </c>
      <c r="CI100" s="549">
        <v>0</v>
      </c>
      <c r="CJ100" s="549">
        <v>0</v>
      </c>
      <c r="CK100" s="549">
        <v>0</v>
      </c>
      <c r="CL100" s="549">
        <v>0</v>
      </c>
      <c r="CM100" s="549">
        <v>0</v>
      </c>
      <c r="CN100" s="549">
        <v>0</v>
      </c>
      <c r="CO100" s="549">
        <v>0</v>
      </c>
      <c r="CP100" s="549">
        <v>0</v>
      </c>
      <c r="CQ100" s="549">
        <v>0</v>
      </c>
      <c r="CR100" s="549">
        <v>0</v>
      </c>
      <c r="CS100" s="549">
        <v>0</v>
      </c>
      <c r="CT100" s="549">
        <v>0</v>
      </c>
      <c r="CU100" s="549">
        <v>0</v>
      </c>
      <c r="CV100" s="549">
        <v>0</v>
      </c>
      <c r="CW100" s="549">
        <v>0</v>
      </c>
      <c r="CX100" s="549">
        <v>0</v>
      </c>
      <c r="CY100" s="549">
        <v>0</v>
      </c>
      <c r="CZ100" s="549">
        <v>0</v>
      </c>
      <c r="DA100" s="549">
        <v>0</v>
      </c>
      <c r="DB100" s="549">
        <v>0</v>
      </c>
      <c r="DC100" s="549">
        <v>0</v>
      </c>
      <c r="DD100" s="549">
        <v>0</v>
      </c>
      <c r="DE100" s="549">
        <v>0</v>
      </c>
      <c r="DF100" s="549">
        <v>0</v>
      </c>
      <c r="DG100" s="557" t="s">
        <v>337</v>
      </c>
    </row>
    <row r="101" spans="2:111" ht="12" customHeight="1">
      <c r="B101" s="548" t="s">
        <v>747</v>
      </c>
      <c r="C101" s="549">
        <v>6.7276641550053825E-6</v>
      </c>
      <c r="D101" s="549">
        <v>0</v>
      </c>
      <c r="E101" s="549">
        <v>1.2804097311139564E-3</v>
      </c>
      <c r="F101" s="549">
        <v>2.0569782988789467E-4</v>
      </c>
      <c r="G101" s="549">
        <v>3.3277870216306157E-3</v>
      </c>
      <c r="H101" s="549">
        <v>0</v>
      </c>
      <c r="I101" s="549">
        <v>2.4802356223841263E-3</v>
      </c>
      <c r="J101" s="549">
        <v>6.435237923936287E-4</v>
      </c>
      <c r="K101" s="549">
        <v>1.4037038562387601E-3</v>
      </c>
      <c r="L101" s="549">
        <v>2.087928245846199E-3</v>
      </c>
      <c r="M101" s="549">
        <v>0</v>
      </c>
      <c r="N101" s="549">
        <v>2.5253942421011281E-4</v>
      </c>
      <c r="O101" s="549">
        <v>7.7303648732220164E-4</v>
      </c>
      <c r="P101" s="549">
        <v>9.597440682484671E-4</v>
      </c>
      <c r="Q101" s="549">
        <v>2.5488923903976271E-3</v>
      </c>
      <c r="R101" s="549">
        <v>3.6393885827181035E-4</v>
      </c>
      <c r="S101" s="549">
        <v>1.237202684729826E-3</v>
      </c>
      <c r="T101" s="549">
        <v>6.428387760349704E-4</v>
      </c>
      <c r="U101" s="549">
        <v>1.014027378739226E-3</v>
      </c>
      <c r="V101" s="549">
        <v>2.235905197619621E-3</v>
      </c>
      <c r="W101" s="549">
        <v>0</v>
      </c>
      <c r="X101" s="549">
        <v>6.215040397762585E-4</v>
      </c>
      <c r="Y101" s="549">
        <v>8.7684429583557413E-4</v>
      </c>
      <c r="Z101" s="549">
        <v>0</v>
      </c>
      <c r="AA101" s="549">
        <v>3.2286373633517158E-3</v>
      </c>
      <c r="AB101" s="549">
        <v>1.2408721187079337E-3</v>
      </c>
      <c r="AC101" s="549">
        <v>0</v>
      </c>
      <c r="AD101" s="549">
        <v>9.8619329388560163E-4</v>
      </c>
      <c r="AE101" s="549">
        <v>4.7596572250202632E-4</v>
      </c>
      <c r="AF101" s="549">
        <v>1.8633375036601271E-4</v>
      </c>
      <c r="AG101" s="549">
        <v>0</v>
      </c>
      <c r="AH101" s="549">
        <v>7.276094721524011E-4</v>
      </c>
      <c r="AI101" s="549">
        <v>1.3700272292911822E-3</v>
      </c>
      <c r="AJ101" s="549">
        <v>0</v>
      </c>
      <c r="AK101" s="549">
        <v>3.2626427406199022E-4</v>
      </c>
      <c r="AL101" s="549">
        <v>2.1008403361344537E-3</v>
      </c>
      <c r="AM101" s="549">
        <v>5.1883366192798585E-4</v>
      </c>
      <c r="AN101" s="549">
        <v>1.2063072636930236E-3</v>
      </c>
      <c r="AO101" s="549">
        <v>7.2911540074005216E-4</v>
      </c>
      <c r="AP101" s="549">
        <v>3.453589076032092E-4</v>
      </c>
      <c r="AQ101" s="549">
        <v>3.9847252199900384E-4</v>
      </c>
      <c r="AR101" s="549">
        <v>8.2523197069420129E-4</v>
      </c>
      <c r="AS101" s="549">
        <v>9.4397828232971369E-4</v>
      </c>
      <c r="AT101" s="549">
        <v>3.0880304111149943E-3</v>
      </c>
      <c r="AU101" s="549">
        <v>1.8805218664829475E-3</v>
      </c>
      <c r="AV101" s="549">
        <v>2.6466786576483541E-3</v>
      </c>
      <c r="AW101" s="549">
        <v>6.7902492021457183E-4</v>
      </c>
      <c r="AX101" s="549">
        <v>6.8311365443407958E-4</v>
      </c>
      <c r="AY101" s="549">
        <v>9.5206727255884801E-4</v>
      </c>
      <c r="AZ101" s="549">
        <v>1.2701638511367967E-4</v>
      </c>
      <c r="BA101" s="549">
        <v>7.1973042823960482E-4</v>
      </c>
      <c r="BB101" s="549">
        <v>1.0644862696698549E-3</v>
      </c>
      <c r="BC101" s="549">
        <v>4.3710114520500044E-4</v>
      </c>
      <c r="BD101" s="549">
        <v>3.6907178446207787E-4</v>
      </c>
      <c r="BE101" s="549">
        <v>2.2236196378676588E-4</v>
      </c>
      <c r="BF101" s="549">
        <v>2.5729429321257654E-4</v>
      </c>
      <c r="BG101" s="549">
        <v>9.7876036807773066E-5</v>
      </c>
      <c r="BH101" s="549">
        <v>5.7690088842736822E-4</v>
      </c>
      <c r="BI101" s="549">
        <v>1.2912801484230056E-3</v>
      </c>
      <c r="BJ101" s="549">
        <v>6.9317394120521354E-4</v>
      </c>
      <c r="BK101" s="549">
        <v>1.7072513253661606E-3</v>
      </c>
      <c r="BL101" s="549">
        <v>7.0134977561109942E-4</v>
      </c>
      <c r="BM101" s="549">
        <v>2.2184743908262761E-3</v>
      </c>
      <c r="BN101" s="549">
        <v>1.0738255033557046E-3</v>
      </c>
      <c r="BO101" s="549">
        <v>1.2253104263562546E-3</v>
      </c>
      <c r="BP101" s="549">
        <v>2.8101621539513158E-3</v>
      </c>
      <c r="BQ101" s="549">
        <v>3.7441851669755303E-3</v>
      </c>
      <c r="BR101" s="549">
        <v>8.8688372731327413E-3</v>
      </c>
      <c r="BS101" s="549">
        <v>1.9360905721608616E-3</v>
      </c>
      <c r="BT101" s="549">
        <v>6.3551446694725235E-4</v>
      </c>
      <c r="BU101" s="549">
        <v>3.3219041939972173E-3</v>
      </c>
      <c r="BV101" s="549">
        <v>8.1519741809604632E-4</v>
      </c>
      <c r="BW101" s="549">
        <v>9.4191330727780938E-4</v>
      </c>
      <c r="BX101" s="549">
        <v>0</v>
      </c>
      <c r="BY101" s="549">
        <v>9.9112298543480135E-4</v>
      </c>
      <c r="BZ101" s="549">
        <v>1.4664706938634353E-3</v>
      </c>
      <c r="CA101" s="549">
        <v>0</v>
      </c>
      <c r="CB101" s="549">
        <v>0</v>
      </c>
      <c r="CC101" s="549">
        <v>0</v>
      </c>
      <c r="CD101" s="549">
        <v>1.0312467773538208E-3</v>
      </c>
      <c r="CE101" s="549">
        <v>4.442419409955576E-3</v>
      </c>
      <c r="CF101" s="549">
        <v>1.6966985469056579E-3</v>
      </c>
      <c r="CG101" s="549">
        <v>7.9548166414764135E-5</v>
      </c>
      <c r="CH101" s="549">
        <v>1.0625858195738983E-3</v>
      </c>
      <c r="CI101" s="549">
        <v>2.4671559859372107E-3</v>
      </c>
      <c r="CJ101" s="549">
        <v>9.6217065700219693E-4</v>
      </c>
      <c r="CK101" s="549">
        <v>9.3046861783116226E-4</v>
      </c>
      <c r="CL101" s="549">
        <v>2.647665771132656E-3</v>
      </c>
      <c r="CM101" s="549">
        <v>2.1112814211457501E-6</v>
      </c>
      <c r="CN101" s="549">
        <v>2.4084140990149322E-4</v>
      </c>
      <c r="CO101" s="549">
        <v>3.4499537347244822E-3</v>
      </c>
      <c r="CP101" s="549">
        <v>1.3752897623084109E-3</v>
      </c>
      <c r="CQ101" s="549">
        <v>6.4994647499617682E-4</v>
      </c>
      <c r="CR101" s="549">
        <v>7.2154236896790581E-6</v>
      </c>
      <c r="CS101" s="549">
        <v>3.7773470638867044E-4</v>
      </c>
      <c r="CT101" s="549">
        <v>0</v>
      </c>
      <c r="CU101" s="549">
        <v>2.0072413135996951E-3</v>
      </c>
      <c r="CV101" s="549">
        <v>2.226069750185506E-3</v>
      </c>
      <c r="CW101" s="549">
        <v>1.6757789095266627E-3</v>
      </c>
      <c r="CX101" s="549">
        <v>2.0490808793792365E-3</v>
      </c>
      <c r="CY101" s="549">
        <v>1.4857679074132E-3</v>
      </c>
      <c r="CZ101" s="549">
        <v>1.5286909562037608E-3</v>
      </c>
      <c r="DA101" s="549">
        <v>1.4590446175844058E-3</v>
      </c>
      <c r="DB101" s="549">
        <v>9.9391939539896484E-3</v>
      </c>
      <c r="DC101" s="549">
        <v>2.1924276920482332E-3</v>
      </c>
      <c r="DD101" s="549">
        <v>0</v>
      </c>
      <c r="DE101" s="549">
        <v>4.8178936069297783E-3</v>
      </c>
      <c r="DF101" s="549">
        <v>1.0743377091961171E-3</v>
      </c>
      <c r="DG101" s="557" t="s">
        <v>338</v>
      </c>
    </row>
    <row r="102" spans="2:111" ht="12" customHeight="1">
      <c r="B102" s="548" t="s">
        <v>749</v>
      </c>
      <c r="C102" s="549">
        <v>9.9569429494079649E-4</v>
      </c>
      <c r="D102" s="549">
        <v>5.3933105120524891E-3</v>
      </c>
      <c r="E102" s="549">
        <v>7.6824583866837385E-3</v>
      </c>
      <c r="F102" s="549">
        <v>1.8512804689910522E-3</v>
      </c>
      <c r="G102" s="549">
        <v>0</v>
      </c>
      <c r="H102" s="549">
        <v>0</v>
      </c>
      <c r="I102" s="549">
        <v>6.9756626879553555E-3</v>
      </c>
      <c r="J102" s="549">
        <v>3.3095509323100903E-3</v>
      </c>
      <c r="K102" s="549">
        <v>2.7353348983430118E-3</v>
      </c>
      <c r="L102" s="549">
        <v>1.3527422437876783E-3</v>
      </c>
      <c r="M102" s="549">
        <v>0</v>
      </c>
      <c r="N102" s="549">
        <v>3.1707727706380829E-3</v>
      </c>
      <c r="O102" s="549">
        <v>2.6283240568954853E-3</v>
      </c>
      <c r="P102" s="549">
        <v>8.0245267928552386E-3</v>
      </c>
      <c r="Q102" s="549">
        <v>5.3526740198350173E-3</v>
      </c>
      <c r="R102" s="549">
        <v>2.2876156805656648E-3</v>
      </c>
      <c r="S102" s="549">
        <v>2.4589403359005289E-3</v>
      </c>
      <c r="T102" s="549">
        <v>8.8568898031484815E-3</v>
      </c>
      <c r="U102" s="549">
        <v>1.521041068108839E-3</v>
      </c>
      <c r="V102" s="549">
        <v>1.5960923256853908E-2</v>
      </c>
      <c r="W102" s="549">
        <v>0</v>
      </c>
      <c r="X102" s="549">
        <v>1.243008079552517E-3</v>
      </c>
      <c r="Y102" s="549">
        <v>1.2158907568919962E-3</v>
      </c>
      <c r="Z102" s="549">
        <v>2.0790020790020791E-3</v>
      </c>
      <c r="AA102" s="549">
        <v>1.343459842468499E-3</v>
      </c>
      <c r="AB102" s="549">
        <v>2.4427639614355138E-3</v>
      </c>
      <c r="AC102" s="549">
        <v>0</v>
      </c>
      <c r="AD102" s="549">
        <v>1.9175980714442254E-2</v>
      </c>
      <c r="AE102" s="549">
        <v>3.917257640843037E-3</v>
      </c>
      <c r="AF102" s="549">
        <v>6.9742060851279049E-3</v>
      </c>
      <c r="AG102" s="549">
        <v>1.6291951775822744E-3</v>
      </c>
      <c r="AH102" s="549">
        <v>2.778145257309168E-3</v>
      </c>
      <c r="AI102" s="549">
        <v>5.0177247272789544E-3</v>
      </c>
      <c r="AJ102" s="549">
        <v>0</v>
      </c>
      <c r="AK102" s="549">
        <v>1.0048939641109299E-2</v>
      </c>
      <c r="AL102" s="549">
        <v>7.0028011204481793E-4</v>
      </c>
      <c r="AM102" s="549">
        <v>1.0117256407595726E-3</v>
      </c>
      <c r="AN102" s="549">
        <v>5.2560530775196028E-3</v>
      </c>
      <c r="AO102" s="549">
        <v>3.0258289130712162E-3</v>
      </c>
      <c r="AP102" s="549">
        <v>1.8596248870942033E-3</v>
      </c>
      <c r="AQ102" s="549">
        <v>2.7782389728263877E-3</v>
      </c>
      <c r="AR102" s="549">
        <v>2.2341646035867399E-3</v>
      </c>
      <c r="AS102" s="549">
        <v>4.9296643632773937E-3</v>
      </c>
      <c r="AT102" s="549">
        <v>7.0282614628167624E-3</v>
      </c>
      <c r="AU102" s="549">
        <v>8.7353273797917564E-3</v>
      </c>
      <c r="AV102" s="549">
        <v>2.5440942135534568E-3</v>
      </c>
      <c r="AW102" s="549">
        <v>8.0124940585319486E-3</v>
      </c>
      <c r="AX102" s="549">
        <v>5.6328880029564267E-3</v>
      </c>
      <c r="AY102" s="549">
        <v>1.5212491122615973E-2</v>
      </c>
      <c r="AZ102" s="549">
        <v>2.9721834116601042E-3</v>
      </c>
      <c r="BA102" s="549">
        <v>4.629175254359276E-3</v>
      </c>
      <c r="BB102" s="549">
        <v>1.072199938290651E-2</v>
      </c>
      <c r="BC102" s="549">
        <v>2.5351866421890025E-3</v>
      </c>
      <c r="BD102" s="549">
        <v>1.2056344959094545E-3</v>
      </c>
      <c r="BE102" s="549">
        <v>2.8945952428802032E-3</v>
      </c>
      <c r="BF102" s="549">
        <v>2.4700252148407349E-3</v>
      </c>
      <c r="BG102" s="549">
        <v>2.9400046491117483E-3</v>
      </c>
      <c r="BH102" s="549">
        <v>9.5765547478943117E-3</v>
      </c>
      <c r="BI102" s="549">
        <v>2.0897959183673469E-2</v>
      </c>
      <c r="BJ102" s="549">
        <v>7.647640367723094E-3</v>
      </c>
      <c r="BK102" s="549">
        <v>5.031898643184473E-2</v>
      </c>
      <c r="BL102" s="549">
        <v>1.8579314914654768E-2</v>
      </c>
      <c r="BM102" s="549">
        <v>1.0101010101010102E-2</v>
      </c>
      <c r="BN102" s="549">
        <v>3.5729103111653449E-2</v>
      </c>
      <c r="BO102" s="549">
        <v>5.7442897945447796E-2</v>
      </c>
      <c r="BP102" s="549">
        <v>1.0678616185015E-2</v>
      </c>
      <c r="BQ102" s="549">
        <v>7.1101698120343403E-3</v>
      </c>
      <c r="BR102" s="549">
        <v>2.5560091947713316E-3</v>
      </c>
      <c r="BS102" s="549">
        <v>5.5040289122858773E-3</v>
      </c>
      <c r="BT102" s="549">
        <v>9.0950513807451106E-3</v>
      </c>
      <c r="BU102" s="549">
        <v>9.8688133571854502E-3</v>
      </c>
      <c r="BV102" s="549">
        <v>1.5301656454425787E-3</v>
      </c>
      <c r="BW102" s="549">
        <v>1.7553838908359175E-3</v>
      </c>
      <c r="BX102" s="549">
        <v>0</v>
      </c>
      <c r="BY102" s="549">
        <v>2.4131690080151686E-3</v>
      </c>
      <c r="BZ102" s="549">
        <v>1.0651033180146447E-2</v>
      </c>
      <c r="CA102" s="549">
        <v>0.1272438316604706</v>
      </c>
      <c r="CB102" s="549">
        <v>0</v>
      </c>
      <c r="CC102" s="549">
        <v>0</v>
      </c>
      <c r="CD102" s="549">
        <v>1.3199958750128906E-2</v>
      </c>
      <c r="CE102" s="549">
        <v>5.6194707066104721E-3</v>
      </c>
      <c r="CF102" s="549">
        <v>6.9384543929326345E-3</v>
      </c>
      <c r="CG102" s="549">
        <v>2.3864449924429243E-4</v>
      </c>
      <c r="CH102" s="549">
        <v>1.1571996254263686E-2</v>
      </c>
      <c r="CI102" s="549">
        <v>1.8997101091716522E-2</v>
      </c>
      <c r="CJ102" s="549">
        <v>9.8622492342725181E-3</v>
      </c>
      <c r="CK102" s="549">
        <v>4.9822365082050415E-2</v>
      </c>
      <c r="CL102" s="549">
        <v>9.4615115056652255E-3</v>
      </c>
      <c r="CM102" s="549">
        <v>1.3841560997031538E-2</v>
      </c>
      <c r="CN102" s="549">
        <v>2.0431820708126675E-3</v>
      </c>
      <c r="CO102" s="549">
        <v>4.0163045212341661E-3</v>
      </c>
      <c r="CP102" s="549">
        <v>6.3055738158668646E-3</v>
      </c>
      <c r="CQ102" s="549">
        <v>1.3840036702859765E-2</v>
      </c>
      <c r="CR102" s="549">
        <v>6.9628838605402905E-3</v>
      </c>
      <c r="CS102" s="549">
        <v>1.9221123420171033E-2</v>
      </c>
      <c r="CT102" s="549">
        <v>7.2398497646199078E-3</v>
      </c>
      <c r="CU102" s="549">
        <v>2.744076732516039E-3</v>
      </c>
      <c r="CV102" s="549">
        <v>1.4840465001236705E-3</v>
      </c>
      <c r="CW102" s="549">
        <v>7.2367435590173753E-3</v>
      </c>
      <c r="CX102" s="549">
        <v>9.2693948201392293E-3</v>
      </c>
      <c r="CY102" s="549">
        <v>8.5040663121676574E-3</v>
      </c>
      <c r="CZ102" s="549">
        <v>1.5831789506823108E-3</v>
      </c>
      <c r="DA102" s="549">
        <v>3.0785841431030963E-3</v>
      </c>
      <c r="DB102" s="549">
        <v>4.1113934829756374E-3</v>
      </c>
      <c r="DC102" s="549">
        <v>3.890956838085601E-3</v>
      </c>
      <c r="DD102" s="549">
        <v>0</v>
      </c>
      <c r="DE102" s="549">
        <v>4.6265092322158152E-3</v>
      </c>
      <c r="DF102" s="549">
        <v>7.9326378991076644E-3</v>
      </c>
      <c r="DG102" s="557" t="s">
        <v>339</v>
      </c>
    </row>
    <row r="103" spans="2:111" ht="12" customHeight="1">
      <c r="B103" s="548" t="s">
        <v>751</v>
      </c>
      <c r="C103" s="549">
        <v>1.4128094725511303E-4</v>
      </c>
      <c r="D103" s="549">
        <v>0</v>
      </c>
      <c r="E103" s="549">
        <v>3.5211267605633804E-3</v>
      </c>
      <c r="F103" s="549">
        <v>3.2911652782063147E-3</v>
      </c>
      <c r="G103" s="549">
        <v>0</v>
      </c>
      <c r="H103" s="549">
        <v>0</v>
      </c>
      <c r="I103" s="549">
        <v>2.3252208959851188E-3</v>
      </c>
      <c r="J103" s="549">
        <v>1.1435537702100446E-2</v>
      </c>
      <c r="K103" s="549">
        <v>2.6354625701851927E-2</v>
      </c>
      <c r="L103" s="549">
        <v>1.4703720041170417E-4</v>
      </c>
      <c r="M103" s="549">
        <v>0</v>
      </c>
      <c r="N103" s="549">
        <v>8.1373814467703017E-4</v>
      </c>
      <c r="O103" s="549">
        <v>5.6045145330859613E-3</v>
      </c>
      <c r="P103" s="549">
        <v>1.8128499066915489E-3</v>
      </c>
      <c r="Q103" s="549">
        <v>5.7697655019000836E-3</v>
      </c>
      <c r="R103" s="549">
        <v>1.5597379640220442E-4</v>
      </c>
      <c r="S103" s="549">
        <v>1.8403389935356159E-3</v>
      </c>
      <c r="T103" s="549">
        <v>1.099968572326505E-3</v>
      </c>
      <c r="U103" s="549">
        <v>3.042082136217678E-3</v>
      </c>
      <c r="V103" s="549">
        <v>3.1990643596711498E-3</v>
      </c>
      <c r="W103" s="549">
        <v>0</v>
      </c>
      <c r="X103" s="549">
        <v>6.215040397762585E-4</v>
      </c>
      <c r="Y103" s="549">
        <v>7.4824046577968994E-4</v>
      </c>
      <c r="Z103" s="549">
        <v>2.0790020790020791E-3</v>
      </c>
      <c r="AA103" s="549">
        <v>4.9469658392831989E-2</v>
      </c>
      <c r="AB103" s="549">
        <v>6.5707751877549958E-2</v>
      </c>
      <c r="AC103" s="549">
        <v>0</v>
      </c>
      <c r="AD103" s="549">
        <v>1.0957703265395574E-4</v>
      </c>
      <c r="AE103" s="549">
        <v>4.8174103880016805E-3</v>
      </c>
      <c r="AF103" s="549">
        <v>3.6468176857348206E-3</v>
      </c>
      <c r="AG103" s="549">
        <v>1.9550342130987292E-3</v>
      </c>
      <c r="AH103" s="549">
        <v>1.9843894695065487E-3</v>
      </c>
      <c r="AI103" s="549">
        <v>4.4525884951963419E-4</v>
      </c>
      <c r="AJ103" s="549">
        <v>0</v>
      </c>
      <c r="AK103" s="549">
        <v>1.2398042414355629E-3</v>
      </c>
      <c r="AL103" s="549">
        <v>7.0028011204481793E-4</v>
      </c>
      <c r="AM103" s="549">
        <v>5.447753450243852E-4</v>
      </c>
      <c r="AN103" s="549">
        <v>5.6007122957176089E-4</v>
      </c>
      <c r="AO103" s="549">
        <v>2.3696250524051694E-4</v>
      </c>
      <c r="AP103" s="549">
        <v>9.2981244354710163E-4</v>
      </c>
      <c r="AQ103" s="549">
        <v>9.9618130499750952E-4</v>
      </c>
      <c r="AR103" s="549">
        <v>1.7108467685123684E-3</v>
      </c>
      <c r="AS103" s="549">
        <v>1.3326752221125371E-3</v>
      </c>
      <c r="AT103" s="549">
        <v>4.6775282351307745E-3</v>
      </c>
      <c r="AU103" s="549">
        <v>2.3874828304887188E-3</v>
      </c>
      <c r="AV103" s="549">
        <v>4.6026220583910652E-3</v>
      </c>
      <c r="AW103" s="549">
        <v>4.2778569973518027E-3</v>
      </c>
      <c r="AX103" s="549">
        <v>2.8556390472244306E-3</v>
      </c>
      <c r="AY103" s="549">
        <v>3.8700248052121822E-3</v>
      </c>
      <c r="AZ103" s="549">
        <v>9.6278419916169186E-3</v>
      </c>
      <c r="BA103" s="549">
        <v>5.2344031144698532E-3</v>
      </c>
      <c r="BB103" s="549">
        <v>4.581919160752854E-3</v>
      </c>
      <c r="BC103" s="549">
        <v>8.042661071772008E-3</v>
      </c>
      <c r="BD103" s="549">
        <v>6.6925016915790119E-3</v>
      </c>
      <c r="BE103" s="549">
        <v>7.3035856677017624E-3</v>
      </c>
      <c r="BF103" s="549">
        <v>7.9761230895898736E-3</v>
      </c>
      <c r="BG103" s="549">
        <v>4.0485571529563086E-3</v>
      </c>
      <c r="BH103" s="549">
        <v>1.3845621322256837E-3</v>
      </c>
      <c r="BI103" s="549">
        <v>7.5547309833024117E-3</v>
      </c>
      <c r="BJ103" s="549">
        <v>1.8454335746184703E-2</v>
      </c>
      <c r="BK103" s="549">
        <v>8.985533291400844E-5</v>
      </c>
      <c r="BL103" s="549">
        <v>2.147076920429071E-3</v>
      </c>
      <c r="BM103" s="549">
        <v>4.5336670112253597E-4</v>
      </c>
      <c r="BN103" s="549">
        <v>8.6638194020744353E-4</v>
      </c>
      <c r="BO103" s="549">
        <v>9.3192623976391198E-4</v>
      </c>
      <c r="BP103" s="549">
        <v>3.9759996961986864E-3</v>
      </c>
      <c r="BQ103" s="549">
        <v>9.6252032827805305E-3</v>
      </c>
      <c r="BR103" s="549">
        <v>8.1655058839674756E-3</v>
      </c>
      <c r="BS103" s="549">
        <v>1.0233621595707411E-3</v>
      </c>
      <c r="BT103" s="549">
        <v>1.1771577943022958E-2</v>
      </c>
      <c r="BU103" s="549">
        <v>2.7810077519379844E-2</v>
      </c>
      <c r="BV103" s="549">
        <v>1.3277026801285606E-2</v>
      </c>
      <c r="BW103" s="549">
        <v>1.2942133494804185E-2</v>
      </c>
      <c r="BX103" s="549">
        <v>0</v>
      </c>
      <c r="BY103" s="549">
        <v>4.6539688011721109E-3</v>
      </c>
      <c r="BZ103" s="549">
        <v>3.6445620872433675E-3</v>
      </c>
      <c r="CA103" s="549">
        <v>0</v>
      </c>
      <c r="CB103" s="549">
        <v>0</v>
      </c>
      <c r="CC103" s="549">
        <v>0</v>
      </c>
      <c r="CD103" s="549">
        <v>4.0218624316799012E-3</v>
      </c>
      <c r="CE103" s="549">
        <v>5.3157155332801762E-4</v>
      </c>
      <c r="CF103" s="549">
        <v>8.6825467539976674E-3</v>
      </c>
      <c r="CG103" s="549">
        <v>9.5457799697716973E-4</v>
      </c>
      <c r="CH103" s="549">
        <v>2.2576309673412551E-2</v>
      </c>
      <c r="CI103" s="549">
        <v>1.3014247825818788E-2</v>
      </c>
      <c r="CJ103" s="549">
        <v>1.714267387225581E-2</v>
      </c>
      <c r="CK103" s="549">
        <v>2.9774995770597192E-2</v>
      </c>
      <c r="CL103" s="549">
        <v>3.3056885877818014E-2</v>
      </c>
      <c r="CM103" s="549">
        <v>1.5053436532769199E-3</v>
      </c>
      <c r="CN103" s="549">
        <v>2.8345181319175739E-3</v>
      </c>
      <c r="CO103" s="549">
        <v>2.3092753900641333E-3</v>
      </c>
      <c r="CP103" s="549">
        <v>1.3796145728817077E-3</v>
      </c>
      <c r="CQ103" s="549">
        <v>6.6141611867257992E-3</v>
      </c>
      <c r="CR103" s="549">
        <v>4.4014084507042255E-4</v>
      </c>
      <c r="CS103" s="549">
        <v>1.4552074754317632E-3</v>
      </c>
      <c r="CT103" s="549">
        <v>4.9115412722421439E-3</v>
      </c>
      <c r="CU103" s="549">
        <v>7.9908530775582801E-3</v>
      </c>
      <c r="CV103" s="549">
        <v>7.832467639541594E-4</v>
      </c>
      <c r="CW103" s="549">
        <v>2.7149490713001797E-3</v>
      </c>
      <c r="CX103" s="549">
        <v>1.4168315817286694E-2</v>
      </c>
      <c r="CY103" s="549">
        <v>2.8835627150453551E-3</v>
      </c>
      <c r="CZ103" s="549">
        <v>1.0806785571579063E-2</v>
      </c>
      <c r="DA103" s="549">
        <v>1.1497271586565118E-2</v>
      </c>
      <c r="DB103" s="549">
        <v>1.0757481006426548E-2</v>
      </c>
      <c r="DC103" s="549">
        <v>9.0829147241998243E-3</v>
      </c>
      <c r="DD103" s="549">
        <v>0</v>
      </c>
      <c r="DE103" s="549">
        <v>5.050883280494604E-3</v>
      </c>
      <c r="DF103" s="549">
        <v>7.0846973778274213E-3</v>
      </c>
      <c r="DG103" s="557" t="s">
        <v>340</v>
      </c>
    </row>
    <row r="104" spans="2:111" ht="12" customHeight="1">
      <c r="B104" s="548" t="s">
        <v>753</v>
      </c>
      <c r="C104" s="549">
        <v>1.3986813778256189E-2</v>
      </c>
      <c r="D104" s="549">
        <v>6.2401939808871777E-3</v>
      </c>
      <c r="E104" s="549">
        <v>1.5364916773367477E-2</v>
      </c>
      <c r="F104" s="549">
        <v>1.9232747094518152E-2</v>
      </c>
      <c r="G104" s="549">
        <v>0</v>
      </c>
      <c r="H104" s="549">
        <v>0</v>
      </c>
      <c r="I104" s="549">
        <v>1.0541001395132537E-2</v>
      </c>
      <c r="J104" s="549">
        <v>4.4686931670563784E-3</v>
      </c>
      <c r="K104" s="549">
        <v>2.676990239281743E-3</v>
      </c>
      <c r="L104" s="549">
        <v>2.1761505660932217E-3</v>
      </c>
      <c r="M104" s="549">
        <v>0</v>
      </c>
      <c r="N104" s="549">
        <v>9.7929176721477072E-3</v>
      </c>
      <c r="O104" s="549">
        <v>3.9424860853432284E-3</v>
      </c>
      <c r="P104" s="549">
        <v>1.1490269261530258E-2</v>
      </c>
      <c r="Q104" s="549">
        <v>2.0854574103253312E-3</v>
      </c>
      <c r="R104" s="549">
        <v>4.6792138920661325E-3</v>
      </c>
      <c r="S104" s="549">
        <v>1.9640592620085986E-3</v>
      </c>
      <c r="T104" s="549">
        <v>3.1570526556384104E-3</v>
      </c>
      <c r="U104" s="549">
        <v>1.1154301166131485E-2</v>
      </c>
      <c r="V104" s="549">
        <v>2.0432733652093152E-2</v>
      </c>
      <c r="W104" s="549">
        <v>0</v>
      </c>
      <c r="X104" s="549">
        <v>1.305158483530143E-2</v>
      </c>
      <c r="Y104" s="549">
        <v>3.4372296396754506E-3</v>
      </c>
      <c r="Z104" s="549">
        <v>6.2370062370062374E-3</v>
      </c>
      <c r="AA104" s="549">
        <v>6.2080845946326608E-3</v>
      </c>
      <c r="AB104" s="549">
        <v>3.5601985395389934E-3</v>
      </c>
      <c r="AC104" s="549">
        <v>0</v>
      </c>
      <c r="AD104" s="549">
        <v>8.3278544817006351E-3</v>
      </c>
      <c r="AE104" s="549">
        <v>7.3366431870186821E-3</v>
      </c>
      <c r="AF104" s="549">
        <v>1.1978598237815104E-2</v>
      </c>
      <c r="AG104" s="549">
        <v>2.606712284131639E-3</v>
      </c>
      <c r="AH104" s="549">
        <v>7.7391189310755393E-3</v>
      </c>
      <c r="AI104" s="549">
        <v>1.0086825475656329E-2</v>
      </c>
      <c r="AJ104" s="549">
        <v>0</v>
      </c>
      <c r="AK104" s="549">
        <v>1.5138662316476346E-2</v>
      </c>
      <c r="AL104" s="549">
        <v>4.2016806722689074E-3</v>
      </c>
      <c r="AM104" s="549">
        <v>4.2025526616166859E-3</v>
      </c>
      <c r="AN104" s="549">
        <v>8.7744492632909205E-3</v>
      </c>
      <c r="AO104" s="549">
        <v>1.2394961812580887E-3</v>
      </c>
      <c r="AP104" s="549">
        <v>6.3758567557515543E-3</v>
      </c>
      <c r="AQ104" s="549">
        <v>8.5228844983120267E-3</v>
      </c>
      <c r="AR104" s="549">
        <v>7.5176619769337597E-3</v>
      </c>
      <c r="AS104" s="549">
        <v>6.2993583415597238E-3</v>
      </c>
      <c r="AT104" s="549">
        <v>6.879844497321313E-3</v>
      </c>
      <c r="AU104" s="549">
        <v>4.9786166465182182E-3</v>
      </c>
      <c r="AV104" s="549">
        <v>1.086255280249303E-2</v>
      </c>
      <c r="AW104" s="549">
        <v>6.2470292659740616E-3</v>
      </c>
      <c r="AX104" s="549">
        <v>9.4124102713417021E-3</v>
      </c>
      <c r="AY104" s="549">
        <v>4.7860679107012364E-3</v>
      </c>
      <c r="AZ104" s="549">
        <v>2.5149244252508575E-3</v>
      </c>
      <c r="BA104" s="549">
        <v>8.0642522982301169E-3</v>
      </c>
      <c r="BB104" s="549">
        <v>2.9157667386609069E-3</v>
      </c>
      <c r="BC104" s="549">
        <v>4.6332721391730046E-3</v>
      </c>
      <c r="BD104" s="549">
        <v>5.2777265178077133E-3</v>
      </c>
      <c r="BE104" s="549">
        <v>2.3681873286094924E-3</v>
      </c>
      <c r="BF104" s="549">
        <v>2.9331549426233725E-3</v>
      </c>
      <c r="BG104" s="549">
        <v>4.2804808053921182E-3</v>
      </c>
      <c r="BH104" s="549">
        <v>2.884504442136841E-3</v>
      </c>
      <c r="BI104" s="549">
        <v>2.3896103896103894E-3</v>
      </c>
      <c r="BJ104" s="549">
        <v>2.477244576766173E-3</v>
      </c>
      <c r="BK104" s="549">
        <v>2.0666726570221943E-3</v>
      </c>
      <c r="BL104" s="549">
        <v>3.0807757014573445E-3</v>
      </c>
      <c r="BM104" s="549">
        <v>8.7288202189458926E-3</v>
      </c>
      <c r="BN104" s="549">
        <v>7.046979865771812E-3</v>
      </c>
      <c r="BO104" s="549">
        <v>6.9376731182424559E-3</v>
      </c>
      <c r="BP104" s="549">
        <v>9.3194850567728707E-2</v>
      </c>
      <c r="BQ104" s="549">
        <v>2.0611928444461253E-3</v>
      </c>
      <c r="BR104" s="549">
        <v>2.5217003465193674E-2</v>
      </c>
      <c r="BS104" s="549">
        <v>1.8807736986705511E-2</v>
      </c>
      <c r="BT104" s="549">
        <v>5.8069920295180202E-4</v>
      </c>
      <c r="BU104" s="549">
        <v>2.4870801033591732E-3</v>
      </c>
      <c r="BV104" s="549">
        <v>2.2384519267391436E-3</v>
      </c>
      <c r="BW104" s="549">
        <v>1.4006373205624567E-3</v>
      </c>
      <c r="BX104" s="549">
        <v>0</v>
      </c>
      <c r="BY104" s="549">
        <v>2.0253382745841595E-3</v>
      </c>
      <c r="BZ104" s="549">
        <v>3.3466124859504794E-2</v>
      </c>
      <c r="CA104" s="549">
        <v>0.19901362824473645</v>
      </c>
      <c r="CB104" s="549">
        <v>0</v>
      </c>
      <c r="CC104" s="549">
        <v>0</v>
      </c>
      <c r="CD104" s="549">
        <v>1.2890584716922759E-2</v>
      </c>
      <c r="CE104" s="549">
        <v>7.3660629532596731E-3</v>
      </c>
      <c r="CF104" s="549">
        <v>7.1469871752338886E-3</v>
      </c>
      <c r="CG104" s="549">
        <v>6.3638533131811308E-4</v>
      </c>
      <c r="CH104" s="549">
        <v>2.7850422850932309E-3</v>
      </c>
      <c r="CI104" s="549">
        <v>1.122555973601431E-2</v>
      </c>
      <c r="CJ104" s="549">
        <v>1.5234368735868118E-2</v>
      </c>
      <c r="CK104" s="549">
        <v>4.3985789206564029E-3</v>
      </c>
      <c r="CL104" s="549">
        <v>3.9714986566989838E-3</v>
      </c>
      <c r="CM104" s="549">
        <v>1.3474198029752178E-2</v>
      </c>
      <c r="CN104" s="549">
        <v>2.2999031341142595E-3</v>
      </c>
      <c r="CO104" s="549">
        <v>1.3564500175488976E-2</v>
      </c>
      <c r="CP104" s="549">
        <v>1.8899422205307407E-3</v>
      </c>
      <c r="CQ104" s="549">
        <v>9.2521792322985165E-3</v>
      </c>
      <c r="CR104" s="549">
        <v>3.8674670976679751E-3</v>
      </c>
      <c r="CS104" s="549">
        <v>1.8700964152357127E-3</v>
      </c>
      <c r="CT104" s="549">
        <v>8.0726024370761876E-3</v>
      </c>
      <c r="CU104" s="549">
        <v>0.11131296449215525</v>
      </c>
      <c r="CV104" s="549">
        <v>1.6489405556929673E-3</v>
      </c>
      <c r="CW104" s="549">
        <v>7.5737717195925704E-3</v>
      </c>
      <c r="CX104" s="549">
        <v>3.1976446354523348E-3</v>
      </c>
      <c r="CY104" s="549">
        <v>1.9158586174538631E-3</v>
      </c>
      <c r="CZ104" s="549">
        <v>4.2076840180657969E-3</v>
      </c>
      <c r="DA104" s="549">
        <v>6.8137383641191747E-3</v>
      </c>
      <c r="DB104" s="549">
        <v>5.9209388347060158E-3</v>
      </c>
      <c r="DC104" s="549">
        <v>1.2769084360280919E-3</v>
      </c>
      <c r="DD104" s="549">
        <v>0</v>
      </c>
      <c r="DE104" s="549">
        <v>3.1620027126654849E-3</v>
      </c>
      <c r="DF104" s="549">
        <v>9.3521178051646139E-3</v>
      </c>
      <c r="DG104" s="557" t="s">
        <v>341</v>
      </c>
    </row>
    <row r="105" spans="2:111" ht="12" customHeight="1">
      <c r="B105" s="554" t="s">
        <v>755</v>
      </c>
      <c r="C105" s="555">
        <v>5.853067814854682E-4</v>
      </c>
      <c r="D105" s="555">
        <v>7.844815290258166E-4</v>
      </c>
      <c r="E105" s="555">
        <v>1.8645966709346991E-2</v>
      </c>
      <c r="F105" s="555">
        <v>4.1139565977578934E-4</v>
      </c>
      <c r="G105" s="555">
        <v>0</v>
      </c>
      <c r="H105" s="555">
        <v>0</v>
      </c>
      <c r="I105" s="555">
        <v>1.56564873662998E-2</v>
      </c>
      <c r="J105" s="555">
        <v>1.860489904137605E-2</v>
      </c>
      <c r="K105" s="555">
        <v>1.1157558035775571E-2</v>
      </c>
      <c r="L105" s="555">
        <v>5.3815615350683724E-3</v>
      </c>
      <c r="M105" s="555">
        <v>0</v>
      </c>
      <c r="N105" s="555">
        <v>9.428138503844212E-3</v>
      </c>
      <c r="O105" s="555">
        <v>2.7829313543599257E-2</v>
      </c>
      <c r="P105" s="555">
        <v>9.1442282058117833E-3</v>
      </c>
      <c r="Q105" s="555">
        <v>2.4075447214755769E-2</v>
      </c>
      <c r="R105" s="555">
        <v>5.4070916086097539E-3</v>
      </c>
      <c r="S105" s="555">
        <v>1.0856453558504222E-2</v>
      </c>
      <c r="T105" s="555">
        <v>2.8170623696465814E-2</v>
      </c>
      <c r="U105" s="555">
        <v>9.1262464086530343E-3</v>
      </c>
      <c r="V105" s="555">
        <v>4.0624677513673421E-2</v>
      </c>
      <c r="W105" s="555">
        <v>0</v>
      </c>
      <c r="X105" s="555">
        <v>7.7688004972032319E-3</v>
      </c>
      <c r="Y105" s="555">
        <v>7.260270769518554E-3</v>
      </c>
      <c r="Z105" s="555">
        <v>1.0395010395010396E-2</v>
      </c>
      <c r="AA105" s="555">
        <v>1.9946044919229893E-2</v>
      </c>
      <c r="AB105" s="555">
        <v>2.3329695174241834E-2</v>
      </c>
      <c r="AC105" s="555">
        <v>0</v>
      </c>
      <c r="AD105" s="555">
        <v>5.9171597633136093E-3</v>
      </c>
      <c r="AE105" s="555">
        <v>2.1020159836857271E-2</v>
      </c>
      <c r="AF105" s="555">
        <v>2.0416855218675967E-2</v>
      </c>
      <c r="AG105" s="555">
        <v>1.8572825024437929E-2</v>
      </c>
      <c r="AH105" s="555">
        <v>4.0150813599682499E-2</v>
      </c>
      <c r="AI105" s="555">
        <v>5.437295566249379E-2</v>
      </c>
      <c r="AJ105" s="555">
        <v>0</v>
      </c>
      <c r="AK105" s="555">
        <v>3.6541598694942903E-2</v>
      </c>
      <c r="AL105" s="555">
        <v>3.5014005602240898E-3</v>
      </c>
      <c r="AM105" s="555">
        <v>2.0753346477119434E-3</v>
      </c>
      <c r="AN105" s="555">
        <v>1.8310020966769106E-2</v>
      </c>
      <c r="AO105" s="555">
        <v>5.1949472302728712E-3</v>
      </c>
      <c r="AP105" s="555">
        <v>3.5864194251102491E-3</v>
      </c>
      <c r="AQ105" s="555">
        <v>8.9545630638109466E-3</v>
      </c>
      <c r="AR105" s="555">
        <v>1.2992371636173339E-2</v>
      </c>
      <c r="AS105" s="555">
        <v>2.2896100691016781E-2</v>
      </c>
      <c r="AT105" s="555">
        <v>1.8863317550066788E-2</v>
      </c>
      <c r="AU105" s="555">
        <v>1.58284478761802E-2</v>
      </c>
      <c r="AV105" s="555">
        <v>1.4699211011642194E-2</v>
      </c>
      <c r="AW105" s="555">
        <v>2.6753581856454132E-2</v>
      </c>
      <c r="AX105" s="555">
        <v>2.2514754135077326E-2</v>
      </c>
      <c r="AY105" s="555">
        <v>2.262317691983079E-2</v>
      </c>
      <c r="AZ105" s="555">
        <v>1.59786612473009E-2</v>
      </c>
      <c r="BA105" s="555">
        <v>1.9350934013805738E-2</v>
      </c>
      <c r="BB105" s="555">
        <v>1.7772292502314102E-2</v>
      </c>
      <c r="BC105" s="555">
        <v>2.6488329399423027E-2</v>
      </c>
      <c r="BD105" s="555">
        <v>2.5010764593713479E-2</v>
      </c>
      <c r="BE105" s="555">
        <v>1.0222815763712862E-2</v>
      </c>
      <c r="BF105" s="555">
        <v>1.5180363299542017E-2</v>
      </c>
      <c r="BG105" s="555">
        <v>1.6147950268334602E-2</v>
      </c>
      <c r="BH105" s="555">
        <v>1.4480212299526941E-2</v>
      </c>
      <c r="BI105" s="555">
        <v>2.2886827458256029E-2</v>
      </c>
      <c r="BJ105" s="555">
        <v>1.3920296360268633E-2</v>
      </c>
      <c r="BK105" s="555">
        <v>1.904933057776979E-2</v>
      </c>
      <c r="BL105" s="555">
        <v>5.7659126798015568E-2</v>
      </c>
      <c r="BM105" s="555">
        <v>1.9216703238247222E-2</v>
      </c>
      <c r="BN105" s="555">
        <v>0.1122208663819402</v>
      </c>
      <c r="BO105" s="555">
        <v>2.9856155459103109E-2</v>
      </c>
      <c r="BP105" s="555">
        <v>0.13114343219534425</v>
      </c>
      <c r="BQ105" s="555">
        <v>2.1859990166786431E-2</v>
      </c>
      <c r="BR105" s="555">
        <v>0.10234329433560915</v>
      </c>
      <c r="BS105" s="555">
        <v>3.6094259952427488E-2</v>
      </c>
      <c r="BT105" s="555">
        <v>6.8988435692273961E-2</v>
      </c>
      <c r="BU105" s="555">
        <v>7.5407473663287622E-2</v>
      </c>
      <c r="BV105" s="555">
        <v>7.3033670326145786E-2</v>
      </c>
      <c r="BW105" s="555">
        <v>3.7352367321724561E-2</v>
      </c>
      <c r="BX105" s="555">
        <v>1.4932700568669967E-3</v>
      </c>
      <c r="BY105" s="555">
        <v>2.4648797724726362E-2</v>
      </c>
      <c r="BZ105" s="555">
        <v>1.3810097033140243E-2</v>
      </c>
      <c r="CA105" s="555">
        <v>6.1413830769735638E-4</v>
      </c>
      <c r="CB105" s="555">
        <v>0</v>
      </c>
      <c r="CC105" s="555">
        <v>0</v>
      </c>
      <c r="CD105" s="555">
        <v>3.6506135918325258E-2</v>
      </c>
      <c r="CE105" s="555">
        <v>0.1133766184455329</v>
      </c>
      <c r="CF105" s="555">
        <v>0.10658868804443644</v>
      </c>
      <c r="CG105" s="555">
        <v>7.9548166414764136E-3</v>
      </c>
      <c r="CH105" s="555">
        <v>8.7607532229343865E-2</v>
      </c>
      <c r="CI105" s="555">
        <v>9.6589156849441804E-2</v>
      </c>
      <c r="CJ105" s="555">
        <v>0.17905995926810886</v>
      </c>
      <c r="CK105" s="555">
        <v>0.1361021823718491</v>
      </c>
      <c r="CL105" s="555">
        <v>4.7774792664408365E-2</v>
      </c>
      <c r="CM105" s="555">
        <v>6.0697229576519171E-2</v>
      </c>
      <c r="CN105" s="555">
        <v>3.2627394519402289E-2</v>
      </c>
      <c r="CO105" s="555">
        <v>9.2757889027152929E-2</v>
      </c>
      <c r="CP105" s="555">
        <v>3.4091040145774951E-2</v>
      </c>
      <c r="CQ105" s="555">
        <v>4.0449610032115002E-2</v>
      </c>
      <c r="CR105" s="555">
        <v>3.6098764719464327E-2</v>
      </c>
      <c r="CS105" s="555">
        <v>2.4379369492658943E-2</v>
      </c>
      <c r="CT105" s="555">
        <v>6.5039683214085417E-2</v>
      </c>
      <c r="CU105" s="555">
        <v>6.442228291939274E-2</v>
      </c>
      <c r="CV105" s="555">
        <v>5.6599884574161104E-2</v>
      </c>
      <c r="CW105" s="555">
        <v>2.9461878370281604E-2</v>
      </c>
      <c r="CX105" s="555">
        <v>0.11575150041251234</v>
      </c>
      <c r="CY105" s="555">
        <v>1.211096340319049E-2</v>
      </c>
      <c r="CZ105" s="555">
        <v>1.5075011805732137E-2</v>
      </c>
      <c r="DA105" s="555">
        <v>2.6087717762409174E-2</v>
      </c>
      <c r="DB105" s="555">
        <v>2.7442553587822823E-2</v>
      </c>
      <c r="DC105" s="555">
        <v>1.8274246202402034E-2</v>
      </c>
      <c r="DD105" s="555">
        <v>0</v>
      </c>
      <c r="DE105" s="555">
        <v>2.708504955191093E-2</v>
      </c>
      <c r="DF105" s="555">
        <v>3.3724847008033854E-2</v>
      </c>
      <c r="DG105" s="558" t="s">
        <v>342</v>
      </c>
    </row>
    <row r="106" spans="2:111" ht="12" customHeight="1">
      <c r="B106" s="548" t="s">
        <v>757</v>
      </c>
      <c r="C106" s="549">
        <v>0</v>
      </c>
      <c r="D106" s="549">
        <v>0</v>
      </c>
      <c r="E106" s="549">
        <v>0</v>
      </c>
      <c r="F106" s="549">
        <v>0</v>
      </c>
      <c r="G106" s="549">
        <v>0</v>
      </c>
      <c r="H106" s="549">
        <v>0</v>
      </c>
      <c r="I106" s="549">
        <v>0</v>
      </c>
      <c r="J106" s="549">
        <v>0</v>
      </c>
      <c r="K106" s="549">
        <v>0</v>
      </c>
      <c r="L106" s="549">
        <v>0</v>
      </c>
      <c r="M106" s="549">
        <v>0</v>
      </c>
      <c r="N106" s="549">
        <v>0</v>
      </c>
      <c r="O106" s="549">
        <v>0</v>
      </c>
      <c r="P106" s="549">
        <v>0</v>
      </c>
      <c r="Q106" s="549">
        <v>0</v>
      </c>
      <c r="R106" s="549">
        <v>0</v>
      </c>
      <c r="S106" s="549">
        <v>0</v>
      </c>
      <c r="T106" s="549">
        <v>0</v>
      </c>
      <c r="U106" s="549">
        <v>0</v>
      </c>
      <c r="V106" s="549">
        <v>0</v>
      </c>
      <c r="W106" s="549">
        <v>0</v>
      </c>
      <c r="X106" s="549">
        <v>0</v>
      </c>
      <c r="Y106" s="549">
        <v>0</v>
      </c>
      <c r="Z106" s="549">
        <v>0</v>
      </c>
      <c r="AA106" s="549">
        <v>0</v>
      </c>
      <c r="AB106" s="549">
        <v>0</v>
      </c>
      <c r="AC106" s="549">
        <v>0</v>
      </c>
      <c r="AD106" s="549">
        <v>0</v>
      </c>
      <c r="AE106" s="549">
        <v>0</v>
      </c>
      <c r="AF106" s="549">
        <v>0</v>
      </c>
      <c r="AG106" s="549">
        <v>0</v>
      </c>
      <c r="AH106" s="549">
        <v>0</v>
      </c>
      <c r="AI106" s="549">
        <v>0</v>
      </c>
      <c r="AJ106" s="549">
        <v>0</v>
      </c>
      <c r="AK106" s="549">
        <v>0</v>
      </c>
      <c r="AL106" s="549">
        <v>0</v>
      </c>
      <c r="AM106" s="549">
        <v>0</v>
      </c>
      <c r="AN106" s="549">
        <v>0</v>
      </c>
      <c r="AO106" s="549">
        <v>0</v>
      </c>
      <c r="AP106" s="549">
        <v>0</v>
      </c>
      <c r="AQ106" s="549">
        <v>0</v>
      </c>
      <c r="AR106" s="549">
        <v>0</v>
      </c>
      <c r="AS106" s="549">
        <v>0</v>
      </c>
      <c r="AT106" s="549">
        <v>0</v>
      </c>
      <c r="AU106" s="549">
        <v>0</v>
      </c>
      <c r="AV106" s="549">
        <v>0</v>
      </c>
      <c r="AW106" s="549">
        <v>0</v>
      </c>
      <c r="AX106" s="549">
        <v>0</v>
      </c>
      <c r="AY106" s="549">
        <v>0</v>
      </c>
      <c r="AZ106" s="549">
        <v>0</v>
      </c>
      <c r="BA106" s="549">
        <v>0</v>
      </c>
      <c r="BB106" s="549">
        <v>0</v>
      </c>
      <c r="BC106" s="549">
        <v>0</v>
      </c>
      <c r="BD106" s="549">
        <v>0</v>
      </c>
      <c r="BE106" s="549">
        <v>0</v>
      </c>
      <c r="BF106" s="549">
        <v>0</v>
      </c>
      <c r="BG106" s="549">
        <v>0</v>
      </c>
      <c r="BH106" s="549">
        <v>0</v>
      </c>
      <c r="BI106" s="549">
        <v>0</v>
      </c>
      <c r="BJ106" s="549">
        <v>0</v>
      </c>
      <c r="BK106" s="549">
        <v>0</v>
      </c>
      <c r="BL106" s="549">
        <v>0</v>
      </c>
      <c r="BM106" s="549">
        <v>0</v>
      </c>
      <c r="BN106" s="549">
        <v>0</v>
      </c>
      <c r="BO106" s="549">
        <v>0</v>
      </c>
      <c r="BP106" s="549">
        <v>0</v>
      </c>
      <c r="BQ106" s="549">
        <v>0</v>
      </c>
      <c r="BR106" s="549">
        <v>0</v>
      </c>
      <c r="BS106" s="549">
        <v>0</v>
      </c>
      <c r="BT106" s="549">
        <v>0</v>
      </c>
      <c r="BU106" s="549">
        <v>0</v>
      </c>
      <c r="BV106" s="549">
        <v>0</v>
      </c>
      <c r="BW106" s="549">
        <v>0</v>
      </c>
      <c r="BX106" s="549">
        <v>0</v>
      </c>
      <c r="BY106" s="549">
        <v>0</v>
      </c>
      <c r="BZ106" s="549">
        <v>0</v>
      </c>
      <c r="CA106" s="549">
        <v>0</v>
      </c>
      <c r="CB106" s="549">
        <v>0</v>
      </c>
      <c r="CC106" s="549">
        <v>0</v>
      </c>
      <c r="CD106" s="549">
        <v>0</v>
      </c>
      <c r="CE106" s="549">
        <v>0</v>
      </c>
      <c r="CF106" s="549">
        <v>0</v>
      </c>
      <c r="CG106" s="549">
        <v>0</v>
      </c>
      <c r="CH106" s="549">
        <v>0</v>
      </c>
      <c r="CI106" s="549">
        <v>0</v>
      </c>
      <c r="CJ106" s="549">
        <v>0</v>
      </c>
      <c r="CK106" s="549">
        <v>0</v>
      </c>
      <c r="CL106" s="549">
        <v>0</v>
      </c>
      <c r="CM106" s="549">
        <v>0</v>
      </c>
      <c r="CN106" s="549">
        <v>0</v>
      </c>
      <c r="CO106" s="549">
        <v>0</v>
      </c>
      <c r="CP106" s="549">
        <v>0</v>
      </c>
      <c r="CQ106" s="549">
        <v>0</v>
      </c>
      <c r="CR106" s="549">
        <v>0</v>
      </c>
      <c r="CS106" s="549">
        <v>0</v>
      </c>
      <c r="CT106" s="549">
        <v>0</v>
      </c>
      <c r="CU106" s="549">
        <v>0</v>
      </c>
      <c r="CV106" s="549">
        <v>0</v>
      </c>
      <c r="CW106" s="549">
        <v>0</v>
      </c>
      <c r="CX106" s="549">
        <v>0</v>
      </c>
      <c r="CY106" s="549">
        <v>0</v>
      </c>
      <c r="CZ106" s="549">
        <v>0</v>
      </c>
      <c r="DA106" s="549">
        <v>0</v>
      </c>
      <c r="DB106" s="549">
        <v>0</v>
      </c>
      <c r="DC106" s="549">
        <v>0</v>
      </c>
      <c r="DD106" s="549">
        <v>0</v>
      </c>
      <c r="DE106" s="549">
        <v>0</v>
      </c>
      <c r="DF106" s="549">
        <v>0</v>
      </c>
      <c r="DG106" s="557" t="s">
        <v>343</v>
      </c>
    </row>
    <row r="107" spans="2:111" ht="12" customHeight="1">
      <c r="B107" s="548" t="s">
        <v>759</v>
      </c>
      <c r="C107" s="549">
        <v>0</v>
      </c>
      <c r="D107" s="549">
        <v>0</v>
      </c>
      <c r="E107" s="549">
        <v>0</v>
      </c>
      <c r="F107" s="549">
        <v>0</v>
      </c>
      <c r="G107" s="549">
        <v>0</v>
      </c>
      <c r="H107" s="549">
        <v>0</v>
      </c>
      <c r="I107" s="549">
        <v>0</v>
      </c>
      <c r="J107" s="549">
        <v>0</v>
      </c>
      <c r="K107" s="549">
        <v>0</v>
      </c>
      <c r="L107" s="549">
        <v>0</v>
      </c>
      <c r="M107" s="549">
        <v>0</v>
      </c>
      <c r="N107" s="549">
        <v>0</v>
      </c>
      <c r="O107" s="549">
        <v>0</v>
      </c>
      <c r="P107" s="549">
        <v>0</v>
      </c>
      <c r="Q107" s="549">
        <v>0</v>
      </c>
      <c r="R107" s="549">
        <v>0</v>
      </c>
      <c r="S107" s="549">
        <v>0</v>
      </c>
      <c r="T107" s="549">
        <v>0</v>
      </c>
      <c r="U107" s="549">
        <v>0</v>
      </c>
      <c r="V107" s="549">
        <v>0</v>
      </c>
      <c r="W107" s="549">
        <v>0</v>
      </c>
      <c r="X107" s="549">
        <v>0</v>
      </c>
      <c r="Y107" s="549">
        <v>0</v>
      </c>
      <c r="Z107" s="549">
        <v>0</v>
      </c>
      <c r="AA107" s="549">
        <v>0</v>
      </c>
      <c r="AB107" s="549">
        <v>0</v>
      </c>
      <c r="AC107" s="549">
        <v>0</v>
      </c>
      <c r="AD107" s="549">
        <v>0</v>
      </c>
      <c r="AE107" s="549">
        <v>0</v>
      </c>
      <c r="AF107" s="549">
        <v>0</v>
      </c>
      <c r="AG107" s="549">
        <v>0</v>
      </c>
      <c r="AH107" s="549">
        <v>0</v>
      </c>
      <c r="AI107" s="549">
        <v>0</v>
      </c>
      <c r="AJ107" s="549">
        <v>0</v>
      </c>
      <c r="AK107" s="549">
        <v>0</v>
      </c>
      <c r="AL107" s="549">
        <v>0</v>
      </c>
      <c r="AM107" s="549">
        <v>0</v>
      </c>
      <c r="AN107" s="549">
        <v>0</v>
      </c>
      <c r="AO107" s="549">
        <v>0</v>
      </c>
      <c r="AP107" s="549">
        <v>0</v>
      </c>
      <c r="AQ107" s="549">
        <v>0</v>
      </c>
      <c r="AR107" s="549">
        <v>0</v>
      </c>
      <c r="AS107" s="549">
        <v>0</v>
      </c>
      <c r="AT107" s="549">
        <v>0</v>
      </c>
      <c r="AU107" s="549">
        <v>0</v>
      </c>
      <c r="AV107" s="549">
        <v>0</v>
      </c>
      <c r="AW107" s="549">
        <v>0</v>
      </c>
      <c r="AX107" s="549">
        <v>0</v>
      </c>
      <c r="AY107" s="549">
        <v>0</v>
      </c>
      <c r="AZ107" s="549">
        <v>0</v>
      </c>
      <c r="BA107" s="549">
        <v>0</v>
      </c>
      <c r="BB107" s="549">
        <v>0</v>
      </c>
      <c r="BC107" s="549">
        <v>0</v>
      </c>
      <c r="BD107" s="549">
        <v>0</v>
      </c>
      <c r="BE107" s="549">
        <v>0</v>
      </c>
      <c r="BF107" s="549">
        <v>0</v>
      </c>
      <c r="BG107" s="549">
        <v>0</v>
      </c>
      <c r="BH107" s="549">
        <v>0</v>
      </c>
      <c r="BI107" s="549">
        <v>0</v>
      </c>
      <c r="BJ107" s="549">
        <v>0</v>
      </c>
      <c r="BK107" s="549">
        <v>0</v>
      </c>
      <c r="BL107" s="549">
        <v>0</v>
      </c>
      <c r="BM107" s="549">
        <v>0</v>
      </c>
      <c r="BN107" s="549">
        <v>0</v>
      </c>
      <c r="BO107" s="549">
        <v>0</v>
      </c>
      <c r="BP107" s="549">
        <v>0</v>
      </c>
      <c r="BQ107" s="549">
        <v>0</v>
      </c>
      <c r="BR107" s="549">
        <v>0</v>
      </c>
      <c r="BS107" s="549">
        <v>0</v>
      </c>
      <c r="BT107" s="549">
        <v>0</v>
      </c>
      <c r="BU107" s="549">
        <v>0</v>
      </c>
      <c r="BV107" s="549">
        <v>0</v>
      </c>
      <c r="BW107" s="549">
        <v>0</v>
      </c>
      <c r="BX107" s="549">
        <v>0</v>
      </c>
      <c r="BY107" s="549">
        <v>0</v>
      </c>
      <c r="BZ107" s="549">
        <v>0</v>
      </c>
      <c r="CA107" s="549">
        <v>0</v>
      </c>
      <c r="CB107" s="549">
        <v>0</v>
      </c>
      <c r="CC107" s="549">
        <v>0</v>
      </c>
      <c r="CD107" s="549">
        <v>0</v>
      </c>
      <c r="CE107" s="549">
        <v>0</v>
      </c>
      <c r="CF107" s="549">
        <v>0</v>
      </c>
      <c r="CG107" s="549">
        <v>0</v>
      </c>
      <c r="CH107" s="549">
        <v>0</v>
      </c>
      <c r="CI107" s="549">
        <v>0</v>
      </c>
      <c r="CJ107" s="549">
        <v>0</v>
      </c>
      <c r="CK107" s="549">
        <v>0</v>
      </c>
      <c r="CL107" s="549">
        <v>0</v>
      </c>
      <c r="CM107" s="549">
        <v>0</v>
      </c>
      <c r="CN107" s="549">
        <v>3.0700663240190345E-3</v>
      </c>
      <c r="CO107" s="549">
        <v>0</v>
      </c>
      <c r="CP107" s="549">
        <v>1.6809097094880577E-3</v>
      </c>
      <c r="CQ107" s="549">
        <v>0</v>
      </c>
      <c r="CR107" s="549">
        <v>1.8471484645578389E-3</v>
      </c>
      <c r="CS107" s="549">
        <v>5.2697087727337465E-3</v>
      </c>
      <c r="CT107" s="549">
        <v>0</v>
      </c>
      <c r="CU107" s="549">
        <v>0</v>
      </c>
      <c r="CV107" s="549">
        <v>0</v>
      </c>
      <c r="CW107" s="549">
        <v>0</v>
      </c>
      <c r="CX107" s="549">
        <v>0</v>
      </c>
      <c r="CY107" s="549">
        <v>1.4701282452299031E-2</v>
      </c>
      <c r="CZ107" s="549">
        <v>7.0531681741678471E-3</v>
      </c>
      <c r="DA107" s="549">
        <v>0</v>
      </c>
      <c r="DB107" s="549">
        <v>0</v>
      </c>
      <c r="DC107" s="549">
        <v>0</v>
      </c>
      <c r="DD107" s="549">
        <v>0</v>
      </c>
      <c r="DE107" s="549">
        <v>0</v>
      </c>
      <c r="DF107" s="549">
        <v>4.17676660214433E-4</v>
      </c>
      <c r="DG107" s="557" t="s">
        <v>344</v>
      </c>
    </row>
    <row r="108" spans="2:111">
      <c r="B108" s="548" t="s">
        <v>761</v>
      </c>
      <c r="C108" s="549">
        <v>0</v>
      </c>
      <c r="D108" s="549">
        <v>0</v>
      </c>
      <c r="E108" s="549">
        <v>1.6005121638924455E-4</v>
      </c>
      <c r="F108" s="549">
        <v>0</v>
      </c>
      <c r="G108" s="549">
        <v>0</v>
      </c>
      <c r="H108" s="549">
        <v>0</v>
      </c>
      <c r="I108" s="549">
        <v>0</v>
      </c>
      <c r="J108" s="549">
        <v>7.7276148983085847E-5</v>
      </c>
      <c r="K108" s="549">
        <v>6.5208736597888604E-5</v>
      </c>
      <c r="L108" s="549">
        <v>2.9407440082340834E-5</v>
      </c>
      <c r="M108" s="549">
        <v>0</v>
      </c>
      <c r="N108" s="549">
        <v>5.611987204669173E-5</v>
      </c>
      <c r="O108" s="549">
        <v>7.7303648732220167E-5</v>
      </c>
      <c r="P108" s="549">
        <v>2.6659557451346307E-5</v>
      </c>
      <c r="Q108" s="549">
        <v>2.3171749003614792E-5</v>
      </c>
      <c r="R108" s="549">
        <v>5.1991265467401477E-5</v>
      </c>
      <c r="S108" s="549">
        <v>3.0930067118245644E-5</v>
      </c>
      <c r="T108" s="549">
        <v>2.8570612268220908E-5</v>
      </c>
      <c r="U108" s="549">
        <v>0</v>
      </c>
      <c r="V108" s="549">
        <v>0</v>
      </c>
      <c r="W108" s="549">
        <v>0</v>
      </c>
      <c r="X108" s="549">
        <v>0</v>
      </c>
      <c r="Y108" s="549">
        <v>0</v>
      </c>
      <c r="Z108" s="549">
        <v>0</v>
      </c>
      <c r="AA108" s="549">
        <v>6.5006121409766091E-5</v>
      </c>
      <c r="AB108" s="549">
        <v>0</v>
      </c>
      <c r="AC108" s="549">
        <v>0</v>
      </c>
      <c r="AD108" s="549">
        <v>0</v>
      </c>
      <c r="AE108" s="549">
        <v>3.3855302437382626E-5</v>
      </c>
      <c r="AF108" s="549">
        <v>5.3238214390289349E-5</v>
      </c>
      <c r="AG108" s="549">
        <v>0</v>
      </c>
      <c r="AH108" s="549">
        <v>0</v>
      </c>
      <c r="AI108" s="549">
        <v>0</v>
      </c>
      <c r="AJ108" s="549">
        <v>0</v>
      </c>
      <c r="AK108" s="549">
        <v>0</v>
      </c>
      <c r="AL108" s="549">
        <v>0</v>
      </c>
      <c r="AM108" s="549">
        <v>0</v>
      </c>
      <c r="AN108" s="549">
        <v>1.4360800758250281E-5</v>
      </c>
      <c r="AO108" s="549">
        <v>3.6455770037002609E-5</v>
      </c>
      <c r="AP108" s="549">
        <v>2.6566069815631476E-5</v>
      </c>
      <c r="AQ108" s="549">
        <v>0</v>
      </c>
      <c r="AR108" s="549">
        <v>2.0127609041321982E-5</v>
      </c>
      <c r="AS108" s="549">
        <v>3.0848963474827244E-5</v>
      </c>
      <c r="AT108" s="549">
        <v>2.3938220241201507E-5</v>
      </c>
      <c r="AU108" s="549">
        <v>1.2998999077071065E-5</v>
      </c>
      <c r="AV108" s="549">
        <v>6.8389629396598298E-6</v>
      </c>
      <c r="AW108" s="549">
        <v>6.7902492021457188E-5</v>
      </c>
      <c r="AX108" s="549">
        <v>7.2790799242975689E-5</v>
      </c>
      <c r="AY108" s="549">
        <v>1.0292619162798358E-5</v>
      </c>
      <c r="AZ108" s="549">
        <v>3.8104915534103899E-5</v>
      </c>
      <c r="BA108" s="549">
        <v>3.2715019465436581E-5</v>
      </c>
      <c r="BB108" s="549">
        <v>4.6282011724776303E-5</v>
      </c>
      <c r="BC108" s="549">
        <v>0</v>
      </c>
      <c r="BD108" s="549">
        <v>2.4604785630805193E-5</v>
      </c>
      <c r="BE108" s="549">
        <v>2.7227995565726435E-5</v>
      </c>
      <c r="BF108" s="549">
        <v>0</v>
      </c>
      <c r="BG108" s="549">
        <v>3.085222899375455E-5</v>
      </c>
      <c r="BH108" s="549">
        <v>5.7690088842736815E-5</v>
      </c>
      <c r="BI108" s="549">
        <v>5.9369202226345086E-5</v>
      </c>
      <c r="BJ108" s="549">
        <v>2.2727014465744708E-5</v>
      </c>
      <c r="BK108" s="549">
        <v>0</v>
      </c>
      <c r="BL108" s="549">
        <v>1.0756898398943243E-5</v>
      </c>
      <c r="BM108" s="549">
        <v>1.2089778696600959E-5</v>
      </c>
      <c r="BN108" s="549">
        <v>7.3215375228798048E-5</v>
      </c>
      <c r="BO108" s="549">
        <v>3.4515786657922665E-5</v>
      </c>
      <c r="BP108" s="549">
        <v>7.2152812060912163E-5</v>
      </c>
      <c r="BQ108" s="549">
        <v>0</v>
      </c>
      <c r="BR108" s="549">
        <v>5.1463272377946273E-5</v>
      </c>
      <c r="BS108" s="549">
        <v>4.6097394575258605E-5</v>
      </c>
      <c r="BT108" s="549">
        <v>5.1389309995734688E-5</v>
      </c>
      <c r="BU108" s="549">
        <v>4.9691910157026436E-5</v>
      </c>
      <c r="BV108" s="549">
        <v>3.340973024983796E-5</v>
      </c>
      <c r="BW108" s="549">
        <v>1.8348960531385896E-5</v>
      </c>
      <c r="BX108" s="549">
        <v>0</v>
      </c>
      <c r="BY108" s="549">
        <v>2.4131690080151686E-3</v>
      </c>
      <c r="BZ108" s="549">
        <v>3.990396445886899E-5</v>
      </c>
      <c r="CA108" s="549">
        <v>9.3761573694252893E-6</v>
      </c>
      <c r="CB108" s="549">
        <v>0</v>
      </c>
      <c r="CC108" s="549">
        <v>0</v>
      </c>
      <c r="CD108" s="549">
        <v>0</v>
      </c>
      <c r="CE108" s="549">
        <v>3.796939666628697E-5</v>
      </c>
      <c r="CF108" s="549">
        <v>5.6872576991251104E-5</v>
      </c>
      <c r="CG108" s="549">
        <v>2.3864449924429243E-4</v>
      </c>
      <c r="CH108" s="549">
        <v>3.83307213453598E-4</v>
      </c>
      <c r="CI108" s="549">
        <v>9.2518349472645413E-4</v>
      </c>
      <c r="CJ108" s="549">
        <v>3.2072355233406568E-5</v>
      </c>
      <c r="CK108" s="549">
        <v>4.2294028083234649E-4</v>
      </c>
      <c r="CL108" s="549">
        <v>2.336175680411167E-4</v>
      </c>
      <c r="CM108" s="549">
        <v>8.6562538266975753E-5</v>
      </c>
      <c r="CN108" s="549">
        <v>9.527792040059072E-5</v>
      </c>
      <c r="CO108" s="549">
        <v>8.3756102230305346E-5</v>
      </c>
      <c r="CP108" s="549">
        <v>8.5112272082482794E-3</v>
      </c>
      <c r="CQ108" s="549">
        <v>4.3202324514451749E-3</v>
      </c>
      <c r="CR108" s="549">
        <v>9.7336065573770496E-3</v>
      </c>
      <c r="CS108" s="549">
        <v>7.9200440896903188E-3</v>
      </c>
      <c r="CT108" s="549">
        <v>6.797980999643106E-5</v>
      </c>
      <c r="CU108" s="549">
        <v>5.081623578733405E-5</v>
      </c>
      <c r="CV108" s="549">
        <v>8.2447027784648367E-4</v>
      </c>
      <c r="CW108" s="549">
        <v>1.4042840023966446E-5</v>
      </c>
      <c r="CX108" s="549">
        <v>4.5834703880851339E-5</v>
      </c>
      <c r="CY108" s="549">
        <v>9.051454488583046E-3</v>
      </c>
      <c r="CZ108" s="549">
        <v>2.3339024301645538E-3</v>
      </c>
      <c r="DA108" s="549">
        <v>1.7581487641892088E-2</v>
      </c>
      <c r="DB108" s="549">
        <v>9.9791103955719366E-5</v>
      </c>
      <c r="DC108" s="549">
        <v>5.0594485201113073E-4</v>
      </c>
      <c r="DD108" s="549">
        <v>0</v>
      </c>
      <c r="DE108" s="549">
        <v>6.0743736322258E-4</v>
      </c>
      <c r="DF108" s="549">
        <v>7.1384947294113917E-4</v>
      </c>
      <c r="DG108" s="557" t="s">
        <v>345</v>
      </c>
    </row>
    <row r="109" spans="2:111">
      <c r="B109" s="548" t="s">
        <v>763</v>
      </c>
      <c r="C109" s="549">
        <v>0</v>
      </c>
      <c r="D109" s="549">
        <v>0</v>
      </c>
      <c r="E109" s="549">
        <v>0</v>
      </c>
      <c r="F109" s="549">
        <v>0</v>
      </c>
      <c r="G109" s="549">
        <v>0</v>
      </c>
      <c r="H109" s="549">
        <v>0</v>
      </c>
      <c r="I109" s="549">
        <v>0</v>
      </c>
      <c r="J109" s="549">
        <v>0</v>
      </c>
      <c r="K109" s="549">
        <v>0</v>
      </c>
      <c r="L109" s="549">
        <v>0</v>
      </c>
      <c r="M109" s="549">
        <v>0</v>
      </c>
      <c r="N109" s="549">
        <v>0</v>
      </c>
      <c r="O109" s="549">
        <v>0</v>
      </c>
      <c r="P109" s="549">
        <v>0</v>
      </c>
      <c r="Q109" s="549">
        <v>0</v>
      </c>
      <c r="R109" s="549">
        <v>0</v>
      </c>
      <c r="S109" s="549">
        <v>0</v>
      </c>
      <c r="T109" s="549">
        <v>0</v>
      </c>
      <c r="U109" s="549">
        <v>0</v>
      </c>
      <c r="V109" s="549">
        <v>0</v>
      </c>
      <c r="W109" s="549">
        <v>0</v>
      </c>
      <c r="X109" s="549">
        <v>0</v>
      </c>
      <c r="Y109" s="549">
        <v>0</v>
      </c>
      <c r="Z109" s="549">
        <v>0</v>
      </c>
      <c r="AA109" s="549">
        <v>0</v>
      </c>
      <c r="AB109" s="549">
        <v>0</v>
      </c>
      <c r="AC109" s="549">
        <v>0</v>
      </c>
      <c r="AD109" s="549">
        <v>0</v>
      </c>
      <c r="AE109" s="549">
        <v>0</v>
      </c>
      <c r="AF109" s="549">
        <v>0</v>
      </c>
      <c r="AG109" s="549">
        <v>0</v>
      </c>
      <c r="AH109" s="549">
        <v>0</v>
      </c>
      <c r="AI109" s="549">
        <v>0</v>
      </c>
      <c r="AJ109" s="549">
        <v>0</v>
      </c>
      <c r="AK109" s="549">
        <v>0</v>
      </c>
      <c r="AL109" s="549">
        <v>0</v>
      </c>
      <c r="AM109" s="549">
        <v>0</v>
      </c>
      <c r="AN109" s="549">
        <v>0</v>
      </c>
      <c r="AO109" s="549">
        <v>0</v>
      </c>
      <c r="AP109" s="549">
        <v>0</v>
      </c>
      <c r="AQ109" s="549">
        <v>0</v>
      </c>
      <c r="AR109" s="549">
        <v>0</v>
      </c>
      <c r="AS109" s="549">
        <v>0</v>
      </c>
      <c r="AT109" s="549">
        <v>0</v>
      </c>
      <c r="AU109" s="549">
        <v>0</v>
      </c>
      <c r="AV109" s="549">
        <v>0</v>
      </c>
      <c r="AW109" s="549">
        <v>0</v>
      </c>
      <c r="AX109" s="549">
        <v>0</v>
      </c>
      <c r="AY109" s="549">
        <v>0</v>
      </c>
      <c r="AZ109" s="549">
        <v>0</v>
      </c>
      <c r="BA109" s="549">
        <v>0</v>
      </c>
      <c r="BB109" s="549">
        <v>0</v>
      </c>
      <c r="BC109" s="549">
        <v>0</v>
      </c>
      <c r="BD109" s="549">
        <v>0</v>
      </c>
      <c r="BE109" s="549">
        <v>0</v>
      </c>
      <c r="BF109" s="549">
        <v>0</v>
      </c>
      <c r="BG109" s="549">
        <v>0</v>
      </c>
      <c r="BH109" s="549">
        <v>0</v>
      </c>
      <c r="BI109" s="549">
        <v>0</v>
      </c>
      <c r="BJ109" s="549">
        <v>0</v>
      </c>
      <c r="BK109" s="549">
        <v>0</v>
      </c>
      <c r="BL109" s="549">
        <v>0</v>
      </c>
      <c r="BM109" s="549">
        <v>0</v>
      </c>
      <c r="BN109" s="549">
        <v>0</v>
      </c>
      <c r="BO109" s="549">
        <v>0</v>
      </c>
      <c r="BP109" s="549">
        <v>0</v>
      </c>
      <c r="BQ109" s="549">
        <v>0</v>
      </c>
      <c r="BR109" s="549">
        <v>0</v>
      </c>
      <c r="BS109" s="549">
        <v>0</v>
      </c>
      <c r="BT109" s="549">
        <v>2.0555723998293875E-5</v>
      </c>
      <c r="BU109" s="549">
        <v>0</v>
      </c>
      <c r="BV109" s="549">
        <v>0</v>
      </c>
      <c r="BW109" s="549">
        <v>0</v>
      </c>
      <c r="BX109" s="549">
        <v>0</v>
      </c>
      <c r="BY109" s="549">
        <v>0</v>
      </c>
      <c r="BZ109" s="549">
        <v>0</v>
      </c>
      <c r="CA109" s="549">
        <v>0</v>
      </c>
      <c r="CB109" s="549">
        <v>0</v>
      </c>
      <c r="CC109" s="549">
        <v>0</v>
      </c>
      <c r="CD109" s="549">
        <v>0</v>
      </c>
      <c r="CE109" s="549">
        <v>0</v>
      </c>
      <c r="CF109" s="549">
        <v>0</v>
      </c>
      <c r="CG109" s="549">
        <v>0</v>
      </c>
      <c r="CH109" s="549">
        <v>1.3100373118034363E-4</v>
      </c>
      <c r="CI109" s="549">
        <v>3.3121569111207054E-2</v>
      </c>
      <c r="CJ109" s="549">
        <v>0</v>
      </c>
      <c r="CK109" s="549">
        <v>2.5376416849940786E-4</v>
      </c>
      <c r="CL109" s="549">
        <v>3.2394969435034851E-2</v>
      </c>
      <c r="CM109" s="549">
        <v>0</v>
      </c>
      <c r="CN109" s="549">
        <v>1.0586435600065636E-4</v>
      </c>
      <c r="CO109" s="549">
        <v>3.9883858204907307E-6</v>
      </c>
      <c r="CP109" s="549">
        <v>0</v>
      </c>
      <c r="CQ109" s="549">
        <v>0</v>
      </c>
      <c r="CR109" s="549">
        <v>0</v>
      </c>
      <c r="CS109" s="549">
        <v>0</v>
      </c>
      <c r="CT109" s="549">
        <v>0</v>
      </c>
      <c r="CU109" s="549">
        <v>0</v>
      </c>
      <c r="CV109" s="549">
        <v>2.6795284030010718E-3</v>
      </c>
      <c r="CW109" s="549">
        <v>0</v>
      </c>
      <c r="CX109" s="549">
        <v>0</v>
      </c>
      <c r="CY109" s="549">
        <v>2.6000938379730997E-3</v>
      </c>
      <c r="CZ109" s="549">
        <v>2.300604211316551E-4</v>
      </c>
      <c r="DA109" s="549">
        <v>0</v>
      </c>
      <c r="DB109" s="549">
        <v>1.8321646686270076E-2</v>
      </c>
      <c r="DC109" s="549">
        <v>1.4094178020310072E-3</v>
      </c>
      <c r="DD109" s="549">
        <v>0</v>
      </c>
      <c r="DE109" s="549">
        <v>4.5765828735947812E-4</v>
      </c>
      <c r="DF109" s="549">
        <v>2.7571142686784575E-4</v>
      </c>
      <c r="DG109" s="557" t="s">
        <v>346</v>
      </c>
    </row>
    <row r="110" spans="2:111">
      <c r="B110" s="548" t="s">
        <v>765</v>
      </c>
      <c r="C110" s="549">
        <v>0</v>
      </c>
      <c r="D110" s="549">
        <v>0</v>
      </c>
      <c r="E110" s="549">
        <v>9.6030729833546731E-4</v>
      </c>
      <c r="F110" s="549">
        <v>1.0284891494394734E-4</v>
      </c>
      <c r="G110" s="549">
        <v>1.6638935108153079E-3</v>
      </c>
      <c r="H110" s="549">
        <v>0</v>
      </c>
      <c r="I110" s="549">
        <v>0</v>
      </c>
      <c r="J110" s="549">
        <v>1.1191718128584847E-4</v>
      </c>
      <c r="K110" s="549">
        <v>6.1776697829578681E-5</v>
      </c>
      <c r="L110" s="549">
        <v>5.8814880164681667E-5</v>
      </c>
      <c r="M110" s="549">
        <v>0</v>
      </c>
      <c r="N110" s="549">
        <v>0</v>
      </c>
      <c r="O110" s="549">
        <v>7.7303648732220167E-5</v>
      </c>
      <c r="P110" s="549">
        <v>2.6659557451346307E-5</v>
      </c>
      <c r="Q110" s="549">
        <v>4.6343498007229584E-5</v>
      </c>
      <c r="R110" s="549">
        <v>0</v>
      </c>
      <c r="S110" s="549">
        <v>3.0930067118245644E-5</v>
      </c>
      <c r="T110" s="549">
        <v>9.9997142938773175E-5</v>
      </c>
      <c r="U110" s="549">
        <v>0</v>
      </c>
      <c r="V110" s="549">
        <v>3.4398541501840321E-5</v>
      </c>
      <c r="W110" s="549">
        <v>0</v>
      </c>
      <c r="X110" s="549">
        <v>0</v>
      </c>
      <c r="Y110" s="549">
        <v>3.5073771833422968E-5</v>
      </c>
      <c r="Z110" s="549">
        <v>0</v>
      </c>
      <c r="AA110" s="549">
        <v>9.750918211464913E-5</v>
      </c>
      <c r="AB110" s="549">
        <v>5.8470413970530911E-5</v>
      </c>
      <c r="AC110" s="549">
        <v>0</v>
      </c>
      <c r="AD110" s="549">
        <v>0</v>
      </c>
      <c r="AE110" s="549">
        <v>4.5804232709400026E-5</v>
      </c>
      <c r="AF110" s="549">
        <v>5.3238214390289349E-5</v>
      </c>
      <c r="AG110" s="549">
        <v>0</v>
      </c>
      <c r="AH110" s="549">
        <v>0</v>
      </c>
      <c r="AI110" s="549">
        <v>3.4250680732279552E-5</v>
      </c>
      <c r="AJ110" s="549">
        <v>0</v>
      </c>
      <c r="AK110" s="549">
        <v>0</v>
      </c>
      <c r="AL110" s="549">
        <v>0</v>
      </c>
      <c r="AM110" s="549">
        <v>0</v>
      </c>
      <c r="AN110" s="549">
        <v>4.3082402274750842E-5</v>
      </c>
      <c r="AO110" s="549">
        <v>7.2911540074005219E-5</v>
      </c>
      <c r="AP110" s="549">
        <v>7.969820944689442E-5</v>
      </c>
      <c r="AQ110" s="549">
        <v>8.854944933311196E-5</v>
      </c>
      <c r="AR110" s="549">
        <v>5.0319022603304954E-5</v>
      </c>
      <c r="AS110" s="549">
        <v>4.3188548864758141E-5</v>
      </c>
      <c r="AT110" s="549">
        <v>7.1814660723604518E-5</v>
      </c>
      <c r="AU110" s="549">
        <v>6.932799507771235E-5</v>
      </c>
      <c r="AV110" s="549">
        <v>9.8025135468457562E-5</v>
      </c>
      <c r="AW110" s="549">
        <v>0</v>
      </c>
      <c r="AX110" s="549">
        <v>7.2790799242975689E-5</v>
      </c>
      <c r="AY110" s="549">
        <v>8.234095330238686E-5</v>
      </c>
      <c r="AZ110" s="549">
        <v>8.8911469579575761E-5</v>
      </c>
      <c r="BA110" s="549">
        <v>6.5430038930873162E-5</v>
      </c>
      <c r="BB110" s="549">
        <v>1.2341869793273681E-4</v>
      </c>
      <c r="BC110" s="549">
        <v>0</v>
      </c>
      <c r="BD110" s="549">
        <v>6.1511964077012979E-5</v>
      </c>
      <c r="BE110" s="549">
        <v>4.9269706261790694E-5</v>
      </c>
      <c r="BF110" s="549">
        <v>5.1458858642515312E-5</v>
      </c>
      <c r="BG110" s="549">
        <v>5.5853173178348759E-5</v>
      </c>
      <c r="BH110" s="549">
        <v>8.6535133264105233E-5</v>
      </c>
      <c r="BI110" s="549">
        <v>5.9369202226345086E-5</v>
      </c>
      <c r="BJ110" s="549">
        <v>4.5454028931489415E-5</v>
      </c>
      <c r="BK110" s="549">
        <v>8.985533291400844E-5</v>
      </c>
      <c r="BL110" s="549">
        <v>1.8286727278203513E-4</v>
      </c>
      <c r="BM110" s="549">
        <v>1.2089778696600959E-4</v>
      </c>
      <c r="BN110" s="549">
        <v>3.1726662599145818E-4</v>
      </c>
      <c r="BO110" s="549">
        <v>3.7967365323714935E-4</v>
      </c>
      <c r="BP110" s="549">
        <v>9.8735427030721909E-5</v>
      </c>
      <c r="BQ110" s="549">
        <v>3.7820052191672025E-5</v>
      </c>
      <c r="BR110" s="549">
        <v>2.2300751363776717E-4</v>
      </c>
      <c r="BS110" s="549">
        <v>0</v>
      </c>
      <c r="BT110" s="549">
        <v>7.177373629404278E-4</v>
      </c>
      <c r="BU110" s="549">
        <v>1.5156032597893064E-4</v>
      </c>
      <c r="BV110" s="549">
        <v>1.1225669363945556E-3</v>
      </c>
      <c r="BW110" s="549">
        <v>5.198872150559338E-4</v>
      </c>
      <c r="BX110" s="549">
        <v>3.0468307577026683E-4</v>
      </c>
      <c r="BY110" s="549">
        <v>1.7236921485822633E-4</v>
      </c>
      <c r="BZ110" s="549">
        <v>2.7267709046893809E-4</v>
      </c>
      <c r="CA110" s="549">
        <v>0</v>
      </c>
      <c r="CB110" s="549">
        <v>0</v>
      </c>
      <c r="CC110" s="549">
        <v>0</v>
      </c>
      <c r="CD110" s="549">
        <v>1.0312467773538208E-4</v>
      </c>
      <c r="CE110" s="549">
        <v>1.8984698333143486E-4</v>
      </c>
      <c r="CF110" s="549">
        <v>2.9384164778813068E-4</v>
      </c>
      <c r="CG110" s="549">
        <v>1.5909633282952827E-4</v>
      </c>
      <c r="CH110" s="549">
        <v>2.9597139266670223E-4</v>
      </c>
      <c r="CI110" s="549">
        <v>9.2518349472645413E-4</v>
      </c>
      <c r="CJ110" s="549">
        <v>1.6837986497538447E-3</v>
      </c>
      <c r="CK110" s="549">
        <v>1.691761123329386E-4</v>
      </c>
      <c r="CL110" s="549">
        <v>4.0883074407195418E-3</v>
      </c>
      <c r="CM110" s="549">
        <v>3.3991630880446578E-4</v>
      </c>
      <c r="CN110" s="549">
        <v>3.1494645910195267E-4</v>
      </c>
      <c r="CO110" s="549">
        <v>2.4369037363198365E-3</v>
      </c>
      <c r="CP110" s="549">
        <v>3.2724400004613131E-4</v>
      </c>
      <c r="CQ110" s="549">
        <v>1.9116072794005199E-4</v>
      </c>
      <c r="CR110" s="549">
        <v>1.8038559224197644E-4</v>
      </c>
      <c r="CS110" s="549">
        <v>2.7865675061459295E-4</v>
      </c>
      <c r="CT110" s="549">
        <v>2.5492428748661649E-3</v>
      </c>
      <c r="CU110" s="549">
        <v>9.2739630311884647E-4</v>
      </c>
      <c r="CV110" s="549">
        <v>2.6383048891087477E-3</v>
      </c>
      <c r="CW110" s="549">
        <v>3.8383762732174955E-4</v>
      </c>
      <c r="CX110" s="549">
        <v>9.2208639572065635E-4</v>
      </c>
      <c r="CY110" s="549">
        <v>2.5609946825148576E-3</v>
      </c>
      <c r="CZ110" s="549">
        <v>3.8141596134984925E-4</v>
      </c>
      <c r="DA110" s="549">
        <v>1.9697102337389479E-3</v>
      </c>
      <c r="DB110" s="549">
        <v>2.707665287331852E-3</v>
      </c>
      <c r="DC110" s="549">
        <v>1.1600592678255212E-2</v>
      </c>
      <c r="DD110" s="549">
        <v>0</v>
      </c>
      <c r="DE110" s="549">
        <v>4.1605298850861647E-4</v>
      </c>
      <c r="DF110" s="549">
        <v>3.7181096944092021E-4</v>
      </c>
      <c r="DG110" s="557" t="s">
        <v>347</v>
      </c>
    </row>
    <row r="111" spans="2:111">
      <c r="B111" s="548" t="s">
        <v>767</v>
      </c>
      <c r="C111" s="549">
        <v>2.5565123789020452E-4</v>
      </c>
      <c r="D111" s="549">
        <v>9.8951647411210956E-4</v>
      </c>
      <c r="E111" s="549">
        <v>3.0409731113956468E-3</v>
      </c>
      <c r="F111" s="549">
        <v>1.5427337241592102E-3</v>
      </c>
      <c r="G111" s="549">
        <v>0</v>
      </c>
      <c r="H111" s="549">
        <v>0</v>
      </c>
      <c r="I111" s="549">
        <v>1.0851030847930554E-3</v>
      </c>
      <c r="J111" s="549">
        <v>9.3264317738207055E-4</v>
      </c>
      <c r="K111" s="549">
        <v>3.2947572175775298E-4</v>
      </c>
      <c r="L111" s="549">
        <v>2.9407440082340834E-5</v>
      </c>
      <c r="M111" s="549">
        <v>0</v>
      </c>
      <c r="N111" s="549">
        <v>1.5713564173073684E-3</v>
      </c>
      <c r="O111" s="549">
        <v>1.3914656771799629E-3</v>
      </c>
      <c r="P111" s="549">
        <v>1.2529992002132764E-3</v>
      </c>
      <c r="Q111" s="549">
        <v>1.3903049402168876E-3</v>
      </c>
      <c r="R111" s="549">
        <v>4.1593012373921181E-4</v>
      </c>
      <c r="S111" s="549">
        <v>7.2685657727877264E-4</v>
      </c>
      <c r="T111" s="549">
        <v>1.1285391845947258E-3</v>
      </c>
      <c r="U111" s="549">
        <v>1.014027378739226E-3</v>
      </c>
      <c r="V111" s="549">
        <v>6.5357228853496615E-4</v>
      </c>
      <c r="W111" s="549">
        <v>0</v>
      </c>
      <c r="X111" s="549">
        <v>0</v>
      </c>
      <c r="Y111" s="549">
        <v>7.2485795122407464E-4</v>
      </c>
      <c r="Z111" s="549">
        <v>0</v>
      </c>
      <c r="AA111" s="549">
        <v>6.2839250696107216E-4</v>
      </c>
      <c r="AB111" s="549">
        <v>6.6266469166601698E-4</v>
      </c>
      <c r="AC111" s="549">
        <v>0</v>
      </c>
      <c r="AD111" s="549">
        <v>3.2873109796186721E-4</v>
      </c>
      <c r="AE111" s="549">
        <v>1.4338716326420877E-4</v>
      </c>
      <c r="AF111" s="549">
        <v>3.9928660792717014E-4</v>
      </c>
      <c r="AG111" s="549">
        <v>1.9550342130987292E-3</v>
      </c>
      <c r="AH111" s="549">
        <v>1.9843894695065487E-3</v>
      </c>
      <c r="AI111" s="549">
        <v>9.5901906050382751E-4</v>
      </c>
      <c r="AJ111" s="549">
        <v>0</v>
      </c>
      <c r="AK111" s="549">
        <v>6.5252854812398043E-4</v>
      </c>
      <c r="AL111" s="549">
        <v>0</v>
      </c>
      <c r="AM111" s="549">
        <v>7.782504928919788E-5</v>
      </c>
      <c r="AN111" s="549">
        <v>3.4465921819800674E-4</v>
      </c>
      <c r="AO111" s="549">
        <v>7.1088751572155086E-4</v>
      </c>
      <c r="AP111" s="549">
        <v>2.6566069815631474E-4</v>
      </c>
      <c r="AQ111" s="549">
        <v>3.3206043499916984E-4</v>
      </c>
      <c r="AR111" s="549">
        <v>4.4280739890908359E-4</v>
      </c>
      <c r="AS111" s="549">
        <v>5.8613030602171765E-4</v>
      </c>
      <c r="AT111" s="549">
        <v>1.2639380287354396E-3</v>
      </c>
      <c r="AU111" s="549">
        <v>1.0529189252427562E-3</v>
      </c>
      <c r="AV111" s="549">
        <v>6.360235533883642E-4</v>
      </c>
      <c r="AW111" s="549">
        <v>1.3580498404291437E-3</v>
      </c>
      <c r="AX111" s="549">
        <v>7.2790799242975683E-4</v>
      </c>
      <c r="AY111" s="549">
        <v>9.057504863262554E-4</v>
      </c>
      <c r="AZ111" s="549">
        <v>5.8427537152292645E-4</v>
      </c>
      <c r="BA111" s="549">
        <v>7.3608793797232315E-4</v>
      </c>
      <c r="BB111" s="549">
        <v>1.2958963282937365E-3</v>
      </c>
      <c r="BC111" s="549">
        <v>1.049042748492001E-3</v>
      </c>
      <c r="BD111" s="549">
        <v>1.1318201390170387E-3</v>
      </c>
      <c r="BE111" s="549">
        <v>1.4586426195924878E-4</v>
      </c>
      <c r="BF111" s="549">
        <v>1.5437657592754593E-4</v>
      </c>
      <c r="BG111" s="549">
        <v>4.3459088082581842E-4</v>
      </c>
      <c r="BH111" s="549">
        <v>9.2304142148378905E-4</v>
      </c>
      <c r="BI111" s="549">
        <v>1.8849721706864565E-3</v>
      </c>
      <c r="BJ111" s="549">
        <v>1.7840706355609596E-3</v>
      </c>
      <c r="BK111" s="549">
        <v>2.6956599874202532E-4</v>
      </c>
      <c r="BL111" s="549">
        <v>8.6700601095482529E-4</v>
      </c>
      <c r="BM111" s="549">
        <v>3.0224446741502397E-5</v>
      </c>
      <c r="BN111" s="549">
        <v>2.8981086028065893E-3</v>
      </c>
      <c r="BO111" s="549">
        <v>4.4870522655299466E-4</v>
      </c>
      <c r="BP111" s="549">
        <v>1.3291307484904872E-4</v>
      </c>
      <c r="BQ111" s="549">
        <v>9.4550130479180067E-5</v>
      </c>
      <c r="BR111" s="549">
        <v>1.0635742958108895E-3</v>
      </c>
      <c r="BS111" s="549">
        <v>3.7062305238507918E-3</v>
      </c>
      <c r="BT111" s="549">
        <v>2.4409922247973976E-3</v>
      </c>
      <c r="BU111" s="549">
        <v>3.9331146889286421E-3</v>
      </c>
      <c r="BV111" s="549">
        <v>1.3831628323432916E-3</v>
      </c>
      <c r="BW111" s="549">
        <v>5.8716673700434869E-4</v>
      </c>
      <c r="BX111" s="549">
        <v>0</v>
      </c>
      <c r="BY111" s="549">
        <v>1.8529690597259329E-3</v>
      </c>
      <c r="BZ111" s="549">
        <v>1.7823770791628149E-3</v>
      </c>
      <c r="CA111" s="549">
        <v>9.3292765825781616E-4</v>
      </c>
      <c r="CB111" s="549">
        <v>0</v>
      </c>
      <c r="CC111" s="549">
        <v>0</v>
      </c>
      <c r="CD111" s="549">
        <v>6.5999793750644532E-3</v>
      </c>
      <c r="CE111" s="549">
        <v>2.1642556099783572E-3</v>
      </c>
      <c r="CF111" s="549">
        <v>2.0948065858444158E-3</v>
      </c>
      <c r="CG111" s="549">
        <v>4.2956009863972635E-3</v>
      </c>
      <c r="CH111" s="549">
        <v>3.1246815881533813E-3</v>
      </c>
      <c r="CI111" s="549">
        <v>3.3306605810152347E-3</v>
      </c>
      <c r="CJ111" s="549">
        <v>7.857727032184608E-4</v>
      </c>
      <c r="CK111" s="549">
        <v>2.1992894603282014E-3</v>
      </c>
      <c r="CL111" s="549">
        <v>2.8423470778335862E-3</v>
      </c>
      <c r="CM111" s="549">
        <v>3.473057937784759E-3</v>
      </c>
      <c r="CN111" s="549">
        <v>1.9082050169118309E-3</v>
      </c>
      <c r="CO111" s="549">
        <v>7.42238601193325E-3</v>
      </c>
      <c r="CP111" s="549">
        <v>1.4488115420544581E-3</v>
      </c>
      <c r="CQ111" s="549">
        <v>2.7909466279247589E-3</v>
      </c>
      <c r="CR111" s="549">
        <v>5.0363657353959821E-3</v>
      </c>
      <c r="CS111" s="549">
        <v>6.31621968059744E-3</v>
      </c>
      <c r="CT111" s="549">
        <v>6.220152614673442E-3</v>
      </c>
      <c r="CU111" s="549">
        <v>9.9091659785301395E-4</v>
      </c>
      <c r="CV111" s="549">
        <v>1.2367054167697256E-3</v>
      </c>
      <c r="CW111" s="549">
        <v>1.5727980826842421E-3</v>
      </c>
      <c r="CX111" s="549">
        <v>2.2243312177471974E-3</v>
      </c>
      <c r="CY111" s="549">
        <v>2.5414451047857368E-3</v>
      </c>
      <c r="CZ111" s="549">
        <v>9.8986523302698978E-4</v>
      </c>
      <c r="DA111" s="549">
        <v>4.4063147451049054E-3</v>
      </c>
      <c r="DB111" s="549">
        <v>2.481472118365555E-3</v>
      </c>
      <c r="DC111" s="549">
        <v>3.0356691120667846E-3</v>
      </c>
      <c r="DD111" s="549">
        <v>0</v>
      </c>
      <c r="DE111" s="549">
        <v>3.0787921149637618E-4</v>
      </c>
      <c r="DF111" s="549">
        <v>1.3324040645508444E-3</v>
      </c>
      <c r="DG111" s="557" t="s">
        <v>348</v>
      </c>
    </row>
    <row r="112" spans="2:111">
      <c r="B112" s="548" t="s">
        <v>769</v>
      </c>
      <c r="C112" s="549">
        <v>9.7887513455328316E-3</v>
      </c>
      <c r="D112" s="549">
        <v>3.0309513621452005E-4</v>
      </c>
      <c r="E112" s="549">
        <v>1.2003841229193341E-3</v>
      </c>
      <c r="F112" s="549">
        <v>4.7310500874215775E-3</v>
      </c>
      <c r="G112" s="549">
        <v>2.8286189683860232E-2</v>
      </c>
      <c r="H112" s="549">
        <v>0</v>
      </c>
      <c r="I112" s="549">
        <v>2.4182297318245234E-2</v>
      </c>
      <c r="J112" s="549">
        <v>5.0109585573342389E-3</v>
      </c>
      <c r="K112" s="549">
        <v>4.2111115687162798E-3</v>
      </c>
      <c r="L112" s="549">
        <v>3.2877518012057051E-2</v>
      </c>
      <c r="M112" s="549">
        <v>0</v>
      </c>
      <c r="N112" s="549">
        <v>2.7779336663112408E-3</v>
      </c>
      <c r="O112" s="549">
        <v>6.1069882498453925E-3</v>
      </c>
      <c r="P112" s="549">
        <v>6.42495334577446E-3</v>
      </c>
      <c r="Q112" s="549">
        <v>3.4062471035313747E-3</v>
      </c>
      <c r="R112" s="549">
        <v>1.6117292294894458E-3</v>
      </c>
      <c r="S112" s="549">
        <v>3.2012619467384246E-3</v>
      </c>
      <c r="T112" s="549">
        <v>3.6141824519299449E-3</v>
      </c>
      <c r="U112" s="549">
        <v>3.3800912624640863E-4</v>
      </c>
      <c r="V112" s="549">
        <v>8.2212514189398365E-3</v>
      </c>
      <c r="W112" s="549">
        <v>0</v>
      </c>
      <c r="X112" s="549">
        <v>6.215040397762585E-4</v>
      </c>
      <c r="Y112" s="549">
        <v>2.5486940865620689E-3</v>
      </c>
      <c r="Z112" s="549">
        <v>1.0395010395010396E-2</v>
      </c>
      <c r="AA112" s="549">
        <v>3.8570298703127876E-3</v>
      </c>
      <c r="AB112" s="549">
        <v>3.9500012993425324E-3</v>
      </c>
      <c r="AC112" s="549">
        <v>0</v>
      </c>
      <c r="AD112" s="549">
        <v>8.7661626123164589E-3</v>
      </c>
      <c r="AE112" s="549">
        <v>2.5192327990170012E-3</v>
      </c>
      <c r="AF112" s="549">
        <v>9.6627359118375174E-3</v>
      </c>
      <c r="AG112" s="549">
        <v>6.8426197458455523E-3</v>
      </c>
      <c r="AH112" s="549">
        <v>1.4552189443048022E-2</v>
      </c>
      <c r="AI112" s="549">
        <v>1.4231157844262154E-2</v>
      </c>
      <c r="AJ112" s="549">
        <v>0</v>
      </c>
      <c r="AK112" s="549">
        <v>5.4812398042414353E-3</v>
      </c>
      <c r="AL112" s="549">
        <v>6.3025210084033615E-3</v>
      </c>
      <c r="AM112" s="549">
        <v>2.6460516758327278E-3</v>
      </c>
      <c r="AN112" s="549">
        <v>2.2862394807134447E-2</v>
      </c>
      <c r="AO112" s="549">
        <v>8.6035617287326151E-3</v>
      </c>
      <c r="AP112" s="549">
        <v>6.1101960575952394E-3</v>
      </c>
      <c r="AQ112" s="549">
        <v>6.2316674968177542E-3</v>
      </c>
      <c r="AR112" s="549">
        <v>4.0255218082643962E-3</v>
      </c>
      <c r="AS112" s="549">
        <v>7.3914116485686082E-3</v>
      </c>
      <c r="AT112" s="549">
        <v>1.2715982592126241E-2</v>
      </c>
      <c r="AU112" s="549">
        <v>1.069384324073713E-2</v>
      </c>
      <c r="AV112" s="549">
        <v>5.1292222047448722E-3</v>
      </c>
      <c r="AW112" s="549">
        <v>2.17287974468663E-3</v>
      </c>
      <c r="AX112" s="549">
        <v>9.6867755915652266E-4</v>
      </c>
      <c r="AY112" s="549">
        <v>4.7088732669802484E-3</v>
      </c>
      <c r="AZ112" s="549">
        <v>5.8427537152292645E-4</v>
      </c>
      <c r="BA112" s="549">
        <v>9.6509307423037921E-4</v>
      </c>
      <c r="BB112" s="549">
        <v>8.7164455414995377E-3</v>
      </c>
      <c r="BC112" s="549">
        <v>1.9232450389020019E-3</v>
      </c>
      <c r="BD112" s="549">
        <v>2.1406163498800517E-3</v>
      </c>
      <c r="BE112" s="549">
        <v>6.7745846109962206E-4</v>
      </c>
      <c r="BF112" s="549">
        <v>1.3893891833479134E-3</v>
      </c>
      <c r="BG112" s="549">
        <v>9.5003587901457977E-4</v>
      </c>
      <c r="BH112" s="549">
        <v>7.5862466828198914E-3</v>
      </c>
      <c r="BI112" s="549">
        <v>1.2363636363636363E-2</v>
      </c>
      <c r="BJ112" s="549">
        <v>4.2726787195600047E-3</v>
      </c>
      <c r="BK112" s="549">
        <v>3.4145026507323211E-3</v>
      </c>
      <c r="BL112" s="549">
        <v>3.2548223175522466E-2</v>
      </c>
      <c r="BM112" s="549">
        <v>3.4872966650345463E-2</v>
      </c>
      <c r="BN112" s="549">
        <v>9.3288590604026847E-3</v>
      </c>
      <c r="BO112" s="549">
        <v>1.6852332835730743E-2</v>
      </c>
      <c r="BP112" s="549">
        <v>1.1574830061140014E-2</v>
      </c>
      <c r="BQ112" s="549">
        <v>2.5528535229378617E-3</v>
      </c>
      <c r="BR112" s="549">
        <v>1.6605482553950664E-2</v>
      </c>
      <c r="BS112" s="549">
        <v>3.7624693452326073E-2</v>
      </c>
      <c r="BT112" s="549">
        <v>1.296723588892372E-2</v>
      </c>
      <c r="BU112" s="549">
        <v>9.545815941164779E-3</v>
      </c>
      <c r="BV112" s="549">
        <v>1.2341554354290143E-2</v>
      </c>
      <c r="BW112" s="549">
        <v>1.6636390881789879E-3</v>
      </c>
      <c r="BX112" s="549">
        <v>1.4964999127938899E-4</v>
      </c>
      <c r="BY112" s="549">
        <v>1.3617167973799879E-2</v>
      </c>
      <c r="BZ112" s="549">
        <v>2.3280637931378481E-2</v>
      </c>
      <c r="CA112" s="549">
        <v>0</v>
      </c>
      <c r="CB112" s="549">
        <v>0</v>
      </c>
      <c r="CC112" s="549">
        <v>0</v>
      </c>
      <c r="CD112" s="549">
        <v>1.6499948437661133E-3</v>
      </c>
      <c r="CE112" s="549">
        <v>5.5435319132778977E-3</v>
      </c>
      <c r="CF112" s="549">
        <v>1.8957525663750367E-2</v>
      </c>
      <c r="CG112" s="549">
        <v>2.3068968260281601E-3</v>
      </c>
      <c r="CH112" s="549">
        <v>4.5026467605688474E-3</v>
      </c>
      <c r="CI112" s="549">
        <v>1.2705853327576636E-2</v>
      </c>
      <c r="CJ112" s="549">
        <v>1.5555092288202185E-3</v>
      </c>
      <c r="CK112" s="549">
        <v>2.6222297411605481E-3</v>
      </c>
      <c r="CL112" s="549">
        <v>3.6210723046373088E-3</v>
      </c>
      <c r="CM112" s="549">
        <v>1.5982400358073329E-3</v>
      </c>
      <c r="CN112" s="549">
        <v>1.9529327073221081E-2</v>
      </c>
      <c r="CO112" s="549">
        <v>1.3644267891898791E-2</v>
      </c>
      <c r="CP112" s="549">
        <v>3.2882976392300685E-3</v>
      </c>
      <c r="CQ112" s="549">
        <v>2.4889126777794771E-2</v>
      </c>
      <c r="CR112" s="549">
        <v>2.2180212422073423E-2</v>
      </c>
      <c r="CS112" s="549">
        <v>7.0221501154877422E-3</v>
      </c>
      <c r="CT112" s="549">
        <v>1.0604850359443245E-2</v>
      </c>
      <c r="CU112" s="549">
        <v>1.0341103982722481E-2</v>
      </c>
      <c r="CV112" s="549">
        <v>4.5345865281556599E-4</v>
      </c>
      <c r="CW112" s="549">
        <v>3.4873052726183342E-3</v>
      </c>
      <c r="CX112" s="549">
        <v>6.7323091523815177E-3</v>
      </c>
      <c r="CY112" s="549">
        <v>3.2843290584923367E-3</v>
      </c>
      <c r="CZ112" s="549">
        <v>2.8757552641456886E-3</v>
      </c>
      <c r="DA112" s="549">
        <v>1.2708278619160174E-2</v>
      </c>
      <c r="DB112" s="549">
        <v>1.6299213646100829E-3</v>
      </c>
      <c r="DC112" s="549">
        <v>1.6828689482370231E-2</v>
      </c>
      <c r="DD112" s="549">
        <v>9.4901216461047364E-4</v>
      </c>
      <c r="DE112" s="549">
        <v>0</v>
      </c>
      <c r="DF112" s="549">
        <v>7.096939723860953E-3</v>
      </c>
      <c r="DG112" s="557" t="s">
        <v>349</v>
      </c>
    </row>
    <row r="113" spans="2:111">
      <c r="B113" s="834" t="s">
        <v>812</v>
      </c>
      <c r="C113" s="561">
        <v>0.46435010764262646</v>
      </c>
      <c r="D113" s="561">
        <v>0.73368635002139493</v>
      </c>
      <c r="E113" s="561">
        <v>0.37155889884763127</v>
      </c>
      <c r="F113" s="561">
        <v>0.42980561555075592</v>
      </c>
      <c r="G113" s="561">
        <v>0.60399334442595676</v>
      </c>
      <c r="H113" s="561">
        <v>0</v>
      </c>
      <c r="I113" s="561">
        <v>0.62176406758642067</v>
      </c>
      <c r="J113" s="561">
        <v>0.64990973346390335</v>
      </c>
      <c r="K113" s="561">
        <v>0.51536180552695521</v>
      </c>
      <c r="L113" s="561">
        <v>0.82449639758858995</v>
      </c>
      <c r="M113" s="561">
        <v>0</v>
      </c>
      <c r="N113" s="561">
        <v>0.54483977776530668</v>
      </c>
      <c r="O113" s="561">
        <v>0.58766233766233766</v>
      </c>
      <c r="P113" s="561">
        <v>0.57744601439616106</v>
      </c>
      <c r="Q113" s="561">
        <v>0.6094633422930763</v>
      </c>
      <c r="R113" s="561">
        <v>0.85198086721430799</v>
      </c>
      <c r="S113" s="561">
        <v>0.59670285484519503</v>
      </c>
      <c r="T113" s="561">
        <v>0.48118625182137653</v>
      </c>
      <c r="U113" s="561">
        <v>0.68531350346459352</v>
      </c>
      <c r="V113" s="561">
        <v>0.64834371022668635</v>
      </c>
      <c r="W113" s="561">
        <v>0</v>
      </c>
      <c r="X113" s="561">
        <v>0.73741454319453081</v>
      </c>
      <c r="Y113" s="561">
        <v>0.73663104730282691</v>
      </c>
      <c r="Z113" s="561">
        <v>0.64033264033264037</v>
      </c>
      <c r="AA113" s="561">
        <v>0.47400296861287772</v>
      </c>
      <c r="AB113" s="561">
        <v>0.64541591954471034</v>
      </c>
      <c r="AC113" s="561">
        <v>0.67105263157894735</v>
      </c>
      <c r="AD113" s="561">
        <v>0.63390313390313391</v>
      </c>
      <c r="AE113" s="561">
        <v>0.64564849831818805</v>
      </c>
      <c r="AF113" s="561">
        <v>0.49354486650517743</v>
      </c>
      <c r="AG113" s="561">
        <v>0.60280221570544146</v>
      </c>
      <c r="AH113" s="561">
        <v>0.54107686201878558</v>
      </c>
      <c r="AI113" s="561">
        <v>0.48909972085695202</v>
      </c>
      <c r="AJ113" s="561">
        <v>0.6</v>
      </c>
      <c r="AK113" s="561">
        <v>0.44959216965742249</v>
      </c>
      <c r="AL113" s="561">
        <v>0.665266106442577</v>
      </c>
      <c r="AM113" s="561">
        <v>0.78608488118709141</v>
      </c>
      <c r="AN113" s="561">
        <v>0.57806531292184848</v>
      </c>
      <c r="AO113" s="561">
        <v>0.7383387105594138</v>
      </c>
      <c r="AP113" s="561">
        <v>0.7602412199139259</v>
      </c>
      <c r="AQ113" s="561">
        <v>0.84135259283856334</v>
      </c>
      <c r="AR113" s="561">
        <v>0.61246301551838656</v>
      </c>
      <c r="AS113" s="561">
        <v>0.50494200394866728</v>
      </c>
      <c r="AT113" s="561">
        <v>0.55492145869938858</v>
      </c>
      <c r="AU113" s="561">
        <v>0.53243466919713844</v>
      </c>
      <c r="AV113" s="561">
        <v>0.66820999263671654</v>
      </c>
      <c r="AW113" s="561">
        <v>0.61743735995111015</v>
      </c>
      <c r="AX113" s="561">
        <v>0.640083093496982</v>
      </c>
      <c r="AY113" s="561">
        <v>0.63395329209423923</v>
      </c>
      <c r="AZ113" s="561">
        <v>0.66965578559634198</v>
      </c>
      <c r="BA113" s="561">
        <v>0.58319429450060523</v>
      </c>
      <c r="BB113" s="561">
        <v>0.63588398642394328</v>
      </c>
      <c r="BC113" s="561">
        <v>0.64690969490340067</v>
      </c>
      <c r="BD113" s="561">
        <v>0.6934243710401673</v>
      </c>
      <c r="BE113" s="561">
        <v>0.82956376861390058</v>
      </c>
      <c r="BF113" s="561">
        <v>0.80419904286522925</v>
      </c>
      <c r="BG113" s="561">
        <v>0.73800499912496698</v>
      </c>
      <c r="BH113" s="561">
        <v>0.61315910926502826</v>
      </c>
      <c r="BI113" s="561">
        <v>0.68158812615955477</v>
      </c>
      <c r="BJ113" s="561">
        <v>0.58265246985829711</v>
      </c>
      <c r="BK113" s="561">
        <v>0.6801150148261299</v>
      </c>
      <c r="BL113" s="561">
        <v>0.55725466741821528</v>
      </c>
      <c r="BM113" s="561">
        <v>0.57905204045239955</v>
      </c>
      <c r="BN113" s="561">
        <v>0.5215497254423429</v>
      </c>
      <c r="BO113" s="561">
        <v>0.50150575119295193</v>
      </c>
      <c r="BP113" s="561">
        <v>0.59724300307598832</v>
      </c>
      <c r="BQ113" s="561">
        <v>0.68393782383419688</v>
      </c>
      <c r="BR113" s="561">
        <v>0.50823412358047138</v>
      </c>
      <c r="BS113" s="561">
        <v>0.34703962532037691</v>
      </c>
      <c r="BT113" s="561">
        <v>0.33552251793915161</v>
      </c>
      <c r="BU113" s="561">
        <v>0.32920890479030013</v>
      </c>
      <c r="BV113" s="561">
        <v>0.26485897752861542</v>
      </c>
      <c r="BW113" s="561">
        <v>0.24737456956396753</v>
      </c>
      <c r="BX113" s="561">
        <v>7.8057004803872385E-2</v>
      </c>
      <c r="BY113" s="561">
        <v>0.3197448935620098</v>
      </c>
      <c r="BZ113" s="561">
        <v>0.26025698153111509</v>
      </c>
      <c r="CA113" s="561">
        <v>1</v>
      </c>
      <c r="CB113" s="561">
        <v>0.31818181818181818</v>
      </c>
      <c r="CC113" s="561">
        <v>0</v>
      </c>
      <c r="CD113" s="561">
        <v>0.33608332473961017</v>
      </c>
      <c r="CE113" s="561">
        <v>0.37513763906291531</v>
      </c>
      <c r="CF113" s="561">
        <v>0.35462895382894627</v>
      </c>
      <c r="CG113" s="561">
        <v>0.42144618566542041</v>
      </c>
      <c r="CH113" s="561">
        <v>0.46742616484150973</v>
      </c>
      <c r="CI113" s="561">
        <v>0.49855054585826186</v>
      </c>
      <c r="CJ113" s="561">
        <v>0.41103930467133853</v>
      </c>
      <c r="CK113" s="561">
        <v>0.75038064625274914</v>
      </c>
      <c r="CL113" s="561">
        <v>0.55464704279095123</v>
      </c>
      <c r="CM113" s="561">
        <v>0.28130080270919633</v>
      </c>
      <c r="CN113" s="561">
        <v>0.18995770718977772</v>
      </c>
      <c r="CO113" s="561">
        <v>0.39533677929868222</v>
      </c>
      <c r="CP113" s="561">
        <v>0.42496741976034785</v>
      </c>
      <c r="CQ113" s="561">
        <v>0.36542284753020338</v>
      </c>
      <c r="CR113" s="561">
        <v>0.28265700761948742</v>
      </c>
      <c r="CS113" s="561">
        <v>0.23325427738112192</v>
      </c>
      <c r="CT113" s="561">
        <v>0.43114494994986491</v>
      </c>
      <c r="CU113" s="561">
        <v>0.3329098647017722</v>
      </c>
      <c r="CV113" s="561">
        <v>0.45778712177426006</v>
      </c>
      <c r="CW113" s="561">
        <v>0.60548513331336129</v>
      </c>
      <c r="CX113" s="561">
        <v>0.25982615166433898</v>
      </c>
      <c r="CY113" s="561">
        <v>0.52947098842664997</v>
      </c>
      <c r="CZ113" s="561">
        <v>0.59611682226016205</v>
      </c>
      <c r="DA113" s="561">
        <v>0.32472497008958534</v>
      </c>
      <c r="DB113" s="561">
        <v>0.29990553108825524</v>
      </c>
      <c r="DC113" s="561">
        <v>0.34099478394950189</v>
      </c>
      <c r="DD113" s="561">
        <v>1</v>
      </c>
      <c r="DE113" s="561">
        <v>0.65507543040681659</v>
      </c>
      <c r="DF113" s="561">
        <v>0.52496714395722976</v>
      </c>
      <c r="DG113" s="835" t="s">
        <v>350</v>
      </c>
    </row>
    <row r="114" spans="2:111">
      <c r="B114" s="545" t="s">
        <v>771</v>
      </c>
      <c r="C114" s="546">
        <v>1.9308396124865447E-3</v>
      </c>
      <c r="D114" s="546">
        <v>1.2302096705177578E-3</v>
      </c>
      <c r="E114" s="546">
        <v>1.2003841229193343E-2</v>
      </c>
      <c r="F114" s="546">
        <v>6.5823305564126295E-3</v>
      </c>
      <c r="G114" s="546">
        <v>4.9916805324459234E-3</v>
      </c>
      <c r="H114" s="546">
        <v>0</v>
      </c>
      <c r="I114" s="546">
        <v>4.9759727174081538E-2</v>
      </c>
      <c r="J114" s="546">
        <v>9.2891260467254239E-3</v>
      </c>
      <c r="K114" s="546">
        <v>1.0103922133904425E-2</v>
      </c>
      <c r="L114" s="546">
        <v>4.2346713718570796E-3</v>
      </c>
      <c r="M114" s="546">
        <v>0</v>
      </c>
      <c r="N114" s="546">
        <v>1.3272349739042595E-2</v>
      </c>
      <c r="O114" s="546">
        <v>1.3102968460111317E-2</v>
      </c>
      <c r="P114" s="546">
        <v>1.018395094641429E-2</v>
      </c>
      <c r="Q114" s="546">
        <v>1.6567800537584578E-2</v>
      </c>
      <c r="R114" s="546">
        <v>2.1472392638036811E-2</v>
      </c>
      <c r="S114" s="546">
        <v>2.0661284834988091E-2</v>
      </c>
      <c r="T114" s="546">
        <v>2.0156566955229851E-2</v>
      </c>
      <c r="U114" s="546">
        <v>4.0730099712692244E-2</v>
      </c>
      <c r="V114" s="546">
        <v>8.0836572529324763E-3</v>
      </c>
      <c r="W114" s="546">
        <v>0</v>
      </c>
      <c r="X114" s="546">
        <v>2.2684897451833438E-2</v>
      </c>
      <c r="Y114" s="546">
        <v>7.0849019103514394E-3</v>
      </c>
      <c r="Z114" s="546">
        <v>1.8711018711018712E-2</v>
      </c>
      <c r="AA114" s="546">
        <v>1.6305702120282994E-2</v>
      </c>
      <c r="AB114" s="546">
        <v>1.8522127803331515E-2</v>
      </c>
      <c r="AC114" s="546">
        <v>0</v>
      </c>
      <c r="AD114" s="546">
        <v>9.7523559062020603E-3</v>
      </c>
      <c r="AE114" s="546">
        <v>1.8411310060800139E-2</v>
      </c>
      <c r="AF114" s="546">
        <v>1.9724758431602204E-2</v>
      </c>
      <c r="AG114" s="546">
        <v>1.9876181166503748E-2</v>
      </c>
      <c r="AH114" s="546">
        <v>1.6073554703003042E-2</v>
      </c>
      <c r="AI114" s="546">
        <v>1.6628705495521725E-2</v>
      </c>
      <c r="AJ114" s="546">
        <v>0</v>
      </c>
      <c r="AK114" s="546">
        <v>2.1207177814029365E-2</v>
      </c>
      <c r="AL114" s="546">
        <v>1.4705882352941176E-2</v>
      </c>
      <c r="AM114" s="546">
        <v>2.9832935560859188E-3</v>
      </c>
      <c r="AN114" s="546">
        <v>5.9453715139156163E-3</v>
      </c>
      <c r="AO114" s="546">
        <v>2.6794990977196914E-3</v>
      </c>
      <c r="AP114" s="546">
        <v>8.1292173635832323E-3</v>
      </c>
      <c r="AQ114" s="546">
        <v>1.1777076761303891E-2</v>
      </c>
      <c r="AR114" s="546">
        <v>1.931244087514844E-2</v>
      </c>
      <c r="AS114" s="546">
        <v>1.3820335636722606E-2</v>
      </c>
      <c r="AT114" s="546">
        <v>1.8374977857146278E-2</v>
      </c>
      <c r="AU114" s="546">
        <v>1.5694124885717132E-2</v>
      </c>
      <c r="AV114" s="546">
        <v>2.0681023929531327E-2</v>
      </c>
      <c r="AW114" s="546">
        <v>1.5210158212806409E-2</v>
      </c>
      <c r="AX114" s="546">
        <v>1.5487642362005442E-2</v>
      </c>
      <c r="AY114" s="546">
        <v>1.2402606091172021E-2</v>
      </c>
      <c r="AZ114" s="546">
        <v>1.2638130318811126E-2</v>
      </c>
      <c r="BA114" s="546">
        <v>2.0299669578303398E-2</v>
      </c>
      <c r="BB114" s="546">
        <v>1.2311015118790496E-2</v>
      </c>
      <c r="BC114" s="546">
        <v>1.0228166797797011E-2</v>
      </c>
      <c r="BD114" s="546">
        <v>2.3657501384019192E-2</v>
      </c>
      <c r="BE114" s="546">
        <v>7.9447401347137493E-3</v>
      </c>
      <c r="BF114" s="546">
        <v>8.1819585241599338E-3</v>
      </c>
      <c r="BG114" s="546">
        <v>7.4375149274254508E-3</v>
      </c>
      <c r="BH114" s="546">
        <v>1.1163032191069575E-2</v>
      </c>
      <c r="BI114" s="546">
        <v>7.1539888682745825E-3</v>
      </c>
      <c r="BJ114" s="546">
        <v>1.4988466040158634E-2</v>
      </c>
      <c r="BK114" s="546">
        <v>8.8956779584868362E-3</v>
      </c>
      <c r="BL114" s="546">
        <v>2.4635448713259813E-2</v>
      </c>
      <c r="BM114" s="546">
        <v>1.4870427796819179E-2</v>
      </c>
      <c r="BN114" s="546">
        <v>2.0640634533251982E-2</v>
      </c>
      <c r="BO114" s="546">
        <v>1.2675922650122099E-2</v>
      </c>
      <c r="BP114" s="546">
        <v>3.1526981354194357E-2</v>
      </c>
      <c r="BQ114" s="546">
        <v>1.1799856283801672E-2</v>
      </c>
      <c r="BR114" s="546">
        <v>1.3860774693793529E-2</v>
      </c>
      <c r="BS114" s="546">
        <v>2.4671325576678407E-2</v>
      </c>
      <c r="BT114" s="546">
        <v>2.2011754448173024E-2</v>
      </c>
      <c r="BU114" s="546">
        <v>3.0943152454780361E-2</v>
      </c>
      <c r="BV114" s="546">
        <v>1.0858162331197338E-2</v>
      </c>
      <c r="BW114" s="546">
        <v>1.0202022055450559E-2</v>
      </c>
      <c r="BX114" s="546">
        <v>0</v>
      </c>
      <c r="BY114" s="546">
        <v>1.6805998448677067E-2</v>
      </c>
      <c r="BZ114" s="546">
        <v>1.4002966194691442E-2</v>
      </c>
      <c r="CA114" s="546">
        <v>0</v>
      </c>
      <c r="CB114" s="546">
        <v>2.2727272727272728E-2</v>
      </c>
      <c r="CC114" s="546">
        <v>0</v>
      </c>
      <c r="CD114" s="546">
        <v>3.3309270908528414E-2</v>
      </c>
      <c r="CE114" s="546">
        <v>1.5909177203174241E-2</v>
      </c>
      <c r="CF114" s="546">
        <v>2.7052389122171776E-2</v>
      </c>
      <c r="CG114" s="546">
        <v>3.0626044069684194E-2</v>
      </c>
      <c r="CH114" s="546">
        <v>8.0251915323069755E-3</v>
      </c>
      <c r="CI114" s="546">
        <v>1.9120458891013385E-2</v>
      </c>
      <c r="CJ114" s="546">
        <v>2.2338395420067672E-2</v>
      </c>
      <c r="CK114" s="546">
        <v>1.9455252918287938E-3</v>
      </c>
      <c r="CL114" s="546">
        <v>4.6918194914924272E-2</v>
      </c>
      <c r="CM114" s="546">
        <v>9.9758047149136695E-3</v>
      </c>
      <c r="CN114" s="546">
        <v>5.3196838890329822E-3</v>
      </c>
      <c r="CO114" s="546">
        <v>1.5730193676015441E-2</v>
      </c>
      <c r="CP114" s="546">
        <v>7.4790390847547543E-3</v>
      </c>
      <c r="CQ114" s="546">
        <v>1.9613090686649334E-2</v>
      </c>
      <c r="CR114" s="546">
        <v>1.7158277534056798E-2</v>
      </c>
      <c r="CS114" s="546">
        <v>1.6744174525819097E-2</v>
      </c>
      <c r="CT114" s="546">
        <v>3.7015006543056714E-2</v>
      </c>
      <c r="CU114" s="546">
        <v>6.7966715365559297E-3</v>
      </c>
      <c r="CV114" s="563">
        <v>2.2549262099101328E-2</v>
      </c>
      <c r="CW114" s="546">
        <v>1.2147056620730977E-2</v>
      </c>
      <c r="CX114" s="546">
        <v>1.7142179251438402E-2</v>
      </c>
      <c r="CY114" s="546">
        <v>2.2579762277134815E-2</v>
      </c>
      <c r="CZ114" s="546">
        <v>1.5483671764321262E-2</v>
      </c>
      <c r="DA114" s="546">
        <v>4.4675946190434503E-2</v>
      </c>
      <c r="DB114" s="546">
        <v>2.060353659672419E-2</v>
      </c>
      <c r="DC114" s="546">
        <v>2.4128750918530832E-2</v>
      </c>
      <c r="DD114" s="546">
        <v>0</v>
      </c>
      <c r="DE114" s="546">
        <v>4.1605298850861646E-3</v>
      </c>
      <c r="DF114" s="546">
        <v>1.3262656487931863E-2</v>
      </c>
      <c r="DG114" s="833"/>
    </row>
    <row r="115" spans="2:111">
      <c r="B115" s="836" t="s">
        <v>401</v>
      </c>
      <c r="C115" s="837">
        <v>7.3775565123789022E-2</v>
      </c>
      <c r="D115" s="837">
        <v>5.9290757381258025E-2</v>
      </c>
      <c r="E115" s="837">
        <v>0.37291933418693984</v>
      </c>
      <c r="F115" s="837">
        <v>0.218759642085776</v>
      </c>
      <c r="G115" s="837">
        <v>8.8186356073211319E-2</v>
      </c>
      <c r="H115" s="837">
        <v>0</v>
      </c>
      <c r="I115" s="837">
        <v>0.16369555107735234</v>
      </c>
      <c r="J115" s="837">
        <v>0.16854727501648781</v>
      </c>
      <c r="K115" s="837">
        <v>9.7150721414549099E-2</v>
      </c>
      <c r="L115" s="837">
        <v>5.7520952801058671E-2</v>
      </c>
      <c r="M115" s="837">
        <v>0</v>
      </c>
      <c r="N115" s="837">
        <v>0.28222683652281272</v>
      </c>
      <c r="O115" s="837">
        <v>0.26352813852813856</v>
      </c>
      <c r="P115" s="837">
        <v>0.1585443881631565</v>
      </c>
      <c r="Q115" s="837">
        <v>0.25665029196403744</v>
      </c>
      <c r="R115" s="837">
        <v>4.9807632317770613E-2</v>
      </c>
      <c r="S115" s="837">
        <v>0.20305589063128268</v>
      </c>
      <c r="T115" s="837">
        <v>0.25893545898688608</v>
      </c>
      <c r="U115" s="837">
        <v>7.8925130978536415E-2</v>
      </c>
      <c r="V115" s="837">
        <v>0.11998211275841904</v>
      </c>
      <c r="W115" s="837">
        <v>0</v>
      </c>
      <c r="X115" s="837">
        <v>8.949658172778123E-2</v>
      </c>
      <c r="Y115" s="837">
        <v>0.10494072532560152</v>
      </c>
      <c r="Z115" s="837">
        <v>0.13513513513513514</v>
      </c>
      <c r="AA115" s="837">
        <v>8.5883920735869299E-2</v>
      </c>
      <c r="AB115" s="837">
        <v>0.12486681739040045</v>
      </c>
      <c r="AC115" s="837">
        <v>1.3157894736842105E-2</v>
      </c>
      <c r="AD115" s="837">
        <v>8.7661626123164582E-2</v>
      </c>
      <c r="AE115" s="837">
        <v>0.22130812905641289</v>
      </c>
      <c r="AF115" s="837">
        <v>0.2916123193228099</v>
      </c>
      <c r="AG115" s="837">
        <v>0.23884001303356142</v>
      </c>
      <c r="AH115" s="837">
        <v>0.21901045111787273</v>
      </c>
      <c r="AI115" s="837">
        <v>0.22382819858544689</v>
      </c>
      <c r="AJ115" s="837">
        <v>0.2</v>
      </c>
      <c r="AK115" s="837">
        <v>0.26140293637846657</v>
      </c>
      <c r="AL115" s="837">
        <v>9.8039215686274508E-3</v>
      </c>
      <c r="AM115" s="837">
        <v>5.3880875791221333E-2</v>
      </c>
      <c r="AN115" s="837">
        <v>0.17297584513312461</v>
      </c>
      <c r="AO115" s="837">
        <v>9.1595122217969047E-2</v>
      </c>
      <c r="AP115" s="837">
        <v>8.4028478826842362E-2</v>
      </c>
      <c r="AQ115" s="837">
        <v>0.13709668492999058</v>
      </c>
      <c r="AR115" s="837">
        <v>0.22531851941307893</v>
      </c>
      <c r="AS115" s="837">
        <v>0.33643879565646595</v>
      </c>
      <c r="AT115" s="837">
        <v>0.205729852396934</v>
      </c>
      <c r="AU115" s="837">
        <v>0.25017007023792504</v>
      </c>
      <c r="AV115" s="837">
        <v>0.13545477963721581</v>
      </c>
      <c r="AW115" s="837">
        <v>0.18700346302709309</v>
      </c>
      <c r="AX115" s="837">
        <v>0.27202481606324963</v>
      </c>
      <c r="AY115" s="837">
        <v>0.22771390635775085</v>
      </c>
      <c r="AZ115" s="837">
        <v>0.17436809348405943</v>
      </c>
      <c r="BA115" s="837">
        <v>0.20942519710799229</v>
      </c>
      <c r="BB115" s="837">
        <v>0.17394322739895093</v>
      </c>
      <c r="BC115" s="837">
        <v>0.22685549436139524</v>
      </c>
      <c r="BD115" s="837">
        <v>0.18563080519160977</v>
      </c>
      <c r="BE115" s="837">
        <v>6.4706034890731456E-2</v>
      </c>
      <c r="BF115" s="837">
        <v>8.6193588226213147E-2</v>
      </c>
      <c r="BG115" s="837">
        <v>0.15281268601101425</v>
      </c>
      <c r="BH115" s="837">
        <v>0.17480096919349256</v>
      </c>
      <c r="BI115" s="837">
        <v>0.18644897959183673</v>
      </c>
      <c r="BJ115" s="837">
        <v>0.22577016170270792</v>
      </c>
      <c r="BK115" s="837">
        <v>0.23119777158774374</v>
      </c>
      <c r="BL115" s="837">
        <v>0.32367937558356175</v>
      </c>
      <c r="BM115" s="837">
        <v>0.31605099468654224</v>
      </c>
      <c r="BN115" s="837">
        <v>0.33213544844417325</v>
      </c>
      <c r="BO115" s="837">
        <v>0.42504465479898867</v>
      </c>
      <c r="BP115" s="837">
        <v>0.20914441954961455</v>
      </c>
      <c r="BQ115" s="837">
        <v>8.7780341136870763E-2</v>
      </c>
      <c r="BR115" s="837">
        <v>0.1445431776855251</v>
      </c>
      <c r="BS115" s="837">
        <v>0.47519960171851089</v>
      </c>
      <c r="BT115" s="837">
        <v>0.38724671493835855</v>
      </c>
      <c r="BU115" s="837">
        <v>0.31684058835221623</v>
      </c>
      <c r="BV115" s="837">
        <v>0.14893389550772768</v>
      </c>
      <c r="BW115" s="837">
        <v>0.15880413707896782</v>
      </c>
      <c r="BX115" s="837">
        <v>0</v>
      </c>
      <c r="BY115" s="837">
        <v>0.24360079289838835</v>
      </c>
      <c r="BZ115" s="837">
        <v>0.50747866800566632</v>
      </c>
      <c r="CA115" s="837">
        <v>0</v>
      </c>
      <c r="CB115" s="837">
        <v>0.27272727272727271</v>
      </c>
      <c r="CC115" s="837">
        <v>0</v>
      </c>
      <c r="CD115" s="837">
        <v>0.30875528513973394</v>
      </c>
      <c r="CE115" s="837">
        <v>0.22314614420776854</v>
      </c>
      <c r="CF115" s="837">
        <v>0.24540516971724852</v>
      </c>
      <c r="CG115" s="837">
        <v>0.48341420730252166</v>
      </c>
      <c r="CH115" s="837">
        <v>5.4958491225176008E-2</v>
      </c>
      <c r="CI115" s="837">
        <v>0.15024979954357615</v>
      </c>
      <c r="CJ115" s="837">
        <v>0.3546079956381597</v>
      </c>
      <c r="CK115" s="837">
        <v>0.16240906783962106</v>
      </c>
      <c r="CL115" s="837">
        <v>0.23634310633492972</v>
      </c>
      <c r="CM115" s="837">
        <v>0.36792667941880647</v>
      </c>
      <c r="CN115" s="837">
        <v>0.59187967457296964</v>
      </c>
      <c r="CO115" s="837">
        <v>0.38286110845218724</v>
      </c>
      <c r="CP115" s="837">
        <v>0.455391020539967</v>
      </c>
      <c r="CQ115" s="837">
        <v>0.53949380639241473</v>
      </c>
      <c r="CR115" s="837">
        <v>0.64942420918956356</v>
      </c>
      <c r="CS115" s="837">
        <v>0.63039587835703981</v>
      </c>
      <c r="CT115" s="565">
        <v>0.48048129705477471</v>
      </c>
      <c r="CU115" s="565">
        <v>0.12366130978847742</v>
      </c>
      <c r="CV115" s="565">
        <v>0.27009646302250806</v>
      </c>
      <c r="CW115" s="565">
        <v>0.3021551078490114</v>
      </c>
      <c r="CX115" s="565">
        <v>0.48722559841250157</v>
      </c>
      <c r="CY115" s="565">
        <v>0.23754691898654989</v>
      </c>
      <c r="CZ115" s="565">
        <v>0.28242338382554155</v>
      </c>
      <c r="DA115" s="565">
        <v>0.25927222854474891</v>
      </c>
      <c r="DB115" s="565">
        <v>0.19382093484306187</v>
      </c>
      <c r="DC115" s="565">
        <v>0.26297085998578534</v>
      </c>
      <c r="DD115" s="565">
        <v>0</v>
      </c>
      <c r="DE115" s="565">
        <v>1.0584388027659203E-2</v>
      </c>
      <c r="DF115" s="565">
        <v>0.23424947464242291</v>
      </c>
      <c r="DG115" s="566"/>
    </row>
    <row r="116" spans="2:111">
      <c r="B116" s="548" t="s">
        <v>402</v>
      </c>
      <c r="C116" s="549">
        <v>0.37302879440258341</v>
      </c>
      <c r="D116" s="549">
        <v>8.2522108115818005E-2</v>
      </c>
      <c r="E116" s="549">
        <v>0.1296414852752881</v>
      </c>
      <c r="F116" s="549">
        <v>0.22626761287668415</v>
      </c>
      <c r="G116" s="549">
        <v>0.1480865224625624</v>
      </c>
      <c r="H116" s="549">
        <v>0</v>
      </c>
      <c r="I116" s="549">
        <v>5.9060610758022013E-2</v>
      </c>
      <c r="J116" s="549">
        <v>8.7036926008087351E-2</v>
      </c>
      <c r="K116" s="549">
        <v>0.14121809919964856</v>
      </c>
      <c r="L116" s="549">
        <v>7.7165122776062342E-2</v>
      </c>
      <c r="M116" s="549">
        <v>0</v>
      </c>
      <c r="N116" s="549">
        <v>-0.14108535832538302</v>
      </c>
      <c r="O116" s="549">
        <v>6.4935064935064939E-3</v>
      </c>
      <c r="P116" s="549">
        <v>0.14678752332711276</v>
      </c>
      <c r="Q116" s="549">
        <v>4.7200852720363333E-2</v>
      </c>
      <c r="R116" s="549">
        <v>4.4712488301965267E-2</v>
      </c>
      <c r="S116" s="549">
        <v>9.1723114039157463E-2</v>
      </c>
      <c r="T116" s="549">
        <v>9.3083054769863713E-2</v>
      </c>
      <c r="U116" s="549">
        <v>7.199594389048504E-2</v>
      </c>
      <c r="V116" s="549">
        <v>1.3690619517732448E-2</v>
      </c>
      <c r="W116" s="549">
        <v>0</v>
      </c>
      <c r="X116" s="549">
        <v>4.0397762585456807E-3</v>
      </c>
      <c r="Y116" s="549">
        <v>-3.6710547852316037E-3</v>
      </c>
      <c r="Z116" s="549">
        <v>5.6133056133056136E-2</v>
      </c>
      <c r="AA116" s="549">
        <v>0.1355160944322257</v>
      </c>
      <c r="AB116" s="549">
        <v>7.4861620020269748E-2</v>
      </c>
      <c r="AC116" s="549">
        <v>3.9473684210526314E-2</v>
      </c>
      <c r="AD116" s="549">
        <v>0.150997150997151</v>
      </c>
      <c r="AE116" s="549">
        <v>-6.7272477431457945E-3</v>
      </c>
      <c r="AF116" s="549">
        <v>2.6965155588681556E-2</v>
      </c>
      <c r="AG116" s="549">
        <v>7.2336265884652987E-2</v>
      </c>
      <c r="AH116" s="549">
        <v>7.0445826167482475E-2</v>
      </c>
      <c r="AI116" s="549">
        <v>0.12018563868956895</v>
      </c>
      <c r="AJ116" s="549">
        <v>0</v>
      </c>
      <c r="AK116" s="549">
        <v>0.16150081566068517</v>
      </c>
      <c r="AL116" s="549">
        <v>0.12254901960784313</v>
      </c>
      <c r="AM116" s="549">
        <v>0.12620628826398256</v>
      </c>
      <c r="AN116" s="549">
        <v>0.14996984231840768</v>
      </c>
      <c r="AO116" s="549">
        <v>0.12956380671150727</v>
      </c>
      <c r="AP116" s="549">
        <v>8.1185909356569788E-2</v>
      </c>
      <c r="AQ116" s="549">
        <v>-2.8269411699595993E-2</v>
      </c>
      <c r="AR116" s="549">
        <v>4.4069399995974479E-2</v>
      </c>
      <c r="AS116" s="549">
        <v>1.3999259624876604E-2</v>
      </c>
      <c r="AT116" s="549">
        <v>9.8989328341416466E-2</v>
      </c>
      <c r="AU116" s="549">
        <v>9.6898872120180085E-2</v>
      </c>
      <c r="AV116" s="549">
        <v>3.3909857909146655E-2</v>
      </c>
      <c r="AW116" s="549">
        <v>-2.1932504922930671E-2</v>
      </c>
      <c r="AX116" s="549">
        <v>-9.2729878943301564E-2</v>
      </c>
      <c r="AY116" s="549">
        <v>-1.171814691684593E-2</v>
      </c>
      <c r="AZ116" s="549">
        <v>-5.1784580210847198E-2</v>
      </c>
      <c r="BA116" s="549">
        <v>3.5986521411980241E-4</v>
      </c>
      <c r="BB116" s="549">
        <v>4.0882443690219067E-2</v>
      </c>
      <c r="BC116" s="549">
        <v>-4.222397062680304E-2</v>
      </c>
      <c r="BD116" s="549">
        <v>-9.9760103340099646E-2</v>
      </c>
      <c r="BE116" s="549">
        <v>3.235852787303975E-2</v>
      </c>
      <c r="BF116" s="549">
        <v>6.6896516235269898E-4</v>
      </c>
      <c r="BG116" s="549">
        <v>2.9346852992852388E-3</v>
      </c>
      <c r="BH116" s="549">
        <v>4.5863620629975767E-2</v>
      </c>
      <c r="BI116" s="549">
        <v>1.1962894248608535E-2</v>
      </c>
      <c r="BJ116" s="549">
        <v>6.0249315348689221E-2</v>
      </c>
      <c r="BK116" s="549">
        <v>-4.6724773115284389E-3</v>
      </c>
      <c r="BL116" s="549">
        <v>3.1466079196588774E-2</v>
      </c>
      <c r="BM116" s="549">
        <v>3.3222711858259438E-2</v>
      </c>
      <c r="BN116" s="549">
        <v>1.5661989017693716E-2</v>
      </c>
      <c r="BO116" s="549">
        <v>2.1278982474609326E-2</v>
      </c>
      <c r="BP116" s="549">
        <v>-0.59307712755857667</v>
      </c>
      <c r="BQ116" s="549">
        <v>3.9748874853447295E-2</v>
      </c>
      <c r="BR116" s="549">
        <v>0.12745737125604695</v>
      </c>
      <c r="BS116" s="549">
        <v>5.4109121752438552E-2</v>
      </c>
      <c r="BT116" s="549">
        <v>0.1295156214937502</v>
      </c>
      <c r="BU116" s="549">
        <v>0.24452643609620353</v>
      </c>
      <c r="BV116" s="549">
        <v>0.177525942655539</v>
      </c>
      <c r="BW116" s="549">
        <v>0.2666593270824541</v>
      </c>
      <c r="BX116" s="549">
        <v>0.50378431452767658</v>
      </c>
      <c r="BY116" s="549">
        <v>4.8091010945445142E-2</v>
      </c>
      <c r="BZ116" s="549">
        <v>4.69303875340015E-2</v>
      </c>
      <c r="CA116" s="549">
        <v>0</v>
      </c>
      <c r="CB116" s="549">
        <v>6.8181818181818177E-2</v>
      </c>
      <c r="CC116" s="549">
        <v>0</v>
      </c>
      <c r="CD116" s="549">
        <v>6.0327936475198518E-2</v>
      </c>
      <c r="CE116" s="549">
        <v>5.2131981622812011E-2</v>
      </c>
      <c r="CF116" s="549">
        <v>0.21762291585702234</v>
      </c>
      <c r="CG116" s="549">
        <v>4.0569564871529712E-3</v>
      </c>
      <c r="CH116" s="549">
        <v>0.24088674970038962</v>
      </c>
      <c r="CI116" s="549">
        <v>0.20138160735212485</v>
      </c>
      <c r="CJ116" s="549">
        <v>9.4132362610048273E-2</v>
      </c>
      <c r="CK116" s="549">
        <v>2.2415834884114364E-2</v>
      </c>
      <c r="CL116" s="549">
        <v>8.7139352879336524E-2</v>
      </c>
      <c r="CM116" s="549">
        <v>0</v>
      </c>
      <c r="CN116" s="549">
        <v>2.892743527717935E-3</v>
      </c>
      <c r="CO116" s="549">
        <v>3.5811716282186275E-2</v>
      </c>
      <c r="CP116" s="549">
        <v>4.0827653415447071E-2</v>
      </c>
      <c r="CQ116" s="549">
        <v>2.676250191160728E-2</v>
      </c>
      <c r="CR116" s="549">
        <v>1.4329831447702609E-2</v>
      </c>
      <c r="CS116" s="549">
        <v>3.17049458477048E-2</v>
      </c>
      <c r="CT116" s="565">
        <v>-9.2282592070155166E-3</v>
      </c>
      <c r="CU116" s="565">
        <v>0.10383027377247031</v>
      </c>
      <c r="CV116" s="565">
        <v>4.2831230934124824E-2</v>
      </c>
      <c r="CW116" s="565">
        <v>2.5773292390653086E-2</v>
      </c>
      <c r="CX116" s="565">
        <v>9.8326224460633382E-2</v>
      </c>
      <c r="CY116" s="565">
        <v>5.3428995933687835E-2</v>
      </c>
      <c r="CZ116" s="565">
        <v>2.539140542700425E-2</v>
      </c>
      <c r="DA116" s="565">
        <v>0.18579474160319823</v>
      </c>
      <c r="DB116" s="565">
        <v>0.19229080458240749</v>
      </c>
      <c r="DC116" s="565">
        <v>0.13673761940900822</v>
      </c>
      <c r="DD116" s="565">
        <v>0</v>
      </c>
      <c r="DE116" s="565">
        <v>0.27878046548008356</v>
      </c>
      <c r="DF116" s="565">
        <v>7.5915879794186042E-2</v>
      </c>
      <c r="DG116" s="566"/>
    </row>
    <row r="117" spans="2:111">
      <c r="B117" s="548" t="s">
        <v>403</v>
      </c>
      <c r="C117" s="549">
        <v>0.16494214208826696</v>
      </c>
      <c r="D117" s="549">
        <v>0.11853694194836685</v>
      </c>
      <c r="E117" s="549">
        <v>8.3706786171574898E-2</v>
      </c>
      <c r="F117" s="549">
        <v>0.11303095752339813</v>
      </c>
      <c r="G117" s="549">
        <v>0.10981697171381032</v>
      </c>
      <c r="H117" s="549">
        <v>0</v>
      </c>
      <c r="I117" s="549">
        <v>7.1461788869942644E-2</v>
      </c>
      <c r="J117" s="549">
        <v>7.2748832530594026E-2</v>
      </c>
      <c r="K117" s="549">
        <v>6.082259105198852E-2</v>
      </c>
      <c r="L117" s="549">
        <v>2.3408322305543301E-2</v>
      </c>
      <c r="M117" s="549">
        <v>0</v>
      </c>
      <c r="N117" s="549">
        <v>0.24866715303889106</v>
      </c>
      <c r="O117" s="549">
        <v>8.1787260358688926E-2</v>
      </c>
      <c r="P117" s="549">
        <v>7.347374033591042E-2</v>
      </c>
      <c r="Q117" s="549">
        <v>4.4536101584947634E-2</v>
      </c>
      <c r="R117" s="549">
        <v>2.3188104398461057E-2</v>
      </c>
      <c r="S117" s="549">
        <v>5.9292938665676906E-2</v>
      </c>
      <c r="T117" s="549">
        <v>0.11053969886574669</v>
      </c>
      <c r="U117" s="549">
        <v>9.6501605543349675E-2</v>
      </c>
      <c r="V117" s="549">
        <v>0.19679405593202848</v>
      </c>
      <c r="W117" s="549">
        <v>0</v>
      </c>
      <c r="X117" s="549">
        <v>0.12430080795525171</v>
      </c>
      <c r="Y117" s="549">
        <v>0.14257488250286435</v>
      </c>
      <c r="Z117" s="549">
        <v>0.12058212058212059</v>
      </c>
      <c r="AA117" s="549">
        <v>0.26132460806725966</v>
      </c>
      <c r="AB117" s="549">
        <v>0.11500480756737091</v>
      </c>
      <c r="AC117" s="549">
        <v>2.6315789473684209E-2</v>
      </c>
      <c r="AD117" s="549">
        <v>0.10355029585798817</v>
      </c>
      <c r="AE117" s="549">
        <v>8.309286111160899E-2</v>
      </c>
      <c r="AF117" s="549">
        <v>0.13272286847499135</v>
      </c>
      <c r="AG117" s="549">
        <v>4.1055718475073312E-2</v>
      </c>
      <c r="AH117" s="549">
        <v>0.13044053446223045</v>
      </c>
      <c r="AI117" s="549">
        <v>0.10920829551487336</v>
      </c>
      <c r="AJ117" s="549">
        <v>0.2</v>
      </c>
      <c r="AK117" s="549">
        <v>7.9412724306688415E-2</v>
      </c>
      <c r="AL117" s="549">
        <v>0.15266106442577032</v>
      </c>
      <c r="AM117" s="549">
        <v>2.7731659230050845E-2</v>
      </c>
      <c r="AN117" s="549">
        <v>4.8754918574259704E-2</v>
      </c>
      <c r="AO117" s="549">
        <v>2.0524598530832466E-2</v>
      </c>
      <c r="AP117" s="549">
        <v>5.7063917963976411E-2</v>
      </c>
      <c r="AQ117" s="549">
        <v>3.0693452875089934E-2</v>
      </c>
      <c r="AR117" s="549">
        <v>7.0839120020932719E-2</v>
      </c>
      <c r="AS117" s="549">
        <v>9.8346495557749256E-2</v>
      </c>
      <c r="AT117" s="549">
        <v>0.11329002111351025</v>
      </c>
      <c r="AU117" s="549">
        <v>9.5386655227547482E-2</v>
      </c>
      <c r="AV117" s="549">
        <v>0.12603296836067779</v>
      </c>
      <c r="AW117" s="549">
        <v>0.1930467848170028</v>
      </c>
      <c r="AX117" s="549">
        <v>0.15394694110664411</v>
      </c>
      <c r="AY117" s="549">
        <v>0.13526560103749602</v>
      </c>
      <c r="AZ117" s="549">
        <v>0.19051187603200814</v>
      </c>
      <c r="BA117" s="549">
        <v>0.1820754408348873</v>
      </c>
      <c r="BB117" s="549">
        <v>0.1296821968528232</v>
      </c>
      <c r="BC117" s="549">
        <v>0.14546726112422415</v>
      </c>
      <c r="BD117" s="549">
        <v>0.19140062742203359</v>
      </c>
      <c r="BE117" s="549">
        <v>8.6295242231917688E-2</v>
      </c>
      <c r="BF117" s="549">
        <v>0.10296917614367314</v>
      </c>
      <c r="BG117" s="549">
        <v>9.7137179116870906E-2</v>
      </c>
      <c r="BH117" s="549">
        <v>0.14030229606553593</v>
      </c>
      <c r="BI117" s="549">
        <v>9.9413729128014841E-2</v>
      </c>
      <c r="BJ117" s="549">
        <v>0.10941921114532789</v>
      </c>
      <c r="BK117" s="549">
        <v>2.0307305238565908E-2</v>
      </c>
      <c r="BL117" s="549">
        <v>2.6367309355489674E-2</v>
      </c>
      <c r="BM117" s="549">
        <v>2.3780594696214085E-2</v>
      </c>
      <c r="BN117" s="549">
        <v>7.2428309945088462E-2</v>
      </c>
      <c r="BO117" s="549">
        <v>3.9063241550103982E-2</v>
      </c>
      <c r="BP117" s="549">
        <v>0.64494740439752407</v>
      </c>
      <c r="BQ117" s="549">
        <v>0.15719904693468478</v>
      </c>
      <c r="BR117" s="549">
        <v>0.18724053933509452</v>
      </c>
      <c r="BS117" s="549">
        <v>4.9775966662364245E-2</v>
      </c>
      <c r="BT117" s="549">
        <v>8.6553301848816072E-2</v>
      </c>
      <c r="BU117" s="549">
        <v>7.5109322202345452E-2</v>
      </c>
      <c r="BV117" s="549">
        <v>0.31703161228676241</v>
      </c>
      <c r="BW117" s="549">
        <v>0.27952194841495565</v>
      </c>
      <c r="BX117" s="549">
        <v>0.37432092279137069</v>
      </c>
      <c r="BY117" s="549">
        <v>0.33047487718693441</v>
      </c>
      <c r="BZ117" s="549">
        <v>8.4593079322430681E-2</v>
      </c>
      <c r="CA117" s="549">
        <v>0</v>
      </c>
      <c r="CB117" s="549">
        <v>0.27272727272727271</v>
      </c>
      <c r="CC117" s="549">
        <v>0</v>
      </c>
      <c r="CD117" s="549">
        <v>0.16324636485510982</v>
      </c>
      <c r="CE117" s="549">
        <v>0.21521054030451456</v>
      </c>
      <c r="CF117" s="549">
        <v>8.9972416800159244E-2</v>
      </c>
      <c r="CG117" s="549">
        <v>4.4387876859438388E-2</v>
      </c>
      <c r="CH117" s="549">
        <v>0.19221158558182638</v>
      </c>
      <c r="CI117" s="549">
        <v>9.0914698081786219E-2</v>
      </c>
      <c r="CJ117" s="549">
        <v>8.6451033531647403E-2</v>
      </c>
      <c r="CK117" s="549">
        <v>3.1466756893926577E-2</v>
      </c>
      <c r="CL117" s="549">
        <v>5.5484172409765213E-2</v>
      </c>
      <c r="CM117" s="549">
        <v>0</v>
      </c>
      <c r="CN117" s="549">
        <v>5.4125798614235582E-2</v>
      </c>
      <c r="CO117" s="549">
        <v>5.7875466641140995E-2</v>
      </c>
      <c r="CP117" s="549">
        <v>7.130315192194582E-2</v>
      </c>
      <c r="CQ117" s="549">
        <v>2.7985930570423614E-2</v>
      </c>
      <c r="CR117" s="549">
        <v>2.8219522050334796E-2</v>
      </c>
      <c r="CS117" s="549">
        <v>7.5646019233508166E-2</v>
      </c>
      <c r="CT117" s="565">
        <v>5.8394656786934278E-2</v>
      </c>
      <c r="CU117" s="565">
        <v>0.42009782125389061</v>
      </c>
      <c r="CV117" s="565">
        <v>0.15866930497155576</v>
      </c>
      <c r="CW117" s="565">
        <v>3.0833395745955661E-2</v>
      </c>
      <c r="CX117" s="565">
        <v>7.2046762182594676E-2</v>
      </c>
      <c r="CY117" s="565">
        <v>0.13008289020957148</v>
      </c>
      <c r="CZ117" s="565">
        <v>4.774964582803589E-2</v>
      </c>
      <c r="DA117" s="565">
        <v>0.13417374303306195</v>
      </c>
      <c r="DB117" s="565">
        <v>0.1376651542770467</v>
      </c>
      <c r="DC117" s="565">
        <v>0.16496211436762917</v>
      </c>
      <c r="DD117" s="565">
        <v>0</v>
      </c>
      <c r="DE117" s="565">
        <v>4.0997861487639065E-2</v>
      </c>
      <c r="DF117" s="565">
        <v>0.11449105233942036</v>
      </c>
      <c r="DG117" s="566"/>
    </row>
    <row r="118" spans="2:111">
      <c r="B118" s="548" t="s">
        <v>780</v>
      </c>
      <c r="C118" s="549">
        <v>0</v>
      </c>
      <c r="D118" s="549">
        <v>0</v>
      </c>
      <c r="E118" s="549">
        <v>0</v>
      </c>
      <c r="F118" s="549">
        <v>0</v>
      </c>
      <c r="G118" s="549">
        <v>0</v>
      </c>
      <c r="H118" s="549">
        <v>0</v>
      </c>
      <c r="I118" s="549">
        <v>0</v>
      </c>
      <c r="J118" s="549">
        <v>0</v>
      </c>
      <c r="K118" s="549">
        <v>0</v>
      </c>
      <c r="L118" s="549">
        <v>0</v>
      </c>
      <c r="M118" s="549">
        <v>0</v>
      </c>
      <c r="N118" s="549">
        <v>0</v>
      </c>
      <c r="O118" s="549">
        <v>0</v>
      </c>
      <c r="P118" s="549">
        <v>0</v>
      </c>
      <c r="Q118" s="549">
        <v>0</v>
      </c>
      <c r="R118" s="549">
        <v>0</v>
      </c>
      <c r="S118" s="549">
        <v>0</v>
      </c>
      <c r="T118" s="549">
        <v>0</v>
      </c>
      <c r="U118" s="549">
        <v>0</v>
      </c>
      <c r="V118" s="549">
        <v>0</v>
      </c>
      <c r="W118" s="549">
        <v>0</v>
      </c>
      <c r="X118" s="549">
        <v>0</v>
      </c>
      <c r="Y118" s="549">
        <v>0</v>
      </c>
      <c r="Z118" s="549">
        <v>0</v>
      </c>
      <c r="AA118" s="549">
        <v>0</v>
      </c>
      <c r="AB118" s="549">
        <v>0</v>
      </c>
      <c r="AC118" s="549">
        <v>0</v>
      </c>
      <c r="AD118" s="549">
        <v>0</v>
      </c>
      <c r="AE118" s="549">
        <v>0</v>
      </c>
      <c r="AF118" s="549">
        <v>0</v>
      </c>
      <c r="AG118" s="549">
        <v>0</v>
      </c>
      <c r="AH118" s="549">
        <v>0</v>
      </c>
      <c r="AI118" s="549">
        <v>0</v>
      </c>
      <c r="AJ118" s="549">
        <v>0</v>
      </c>
      <c r="AK118" s="549">
        <v>0</v>
      </c>
      <c r="AL118" s="549">
        <v>0</v>
      </c>
      <c r="AM118" s="549">
        <v>0</v>
      </c>
      <c r="AN118" s="549">
        <v>0</v>
      </c>
      <c r="AO118" s="549">
        <v>0</v>
      </c>
      <c r="AP118" s="549">
        <v>0</v>
      </c>
      <c r="AQ118" s="549">
        <v>0</v>
      </c>
      <c r="AR118" s="549">
        <v>0</v>
      </c>
      <c r="AS118" s="549">
        <v>0</v>
      </c>
      <c r="AT118" s="549">
        <v>0</v>
      </c>
      <c r="AU118" s="549">
        <v>0</v>
      </c>
      <c r="AV118" s="549">
        <v>0</v>
      </c>
      <c r="AW118" s="549">
        <v>0</v>
      </c>
      <c r="AX118" s="549">
        <v>0</v>
      </c>
      <c r="AY118" s="549">
        <v>0</v>
      </c>
      <c r="AZ118" s="549">
        <v>0</v>
      </c>
      <c r="BA118" s="549">
        <v>0</v>
      </c>
      <c r="BB118" s="549">
        <v>0</v>
      </c>
      <c r="BC118" s="549">
        <v>0</v>
      </c>
      <c r="BD118" s="549">
        <v>0</v>
      </c>
      <c r="BE118" s="549">
        <v>0</v>
      </c>
      <c r="BF118" s="549">
        <v>0</v>
      </c>
      <c r="BG118" s="549">
        <v>0</v>
      </c>
      <c r="BH118" s="549">
        <v>0</v>
      </c>
      <c r="BI118" s="549">
        <v>0</v>
      </c>
      <c r="BJ118" s="549">
        <v>0</v>
      </c>
      <c r="BK118" s="549">
        <v>0</v>
      </c>
      <c r="BL118" s="549">
        <v>0</v>
      </c>
      <c r="BM118" s="549">
        <v>0</v>
      </c>
      <c r="BN118" s="549">
        <v>0</v>
      </c>
      <c r="BO118" s="549">
        <v>0</v>
      </c>
      <c r="BP118" s="549">
        <v>0</v>
      </c>
      <c r="BQ118" s="549">
        <v>0</v>
      </c>
      <c r="BR118" s="549">
        <v>2.1871890760627167E-2</v>
      </c>
      <c r="BS118" s="549">
        <v>3.0839156970848009E-2</v>
      </c>
      <c r="BT118" s="549">
        <v>0</v>
      </c>
      <c r="BU118" s="549">
        <v>0</v>
      </c>
      <c r="BV118" s="549">
        <v>0</v>
      </c>
      <c r="BW118" s="549">
        <v>0</v>
      </c>
      <c r="BX118" s="549">
        <v>0</v>
      </c>
      <c r="BY118" s="549">
        <v>0</v>
      </c>
      <c r="BZ118" s="549">
        <v>0</v>
      </c>
      <c r="CA118" s="549">
        <v>0</v>
      </c>
      <c r="CB118" s="549">
        <v>0</v>
      </c>
      <c r="CC118" s="549">
        <v>0</v>
      </c>
      <c r="CD118" s="549">
        <v>0</v>
      </c>
      <c r="CE118" s="549">
        <v>0</v>
      </c>
      <c r="CF118" s="549">
        <v>0</v>
      </c>
      <c r="CG118" s="549">
        <v>0</v>
      </c>
      <c r="CH118" s="549">
        <v>0</v>
      </c>
      <c r="CI118" s="549">
        <v>0</v>
      </c>
      <c r="CJ118" s="549">
        <v>0</v>
      </c>
      <c r="CK118" s="549">
        <v>0</v>
      </c>
      <c r="CL118" s="549">
        <v>0</v>
      </c>
      <c r="CM118" s="549">
        <v>0.33946027201749829</v>
      </c>
      <c r="CN118" s="549">
        <v>0.14816510604961863</v>
      </c>
      <c r="CO118" s="549">
        <v>0.10046743881816152</v>
      </c>
      <c r="CP118" s="549">
        <v>0</v>
      </c>
      <c r="CQ118" s="549">
        <v>2.1410001529285822E-3</v>
      </c>
      <c r="CR118" s="549">
        <v>2.3738743939044102E-3</v>
      </c>
      <c r="CS118" s="549">
        <v>0</v>
      </c>
      <c r="CT118" s="565">
        <v>0</v>
      </c>
      <c r="CU118" s="565">
        <v>0</v>
      </c>
      <c r="CV118" s="565">
        <v>0</v>
      </c>
      <c r="CW118" s="565">
        <v>0</v>
      </c>
      <c r="CX118" s="565">
        <v>0</v>
      </c>
      <c r="CY118" s="565">
        <v>0</v>
      </c>
      <c r="CZ118" s="565">
        <v>0</v>
      </c>
      <c r="DA118" s="565">
        <v>0</v>
      </c>
      <c r="DB118" s="565">
        <v>0</v>
      </c>
      <c r="DC118" s="565">
        <v>0</v>
      </c>
      <c r="DD118" s="565">
        <v>0</v>
      </c>
      <c r="DE118" s="565">
        <v>0</v>
      </c>
      <c r="DF118" s="565">
        <v>1.4194339254145701E-2</v>
      </c>
      <c r="DG118" s="566"/>
    </row>
    <row r="119" spans="2:111">
      <c r="B119" s="548" t="s">
        <v>775</v>
      </c>
      <c r="C119" s="549">
        <v>5.2085575888051669E-2</v>
      </c>
      <c r="D119" s="549">
        <v>1.7303166452717157E-2</v>
      </c>
      <c r="E119" s="549">
        <v>3.024967989756722E-2</v>
      </c>
      <c r="F119" s="549">
        <v>3.291165278206315E-2</v>
      </c>
      <c r="G119" s="549">
        <v>4.4925124792013313E-2</v>
      </c>
      <c r="H119" s="549">
        <v>0</v>
      </c>
      <c r="I119" s="549">
        <v>3.425825453418075E-2</v>
      </c>
      <c r="J119" s="549">
        <v>1.757499450406699E-2</v>
      </c>
      <c r="K119" s="549">
        <v>0.17543895775846685</v>
      </c>
      <c r="L119" s="549">
        <v>1.4203793559770621E-2</v>
      </c>
      <c r="M119" s="549">
        <v>0</v>
      </c>
      <c r="N119" s="549">
        <v>5.2107301195353277E-2</v>
      </c>
      <c r="O119" s="549">
        <v>4.742578849721707E-2</v>
      </c>
      <c r="P119" s="549">
        <v>3.3564382831245E-2</v>
      </c>
      <c r="Q119" s="549">
        <v>2.5581610899990732E-2</v>
      </c>
      <c r="R119" s="549">
        <v>8.8385151294582513E-3</v>
      </c>
      <c r="S119" s="549">
        <v>2.8563916983699856E-2</v>
      </c>
      <c r="T119" s="549">
        <v>3.6113253907031226E-2</v>
      </c>
      <c r="U119" s="549">
        <v>2.6533716410343078E-2</v>
      </c>
      <c r="V119" s="549">
        <v>1.3105844312201163E-2</v>
      </c>
      <c r="W119" s="549">
        <v>0</v>
      </c>
      <c r="X119" s="549">
        <v>2.2063393412057177E-2</v>
      </c>
      <c r="Y119" s="549">
        <v>1.2439497743587345E-2</v>
      </c>
      <c r="Z119" s="549">
        <v>2.9106029106029108E-2</v>
      </c>
      <c r="AA119" s="549">
        <v>2.6966706031484631E-2</v>
      </c>
      <c r="AB119" s="549">
        <v>2.1328707673916997E-2</v>
      </c>
      <c r="AC119" s="549">
        <v>0.25</v>
      </c>
      <c r="AD119" s="549">
        <v>1.413543721236029E-2</v>
      </c>
      <c r="AE119" s="549">
        <v>3.8270432172893054E-2</v>
      </c>
      <c r="AF119" s="549">
        <v>3.5430031676737563E-2</v>
      </c>
      <c r="AG119" s="549">
        <v>2.5089605734767026E-2</v>
      </c>
      <c r="AH119" s="549">
        <v>2.2952771530625745E-2</v>
      </c>
      <c r="AI119" s="549">
        <v>4.1049440857637044E-2</v>
      </c>
      <c r="AJ119" s="549">
        <v>0</v>
      </c>
      <c r="AK119" s="549">
        <v>2.6884176182707994E-2</v>
      </c>
      <c r="AL119" s="549">
        <v>3.5014005602240897E-2</v>
      </c>
      <c r="AM119" s="549">
        <v>3.1130019715679153E-3</v>
      </c>
      <c r="AN119" s="549">
        <v>4.4288709538443861E-2</v>
      </c>
      <c r="AO119" s="549">
        <v>1.7298262882557737E-2</v>
      </c>
      <c r="AP119" s="549">
        <v>9.3512565751022788E-3</v>
      </c>
      <c r="AQ119" s="549">
        <v>7.3496042946482928E-3</v>
      </c>
      <c r="AR119" s="549">
        <v>2.7997504176478876E-2</v>
      </c>
      <c r="AS119" s="549">
        <v>3.2459279368213231E-2</v>
      </c>
      <c r="AT119" s="549">
        <v>8.6943615916043882E-3</v>
      </c>
      <c r="AU119" s="549">
        <v>9.4199413311841663E-3</v>
      </c>
      <c r="AV119" s="549">
        <v>1.5713657181025069E-2</v>
      </c>
      <c r="AW119" s="549">
        <v>9.234738914918177E-3</v>
      </c>
      <c r="AX119" s="549">
        <v>1.1192985206669876E-2</v>
      </c>
      <c r="AY119" s="549">
        <v>2.3827413361878196E-3</v>
      </c>
      <c r="AZ119" s="549">
        <v>4.6106947796265719E-3</v>
      </c>
      <c r="BA119" s="549">
        <v>4.6455327640919945E-3</v>
      </c>
      <c r="BB119" s="549">
        <v>7.2971305152730636E-3</v>
      </c>
      <c r="BC119" s="549">
        <v>1.2763353439986013E-2</v>
      </c>
      <c r="BD119" s="549">
        <v>5.6467983022697914E-3</v>
      </c>
      <c r="BE119" s="549">
        <v>-2.0867017173085773E-2</v>
      </c>
      <c r="BF119" s="549">
        <v>-2.2127309216281583E-3</v>
      </c>
      <c r="BG119" s="549">
        <v>1.6761271303331136E-3</v>
      </c>
      <c r="BH119" s="549">
        <v>1.4710972654897889E-2</v>
      </c>
      <c r="BI119" s="549">
        <v>1.3432282003710575E-2</v>
      </c>
      <c r="BJ119" s="549">
        <v>6.9203759048192632E-3</v>
      </c>
      <c r="BK119" s="549">
        <v>6.4156707700602028E-2</v>
      </c>
      <c r="BL119" s="549">
        <v>3.6607876631283641E-2</v>
      </c>
      <c r="BM119" s="549">
        <v>3.3059499845855322E-2</v>
      </c>
      <c r="BN119" s="549">
        <v>4.0237949969493592E-2</v>
      </c>
      <c r="BO119" s="549">
        <v>2.9260758139253943E-2</v>
      </c>
      <c r="BP119" s="549">
        <v>0.11046215774883227</v>
      </c>
      <c r="BQ119" s="549">
        <v>2.1292689383911351E-2</v>
      </c>
      <c r="BR119" s="549">
        <v>4.4773046968813256E-2</v>
      </c>
      <c r="BS119" s="549">
        <v>1.836520199878303E-2</v>
      </c>
      <c r="BT119" s="549">
        <v>3.961002365621237E-2</v>
      </c>
      <c r="BU119" s="549">
        <v>1.9389783343271714E-2</v>
      </c>
      <c r="BV119" s="549">
        <v>8.0804773582258099E-2</v>
      </c>
      <c r="BW119" s="549">
        <v>3.9077169611674831E-2</v>
      </c>
      <c r="BX119" s="549">
        <v>4.3837757877080295E-2</v>
      </c>
      <c r="BY119" s="549">
        <v>4.8694303197448933E-2</v>
      </c>
      <c r="BZ119" s="549">
        <v>8.7908433702888381E-2</v>
      </c>
      <c r="CA119" s="549">
        <v>0</v>
      </c>
      <c r="CB119" s="549">
        <v>6.8181818181818177E-2</v>
      </c>
      <c r="CC119" s="549">
        <v>0</v>
      </c>
      <c r="CD119" s="549">
        <v>9.8277817881819121E-2</v>
      </c>
      <c r="CE119" s="549">
        <v>0.11846451759881535</v>
      </c>
      <c r="CF119" s="549">
        <v>6.8995914653219456E-2</v>
      </c>
      <c r="CG119" s="549">
        <v>1.6068729615782356E-2</v>
      </c>
      <c r="CH119" s="549">
        <v>3.6496669108834992E-2</v>
      </c>
      <c r="CI119" s="549">
        <v>3.9782890273237524E-2</v>
      </c>
      <c r="CJ119" s="549">
        <v>3.144694430635514E-2</v>
      </c>
      <c r="CK119" s="549">
        <v>3.1382168837760106E-2</v>
      </c>
      <c r="CL119" s="549">
        <v>1.9507066931433243E-2</v>
      </c>
      <c r="CM119" s="549">
        <v>1.3364411395852599E-3</v>
      </c>
      <c r="CN119" s="549">
        <v>7.7730903393481935E-3</v>
      </c>
      <c r="CO119" s="549">
        <v>2.0647873392680514E-2</v>
      </c>
      <c r="CP119" s="549">
        <v>1.6072437693895675E-2</v>
      </c>
      <c r="CQ119" s="549">
        <v>1.8580822755773056E-2</v>
      </c>
      <c r="CR119" s="549">
        <v>5.8444931886400368E-3</v>
      </c>
      <c r="CS119" s="549">
        <v>1.6019666974221154E-2</v>
      </c>
      <c r="CT119" s="565">
        <v>3.223942489080743E-2</v>
      </c>
      <c r="CU119" s="565">
        <v>1.2704058946833513E-2</v>
      </c>
      <c r="CV119" s="565">
        <v>4.8066617198449998E-2</v>
      </c>
      <c r="CW119" s="565">
        <v>2.3610695026962253E-2</v>
      </c>
      <c r="CX119" s="565">
        <v>6.5495095686684754E-2</v>
      </c>
      <c r="CY119" s="565">
        <v>2.6900218955270568E-2</v>
      </c>
      <c r="CZ119" s="565">
        <v>3.2838098005739405E-2</v>
      </c>
      <c r="DA119" s="565">
        <v>5.1358370538971083E-2</v>
      </c>
      <c r="DB119" s="565">
        <v>0.15571403861250449</v>
      </c>
      <c r="DC119" s="565">
        <v>7.0205871369544523E-2</v>
      </c>
      <c r="DD119" s="565">
        <v>0</v>
      </c>
      <c r="DE119" s="565">
        <v>1.4628423075962954E-2</v>
      </c>
      <c r="DF119" s="565">
        <v>2.6144478305355837E-2</v>
      </c>
      <c r="DG119" s="566"/>
    </row>
    <row r="120" spans="2:111">
      <c r="B120" s="559" t="s">
        <v>404</v>
      </c>
      <c r="C120" s="560">
        <v>-0.13011302475780409</v>
      </c>
      <c r="D120" s="560">
        <v>-1.2569533590072743E-2</v>
      </c>
      <c r="E120" s="560">
        <v>-8.0025608194622276E-5</v>
      </c>
      <c r="F120" s="560">
        <v>-2.7357811375089993E-2</v>
      </c>
      <c r="G120" s="560">
        <v>0</v>
      </c>
      <c r="H120" s="560">
        <v>0</v>
      </c>
      <c r="I120" s="560">
        <v>0</v>
      </c>
      <c r="J120" s="560">
        <v>-5.1068875698649669E-3</v>
      </c>
      <c r="K120" s="560">
        <v>-9.6097085512677951E-5</v>
      </c>
      <c r="L120" s="560">
        <v>-1.0292604028819291E-3</v>
      </c>
      <c r="M120" s="560">
        <v>0</v>
      </c>
      <c r="N120" s="560">
        <v>-2.8059936023345865E-5</v>
      </c>
      <c r="O120" s="560">
        <v>0</v>
      </c>
      <c r="P120" s="560">
        <v>0</v>
      </c>
      <c r="Q120" s="560">
        <v>0</v>
      </c>
      <c r="R120" s="560">
        <v>0</v>
      </c>
      <c r="S120" s="560">
        <v>0</v>
      </c>
      <c r="T120" s="560">
        <v>-1.4285306134110454E-5</v>
      </c>
      <c r="U120" s="560">
        <v>0</v>
      </c>
      <c r="V120" s="560">
        <v>0</v>
      </c>
      <c r="W120" s="560">
        <v>0</v>
      </c>
      <c r="X120" s="560">
        <v>0</v>
      </c>
      <c r="Y120" s="560">
        <v>0</v>
      </c>
      <c r="Z120" s="560">
        <v>0</v>
      </c>
      <c r="AA120" s="560">
        <v>0</v>
      </c>
      <c r="AB120" s="560">
        <v>0</v>
      </c>
      <c r="AC120" s="560">
        <v>0</v>
      </c>
      <c r="AD120" s="560">
        <v>0</v>
      </c>
      <c r="AE120" s="560">
        <v>-3.9829767573391326E-6</v>
      </c>
      <c r="AF120" s="560">
        <v>0</v>
      </c>
      <c r="AG120" s="560">
        <v>0</v>
      </c>
      <c r="AH120" s="560">
        <v>0</v>
      </c>
      <c r="AI120" s="560">
        <v>0</v>
      </c>
      <c r="AJ120" s="560">
        <v>0</v>
      </c>
      <c r="AK120" s="560">
        <v>0</v>
      </c>
      <c r="AL120" s="560">
        <v>0</v>
      </c>
      <c r="AM120" s="560">
        <v>0</v>
      </c>
      <c r="AN120" s="560">
        <v>0</v>
      </c>
      <c r="AO120" s="560">
        <v>0</v>
      </c>
      <c r="AP120" s="560">
        <v>0</v>
      </c>
      <c r="AQ120" s="560">
        <v>0</v>
      </c>
      <c r="AR120" s="560">
        <v>0</v>
      </c>
      <c r="AS120" s="560">
        <v>-6.1697926949654487E-6</v>
      </c>
      <c r="AT120" s="560">
        <v>0</v>
      </c>
      <c r="AU120" s="560">
        <v>-4.3329996923570218E-6</v>
      </c>
      <c r="AV120" s="560">
        <v>-2.2796543132199433E-6</v>
      </c>
      <c r="AW120" s="560">
        <v>0</v>
      </c>
      <c r="AX120" s="560">
        <v>-5.5992922494596679E-6</v>
      </c>
      <c r="AY120" s="560">
        <v>0</v>
      </c>
      <c r="AZ120" s="560">
        <v>0</v>
      </c>
      <c r="BA120" s="560">
        <v>0</v>
      </c>
      <c r="BB120" s="560">
        <v>0</v>
      </c>
      <c r="BC120" s="560">
        <v>0</v>
      </c>
      <c r="BD120" s="560">
        <v>0</v>
      </c>
      <c r="BE120" s="560">
        <v>-1.2965712174155445E-6</v>
      </c>
      <c r="BF120" s="560">
        <v>0</v>
      </c>
      <c r="BG120" s="560">
        <v>-3.191609895905643E-6</v>
      </c>
      <c r="BH120" s="560">
        <v>0</v>
      </c>
      <c r="BI120" s="560">
        <v>0</v>
      </c>
      <c r="BJ120" s="560">
        <v>0</v>
      </c>
      <c r="BK120" s="560">
        <v>0</v>
      </c>
      <c r="BL120" s="560">
        <v>-1.0756898398943243E-5</v>
      </c>
      <c r="BM120" s="560">
        <v>-3.6269336089802874E-5</v>
      </c>
      <c r="BN120" s="560">
        <v>-2.6540573520439292E-3</v>
      </c>
      <c r="BO120" s="560">
        <v>-2.8829310806029906E-2</v>
      </c>
      <c r="BP120" s="560">
        <v>-2.4683856757680477E-4</v>
      </c>
      <c r="BQ120" s="560">
        <v>-1.7586324269127491E-3</v>
      </c>
      <c r="BR120" s="560">
        <v>-4.7980924280371907E-2</v>
      </c>
      <c r="BS120" s="560">
        <v>0</v>
      </c>
      <c r="BT120" s="560">
        <v>-4.5993432446182547E-4</v>
      </c>
      <c r="BU120" s="560">
        <v>-1.6018187239117472E-2</v>
      </c>
      <c r="BV120" s="560">
        <v>-1.3363892099935186E-5</v>
      </c>
      <c r="BW120" s="560">
        <v>-1.6391738074704734E-3</v>
      </c>
      <c r="BX120" s="560">
        <v>0</v>
      </c>
      <c r="BY120" s="560">
        <v>-7.4118762389037314E-3</v>
      </c>
      <c r="BZ120" s="560">
        <v>-1.1705162907934903E-3</v>
      </c>
      <c r="CA120" s="560">
        <v>0</v>
      </c>
      <c r="CB120" s="560">
        <v>-2.2727272727272728E-2</v>
      </c>
      <c r="CC120" s="560">
        <v>0</v>
      </c>
      <c r="CD120" s="560">
        <v>0</v>
      </c>
      <c r="CE120" s="560">
        <v>0</v>
      </c>
      <c r="CF120" s="560">
        <v>-3.6777599787675714E-3</v>
      </c>
      <c r="CG120" s="560">
        <v>0</v>
      </c>
      <c r="CH120" s="560">
        <v>-4.8519900437164305E-6</v>
      </c>
      <c r="CI120" s="560">
        <v>0</v>
      </c>
      <c r="CJ120" s="560">
        <v>-1.6036177616703284E-5</v>
      </c>
      <c r="CK120" s="560">
        <v>0</v>
      </c>
      <c r="CL120" s="560">
        <v>-3.8936261340186113E-5</v>
      </c>
      <c r="CM120" s="560">
        <v>0</v>
      </c>
      <c r="CN120" s="560">
        <v>-1.1380418270070558E-4</v>
      </c>
      <c r="CO120" s="560">
        <v>-8.7305765610542103E-3</v>
      </c>
      <c r="CP120" s="560">
        <v>-1.6040722416358164E-2</v>
      </c>
      <c r="CQ120" s="560">
        <v>0</v>
      </c>
      <c r="CR120" s="560">
        <v>-7.2154236896790581E-6</v>
      </c>
      <c r="CS120" s="549">
        <v>-3.7649623194149448E-3</v>
      </c>
      <c r="CT120" s="565">
        <v>-3.004707601842253E-2</v>
      </c>
      <c r="CU120" s="565">
        <v>0</v>
      </c>
      <c r="CV120" s="565">
        <v>0</v>
      </c>
      <c r="CW120" s="565">
        <v>-4.6809466746554824E-6</v>
      </c>
      <c r="CX120" s="565">
        <v>-6.2011658191740043E-5</v>
      </c>
      <c r="CY120" s="565">
        <v>-9.774788864560526E-6</v>
      </c>
      <c r="CZ120" s="565">
        <v>-3.0271108043638828E-6</v>
      </c>
      <c r="DA120" s="565">
        <v>0</v>
      </c>
      <c r="DB120" s="565">
        <v>0</v>
      </c>
      <c r="DC120" s="565">
        <v>0</v>
      </c>
      <c r="DD120" s="565">
        <v>0</v>
      </c>
      <c r="DE120" s="565">
        <v>-4.2270983632475435E-3</v>
      </c>
      <c r="DF120" s="565">
        <v>-3.2250247806924525E-3</v>
      </c>
      <c r="DG120" s="566"/>
    </row>
    <row r="121" spans="2:111">
      <c r="B121" s="559" t="s">
        <v>778</v>
      </c>
      <c r="C121" s="560">
        <v>0.53564989235737348</v>
      </c>
      <c r="D121" s="560">
        <v>0.26631364997860507</v>
      </c>
      <c r="E121" s="560">
        <v>0.62844110115236873</v>
      </c>
      <c r="F121" s="560">
        <v>0.57019438444924408</v>
      </c>
      <c r="G121" s="560">
        <v>0.39600665557404324</v>
      </c>
      <c r="H121" s="560">
        <v>0</v>
      </c>
      <c r="I121" s="560">
        <v>0.37823593241357928</v>
      </c>
      <c r="J121" s="560">
        <v>0.35009026653609659</v>
      </c>
      <c r="K121" s="560">
        <v>0.48463819447304479</v>
      </c>
      <c r="L121" s="560">
        <v>0.17550360241141008</v>
      </c>
      <c r="M121" s="560">
        <v>0</v>
      </c>
      <c r="N121" s="560">
        <v>0.45516022223469332</v>
      </c>
      <c r="O121" s="560">
        <v>0.41233766233766234</v>
      </c>
      <c r="P121" s="560">
        <v>0.422553985603839</v>
      </c>
      <c r="Q121" s="560">
        <v>0.3905366577069237</v>
      </c>
      <c r="R121" s="560">
        <v>0.14801913278569201</v>
      </c>
      <c r="S121" s="560">
        <v>0.40329714515480497</v>
      </c>
      <c r="T121" s="560">
        <v>0.51881374817862347</v>
      </c>
      <c r="U121" s="560">
        <v>0.31468649653540648</v>
      </c>
      <c r="V121" s="560">
        <v>0.35165628977331359</v>
      </c>
      <c r="W121" s="560">
        <v>0</v>
      </c>
      <c r="X121" s="560">
        <v>0.26258545680546924</v>
      </c>
      <c r="Y121" s="560">
        <v>0.26336895269717303</v>
      </c>
      <c r="Z121" s="560">
        <v>0.35966735966735969</v>
      </c>
      <c r="AA121" s="560">
        <v>0.52599703138712228</v>
      </c>
      <c r="AB121" s="560">
        <v>0.35458408045528961</v>
      </c>
      <c r="AC121" s="560">
        <v>0.32894736842105265</v>
      </c>
      <c r="AD121" s="560">
        <v>0.36609686609686609</v>
      </c>
      <c r="AE121" s="560">
        <v>0.35435150168181195</v>
      </c>
      <c r="AF121" s="560">
        <v>0.50645513349482263</v>
      </c>
      <c r="AG121" s="560">
        <v>0.39719778429455849</v>
      </c>
      <c r="AH121" s="560">
        <v>0.45892313798121442</v>
      </c>
      <c r="AI121" s="560">
        <v>0.51090027914304792</v>
      </c>
      <c r="AJ121" s="560">
        <v>0.4</v>
      </c>
      <c r="AK121" s="560">
        <v>0.55040783034257745</v>
      </c>
      <c r="AL121" s="560">
        <v>0.33473389355742295</v>
      </c>
      <c r="AM121" s="560">
        <v>0.21391511881290859</v>
      </c>
      <c r="AN121" s="560">
        <v>0.42193468707815146</v>
      </c>
      <c r="AO121" s="560">
        <v>0.2616612894405862</v>
      </c>
      <c r="AP121" s="560">
        <v>0.23975878008607407</v>
      </c>
      <c r="AQ121" s="560">
        <v>0.15864740716143672</v>
      </c>
      <c r="AR121" s="560">
        <v>0.38753698448161344</v>
      </c>
      <c r="AS121" s="560">
        <v>0.49505799605133266</v>
      </c>
      <c r="AT121" s="560">
        <v>0.44507854130061136</v>
      </c>
      <c r="AU121" s="560">
        <v>0.4675653308028615</v>
      </c>
      <c r="AV121" s="560">
        <v>0.33179000736328346</v>
      </c>
      <c r="AW121" s="560">
        <v>0.38256264004888979</v>
      </c>
      <c r="AX121" s="560">
        <v>0.359916906503018</v>
      </c>
      <c r="AY121" s="560">
        <v>0.36604670790576077</v>
      </c>
      <c r="AZ121" s="560">
        <v>0.33034421440365808</v>
      </c>
      <c r="BA121" s="560">
        <v>0.41680570549939477</v>
      </c>
      <c r="BB121" s="560">
        <v>0.36411601357605677</v>
      </c>
      <c r="BC121" s="560">
        <v>0.35309030509659933</v>
      </c>
      <c r="BD121" s="560">
        <v>0.3065756289598327</v>
      </c>
      <c r="BE121" s="560">
        <v>0.17043623138609945</v>
      </c>
      <c r="BF121" s="560">
        <v>0.19580095713477075</v>
      </c>
      <c r="BG121" s="560">
        <v>0.26199500087503302</v>
      </c>
      <c r="BH121" s="560">
        <v>0.38684089073497174</v>
      </c>
      <c r="BI121" s="560">
        <v>0.31841187384044528</v>
      </c>
      <c r="BJ121" s="560">
        <v>0.41734753014170295</v>
      </c>
      <c r="BK121" s="560">
        <v>0.3198849851738701</v>
      </c>
      <c r="BL121" s="560">
        <v>0.44274533258178472</v>
      </c>
      <c r="BM121" s="560">
        <v>0.4209479595476005</v>
      </c>
      <c r="BN121" s="560">
        <v>0.4784502745576571</v>
      </c>
      <c r="BO121" s="560">
        <v>0.49849424880704812</v>
      </c>
      <c r="BP121" s="560">
        <v>0.40275699692401168</v>
      </c>
      <c r="BQ121" s="560">
        <v>0.31606217616580312</v>
      </c>
      <c r="BR121" s="560">
        <v>0.49176587641952857</v>
      </c>
      <c r="BS121" s="560">
        <v>0.65296037467962309</v>
      </c>
      <c r="BT121" s="560">
        <v>0.66447748206084833</v>
      </c>
      <c r="BU121" s="560">
        <v>0.67079109520969982</v>
      </c>
      <c r="BV121" s="560">
        <v>0.73514102247138458</v>
      </c>
      <c r="BW121" s="560">
        <v>0.75262543043603247</v>
      </c>
      <c r="BX121" s="560">
        <v>0.92194299519612766</v>
      </c>
      <c r="BY121" s="560">
        <v>0.68025510643799014</v>
      </c>
      <c r="BZ121" s="560">
        <v>0.73974301846888491</v>
      </c>
      <c r="CA121" s="560">
        <v>0</v>
      </c>
      <c r="CB121" s="560">
        <v>0.68181818181818177</v>
      </c>
      <c r="CC121" s="560">
        <v>0</v>
      </c>
      <c r="CD121" s="560">
        <v>0.66391667526038978</v>
      </c>
      <c r="CE121" s="560">
        <v>0.62486236093708469</v>
      </c>
      <c r="CF121" s="560">
        <v>0.64537104617105379</v>
      </c>
      <c r="CG121" s="560">
        <v>0.57855381433457964</v>
      </c>
      <c r="CH121" s="560">
        <v>0.53257383515849022</v>
      </c>
      <c r="CI121" s="560">
        <v>0.50144945414173814</v>
      </c>
      <c r="CJ121" s="560">
        <v>0.58896069532866147</v>
      </c>
      <c r="CK121" s="560">
        <v>0.24961935374725089</v>
      </c>
      <c r="CL121" s="560">
        <v>0.44535295720904877</v>
      </c>
      <c r="CM121" s="560">
        <v>0.71869919729080367</v>
      </c>
      <c r="CN121" s="560">
        <v>0.81004229281022222</v>
      </c>
      <c r="CO121" s="560">
        <v>0.60466322070131773</v>
      </c>
      <c r="CP121" s="560">
        <v>0.5750325802396522</v>
      </c>
      <c r="CQ121" s="560">
        <v>0.63457715246979662</v>
      </c>
      <c r="CR121" s="560">
        <v>0.71734299238051258</v>
      </c>
      <c r="CS121" s="561">
        <v>0.76674572261887808</v>
      </c>
      <c r="CT121" s="567">
        <v>0.56885505005013515</v>
      </c>
      <c r="CU121" s="567">
        <v>0.6670901352982278</v>
      </c>
      <c r="CV121" s="567">
        <v>0.54221287822573994</v>
      </c>
      <c r="CW121" s="567">
        <v>0.39451486668663871</v>
      </c>
      <c r="CX121" s="567">
        <v>0.74017384833566102</v>
      </c>
      <c r="CY121" s="567">
        <v>0.47052901157335003</v>
      </c>
      <c r="CZ121" s="567">
        <v>0.40388317773983801</v>
      </c>
      <c r="DA121" s="567">
        <v>0.67527502991041466</v>
      </c>
      <c r="DB121" s="567">
        <v>0.70009446891174476</v>
      </c>
      <c r="DC121" s="567">
        <v>0.65900521605049811</v>
      </c>
      <c r="DD121" s="567">
        <v>0</v>
      </c>
      <c r="DE121" s="567">
        <v>0.34492456959318341</v>
      </c>
      <c r="DF121" s="567">
        <v>0.47503285604277029</v>
      </c>
      <c r="DG121" s="566"/>
    </row>
    <row r="122" spans="2:111">
      <c r="B122" s="559" t="s">
        <v>779</v>
      </c>
      <c r="C122" s="560">
        <v>1</v>
      </c>
      <c r="D122" s="560">
        <v>1</v>
      </c>
      <c r="E122" s="560">
        <v>1</v>
      </c>
      <c r="F122" s="560">
        <v>1</v>
      </c>
      <c r="G122" s="560">
        <v>1</v>
      </c>
      <c r="H122" s="560">
        <v>0</v>
      </c>
      <c r="I122" s="560">
        <v>1</v>
      </c>
      <c r="J122" s="560">
        <v>1</v>
      </c>
      <c r="K122" s="560">
        <v>1</v>
      </c>
      <c r="L122" s="560">
        <v>1</v>
      </c>
      <c r="M122" s="560">
        <v>0</v>
      </c>
      <c r="N122" s="560">
        <v>1</v>
      </c>
      <c r="O122" s="560">
        <v>1</v>
      </c>
      <c r="P122" s="560">
        <v>1</v>
      </c>
      <c r="Q122" s="560">
        <v>1</v>
      </c>
      <c r="R122" s="560">
        <v>1</v>
      </c>
      <c r="S122" s="560">
        <v>1</v>
      </c>
      <c r="T122" s="560">
        <v>1</v>
      </c>
      <c r="U122" s="560">
        <v>1</v>
      </c>
      <c r="V122" s="560">
        <v>1</v>
      </c>
      <c r="W122" s="560">
        <v>0</v>
      </c>
      <c r="X122" s="560">
        <v>1</v>
      </c>
      <c r="Y122" s="560">
        <v>1</v>
      </c>
      <c r="Z122" s="560">
        <v>1</v>
      </c>
      <c r="AA122" s="560">
        <v>1</v>
      </c>
      <c r="AB122" s="560">
        <v>1</v>
      </c>
      <c r="AC122" s="560">
        <v>1</v>
      </c>
      <c r="AD122" s="560">
        <v>1</v>
      </c>
      <c r="AE122" s="560">
        <v>1</v>
      </c>
      <c r="AF122" s="560">
        <v>1</v>
      </c>
      <c r="AG122" s="560">
        <v>1</v>
      </c>
      <c r="AH122" s="560">
        <v>1</v>
      </c>
      <c r="AI122" s="560">
        <v>1</v>
      </c>
      <c r="AJ122" s="560">
        <v>1</v>
      </c>
      <c r="AK122" s="560">
        <v>1</v>
      </c>
      <c r="AL122" s="560">
        <v>1</v>
      </c>
      <c r="AM122" s="560">
        <v>1</v>
      </c>
      <c r="AN122" s="560">
        <v>1</v>
      </c>
      <c r="AO122" s="560">
        <v>1</v>
      </c>
      <c r="AP122" s="560">
        <v>1</v>
      </c>
      <c r="AQ122" s="560">
        <v>1</v>
      </c>
      <c r="AR122" s="560">
        <v>1</v>
      </c>
      <c r="AS122" s="560">
        <v>1</v>
      </c>
      <c r="AT122" s="560">
        <v>1</v>
      </c>
      <c r="AU122" s="560">
        <v>1</v>
      </c>
      <c r="AV122" s="560">
        <v>1</v>
      </c>
      <c r="AW122" s="560">
        <v>1</v>
      </c>
      <c r="AX122" s="560">
        <v>1</v>
      </c>
      <c r="AY122" s="560">
        <v>1</v>
      </c>
      <c r="AZ122" s="560">
        <v>1</v>
      </c>
      <c r="BA122" s="560">
        <v>1</v>
      </c>
      <c r="BB122" s="560">
        <v>1</v>
      </c>
      <c r="BC122" s="560">
        <v>1</v>
      </c>
      <c r="BD122" s="560">
        <v>1</v>
      </c>
      <c r="BE122" s="560">
        <v>1</v>
      </c>
      <c r="BF122" s="560">
        <v>1</v>
      </c>
      <c r="BG122" s="560">
        <v>1</v>
      </c>
      <c r="BH122" s="560">
        <v>1</v>
      </c>
      <c r="BI122" s="560">
        <v>1</v>
      </c>
      <c r="BJ122" s="560">
        <v>1</v>
      </c>
      <c r="BK122" s="560">
        <v>1</v>
      </c>
      <c r="BL122" s="560">
        <v>1</v>
      </c>
      <c r="BM122" s="560">
        <v>1</v>
      </c>
      <c r="BN122" s="560">
        <v>1</v>
      </c>
      <c r="BO122" s="560">
        <v>1</v>
      </c>
      <c r="BP122" s="560">
        <v>1</v>
      </c>
      <c r="BQ122" s="560">
        <v>1</v>
      </c>
      <c r="BR122" s="560">
        <v>1</v>
      </c>
      <c r="BS122" s="560">
        <v>1</v>
      </c>
      <c r="BT122" s="560">
        <v>1</v>
      </c>
      <c r="BU122" s="560">
        <v>1</v>
      </c>
      <c r="BV122" s="560">
        <v>1</v>
      </c>
      <c r="BW122" s="560">
        <v>1</v>
      </c>
      <c r="BX122" s="560">
        <v>1</v>
      </c>
      <c r="BY122" s="560">
        <v>1</v>
      </c>
      <c r="BZ122" s="560">
        <v>1</v>
      </c>
      <c r="CA122" s="560">
        <v>1</v>
      </c>
      <c r="CB122" s="560">
        <v>1</v>
      </c>
      <c r="CC122" s="560">
        <v>0</v>
      </c>
      <c r="CD122" s="560">
        <v>1</v>
      </c>
      <c r="CE122" s="560">
        <v>1</v>
      </c>
      <c r="CF122" s="560">
        <v>1</v>
      </c>
      <c r="CG122" s="560">
        <v>1</v>
      </c>
      <c r="CH122" s="560">
        <v>1</v>
      </c>
      <c r="CI122" s="560">
        <v>1</v>
      </c>
      <c r="CJ122" s="560">
        <v>1</v>
      </c>
      <c r="CK122" s="560">
        <v>1</v>
      </c>
      <c r="CL122" s="560">
        <v>1</v>
      </c>
      <c r="CM122" s="560">
        <v>1</v>
      </c>
      <c r="CN122" s="560">
        <v>1</v>
      </c>
      <c r="CO122" s="560">
        <v>1</v>
      </c>
      <c r="CP122" s="560">
        <v>1</v>
      </c>
      <c r="CQ122" s="560">
        <v>1</v>
      </c>
      <c r="CR122" s="560">
        <v>1</v>
      </c>
      <c r="CS122" s="560">
        <v>1</v>
      </c>
      <c r="CT122" s="562">
        <v>1</v>
      </c>
      <c r="CU122" s="562">
        <v>1</v>
      </c>
      <c r="CV122" s="562">
        <v>1</v>
      </c>
      <c r="CW122" s="562">
        <v>1</v>
      </c>
      <c r="CX122" s="562">
        <v>1</v>
      </c>
      <c r="CY122" s="562">
        <v>1</v>
      </c>
      <c r="CZ122" s="562">
        <v>1</v>
      </c>
      <c r="DA122" s="562">
        <v>1</v>
      </c>
      <c r="DB122" s="562">
        <v>1</v>
      </c>
      <c r="DC122" s="562">
        <v>1</v>
      </c>
      <c r="DD122" s="562">
        <v>1</v>
      </c>
      <c r="DE122" s="562">
        <v>1</v>
      </c>
      <c r="DF122" s="562">
        <v>1</v>
      </c>
      <c r="DG122" s="566"/>
    </row>
  </sheetData>
  <sheetProtection sheet="1" objects="1" scenarios="1"/>
  <phoneticPr fontId="2"/>
  <pageMargins left="0.78740157480314965" right="0.78740157480314965" top="0.78740157480314965" bottom="0.59055118110236227" header="0.51181102362204722" footer="0.51181102362204722"/>
  <pageSetup paperSize="9" scale="54" orientation="portrait" verticalDpi="0"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1:DH121"/>
  <sheetViews>
    <sheetView zoomScaleNormal="100" workbookViewId="0">
      <pane xSplit="2" ySplit="6" topLeftCell="C7" activePane="bottomRight" state="frozen"/>
      <selection pane="topRight"/>
      <selection pane="bottomLeft"/>
      <selection pane="bottomRight"/>
    </sheetView>
  </sheetViews>
  <sheetFormatPr defaultColWidth="11.08984375" defaultRowHeight="13"/>
  <cols>
    <col min="1" max="1" width="2.6328125" style="944" customWidth="1"/>
    <col min="2" max="2" width="32" style="944" customWidth="1"/>
    <col min="3" max="97" width="11.08984375" style="944"/>
    <col min="98" max="98" width="11.08984375" style="958"/>
    <col min="99" max="109" width="11.08984375" style="944"/>
    <col min="110" max="110" width="11.08984375" style="944" customWidth="1"/>
    <col min="111" max="111" width="11.08984375" style="944"/>
    <col min="112" max="112" width="4.6328125" style="950" customWidth="1"/>
    <col min="113" max="16384" width="11.08984375" style="944"/>
  </cols>
  <sheetData>
    <row r="1" spans="2:112" ht="14.25" customHeight="1">
      <c r="B1" s="941" t="s">
        <v>783</v>
      </c>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c r="AM1" s="957"/>
      <c r="AN1" s="957"/>
      <c r="AO1" s="957"/>
      <c r="AP1" s="957"/>
      <c r="AQ1" s="957"/>
      <c r="AR1" s="957"/>
      <c r="AS1" s="957"/>
      <c r="AT1" s="957"/>
      <c r="AU1" s="957"/>
      <c r="AV1" s="957"/>
      <c r="AW1" s="957"/>
      <c r="AX1" s="957"/>
      <c r="AY1" s="957"/>
      <c r="AZ1" s="957"/>
      <c r="BA1" s="957"/>
      <c r="BB1" s="957"/>
      <c r="BC1" s="957"/>
      <c r="BD1" s="957"/>
      <c r="BE1" s="957"/>
      <c r="BF1" s="957"/>
      <c r="BG1" s="957"/>
      <c r="BH1" s="957"/>
      <c r="BI1" s="957"/>
      <c r="BJ1" s="957"/>
      <c r="BK1" s="957"/>
      <c r="BL1" s="957"/>
      <c r="BM1" s="957"/>
      <c r="BN1" s="957"/>
      <c r="BO1" s="957"/>
      <c r="BP1" s="957"/>
      <c r="BQ1" s="957"/>
      <c r="BR1" s="957"/>
      <c r="BS1" s="957"/>
      <c r="BT1" s="957"/>
      <c r="BU1" s="957"/>
      <c r="BV1" s="957"/>
      <c r="BW1" s="957"/>
      <c r="BX1" s="957"/>
      <c r="BY1" s="957"/>
      <c r="BZ1" s="957"/>
      <c r="CA1" s="957"/>
      <c r="CB1" s="957"/>
      <c r="CC1" s="957"/>
      <c r="CD1" s="957"/>
      <c r="CE1" s="957"/>
      <c r="CF1" s="957"/>
      <c r="CG1" s="957"/>
      <c r="CH1" s="957"/>
      <c r="CI1" s="957"/>
      <c r="CJ1" s="957"/>
      <c r="CK1" s="957"/>
      <c r="CL1" s="957"/>
      <c r="CM1" s="957"/>
      <c r="CN1" s="957"/>
      <c r="CO1" s="957"/>
      <c r="CP1" s="957"/>
      <c r="CQ1" s="957"/>
    </row>
    <row r="2" spans="2:112" ht="12" customHeight="1">
      <c r="B2" s="941"/>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957"/>
      <c r="AO2" s="957"/>
      <c r="AP2" s="957"/>
      <c r="AQ2" s="957"/>
      <c r="AR2" s="957"/>
      <c r="AS2" s="957"/>
      <c r="AT2" s="957"/>
      <c r="AU2" s="957"/>
      <c r="AV2" s="957"/>
      <c r="AW2" s="957"/>
      <c r="AX2" s="957"/>
      <c r="AY2" s="957"/>
      <c r="AZ2" s="957"/>
      <c r="BA2" s="957"/>
      <c r="BB2" s="957"/>
      <c r="BC2" s="957"/>
      <c r="BD2" s="957"/>
      <c r="BE2" s="957"/>
      <c r="BF2" s="957"/>
      <c r="BG2" s="957"/>
      <c r="BH2" s="957"/>
      <c r="BI2" s="957"/>
      <c r="BJ2" s="957"/>
      <c r="BK2" s="957"/>
      <c r="BL2" s="957"/>
      <c r="BM2" s="957"/>
      <c r="BN2" s="957"/>
      <c r="BO2" s="957"/>
      <c r="BP2" s="957"/>
      <c r="BQ2" s="957"/>
      <c r="BR2" s="957"/>
      <c r="BS2" s="957"/>
      <c r="BT2" s="957"/>
      <c r="BU2" s="957"/>
      <c r="BV2" s="957"/>
      <c r="BW2" s="957"/>
      <c r="BX2" s="957"/>
      <c r="BY2" s="957"/>
      <c r="BZ2" s="957"/>
      <c r="CA2" s="957"/>
      <c r="CB2" s="957"/>
      <c r="CC2" s="957"/>
      <c r="CD2" s="957"/>
      <c r="CE2" s="957"/>
      <c r="CF2" s="957"/>
      <c r="CG2" s="957"/>
      <c r="CH2" s="957"/>
      <c r="CI2" s="957"/>
      <c r="CJ2" s="957"/>
      <c r="CK2" s="957"/>
      <c r="CL2" s="957"/>
      <c r="CM2" s="957"/>
      <c r="CN2" s="957"/>
      <c r="CO2" s="957"/>
      <c r="CP2" s="957"/>
      <c r="CQ2" s="957"/>
    </row>
    <row r="3" spans="2:112" ht="12" customHeight="1">
      <c r="B3" s="951"/>
      <c r="C3" s="952" t="s">
        <v>243</v>
      </c>
      <c r="D3" s="952" t="s">
        <v>244</v>
      </c>
      <c r="E3" s="952" t="s">
        <v>245</v>
      </c>
      <c r="F3" s="952" t="s">
        <v>246</v>
      </c>
      <c r="G3" s="952" t="s">
        <v>247</v>
      </c>
      <c r="H3" s="952" t="s">
        <v>248</v>
      </c>
      <c r="I3" s="952" t="s">
        <v>249</v>
      </c>
      <c r="J3" s="952" t="s">
        <v>250</v>
      </c>
      <c r="K3" s="952" t="s">
        <v>251</v>
      </c>
      <c r="L3" s="952" t="s">
        <v>252</v>
      </c>
      <c r="M3" s="952" t="s">
        <v>253</v>
      </c>
      <c r="N3" s="952" t="s">
        <v>254</v>
      </c>
      <c r="O3" s="952" t="s">
        <v>255</v>
      </c>
      <c r="P3" s="952" t="s">
        <v>256</v>
      </c>
      <c r="Q3" s="952" t="s">
        <v>257</v>
      </c>
      <c r="R3" s="952" t="s">
        <v>258</v>
      </c>
      <c r="S3" s="952" t="s">
        <v>259</v>
      </c>
      <c r="T3" s="952" t="s">
        <v>260</v>
      </c>
      <c r="U3" s="952" t="s">
        <v>261</v>
      </c>
      <c r="V3" s="952" t="s">
        <v>262</v>
      </c>
      <c r="W3" s="952" t="s">
        <v>263</v>
      </c>
      <c r="X3" s="952" t="s">
        <v>264</v>
      </c>
      <c r="Y3" s="952" t="s">
        <v>265</v>
      </c>
      <c r="Z3" s="952" t="s">
        <v>266</v>
      </c>
      <c r="AA3" s="952" t="s">
        <v>267</v>
      </c>
      <c r="AB3" s="952" t="s">
        <v>268</v>
      </c>
      <c r="AC3" s="952" t="s">
        <v>269</v>
      </c>
      <c r="AD3" s="952" t="s">
        <v>270</v>
      </c>
      <c r="AE3" s="952" t="s">
        <v>271</v>
      </c>
      <c r="AF3" s="952" t="s">
        <v>272</v>
      </c>
      <c r="AG3" s="952" t="s">
        <v>273</v>
      </c>
      <c r="AH3" s="952" t="s">
        <v>274</v>
      </c>
      <c r="AI3" s="952" t="s">
        <v>275</v>
      </c>
      <c r="AJ3" s="952" t="s">
        <v>276</v>
      </c>
      <c r="AK3" s="952" t="s">
        <v>277</v>
      </c>
      <c r="AL3" s="952" t="s">
        <v>278</v>
      </c>
      <c r="AM3" s="952" t="s">
        <v>279</v>
      </c>
      <c r="AN3" s="952" t="s">
        <v>280</v>
      </c>
      <c r="AO3" s="952" t="s">
        <v>281</v>
      </c>
      <c r="AP3" s="952" t="s">
        <v>282</v>
      </c>
      <c r="AQ3" s="952" t="s">
        <v>283</v>
      </c>
      <c r="AR3" s="952" t="s">
        <v>284</v>
      </c>
      <c r="AS3" s="952" t="s">
        <v>285</v>
      </c>
      <c r="AT3" s="952" t="s">
        <v>286</v>
      </c>
      <c r="AU3" s="952" t="s">
        <v>287</v>
      </c>
      <c r="AV3" s="952" t="s">
        <v>288</v>
      </c>
      <c r="AW3" s="952" t="s">
        <v>289</v>
      </c>
      <c r="AX3" s="952" t="s">
        <v>290</v>
      </c>
      <c r="AY3" s="952" t="s">
        <v>291</v>
      </c>
      <c r="AZ3" s="952" t="s">
        <v>292</v>
      </c>
      <c r="BA3" s="952" t="s">
        <v>293</v>
      </c>
      <c r="BB3" s="952" t="s">
        <v>294</v>
      </c>
      <c r="BC3" s="952" t="s">
        <v>295</v>
      </c>
      <c r="BD3" s="952" t="s">
        <v>296</v>
      </c>
      <c r="BE3" s="952" t="s">
        <v>297</v>
      </c>
      <c r="BF3" s="952" t="s">
        <v>298</v>
      </c>
      <c r="BG3" s="952" t="s">
        <v>299</v>
      </c>
      <c r="BH3" s="952" t="s">
        <v>300</v>
      </c>
      <c r="BI3" s="952" t="s">
        <v>301</v>
      </c>
      <c r="BJ3" s="952" t="s">
        <v>302</v>
      </c>
      <c r="BK3" s="952" t="s">
        <v>303</v>
      </c>
      <c r="BL3" s="952" t="s">
        <v>304</v>
      </c>
      <c r="BM3" s="952" t="s">
        <v>305</v>
      </c>
      <c r="BN3" s="952" t="s">
        <v>306</v>
      </c>
      <c r="BO3" s="952" t="s">
        <v>307</v>
      </c>
      <c r="BP3" s="952" t="s">
        <v>308</v>
      </c>
      <c r="BQ3" s="952" t="s">
        <v>309</v>
      </c>
      <c r="BR3" s="952" t="s">
        <v>310</v>
      </c>
      <c r="BS3" s="952" t="s">
        <v>311</v>
      </c>
      <c r="BT3" s="952" t="s">
        <v>312</v>
      </c>
      <c r="BU3" s="952" t="s">
        <v>313</v>
      </c>
      <c r="BV3" s="952" t="s">
        <v>314</v>
      </c>
      <c r="BW3" s="952" t="s">
        <v>315</v>
      </c>
      <c r="BX3" s="952" t="s">
        <v>316</v>
      </c>
      <c r="BY3" s="952" t="s">
        <v>317</v>
      </c>
      <c r="BZ3" s="952" t="s">
        <v>318</v>
      </c>
      <c r="CA3" s="952" t="s">
        <v>319</v>
      </c>
      <c r="CB3" s="952" t="s">
        <v>320</v>
      </c>
      <c r="CC3" s="952" t="s">
        <v>321</v>
      </c>
      <c r="CD3" s="952" t="s">
        <v>322</v>
      </c>
      <c r="CE3" s="952" t="s">
        <v>323</v>
      </c>
      <c r="CF3" s="952" t="s">
        <v>324</v>
      </c>
      <c r="CG3" s="952" t="s">
        <v>325</v>
      </c>
      <c r="CH3" s="952" t="s">
        <v>326</v>
      </c>
      <c r="CI3" s="952" t="s">
        <v>327</v>
      </c>
      <c r="CJ3" s="952" t="s">
        <v>328</v>
      </c>
      <c r="CK3" s="952" t="s">
        <v>329</v>
      </c>
      <c r="CL3" s="952" t="s">
        <v>330</v>
      </c>
      <c r="CM3" s="952" t="s">
        <v>331</v>
      </c>
      <c r="CN3" s="952" t="s">
        <v>332</v>
      </c>
      <c r="CO3" s="952" t="s">
        <v>333</v>
      </c>
      <c r="CP3" s="952" t="s">
        <v>334</v>
      </c>
      <c r="CQ3" s="952" t="s">
        <v>335</v>
      </c>
      <c r="CR3" s="952" t="s">
        <v>336</v>
      </c>
      <c r="CS3" s="953" t="s">
        <v>337</v>
      </c>
      <c r="CT3" s="952" t="s">
        <v>338</v>
      </c>
      <c r="CU3" s="952" t="s">
        <v>339</v>
      </c>
      <c r="CV3" s="952" t="s">
        <v>340</v>
      </c>
      <c r="CW3" s="952" t="s">
        <v>341</v>
      </c>
      <c r="CX3" s="952" t="s">
        <v>342</v>
      </c>
      <c r="CY3" s="952" t="s">
        <v>343</v>
      </c>
      <c r="CZ3" s="952" t="s">
        <v>344</v>
      </c>
      <c r="DA3" s="952" t="s">
        <v>345</v>
      </c>
      <c r="DB3" s="952" t="s">
        <v>346</v>
      </c>
      <c r="DC3" s="952" t="s">
        <v>347</v>
      </c>
      <c r="DD3" s="952" t="s">
        <v>348</v>
      </c>
      <c r="DE3" s="952">
        <v>107</v>
      </c>
      <c r="DF3" s="952"/>
      <c r="DG3" s="952"/>
      <c r="DH3" s="952"/>
    </row>
    <row r="4" spans="2:112" s="942" customFormat="1" ht="12" customHeight="1">
      <c r="B4" s="956"/>
      <c r="C4" s="955" t="s">
        <v>351</v>
      </c>
      <c r="D4" s="955" t="s">
        <v>352</v>
      </c>
      <c r="E4" s="955" t="s">
        <v>353</v>
      </c>
      <c r="F4" s="955" t="s">
        <v>354</v>
      </c>
      <c r="G4" s="955" t="s">
        <v>355</v>
      </c>
      <c r="H4" s="955" t="s">
        <v>407</v>
      </c>
      <c r="I4" s="955" t="s">
        <v>507</v>
      </c>
      <c r="J4" s="955" t="s">
        <v>356</v>
      </c>
      <c r="K4" s="955" t="s">
        <v>508</v>
      </c>
      <c r="L4" s="955" t="s">
        <v>415</v>
      </c>
      <c r="M4" s="955" t="s">
        <v>357</v>
      </c>
      <c r="N4" s="955" t="s">
        <v>358</v>
      </c>
      <c r="O4" s="955" t="s">
        <v>509</v>
      </c>
      <c r="P4" s="955" t="s">
        <v>510</v>
      </c>
      <c r="Q4" s="955" t="s">
        <v>359</v>
      </c>
      <c r="R4" s="955" t="s">
        <v>360</v>
      </c>
      <c r="S4" s="955" t="s">
        <v>361</v>
      </c>
      <c r="T4" s="955" t="s">
        <v>511</v>
      </c>
      <c r="U4" s="955" t="s">
        <v>362</v>
      </c>
      <c r="V4" s="955" t="s">
        <v>512</v>
      </c>
      <c r="W4" s="955" t="s">
        <v>513</v>
      </c>
      <c r="X4" s="955" t="s">
        <v>514</v>
      </c>
      <c r="Y4" s="955" t="s">
        <v>363</v>
      </c>
      <c r="Z4" s="955" t="s">
        <v>364</v>
      </c>
      <c r="AA4" s="955" t="s">
        <v>515</v>
      </c>
      <c r="AB4" s="955" t="s">
        <v>516</v>
      </c>
      <c r="AC4" s="955" t="s">
        <v>365</v>
      </c>
      <c r="AD4" s="955" t="s">
        <v>53</v>
      </c>
      <c r="AE4" s="955" t="s">
        <v>366</v>
      </c>
      <c r="AF4" s="955" t="s">
        <v>367</v>
      </c>
      <c r="AG4" s="955" t="s">
        <v>517</v>
      </c>
      <c r="AH4" s="955" t="s">
        <v>368</v>
      </c>
      <c r="AI4" s="955" t="s">
        <v>369</v>
      </c>
      <c r="AJ4" s="955" t="s">
        <v>370</v>
      </c>
      <c r="AK4" s="955" t="s">
        <v>518</v>
      </c>
      <c r="AL4" s="955" t="s">
        <v>371</v>
      </c>
      <c r="AM4" s="955" t="s">
        <v>372</v>
      </c>
      <c r="AN4" s="955" t="s">
        <v>519</v>
      </c>
      <c r="AO4" s="955" t="s">
        <v>520</v>
      </c>
      <c r="AP4" s="955" t="s">
        <v>373</v>
      </c>
      <c r="AQ4" s="955" t="s">
        <v>374</v>
      </c>
      <c r="AR4" s="955" t="s">
        <v>521</v>
      </c>
      <c r="AS4" s="955" t="s">
        <v>375</v>
      </c>
      <c r="AT4" s="955" t="s">
        <v>522</v>
      </c>
      <c r="AU4" s="955" t="s">
        <v>523</v>
      </c>
      <c r="AV4" s="955" t="s">
        <v>524</v>
      </c>
      <c r="AW4" s="955" t="s">
        <v>525</v>
      </c>
      <c r="AX4" s="955" t="s">
        <v>526</v>
      </c>
      <c r="AY4" s="955" t="s">
        <v>527</v>
      </c>
      <c r="AZ4" s="955" t="s">
        <v>528</v>
      </c>
      <c r="BA4" s="955" t="s">
        <v>529</v>
      </c>
      <c r="BB4" s="955" t="s">
        <v>530</v>
      </c>
      <c r="BC4" s="955" t="s">
        <v>531</v>
      </c>
      <c r="BD4" s="955" t="s">
        <v>532</v>
      </c>
      <c r="BE4" s="955" t="s">
        <v>533</v>
      </c>
      <c r="BF4" s="955" t="s">
        <v>534</v>
      </c>
      <c r="BG4" s="955" t="s">
        <v>416</v>
      </c>
      <c r="BH4" s="955" t="s">
        <v>376</v>
      </c>
      <c r="BI4" s="955" t="s">
        <v>377</v>
      </c>
      <c r="BJ4" s="955" t="s">
        <v>10</v>
      </c>
      <c r="BK4" s="955" t="s">
        <v>535</v>
      </c>
      <c r="BL4" s="955" t="s">
        <v>378</v>
      </c>
      <c r="BM4" s="955" t="s">
        <v>379</v>
      </c>
      <c r="BN4" s="955" t="s">
        <v>536</v>
      </c>
      <c r="BO4" s="955" t="s">
        <v>537</v>
      </c>
      <c r="BP4" s="955" t="s">
        <v>380</v>
      </c>
      <c r="BQ4" s="955" t="s">
        <v>381</v>
      </c>
      <c r="BR4" s="955" t="s">
        <v>382</v>
      </c>
      <c r="BS4" s="955" t="s">
        <v>54</v>
      </c>
      <c r="BT4" s="955" t="s">
        <v>11</v>
      </c>
      <c r="BU4" s="955" t="s">
        <v>12</v>
      </c>
      <c r="BV4" s="955" t="s">
        <v>383</v>
      </c>
      <c r="BW4" s="955" t="s">
        <v>384</v>
      </c>
      <c r="BX4" s="955" t="s">
        <v>538</v>
      </c>
      <c r="BY4" s="955" t="s">
        <v>385</v>
      </c>
      <c r="BZ4" s="955" t="s">
        <v>539</v>
      </c>
      <c r="CA4" s="955" t="s">
        <v>386</v>
      </c>
      <c r="CB4" s="955" t="s">
        <v>387</v>
      </c>
      <c r="CC4" s="955" t="s">
        <v>388</v>
      </c>
      <c r="CD4" s="955" t="s">
        <v>540</v>
      </c>
      <c r="CE4" s="955" t="s">
        <v>389</v>
      </c>
      <c r="CF4" s="955" t="s">
        <v>541</v>
      </c>
      <c r="CG4" s="955" t="s">
        <v>542</v>
      </c>
      <c r="CH4" s="955" t="s">
        <v>543</v>
      </c>
      <c r="CI4" s="955" t="s">
        <v>390</v>
      </c>
      <c r="CJ4" s="955" t="s">
        <v>544</v>
      </c>
      <c r="CK4" s="955" t="s">
        <v>545</v>
      </c>
      <c r="CL4" s="955" t="s">
        <v>546</v>
      </c>
      <c r="CM4" s="955" t="s">
        <v>13</v>
      </c>
      <c r="CN4" s="955" t="s">
        <v>391</v>
      </c>
      <c r="CO4" s="955" t="s">
        <v>392</v>
      </c>
      <c r="CP4" s="955" t="s">
        <v>547</v>
      </c>
      <c r="CQ4" s="955" t="s">
        <v>548</v>
      </c>
      <c r="CR4" s="955" t="s">
        <v>549</v>
      </c>
      <c r="CS4" s="955" t="s">
        <v>550</v>
      </c>
      <c r="CT4" s="955" t="s">
        <v>551</v>
      </c>
      <c r="CU4" s="955" t="s">
        <v>394</v>
      </c>
      <c r="CV4" s="955" t="s">
        <v>393</v>
      </c>
      <c r="CW4" s="955" t="s">
        <v>417</v>
      </c>
      <c r="CX4" s="955" t="s">
        <v>552</v>
      </c>
      <c r="CY4" s="955" t="s">
        <v>553</v>
      </c>
      <c r="CZ4" s="955" t="s">
        <v>554</v>
      </c>
      <c r="DA4" s="955" t="s">
        <v>555</v>
      </c>
      <c r="DB4" s="955" t="s">
        <v>556</v>
      </c>
      <c r="DC4" s="955" t="s">
        <v>395</v>
      </c>
      <c r="DD4" s="955" t="s">
        <v>557</v>
      </c>
      <c r="DE4" s="955" t="s">
        <v>558</v>
      </c>
      <c r="DF4" s="955" t="s">
        <v>408</v>
      </c>
      <c r="DG4" s="955" t="s">
        <v>55</v>
      </c>
      <c r="DH4" s="956"/>
    </row>
    <row r="5" spans="2:112" ht="12" customHeight="1">
      <c r="B5" s="954"/>
      <c r="C5" s="955"/>
      <c r="D5" s="955"/>
      <c r="E5" s="955"/>
      <c r="F5" s="955"/>
      <c r="G5" s="955"/>
      <c r="H5" s="955"/>
      <c r="I5" s="955"/>
      <c r="J5" s="955"/>
      <c r="K5" s="955"/>
      <c r="L5" s="955"/>
      <c r="M5" s="955"/>
      <c r="N5" s="955"/>
      <c r="O5" s="955"/>
      <c r="P5" s="955"/>
      <c r="Q5" s="955"/>
      <c r="R5" s="955"/>
      <c r="S5" s="955"/>
      <c r="T5" s="955"/>
      <c r="U5" s="955"/>
      <c r="V5" s="955"/>
      <c r="W5" s="955"/>
      <c r="X5" s="955"/>
      <c r="Y5" s="955"/>
      <c r="Z5" s="955"/>
      <c r="AA5" s="955"/>
      <c r="AB5" s="955"/>
      <c r="AC5" s="955"/>
      <c r="AD5" s="955"/>
      <c r="AE5" s="955"/>
      <c r="AF5" s="955"/>
      <c r="AG5" s="955"/>
      <c r="AH5" s="955"/>
      <c r="AI5" s="955"/>
      <c r="AJ5" s="955"/>
      <c r="AK5" s="955"/>
      <c r="AL5" s="955"/>
      <c r="AM5" s="955"/>
      <c r="AN5" s="955"/>
      <c r="AO5" s="955"/>
      <c r="AP5" s="955"/>
      <c r="AQ5" s="955"/>
      <c r="AR5" s="955"/>
      <c r="AS5" s="955"/>
      <c r="AT5" s="955"/>
      <c r="AU5" s="955"/>
      <c r="AV5" s="955"/>
      <c r="AW5" s="955"/>
      <c r="AX5" s="955"/>
      <c r="AY5" s="955"/>
      <c r="AZ5" s="955"/>
      <c r="BA5" s="955"/>
      <c r="BB5" s="955"/>
      <c r="BC5" s="955"/>
      <c r="BD5" s="955"/>
      <c r="BE5" s="955"/>
      <c r="BF5" s="955"/>
      <c r="BG5" s="955"/>
      <c r="BH5" s="955"/>
      <c r="BI5" s="955"/>
      <c r="BJ5" s="955"/>
      <c r="BK5" s="955"/>
      <c r="BL5" s="955"/>
      <c r="BM5" s="955"/>
      <c r="BN5" s="955"/>
      <c r="BO5" s="955"/>
      <c r="BP5" s="955"/>
      <c r="BQ5" s="955"/>
      <c r="BR5" s="955"/>
      <c r="BS5" s="955"/>
      <c r="BT5" s="955"/>
      <c r="BU5" s="955"/>
      <c r="BV5" s="955"/>
      <c r="BW5" s="955"/>
      <c r="BX5" s="955"/>
      <c r="BY5" s="955"/>
      <c r="BZ5" s="955"/>
      <c r="CA5" s="955"/>
      <c r="CB5" s="955"/>
      <c r="CC5" s="955"/>
      <c r="CD5" s="955"/>
      <c r="CE5" s="955"/>
      <c r="CF5" s="955"/>
      <c r="CG5" s="955"/>
      <c r="CH5" s="955"/>
      <c r="CI5" s="955"/>
      <c r="CJ5" s="955"/>
      <c r="CK5" s="955"/>
      <c r="CL5" s="955"/>
      <c r="CM5" s="955"/>
      <c r="CN5" s="955"/>
      <c r="CO5" s="955"/>
      <c r="CP5" s="955"/>
      <c r="CQ5" s="955"/>
      <c r="CR5" s="955"/>
      <c r="CS5" s="955"/>
      <c r="CT5" s="955"/>
      <c r="CU5" s="955"/>
      <c r="CV5" s="955"/>
      <c r="CW5" s="955"/>
      <c r="CX5" s="955"/>
      <c r="CY5" s="955"/>
      <c r="CZ5" s="955"/>
      <c r="DA5" s="955"/>
      <c r="DB5" s="955"/>
      <c r="DC5" s="955"/>
      <c r="DD5" s="955"/>
      <c r="DE5" s="955"/>
      <c r="DF5" s="955"/>
      <c r="DG5" s="955"/>
      <c r="DH5" s="956"/>
    </row>
    <row r="6" spans="2:112" ht="12" customHeight="1">
      <c r="B6" s="956"/>
      <c r="C6" s="955"/>
      <c r="D6" s="955"/>
      <c r="E6" s="955"/>
      <c r="F6" s="955"/>
      <c r="G6" s="955"/>
      <c r="H6" s="955"/>
      <c r="I6" s="955"/>
      <c r="J6" s="955"/>
      <c r="K6" s="955"/>
      <c r="L6" s="955"/>
      <c r="M6" s="955"/>
      <c r="N6" s="955"/>
      <c r="O6" s="955"/>
      <c r="P6" s="955"/>
      <c r="Q6" s="955"/>
      <c r="R6" s="955"/>
      <c r="S6" s="955"/>
      <c r="T6" s="955"/>
      <c r="U6" s="955"/>
      <c r="V6" s="955"/>
      <c r="W6" s="955"/>
      <c r="X6" s="955"/>
      <c r="Y6" s="955"/>
      <c r="Z6" s="955"/>
      <c r="AA6" s="955"/>
      <c r="AB6" s="955"/>
      <c r="AC6" s="955"/>
      <c r="AD6" s="955"/>
      <c r="AE6" s="955"/>
      <c r="AF6" s="955"/>
      <c r="AG6" s="955"/>
      <c r="AH6" s="955"/>
      <c r="AI6" s="955"/>
      <c r="AJ6" s="955"/>
      <c r="AK6" s="955"/>
      <c r="AL6" s="955"/>
      <c r="AM6" s="955"/>
      <c r="AN6" s="955"/>
      <c r="AO6" s="955"/>
      <c r="AP6" s="955"/>
      <c r="AQ6" s="955"/>
      <c r="AR6" s="955"/>
      <c r="AS6" s="955"/>
      <c r="AT6" s="955"/>
      <c r="AU6" s="955"/>
      <c r="AV6" s="955"/>
      <c r="AW6" s="955"/>
      <c r="AX6" s="955"/>
      <c r="AY6" s="955"/>
      <c r="AZ6" s="955"/>
      <c r="BA6" s="955"/>
      <c r="BB6" s="955"/>
      <c r="BC6" s="955"/>
      <c r="BD6" s="955"/>
      <c r="BE6" s="955"/>
      <c r="BF6" s="955"/>
      <c r="BG6" s="955"/>
      <c r="BH6" s="955"/>
      <c r="BI6" s="955"/>
      <c r="BJ6" s="955"/>
      <c r="BK6" s="955"/>
      <c r="BL6" s="955"/>
      <c r="BM6" s="955"/>
      <c r="BN6" s="955"/>
      <c r="BO6" s="955"/>
      <c r="BP6" s="955"/>
      <c r="BQ6" s="955"/>
      <c r="BR6" s="955"/>
      <c r="BS6" s="955"/>
      <c r="BT6" s="955"/>
      <c r="BU6" s="955"/>
      <c r="BV6" s="955"/>
      <c r="BW6" s="955"/>
      <c r="BX6" s="955"/>
      <c r="BY6" s="955"/>
      <c r="BZ6" s="955"/>
      <c r="CA6" s="955"/>
      <c r="CB6" s="955"/>
      <c r="CC6" s="955"/>
      <c r="CD6" s="955"/>
      <c r="CE6" s="955"/>
      <c r="CF6" s="955"/>
      <c r="CG6" s="955"/>
      <c r="CH6" s="955"/>
      <c r="CI6" s="955"/>
      <c r="CJ6" s="955"/>
      <c r="CK6" s="955"/>
      <c r="CL6" s="955"/>
      <c r="CM6" s="955"/>
      <c r="CN6" s="955"/>
      <c r="CO6" s="955"/>
      <c r="CP6" s="955"/>
      <c r="CQ6" s="955"/>
      <c r="CR6" s="955"/>
      <c r="CS6" s="955"/>
      <c r="CT6" s="955"/>
      <c r="CU6" s="955"/>
      <c r="CV6" s="955"/>
      <c r="CW6" s="955"/>
      <c r="CX6" s="955"/>
      <c r="CY6" s="955"/>
      <c r="CZ6" s="955"/>
      <c r="DA6" s="955"/>
      <c r="DB6" s="955"/>
      <c r="DC6" s="955"/>
      <c r="DD6" s="955"/>
      <c r="DE6" s="955"/>
      <c r="DF6" s="955"/>
      <c r="DG6" s="955"/>
      <c r="DH6" s="956"/>
    </row>
    <row r="7" spans="2:112" ht="12" customHeight="1">
      <c r="B7" s="545" t="s">
        <v>396</v>
      </c>
      <c r="C7" s="546">
        <v>1.0050997258968213</v>
      </c>
      <c r="D7" s="546">
        <v>1.3593299695540753E-2</v>
      </c>
      <c r="E7" s="546">
        <v>1.2525459020638439E-3</v>
      </c>
      <c r="F7" s="546">
        <v>8.4620458866863655E-4</v>
      </c>
      <c r="G7" s="546">
        <v>1.0182680525195555E-3</v>
      </c>
      <c r="H7" s="546">
        <v>0</v>
      </c>
      <c r="I7" s="546">
        <v>4.0190928109979905E-6</v>
      </c>
      <c r="J7" s="546">
        <v>8.2168966962048711E-3</v>
      </c>
      <c r="K7" s="546">
        <v>4.9169749813180392E-3</v>
      </c>
      <c r="L7" s="546">
        <v>3.82336022285409E-2</v>
      </c>
      <c r="M7" s="546">
        <v>0</v>
      </c>
      <c r="N7" s="546">
        <v>5.8930234766796971E-4</v>
      </c>
      <c r="O7" s="546">
        <v>3.0159891246802869E-4</v>
      </c>
      <c r="P7" s="546">
        <v>4.4635115978854879E-5</v>
      </c>
      <c r="Q7" s="546">
        <v>3.2904237176219156E-6</v>
      </c>
      <c r="R7" s="546">
        <v>1.3909170486285396E-5</v>
      </c>
      <c r="S7" s="546">
        <v>2.3515200622385914E-6</v>
      </c>
      <c r="T7" s="546">
        <v>2.0092167344070765E-6</v>
      </c>
      <c r="U7" s="546">
        <v>1.0044190881790318E-5</v>
      </c>
      <c r="V7" s="546">
        <v>2.248619977146554E-6</v>
      </c>
      <c r="W7" s="546">
        <v>0</v>
      </c>
      <c r="X7" s="546">
        <v>1.035865988009137E-5</v>
      </c>
      <c r="Y7" s="546">
        <v>1.4994106746179232E-6</v>
      </c>
      <c r="Z7" s="546">
        <v>2.9310895075552415E-4</v>
      </c>
      <c r="AA7" s="546">
        <v>6.0323523998313073E-4</v>
      </c>
      <c r="AB7" s="546">
        <v>6.9569833834960237E-5</v>
      </c>
      <c r="AC7" s="546">
        <v>2.0170630422621496E-7</v>
      </c>
      <c r="AD7" s="546">
        <v>1.9367944967438959E-6</v>
      </c>
      <c r="AE7" s="546">
        <v>1.5944265207514662E-6</v>
      </c>
      <c r="AF7" s="546">
        <v>1.0248432789279358E-3</v>
      </c>
      <c r="AG7" s="546">
        <v>2.5385584838791189E-4</v>
      </c>
      <c r="AH7" s="546">
        <v>2.0200921567544102E-6</v>
      </c>
      <c r="AI7" s="546">
        <v>1.9546011486394847E-6</v>
      </c>
      <c r="AJ7" s="546">
        <v>2.9475091881110325E-6</v>
      </c>
      <c r="AK7" s="546">
        <v>4.2236570726827553E-5</v>
      </c>
      <c r="AL7" s="546">
        <v>1.5898868948466697E-6</v>
      </c>
      <c r="AM7" s="546">
        <v>5.9390328304071909E-7</v>
      </c>
      <c r="AN7" s="546">
        <v>1.8471528051951982E-6</v>
      </c>
      <c r="AO7" s="546">
        <v>1.5212265010864925E-6</v>
      </c>
      <c r="AP7" s="546">
        <v>1.4237168627005532E-6</v>
      </c>
      <c r="AQ7" s="546">
        <v>3.088038771407951E-6</v>
      </c>
      <c r="AR7" s="546">
        <v>2.1202682929694961E-6</v>
      </c>
      <c r="AS7" s="546">
        <v>1.5548321728291539E-6</v>
      </c>
      <c r="AT7" s="546">
        <v>3.2946618355397621E-6</v>
      </c>
      <c r="AU7" s="546">
        <v>4.2794966512153108E-6</v>
      </c>
      <c r="AV7" s="546">
        <v>4.4593586536396453E-6</v>
      </c>
      <c r="AW7" s="546">
        <v>2.2391191887349654E-6</v>
      </c>
      <c r="AX7" s="546">
        <v>1.8246626449106145E-6</v>
      </c>
      <c r="AY7" s="546">
        <v>2.5118326104838931E-6</v>
      </c>
      <c r="AZ7" s="546">
        <v>3.0056505425989237E-6</v>
      </c>
      <c r="BA7" s="546">
        <v>1.6847140801756814E-6</v>
      </c>
      <c r="BB7" s="546">
        <v>2.2887276701262731E-6</v>
      </c>
      <c r="BC7" s="546">
        <v>4.4013226127677837E-6</v>
      </c>
      <c r="BD7" s="546">
        <v>1.5783987766874464E-6</v>
      </c>
      <c r="BE7" s="546">
        <v>3.506744584033649E-6</v>
      </c>
      <c r="BF7" s="546">
        <v>4.9804647012486175E-6</v>
      </c>
      <c r="BG7" s="546">
        <v>4.0569104066839273E-6</v>
      </c>
      <c r="BH7" s="546">
        <v>2.6660544704101532E-6</v>
      </c>
      <c r="BI7" s="546">
        <v>4.2123299010584328E-6</v>
      </c>
      <c r="BJ7" s="546">
        <v>1.6609201524977311E-4</v>
      </c>
      <c r="BK7" s="546">
        <v>2.5204117807505474E-6</v>
      </c>
      <c r="BL7" s="546">
        <v>9.0377983746130542E-5</v>
      </c>
      <c r="BM7" s="546">
        <v>3.5598410490229202E-6</v>
      </c>
      <c r="BN7" s="546">
        <v>3.3312832836467342E-4</v>
      </c>
      <c r="BO7" s="546">
        <v>2.19391761215541E-4</v>
      </c>
      <c r="BP7" s="546">
        <v>3.0529630641607636E-6</v>
      </c>
      <c r="BQ7" s="546">
        <v>1.8703816422178679E-6</v>
      </c>
      <c r="BR7" s="546">
        <v>4.0759873898418647E-6</v>
      </c>
      <c r="BS7" s="546">
        <v>3.3437430387250165E-6</v>
      </c>
      <c r="BT7" s="546">
        <v>2.4054047245664778E-5</v>
      </c>
      <c r="BU7" s="546">
        <v>1.7184256911673608E-6</v>
      </c>
      <c r="BV7" s="546">
        <v>1.6947666594941003E-6</v>
      </c>
      <c r="BW7" s="546">
        <v>1.141725788244341E-6</v>
      </c>
      <c r="BX7" s="546">
        <v>8.6609336662606061E-7</v>
      </c>
      <c r="BY7" s="546">
        <v>3.2623105876976765E-6</v>
      </c>
      <c r="BZ7" s="546">
        <v>1.7379921527548927E-6</v>
      </c>
      <c r="CA7" s="546">
        <v>5.1957904528209358E-6</v>
      </c>
      <c r="CB7" s="546">
        <v>4.5015813123077487E-7</v>
      </c>
      <c r="CC7" s="546">
        <v>0</v>
      </c>
      <c r="CD7" s="546">
        <v>1.3895849117038433E-6</v>
      </c>
      <c r="CE7" s="546">
        <v>2.238439490233803E-6</v>
      </c>
      <c r="CF7" s="546">
        <v>1.6928783253878809E-6</v>
      </c>
      <c r="CG7" s="546">
        <v>7.5782492881303651E-7</v>
      </c>
      <c r="CH7" s="546">
        <v>3.5842853917221106E-6</v>
      </c>
      <c r="CI7" s="546">
        <v>2.4760698965909399E-5</v>
      </c>
      <c r="CJ7" s="546">
        <v>3.9456372443522767E-6</v>
      </c>
      <c r="CK7" s="546">
        <v>8.6548248911161277E-6</v>
      </c>
      <c r="CL7" s="546">
        <v>2.6703376314615355E-5</v>
      </c>
      <c r="CM7" s="546">
        <v>4.3778305149978474E-6</v>
      </c>
      <c r="CN7" s="546">
        <v>3.2120451803834574E-4</v>
      </c>
      <c r="CO7" s="546">
        <v>4.6597732167806995E-5</v>
      </c>
      <c r="CP7" s="546">
        <v>1.7452481079065267E-4</v>
      </c>
      <c r="CQ7" s="546">
        <v>1.7643900520218021E-6</v>
      </c>
      <c r="CR7" s="546">
        <v>5.7623393620212895E-4</v>
      </c>
      <c r="CS7" s="546">
        <v>7.7680909163566536E-4</v>
      </c>
      <c r="CT7" s="546">
        <v>2.5663107009451944E-4</v>
      </c>
      <c r="CU7" s="546">
        <v>1.3694240202675004E-5</v>
      </c>
      <c r="CV7" s="546">
        <v>7.7772882667093855E-6</v>
      </c>
      <c r="CW7" s="546">
        <v>8.9823116114489735E-6</v>
      </c>
      <c r="CX7" s="546">
        <v>2.156171526392513E-6</v>
      </c>
      <c r="CY7" s="546">
        <v>1.6953775919839658E-3</v>
      </c>
      <c r="CZ7" s="546">
        <v>3.6334827177278853E-3</v>
      </c>
      <c r="DA7" s="546">
        <v>1.4329014519382442E-5</v>
      </c>
      <c r="DB7" s="546">
        <v>7.4464998520110863E-4</v>
      </c>
      <c r="DC7" s="546">
        <v>1.1546256694954867E-3</v>
      </c>
      <c r="DD7" s="546">
        <v>6.0742353258869014E-6</v>
      </c>
      <c r="DE7" s="546">
        <v>4.9488329657999862E-6</v>
      </c>
      <c r="DF7" s="546">
        <v>1.0869105227657665</v>
      </c>
      <c r="DG7" s="546">
        <v>0.85594226448575561</v>
      </c>
      <c r="DH7" s="547" t="s">
        <v>243</v>
      </c>
    </row>
    <row r="8" spans="2:112" ht="12" customHeight="1">
      <c r="B8" s="548" t="s">
        <v>397</v>
      </c>
      <c r="C8" s="549">
        <v>4.5483377243455926E-3</v>
      </c>
      <c r="D8" s="549">
        <v>1.0280138793552205</v>
      </c>
      <c r="E8" s="549">
        <v>9.9158779486904335E-3</v>
      </c>
      <c r="F8" s="549">
        <v>3.6145268711633931E-4</v>
      </c>
      <c r="G8" s="549">
        <v>1.848795208375851E-4</v>
      </c>
      <c r="H8" s="549">
        <v>0</v>
      </c>
      <c r="I8" s="549">
        <v>6.9136551838965551E-7</v>
      </c>
      <c r="J8" s="549">
        <v>5.1006495820630778E-2</v>
      </c>
      <c r="K8" s="549">
        <v>8.2551973859050932E-4</v>
      </c>
      <c r="L8" s="549">
        <v>3.9975513603702816E-3</v>
      </c>
      <c r="M8" s="549">
        <v>0</v>
      </c>
      <c r="N8" s="549">
        <v>1.6406083699556725E-4</v>
      </c>
      <c r="O8" s="549">
        <v>8.6707456647376418E-4</v>
      </c>
      <c r="P8" s="549">
        <v>1.6063279337167863E-5</v>
      </c>
      <c r="Q8" s="549">
        <v>8.6978319646674157E-7</v>
      </c>
      <c r="R8" s="549">
        <v>6.7863091657136969E-5</v>
      </c>
      <c r="S8" s="549">
        <v>1.3794569051633123E-6</v>
      </c>
      <c r="T8" s="549">
        <v>7.8587904781645599E-7</v>
      </c>
      <c r="U8" s="549">
        <v>3.99858287350845E-4</v>
      </c>
      <c r="V8" s="549">
        <v>1.2307462058298929E-6</v>
      </c>
      <c r="W8" s="549">
        <v>0</v>
      </c>
      <c r="X8" s="549">
        <v>5.7410296688758387E-5</v>
      </c>
      <c r="Y8" s="549">
        <v>1.6722049055269444E-6</v>
      </c>
      <c r="Z8" s="549">
        <v>1.8070793898319586E-6</v>
      </c>
      <c r="AA8" s="549">
        <v>1.1247992858362626E-4</v>
      </c>
      <c r="AB8" s="549">
        <v>1.227366125019837E-4</v>
      </c>
      <c r="AC8" s="549">
        <v>6.6358152092086482E-9</v>
      </c>
      <c r="AD8" s="549">
        <v>6.6145147993165122E-7</v>
      </c>
      <c r="AE8" s="549">
        <v>4.503840304635942E-7</v>
      </c>
      <c r="AF8" s="549">
        <v>5.1198959698472633E-6</v>
      </c>
      <c r="AG8" s="549">
        <v>1.1614965428472795E-2</v>
      </c>
      <c r="AH8" s="549">
        <v>2.8874164627730716E-6</v>
      </c>
      <c r="AI8" s="549">
        <v>4.268477495786275E-7</v>
      </c>
      <c r="AJ8" s="549">
        <v>9.1352203786096449E-8</v>
      </c>
      <c r="AK8" s="549">
        <v>2.3872209378053796E-5</v>
      </c>
      <c r="AL8" s="549">
        <v>-2.8895759414421548E-7</v>
      </c>
      <c r="AM8" s="549">
        <v>1.0277408612654141E-7</v>
      </c>
      <c r="AN8" s="549">
        <v>3.6678881877335312E-7</v>
      </c>
      <c r="AO8" s="549">
        <v>8.736226710216623E-8</v>
      </c>
      <c r="AP8" s="549">
        <v>1.964212623478596E-7</v>
      </c>
      <c r="AQ8" s="549">
        <v>1.6634963096034887E-7</v>
      </c>
      <c r="AR8" s="549">
        <v>3.9120662782657547E-7</v>
      </c>
      <c r="AS8" s="549">
        <v>2.7136807262318408E-7</v>
      </c>
      <c r="AT8" s="549">
        <v>3.9194978178605892E-7</v>
      </c>
      <c r="AU8" s="549">
        <v>2.9762324998026866E-7</v>
      </c>
      <c r="AV8" s="549">
        <v>4.1578538416007862E-7</v>
      </c>
      <c r="AW8" s="549">
        <v>3.3468368065957009E-7</v>
      </c>
      <c r="AX8" s="549">
        <v>5.5908086092345088E-7</v>
      </c>
      <c r="AY8" s="549">
        <v>3.9461209934426183E-7</v>
      </c>
      <c r="AZ8" s="549">
        <v>6.1516643674589918E-7</v>
      </c>
      <c r="BA8" s="549">
        <v>3.5553714074513443E-7</v>
      </c>
      <c r="BB8" s="549">
        <v>4.7380861867868202E-7</v>
      </c>
      <c r="BC8" s="549">
        <v>8.6664341391352475E-7</v>
      </c>
      <c r="BD8" s="549">
        <v>3.1011405578438899E-7</v>
      </c>
      <c r="BE8" s="549">
        <v>2.6352421166210305E-7</v>
      </c>
      <c r="BF8" s="549">
        <v>3.2428230632711204E-7</v>
      </c>
      <c r="BG8" s="549">
        <v>3.2057675605080198E-7</v>
      </c>
      <c r="BH8" s="549">
        <v>3.9424889627795692E-7</v>
      </c>
      <c r="BI8" s="549">
        <v>2.3949115022791642E-7</v>
      </c>
      <c r="BJ8" s="549">
        <v>1.3589188254992129E-4</v>
      </c>
      <c r="BK8" s="549">
        <v>1.9261485394232117E-7</v>
      </c>
      <c r="BL8" s="549">
        <v>8.5410805941240098E-7</v>
      </c>
      <c r="BM8" s="549">
        <v>4.4477358002053033E-7</v>
      </c>
      <c r="BN8" s="549">
        <v>1.9693973807965409E-6</v>
      </c>
      <c r="BO8" s="549">
        <v>1.3377208167166871E-6</v>
      </c>
      <c r="BP8" s="549">
        <v>5.9314139830840408E-7</v>
      </c>
      <c r="BQ8" s="549">
        <v>3.5674969395266866E-7</v>
      </c>
      <c r="BR8" s="549">
        <v>3.9660048101301322E-7</v>
      </c>
      <c r="BS8" s="549">
        <v>2.7761501555323194E-7</v>
      </c>
      <c r="BT8" s="549">
        <v>5.1077010867852732E-7</v>
      </c>
      <c r="BU8" s="549">
        <v>2.5147291174078874E-7</v>
      </c>
      <c r="BV8" s="549">
        <v>3.3174465535067125E-7</v>
      </c>
      <c r="BW8" s="549">
        <v>1.9148721482391126E-7</v>
      </c>
      <c r="BX8" s="549">
        <v>8.4001449713022131E-8</v>
      </c>
      <c r="BY8" s="549">
        <v>1.6978828728141871E-6</v>
      </c>
      <c r="BZ8" s="549">
        <v>2.268652543403388E-7</v>
      </c>
      <c r="CA8" s="549">
        <v>2.5318583863446198E-7</v>
      </c>
      <c r="CB8" s="549">
        <v>2.9554271976755346E-8</v>
      </c>
      <c r="CC8" s="549">
        <v>0</v>
      </c>
      <c r="CD8" s="549">
        <v>2.6614799933110325E-7</v>
      </c>
      <c r="CE8" s="549">
        <v>3.0646526193988118E-7</v>
      </c>
      <c r="CF8" s="549">
        <v>3.2721662477154587E-7</v>
      </c>
      <c r="CG8" s="549">
        <v>1.6877133147080977E-7</v>
      </c>
      <c r="CH8" s="549">
        <v>1.7571700047482652E-6</v>
      </c>
      <c r="CI8" s="549">
        <v>1.4968547385030424E-6</v>
      </c>
      <c r="CJ8" s="549">
        <v>1.4101366793037043E-6</v>
      </c>
      <c r="CK8" s="549">
        <v>2.1488001193765288E-6</v>
      </c>
      <c r="CL8" s="549">
        <v>2.3432182120471186E-6</v>
      </c>
      <c r="CM8" s="549">
        <v>3.7736518635384406E-6</v>
      </c>
      <c r="CN8" s="549">
        <v>2.2943240863984284E-4</v>
      </c>
      <c r="CO8" s="549">
        <v>8.6260383963006814E-4</v>
      </c>
      <c r="CP8" s="549">
        <v>1.3221310774546381E-4</v>
      </c>
      <c r="CQ8" s="549">
        <v>5.364719416183505E-7</v>
      </c>
      <c r="CR8" s="549">
        <v>4.7251239271481641E-4</v>
      </c>
      <c r="CS8" s="549">
        <v>7.4950207690110103E-4</v>
      </c>
      <c r="CT8" s="549">
        <v>1.375323886803592E-5</v>
      </c>
      <c r="CU8" s="549">
        <v>5.6308581364878621E-7</v>
      </c>
      <c r="CV8" s="549">
        <v>1.1952173530836722E-6</v>
      </c>
      <c r="CW8" s="549">
        <v>3.3993230937433188E-7</v>
      </c>
      <c r="CX8" s="549">
        <v>5.0200570571500959E-7</v>
      </c>
      <c r="CY8" s="549">
        <v>1.5592668109626481E-3</v>
      </c>
      <c r="CZ8" s="549">
        <v>5.0292795034136278E-3</v>
      </c>
      <c r="DA8" s="549">
        <v>1.2289373228829989E-6</v>
      </c>
      <c r="DB8" s="549">
        <v>2.4909988399009873E-5</v>
      </c>
      <c r="DC8" s="549">
        <v>2.6793315771212449E-4</v>
      </c>
      <c r="DD8" s="549">
        <v>1.1975677820445755E-6</v>
      </c>
      <c r="DE8" s="549">
        <v>1.6319608714958148E-6</v>
      </c>
      <c r="DF8" s="549">
        <v>1.1218348013386679</v>
      </c>
      <c r="DG8" s="549">
        <v>0.88344514118176365</v>
      </c>
      <c r="DH8" s="550" t="s">
        <v>244</v>
      </c>
    </row>
    <row r="9" spans="2:112" ht="12" customHeight="1">
      <c r="B9" s="548" t="s">
        <v>398</v>
      </c>
      <c r="C9" s="549">
        <v>3.381016809728344E-2</v>
      </c>
      <c r="D9" s="549">
        <v>2.6513569142183332E-2</v>
      </c>
      <c r="E9" s="549">
        <v>1.0002935972816032</v>
      </c>
      <c r="F9" s="549">
        <v>3.7624890429970294E-5</v>
      </c>
      <c r="G9" s="549">
        <v>3.8920215423018799E-5</v>
      </c>
      <c r="H9" s="549">
        <v>0</v>
      </c>
      <c r="I9" s="549">
        <v>4.6451638085556308E-7</v>
      </c>
      <c r="J9" s="549">
        <v>1.5685564781218889E-3</v>
      </c>
      <c r="K9" s="549">
        <v>1.8588713418480761E-4</v>
      </c>
      <c r="L9" s="549">
        <v>1.3832325496941163E-3</v>
      </c>
      <c r="M9" s="549">
        <v>0</v>
      </c>
      <c r="N9" s="549">
        <v>2.3989534081952871E-5</v>
      </c>
      <c r="O9" s="549">
        <v>3.221070773720063E-5</v>
      </c>
      <c r="P9" s="549">
        <v>2.000578335309349E-6</v>
      </c>
      <c r="Q9" s="549">
        <v>3.1929069705693706E-7</v>
      </c>
      <c r="R9" s="549">
        <v>2.2519457654642137E-6</v>
      </c>
      <c r="S9" s="549">
        <v>2.0030036370638893E-7</v>
      </c>
      <c r="T9" s="549">
        <v>1.7911323192962902E-7</v>
      </c>
      <c r="U9" s="549">
        <v>1.0662785969018519E-5</v>
      </c>
      <c r="V9" s="549">
        <v>3.3453178042221322E-7</v>
      </c>
      <c r="W9" s="549">
        <v>0</v>
      </c>
      <c r="X9" s="549">
        <v>1.9388089003233858E-6</v>
      </c>
      <c r="Y9" s="549">
        <v>2.5200396896460369E-7</v>
      </c>
      <c r="Z9" s="549">
        <v>9.9463422864702814E-6</v>
      </c>
      <c r="AA9" s="549">
        <v>2.3381652898442208E-5</v>
      </c>
      <c r="AB9" s="549">
        <v>5.7817487376896823E-6</v>
      </c>
      <c r="AC9" s="549">
        <v>1.1351482888631376E-8</v>
      </c>
      <c r="AD9" s="549">
        <v>1.583190352415932E-7</v>
      </c>
      <c r="AE9" s="549">
        <v>1.8284529418185758E-7</v>
      </c>
      <c r="AF9" s="549">
        <v>3.4616659141623012E-5</v>
      </c>
      <c r="AG9" s="549">
        <v>3.0300434760741621E-4</v>
      </c>
      <c r="AH9" s="549">
        <v>3.006028061006553E-7</v>
      </c>
      <c r="AI9" s="549">
        <v>2.6127684697755301E-7</v>
      </c>
      <c r="AJ9" s="549">
        <v>1.5166627022863921E-7</v>
      </c>
      <c r="AK9" s="549">
        <v>2.1211857245892203E-6</v>
      </c>
      <c r="AL9" s="549">
        <v>1.2112621221026206E-7</v>
      </c>
      <c r="AM9" s="549">
        <v>7.0459093905281804E-8</v>
      </c>
      <c r="AN9" s="549">
        <v>3.0060532962240832E-7</v>
      </c>
      <c r="AO9" s="549">
        <v>1.0162177788388034E-7</v>
      </c>
      <c r="AP9" s="549">
        <v>1.8729484523051946E-7</v>
      </c>
      <c r="AQ9" s="549">
        <v>1.8976202830463831E-7</v>
      </c>
      <c r="AR9" s="549">
        <v>3.8396388429218726E-7</v>
      </c>
      <c r="AS9" s="549">
        <v>2.1706070111448213E-7</v>
      </c>
      <c r="AT9" s="549">
        <v>4.6734450963461212E-7</v>
      </c>
      <c r="AU9" s="549">
        <v>3.5533039446443546E-7</v>
      </c>
      <c r="AV9" s="549">
        <v>3.4155489526527373E-7</v>
      </c>
      <c r="AW9" s="549">
        <v>3.781507310734153E-7</v>
      </c>
      <c r="AX9" s="549">
        <v>6.8173764850966836E-7</v>
      </c>
      <c r="AY9" s="549">
        <v>4.462759861271533E-7</v>
      </c>
      <c r="AZ9" s="549">
        <v>7.919969378255667E-7</v>
      </c>
      <c r="BA9" s="549">
        <v>4.1580263527397432E-7</v>
      </c>
      <c r="BB9" s="549">
        <v>4.1918204089796833E-7</v>
      </c>
      <c r="BC9" s="549">
        <v>1.1844857689666356E-6</v>
      </c>
      <c r="BD9" s="549">
        <v>2.8696205589063372E-7</v>
      </c>
      <c r="BE9" s="549">
        <v>2.394893778438732E-7</v>
      </c>
      <c r="BF9" s="549">
        <v>3.1745477659552439E-7</v>
      </c>
      <c r="BG9" s="549">
        <v>3.0590278602827205E-7</v>
      </c>
      <c r="BH9" s="549">
        <v>5.1720043354257721E-7</v>
      </c>
      <c r="BI9" s="549">
        <v>2.8159444670005675E-7</v>
      </c>
      <c r="BJ9" s="549">
        <v>9.1589862239195631E-6</v>
      </c>
      <c r="BK9" s="549">
        <v>2.1729851311452518E-7</v>
      </c>
      <c r="BL9" s="549">
        <v>3.2442786424155127E-6</v>
      </c>
      <c r="BM9" s="549">
        <v>2.9021724040310606E-7</v>
      </c>
      <c r="BN9" s="549">
        <v>1.1377695467107965E-5</v>
      </c>
      <c r="BO9" s="549">
        <v>7.5503100158981725E-6</v>
      </c>
      <c r="BP9" s="549">
        <v>7.7172573687036164E-7</v>
      </c>
      <c r="BQ9" s="549">
        <v>2.7441225718681477E-7</v>
      </c>
      <c r="BR9" s="549">
        <v>3.4181258435608012E-7</v>
      </c>
      <c r="BS9" s="549">
        <v>3.2421111329563221E-7</v>
      </c>
      <c r="BT9" s="549">
        <v>1.1309889846933419E-6</v>
      </c>
      <c r="BU9" s="549">
        <v>3.6603815138898085E-7</v>
      </c>
      <c r="BV9" s="549">
        <v>1.9415537105847172E-7</v>
      </c>
      <c r="BW9" s="549">
        <v>1.4152619582747349E-7</v>
      </c>
      <c r="BX9" s="549">
        <v>5.0152384858529422E-8</v>
      </c>
      <c r="BY9" s="549">
        <v>2.5004509089660617E-6</v>
      </c>
      <c r="BZ9" s="549">
        <v>2.4588791359135403E-7</v>
      </c>
      <c r="CA9" s="549">
        <v>3.6895006307469962E-7</v>
      </c>
      <c r="CB9" s="549">
        <v>4.100527454531595E-8</v>
      </c>
      <c r="CC9" s="549">
        <v>0</v>
      </c>
      <c r="CD9" s="549">
        <v>3.6689037096781735E-7</v>
      </c>
      <c r="CE9" s="549">
        <v>3.10781897158932E-7</v>
      </c>
      <c r="CF9" s="549">
        <v>2.8319660905388048E-7</v>
      </c>
      <c r="CG9" s="549">
        <v>2.6515720736230252E-7</v>
      </c>
      <c r="CH9" s="549">
        <v>2.8904707073818364E-6</v>
      </c>
      <c r="CI9" s="549">
        <v>5.74587884010717E-5</v>
      </c>
      <c r="CJ9" s="549">
        <v>1.7551169138017552E-6</v>
      </c>
      <c r="CK9" s="549">
        <v>1.4242691698125318E-5</v>
      </c>
      <c r="CL9" s="549">
        <v>5.4798038203896535E-5</v>
      </c>
      <c r="CM9" s="549">
        <v>4.3665311986711003E-7</v>
      </c>
      <c r="CN9" s="549">
        <v>3.4862803330795467E-4</v>
      </c>
      <c r="CO9" s="549">
        <v>2.374307621227877E-5</v>
      </c>
      <c r="CP9" s="549">
        <v>9.3365975274467639E-6</v>
      </c>
      <c r="CQ9" s="549">
        <v>2.139304784187639E-7</v>
      </c>
      <c r="CR9" s="549">
        <v>3.1546677735153642E-5</v>
      </c>
      <c r="CS9" s="549">
        <v>4.5145310392562437E-5</v>
      </c>
      <c r="CT9" s="549">
        <v>9.4239570736913419E-6</v>
      </c>
      <c r="CU9" s="549">
        <v>7.1994980831899931E-7</v>
      </c>
      <c r="CV9" s="549">
        <v>1.0310304042773673E-5</v>
      </c>
      <c r="CW9" s="549">
        <v>4.0050074085517733E-7</v>
      </c>
      <c r="CX9" s="549">
        <v>4.5146792367332617E-7</v>
      </c>
      <c r="CY9" s="549">
        <v>1.0090109906736739E-4</v>
      </c>
      <c r="CZ9" s="549">
        <v>2.5027028756864612E-4</v>
      </c>
      <c r="DA9" s="549">
        <v>1.4081361401537491E-6</v>
      </c>
      <c r="DB9" s="549">
        <v>1.9342594277595637E-3</v>
      </c>
      <c r="DC9" s="549">
        <v>4.811201657758558E-5</v>
      </c>
      <c r="DD9" s="549">
        <v>3.0276220682036666E-7</v>
      </c>
      <c r="DE9" s="549">
        <v>1.4016249843310553E-6</v>
      </c>
      <c r="DF9" s="549">
        <v>1.0672832533112839</v>
      </c>
      <c r="DG9" s="549">
        <v>0.84048578567663257</v>
      </c>
      <c r="DH9" s="550" t="s">
        <v>245</v>
      </c>
    </row>
    <row r="10" spans="2:112" ht="12" customHeight="1">
      <c r="B10" s="548" t="s">
        <v>399</v>
      </c>
      <c r="C10" s="549">
        <v>1.8201143902591246E-4</v>
      </c>
      <c r="D10" s="549">
        <v>2.8364229212835562E-5</v>
      </c>
      <c r="E10" s="549">
        <v>2.1556382568870388E-6</v>
      </c>
      <c r="F10" s="549">
        <v>1.0525129651051679</v>
      </c>
      <c r="G10" s="549">
        <v>6.0431528721694118E-6</v>
      </c>
      <c r="H10" s="549">
        <v>0</v>
      </c>
      <c r="I10" s="549">
        <v>3.6793181557646429E-6</v>
      </c>
      <c r="J10" s="549">
        <v>2.0323720894128806E-4</v>
      </c>
      <c r="K10" s="549">
        <v>5.0526996865451291E-6</v>
      </c>
      <c r="L10" s="549">
        <v>1.8989789895901963E-4</v>
      </c>
      <c r="M10" s="549">
        <v>0</v>
      </c>
      <c r="N10" s="549">
        <v>2.6848416285321221E-5</v>
      </c>
      <c r="O10" s="549">
        <v>2.2556419177481113E-6</v>
      </c>
      <c r="P10" s="549">
        <v>3.8570034108019756E-2</v>
      </c>
      <c r="Q10" s="549">
        <v>3.4994437818140176E-4</v>
      </c>
      <c r="R10" s="549">
        <v>1.2412391395468486E-6</v>
      </c>
      <c r="S10" s="549">
        <v>3.3997630991777496E-6</v>
      </c>
      <c r="T10" s="549">
        <v>1.2306093091986018E-6</v>
      </c>
      <c r="U10" s="549">
        <v>1.7306123319883271E-6</v>
      </c>
      <c r="V10" s="549">
        <v>4.6095513387787704E-5</v>
      </c>
      <c r="W10" s="549">
        <v>0</v>
      </c>
      <c r="X10" s="549">
        <v>1.9223147807405279E-6</v>
      </c>
      <c r="Y10" s="549">
        <v>1.1859151092129079E-6</v>
      </c>
      <c r="Z10" s="549">
        <v>1.5197232832787798E-6</v>
      </c>
      <c r="AA10" s="549">
        <v>1.3261924460058111E-6</v>
      </c>
      <c r="AB10" s="549">
        <v>1.2999483780091914E-4</v>
      </c>
      <c r="AC10" s="549">
        <v>5.0609128064921172E-8</v>
      </c>
      <c r="AD10" s="549">
        <v>1.1617627100148617E-6</v>
      </c>
      <c r="AE10" s="549">
        <v>1.3099563601988802E-6</v>
      </c>
      <c r="AF10" s="549">
        <v>1.1840808720264995E-6</v>
      </c>
      <c r="AG10" s="549">
        <v>1.9346816389055794E-3</v>
      </c>
      <c r="AH10" s="549">
        <v>1.8973767059191216E-5</v>
      </c>
      <c r="AI10" s="549">
        <v>1.7646666982029909E-6</v>
      </c>
      <c r="AJ10" s="549">
        <v>5.0383350665403039E-7</v>
      </c>
      <c r="AK10" s="549">
        <v>8.2706759387390685E-6</v>
      </c>
      <c r="AL10" s="549">
        <v>9.3214300329371235E-7</v>
      </c>
      <c r="AM10" s="549">
        <v>5.9115482664396377E-7</v>
      </c>
      <c r="AN10" s="549">
        <v>2.776911208328155E-6</v>
      </c>
      <c r="AO10" s="549">
        <v>4.0186497233593153E-7</v>
      </c>
      <c r="AP10" s="549">
        <v>1.3727871154807634E-6</v>
      </c>
      <c r="AQ10" s="549">
        <v>5.7006501106088362E-6</v>
      </c>
      <c r="AR10" s="549">
        <v>4.4110716959011257E-6</v>
      </c>
      <c r="AS10" s="549">
        <v>2.8265655681989327E-6</v>
      </c>
      <c r="AT10" s="549">
        <v>1.3572513410710391E-6</v>
      </c>
      <c r="AU10" s="549">
        <v>9.5834878744647175E-7</v>
      </c>
      <c r="AV10" s="549">
        <v>9.5886844253229948E-6</v>
      </c>
      <c r="AW10" s="549">
        <v>7.7455775209136904E-7</v>
      </c>
      <c r="AX10" s="549">
        <v>1.2438560153735471E-6</v>
      </c>
      <c r="AY10" s="549">
        <v>1.5702441522426227E-6</v>
      </c>
      <c r="AZ10" s="549">
        <v>1.7699603686079994E-6</v>
      </c>
      <c r="BA10" s="549">
        <v>9.0610576791975512E-7</v>
      </c>
      <c r="BB10" s="549">
        <v>2.1102389974114268E-6</v>
      </c>
      <c r="BC10" s="549">
        <v>1.2092689597921949E-6</v>
      </c>
      <c r="BD10" s="549">
        <v>6.655756113603154E-7</v>
      </c>
      <c r="BE10" s="549">
        <v>7.3863396570848088E-7</v>
      </c>
      <c r="BF10" s="549">
        <v>2.1436385604389657E-6</v>
      </c>
      <c r="BG10" s="549">
        <v>1.3987623379286517E-6</v>
      </c>
      <c r="BH10" s="549">
        <v>2.8321475026396269E-6</v>
      </c>
      <c r="BI10" s="549">
        <v>2.4305309994827331E-6</v>
      </c>
      <c r="BJ10" s="549">
        <v>1.9193608500252227E-4</v>
      </c>
      <c r="BK10" s="549">
        <v>7.6925841834625651E-7</v>
      </c>
      <c r="BL10" s="549">
        <v>2.0828493448783291E-4</v>
      </c>
      <c r="BM10" s="549">
        <v>6.2743912598086271E-5</v>
      </c>
      <c r="BN10" s="549">
        <v>5.4933704269771533E-5</v>
      </c>
      <c r="BO10" s="549">
        <v>2.3746484942136543E-5</v>
      </c>
      <c r="BP10" s="549">
        <v>6.5348079812348964E-6</v>
      </c>
      <c r="BQ10" s="549">
        <v>1.8882548849578113E-6</v>
      </c>
      <c r="BR10" s="549">
        <v>2.6038233265556452E-6</v>
      </c>
      <c r="BS10" s="549">
        <v>9.2945732227108542E-7</v>
      </c>
      <c r="BT10" s="549">
        <v>2.8724311316189903E-6</v>
      </c>
      <c r="BU10" s="549">
        <v>6.5346776957538455E-7</v>
      </c>
      <c r="BV10" s="549">
        <v>5.6829230764266197E-7</v>
      </c>
      <c r="BW10" s="549">
        <v>8.7075937406517379E-7</v>
      </c>
      <c r="BX10" s="549">
        <v>6.9684722942243688E-7</v>
      </c>
      <c r="BY10" s="549">
        <v>2.7181204934831806E-6</v>
      </c>
      <c r="BZ10" s="549">
        <v>1.1001219119031453E-6</v>
      </c>
      <c r="CA10" s="549">
        <v>4.2976879858761703E-6</v>
      </c>
      <c r="CB10" s="549">
        <v>1.8076375905137014E-6</v>
      </c>
      <c r="CC10" s="549">
        <v>0</v>
      </c>
      <c r="CD10" s="549">
        <v>2.0255631148042641E-6</v>
      </c>
      <c r="CE10" s="549">
        <v>3.1862537214093711E-6</v>
      </c>
      <c r="CF10" s="549">
        <v>4.8253335429421449E-5</v>
      </c>
      <c r="CG10" s="549">
        <v>3.3760407855821099E-7</v>
      </c>
      <c r="CH10" s="549">
        <v>1.0373665224314649E-6</v>
      </c>
      <c r="CI10" s="549">
        <v>2.0382776690243126E-6</v>
      </c>
      <c r="CJ10" s="549">
        <v>7.2524857079636467E-7</v>
      </c>
      <c r="CK10" s="549">
        <v>1.3901528182287307E-6</v>
      </c>
      <c r="CL10" s="549">
        <v>1.5986670512298543E-6</v>
      </c>
      <c r="CM10" s="549">
        <v>1.9003089673562035E-6</v>
      </c>
      <c r="CN10" s="549">
        <v>4.1026709642446988E-5</v>
      </c>
      <c r="CO10" s="549">
        <v>1.3764340415732439E-6</v>
      </c>
      <c r="CP10" s="549">
        <v>6.7001023239020881E-6</v>
      </c>
      <c r="CQ10" s="549">
        <v>1.9245947010320034E-6</v>
      </c>
      <c r="CR10" s="549">
        <v>6.6623378923503647E-5</v>
      </c>
      <c r="CS10" s="549">
        <v>1.0425174938525997E-4</v>
      </c>
      <c r="CT10" s="549">
        <v>1.224556470969405E-6</v>
      </c>
      <c r="CU10" s="549">
        <v>7.659856641652351E-7</v>
      </c>
      <c r="CV10" s="549">
        <v>6.953201706019204E-7</v>
      </c>
      <c r="CW10" s="549">
        <v>7.0205297919013806E-7</v>
      </c>
      <c r="CX10" s="549">
        <v>1.1370264052813878E-6</v>
      </c>
      <c r="CY10" s="549">
        <v>4.5242506986228328E-4</v>
      </c>
      <c r="CZ10" s="549">
        <v>7.9993170427791749E-4</v>
      </c>
      <c r="DA10" s="549">
        <v>2.3041064197725739E-6</v>
      </c>
      <c r="DB10" s="549">
        <v>3.2643885092667292E-6</v>
      </c>
      <c r="DC10" s="549">
        <v>8.0600829549448496E-5</v>
      </c>
      <c r="DD10" s="549">
        <v>1.7676905760926596E-6</v>
      </c>
      <c r="DE10" s="549">
        <v>1.4601990763697043E-6</v>
      </c>
      <c r="DF10" s="549">
        <v>1.0964913786665449</v>
      </c>
      <c r="DG10" s="549">
        <v>0.86348719051568901</v>
      </c>
      <c r="DH10" s="550" t="s">
        <v>246</v>
      </c>
    </row>
    <row r="11" spans="2:112" ht="12" customHeight="1">
      <c r="B11" s="548" t="s">
        <v>400</v>
      </c>
      <c r="C11" s="549">
        <v>7.696260706123441E-8</v>
      </c>
      <c r="D11" s="549">
        <v>3.2081335163491219E-6</v>
      </c>
      <c r="E11" s="549">
        <v>1.8405311114159661E-7</v>
      </c>
      <c r="F11" s="549">
        <v>1.0121536312164824E-6</v>
      </c>
      <c r="G11" s="549">
        <v>1.0020619544701899</v>
      </c>
      <c r="H11" s="549">
        <v>0</v>
      </c>
      <c r="I11" s="549">
        <v>1.6742974643344534E-8</v>
      </c>
      <c r="J11" s="549">
        <v>1.2780155858503384E-4</v>
      </c>
      <c r="K11" s="549">
        <v>2.0227529538285124E-6</v>
      </c>
      <c r="L11" s="549">
        <v>3.4877303424423233E-5</v>
      </c>
      <c r="M11" s="549">
        <v>0</v>
      </c>
      <c r="N11" s="549">
        <v>1.1872208803061869E-8</v>
      </c>
      <c r="O11" s="549">
        <v>3.3997107968195008E-7</v>
      </c>
      <c r="P11" s="549">
        <v>5.8286772401061026E-8</v>
      </c>
      <c r="Q11" s="549">
        <v>4.4223959737306099E-8</v>
      </c>
      <c r="R11" s="549">
        <v>1.7424216023095177E-7</v>
      </c>
      <c r="S11" s="549">
        <v>6.4270616101654211E-9</v>
      </c>
      <c r="T11" s="549">
        <v>5.6540241759654145E-9</v>
      </c>
      <c r="U11" s="549">
        <v>1.1308360215925177E-8</v>
      </c>
      <c r="V11" s="549">
        <v>7.5494400139351428E-9</v>
      </c>
      <c r="W11" s="549">
        <v>0</v>
      </c>
      <c r="X11" s="549">
        <v>1.4750875112089923E-7</v>
      </c>
      <c r="Y11" s="549">
        <v>5.8386803594044729E-9</v>
      </c>
      <c r="Z11" s="549">
        <v>3.0134472723559417E-9</v>
      </c>
      <c r="AA11" s="549">
        <v>2.3259854789001342E-6</v>
      </c>
      <c r="AB11" s="549">
        <v>3.11143357892282E-7</v>
      </c>
      <c r="AC11" s="549">
        <v>1.7436494384660059E-10</v>
      </c>
      <c r="AD11" s="549">
        <v>5.3170439695803433E-9</v>
      </c>
      <c r="AE11" s="549">
        <v>4.4915040793158381E-9</v>
      </c>
      <c r="AF11" s="549">
        <v>4.4315904834704264E-9</v>
      </c>
      <c r="AG11" s="549">
        <v>1.6326341698248814E-6</v>
      </c>
      <c r="AH11" s="549">
        <v>2.3270301481559922E-8</v>
      </c>
      <c r="AI11" s="549">
        <v>5.9163406199924807E-9</v>
      </c>
      <c r="AJ11" s="549">
        <v>2.2867760049450509E-9</v>
      </c>
      <c r="AK11" s="549">
        <v>6.5922057081196639E-8</v>
      </c>
      <c r="AL11" s="549">
        <v>3.1173716758796732E-9</v>
      </c>
      <c r="AM11" s="549">
        <v>7.7188733307194122E-9</v>
      </c>
      <c r="AN11" s="549">
        <v>1.4516301618140633E-8</v>
      </c>
      <c r="AO11" s="549">
        <v>2.5592054216395218E-9</v>
      </c>
      <c r="AP11" s="549">
        <v>4.0573033149794206E-9</v>
      </c>
      <c r="AQ11" s="549">
        <v>7.9227543011332808E-9</v>
      </c>
      <c r="AR11" s="549">
        <v>4.457203276546078E-9</v>
      </c>
      <c r="AS11" s="549">
        <v>4.3003125931978879E-9</v>
      </c>
      <c r="AT11" s="549">
        <v>5.803266126935529E-9</v>
      </c>
      <c r="AU11" s="549">
        <v>1.5693679569926868E-8</v>
      </c>
      <c r="AV11" s="549">
        <v>7.1593178387730516E-9</v>
      </c>
      <c r="AW11" s="549">
        <v>6.1204342695894069E-9</v>
      </c>
      <c r="AX11" s="549">
        <v>1.0859649844785924E-8</v>
      </c>
      <c r="AY11" s="549">
        <v>9.1051583142035203E-9</v>
      </c>
      <c r="AZ11" s="549">
        <v>6.9241336856406724E-9</v>
      </c>
      <c r="BA11" s="549">
        <v>2.4981490424008531E-8</v>
      </c>
      <c r="BB11" s="549">
        <v>9.0061093604180675E-9</v>
      </c>
      <c r="BC11" s="549">
        <v>1.0550517089541558E-8</v>
      </c>
      <c r="BD11" s="549">
        <v>8.0206213945623574E-9</v>
      </c>
      <c r="BE11" s="549">
        <v>5.5028266571816035E-9</v>
      </c>
      <c r="BF11" s="549">
        <v>5.9838524594959235E-9</v>
      </c>
      <c r="BG11" s="549">
        <v>5.6823134531236704E-9</v>
      </c>
      <c r="BH11" s="549">
        <v>5.9983637985650719E-9</v>
      </c>
      <c r="BI11" s="549">
        <v>7.290578939212173E-9</v>
      </c>
      <c r="BJ11" s="549">
        <v>2.0689443441177641E-4</v>
      </c>
      <c r="BK11" s="549">
        <v>5.5435648260240526E-9</v>
      </c>
      <c r="BL11" s="549">
        <v>1.2609311623301237E-8</v>
      </c>
      <c r="BM11" s="549">
        <v>2.7549570980414237E-8</v>
      </c>
      <c r="BN11" s="549">
        <v>2.38900807474285E-8</v>
      </c>
      <c r="BO11" s="549">
        <v>2.2488593725229166E-8</v>
      </c>
      <c r="BP11" s="549">
        <v>1.0437868537920868E-8</v>
      </c>
      <c r="BQ11" s="549">
        <v>3.8473088038490083E-9</v>
      </c>
      <c r="BR11" s="549">
        <v>1.192765555984847E-8</v>
      </c>
      <c r="BS11" s="549">
        <v>8.84615449888479E-9</v>
      </c>
      <c r="BT11" s="549">
        <v>1.3019289995990082E-8</v>
      </c>
      <c r="BU11" s="549">
        <v>8.962159407611045E-9</v>
      </c>
      <c r="BV11" s="549">
        <v>1.2711975381401258E-8</v>
      </c>
      <c r="BW11" s="549">
        <v>7.2034009942790829E-9</v>
      </c>
      <c r="BX11" s="549">
        <v>3.1060405226897775E-9</v>
      </c>
      <c r="BY11" s="549">
        <v>1.7758873853641362E-8</v>
      </c>
      <c r="BZ11" s="549">
        <v>6.7883590433962536E-9</v>
      </c>
      <c r="CA11" s="549">
        <v>8.2732491881501736E-9</v>
      </c>
      <c r="CB11" s="549">
        <v>8.7514184718341011E-10</v>
      </c>
      <c r="CC11" s="549">
        <v>0</v>
      </c>
      <c r="CD11" s="549">
        <v>9.0514365457699428E-9</v>
      </c>
      <c r="CE11" s="549">
        <v>8.3862761963026021E-9</v>
      </c>
      <c r="CF11" s="549">
        <v>9.0063222778624778E-9</v>
      </c>
      <c r="CG11" s="549">
        <v>6.1597666254863854E-9</v>
      </c>
      <c r="CH11" s="549">
        <v>2.6747361594665764E-8</v>
      </c>
      <c r="CI11" s="549">
        <v>4.0270184591543189E-8</v>
      </c>
      <c r="CJ11" s="549">
        <v>5.5211092474228694E-8</v>
      </c>
      <c r="CK11" s="549">
        <v>3.3476961432580673E-8</v>
      </c>
      <c r="CL11" s="549">
        <v>8.6649071131232896E-8</v>
      </c>
      <c r="CM11" s="549">
        <v>8.1465172377992288E-8</v>
      </c>
      <c r="CN11" s="549">
        <v>1.8458680998442693E-6</v>
      </c>
      <c r="CO11" s="549">
        <v>9.7209443175423368E-8</v>
      </c>
      <c r="CP11" s="549">
        <v>4.2049130924224321E-6</v>
      </c>
      <c r="CQ11" s="549">
        <v>9.9169758041200188E-9</v>
      </c>
      <c r="CR11" s="549">
        <v>1.3806655278538201E-5</v>
      </c>
      <c r="CS11" s="549">
        <v>2.5608795734834842E-5</v>
      </c>
      <c r="CT11" s="549">
        <v>7.8045673153386498E-8</v>
      </c>
      <c r="CU11" s="549">
        <v>4.4596045379876379E-8</v>
      </c>
      <c r="CV11" s="549">
        <v>4.1860713653490119E-8</v>
      </c>
      <c r="CW11" s="549">
        <v>1.157428378282167E-8</v>
      </c>
      <c r="CX11" s="549">
        <v>3.1005655323336973E-8</v>
      </c>
      <c r="CY11" s="549">
        <v>5.958919513385342E-5</v>
      </c>
      <c r="CZ11" s="549">
        <v>1.0162729370996226E-4</v>
      </c>
      <c r="DA11" s="549">
        <v>4.083990378079988E-8</v>
      </c>
      <c r="DB11" s="549">
        <v>4.6182519818038308E-7</v>
      </c>
      <c r="DC11" s="549">
        <v>9.9314220492892704E-6</v>
      </c>
      <c r="DD11" s="549">
        <v>6.168594225088425E-7</v>
      </c>
      <c r="DE11" s="549">
        <v>3.0270972742092525E-8</v>
      </c>
      <c r="DF11" s="549">
        <v>1.0026620797756061</v>
      </c>
      <c r="DG11" s="549">
        <v>0.78959659797320736</v>
      </c>
      <c r="DH11" s="550" t="s">
        <v>247</v>
      </c>
    </row>
    <row r="12" spans="2:112" ht="12" customHeight="1">
      <c r="B12" s="624" t="s">
        <v>567</v>
      </c>
      <c r="C12" s="549">
        <v>0</v>
      </c>
      <c r="D12" s="549">
        <v>0</v>
      </c>
      <c r="E12" s="549">
        <v>0</v>
      </c>
      <c r="F12" s="549">
        <v>0</v>
      </c>
      <c r="G12" s="549">
        <v>0</v>
      </c>
      <c r="H12" s="549">
        <v>1</v>
      </c>
      <c r="I12" s="549">
        <v>0</v>
      </c>
      <c r="J12" s="549">
        <v>0</v>
      </c>
      <c r="K12" s="549">
        <v>0</v>
      </c>
      <c r="L12" s="549">
        <v>0</v>
      </c>
      <c r="M12" s="549">
        <v>0</v>
      </c>
      <c r="N12" s="549">
        <v>0</v>
      </c>
      <c r="O12" s="549">
        <v>0</v>
      </c>
      <c r="P12" s="549">
        <v>0</v>
      </c>
      <c r="Q12" s="549">
        <v>0</v>
      </c>
      <c r="R12" s="549">
        <v>0</v>
      </c>
      <c r="S12" s="549">
        <v>0</v>
      </c>
      <c r="T12" s="549">
        <v>0</v>
      </c>
      <c r="U12" s="549">
        <v>0</v>
      </c>
      <c r="V12" s="549">
        <v>0</v>
      </c>
      <c r="W12" s="549">
        <v>0</v>
      </c>
      <c r="X12" s="549">
        <v>0</v>
      </c>
      <c r="Y12" s="549">
        <v>0</v>
      </c>
      <c r="Z12" s="549">
        <v>0</v>
      </c>
      <c r="AA12" s="549">
        <v>0</v>
      </c>
      <c r="AB12" s="549">
        <v>0</v>
      </c>
      <c r="AC12" s="549">
        <v>0</v>
      </c>
      <c r="AD12" s="549">
        <v>0</v>
      </c>
      <c r="AE12" s="549">
        <v>0</v>
      </c>
      <c r="AF12" s="549">
        <v>0</v>
      </c>
      <c r="AG12" s="549">
        <v>0</v>
      </c>
      <c r="AH12" s="549">
        <v>0</v>
      </c>
      <c r="AI12" s="549">
        <v>0</v>
      </c>
      <c r="AJ12" s="549">
        <v>0</v>
      </c>
      <c r="AK12" s="549">
        <v>0</v>
      </c>
      <c r="AL12" s="549">
        <v>0</v>
      </c>
      <c r="AM12" s="549">
        <v>0</v>
      </c>
      <c r="AN12" s="549">
        <v>0</v>
      </c>
      <c r="AO12" s="549">
        <v>0</v>
      </c>
      <c r="AP12" s="549">
        <v>0</v>
      </c>
      <c r="AQ12" s="549">
        <v>0</v>
      </c>
      <c r="AR12" s="549">
        <v>0</v>
      </c>
      <c r="AS12" s="549">
        <v>0</v>
      </c>
      <c r="AT12" s="549">
        <v>0</v>
      </c>
      <c r="AU12" s="549">
        <v>0</v>
      </c>
      <c r="AV12" s="549">
        <v>0</v>
      </c>
      <c r="AW12" s="549">
        <v>0</v>
      </c>
      <c r="AX12" s="549">
        <v>0</v>
      </c>
      <c r="AY12" s="549">
        <v>0</v>
      </c>
      <c r="AZ12" s="549">
        <v>0</v>
      </c>
      <c r="BA12" s="549">
        <v>0</v>
      </c>
      <c r="BB12" s="549">
        <v>0</v>
      </c>
      <c r="BC12" s="549">
        <v>0</v>
      </c>
      <c r="BD12" s="549">
        <v>0</v>
      </c>
      <c r="BE12" s="549">
        <v>0</v>
      </c>
      <c r="BF12" s="549">
        <v>0</v>
      </c>
      <c r="BG12" s="549">
        <v>0</v>
      </c>
      <c r="BH12" s="549">
        <v>0</v>
      </c>
      <c r="BI12" s="549">
        <v>0</v>
      </c>
      <c r="BJ12" s="549">
        <v>0</v>
      </c>
      <c r="BK12" s="549">
        <v>0</v>
      </c>
      <c r="BL12" s="549">
        <v>0</v>
      </c>
      <c r="BM12" s="549">
        <v>0</v>
      </c>
      <c r="BN12" s="549">
        <v>0</v>
      </c>
      <c r="BO12" s="549">
        <v>0</v>
      </c>
      <c r="BP12" s="549">
        <v>0</v>
      </c>
      <c r="BQ12" s="549">
        <v>0</v>
      </c>
      <c r="BR12" s="549">
        <v>0</v>
      </c>
      <c r="BS12" s="549">
        <v>0</v>
      </c>
      <c r="BT12" s="549">
        <v>0</v>
      </c>
      <c r="BU12" s="549">
        <v>0</v>
      </c>
      <c r="BV12" s="549">
        <v>0</v>
      </c>
      <c r="BW12" s="549">
        <v>0</v>
      </c>
      <c r="BX12" s="549">
        <v>0</v>
      </c>
      <c r="BY12" s="549">
        <v>0</v>
      </c>
      <c r="BZ12" s="549">
        <v>0</v>
      </c>
      <c r="CA12" s="549">
        <v>0</v>
      </c>
      <c r="CB12" s="549">
        <v>0</v>
      </c>
      <c r="CC12" s="549">
        <v>0</v>
      </c>
      <c r="CD12" s="549">
        <v>0</v>
      </c>
      <c r="CE12" s="549">
        <v>0</v>
      </c>
      <c r="CF12" s="549">
        <v>0</v>
      </c>
      <c r="CG12" s="549">
        <v>0</v>
      </c>
      <c r="CH12" s="549">
        <v>0</v>
      </c>
      <c r="CI12" s="549">
        <v>0</v>
      </c>
      <c r="CJ12" s="549">
        <v>0</v>
      </c>
      <c r="CK12" s="549">
        <v>0</v>
      </c>
      <c r="CL12" s="549">
        <v>0</v>
      </c>
      <c r="CM12" s="549">
        <v>0</v>
      </c>
      <c r="CN12" s="549">
        <v>0</v>
      </c>
      <c r="CO12" s="549">
        <v>0</v>
      </c>
      <c r="CP12" s="549">
        <v>0</v>
      </c>
      <c r="CQ12" s="549">
        <v>0</v>
      </c>
      <c r="CR12" s="549">
        <v>0</v>
      </c>
      <c r="CS12" s="549">
        <v>0</v>
      </c>
      <c r="CT12" s="549">
        <v>0</v>
      </c>
      <c r="CU12" s="549">
        <v>0</v>
      </c>
      <c r="CV12" s="549">
        <v>0</v>
      </c>
      <c r="CW12" s="549">
        <v>0</v>
      </c>
      <c r="CX12" s="549">
        <v>0</v>
      </c>
      <c r="CY12" s="549">
        <v>0</v>
      </c>
      <c r="CZ12" s="549">
        <v>0</v>
      </c>
      <c r="DA12" s="549">
        <v>0</v>
      </c>
      <c r="DB12" s="549">
        <v>0</v>
      </c>
      <c r="DC12" s="549">
        <v>0</v>
      </c>
      <c r="DD12" s="549">
        <v>0</v>
      </c>
      <c r="DE12" s="549">
        <v>0</v>
      </c>
      <c r="DF12" s="549">
        <v>1</v>
      </c>
      <c r="DG12" s="549">
        <v>0.78750020959196698</v>
      </c>
      <c r="DH12" s="550" t="s">
        <v>248</v>
      </c>
    </row>
    <row r="13" spans="2:112" ht="12" customHeight="1">
      <c r="B13" s="548" t="s">
        <v>569</v>
      </c>
      <c r="C13" s="549">
        <v>2.1830580325594609E-5</v>
      </c>
      <c r="D13" s="549">
        <v>1.4852993034818396E-5</v>
      </c>
      <c r="E13" s="549">
        <v>8.7968197859897566E-6</v>
      </c>
      <c r="F13" s="549">
        <v>5.6120732261017072E-5</v>
      </c>
      <c r="G13" s="549">
        <v>9.0376245531342938E-6</v>
      </c>
      <c r="H13" s="549">
        <v>0</v>
      </c>
      <c r="I13" s="549">
        <v>1.0005640535394627</v>
      </c>
      <c r="J13" s="549">
        <v>5.68843314425234E-6</v>
      </c>
      <c r="K13" s="549">
        <v>1.4342290506588072E-5</v>
      </c>
      <c r="L13" s="549">
        <v>1.2148743884187318E-4</v>
      </c>
      <c r="M13" s="549">
        <v>0</v>
      </c>
      <c r="N13" s="549">
        <v>1.3207009381704404E-5</v>
      </c>
      <c r="O13" s="549">
        <v>4.1794951822989951E-6</v>
      </c>
      <c r="P13" s="549">
        <v>7.2687961827263109E-6</v>
      </c>
      <c r="Q13" s="549">
        <v>2.4591028444241546E-5</v>
      </c>
      <c r="R13" s="549">
        <v>2.781041619561095E-6</v>
      </c>
      <c r="S13" s="549">
        <v>3.0635450664025229E-6</v>
      </c>
      <c r="T13" s="549">
        <v>5.4120275974508168E-7</v>
      </c>
      <c r="U13" s="549">
        <v>1.0732426920568546E-3</v>
      </c>
      <c r="V13" s="549">
        <v>2.4256837408138656E-3</v>
      </c>
      <c r="W13" s="549">
        <v>0</v>
      </c>
      <c r="X13" s="549">
        <v>7.2815096167638455E-5</v>
      </c>
      <c r="Y13" s="549">
        <v>1.2954246457100142E-4</v>
      </c>
      <c r="Z13" s="549">
        <v>1.1433404977000538E-5</v>
      </c>
      <c r="AA13" s="549">
        <v>3.7055327138534649E-5</v>
      </c>
      <c r="AB13" s="549">
        <v>9.1993394893877863E-5</v>
      </c>
      <c r="AC13" s="549">
        <v>1.0928609624354104E-7</v>
      </c>
      <c r="AD13" s="549">
        <v>1.4384375603471845E-2</v>
      </c>
      <c r="AE13" s="549">
        <v>1.3996288650338279E-5</v>
      </c>
      <c r="AF13" s="549">
        <v>5.4245733374817749E-5</v>
      </c>
      <c r="AG13" s="549">
        <v>3.8758393862783983E-6</v>
      </c>
      <c r="AH13" s="549">
        <v>1.2400605720099937E-2</v>
      </c>
      <c r="AI13" s="549">
        <v>1.1153300462999255E-2</v>
      </c>
      <c r="AJ13" s="549">
        <v>4.7490585481975517E-2</v>
      </c>
      <c r="AK13" s="549">
        <v>1.511213007272736E-2</v>
      </c>
      <c r="AL13" s="549">
        <v>9.6001532709504234E-2</v>
      </c>
      <c r="AM13" s="549">
        <v>-1.8787329086531945E-3</v>
      </c>
      <c r="AN13" s="549">
        <v>-5.6300047599777995E-4</v>
      </c>
      <c r="AO13" s="549">
        <v>3.4859324800990923E-6</v>
      </c>
      <c r="AP13" s="549">
        <v>5.1068475245332479E-2</v>
      </c>
      <c r="AQ13" s="549">
        <v>3.4825734925363425E-3</v>
      </c>
      <c r="AR13" s="549">
        <v>4.3969415020361704E-5</v>
      </c>
      <c r="AS13" s="549">
        <v>1.8075249736503791E-4</v>
      </c>
      <c r="AT13" s="549">
        <v>2.2717723449494687E-5</v>
      </c>
      <c r="AU13" s="549">
        <v>3.6422044083962126E-5</v>
      </c>
      <c r="AV13" s="549">
        <v>3.7493636395136785E-5</v>
      </c>
      <c r="AW13" s="549">
        <v>6.498415017183589E-5</v>
      </c>
      <c r="AX13" s="549">
        <v>1.5896337436363395E-4</v>
      </c>
      <c r="AY13" s="549">
        <v>6.6648761551335437E-5</v>
      </c>
      <c r="AZ13" s="549">
        <v>2.4840044469560083E-5</v>
      </c>
      <c r="BA13" s="549">
        <v>2.4113601868226855E-5</v>
      </c>
      <c r="BB13" s="549">
        <v>4.5490601051189803E-4</v>
      </c>
      <c r="BC13" s="549">
        <v>3.4019517077246499E-5</v>
      </c>
      <c r="BD13" s="549">
        <v>1.1480350887704319E-5</v>
      </c>
      <c r="BE13" s="549">
        <v>3.1337324695822592E-5</v>
      </c>
      <c r="BF13" s="549">
        <v>2.242772385954618E-5</v>
      </c>
      <c r="BG13" s="549">
        <v>6.495331340113958E-5</v>
      </c>
      <c r="BH13" s="549">
        <v>4.9298101609329977E-7</v>
      </c>
      <c r="BI13" s="549">
        <v>6.3068953699791127E-6</v>
      </c>
      <c r="BJ13" s="549">
        <v>3.3597449002065757E-4</v>
      </c>
      <c r="BK13" s="549">
        <v>5.3691915096324962E-6</v>
      </c>
      <c r="BL13" s="549">
        <v>7.0510137809120415E-4</v>
      </c>
      <c r="BM13" s="549">
        <v>2.7929774585369474E-4</v>
      </c>
      <c r="BN13" s="549">
        <v>4.2413072705823479E-3</v>
      </c>
      <c r="BO13" s="549">
        <v>3.9266346250695474E-3</v>
      </c>
      <c r="BP13" s="549">
        <v>8.9690355882666235E-5</v>
      </c>
      <c r="BQ13" s="549">
        <v>8.697345979458497E-6</v>
      </c>
      <c r="BR13" s="549">
        <v>2.4224157713545833E-5</v>
      </c>
      <c r="BS13" s="549">
        <v>1.267970792275531E-5</v>
      </c>
      <c r="BT13" s="549">
        <v>4.5267502793293622E-6</v>
      </c>
      <c r="BU13" s="549">
        <v>2.3619745694789183E-6</v>
      </c>
      <c r="BV13" s="549">
        <v>3.5284970047150096E-6</v>
      </c>
      <c r="BW13" s="549">
        <v>4.1746208609857817E-6</v>
      </c>
      <c r="BX13" s="549">
        <v>3.4719492359813035E-6</v>
      </c>
      <c r="BY13" s="549">
        <v>9.6200359634395266E-6</v>
      </c>
      <c r="BZ13" s="549">
        <v>3.1053439328607958E-6</v>
      </c>
      <c r="CA13" s="549">
        <v>6.9429070479009151E-6</v>
      </c>
      <c r="CB13" s="549">
        <v>3.7929461139972364E-7</v>
      </c>
      <c r="CC13" s="549">
        <v>0</v>
      </c>
      <c r="CD13" s="549">
        <v>2.492166532329676E-6</v>
      </c>
      <c r="CE13" s="549">
        <v>8.2712492586251631E-6</v>
      </c>
      <c r="CF13" s="549">
        <v>6.1607970597667223E-6</v>
      </c>
      <c r="CG13" s="549">
        <v>1.5117194371637755E-6</v>
      </c>
      <c r="CH13" s="549">
        <v>3.3087608760349591E-6</v>
      </c>
      <c r="CI13" s="549">
        <v>7.8156889533638367E-6</v>
      </c>
      <c r="CJ13" s="549">
        <v>1.3616380200105016E-6</v>
      </c>
      <c r="CK13" s="549">
        <v>4.6152901468180493E-6</v>
      </c>
      <c r="CL13" s="549">
        <v>4.5488286645325637E-6</v>
      </c>
      <c r="CM13" s="549">
        <v>6.4310769666514706E-6</v>
      </c>
      <c r="CN13" s="549">
        <v>7.009011287252139E-6</v>
      </c>
      <c r="CO13" s="549">
        <v>7.5234519155296211E-6</v>
      </c>
      <c r="CP13" s="549">
        <v>3.1662495918733129E-6</v>
      </c>
      <c r="CQ13" s="549">
        <v>1.0611938376720065E-5</v>
      </c>
      <c r="CR13" s="549">
        <v>5.0955636117408372E-6</v>
      </c>
      <c r="CS13" s="549">
        <v>3.3861765924724526E-6</v>
      </c>
      <c r="CT13" s="549">
        <v>4.4223882769005777E-6</v>
      </c>
      <c r="CU13" s="549">
        <v>3.3327692666198483E-6</v>
      </c>
      <c r="CV13" s="549">
        <v>1.6239345504726349E-6</v>
      </c>
      <c r="CW13" s="549">
        <v>1.3391479672309701E-5</v>
      </c>
      <c r="CX13" s="549">
        <v>1.7239921842255157E-6</v>
      </c>
      <c r="CY13" s="549">
        <v>-5.0127844209686443E-6</v>
      </c>
      <c r="CZ13" s="549">
        <v>1.5418984376560088E-6</v>
      </c>
      <c r="DA13" s="549">
        <v>6.2000275857218249E-6</v>
      </c>
      <c r="DB13" s="549">
        <v>1.2641469051844628E-5</v>
      </c>
      <c r="DC13" s="549">
        <v>1.8427888080367551E-5</v>
      </c>
      <c r="DD13" s="549">
        <v>1.2222779236710543E-5</v>
      </c>
      <c r="DE13" s="549">
        <v>7.2503157994363015E-5</v>
      </c>
      <c r="DF13" s="549">
        <v>1.2646214127900517</v>
      </c>
      <c r="DG13" s="549">
        <v>0.99588962762665512</v>
      </c>
      <c r="DH13" s="550" t="s">
        <v>249</v>
      </c>
    </row>
    <row r="14" spans="2:112" ht="12" customHeight="1">
      <c r="B14" s="548" t="s">
        <v>571</v>
      </c>
      <c r="C14" s="549">
        <v>1.3568500239926167E-4</v>
      </c>
      <c r="D14" s="549">
        <v>7.5602263664373542E-3</v>
      </c>
      <c r="E14" s="549">
        <v>2.8829865081574113E-4</v>
      </c>
      <c r="F14" s="549">
        <v>7.2230706155354315E-3</v>
      </c>
      <c r="G14" s="549">
        <v>3.010734385377307E-3</v>
      </c>
      <c r="H14" s="549">
        <v>0</v>
      </c>
      <c r="I14" s="549">
        <v>9.0782685268358448E-6</v>
      </c>
      <c r="J14" s="549">
        <v>1.0459499234737122</v>
      </c>
      <c r="K14" s="549">
        <v>1.6483556901918949E-2</v>
      </c>
      <c r="L14" s="549">
        <v>5.2470578566976553E-2</v>
      </c>
      <c r="M14" s="549">
        <v>0</v>
      </c>
      <c r="N14" s="549">
        <v>5.9638359200966017E-5</v>
      </c>
      <c r="O14" s="549">
        <v>2.1289689131107088E-3</v>
      </c>
      <c r="P14" s="549">
        <v>3.1986296567827494E-4</v>
      </c>
      <c r="Q14" s="549">
        <v>1.3241035446568213E-5</v>
      </c>
      <c r="R14" s="549">
        <v>1.3903456844362918E-3</v>
      </c>
      <c r="S14" s="549">
        <v>2.6148767887799358E-5</v>
      </c>
      <c r="T14" s="549">
        <v>1.4728112710079227E-5</v>
      </c>
      <c r="U14" s="549">
        <v>4.4578471263905814E-5</v>
      </c>
      <c r="V14" s="549">
        <v>1.8253508552503104E-5</v>
      </c>
      <c r="W14" s="549">
        <v>0</v>
      </c>
      <c r="X14" s="549">
        <v>1.1609833293967937E-3</v>
      </c>
      <c r="Y14" s="549">
        <v>2.5183734457724638E-5</v>
      </c>
      <c r="Z14" s="549">
        <v>7.4414393017658768E-6</v>
      </c>
      <c r="AA14" s="549">
        <v>1.9979123802831953E-3</v>
      </c>
      <c r="AB14" s="549">
        <v>2.5062657380834036E-3</v>
      </c>
      <c r="AC14" s="549">
        <v>5.5004628197674166E-8</v>
      </c>
      <c r="AD14" s="549">
        <v>1.2271488478434163E-5</v>
      </c>
      <c r="AE14" s="549">
        <v>7.5660439655444764E-6</v>
      </c>
      <c r="AF14" s="549">
        <v>6.0065294918109048E-6</v>
      </c>
      <c r="AG14" s="549">
        <v>1.2855664999738996E-2</v>
      </c>
      <c r="AH14" s="549">
        <v>5.6281853453454371E-5</v>
      </c>
      <c r="AI14" s="549">
        <v>6.3330840830668152E-6</v>
      </c>
      <c r="AJ14" s="549">
        <v>8.2463949681621104E-7</v>
      </c>
      <c r="AK14" s="549">
        <v>4.8396900924671781E-4</v>
      </c>
      <c r="AL14" s="549">
        <v>2.6788089738194734E-6</v>
      </c>
      <c r="AM14" s="549">
        <v>7.045142445825217E-7</v>
      </c>
      <c r="AN14" s="549">
        <v>4.4447132985034388E-6</v>
      </c>
      <c r="AO14" s="549">
        <v>8.416990260117801E-7</v>
      </c>
      <c r="AP14" s="549">
        <v>2.3435979774982007E-6</v>
      </c>
      <c r="AQ14" s="549">
        <v>1.8655944472453116E-6</v>
      </c>
      <c r="AR14" s="549">
        <v>4.5223322249658732E-6</v>
      </c>
      <c r="AS14" s="549">
        <v>3.7211491338252079E-6</v>
      </c>
      <c r="AT14" s="549">
        <v>4.1260251182466482E-6</v>
      </c>
      <c r="AU14" s="549">
        <v>3.2410862300253267E-6</v>
      </c>
      <c r="AV14" s="549">
        <v>5.9334023786333161E-6</v>
      </c>
      <c r="AW14" s="549">
        <v>3.3064843330414989E-6</v>
      </c>
      <c r="AX14" s="549">
        <v>5.04861939032246E-6</v>
      </c>
      <c r="AY14" s="549">
        <v>4.1548861658077555E-6</v>
      </c>
      <c r="AZ14" s="549">
        <v>4.9437294126685472E-6</v>
      </c>
      <c r="BA14" s="549">
        <v>3.3572835726442703E-6</v>
      </c>
      <c r="BB14" s="549">
        <v>5.260409162540798E-6</v>
      </c>
      <c r="BC14" s="549">
        <v>7.2953770727326E-6</v>
      </c>
      <c r="BD14" s="549">
        <v>4.0074192145709015E-6</v>
      </c>
      <c r="BE14" s="549">
        <v>3.4468291677573929E-6</v>
      </c>
      <c r="BF14" s="549">
        <v>4.5705055496656783E-6</v>
      </c>
      <c r="BG14" s="549">
        <v>4.2477781260069608E-6</v>
      </c>
      <c r="BH14" s="549">
        <v>3.5758826421337925E-6</v>
      </c>
      <c r="BI14" s="549">
        <v>2.9760631518231577E-6</v>
      </c>
      <c r="BJ14" s="549">
        <v>8.0304744620684554E-4</v>
      </c>
      <c r="BK14" s="549">
        <v>1.8713290392372302E-6</v>
      </c>
      <c r="BL14" s="549">
        <v>6.3584519103968303E-6</v>
      </c>
      <c r="BM14" s="549">
        <v>6.1526562270881153E-6</v>
      </c>
      <c r="BN14" s="549">
        <v>5.1893212193423288E-6</v>
      </c>
      <c r="BO14" s="549">
        <v>3.8887144220392936E-6</v>
      </c>
      <c r="BP14" s="549">
        <v>5.0471380354515333E-6</v>
      </c>
      <c r="BQ14" s="549">
        <v>3.1379200784588278E-6</v>
      </c>
      <c r="BR14" s="549">
        <v>5.0027555998104582E-6</v>
      </c>
      <c r="BS14" s="549">
        <v>3.2018252661386741E-6</v>
      </c>
      <c r="BT14" s="549">
        <v>3.4356980189381625E-6</v>
      </c>
      <c r="BU14" s="549">
        <v>2.4322084806599738E-6</v>
      </c>
      <c r="BV14" s="549">
        <v>2.567656709568202E-6</v>
      </c>
      <c r="BW14" s="549">
        <v>1.5628530624266269E-6</v>
      </c>
      <c r="BX14" s="549">
        <v>6.2314436493938633E-7</v>
      </c>
      <c r="BY14" s="549">
        <v>1.1860732339814237E-5</v>
      </c>
      <c r="BZ14" s="549">
        <v>2.1156150625862848E-6</v>
      </c>
      <c r="CA14" s="549">
        <v>2.2255577072292227E-6</v>
      </c>
      <c r="CB14" s="549">
        <v>2.7596784353354501E-7</v>
      </c>
      <c r="CC14" s="549">
        <v>0</v>
      </c>
      <c r="CD14" s="549">
        <v>2.1469223188489587E-6</v>
      </c>
      <c r="CE14" s="549">
        <v>3.202594054914507E-6</v>
      </c>
      <c r="CF14" s="549">
        <v>3.4468024858192047E-6</v>
      </c>
      <c r="CG14" s="549">
        <v>1.1633505164037442E-6</v>
      </c>
      <c r="CH14" s="549">
        <v>1.1680023593841572E-5</v>
      </c>
      <c r="CI14" s="549">
        <v>7.2047144658160647E-6</v>
      </c>
      <c r="CJ14" s="549">
        <v>1.0065010230486552E-5</v>
      </c>
      <c r="CK14" s="549">
        <v>1.3999096107959672E-5</v>
      </c>
      <c r="CL14" s="549">
        <v>1.7224059082265295E-5</v>
      </c>
      <c r="CM14" s="549">
        <v>5.0045584112736796E-5</v>
      </c>
      <c r="CN14" s="549">
        <v>1.5422690947969886E-3</v>
      </c>
      <c r="CO14" s="549">
        <v>5.6622737817433263E-5</v>
      </c>
      <c r="CP14" s="549">
        <v>8.6167193204071441E-4</v>
      </c>
      <c r="CQ14" s="549">
        <v>8.1037567647713028E-6</v>
      </c>
      <c r="CR14" s="549">
        <v>2.8021828021660669E-3</v>
      </c>
      <c r="CS14" s="549">
        <v>4.3828289841743107E-3</v>
      </c>
      <c r="CT14" s="549">
        <v>2.4565542435189239E-4</v>
      </c>
      <c r="CU14" s="549">
        <v>4.5741925276625897E-6</v>
      </c>
      <c r="CV14" s="549">
        <v>9.2147234481470123E-6</v>
      </c>
      <c r="CW14" s="549">
        <v>4.1035503992056123E-6</v>
      </c>
      <c r="CX14" s="549">
        <v>4.5606476809965632E-6</v>
      </c>
      <c r="CY14" s="549">
        <v>9.9599624397016997E-3</v>
      </c>
      <c r="CZ14" s="549">
        <v>3.3384405894287331E-2</v>
      </c>
      <c r="DA14" s="549">
        <v>1.3406804300210763E-5</v>
      </c>
      <c r="DB14" s="549">
        <v>3.4220041353082391E-5</v>
      </c>
      <c r="DC14" s="549">
        <v>1.7428906989731669E-3</v>
      </c>
      <c r="DD14" s="549">
        <v>1.4320524251256745E-5</v>
      </c>
      <c r="DE14" s="549">
        <v>1.9609728363020306E-5</v>
      </c>
      <c r="DF14" s="549">
        <v>1.2124450706400693</v>
      </c>
      <c r="DG14" s="549">
        <v>0.95480074724780184</v>
      </c>
      <c r="DH14" s="550" t="s">
        <v>250</v>
      </c>
    </row>
    <row r="15" spans="2:112" ht="12" customHeight="1">
      <c r="B15" s="548" t="s">
        <v>573</v>
      </c>
      <c r="C15" s="549">
        <v>3.0297431065423347E-6</v>
      </c>
      <c r="D15" s="549">
        <v>1.5862809934482507E-5</v>
      </c>
      <c r="E15" s="549">
        <v>1.3344753912850836E-6</v>
      </c>
      <c r="F15" s="549">
        <v>3.4076188518239192E-6</v>
      </c>
      <c r="G15" s="549">
        <v>1.293871449556431E-4</v>
      </c>
      <c r="H15" s="549">
        <v>0</v>
      </c>
      <c r="I15" s="549">
        <v>6.3714050191555815E-6</v>
      </c>
      <c r="J15" s="549">
        <v>2.3750513084025323E-4</v>
      </c>
      <c r="K15" s="549">
        <v>1.0044022930489807</v>
      </c>
      <c r="L15" s="549">
        <v>2.0048462906095751E-5</v>
      </c>
      <c r="M15" s="549">
        <v>0</v>
      </c>
      <c r="N15" s="549">
        <v>1.2869720613686786E-6</v>
      </c>
      <c r="O15" s="549">
        <v>2.5948863810877653E-6</v>
      </c>
      <c r="P15" s="549">
        <v>2.2568276666001439E-6</v>
      </c>
      <c r="Q15" s="549">
        <v>1.6125493420124256E-6</v>
      </c>
      <c r="R15" s="549">
        <v>2.0957544498025668E-6</v>
      </c>
      <c r="S15" s="549">
        <v>1.4719702390194216E-6</v>
      </c>
      <c r="T15" s="549">
        <v>1.5362363456134456E-6</v>
      </c>
      <c r="U15" s="549">
        <v>7.7951850262704335E-7</v>
      </c>
      <c r="V15" s="549">
        <v>3.115395881176559E-6</v>
      </c>
      <c r="W15" s="549">
        <v>0</v>
      </c>
      <c r="X15" s="549">
        <v>9.0963674803850786E-7</v>
      </c>
      <c r="Y15" s="549">
        <v>1.1022828169433134E-6</v>
      </c>
      <c r="Z15" s="549">
        <v>3.0568083934133614E-6</v>
      </c>
      <c r="AA15" s="549">
        <v>5.7960481156115351E-6</v>
      </c>
      <c r="AB15" s="549">
        <v>2.0908346194001742E-6</v>
      </c>
      <c r="AC15" s="549">
        <v>9.3964889632433817E-8</v>
      </c>
      <c r="AD15" s="549">
        <v>2.7441475074222897E-6</v>
      </c>
      <c r="AE15" s="549">
        <v>1.2400658882517529E-6</v>
      </c>
      <c r="AF15" s="549">
        <v>2.6943051829759125E-6</v>
      </c>
      <c r="AG15" s="549">
        <v>5.3276833197861228E-6</v>
      </c>
      <c r="AH15" s="549">
        <v>4.0237310516763594E-6</v>
      </c>
      <c r="AI15" s="549">
        <v>4.1140126757872513E-6</v>
      </c>
      <c r="AJ15" s="549">
        <v>1.431213931333984E-6</v>
      </c>
      <c r="AK15" s="549">
        <v>2.1239821517088523E-6</v>
      </c>
      <c r="AL15" s="549">
        <v>2.4952394182141214E-6</v>
      </c>
      <c r="AM15" s="549">
        <v>8.0621783910946167E-7</v>
      </c>
      <c r="AN15" s="549">
        <v>5.7627490964153453E-6</v>
      </c>
      <c r="AO15" s="549">
        <v>2.5206750071518585E-6</v>
      </c>
      <c r="AP15" s="549">
        <v>2.5428952828841439E-6</v>
      </c>
      <c r="AQ15" s="549">
        <v>2.2121332364527046E-6</v>
      </c>
      <c r="AR15" s="549">
        <v>1.6782567481109258E-6</v>
      </c>
      <c r="AS15" s="549">
        <v>2.3271232460851941E-6</v>
      </c>
      <c r="AT15" s="549">
        <v>3.4420672435496697E-6</v>
      </c>
      <c r="AU15" s="549">
        <v>2.9594501514440506E-6</v>
      </c>
      <c r="AV15" s="549">
        <v>1.7750632582301929E-6</v>
      </c>
      <c r="AW15" s="549">
        <v>1.0307546674845511E-6</v>
      </c>
      <c r="AX15" s="549">
        <v>8.0954421578313058E-7</v>
      </c>
      <c r="AY15" s="549">
        <v>1.6951374470856798E-6</v>
      </c>
      <c r="AZ15" s="549">
        <v>7.6077947855831634E-7</v>
      </c>
      <c r="BA15" s="549">
        <v>6.7347282431515659E-7</v>
      </c>
      <c r="BB15" s="549">
        <v>2.5708584194971015E-6</v>
      </c>
      <c r="BC15" s="549">
        <v>1.0167055679944882E-6</v>
      </c>
      <c r="BD15" s="549">
        <v>9.7111394593480587E-7</v>
      </c>
      <c r="BE15" s="549">
        <v>6.5473288960384856E-7</v>
      </c>
      <c r="BF15" s="549">
        <v>7.9119445847715807E-7</v>
      </c>
      <c r="BG15" s="549">
        <v>9.3225829622832967E-7</v>
      </c>
      <c r="BH15" s="549">
        <v>2.3676088220004888E-6</v>
      </c>
      <c r="BI15" s="549">
        <v>3.4986959870172388E-6</v>
      </c>
      <c r="BJ15" s="549">
        <v>1.971477978738717E-6</v>
      </c>
      <c r="BK15" s="549">
        <v>2.9886992076574107E-6</v>
      </c>
      <c r="BL15" s="549">
        <v>7.8809437410988297E-6</v>
      </c>
      <c r="BM15" s="549">
        <v>8.435945876231594E-6</v>
      </c>
      <c r="BN15" s="549">
        <v>2.9888452557215857E-6</v>
      </c>
      <c r="BO15" s="549">
        <v>4.4906608826817212E-6</v>
      </c>
      <c r="BP15" s="549">
        <v>4.0417295201439907E-6</v>
      </c>
      <c r="BQ15" s="549">
        <v>1.2573850786424585E-6</v>
      </c>
      <c r="BR15" s="549">
        <v>4.8896693059599025E-6</v>
      </c>
      <c r="BS15" s="549">
        <v>8.8604544300449531E-6</v>
      </c>
      <c r="BT15" s="549">
        <v>9.8494018467616565E-6</v>
      </c>
      <c r="BU15" s="549">
        <v>2.5964169768109167E-6</v>
      </c>
      <c r="BV15" s="549">
        <v>3.3439179356653243E-6</v>
      </c>
      <c r="BW15" s="549">
        <v>1.0215053089004456E-6</v>
      </c>
      <c r="BX15" s="549">
        <v>3.144039459883286E-7</v>
      </c>
      <c r="BY15" s="549">
        <v>3.9986479141819606E-6</v>
      </c>
      <c r="BZ15" s="549">
        <v>5.4770636577281275E-6</v>
      </c>
      <c r="CA15" s="549">
        <v>1.6849818083863606E-6</v>
      </c>
      <c r="CB15" s="549">
        <v>4.1313377442443892E-7</v>
      </c>
      <c r="CC15" s="549">
        <v>0</v>
      </c>
      <c r="CD15" s="549">
        <v>1.0879881546351155E-6</v>
      </c>
      <c r="CE15" s="549">
        <v>2.1681690722047714E-6</v>
      </c>
      <c r="CF15" s="549">
        <v>4.8101501723547495E-6</v>
      </c>
      <c r="CG15" s="549">
        <v>1.098059303922436E-6</v>
      </c>
      <c r="CH15" s="549">
        <v>1.9364923619796471E-6</v>
      </c>
      <c r="CI15" s="549">
        <v>3.727741920127658E-6</v>
      </c>
      <c r="CJ15" s="549">
        <v>1.2565676442960038E-6</v>
      </c>
      <c r="CK15" s="549">
        <v>2.2172976624419273E-6</v>
      </c>
      <c r="CL15" s="549">
        <v>2.0186425882319209E-6</v>
      </c>
      <c r="CM15" s="549">
        <v>2.6375233154924414E-6</v>
      </c>
      <c r="CN15" s="549">
        <v>2.6334404375120583E-5</v>
      </c>
      <c r="CO15" s="549">
        <v>3.9572730122408997E-6</v>
      </c>
      <c r="CP15" s="549">
        <v>4.4976488206798133E-5</v>
      </c>
      <c r="CQ15" s="549">
        <v>6.2324915862718161E-6</v>
      </c>
      <c r="CR15" s="549">
        <v>1.2676978820477789E-4</v>
      </c>
      <c r="CS15" s="549">
        <v>2.0223549604796024E-4</v>
      </c>
      <c r="CT15" s="549">
        <v>3.3446231130294382E-6</v>
      </c>
      <c r="CU15" s="549">
        <v>2.9051484178204972E-6</v>
      </c>
      <c r="CV15" s="549">
        <v>1.0007522436576162E-6</v>
      </c>
      <c r="CW15" s="549">
        <v>1.5006654942510373E-6</v>
      </c>
      <c r="CX15" s="549">
        <v>2.5623559879611155E-6</v>
      </c>
      <c r="CY15" s="549">
        <v>1.7812830886700234E-3</v>
      </c>
      <c r="CZ15" s="549">
        <v>5.5342645926973336E-3</v>
      </c>
      <c r="DA15" s="549">
        <v>3.8101122275531974E-6</v>
      </c>
      <c r="DB15" s="549">
        <v>1.3149539528570349E-6</v>
      </c>
      <c r="DC15" s="549">
        <v>1.68306407076186E-4</v>
      </c>
      <c r="DD15" s="549">
        <v>1.9273952704499155E-6</v>
      </c>
      <c r="DE15" s="549">
        <v>2.2348399359265915E-4</v>
      </c>
      <c r="DF15" s="549">
        <v>1.013154707342514</v>
      </c>
      <c r="DG15" s="549">
        <v>0.79785954438131779</v>
      </c>
      <c r="DH15" s="550" t="s">
        <v>251</v>
      </c>
    </row>
    <row r="16" spans="2:112" ht="12" customHeight="1">
      <c r="B16" s="548" t="s">
        <v>575</v>
      </c>
      <c r="C16" s="549">
        <v>2.0459578122047893E-3</v>
      </c>
      <c r="D16" s="549">
        <v>8.0970541349344158E-2</v>
      </c>
      <c r="E16" s="549">
        <v>4.8186460859948035E-3</v>
      </c>
      <c r="F16" s="549">
        <v>4.4502151254495808E-3</v>
      </c>
      <c r="G16" s="549">
        <v>2.6429712416164434E-2</v>
      </c>
      <c r="H16" s="549">
        <v>0</v>
      </c>
      <c r="I16" s="549">
        <v>6.4405414425309365E-7</v>
      </c>
      <c r="J16" s="549">
        <v>4.0344060586161405E-3</v>
      </c>
      <c r="K16" s="549">
        <v>7.3820745009770084E-5</v>
      </c>
      <c r="L16" s="549">
        <v>1.0100986840983577</v>
      </c>
      <c r="M16" s="549">
        <v>0</v>
      </c>
      <c r="N16" s="549">
        <v>1.4419698134919817E-5</v>
      </c>
      <c r="O16" s="549">
        <v>6.9456979765964723E-5</v>
      </c>
      <c r="P16" s="549">
        <v>1.6383256457400713E-4</v>
      </c>
      <c r="Q16" s="549">
        <v>2.181260681752345E-6</v>
      </c>
      <c r="R16" s="549">
        <v>6.758632454807619E-6</v>
      </c>
      <c r="S16" s="549">
        <v>7.5577164904311419E-7</v>
      </c>
      <c r="T16" s="549">
        <v>6.2643555958015094E-7</v>
      </c>
      <c r="U16" s="549">
        <v>1.107420965491951E-4</v>
      </c>
      <c r="V16" s="549">
        <v>5.7392335066280161E-7</v>
      </c>
      <c r="W16" s="549">
        <v>0</v>
      </c>
      <c r="X16" s="549">
        <v>5.0201543204794216E-6</v>
      </c>
      <c r="Y16" s="549">
        <v>5.7546234410986412E-7</v>
      </c>
      <c r="Z16" s="549">
        <v>1.0591898118823076E-6</v>
      </c>
      <c r="AA16" s="549">
        <v>1.0344741568097922E-5</v>
      </c>
      <c r="AB16" s="549">
        <v>1.0856555143965786E-5</v>
      </c>
      <c r="AC16" s="549">
        <v>9.6296453784138256E-8</v>
      </c>
      <c r="AD16" s="549">
        <v>4.988785217063932E-7</v>
      </c>
      <c r="AE16" s="549">
        <v>5.2943306349326259E-7</v>
      </c>
      <c r="AF16" s="549">
        <v>2.5314508944990542E-6</v>
      </c>
      <c r="AG16" s="549">
        <v>9.2389854873927281E-4</v>
      </c>
      <c r="AH16" s="549">
        <v>6.7255115060318239E-7</v>
      </c>
      <c r="AI16" s="549">
        <v>3.8767115838524191E-7</v>
      </c>
      <c r="AJ16" s="549">
        <v>1.4679487252016487E-6</v>
      </c>
      <c r="AK16" s="549">
        <v>2.2993308641328329E-6</v>
      </c>
      <c r="AL16" s="549">
        <v>1.1856311860134872E-7</v>
      </c>
      <c r="AM16" s="549">
        <v>1.1901619261660954E-7</v>
      </c>
      <c r="AN16" s="549">
        <v>3.4554112394967344E-7</v>
      </c>
      <c r="AO16" s="549">
        <v>5.764693070302079E-7</v>
      </c>
      <c r="AP16" s="549">
        <v>3.1073919540373098E-7</v>
      </c>
      <c r="AQ16" s="549">
        <v>5.2850489159935221E-7</v>
      </c>
      <c r="AR16" s="549">
        <v>5.4243107521810458E-7</v>
      </c>
      <c r="AS16" s="549">
        <v>4.2664009247610047E-7</v>
      </c>
      <c r="AT16" s="549">
        <v>4.6999684345823035E-7</v>
      </c>
      <c r="AU16" s="549">
        <v>4.0147344674730145E-7</v>
      </c>
      <c r="AV16" s="549">
        <v>5.4660729545520978E-7</v>
      </c>
      <c r="AW16" s="549">
        <v>4.3687043152178336E-7</v>
      </c>
      <c r="AX16" s="549">
        <v>4.9484911247031014E-7</v>
      </c>
      <c r="AY16" s="549">
        <v>5.1963141087979976E-7</v>
      </c>
      <c r="AZ16" s="549">
        <v>6.5743973634304558E-7</v>
      </c>
      <c r="BA16" s="549">
        <v>4.2912635752742809E-7</v>
      </c>
      <c r="BB16" s="549">
        <v>5.6192677468908057E-7</v>
      </c>
      <c r="BC16" s="549">
        <v>6.7886195749909112E-7</v>
      </c>
      <c r="BD16" s="549">
        <v>3.8974541464613727E-7</v>
      </c>
      <c r="BE16" s="549">
        <v>3.2839311519872035E-7</v>
      </c>
      <c r="BF16" s="549">
        <v>3.2588199413251442E-7</v>
      </c>
      <c r="BG16" s="549">
        <v>5.7383026108365275E-7</v>
      </c>
      <c r="BH16" s="549">
        <v>4.5403096281538022E-7</v>
      </c>
      <c r="BI16" s="549">
        <v>4.5873342402812087E-7</v>
      </c>
      <c r="BJ16" s="549">
        <v>1.7887073608088507E-5</v>
      </c>
      <c r="BK16" s="549">
        <v>1.6583594136230574E-7</v>
      </c>
      <c r="BL16" s="549">
        <v>1.6184245707188282E-6</v>
      </c>
      <c r="BM16" s="549">
        <v>9.2093560842301105E-7</v>
      </c>
      <c r="BN16" s="549">
        <v>3.1305830594191481E-5</v>
      </c>
      <c r="BO16" s="549">
        <v>9.4721825827888397E-7</v>
      </c>
      <c r="BP16" s="549">
        <v>3.7362594754780999E-7</v>
      </c>
      <c r="BQ16" s="549">
        <v>2.986658487074365E-7</v>
      </c>
      <c r="BR16" s="549">
        <v>3.0694633042267331E-7</v>
      </c>
      <c r="BS16" s="549">
        <v>2.5273634547128225E-7</v>
      </c>
      <c r="BT16" s="549">
        <v>1.2541876381195289E-5</v>
      </c>
      <c r="BU16" s="549">
        <v>1.7158833018368465E-7</v>
      </c>
      <c r="BV16" s="549">
        <v>9.9189641924804837E-8</v>
      </c>
      <c r="BW16" s="549">
        <v>8.7475479170954487E-8</v>
      </c>
      <c r="BX16" s="549">
        <v>3.1603999327889226E-8</v>
      </c>
      <c r="BY16" s="549">
        <v>7.9291287884260729E-7</v>
      </c>
      <c r="BZ16" s="549">
        <v>1.8852744564279838E-7</v>
      </c>
      <c r="CA16" s="549">
        <v>9.9542158600172984E-7</v>
      </c>
      <c r="CB16" s="549">
        <v>1.8691826426206361E-7</v>
      </c>
      <c r="CC16" s="549">
        <v>0</v>
      </c>
      <c r="CD16" s="549">
        <v>2.0075474142843222E-7</v>
      </c>
      <c r="CE16" s="549">
        <v>1.9048594604167264E-7</v>
      </c>
      <c r="CF16" s="549">
        <v>4.3443632510573049E-7</v>
      </c>
      <c r="CG16" s="549">
        <v>1.4794384036813727E-7</v>
      </c>
      <c r="CH16" s="549">
        <v>8.8469209313435455E-7</v>
      </c>
      <c r="CI16" s="549">
        <v>1.2184734615113104E-5</v>
      </c>
      <c r="CJ16" s="549">
        <v>6.5311917771173642E-7</v>
      </c>
      <c r="CK16" s="549">
        <v>3.3036447591341428E-6</v>
      </c>
      <c r="CL16" s="549">
        <v>1.1903612131776612E-5</v>
      </c>
      <c r="CM16" s="549">
        <v>4.7831413241340434E-7</v>
      </c>
      <c r="CN16" s="549">
        <v>1.0122912749744229E-4</v>
      </c>
      <c r="CO16" s="549">
        <v>8.8615091346401682E-4</v>
      </c>
      <c r="CP16" s="549">
        <v>2.071994336961879E-5</v>
      </c>
      <c r="CQ16" s="549">
        <v>2.7425562267886284E-7</v>
      </c>
      <c r="CR16" s="549">
        <v>5.3619036346495952E-5</v>
      </c>
      <c r="CS16" s="549">
        <v>6.7202572838363697E-5</v>
      </c>
      <c r="CT16" s="549">
        <v>1.9664870920110101E-6</v>
      </c>
      <c r="CU16" s="549">
        <v>3.0738965384404606E-7</v>
      </c>
      <c r="CV16" s="549">
        <v>2.3397227080151534E-6</v>
      </c>
      <c r="CW16" s="549">
        <v>5.7559119070997514E-7</v>
      </c>
      <c r="CX16" s="549">
        <v>2.3250458072484039E-7</v>
      </c>
      <c r="CY16" s="549">
        <v>1.3051793351994472E-4</v>
      </c>
      <c r="CZ16" s="549">
        <v>4.0926639499302053E-4</v>
      </c>
      <c r="DA16" s="549">
        <v>5.9845214832257082E-7</v>
      </c>
      <c r="DB16" s="549">
        <v>4.0473633449492481E-4</v>
      </c>
      <c r="DC16" s="549">
        <v>2.4517067275853643E-5</v>
      </c>
      <c r="DD16" s="549">
        <v>1.8456576305462098E-6</v>
      </c>
      <c r="DE16" s="549">
        <v>5.6766311084399707E-7</v>
      </c>
      <c r="DF16" s="549">
        <v>1.1364691302166599</v>
      </c>
      <c r="DG16" s="549">
        <v>0.89496967824042006</v>
      </c>
      <c r="DH16" s="550" t="s">
        <v>252</v>
      </c>
    </row>
    <row r="17" spans="2:112" ht="12" customHeight="1">
      <c r="B17" s="548" t="s">
        <v>577</v>
      </c>
      <c r="C17" s="549">
        <v>0</v>
      </c>
      <c r="D17" s="549">
        <v>0</v>
      </c>
      <c r="E17" s="549">
        <v>0</v>
      </c>
      <c r="F17" s="549">
        <v>0</v>
      </c>
      <c r="G17" s="549">
        <v>0</v>
      </c>
      <c r="H17" s="549">
        <v>0</v>
      </c>
      <c r="I17" s="549">
        <v>0</v>
      </c>
      <c r="J17" s="549">
        <v>0</v>
      </c>
      <c r="K17" s="549">
        <v>0</v>
      </c>
      <c r="L17" s="549">
        <v>0</v>
      </c>
      <c r="M17" s="549">
        <v>1</v>
      </c>
      <c r="N17" s="549">
        <v>0</v>
      </c>
      <c r="O17" s="549">
        <v>0</v>
      </c>
      <c r="P17" s="549">
        <v>0</v>
      </c>
      <c r="Q17" s="549">
        <v>0</v>
      </c>
      <c r="R17" s="549">
        <v>0</v>
      </c>
      <c r="S17" s="549">
        <v>0</v>
      </c>
      <c r="T17" s="549">
        <v>0</v>
      </c>
      <c r="U17" s="549">
        <v>0</v>
      </c>
      <c r="V17" s="549">
        <v>0</v>
      </c>
      <c r="W17" s="549">
        <v>0</v>
      </c>
      <c r="X17" s="549">
        <v>0</v>
      </c>
      <c r="Y17" s="549">
        <v>0</v>
      </c>
      <c r="Z17" s="549">
        <v>0</v>
      </c>
      <c r="AA17" s="549">
        <v>0</v>
      </c>
      <c r="AB17" s="549">
        <v>0</v>
      </c>
      <c r="AC17" s="549">
        <v>0</v>
      </c>
      <c r="AD17" s="549">
        <v>0</v>
      </c>
      <c r="AE17" s="549">
        <v>0</v>
      </c>
      <c r="AF17" s="549">
        <v>0</v>
      </c>
      <c r="AG17" s="549">
        <v>0</v>
      </c>
      <c r="AH17" s="549">
        <v>0</v>
      </c>
      <c r="AI17" s="549">
        <v>0</v>
      </c>
      <c r="AJ17" s="549">
        <v>0</v>
      </c>
      <c r="AK17" s="549">
        <v>0</v>
      </c>
      <c r="AL17" s="549">
        <v>0</v>
      </c>
      <c r="AM17" s="549">
        <v>0</v>
      </c>
      <c r="AN17" s="549">
        <v>0</v>
      </c>
      <c r="AO17" s="549">
        <v>0</v>
      </c>
      <c r="AP17" s="549">
        <v>0</v>
      </c>
      <c r="AQ17" s="549">
        <v>0</v>
      </c>
      <c r="AR17" s="549">
        <v>0</v>
      </c>
      <c r="AS17" s="549">
        <v>0</v>
      </c>
      <c r="AT17" s="549">
        <v>0</v>
      </c>
      <c r="AU17" s="549">
        <v>0</v>
      </c>
      <c r="AV17" s="549">
        <v>0</v>
      </c>
      <c r="AW17" s="549">
        <v>0</v>
      </c>
      <c r="AX17" s="549">
        <v>0</v>
      </c>
      <c r="AY17" s="549">
        <v>0</v>
      </c>
      <c r="AZ17" s="549">
        <v>0</v>
      </c>
      <c r="BA17" s="549">
        <v>0</v>
      </c>
      <c r="BB17" s="549">
        <v>0</v>
      </c>
      <c r="BC17" s="549">
        <v>0</v>
      </c>
      <c r="BD17" s="549">
        <v>0</v>
      </c>
      <c r="BE17" s="549">
        <v>0</v>
      </c>
      <c r="BF17" s="549">
        <v>0</v>
      </c>
      <c r="BG17" s="549">
        <v>0</v>
      </c>
      <c r="BH17" s="549">
        <v>0</v>
      </c>
      <c r="BI17" s="549">
        <v>0</v>
      </c>
      <c r="BJ17" s="549">
        <v>0</v>
      </c>
      <c r="BK17" s="549">
        <v>0</v>
      </c>
      <c r="BL17" s="549">
        <v>0</v>
      </c>
      <c r="BM17" s="549">
        <v>0</v>
      </c>
      <c r="BN17" s="549">
        <v>0</v>
      </c>
      <c r="BO17" s="549">
        <v>0</v>
      </c>
      <c r="BP17" s="549">
        <v>0</v>
      </c>
      <c r="BQ17" s="549">
        <v>0</v>
      </c>
      <c r="BR17" s="549">
        <v>0</v>
      </c>
      <c r="BS17" s="549">
        <v>0</v>
      </c>
      <c r="BT17" s="549">
        <v>0</v>
      </c>
      <c r="BU17" s="549">
        <v>0</v>
      </c>
      <c r="BV17" s="549">
        <v>0</v>
      </c>
      <c r="BW17" s="549">
        <v>0</v>
      </c>
      <c r="BX17" s="549">
        <v>0</v>
      </c>
      <c r="BY17" s="549">
        <v>0</v>
      </c>
      <c r="BZ17" s="549">
        <v>0</v>
      </c>
      <c r="CA17" s="549">
        <v>0</v>
      </c>
      <c r="CB17" s="549">
        <v>0</v>
      </c>
      <c r="CC17" s="549">
        <v>0</v>
      </c>
      <c r="CD17" s="549">
        <v>0</v>
      </c>
      <c r="CE17" s="549">
        <v>0</v>
      </c>
      <c r="CF17" s="549">
        <v>0</v>
      </c>
      <c r="CG17" s="549">
        <v>0</v>
      </c>
      <c r="CH17" s="549">
        <v>0</v>
      </c>
      <c r="CI17" s="549">
        <v>0</v>
      </c>
      <c r="CJ17" s="549">
        <v>0</v>
      </c>
      <c r="CK17" s="549">
        <v>0</v>
      </c>
      <c r="CL17" s="549">
        <v>0</v>
      </c>
      <c r="CM17" s="549">
        <v>0</v>
      </c>
      <c r="CN17" s="549">
        <v>0</v>
      </c>
      <c r="CO17" s="549">
        <v>0</v>
      </c>
      <c r="CP17" s="549">
        <v>0</v>
      </c>
      <c r="CQ17" s="549">
        <v>0</v>
      </c>
      <c r="CR17" s="549">
        <v>0</v>
      </c>
      <c r="CS17" s="549">
        <v>0</v>
      </c>
      <c r="CT17" s="549">
        <v>0</v>
      </c>
      <c r="CU17" s="549">
        <v>0</v>
      </c>
      <c r="CV17" s="549">
        <v>0</v>
      </c>
      <c r="CW17" s="549">
        <v>0</v>
      </c>
      <c r="CX17" s="549">
        <v>0</v>
      </c>
      <c r="CY17" s="549">
        <v>0</v>
      </c>
      <c r="CZ17" s="549">
        <v>0</v>
      </c>
      <c r="DA17" s="549">
        <v>0</v>
      </c>
      <c r="DB17" s="549">
        <v>0</v>
      </c>
      <c r="DC17" s="549">
        <v>0</v>
      </c>
      <c r="DD17" s="549">
        <v>0</v>
      </c>
      <c r="DE17" s="549">
        <v>0</v>
      </c>
      <c r="DF17" s="549">
        <v>1</v>
      </c>
      <c r="DG17" s="549">
        <v>0.78750020959196698</v>
      </c>
      <c r="DH17" s="550" t="s">
        <v>253</v>
      </c>
    </row>
    <row r="18" spans="2:112" ht="12" customHeight="1">
      <c r="B18" s="548" t="s">
        <v>579</v>
      </c>
      <c r="C18" s="549">
        <v>1.3176095018123746E-5</v>
      </c>
      <c r="D18" s="549">
        <v>5.5274019376614967E-6</v>
      </c>
      <c r="E18" s="549">
        <v>1.3351955756593378E-5</v>
      </c>
      <c r="F18" s="549">
        <v>1.7039743447086505E-4</v>
      </c>
      <c r="G18" s="549">
        <v>1.5796535372123246E-4</v>
      </c>
      <c r="H18" s="549">
        <v>0</v>
      </c>
      <c r="I18" s="549">
        <v>7.6147794495548564E-6</v>
      </c>
      <c r="J18" s="549">
        <v>5.884391114400476E-6</v>
      </c>
      <c r="K18" s="549">
        <v>1.0623307771915868E-5</v>
      </c>
      <c r="L18" s="549">
        <v>3.4348766330959677E-6</v>
      </c>
      <c r="M18" s="549">
        <v>0</v>
      </c>
      <c r="N18" s="549">
        <v>1.005048528933228</v>
      </c>
      <c r="O18" s="549">
        <v>1.1157194405260263E-2</v>
      </c>
      <c r="P18" s="549">
        <v>2.4997737975896299E-5</v>
      </c>
      <c r="Q18" s="549">
        <v>4.6735402738424603E-4</v>
      </c>
      <c r="R18" s="549">
        <v>4.2643693080397303E-6</v>
      </c>
      <c r="S18" s="549">
        <v>2.6446129556192814E-4</v>
      </c>
      <c r="T18" s="549">
        <v>2.5300043306225354E-5</v>
      </c>
      <c r="U18" s="549">
        <v>5.3297218001285075E-5</v>
      </c>
      <c r="V18" s="549">
        <v>4.4250843887000481E-6</v>
      </c>
      <c r="W18" s="549">
        <v>0</v>
      </c>
      <c r="X18" s="549">
        <v>2.0242419387450632E-6</v>
      </c>
      <c r="Y18" s="549">
        <v>2.7731797326021694E-6</v>
      </c>
      <c r="Z18" s="549">
        <v>4.8613244974557169E-4</v>
      </c>
      <c r="AA18" s="549">
        <v>5.2958476273189276E-6</v>
      </c>
      <c r="AB18" s="549">
        <v>7.7467375287783467E-6</v>
      </c>
      <c r="AC18" s="549">
        <v>3.5029190435177333E-7</v>
      </c>
      <c r="AD18" s="549">
        <v>2.7730921611744668E-6</v>
      </c>
      <c r="AE18" s="549">
        <v>3.6277572790177687E-5</v>
      </c>
      <c r="AF18" s="549">
        <v>7.6382290075939453E-4</v>
      </c>
      <c r="AG18" s="549">
        <v>1.2642708361123483E-3</v>
      </c>
      <c r="AH18" s="549">
        <v>9.6088426465087127E-5</v>
      </c>
      <c r="AI18" s="549">
        <v>6.0198918930672221E-6</v>
      </c>
      <c r="AJ18" s="549">
        <v>2.6874137659027488E-6</v>
      </c>
      <c r="AK18" s="549">
        <v>1.1386897398867076E-4</v>
      </c>
      <c r="AL18" s="549">
        <v>2.3477920550620865E-6</v>
      </c>
      <c r="AM18" s="549">
        <v>1.3347623334939493E-6</v>
      </c>
      <c r="AN18" s="549">
        <v>4.1814819076837871E-6</v>
      </c>
      <c r="AO18" s="549">
        <v>2.3811192011091517E-6</v>
      </c>
      <c r="AP18" s="549">
        <v>3.2018120318922837E-6</v>
      </c>
      <c r="AQ18" s="549">
        <v>1.7788955772253195E-5</v>
      </c>
      <c r="AR18" s="549">
        <v>1.1347500836083055E-5</v>
      </c>
      <c r="AS18" s="549">
        <v>1.7693071596597854E-5</v>
      </c>
      <c r="AT18" s="549">
        <v>6.7555548088074093E-6</v>
      </c>
      <c r="AU18" s="549">
        <v>1.2752781833119647E-5</v>
      </c>
      <c r="AV18" s="549">
        <v>7.2556504893875685E-6</v>
      </c>
      <c r="AW18" s="549">
        <v>8.3138067791899945E-5</v>
      </c>
      <c r="AX18" s="549">
        <v>6.7645964486581889E-6</v>
      </c>
      <c r="AY18" s="549">
        <v>4.0817207307114042E-6</v>
      </c>
      <c r="AZ18" s="549">
        <v>1.2494155231687233E-4</v>
      </c>
      <c r="BA18" s="549">
        <v>2.8811488050796611E-6</v>
      </c>
      <c r="BB18" s="549">
        <v>3.8156145186683746E-5</v>
      </c>
      <c r="BC18" s="549">
        <v>9.6687180029910922E-6</v>
      </c>
      <c r="BD18" s="549">
        <v>3.7772545425983524E-6</v>
      </c>
      <c r="BE18" s="549">
        <v>4.6748085811250128E-5</v>
      </c>
      <c r="BF18" s="549">
        <v>1.4132456855119505E-5</v>
      </c>
      <c r="BG18" s="549">
        <v>3.5723267118616312E-5</v>
      </c>
      <c r="BH18" s="549">
        <v>9.0468999910007287E-6</v>
      </c>
      <c r="BI18" s="549">
        <v>1.6676226833094965E-5</v>
      </c>
      <c r="BJ18" s="549">
        <v>1.7557075023504661E-4</v>
      </c>
      <c r="BK18" s="549">
        <v>4.8362400514195524E-6</v>
      </c>
      <c r="BL18" s="549">
        <v>2.4847184573475018E-5</v>
      </c>
      <c r="BM18" s="549">
        <v>1.3356231214391065E-4</v>
      </c>
      <c r="BN18" s="549">
        <v>1.1615465516658072E-5</v>
      </c>
      <c r="BO18" s="549">
        <v>5.2723309730794228E-6</v>
      </c>
      <c r="BP18" s="549">
        <v>6.635257803345704E-6</v>
      </c>
      <c r="BQ18" s="549">
        <v>5.0065054884587622E-6</v>
      </c>
      <c r="BR18" s="549">
        <v>1.4376193973491953E-5</v>
      </c>
      <c r="BS18" s="549">
        <v>9.1134113223603431E-6</v>
      </c>
      <c r="BT18" s="549">
        <v>2.0295357979723468E-5</v>
      </c>
      <c r="BU18" s="549">
        <v>6.4512056315597896E-6</v>
      </c>
      <c r="BV18" s="549">
        <v>3.7061359327671254E-6</v>
      </c>
      <c r="BW18" s="549">
        <v>3.2735676657762305E-6</v>
      </c>
      <c r="BX18" s="549">
        <v>1.736368271999756E-6</v>
      </c>
      <c r="BY18" s="549">
        <v>2.8559523273039444E-5</v>
      </c>
      <c r="BZ18" s="549">
        <v>6.3966784171497919E-6</v>
      </c>
      <c r="CA18" s="549">
        <v>1.1798343496500523E-5</v>
      </c>
      <c r="CB18" s="549">
        <v>2.555724973431788E-6</v>
      </c>
      <c r="CC18" s="549">
        <v>0</v>
      </c>
      <c r="CD18" s="549">
        <v>3.8087403408897565E-5</v>
      </c>
      <c r="CE18" s="549">
        <v>2.1710342064974792E-5</v>
      </c>
      <c r="CF18" s="549">
        <v>5.5755984286512495E-5</v>
      </c>
      <c r="CG18" s="549">
        <v>5.1910178826259322E-6</v>
      </c>
      <c r="CH18" s="549">
        <v>6.5442798126326068E-6</v>
      </c>
      <c r="CI18" s="549">
        <v>1.1145686324321017E-5</v>
      </c>
      <c r="CJ18" s="549">
        <v>2.3283773745537362E-5</v>
      </c>
      <c r="CK18" s="549">
        <v>8.5548576626595642E-6</v>
      </c>
      <c r="CL18" s="549">
        <v>1.0320395391614723E-5</v>
      </c>
      <c r="CM18" s="549">
        <v>9.4763373080441605E-6</v>
      </c>
      <c r="CN18" s="549">
        <v>4.0064577877176774E-6</v>
      </c>
      <c r="CO18" s="549">
        <v>9.9211328290070678E-6</v>
      </c>
      <c r="CP18" s="549">
        <v>7.8263614213331345E-6</v>
      </c>
      <c r="CQ18" s="549">
        <v>1.1891176103429767E-4</v>
      </c>
      <c r="CR18" s="549">
        <v>1.1971727506490921E-5</v>
      </c>
      <c r="CS18" s="549">
        <v>1.1720069615814935E-5</v>
      </c>
      <c r="CT18" s="549">
        <v>1.9354525834171837E-5</v>
      </c>
      <c r="CU18" s="549">
        <v>1.2098369600400695E-5</v>
      </c>
      <c r="CV18" s="549">
        <v>4.1575663501773534E-6</v>
      </c>
      <c r="CW18" s="549">
        <v>1.1673971802671565E-5</v>
      </c>
      <c r="CX18" s="549">
        <v>2.3247497158397512E-5</v>
      </c>
      <c r="CY18" s="549">
        <v>3.66105226247843E-5</v>
      </c>
      <c r="CZ18" s="549">
        <v>4.5959584348950702E-6</v>
      </c>
      <c r="DA18" s="549">
        <v>1.6969393801728646E-5</v>
      </c>
      <c r="DB18" s="549">
        <v>1.0257206581053529E-4</v>
      </c>
      <c r="DC18" s="549">
        <v>2.4014109344359353E-5</v>
      </c>
      <c r="DD18" s="549">
        <v>8.103958314224901E-4</v>
      </c>
      <c r="DE18" s="549">
        <v>1.2109659986344569E-5</v>
      </c>
      <c r="DF18" s="549">
        <v>1.0226185428079777</v>
      </c>
      <c r="DG18" s="549">
        <v>0.80531231679391435</v>
      </c>
      <c r="DH18" s="550" t="s">
        <v>254</v>
      </c>
    </row>
    <row r="19" spans="2:112" ht="12" customHeight="1">
      <c r="B19" s="548" t="s">
        <v>581</v>
      </c>
      <c r="C19" s="549">
        <v>3.4079708208407436E-5</v>
      </c>
      <c r="D19" s="549">
        <v>7.748249214329416E-6</v>
      </c>
      <c r="E19" s="549">
        <v>3.4293915703530016E-5</v>
      </c>
      <c r="F19" s="549">
        <v>3.6066946750771405E-6</v>
      </c>
      <c r="G19" s="549">
        <v>1.4350262461081644E-5</v>
      </c>
      <c r="H19" s="549">
        <v>0</v>
      </c>
      <c r="I19" s="549">
        <v>2.8327303517451225E-5</v>
      </c>
      <c r="J19" s="549">
        <v>1.0728752287295036E-5</v>
      </c>
      <c r="K19" s="549">
        <v>6.9987864902468895E-6</v>
      </c>
      <c r="L19" s="549">
        <v>4.9533341969784319E-6</v>
      </c>
      <c r="M19" s="549">
        <v>0</v>
      </c>
      <c r="N19" s="549">
        <v>2.2875965577498403E-5</v>
      </c>
      <c r="O19" s="549">
        <v>1.0001151949851355</v>
      </c>
      <c r="P19" s="549">
        <v>1.6819985573975645E-5</v>
      </c>
      <c r="Q19" s="549">
        <v>1.6024236798583672E-5</v>
      </c>
      <c r="R19" s="549">
        <v>1.1011603449371954E-5</v>
      </c>
      <c r="S19" s="549">
        <v>1.029855212396529E-5</v>
      </c>
      <c r="T19" s="549">
        <v>4.3903446432188271E-6</v>
      </c>
      <c r="U19" s="549">
        <v>3.4789242623462928E-5</v>
      </c>
      <c r="V19" s="549">
        <v>6.4567208038575003E-6</v>
      </c>
      <c r="W19" s="549">
        <v>0</v>
      </c>
      <c r="X19" s="549">
        <v>3.526895619175268E-6</v>
      </c>
      <c r="Y19" s="549">
        <v>3.9919802320317895E-6</v>
      </c>
      <c r="Z19" s="549">
        <v>2.0834409518260543E-6</v>
      </c>
      <c r="AA19" s="549">
        <v>8.5679839055238064E-6</v>
      </c>
      <c r="AB19" s="549">
        <v>7.8227160791295139E-6</v>
      </c>
      <c r="AC19" s="549">
        <v>3.0094608177824024E-7</v>
      </c>
      <c r="AD19" s="549">
        <v>4.0415232373676916E-6</v>
      </c>
      <c r="AE19" s="549">
        <v>4.4423431188977945E-6</v>
      </c>
      <c r="AF19" s="549">
        <v>1.7076760070584251E-5</v>
      </c>
      <c r="AG19" s="549">
        <v>8.9245688661968543E-6</v>
      </c>
      <c r="AH19" s="549">
        <v>2.9048195493703081E-5</v>
      </c>
      <c r="AI19" s="549">
        <v>1.2454069536116665E-5</v>
      </c>
      <c r="AJ19" s="549">
        <v>4.5714361022350761E-6</v>
      </c>
      <c r="AK19" s="549">
        <v>1.4669216162456546E-5</v>
      </c>
      <c r="AL19" s="549">
        <v>4.2840905822485509E-6</v>
      </c>
      <c r="AM19" s="549">
        <v>2.5774610090297789E-6</v>
      </c>
      <c r="AN19" s="549">
        <v>1.0995997351320198E-5</v>
      </c>
      <c r="AO19" s="549">
        <v>5.1311698138850069E-6</v>
      </c>
      <c r="AP19" s="549">
        <v>4.4909117235747304E-6</v>
      </c>
      <c r="AQ19" s="549">
        <v>7.0697817000410131E-6</v>
      </c>
      <c r="AR19" s="549">
        <v>8.7429473968598292E-6</v>
      </c>
      <c r="AS19" s="549">
        <v>8.7361998885684022E-6</v>
      </c>
      <c r="AT19" s="549">
        <v>1.0274973143370072E-5</v>
      </c>
      <c r="AU19" s="549">
        <v>8.4388411568164917E-6</v>
      </c>
      <c r="AV19" s="549">
        <v>8.861722301867203E-6</v>
      </c>
      <c r="AW19" s="549">
        <v>2.0136640385195435E-5</v>
      </c>
      <c r="AX19" s="549">
        <v>2.3250431011596997E-5</v>
      </c>
      <c r="AY19" s="549">
        <v>1.2694751661004107E-5</v>
      </c>
      <c r="AZ19" s="549">
        <v>3.6421600442108654E-5</v>
      </c>
      <c r="BA19" s="549">
        <v>8.318435416000407E-6</v>
      </c>
      <c r="BB19" s="549">
        <v>7.9524231770413089E-6</v>
      </c>
      <c r="BC19" s="549">
        <v>2.9535614276251028E-5</v>
      </c>
      <c r="BD19" s="549">
        <v>1.0842677783352801E-5</v>
      </c>
      <c r="BE19" s="549">
        <v>1.5753146005536328E-5</v>
      </c>
      <c r="BF19" s="549">
        <v>6.8667248063680191E-6</v>
      </c>
      <c r="BG19" s="549">
        <v>4.7958678197062226E-6</v>
      </c>
      <c r="BH19" s="549">
        <v>4.2989951473720534E-6</v>
      </c>
      <c r="BI19" s="549">
        <v>3.8969337275197834E-6</v>
      </c>
      <c r="BJ19" s="549">
        <v>2.813078000458438E-5</v>
      </c>
      <c r="BK19" s="549">
        <v>1.459806700229472E-5</v>
      </c>
      <c r="BL19" s="549">
        <v>2.4438197394022171E-5</v>
      </c>
      <c r="BM19" s="549">
        <v>1.4683971317858342E-5</v>
      </c>
      <c r="BN19" s="549">
        <v>1.1415486105465197E-5</v>
      </c>
      <c r="BO19" s="549">
        <v>1.2910246569985033E-5</v>
      </c>
      <c r="BP19" s="549">
        <v>7.1686735816056771E-6</v>
      </c>
      <c r="BQ19" s="549">
        <v>4.6441743841976473E-6</v>
      </c>
      <c r="BR19" s="549">
        <v>1.0602411297304972E-5</v>
      </c>
      <c r="BS19" s="549">
        <v>1.4740770322741744E-5</v>
      </c>
      <c r="BT19" s="549">
        <v>2.8156563471822566E-5</v>
      </c>
      <c r="BU19" s="549">
        <v>1.1207398834454117E-5</v>
      </c>
      <c r="BV19" s="549">
        <v>2.9156449152074177E-6</v>
      </c>
      <c r="BW19" s="549">
        <v>1.696110208024361E-6</v>
      </c>
      <c r="BX19" s="549">
        <v>7.726271697229385E-7</v>
      </c>
      <c r="BY19" s="549">
        <v>1.040736163918107E-5</v>
      </c>
      <c r="BZ19" s="549">
        <v>8.7307906607873806E-6</v>
      </c>
      <c r="CA19" s="549">
        <v>9.818992791695216E-6</v>
      </c>
      <c r="CB19" s="549">
        <v>1.2858755526091415E-6</v>
      </c>
      <c r="CC19" s="549">
        <v>0</v>
      </c>
      <c r="CD19" s="549">
        <v>3.3929892949028946E-6</v>
      </c>
      <c r="CE19" s="549">
        <v>9.7560647748881742E-6</v>
      </c>
      <c r="CF19" s="549">
        <v>1.245047482462221E-5</v>
      </c>
      <c r="CG19" s="549">
        <v>1.2018913662799593E-5</v>
      </c>
      <c r="CH19" s="549">
        <v>5.3695298932838644E-6</v>
      </c>
      <c r="CI19" s="549">
        <v>6.3685343051037559E-6</v>
      </c>
      <c r="CJ19" s="549">
        <v>8.9219613878435289E-6</v>
      </c>
      <c r="CK19" s="549">
        <v>9.6878435965780661E-6</v>
      </c>
      <c r="CL19" s="549">
        <v>1.4434287974772786E-5</v>
      </c>
      <c r="CM19" s="549">
        <v>2.5088117505136176E-5</v>
      </c>
      <c r="CN19" s="549">
        <v>2.0909625687074425E-6</v>
      </c>
      <c r="CO19" s="549">
        <v>9.2268846542683139E-6</v>
      </c>
      <c r="CP19" s="549">
        <v>1.6739885456935784E-5</v>
      </c>
      <c r="CQ19" s="549">
        <v>3.5511376801941082E-5</v>
      </c>
      <c r="CR19" s="549">
        <v>3.8426483187618281E-5</v>
      </c>
      <c r="CS19" s="549">
        <v>2.0580107984388961E-5</v>
      </c>
      <c r="CT19" s="549">
        <v>2.0236237427287014E-4</v>
      </c>
      <c r="CU19" s="549">
        <v>2.5907781615061117E-5</v>
      </c>
      <c r="CV19" s="549">
        <v>5.00701796918544E-6</v>
      </c>
      <c r="CW19" s="549">
        <v>8.5944847621921503E-6</v>
      </c>
      <c r="CX19" s="549">
        <v>1.1751896187408815E-5</v>
      </c>
      <c r="CY19" s="549">
        <v>6.3966589455720946E-5</v>
      </c>
      <c r="CZ19" s="549">
        <v>8.3060823435025539E-6</v>
      </c>
      <c r="DA19" s="549">
        <v>4.0375527173597546E-5</v>
      </c>
      <c r="DB19" s="549">
        <v>2.1952796300014472E-5</v>
      </c>
      <c r="DC19" s="549">
        <v>4.3544880001805077E-5</v>
      </c>
      <c r="DD19" s="549">
        <v>2.3630840277462383E-5</v>
      </c>
      <c r="DE19" s="549">
        <v>1.1377236323405552E-5</v>
      </c>
      <c r="DF19" s="549">
        <v>1.0016840051244482</v>
      </c>
      <c r="DG19" s="549">
        <v>0.78882636398042394</v>
      </c>
      <c r="DH19" s="550" t="s">
        <v>255</v>
      </c>
    </row>
    <row r="20" spans="2:112" ht="12" customHeight="1">
      <c r="B20" s="548" t="s">
        <v>583</v>
      </c>
      <c r="C20" s="549">
        <v>2.6568342656277529E-5</v>
      </c>
      <c r="D20" s="549">
        <v>3.2375606009235885E-4</v>
      </c>
      <c r="E20" s="549">
        <v>2.444556709977967E-5</v>
      </c>
      <c r="F20" s="549">
        <v>7.9351090729275469E-4</v>
      </c>
      <c r="G20" s="549">
        <v>3.0480432658718669E-5</v>
      </c>
      <c r="H20" s="549">
        <v>0</v>
      </c>
      <c r="I20" s="549">
        <v>8.2669725266378751E-5</v>
      </c>
      <c r="J20" s="549">
        <v>5.4375019422554494E-5</v>
      </c>
      <c r="K20" s="549">
        <v>2.3108802807392548E-5</v>
      </c>
      <c r="L20" s="549">
        <v>5.8962142796022284E-4</v>
      </c>
      <c r="M20" s="549">
        <v>0</v>
      </c>
      <c r="N20" s="549">
        <v>5.213356216313484E-5</v>
      </c>
      <c r="O20" s="549">
        <v>3.2962005818191097E-5</v>
      </c>
      <c r="P20" s="549">
        <v>1.0148137807576747</v>
      </c>
      <c r="Q20" s="549">
        <v>8.9358051109166888E-3</v>
      </c>
      <c r="R20" s="549">
        <v>2.0384877045707581E-5</v>
      </c>
      <c r="S20" s="549">
        <v>7.6552434197544531E-5</v>
      </c>
      <c r="T20" s="549">
        <v>1.6717945829595769E-5</v>
      </c>
      <c r="U20" s="549">
        <v>3.1761606733085502E-5</v>
      </c>
      <c r="V20" s="549">
        <v>4.4385422844090176E-5</v>
      </c>
      <c r="W20" s="549">
        <v>0</v>
      </c>
      <c r="X20" s="549">
        <v>3.5415698640992374E-5</v>
      </c>
      <c r="Y20" s="549">
        <v>2.1738180277003718E-5</v>
      </c>
      <c r="Z20" s="549">
        <v>2.5490299988301888E-5</v>
      </c>
      <c r="AA20" s="549">
        <v>1.0473193631608487E-5</v>
      </c>
      <c r="AB20" s="549">
        <v>3.00387379543252E-5</v>
      </c>
      <c r="AC20" s="549">
        <v>1.2219539041365934E-6</v>
      </c>
      <c r="AD20" s="549">
        <v>1.3221731045211458E-5</v>
      </c>
      <c r="AE20" s="549">
        <v>2.8565681292777339E-5</v>
      </c>
      <c r="AF20" s="549">
        <v>1.6579731830374341E-5</v>
      </c>
      <c r="AG20" s="549">
        <v>1.1407378170945237E-4</v>
      </c>
      <c r="AH20" s="549">
        <v>4.9104342076291868E-4</v>
      </c>
      <c r="AI20" s="549">
        <v>3.5707841074773178E-5</v>
      </c>
      <c r="AJ20" s="549">
        <v>1.2051477938360731E-5</v>
      </c>
      <c r="AK20" s="549">
        <v>1.9904906394951395E-4</v>
      </c>
      <c r="AL20" s="549">
        <v>1.8891944082333291E-5</v>
      </c>
      <c r="AM20" s="549">
        <v>1.2986204512355195E-5</v>
      </c>
      <c r="AN20" s="549">
        <v>6.5966577615342734E-5</v>
      </c>
      <c r="AO20" s="549">
        <v>8.9465440722864831E-6</v>
      </c>
      <c r="AP20" s="549">
        <v>3.0825484363425877E-5</v>
      </c>
      <c r="AQ20" s="549">
        <v>1.4620999094516196E-4</v>
      </c>
      <c r="AR20" s="549">
        <v>1.0845659028356684E-4</v>
      </c>
      <c r="AS20" s="549">
        <v>6.8414272779850559E-5</v>
      </c>
      <c r="AT20" s="549">
        <v>3.1457505993416817E-5</v>
      </c>
      <c r="AU20" s="549">
        <v>2.1353728857750745E-5</v>
      </c>
      <c r="AV20" s="549">
        <v>2.4515103470749348E-4</v>
      </c>
      <c r="AW20" s="549">
        <v>1.6186781190563091E-5</v>
      </c>
      <c r="AX20" s="549">
        <v>2.5529088454072601E-5</v>
      </c>
      <c r="AY20" s="549">
        <v>3.6595880286545729E-5</v>
      </c>
      <c r="AZ20" s="549">
        <v>4.1547548703163039E-5</v>
      </c>
      <c r="BA20" s="549">
        <v>1.9838211647538043E-5</v>
      </c>
      <c r="BB20" s="549">
        <v>4.8256329912030027E-5</v>
      </c>
      <c r="BC20" s="549">
        <v>2.3568666716523595E-5</v>
      </c>
      <c r="BD20" s="549">
        <v>1.2191317654534487E-5</v>
      </c>
      <c r="BE20" s="549">
        <v>1.5022802893216939E-5</v>
      </c>
      <c r="BF20" s="549">
        <v>5.0157335445995099E-5</v>
      </c>
      <c r="BG20" s="549">
        <v>3.1151015214207011E-5</v>
      </c>
      <c r="BH20" s="549">
        <v>6.9993927432989773E-5</v>
      </c>
      <c r="BI20" s="549">
        <v>6.0117767669189963E-5</v>
      </c>
      <c r="BJ20" s="549">
        <v>1.7446075293799531E-3</v>
      </c>
      <c r="BK20" s="549">
        <v>1.8100294378138564E-5</v>
      </c>
      <c r="BL20" s="549">
        <v>5.3312702237584058E-3</v>
      </c>
      <c r="BM20" s="549">
        <v>1.1743265994746989E-3</v>
      </c>
      <c r="BN20" s="549">
        <v>1.5145079162904484E-4</v>
      </c>
      <c r="BO20" s="549">
        <v>3.3232616558295737E-4</v>
      </c>
      <c r="BP20" s="549">
        <v>1.6117782993291217E-4</v>
      </c>
      <c r="BQ20" s="549">
        <v>3.5101475439557219E-5</v>
      </c>
      <c r="BR20" s="549">
        <v>4.9764520921855158E-5</v>
      </c>
      <c r="BS20" s="549">
        <v>1.9192673504183365E-5</v>
      </c>
      <c r="BT20" s="549">
        <v>7.0917976234418417E-5</v>
      </c>
      <c r="BU20" s="549">
        <v>1.4171229291147611E-5</v>
      </c>
      <c r="BV20" s="549">
        <v>1.0362229396084793E-5</v>
      </c>
      <c r="BW20" s="549">
        <v>1.6197871676038215E-5</v>
      </c>
      <c r="BX20" s="549">
        <v>1.2889849753388377E-5</v>
      </c>
      <c r="BY20" s="549">
        <v>5.5891304061027581E-5</v>
      </c>
      <c r="BZ20" s="549">
        <v>2.6697922554193689E-5</v>
      </c>
      <c r="CA20" s="549">
        <v>1.0479395294132496E-4</v>
      </c>
      <c r="CB20" s="549">
        <v>4.7088851026630379E-5</v>
      </c>
      <c r="CC20" s="549">
        <v>0</v>
      </c>
      <c r="CD20" s="549">
        <v>4.9304433389777815E-5</v>
      </c>
      <c r="CE20" s="549">
        <v>7.563458743992563E-5</v>
      </c>
      <c r="CF20" s="549">
        <v>1.2618741988962791E-3</v>
      </c>
      <c r="CG20" s="549">
        <v>6.9032384019407496E-6</v>
      </c>
      <c r="CH20" s="549">
        <v>1.5926627534122607E-5</v>
      </c>
      <c r="CI20" s="549">
        <v>3.9051053637063177E-5</v>
      </c>
      <c r="CJ20" s="549">
        <v>9.8171589697877588E-6</v>
      </c>
      <c r="CK20" s="549">
        <v>2.1159534820428922E-5</v>
      </c>
      <c r="CL20" s="549">
        <v>2.3954209922475183E-5</v>
      </c>
      <c r="CM20" s="549">
        <v>1.9737196056295938E-5</v>
      </c>
      <c r="CN20" s="549">
        <v>1.5682776196326516E-5</v>
      </c>
      <c r="CO20" s="549">
        <v>2.124506282391978E-5</v>
      </c>
      <c r="CP20" s="549">
        <v>1.0186852439581766E-5</v>
      </c>
      <c r="CQ20" s="549">
        <v>3.8951599951326039E-5</v>
      </c>
      <c r="CR20" s="549">
        <v>1.6549661403232967E-5</v>
      </c>
      <c r="CS20" s="549">
        <v>1.2241746193138212E-5</v>
      </c>
      <c r="CT20" s="549">
        <v>2.1549856819347108E-5</v>
      </c>
      <c r="CU20" s="549">
        <v>1.4156272156795481E-5</v>
      </c>
      <c r="CV20" s="549">
        <v>8.0774649987928131E-6</v>
      </c>
      <c r="CW20" s="549">
        <v>1.3155436867809139E-5</v>
      </c>
      <c r="CX20" s="549">
        <v>2.450530675061618E-5</v>
      </c>
      <c r="CY20" s="549">
        <v>8.2918351390123211E-5</v>
      </c>
      <c r="CZ20" s="549">
        <v>8.5662426706460782E-5</v>
      </c>
      <c r="DA20" s="549">
        <v>4.2640505700063278E-5</v>
      </c>
      <c r="DB20" s="549">
        <v>7.1304432710483229E-5</v>
      </c>
      <c r="DC20" s="549">
        <v>7.0876499164783526E-5</v>
      </c>
      <c r="DD20" s="549">
        <v>2.7861991721405554E-5</v>
      </c>
      <c r="DE20" s="549">
        <v>2.7868449841209497E-5</v>
      </c>
      <c r="DF20" s="549">
        <v>1.0397216335777522</v>
      </c>
      <c r="DG20" s="549">
        <v>0.81878100435978218</v>
      </c>
      <c r="DH20" s="550" t="s">
        <v>256</v>
      </c>
    </row>
    <row r="21" spans="2:112" ht="12" customHeight="1">
      <c r="B21" s="548" t="s">
        <v>585</v>
      </c>
      <c r="C21" s="549">
        <v>6.9803272043308391E-6</v>
      </c>
      <c r="D21" s="549">
        <v>5.1535618954152516E-6</v>
      </c>
      <c r="E21" s="549">
        <v>6.4616291319986188E-6</v>
      </c>
      <c r="F21" s="549">
        <v>4.9377508544728631E-6</v>
      </c>
      <c r="G21" s="549">
        <v>7.178384652973132E-6</v>
      </c>
      <c r="H21" s="549">
        <v>0</v>
      </c>
      <c r="I21" s="549">
        <v>4.2244947670409008E-5</v>
      </c>
      <c r="J21" s="549">
        <v>1.2281310665190443E-5</v>
      </c>
      <c r="K21" s="549">
        <v>1.9623817025861688E-5</v>
      </c>
      <c r="L21" s="549">
        <v>6.2385563503872238E-6</v>
      </c>
      <c r="M21" s="549">
        <v>0</v>
      </c>
      <c r="N21" s="549">
        <v>2.5195967142832957E-5</v>
      </c>
      <c r="O21" s="549">
        <v>1.7978388981987523E-5</v>
      </c>
      <c r="P21" s="549">
        <v>8.1216354742663622E-6</v>
      </c>
      <c r="Q21" s="549">
        <v>1.0006255147877978</v>
      </c>
      <c r="R21" s="549">
        <v>2.3094363956791987E-5</v>
      </c>
      <c r="S21" s="549">
        <v>2.2963623816595301E-5</v>
      </c>
      <c r="T21" s="549">
        <v>1.4379269732202622E-5</v>
      </c>
      <c r="U21" s="549">
        <v>2.8391743906278967E-5</v>
      </c>
      <c r="V21" s="549">
        <v>2.8767989776836301E-5</v>
      </c>
      <c r="W21" s="549">
        <v>0</v>
      </c>
      <c r="X21" s="549">
        <v>1.7410188673520385E-5</v>
      </c>
      <c r="Y21" s="549">
        <v>1.281263798559267E-5</v>
      </c>
      <c r="Z21" s="549">
        <v>9.61932448387666E-6</v>
      </c>
      <c r="AA21" s="549">
        <v>3.879455012207825E-5</v>
      </c>
      <c r="AB21" s="549">
        <v>1.6831950683805847E-5</v>
      </c>
      <c r="AC21" s="549">
        <v>8.0331222732706514E-7</v>
      </c>
      <c r="AD21" s="549">
        <v>6.5164905651500864E-6</v>
      </c>
      <c r="AE21" s="549">
        <v>2.4655737254794215E-5</v>
      </c>
      <c r="AF21" s="549">
        <v>3.3894484420392055E-5</v>
      </c>
      <c r="AG21" s="549">
        <v>5.0347297197218925E-6</v>
      </c>
      <c r="AH21" s="549">
        <v>1.6782283758005126E-5</v>
      </c>
      <c r="AI21" s="549">
        <v>3.0467019666615143E-5</v>
      </c>
      <c r="AJ21" s="549">
        <v>5.7925468596141733E-6</v>
      </c>
      <c r="AK21" s="549">
        <v>3.9198257256296818E-5</v>
      </c>
      <c r="AL21" s="549">
        <v>9.4535804925703288E-6</v>
      </c>
      <c r="AM21" s="549">
        <v>6.3108027169949587E-6</v>
      </c>
      <c r="AN21" s="549">
        <v>2.9643491263066526E-5</v>
      </c>
      <c r="AO21" s="549">
        <v>4.2541003774374058E-6</v>
      </c>
      <c r="AP21" s="549">
        <v>1.4183773660187145E-5</v>
      </c>
      <c r="AQ21" s="549">
        <v>1.6812687960175377E-5</v>
      </c>
      <c r="AR21" s="549">
        <v>1.3447453716940126E-5</v>
      </c>
      <c r="AS21" s="549">
        <v>1.0604065005037813E-5</v>
      </c>
      <c r="AT21" s="549">
        <v>1.269850170932819E-5</v>
      </c>
      <c r="AU21" s="549">
        <v>1.2061983505241249E-5</v>
      </c>
      <c r="AV21" s="549">
        <v>1.1934001140384785E-5</v>
      </c>
      <c r="AW21" s="549">
        <v>2.7837383216756841E-5</v>
      </c>
      <c r="AX21" s="549">
        <v>2.72204466647852E-5</v>
      </c>
      <c r="AY21" s="549">
        <v>1.8448904206795565E-5</v>
      </c>
      <c r="AZ21" s="549">
        <v>3.0474990921382787E-5</v>
      </c>
      <c r="BA21" s="549">
        <v>2.5445041717339792E-5</v>
      </c>
      <c r="BB21" s="549">
        <v>1.8733655793163248E-5</v>
      </c>
      <c r="BC21" s="549">
        <v>6.9585151910513091E-5</v>
      </c>
      <c r="BD21" s="549">
        <v>3.3033416190664675E-5</v>
      </c>
      <c r="BE21" s="549">
        <v>9.7834443452036331E-6</v>
      </c>
      <c r="BF21" s="549">
        <v>1.0919463733238345E-5</v>
      </c>
      <c r="BG21" s="549">
        <v>1.0549710570234754E-5</v>
      </c>
      <c r="BH21" s="549">
        <v>1.0448622848225628E-5</v>
      </c>
      <c r="BI21" s="549">
        <v>1.5061675276843334E-5</v>
      </c>
      <c r="BJ21" s="549">
        <v>6.3206451587755137E-5</v>
      </c>
      <c r="BK21" s="549">
        <v>1.1329250787612729E-5</v>
      </c>
      <c r="BL21" s="549">
        <v>2.221776142486279E-4</v>
      </c>
      <c r="BM21" s="549">
        <v>5.019524526785721E-4</v>
      </c>
      <c r="BN21" s="549">
        <v>9.8572526934728704E-6</v>
      </c>
      <c r="BO21" s="549">
        <v>9.0976751573406959E-6</v>
      </c>
      <c r="BP21" s="549">
        <v>4.1014645864846004E-5</v>
      </c>
      <c r="BQ21" s="549">
        <v>2.383292979988447E-5</v>
      </c>
      <c r="BR21" s="549">
        <v>9.0298346925764478E-5</v>
      </c>
      <c r="BS21" s="549">
        <v>6.3051251924299038E-5</v>
      </c>
      <c r="BT21" s="549">
        <v>3.3047244636182674E-5</v>
      </c>
      <c r="BU21" s="549">
        <v>6.1105285298640268E-5</v>
      </c>
      <c r="BV21" s="549">
        <v>1.7963634641043179E-5</v>
      </c>
      <c r="BW21" s="549">
        <v>3.4156923301496053E-5</v>
      </c>
      <c r="BX21" s="549">
        <v>1.1284675020791635E-5</v>
      </c>
      <c r="BY21" s="549">
        <v>2.2250603928070397E-5</v>
      </c>
      <c r="BZ21" s="549">
        <v>1.2995427430871996E-5</v>
      </c>
      <c r="CA21" s="549">
        <v>1.85290965252436E-5</v>
      </c>
      <c r="CB21" s="549">
        <v>4.68615979896117E-6</v>
      </c>
      <c r="CC21" s="549">
        <v>0</v>
      </c>
      <c r="CD21" s="549">
        <v>1.488006974705845E-5</v>
      </c>
      <c r="CE21" s="549">
        <v>6.0986409772648859E-5</v>
      </c>
      <c r="CF21" s="549">
        <v>4.757033041647991E-5</v>
      </c>
      <c r="CG21" s="549">
        <v>8.3474981817438298E-6</v>
      </c>
      <c r="CH21" s="549">
        <v>7.5347165041758304E-5</v>
      </c>
      <c r="CI21" s="549">
        <v>3.9913740840527802E-5</v>
      </c>
      <c r="CJ21" s="549">
        <v>8.4233769033773909E-5</v>
      </c>
      <c r="CK21" s="549">
        <v>8.5456418634021332E-5</v>
      </c>
      <c r="CL21" s="549">
        <v>5.2058421761011087E-5</v>
      </c>
      <c r="CM21" s="549">
        <v>3.0853382812846239E-5</v>
      </c>
      <c r="CN21" s="549">
        <v>3.9869123746855794E-5</v>
      </c>
      <c r="CO21" s="549">
        <v>8.0803888909084637E-5</v>
      </c>
      <c r="CP21" s="549">
        <v>4.1115844541128995E-5</v>
      </c>
      <c r="CQ21" s="549">
        <v>2.2813884291975501E-5</v>
      </c>
      <c r="CR21" s="549">
        <v>1.4828067144476235E-4</v>
      </c>
      <c r="CS21" s="549">
        <v>7.7021321454931487E-5</v>
      </c>
      <c r="CT21" s="549">
        <v>2.9226205371136001E-4</v>
      </c>
      <c r="CU21" s="549">
        <v>3.8312891230848692E-5</v>
      </c>
      <c r="CV21" s="549">
        <v>2.0481869320445415E-5</v>
      </c>
      <c r="CW21" s="549">
        <v>1.032155213877212E-5</v>
      </c>
      <c r="CX21" s="549">
        <v>4.0781513929348576E-5</v>
      </c>
      <c r="CY21" s="549">
        <v>7.5047676472898153E-5</v>
      </c>
      <c r="CZ21" s="549">
        <v>6.1442240356349067E-5</v>
      </c>
      <c r="DA21" s="549">
        <v>2.8390031533961902E-5</v>
      </c>
      <c r="DB21" s="549">
        <v>1.0188667777107432E-4</v>
      </c>
      <c r="DC21" s="549">
        <v>8.1359334764897164E-5</v>
      </c>
      <c r="DD21" s="549">
        <v>8.8154609479681218E-6</v>
      </c>
      <c r="DE21" s="549">
        <v>2.3307036659291941E-5</v>
      </c>
      <c r="DF21" s="549">
        <v>1.0045568651203738</v>
      </c>
      <c r="DG21" s="549">
        <v>0.79108874182934374</v>
      </c>
      <c r="DH21" s="550" t="s">
        <v>257</v>
      </c>
    </row>
    <row r="22" spans="2:112" ht="12" customHeight="1">
      <c r="B22" s="548" t="s">
        <v>587</v>
      </c>
      <c r="C22" s="549">
        <v>1.3500073246042467E-4</v>
      </c>
      <c r="D22" s="549">
        <v>2.8925959783348746E-5</v>
      </c>
      <c r="E22" s="549">
        <v>9.6928566694438992E-5</v>
      </c>
      <c r="F22" s="549">
        <v>3.3257411860365328E-5</v>
      </c>
      <c r="G22" s="549">
        <v>7.2830658644395216E-6</v>
      </c>
      <c r="H22" s="549">
        <v>0</v>
      </c>
      <c r="I22" s="549">
        <v>2.2139767552804029E-5</v>
      </c>
      <c r="J22" s="549">
        <v>7.3704701284273936E-5</v>
      </c>
      <c r="K22" s="549">
        <v>9.1996476139511002E-5</v>
      </c>
      <c r="L22" s="549">
        <v>2.2103070083809014E-5</v>
      </c>
      <c r="M22" s="549">
        <v>0</v>
      </c>
      <c r="N22" s="549">
        <v>3.7413214272084304E-5</v>
      </c>
      <c r="O22" s="549">
        <v>7.948868920350531E-5</v>
      </c>
      <c r="P22" s="549">
        <v>1.726460460319024E-4</v>
      </c>
      <c r="Q22" s="549">
        <v>2.9797020659523934E-4</v>
      </c>
      <c r="R22" s="549">
        <v>1.0103853302616701</v>
      </c>
      <c r="S22" s="549">
        <v>6.1671917279384246E-3</v>
      </c>
      <c r="T22" s="549">
        <v>2.6079842953225176E-3</v>
      </c>
      <c r="U22" s="549">
        <v>2.205749868713736E-5</v>
      </c>
      <c r="V22" s="549">
        <v>1.2960745505102173E-5</v>
      </c>
      <c r="W22" s="549">
        <v>0</v>
      </c>
      <c r="X22" s="549">
        <v>7.1109878254823789E-6</v>
      </c>
      <c r="Y22" s="549">
        <v>1.3867096554750683E-4</v>
      </c>
      <c r="Z22" s="549">
        <v>5.1113478207447159E-4</v>
      </c>
      <c r="AA22" s="549">
        <v>1.0454668813082719E-4</v>
      </c>
      <c r="AB22" s="549">
        <v>1.5454840736026156E-4</v>
      </c>
      <c r="AC22" s="549">
        <v>1.1852272732755615E-6</v>
      </c>
      <c r="AD22" s="549">
        <v>7.1756598805344913E-6</v>
      </c>
      <c r="AE22" s="549">
        <v>9.0594148784900843E-5</v>
      </c>
      <c r="AF22" s="549">
        <v>1.0108837045346163E-4</v>
      </c>
      <c r="AG22" s="549">
        <v>4.7370704669431607E-5</v>
      </c>
      <c r="AH22" s="549">
        <v>2.3749281285895675E-4</v>
      </c>
      <c r="AI22" s="549">
        <v>1.2768493958334961E-5</v>
      </c>
      <c r="AJ22" s="549">
        <v>4.2924657847704421E-6</v>
      </c>
      <c r="AK22" s="549">
        <v>6.2169229486437469E-5</v>
      </c>
      <c r="AL22" s="549">
        <v>5.3290594598508649E-6</v>
      </c>
      <c r="AM22" s="549">
        <v>4.7875745479166504E-6</v>
      </c>
      <c r="AN22" s="549">
        <v>8.0596086773407621E-6</v>
      </c>
      <c r="AO22" s="549">
        <v>1.1205334323029559E-5</v>
      </c>
      <c r="AP22" s="549">
        <v>8.0916211561486804E-6</v>
      </c>
      <c r="AQ22" s="549">
        <v>2.3468129584558737E-5</v>
      </c>
      <c r="AR22" s="549">
        <v>1.112818015042555E-5</v>
      </c>
      <c r="AS22" s="549">
        <v>2.6904651972856889E-5</v>
      </c>
      <c r="AT22" s="549">
        <v>4.199228598839473E-5</v>
      </c>
      <c r="AU22" s="549">
        <v>1.9368264506220266E-5</v>
      </c>
      <c r="AV22" s="549">
        <v>1.6172631643812799E-5</v>
      </c>
      <c r="AW22" s="549">
        <v>3.4154697231938314E-5</v>
      </c>
      <c r="AX22" s="549">
        <v>1.0214940549497814E-4</v>
      </c>
      <c r="AY22" s="549">
        <v>1.0615531993390237E-4</v>
      </c>
      <c r="AZ22" s="549">
        <v>6.8973231258159695E-5</v>
      </c>
      <c r="BA22" s="549">
        <v>1.9380133692782293E-5</v>
      </c>
      <c r="BB22" s="549">
        <v>9.7691043709624553E-5</v>
      </c>
      <c r="BC22" s="549">
        <v>5.7034314361945996E-5</v>
      </c>
      <c r="BD22" s="549">
        <v>6.0338191727471916E-5</v>
      </c>
      <c r="BE22" s="549">
        <v>9.4212335631769744E-6</v>
      </c>
      <c r="BF22" s="549">
        <v>8.550312567124306E-6</v>
      </c>
      <c r="BG22" s="549">
        <v>1.8208351435333142E-5</v>
      </c>
      <c r="BH22" s="549">
        <v>1.1123501405224699E-5</v>
      </c>
      <c r="BI22" s="549">
        <v>1.3741384423047627E-5</v>
      </c>
      <c r="BJ22" s="549">
        <v>2.4707675605230772E-4</v>
      </c>
      <c r="BK22" s="549">
        <v>2.0996018799796003E-5</v>
      </c>
      <c r="BL22" s="549">
        <v>9.4238740702379736E-5</v>
      </c>
      <c r="BM22" s="549">
        <v>6.8307271584046086E-5</v>
      </c>
      <c r="BN22" s="549">
        <v>2.0320219292368314E-5</v>
      </c>
      <c r="BO22" s="549">
        <v>8.9446060423663506E-6</v>
      </c>
      <c r="BP22" s="549">
        <v>1.6578602144428495E-5</v>
      </c>
      <c r="BQ22" s="549">
        <v>9.8035918160289012E-6</v>
      </c>
      <c r="BR22" s="549">
        <v>2.0514435185059715E-5</v>
      </c>
      <c r="BS22" s="549">
        <v>2.7212937911736963E-5</v>
      </c>
      <c r="BT22" s="549">
        <v>2.8284423659712085E-5</v>
      </c>
      <c r="BU22" s="549">
        <v>4.5951663778687757E-5</v>
      </c>
      <c r="BV22" s="549">
        <v>1.374356622692179E-5</v>
      </c>
      <c r="BW22" s="549">
        <v>8.773053875531024E-6</v>
      </c>
      <c r="BX22" s="549">
        <v>4.7385052231691275E-6</v>
      </c>
      <c r="BY22" s="549">
        <v>2.3300654761816804E-5</v>
      </c>
      <c r="BZ22" s="549">
        <v>2.4129010592390272E-5</v>
      </c>
      <c r="CA22" s="549">
        <v>3.5346587596896395E-5</v>
      </c>
      <c r="CB22" s="549">
        <v>1.534306410021134E-5</v>
      </c>
      <c r="CC22" s="549">
        <v>0</v>
      </c>
      <c r="CD22" s="549">
        <v>6.9127271205850479E-5</v>
      </c>
      <c r="CE22" s="549">
        <v>1.0697103786473706E-4</v>
      </c>
      <c r="CF22" s="549">
        <v>3.6250750480131021E-4</v>
      </c>
      <c r="CG22" s="549">
        <v>2.6389251781940892E-5</v>
      </c>
      <c r="CH22" s="549">
        <v>3.4859355785841543E-5</v>
      </c>
      <c r="CI22" s="549">
        <v>7.6037696479115013E-5</v>
      </c>
      <c r="CJ22" s="549">
        <v>1.4403222743354849E-4</v>
      </c>
      <c r="CK22" s="549">
        <v>4.9599420214070751E-5</v>
      </c>
      <c r="CL22" s="549">
        <v>1.5431945756813948E-3</v>
      </c>
      <c r="CM22" s="549">
        <v>2.9018547349994785E-5</v>
      </c>
      <c r="CN22" s="549">
        <v>5.0267421614101526E-5</v>
      </c>
      <c r="CO22" s="549">
        <v>1.313741008907644E-4</v>
      </c>
      <c r="CP22" s="549">
        <v>1.5644633904299543E-5</v>
      </c>
      <c r="CQ22" s="549">
        <v>9.2985992891738071E-5</v>
      </c>
      <c r="CR22" s="549">
        <v>7.3149350258269939E-5</v>
      </c>
      <c r="CS22" s="549">
        <v>5.4486274862369532E-5</v>
      </c>
      <c r="CT22" s="549">
        <v>1.1358490625577453E-4</v>
      </c>
      <c r="CU22" s="549">
        <v>1.3729760422118091E-5</v>
      </c>
      <c r="CV22" s="549">
        <v>1.1527766581188218E-4</v>
      </c>
      <c r="CW22" s="549">
        <v>1.6982469396244483E-5</v>
      </c>
      <c r="CX22" s="549">
        <v>7.1758830719959428E-5</v>
      </c>
      <c r="CY22" s="549">
        <v>5.3837213057031422E-5</v>
      </c>
      <c r="CZ22" s="549">
        <v>2.2228247653314995E-5</v>
      </c>
      <c r="DA22" s="549">
        <v>3.6717095770535349E-5</v>
      </c>
      <c r="DB22" s="549">
        <v>3.6002651507604076E-5</v>
      </c>
      <c r="DC22" s="549">
        <v>2.4448522100248347E-5</v>
      </c>
      <c r="DD22" s="549">
        <v>3.1734850822334108E-3</v>
      </c>
      <c r="DE22" s="549">
        <v>3.2371855576149051E-5</v>
      </c>
      <c r="DF22" s="549">
        <v>1.0298616325167231</v>
      </c>
      <c r="DG22" s="549">
        <v>0.81101625145764478</v>
      </c>
      <c r="DH22" s="550" t="s">
        <v>258</v>
      </c>
    </row>
    <row r="23" spans="2:112" ht="12" customHeight="1">
      <c r="B23" s="548" t="s">
        <v>589</v>
      </c>
      <c r="C23" s="549">
        <v>2.0848972007866048E-2</v>
      </c>
      <c r="D23" s="549">
        <v>3.5993236792301805E-3</v>
      </c>
      <c r="E23" s="549">
        <v>1.343049333171981E-2</v>
      </c>
      <c r="F23" s="549">
        <v>4.055335440155074E-3</v>
      </c>
      <c r="G23" s="549">
        <v>3.6544101161932794E-4</v>
      </c>
      <c r="H23" s="549">
        <v>0</v>
      </c>
      <c r="I23" s="549">
        <v>6.277470603774448E-4</v>
      </c>
      <c r="J23" s="549">
        <v>8.9362965085477714E-3</v>
      </c>
      <c r="K23" s="549">
        <v>1.2725755593862484E-2</v>
      </c>
      <c r="L23" s="549">
        <v>2.1669339693367331E-3</v>
      </c>
      <c r="M23" s="549">
        <v>0</v>
      </c>
      <c r="N23" s="549">
        <v>1.3181647536057173E-3</v>
      </c>
      <c r="O23" s="549">
        <v>2.2749750943557552E-3</v>
      </c>
      <c r="P23" s="549">
        <v>1.1969275243594788E-3</v>
      </c>
      <c r="Q23" s="549">
        <v>4.8938462916299774E-3</v>
      </c>
      <c r="R23" s="549">
        <v>5.170651807755557E-4</v>
      </c>
      <c r="S23" s="549">
        <v>1.0033459542428409</v>
      </c>
      <c r="T23" s="549">
        <v>8.8498630555508019E-4</v>
      </c>
      <c r="U23" s="549">
        <v>1.9669318080097965E-3</v>
      </c>
      <c r="V23" s="549">
        <v>3.8432240833196973E-4</v>
      </c>
      <c r="W23" s="549">
        <v>0</v>
      </c>
      <c r="X23" s="549">
        <v>6.8537667207944821E-4</v>
      </c>
      <c r="Y23" s="549">
        <v>7.059065126181805E-4</v>
      </c>
      <c r="Z23" s="549">
        <v>2.8582588568113409E-3</v>
      </c>
      <c r="AA23" s="549">
        <v>9.14785935068263E-3</v>
      </c>
      <c r="AB23" s="549">
        <v>1.2415921435843776E-2</v>
      </c>
      <c r="AC23" s="549">
        <v>3.6325176733638197E-5</v>
      </c>
      <c r="AD23" s="549">
        <v>3.2514927488698259E-4</v>
      </c>
      <c r="AE23" s="549">
        <v>1.2023335123620175E-3</v>
      </c>
      <c r="AF23" s="549">
        <v>8.6959932803754286E-4</v>
      </c>
      <c r="AG23" s="549">
        <v>3.8500627302810167E-3</v>
      </c>
      <c r="AH23" s="549">
        <v>5.4000832785752019E-3</v>
      </c>
      <c r="AI23" s="549">
        <v>4.5359438481665899E-4</v>
      </c>
      <c r="AJ23" s="549">
        <v>4.0917984815945941E-4</v>
      </c>
      <c r="AK23" s="549">
        <v>2.6410207923077862E-3</v>
      </c>
      <c r="AL23" s="549">
        <v>1.6012573237814224E-4</v>
      </c>
      <c r="AM23" s="549">
        <v>8.180683861810059E-5</v>
      </c>
      <c r="AN23" s="549">
        <v>2.1416354970432133E-4</v>
      </c>
      <c r="AO23" s="549">
        <v>3.2246749092438789E-4</v>
      </c>
      <c r="AP23" s="549">
        <v>2.2877316020929092E-4</v>
      </c>
      <c r="AQ23" s="549">
        <v>3.0854940729551055E-4</v>
      </c>
      <c r="AR23" s="549">
        <v>3.0005792590209838E-4</v>
      </c>
      <c r="AS23" s="549">
        <v>1.2896318377960665E-3</v>
      </c>
      <c r="AT23" s="549">
        <v>5.9980266502750016E-4</v>
      </c>
      <c r="AU23" s="549">
        <v>5.5600859655495266E-4</v>
      </c>
      <c r="AV23" s="549">
        <v>7.3638877458755364E-4</v>
      </c>
      <c r="AW23" s="549">
        <v>6.636425326803177E-4</v>
      </c>
      <c r="AX23" s="549">
        <v>1.4723474073706487E-3</v>
      </c>
      <c r="AY23" s="549">
        <v>7.7308724166077331E-4</v>
      </c>
      <c r="AZ23" s="549">
        <v>2.9010031988427553E-3</v>
      </c>
      <c r="BA23" s="549">
        <v>8.2866654524891333E-4</v>
      </c>
      <c r="BB23" s="549">
        <v>2.9876128268822707E-3</v>
      </c>
      <c r="BC23" s="549">
        <v>7.9758015556064324E-4</v>
      </c>
      <c r="BD23" s="549">
        <v>6.4945075669957896E-4</v>
      </c>
      <c r="BE23" s="549">
        <v>2.4481021530309727E-4</v>
      </c>
      <c r="BF23" s="549">
        <v>2.3332647844282015E-4</v>
      </c>
      <c r="BG23" s="549">
        <v>4.4852064169086141E-4</v>
      </c>
      <c r="BH23" s="549">
        <v>2.991294767980067E-4</v>
      </c>
      <c r="BI23" s="549">
        <v>4.8676312344212938E-4</v>
      </c>
      <c r="BJ23" s="549">
        <v>6.4901662687824775E-3</v>
      </c>
      <c r="BK23" s="549">
        <v>7.9860580869904043E-4</v>
      </c>
      <c r="BL23" s="549">
        <v>3.8963898999352258E-4</v>
      </c>
      <c r="BM23" s="549">
        <v>1.2653513064702934E-3</v>
      </c>
      <c r="BN23" s="549">
        <v>6.4165949410911955E-4</v>
      </c>
      <c r="BO23" s="549">
        <v>2.6605317163248241E-4</v>
      </c>
      <c r="BP23" s="549">
        <v>2.8767049155677669E-4</v>
      </c>
      <c r="BQ23" s="549">
        <v>1.7575083989533057E-4</v>
      </c>
      <c r="BR23" s="549">
        <v>4.2805943505848859E-4</v>
      </c>
      <c r="BS23" s="549">
        <v>9.1954556144112896E-4</v>
      </c>
      <c r="BT23" s="549">
        <v>3.3103218618357358E-3</v>
      </c>
      <c r="BU23" s="549">
        <v>1.2758749724943582E-3</v>
      </c>
      <c r="BV23" s="549">
        <v>3.6859849410758816E-4</v>
      </c>
      <c r="BW23" s="549">
        <v>2.2077563122860442E-4</v>
      </c>
      <c r="BX23" s="549">
        <v>8.2695923545181269E-5</v>
      </c>
      <c r="BY23" s="549">
        <v>6.3412382386791128E-4</v>
      </c>
      <c r="BZ23" s="549">
        <v>6.250411690452085E-4</v>
      </c>
      <c r="CA23" s="549">
        <v>8.8898147034007424E-4</v>
      </c>
      <c r="CB23" s="549">
        <v>3.0776833058816523E-4</v>
      </c>
      <c r="CC23" s="549">
        <v>0</v>
      </c>
      <c r="CD23" s="549">
        <v>1.2585671958602166E-3</v>
      </c>
      <c r="CE23" s="549">
        <v>1.2508356506805841E-3</v>
      </c>
      <c r="CF23" s="549">
        <v>5.8698900287173488E-3</v>
      </c>
      <c r="CG23" s="549">
        <v>8.3674061923006944E-4</v>
      </c>
      <c r="CH23" s="549">
        <v>7.6173562750305487E-4</v>
      </c>
      <c r="CI23" s="549">
        <v>8.3322232964537534E-4</v>
      </c>
      <c r="CJ23" s="549">
        <v>7.4172078831646708E-4</v>
      </c>
      <c r="CK23" s="549">
        <v>8.3337719495896613E-4</v>
      </c>
      <c r="CL23" s="549">
        <v>7.5004751551214989E-4</v>
      </c>
      <c r="CM23" s="549">
        <v>6.7718670427527198E-4</v>
      </c>
      <c r="CN23" s="549">
        <v>6.100653597382454E-4</v>
      </c>
      <c r="CO23" s="549">
        <v>1.9904879840625094E-3</v>
      </c>
      <c r="CP23" s="549">
        <v>8.1546644562207682E-4</v>
      </c>
      <c r="CQ23" s="549">
        <v>1.9653004732007079E-3</v>
      </c>
      <c r="CR23" s="549">
        <v>3.6923312655761328E-3</v>
      </c>
      <c r="CS23" s="549">
        <v>2.7966313875667187E-3</v>
      </c>
      <c r="CT23" s="549">
        <v>1.9673407201298261E-3</v>
      </c>
      <c r="CU23" s="549">
        <v>3.3128330524003754E-4</v>
      </c>
      <c r="CV23" s="549">
        <v>5.9315885279118423E-4</v>
      </c>
      <c r="CW23" s="549">
        <v>4.575297758405798E-4</v>
      </c>
      <c r="CX23" s="549">
        <v>9.1151844003573934E-4</v>
      </c>
      <c r="CY23" s="549">
        <v>1.2589173285171174E-3</v>
      </c>
      <c r="CZ23" s="549">
        <v>2.146907124628139E-3</v>
      </c>
      <c r="DA23" s="549">
        <v>9.9768147979969525E-4</v>
      </c>
      <c r="DB23" s="549">
        <v>7.9225742772440785E-4</v>
      </c>
      <c r="DC23" s="549">
        <v>1.1671560733812604E-3</v>
      </c>
      <c r="DD23" s="549">
        <v>0.13116306829286115</v>
      </c>
      <c r="DE23" s="549">
        <v>6.0850008735698438E-4</v>
      </c>
      <c r="DF23" s="549">
        <v>1.3295794684694591</v>
      </c>
      <c r="DG23" s="549">
        <v>1.0470441100888752</v>
      </c>
      <c r="DH23" s="550" t="s">
        <v>259</v>
      </c>
    </row>
    <row r="24" spans="2:112" ht="12" customHeight="1">
      <c r="B24" s="548" t="s">
        <v>591</v>
      </c>
      <c r="C24" s="549">
        <v>2.4502864747694548E-4</v>
      </c>
      <c r="D24" s="549">
        <v>1.9697776152051538E-4</v>
      </c>
      <c r="E24" s="549">
        <v>3.1308563644593307E-4</v>
      </c>
      <c r="F24" s="549">
        <v>1.9378086741066343E-4</v>
      </c>
      <c r="G24" s="549">
        <v>3.1680254214554708E-4</v>
      </c>
      <c r="H24" s="549">
        <v>0</v>
      </c>
      <c r="I24" s="549">
        <v>5.9580041256862679E-4</v>
      </c>
      <c r="J24" s="549">
        <v>2.8884960652453763E-3</v>
      </c>
      <c r="K24" s="549">
        <v>7.0864540491188727E-4</v>
      </c>
      <c r="L24" s="549">
        <v>4.013678557530064E-4</v>
      </c>
      <c r="M24" s="549">
        <v>0</v>
      </c>
      <c r="N24" s="549">
        <v>3.4307977200967129E-4</v>
      </c>
      <c r="O24" s="549">
        <v>1.1134273268993107E-3</v>
      </c>
      <c r="P24" s="549">
        <v>4.7276457845732439E-4</v>
      </c>
      <c r="Q24" s="549">
        <v>1.1757725749661769E-3</v>
      </c>
      <c r="R24" s="549">
        <v>4.3277009418687468E-4</v>
      </c>
      <c r="S24" s="549">
        <v>1.6872482057853373E-3</v>
      </c>
      <c r="T24" s="549">
        <v>1.0127834567026575</v>
      </c>
      <c r="U24" s="549">
        <v>3.1680438861061429E-4</v>
      </c>
      <c r="V24" s="549">
        <v>4.5782411141973782E-4</v>
      </c>
      <c r="W24" s="549">
        <v>0</v>
      </c>
      <c r="X24" s="549">
        <v>1.3573211723008448E-4</v>
      </c>
      <c r="Y24" s="549">
        <v>2.518558892430595E-4</v>
      </c>
      <c r="Z24" s="549">
        <v>1.2461446077494617E-3</v>
      </c>
      <c r="AA24" s="549">
        <v>9.1086006365206245E-4</v>
      </c>
      <c r="AB24" s="549">
        <v>2.8067944140623912E-3</v>
      </c>
      <c r="AC24" s="549">
        <v>1.935201085724742E-5</v>
      </c>
      <c r="AD24" s="549">
        <v>2.3227947226844208E-4</v>
      </c>
      <c r="AE24" s="549">
        <v>2.7181550465432306E-4</v>
      </c>
      <c r="AF24" s="549">
        <v>4.7084447469271075E-4</v>
      </c>
      <c r="AG24" s="549">
        <v>3.9837646913766804E-4</v>
      </c>
      <c r="AH24" s="549">
        <v>1.5109026248622485E-3</v>
      </c>
      <c r="AI24" s="549">
        <v>2.6185990535493168E-4</v>
      </c>
      <c r="AJ24" s="549">
        <v>2.4348332483962033E-4</v>
      </c>
      <c r="AK24" s="549">
        <v>2.4803075564064326E-4</v>
      </c>
      <c r="AL24" s="549">
        <v>1.8061771768263204E-4</v>
      </c>
      <c r="AM24" s="549">
        <v>9.2180520890195115E-5</v>
      </c>
      <c r="AN24" s="549">
        <v>5.2786218250178412E-4</v>
      </c>
      <c r="AO24" s="549">
        <v>1.5510353756759059E-4</v>
      </c>
      <c r="AP24" s="549">
        <v>3.3294181599373554E-4</v>
      </c>
      <c r="AQ24" s="549">
        <v>4.8101501150973972E-4</v>
      </c>
      <c r="AR24" s="549">
        <v>2.7936459130181311E-4</v>
      </c>
      <c r="AS24" s="549">
        <v>4.9856279742330754E-4</v>
      </c>
      <c r="AT24" s="549">
        <v>6.9211264517780619E-4</v>
      </c>
      <c r="AU24" s="549">
        <v>4.8986134124206473E-4</v>
      </c>
      <c r="AV24" s="549">
        <v>1.1296028912226152E-3</v>
      </c>
      <c r="AW24" s="549">
        <v>1.535694709125427E-3</v>
      </c>
      <c r="AX24" s="549">
        <v>6.3195591619779115E-4</v>
      </c>
      <c r="AY24" s="549">
        <v>4.2659934043881895E-4</v>
      </c>
      <c r="AZ24" s="549">
        <v>3.3100286818267852E-3</v>
      </c>
      <c r="BA24" s="549">
        <v>7.2932255798493215E-4</v>
      </c>
      <c r="BB24" s="549">
        <v>4.2406317907005595E-4</v>
      </c>
      <c r="BC24" s="549">
        <v>1.2874794017715989E-3</v>
      </c>
      <c r="BD24" s="549">
        <v>1.1574198220806401E-3</v>
      </c>
      <c r="BE24" s="549">
        <v>4.9284158414342801E-4</v>
      </c>
      <c r="BF24" s="549">
        <v>3.6176582864754062E-4</v>
      </c>
      <c r="BG24" s="549">
        <v>2.8136241009194918E-4</v>
      </c>
      <c r="BH24" s="549">
        <v>7.8997255793924613E-4</v>
      </c>
      <c r="BI24" s="549">
        <v>5.1080626080525916E-4</v>
      </c>
      <c r="BJ24" s="549">
        <v>1.4684922937990884E-3</v>
      </c>
      <c r="BK24" s="549">
        <v>1.0031888585174237E-3</v>
      </c>
      <c r="BL24" s="549">
        <v>3.9169299170711049E-4</v>
      </c>
      <c r="BM24" s="549">
        <v>4.9343570729541849E-4</v>
      </c>
      <c r="BN24" s="549">
        <v>3.9110744457210333E-4</v>
      </c>
      <c r="BO24" s="549">
        <v>3.03239086717621E-4</v>
      </c>
      <c r="BP24" s="549">
        <v>1.0172391338377107E-3</v>
      </c>
      <c r="BQ24" s="549">
        <v>1.0903473768654522E-3</v>
      </c>
      <c r="BR24" s="549">
        <v>1.1898196448273542E-3</v>
      </c>
      <c r="BS24" s="549">
        <v>1.0939866978411619E-3</v>
      </c>
      <c r="BT24" s="549">
        <v>1.8777684535197245E-3</v>
      </c>
      <c r="BU24" s="549">
        <v>4.4459614707918534E-3</v>
      </c>
      <c r="BV24" s="549">
        <v>5.2700653463948557E-4</v>
      </c>
      <c r="BW24" s="549">
        <v>3.5076954904516791E-4</v>
      </c>
      <c r="BX24" s="549">
        <v>2.336103885727894E-4</v>
      </c>
      <c r="BY24" s="549">
        <v>7.4112894548012363E-4</v>
      </c>
      <c r="BZ24" s="549">
        <v>5.8451443207836057E-4</v>
      </c>
      <c r="CA24" s="549">
        <v>5.3457399870916018E-4</v>
      </c>
      <c r="CB24" s="549">
        <v>2.6460473535607447E-4</v>
      </c>
      <c r="CC24" s="549">
        <v>0</v>
      </c>
      <c r="CD24" s="549">
        <v>7.3184857161607371E-4</v>
      </c>
      <c r="CE24" s="549">
        <v>5.7159606908122702E-4</v>
      </c>
      <c r="CF24" s="549">
        <v>1.5301792953527284E-3</v>
      </c>
      <c r="CG24" s="549">
        <v>1.9614311614418317E-3</v>
      </c>
      <c r="CH24" s="549">
        <v>2.4433502777273597E-3</v>
      </c>
      <c r="CI24" s="549">
        <v>1.468738206631452E-3</v>
      </c>
      <c r="CJ24" s="549">
        <v>2.1060451546762184E-3</v>
      </c>
      <c r="CK24" s="549">
        <v>2.9210005873746858E-3</v>
      </c>
      <c r="CL24" s="549">
        <v>1.4513564608922419E-2</v>
      </c>
      <c r="CM24" s="549">
        <v>2.0343324540601109E-3</v>
      </c>
      <c r="CN24" s="549">
        <v>1.6207463395010236E-3</v>
      </c>
      <c r="CO24" s="549">
        <v>5.1623906088002665E-3</v>
      </c>
      <c r="CP24" s="549">
        <v>8.0778699021042874E-4</v>
      </c>
      <c r="CQ24" s="549">
        <v>1.9005521980737924E-3</v>
      </c>
      <c r="CR24" s="549">
        <v>1.8436304753062529E-3</v>
      </c>
      <c r="CS24" s="549">
        <v>6.1504886738904111E-4</v>
      </c>
      <c r="CT24" s="549">
        <v>9.6775859956981305E-3</v>
      </c>
      <c r="CU24" s="549">
        <v>6.2105772180959078E-4</v>
      </c>
      <c r="CV24" s="549">
        <v>1.1812991492177526E-2</v>
      </c>
      <c r="CW24" s="549">
        <v>4.7707385464220732E-4</v>
      </c>
      <c r="CX24" s="549">
        <v>9.9086941527437469E-4</v>
      </c>
      <c r="CY24" s="549">
        <v>5.6543236506781294E-4</v>
      </c>
      <c r="CZ24" s="549">
        <v>5.4225270625196751E-4</v>
      </c>
      <c r="DA24" s="549">
        <v>7.9783936145717837E-4</v>
      </c>
      <c r="DB24" s="549">
        <v>2.040473160423439E-3</v>
      </c>
      <c r="DC24" s="549">
        <v>1.1272366918769711E-3</v>
      </c>
      <c r="DD24" s="549">
        <v>5.1297785679891021E-4</v>
      </c>
      <c r="DE24" s="549">
        <v>8.4597550852236897E-4</v>
      </c>
      <c r="DF24" s="549">
        <v>1.1406964976256921</v>
      </c>
      <c r="DG24" s="549">
        <v>0.89829873096105528</v>
      </c>
      <c r="DH24" s="550" t="s">
        <v>260</v>
      </c>
    </row>
    <row r="25" spans="2:112" ht="12" customHeight="1">
      <c r="B25" s="548" t="s">
        <v>593</v>
      </c>
      <c r="C25" s="549">
        <v>1.2480094059806964E-2</v>
      </c>
      <c r="D25" s="549">
        <v>1.7455586261557439E-4</v>
      </c>
      <c r="E25" s="549">
        <v>1.5928010013441466E-4</v>
      </c>
      <c r="F25" s="549">
        <v>4.041864591087198E-5</v>
      </c>
      <c r="G25" s="549">
        <v>2.3364369585000515E-5</v>
      </c>
      <c r="H25" s="549">
        <v>0</v>
      </c>
      <c r="I25" s="549">
        <v>1.0349739245071242E-5</v>
      </c>
      <c r="J25" s="549">
        <v>1.0523117011097133E-4</v>
      </c>
      <c r="K25" s="549">
        <v>6.3812433591561274E-5</v>
      </c>
      <c r="L25" s="549">
        <v>4.8636353847335718E-4</v>
      </c>
      <c r="M25" s="549">
        <v>0</v>
      </c>
      <c r="N25" s="549">
        <v>1.3819915439416548E-5</v>
      </c>
      <c r="O25" s="549">
        <v>7.0874737485316542E-6</v>
      </c>
      <c r="P25" s="549">
        <v>5.9291078570060128E-6</v>
      </c>
      <c r="Q25" s="549">
        <v>3.6658328012867173E-6</v>
      </c>
      <c r="R25" s="549">
        <v>2.123499348501977E-6</v>
      </c>
      <c r="S25" s="549">
        <v>3.322222916465862E-6</v>
      </c>
      <c r="T25" s="549">
        <v>3.9475459164293576E-6</v>
      </c>
      <c r="U25" s="549">
        <v>1.0464990403868943</v>
      </c>
      <c r="V25" s="549">
        <v>5.6978305829899858E-4</v>
      </c>
      <c r="W25" s="549">
        <v>0</v>
      </c>
      <c r="X25" s="549">
        <v>1.89043035154454E-3</v>
      </c>
      <c r="Y25" s="549">
        <v>9.3701197635730963E-4</v>
      </c>
      <c r="Z25" s="549">
        <v>1.4955593424744338E-5</v>
      </c>
      <c r="AA25" s="549">
        <v>2.9162824610799666E-4</v>
      </c>
      <c r="AB25" s="549">
        <v>4.3965666877995803E-4</v>
      </c>
      <c r="AC25" s="549">
        <v>7.4067489588329588E-8</v>
      </c>
      <c r="AD25" s="549">
        <v>5.8363608752498834E-6</v>
      </c>
      <c r="AE25" s="549">
        <v>1.2041683868090632E-5</v>
      </c>
      <c r="AF25" s="549">
        <v>3.2366447244383782E-5</v>
      </c>
      <c r="AG25" s="549">
        <v>7.0244276604037764E-6</v>
      </c>
      <c r="AH25" s="549">
        <v>4.1596362309825539E-5</v>
      </c>
      <c r="AI25" s="549">
        <v>6.8285667575711083E-6</v>
      </c>
      <c r="AJ25" s="549">
        <v>1.1275358771059823E-6</v>
      </c>
      <c r="AK25" s="549">
        <v>3.8357420178245224E-5</v>
      </c>
      <c r="AL25" s="549">
        <v>-1.2353888935680087E-3</v>
      </c>
      <c r="AM25" s="549">
        <v>9.9623858405301313E-5</v>
      </c>
      <c r="AN25" s="549">
        <v>1.8920199770920779E-5</v>
      </c>
      <c r="AO25" s="549">
        <v>3.9067466903072586E-6</v>
      </c>
      <c r="AP25" s="549">
        <v>4.5557867492043676E-6</v>
      </c>
      <c r="AQ25" s="549">
        <v>3.4805424360001992E-6</v>
      </c>
      <c r="AR25" s="549">
        <v>3.209910772551189E-6</v>
      </c>
      <c r="AS25" s="549">
        <v>3.9443547886726066E-6</v>
      </c>
      <c r="AT25" s="549">
        <v>5.4746695855327113E-6</v>
      </c>
      <c r="AU25" s="549">
        <v>6.9425626508719443E-6</v>
      </c>
      <c r="AV25" s="549">
        <v>3.3309434305202154E-6</v>
      </c>
      <c r="AW25" s="549">
        <v>2.354221667096094E-6</v>
      </c>
      <c r="AX25" s="549">
        <v>3.2236413909032166E-6</v>
      </c>
      <c r="AY25" s="549">
        <v>2.9146089854646381E-6</v>
      </c>
      <c r="AZ25" s="549">
        <v>1.6345002026381526E-6</v>
      </c>
      <c r="BA25" s="549">
        <v>1.1345622336525902E-6</v>
      </c>
      <c r="BB25" s="549">
        <v>7.9755063175432548E-5</v>
      </c>
      <c r="BC25" s="549">
        <v>2.088156444428152E-6</v>
      </c>
      <c r="BD25" s="549">
        <v>1.953986630536796E-6</v>
      </c>
      <c r="BE25" s="549">
        <v>1.6439688193383163E-6</v>
      </c>
      <c r="BF25" s="549">
        <v>2.0534672529151112E-6</v>
      </c>
      <c r="BG25" s="549">
        <v>2.174181103484981E-6</v>
      </c>
      <c r="BH25" s="549">
        <v>3.954382431967831E-6</v>
      </c>
      <c r="BI25" s="549">
        <v>5.6143370463850973E-6</v>
      </c>
      <c r="BJ25" s="549">
        <v>9.4967979095497525E-6</v>
      </c>
      <c r="BK25" s="549">
        <v>4.6347319113460537E-6</v>
      </c>
      <c r="BL25" s="549">
        <v>1.2846409179525015E-5</v>
      </c>
      <c r="BM25" s="549">
        <v>1.2636456640188921E-5</v>
      </c>
      <c r="BN25" s="549">
        <v>1.1496304927428775E-4</v>
      </c>
      <c r="BO25" s="549">
        <v>4.8740041734857064E-5</v>
      </c>
      <c r="BP25" s="549">
        <v>1.2479479791998949E-5</v>
      </c>
      <c r="BQ25" s="549">
        <v>2.5984987238998976E-5</v>
      </c>
      <c r="BR25" s="549">
        <v>7.9126058332324984E-6</v>
      </c>
      <c r="BS25" s="549">
        <v>1.3843586358509484E-5</v>
      </c>
      <c r="BT25" s="549">
        <v>5.5520538798402913E-6</v>
      </c>
      <c r="BU25" s="549">
        <v>3.8319316989724702E-6</v>
      </c>
      <c r="BV25" s="549">
        <v>6.6821853887345665E-6</v>
      </c>
      <c r="BW25" s="549">
        <v>1.6231030376312255E-6</v>
      </c>
      <c r="BX25" s="549">
        <v>4.6690460767058748E-7</v>
      </c>
      <c r="BY25" s="549">
        <v>5.9933516426644294E-6</v>
      </c>
      <c r="BZ25" s="549">
        <v>8.0661206398745147E-6</v>
      </c>
      <c r="CA25" s="549">
        <v>2.0771988197900495E-6</v>
      </c>
      <c r="CB25" s="549">
        <v>4.9428952231530047E-7</v>
      </c>
      <c r="CC25" s="549">
        <v>0</v>
      </c>
      <c r="CD25" s="549">
        <v>1.6999470841133528E-6</v>
      </c>
      <c r="CE25" s="549">
        <v>3.5443810730564198E-6</v>
      </c>
      <c r="CF25" s="549">
        <v>7.1189516831415969E-6</v>
      </c>
      <c r="CG25" s="549">
        <v>1.6404225592946487E-6</v>
      </c>
      <c r="CH25" s="549">
        <v>2.703247178693615E-6</v>
      </c>
      <c r="CI25" s="549">
        <v>6.5930177048410106E-6</v>
      </c>
      <c r="CJ25" s="549">
        <v>1.6654817347372928E-6</v>
      </c>
      <c r="CK25" s="549">
        <v>3.3156553337897925E-6</v>
      </c>
      <c r="CL25" s="549">
        <v>4.5406025216203402E-6</v>
      </c>
      <c r="CM25" s="549">
        <v>2.798138930951622E-6</v>
      </c>
      <c r="CN25" s="549">
        <v>1.1062213298949326E-5</v>
      </c>
      <c r="CO25" s="549">
        <v>6.7876139599937759E-6</v>
      </c>
      <c r="CP25" s="549">
        <v>4.858206981982538E-6</v>
      </c>
      <c r="CQ25" s="549">
        <v>1.0879914217894495E-5</v>
      </c>
      <c r="CR25" s="549">
        <v>1.5371076756533728E-5</v>
      </c>
      <c r="CS25" s="549">
        <v>1.2902261545222889E-5</v>
      </c>
      <c r="CT25" s="549">
        <v>7.8908457969326938E-6</v>
      </c>
      <c r="CU25" s="549">
        <v>4.5122678610052289E-6</v>
      </c>
      <c r="CV25" s="549">
        <v>1.8509757228632932E-6</v>
      </c>
      <c r="CW25" s="549">
        <v>2.6575117457937488E-6</v>
      </c>
      <c r="CX25" s="549">
        <v>3.0079673176321764E-6</v>
      </c>
      <c r="CY25" s="549">
        <v>2.5029000839998573E-5</v>
      </c>
      <c r="CZ25" s="549">
        <v>4.7918922491096136E-5</v>
      </c>
      <c r="DA25" s="549">
        <v>7.3545467858953827E-6</v>
      </c>
      <c r="DB25" s="549">
        <v>3.8843764827019521E-5</v>
      </c>
      <c r="DC25" s="549">
        <v>1.8767234942951202E-4</v>
      </c>
      <c r="DD25" s="549">
        <v>2.7643967896460912E-6</v>
      </c>
      <c r="DE25" s="549">
        <v>3.282930162765745E-4</v>
      </c>
      <c r="DF25" s="549">
        <v>1.0644532264138249</v>
      </c>
      <c r="DG25" s="549">
        <v>0.83825713890173259</v>
      </c>
      <c r="DH25" s="550" t="s">
        <v>261</v>
      </c>
    </row>
    <row r="26" spans="2:112" ht="12" customHeight="1">
      <c r="B26" s="548" t="s">
        <v>595</v>
      </c>
      <c r="C26" s="549">
        <v>2.2231287530270627E-4</v>
      </c>
      <c r="D26" s="549">
        <v>7.3827518893008893E-5</v>
      </c>
      <c r="E26" s="549">
        <v>1.8248592636737953E-4</v>
      </c>
      <c r="F26" s="549">
        <v>1.1758116814538394E-5</v>
      </c>
      <c r="G26" s="549">
        <v>1.5223741045789692E-4</v>
      </c>
      <c r="H26" s="549">
        <v>0</v>
      </c>
      <c r="I26" s="549">
        <v>3.5828856112787666E-5</v>
      </c>
      <c r="J26" s="549">
        <v>3.5825413916101899E-4</v>
      </c>
      <c r="K26" s="549">
        <v>3.9752630275811756E-4</v>
      </c>
      <c r="L26" s="549">
        <v>2.242579481253649E-4</v>
      </c>
      <c r="M26" s="549">
        <v>0</v>
      </c>
      <c r="N26" s="549">
        <v>3.0744779533154083E-3</v>
      </c>
      <c r="O26" s="549">
        <v>8.8366342615601309E-5</v>
      </c>
      <c r="P26" s="549">
        <v>4.9111130612797356E-5</v>
      </c>
      <c r="Q26" s="549">
        <v>4.9918944344763668E-5</v>
      </c>
      <c r="R26" s="549">
        <v>7.1076844024146548E-5</v>
      </c>
      <c r="S26" s="549">
        <v>4.9381077442744485E-5</v>
      </c>
      <c r="T26" s="549">
        <v>1.9339180112820257E-5</v>
      </c>
      <c r="U26" s="549">
        <v>7.5449572491113285E-3</v>
      </c>
      <c r="V26" s="549">
        <v>1.012262360487546</v>
      </c>
      <c r="W26" s="549">
        <v>0</v>
      </c>
      <c r="X26" s="549">
        <v>2.4055389018879233E-3</v>
      </c>
      <c r="Y26" s="549">
        <v>8.6484024945095953E-4</v>
      </c>
      <c r="Z26" s="549">
        <v>1.050340241563202E-3</v>
      </c>
      <c r="AA26" s="549">
        <v>2.2788780706577009E-3</v>
      </c>
      <c r="AB26" s="549">
        <v>2.7997089546881126E-3</v>
      </c>
      <c r="AC26" s="549">
        <v>8.3390239082409832E-7</v>
      </c>
      <c r="AD26" s="549">
        <v>4.374559751023108E-5</v>
      </c>
      <c r="AE26" s="549">
        <v>3.6319058457590217E-4</v>
      </c>
      <c r="AF26" s="549">
        <v>1.2360288834712373E-3</v>
      </c>
      <c r="AG26" s="549">
        <v>1.0441106948559898E-4</v>
      </c>
      <c r="AH26" s="549">
        <v>2.3197589321544703E-3</v>
      </c>
      <c r="AI26" s="549">
        <v>1.3851654976434707E-4</v>
      </c>
      <c r="AJ26" s="549">
        <v>2.609726343193595E-6</v>
      </c>
      <c r="AK26" s="549">
        <v>2.0893051054520704E-4</v>
      </c>
      <c r="AL26" s="549">
        <v>2.320231301340677E-4</v>
      </c>
      <c r="AM26" s="549">
        <v>1.8154579393582314E-4</v>
      </c>
      <c r="AN26" s="549">
        <v>1.2656655807638878E-4</v>
      </c>
      <c r="AO26" s="549">
        <v>1.5923748328794168E-5</v>
      </c>
      <c r="AP26" s="549">
        <v>3.1323468016520591E-4</v>
      </c>
      <c r="AQ26" s="549">
        <v>8.338826053876566E-5</v>
      </c>
      <c r="AR26" s="549">
        <v>3.9003855116098387E-4</v>
      </c>
      <c r="AS26" s="549">
        <v>9.8234101624433947E-5</v>
      </c>
      <c r="AT26" s="549">
        <v>2.4167888875759985E-4</v>
      </c>
      <c r="AU26" s="549">
        <v>7.4660411361775122E-5</v>
      </c>
      <c r="AV26" s="549">
        <v>7.4324334675561287E-5</v>
      </c>
      <c r="AW26" s="549">
        <v>4.6966654189771245E-4</v>
      </c>
      <c r="AX26" s="549">
        <v>2.2442164612804106E-4</v>
      </c>
      <c r="AY26" s="549">
        <v>6.3809835679383615E-5</v>
      </c>
      <c r="AZ26" s="549">
        <v>8.524869195922437E-5</v>
      </c>
      <c r="BA26" s="549">
        <v>4.0195017797213543E-5</v>
      </c>
      <c r="BB26" s="549">
        <v>1.3892457045342418E-3</v>
      </c>
      <c r="BC26" s="549">
        <v>2.9876959023206629E-4</v>
      </c>
      <c r="BD26" s="549">
        <v>9.3579943527829888E-5</v>
      </c>
      <c r="BE26" s="549">
        <v>2.800771365126128E-5</v>
      </c>
      <c r="BF26" s="549">
        <v>1.7527385053708553E-5</v>
      </c>
      <c r="BG26" s="549">
        <v>3.0373606224797465E-5</v>
      </c>
      <c r="BH26" s="549">
        <v>1.9165883938614193E-5</v>
      </c>
      <c r="BI26" s="549">
        <v>2.7470163795722495E-5</v>
      </c>
      <c r="BJ26" s="549">
        <v>3.5790049374300598E-4</v>
      </c>
      <c r="BK26" s="549">
        <v>6.2734876522580659E-5</v>
      </c>
      <c r="BL26" s="549">
        <v>2.9986462613638658E-5</v>
      </c>
      <c r="BM26" s="549">
        <v>4.9203807466992205E-5</v>
      </c>
      <c r="BN26" s="549">
        <v>6.9510123171930992E-5</v>
      </c>
      <c r="BO26" s="549">
        <v>8.0080284805661604E-5</v>
      </c>
      <c r="BP26" s="549">
        <v>3.8772300751279669E-5</v>
      </c>
      <c r="BQ26" s="549">
        <v>8.8367055514849017E-6</v>
      </c>
      <c r="BR26" s="549">
        <v>6.9692211002885581E-4</v>
      </c>
      <c r="BS26" s="549">
        <v>5.6504833999933073E-4</v>
      </c>
      <c r="BT26" s="549">
        <v>7.9325469909462555E-6</v>
      </c>
      <c r="BU26" s="549">
        <v>5.726607179803566E-6</v>
      </c>
      <c r="BV26" s="549">
        <v>4.5787297723921016E-6</v>
      </c>
      <c r="BW26" s="549">
        <v>2.2464923722521984E-6</v>
      </c>
      <c r="BX26" s="549">
        <v>9.2946811679940388E-7</v>
      </c>
      <c r="BY26" s="549">
        <v>2.6361559626402287E-5</v>
      </c>
      <c r="BZ26" s="549">
        <v>1.2538689958419754E-5</v>
      </c>
      <c r="CA26" s="549">
        <v>2.2990064021971059E-5</v>
      </c>
      <c r="CB26" s="549">
        <v>2.5870282146800235E-6</v>
      </c>
      <c r="CC26" s="549">
        <v>0</v>
      </c>
      <c r="CD26" s="549">
        <v>7.1510987026267999E-6</v>
      </c>
      <c r="CE26" s="549">
        <v>8.519391035311442E-5</v>
      </c>
      <c r="CF26" s="549">
        <v>6.1402634166772107E-5</v>
      </c>
      <c r="CG26" s="549">
        <v>3.439534417941957E-6</v>
      </c>
      <c r="CH26" s="549">
        <v>1.3019258410927359E-5</v>
      </c>
      <c r="CI26" s="549">
        <v>1.4150763743801944E-5</v>
      </c>
      <c r="CJ26" s="549">
        <v>4.2917238570469074E-6</v>
      </c>
      <c r="CK26" s="549">
        <v>8.468827781921538E-6</v>
      </c>
      <c r="CL26" s="549">
        <v>1.8934265182709869E-5</v>
      </c>
      <c r="CM26" s="549">
        <v>3.5157768801915998E-5</v>
      </c>
      <c r="CN26" s="549">
        <v>1.4796404736305333E-5</v>
      </c>
      <c r="CO26" s="549">
        <v>3.9542088192712519E-4</v>
      </c>
      <c r="CP26" s="549">
        <v>5.3164218728774176E-5</v>
      </c>
      <c r="CQ26" s="549">
        <v>1.0430069801128632E-3</v>
      </c>
      <c r="CR26" s="549">
        <v>4.6030799011309005E-5</v>
      </c>
      <c r="CS26" s="549">
        <v>3.8857216565407816E-5</v>
      </c>
      <c r="CT26" s="549">
        <v>7.7357784024597813E-6</v>
      </c>
      <c r="CU26" s="549">
        <v>9.4215672853172439E-6</v>
      </c>
      <c r="CV26" s="549">
        <v>2.6227662641054615E-5</v>
      </c>
      <c r="CW26" s="549">
        <v>5.3681934241031958E-5</v>
      </c>
      <c r="CX26" s="549">
        <v>4.2693368646229316E-6</v>
      </c>
      <c r="CY26" s="549">
        <v>5.274060579382938E-5</v>
      </c>
      <c r="CZ26" s="549">
        <v>5.8700259247142888E-5</v>
      </c>
      <c r="DA26" s="549">
        <v>2.1012400944044824E-4</v>
      </c>
      <c r="DB26" s="549">
        <v>5.5699731412195807E-5</v>
      </c>
      <c r="DC26" s="549">
        <v>2.5680886546678122E-5</v>
      </c>
      <c r="DD26" s="549">
        <v>2.377550712679048E-5</v>
      </c>
      <c r="DE26" s="549">
        <v>1.0849746919595349E-4</v>
      </c>
      <c r="DF26" s="549">
        <v>1.0478278383863933</v>
      </c>
      <c r="DG26" s="549">
        <v>0.8251646423455824</v>
      </c>
      <c r="DH26" s="550" t="s">
        <v>262</v>
      </c>
    </row>
    <row r="27" spans="2:112" ht="12" customHeight="1">
      <c r="B27" s="551" t="s">
        <v>597</v>
      </c>
      <c r="C27" s="552">
        <v>0</v>
      </c>
      <c r="D27" s="552">
        <v>0</v>
      </c>
      <c r="E27" s="552">
        <v>0</v>
      </c>
      <c r="F27" s="552">
        <v>0</v>
      </c>
      <c r="G27" s="552">
        <v>0</v>
      </c>
      <c r="H27" s="552">
        <v>0</v>
      </c>
      <c r="I27" s="552">
        <v>0</v>
      </c>
      <c r="J27" s="552">
        <v>0</v>
      </c>
      <c r="K27" s="552">
        <v>0</v>
      </c>
      <c r="L27" s="552">
        <v>0</v>
      </c>
      <c r="M27" s="552">
        <v>0</v>
      </c>
      <c r="N27" s="552">
        <v>0</v>
      </c>
      <c r="O27" s="552">
        <v>0</v>
      </c>
      <c r="P27" s="552">
        <v>0</v>
      </c>
      <c r="Q27" s="552">
        <v>0</v>
      </c>
      <c r="R27" s="552">
        <v>0</v>
      </c>
      <c r="S27" s="552">
        <v>0</v>
      </c>
      <c r="T27" s="552">
        <v>0</v>
      </c>
      <c r="U27" s="552">
        <v>0</v>
      </c>
      <c r="V27" s="552">
        <v>0</v>
      </c>
      <c r="W27" s="552">
        <v>1</v>
      </c>
      <c r="X27" s="552">
        <v>0</v>
      </c>
      <c r="Y27" s="552">
        <v>0</v>
      </c>
      <c r="Z27" s="552">
        <v>0</v>
      </c>
      <c r="AA27" s="552">
        <v>0</v>
      </c>
      <c r="AB27" s="552">
        <v>0</v>
      </c>
      <c r="AC27" s="552">
        <v>0</v>
      </c>
      <c r="AD27" s="552">
        <v>0</v>
      </c>
      <c r="AE27" s="552">
        <v>0</v>
      </c>
      <c r="AF27" s="552">
        <v>0</v>
      </c>
      <c r="AG27" s="552">
        <v>0</v>
      </c>
      <c r="AH27" s="552">
        <v>0</v>
      </c>
      <c r="AI27" s="552">
        <v>0</v>
      </c>
      <c r="AJ27" s="552">
        <v>0</v>
      </c>
      <c r="AK27" s="552">
        <v>0</v>
      </c>
      <c r="AL27" s="552">
        <v>0</v>
      </c>
      <c r="AM27" s="552">
        <v>0</v>
      </c>
      <c r="AN27" s="552">
        <v>0</v>
      </c>
      <c r="AO27" s="552">
        <v>0</v>
      </c>
      <c r="AP27" s="552">
        <v>0</v>
      </c>
      <c r="AQ27" s="552">
        <v>0</v>
      </c>
      <c r="AR27" s="552">
        <v>0</v>
      </c>
      <c r="AS27" s="552">
        <v>0</v>
      </c>
      <c r="AT27" s="552">
        <v>0</v>
      </c>
      <c r="AU27" s="552">
        <v>0</v>
      </c>
      <c r="AV27" s="552">
        <v>0</v>
      </c>
      <c r="AW27" s="552">
        <v>0</v>
      </c>
      <c r="AX27" s="552">
        <v>0</v>
      </c>
      <c r="AY27" s="552">
        <v>0</v>
      </c>
      <c r="AZ27" s="552">
        <v>0</v>
      </c>
      <c r="BA27" s="552">
        <v>0</v>
      </c>
      <c r="BB27" s="552">
        <v>0</v>
      </c>
      <c r="BC27" s="552">
        <v>0</v>
      </c>
      <c r="BD27" s="552">
        <v>0</v>
      </c>
      <c r="BE27" s="552">
        <v>0</v>
      </c>
      <c r="BF27" s="552">
        <v>0</v>
      </c>
      <c r="BG27" s="552">
        <v>0</v>
      </c>
      <c r="BH27" s="552">
        <v>0</v>
      </c>
      <c r="BI27" s="552">
        <v>0</v>
      </c>
      <c r="BJ27" s="552">
        <v>0</v>
      </c>
      <c r="BK27" s="552">
        <v>0</v>
      </c>
      <c r="BL27" s="552">
        <v>0</v>
      </c>
      <c r="BM27" s="552">
        <v>0</v>
      </c>
      <c r="BN27" s="552">
        <v>0</v>
      </c>
      <c r="BO27" s="552">
        <v>0</v>
      </c>
      <c r="BP27" s="552">
        <v>0</v>
      </c>
      <c r="BQ27" s="552">
        <v>0</v>
      </c>
      <c r="BR27" s="552">
        <v>0</v>
      </c>
      <c r="BS27" s="552">
        <v>0</v>
      </c>
      <c r="BT27" s="552">
        <v>0</v>
      </c>
      <c r="BU27" s="552">
        <v>0</v>
      </c>
      <c r="BV27" s="552">
        <v>0</v>
      </c>
      <c r="BW27" s="552">
        <v>0</v>
      </c>
      <c r="BX27" s="552">
        <v>0</v>
      </c>
      <c r="BY27" s="552">
        <v>0</v>
      </c>
      <c r="BZ27" s="552">
        <v>0</v>
      </c>
      <c r="CA27" s="552">
        <v>0</v>
      </c>
      <c r="CB27" s="552">
        <v>0</v>
      </c>
      <c r="CC27" s="552">
        <v>0</v>
      </c>
      <c r="CD27" s="552">
        <v>0</v>
      </c>
      <c r="CE27" s="552">
        <v>0</v>
      </c>
      <c r="CF27" s="552">
        <v>0</v>
      </c>
      <c r="CG27" s="552">
        <v>0</v>
      </c>
      <c r="CH27" s="552">
        <v>0</v>
      </c>
      <c r="CI27" s="552">
        <v>0</v>
      </c>
      <c r="CJ27" s="552">
        <v>0</v>
      </c>
      <c r="CK27" s="552">
        <v>0</v>
      </c>
      <c r="CL27" s="552">
        <v>0</v>
      </c>
      <c r="CM27" s="552">
        <v>0</v>
      </c>
      <c r="CN27" s="552">
        <v>0</v>
      </c>
      <c r="CO27" s="552">
        <v>0</v>
      </c>
      <c r="CP27" s="552">
        <v>0</v>
      </c>
      <c r="CQ27" s="552">
        <v>0</v>
      </c>
      <c r="CR27" s="552">
        <v>0</v>
      </c>
      <c r="CS27" s="552">
        <v>0</v>
      </c>
      <c r="CT27" s="552">
        <v>0</v>
      </c>
      <c r="CU27" s="552">
        <v>0</v>
      </c>
      <c r="CV27" s="552">
        <v>0</v>
      </c>
      <c r="CW27" s="552">
        <v>0</v>
      </c>
      <c r="CX27" s="552">
        <v>0</v>
      </c>
      <c r="CY27" s="552">
        <v>0</v>
      </c>
      <c r="CZ27" s="552">
        <v>0</v>
      </c>
      <c r="DA27" s="552">
        <v>0</v>
      </c>
      <c r="DB27" s="552">
        <v>0</v>
      </c>
      <c r="DC27" s="552">
        <v>0</v>
      </c>
      <c r="DD27" s="552">
        <v>0</v>
      </c>
      <c r="DE27" s="552">
        <v>0</v>
      </c>
      <c r="DF27" s="552">
        <v>1</v>
      </c>
      <c r="DG27" s="552">
        <v>0.78750020959196698</v>
      </c>
      <c r="DH27" s="553" t="s">
        <v>263</v>
      </c>
    </row>
    <row r="28" spans="2:112" ht="12" customHeight="1">
      <c r="B28" s="548" t="s">
        <v>599</v>
      </c>
      <c r="C28" s="549">
        <v>3.0434676012008796E-6</v>
      </c>
      <c r="D28" s="549">
        <v>9.8471909765519904E-7</v>
      </c>
      <c r="E28" s="549">
        <v>2.9214745034645656E-6</v>
      </c>
      <c r="F28" s="549">
        <v>1.7131650248816094E-6</v>
      </c>
      <c r="G28" s="549">
        <v>9.597395770869043E-7</v>
      </c>
      <c r="H28" s="549">
        <v>0</v>
      </c>
      <c r="I28" s="549">
        <v>5.1327257995166495E-6</v>
      </c>
      <c r="J28" s="549">
        <v>1.5044377082248712E-5</v>
      </c>
      <c r="K28" s="549">
        <v>1.9968603599178078E-5</v>
      </c>
      <c r="L28" s="549">
        <v>5.4780778580344328E-6</v>
      </c>
      <c r="M28" s="549">
        <v>0</v>
      </c>
      <c r="N28" s="549">
        <v>1.3115832796082203E-4</v>
      </c>
      <c r="O28" s="549">
        <v>2.6879267760163438E-6</v>
      </c>
      <c r="P28" s="549">
        <v>1.1157205256655893E-5</v>
      </c>
      <c r="Q28" s="549">
        <v>7.9203478032329596E-6</v>
      </c>
      <c r="R28" s="549">
        <v>3.8842833287168868E-7</v>
      </c>
      <c r="S28" s="549">
        <v>1.763432919317754E-5</v>
      </c>
      <c r="T28" s="549">
        <v>5.1182127787417518E-6</v>
      </c>
      <c r="U28" s="549">
        <v>2.1258696746983153E-5</v>
      </c>
      <c r="V28" s="549">
        <v>3.1668819816807738E-5</v>
      </c>
      <c r="W28" s="549">
        <v>0</v>
      </c>
      <c r="X28" s="549">
        <v>1.0009236487540356</v>
      </c>
      <c r="Y28" s="549">
        <v>1.6917989710282398E-3</v>
      </c>
      <c r="Z28" s="549">
        <v>8.3822734177461781E-4</v>
      </c>
      <c r="AA28" s="549">
        <v>2.1647733688934839E-4</v>
      </c>
      <c r="AB28" s="549">
        <v>3.8473628837168558E-4</v>
      </c>
      <c r="AC28" s="549">
        <v>7.6080761914290809E-9</v>
      </c>
      <c r="AD28" s="549">
        <v>1.4028039388251163E-5</v>
      </c>
      <c r="AE28" s="549">
        <v>1.4260868630224633E-4</v>
      </c>
      <c r="AF28" s="549">
        <v>2.9659943192717484E-4</v>
      </c>
      <c r="AG28" s="549">
        <v>1.3980720098284405E-5</v>
      </c>
      <c r="AH28" s="549">
        <v>4.7881209312280512E-5</v>
      </c>
      <c r="AI28" s="549">
        <v>1.5203573630799454E-6</v>
      </c>
      <c r="AJ28" s="549">
        <v>2.96296922457808E-7</v>
      </c>
      <c r="AK28" s="549">
        <v>1.3910990333383229E-5</v>
      </c>
      <c r="AL28" s="549">
        <v>1.5894590265392104E-6</v>
      </c>
      <c r="AM28" s="549">
        <v>1.6989757741732274E-7</v>
      </c>
      <c r="AN28" s="549">
        <v>6.111171544037312E-7</v>
      </c>
      <c r="AO28" s="549">
        <v>8.961365080492269E-8</v>
      </c>
      <c r="AP28" s="549">
        <v>2.3367073743007182E-6</v>
      </c>
      <c r="AQ28" s="549">
        <v>4.8183010847976622E-6</v>
      </c>
      <c r="AR28" s="549">
        <v>1.0289284107923313E-6</v>
      </c>
      <c r="AS28" s="549">
        <v>1.1025959040389438E-6</v>
      </c>
      <c r="AT28" s="549">
        <v>7.8288558273513904E-6</v>
      </c>
      <c r="AU28" s="549">
        <v>1.3248122585162575E-6</v>
      </c>
      <c r="AV28" s="549">
        <v>1.1000364858082982E-5</v>
      </c>
      <c r="AW28" s="549">
        <v>1.6930705515438167E-5</v>
      </c>
      <c r="AX28" s="549">
        <v>5.2072697079490619E-6</v>
      </c>
      <c r="AY28" s="549">
        <v>2.532943427674486E-6</v>
      </c>
      <c r="AZ28" s="549">
        <v>1.7376227174812969E-5</v>
      </c>
      <c r="BA28" s="549">
        <v>5.5146348466532268E-6</v>
      </c>
      <c r="BB28" s="549">
        <v>1.3556890931727206E-5</v>
      </c>
      <c r="BC28" s="549">
        <v>4.0639883129924545E-6</v>
      </c>
      <c r="BD28" s="549">
        <v>2.407289136560894E-6</v>
      </c>
      <c r="BE28" s="549">
        <v>2.7101315316729904E-6</v>
      </c>
      <c r="BF28" s="549">
        <v>2.6668122772807495E-6</v>
      </c>
      <c r="BG28" s="549">
        <v>3.6681540443164914E-6</v>
      </c>
      <c r="BH28" s="549">
        <v>2.3937021300092453E-6</v>
      </c>
      <c r="BI28" s="549">
        <v>1.4314567210225264E-6</v>
      </c>
      <c r="BJ28" s="549">
        <v>1.0481889423124171E-5</v>
      </c>
      <c r="BK28" s="549">
        <v>5.3385918598281355E-7</v>
      </c>
      <c r="BL28" s="549">
        <v>1.2128350786994161E-6</v>
      </c>
      <c r="BM28" s="549">
        <v>1.9665242067906105E-6</v>
      </c>
      <c r="BN28" s="549">
        <v>1.00086503232612E-6</v>
      </c>
      <c r="BO28" s="549">
        <v>1.0176543004725125E-6</v>
      </c>
      <c r="BP28" s="549">
        <v>6.4328088428680488E-7</v>
      </c>
      <c r="BQ28" s="549">
        <v>2.5235143284774076E-7</v>
      </c>
      <c r="BR28" s="549">
        <v>2.081575178950017E-6</v>
      </c>
      <c r="BS28" s="549">
        <v>9.7317517117467968E-7</v>
      </c>
      <c r="BT28" s="549">
        <v>4.5966511108286453E-7</v>
      </c>
      <c r="BU28" s="549">
        <v>2.5200069630424647E-7</v>
      </c>
      <c r="BV28" s="549">
        <v>1.2346223385283557E-7</v>
      </c>
      <c r="BW28" s="549">
        <v>1.2033808506489428E-7</v>
      </c>
      <c r="BX28" s="549">
        <v>5.1837440588771593E-8</v>
      </c>
      <c r="BY28" s="549">
        <v>2.9404179222956318E-7</v>
      </c>
      <c r="BZ28" s="549">
        <v>3.8507368290289706E-7</v>
      </c>
      <c r="CA28" s="549">
        <v>1.3993054761304376E-6</v>
      </c>
      <c r="CB28" s="549">
        <v>1.7027281360648971E-7</v>
      </c>
      <c r="CC28" s="549">
        <v>0</v>
      </c>
      <c r="CD28" s="549">
        <v>3.7456311990277044E-7</v>
      </c>
      <c r="CE28" s="549">
        <v>4.5587739690529987E-7</v>
      </c>
      <c r="CF28" s="549">
        <v>4.1487146101293555E-6</v>
      </c>
      <c r="CG28" s="549">
        <v>1.2178789687105631E-7</v>
      </c>
      <c r="CH28" s="549">
        <v>1.7688872429445022E-7</v>
      </c>
      <c r="CI28" s="549">
        <v>3.4639782403970713E-7</v>
      </c>
      <c r="CJ28" s="549">
        <v>5.4843768489792165E-7</v>
      </c>
      <c r="CK28" s="549">
        <v>2.4406978590619889E-7</v>
      </c>
      <c r="CL28" s="549">
        <v>1.3678709703180357E-6</v>
      </c>
      <c r="CM28" s="549">
        <v>3.1386344628194676E-7</v>
      </c>
      <c r="CN28" s="549">
        <v>1.3948416886112617E-6</v>
      </c>
      <c r="CO28" s="549">
        <v>1.3908012560511524E-5</v>
      </c>
      <c r="CP28" s="549">
        <v>2.1034723662750792E-6</v>
      </c>
      <c r="CQ28" s="549">
        <v>4.2008600415409856E-6</v>
      </c>
      <c r="CR28" s="549">
        <v>6.2244105816935019E-7</v>
      </c>
      <c r="CS28" s="549">
        <v>6.9191272425517819E-7</v>
      </c>
      <c r="CT28" s="549">
        <v>7.2675898804867312E-7</v>
      </c>
      <c r="CU28" s="549">
        <v>7.001541601179211E-7</v>
      </c>
      <c r="CV28" s="549">
        <v>6.3772012199212555E-7</v>
      </c>
      <c r="CW28" s="549">
        <v>4.1908438795428713E-6</v>
      </c>
      <c r="CX28" s="549">
        <v>3.2088760453674821E-7</v>
      </c>
      <c r="CY28" s="549">
        <v>8.6481204673797559E-7</v>
      </c>
      <c r="CZ28" s="549">
        <v>9.3440820698784266E-7</v>
      </c>
      <c r="DA28" s="549">
        <v>3.9450371367180277E-6</v>
      </c>
      <c r="DB28" s="549">
        <v>5.474985048736026E-7</v>
      </c>
      <c r="DC28" s="549">
        <v>1.1487724486124837E-6</v>
      </c>
      <c r="DD28" s="549">
        <v>4.945823168336718E-6</v>
      </c>
      <c r="DE28" s="549">
        <v>1.497041250620257E-6</v>
      </c>
      <c r="DF28" s="549">
        <v>1.0050572213121591</v>
      </c>
      <c r="DG28" s="549">
        <v>0.79148277243524534</v>
      </c>
      <c r="DH28" s="550" t="s">
        <v>264</v>
      </c>
    </row>
    <row r="29" spans="2:112" ht="12" customHeight="1">
      <c r="B29" s="548" t="s">
        <v>601</v>
      </c>
      <c r="C29" s="549">
        <v>3.2299457435293451E-5</v>
      </c>
      <c r="D29" s="549">
        <v>1.0649836602411324E-5</v>
      </c>
      <c r="E29" s="549">
        <v>1.2647108921083058E-5</v>
      </c>
      <c r="F29" s="549">
        <v>6.9542347325826566E-5</v>
      </c>
      <c r="G29" s="549">
        <v>3.8643278734256585E-5</v>
      </c>
      <c r="H29" s="549">
        <v>0</v>
      </c>
      <c r="I29" s="549">
        <v>1.2657797078414595E-5</v>
      </c>
      <c r="J29" s="549">
        <v>5.7083808538346764E-5</v>
      </c>
      <c r="K29" s="549">
        <v>1.1408845934021582E-4</v>
      </c>
      <c r="L29" s="549">
        <v>1.3548741941978449E-5</v>
      </c>
      <c r="M29" s="549">
        <v>0</v>
      </c>
      <c r="N29" s="549">
        <v>7.4419589237864102E-5</v>
      </c>
      <c r="O29" s="549">
        <v>3.4075669595037438E-5</v>
      </c>
      <c r="P29" s="549">
        <v>2.9429266216599216E-4</v>
      </c>
      <c r="Q29" s="549">
        <v>1.3250925829011318E-4</v>
      </c>
      <c r="R29" s="549">
        <v>4.6439309639631471E-6</v>
      </c>
      <c r="S29" s="549">
        <v>1.4815264535472739E-4</v>
      </c>
      <c r="T29" s="549">
        <v>1.5838881852368308E-4</v>
      </c>
      <c r="U29" s="549">
        <v>2.9995091040565267E-5</v>
      </c>
      <c r="V29" s="549">
        <v>1.1989039378356634E-5</v>
      </c>
      <c r="W29" s="549">
        <v>0</v>
      </c>
      <c r="X29" s="549">
        <v>9.6092017875631372E-6</v>
      </c>
      <c r="Y29" s="549">
        <v>1.0000473104591725</v>
      </c>
      <c r="Z29" s="549">
        <v>4.0168621308932437E-3</v>
      </c>
      <c r="AA29" s="549">
        <v>9.3683811983673635E-5</v>
      </c>
      <c r="AB29" s="549">
        <v>9.8710573813651703E-4</v>
      </c>
      <c r="AC29" s="549">
        <v>2.6800734993453986E-7</v>
      </c>
      <c r="AD29" s="549">
        <v>7.3665879092120073E-6</v>
      </c>
      <c r="AE29" s="549">
        <v>1.0159772294456479E-2</v>
      </c>
      <c r="AF29" s="549">
        <v>2.1840964794558827E-4</v>
      </c>
      <c r="AG29" s="549">
        <v>6.4923200623705159E-4</v>
      </c>
      <c r="AH29" s="549">
        <v>1.6164335880264167E-4</v>
      </c>
      <c r="AI29" s="549">
        <v>1.0285353082402744E-5</v>
      </c>
      <c r="AJ29" s="549">
        <v>2.8558526246661894E-6</v>
      </c>
      <c r="AK29" s="549">
        <v>1.1348731250412976E-4</v>
      </c>
      <c r="AL29" s="549">
        <v>3.4733068967627082E-6</v>
      </c>
      <c r="AM29" s="549">
        <v>1.4895361767974036E-6</v>
      </c>
      <c r="AN29" s="549">
        <v>6.3025624424532587E-6</v>
      </c>
      <c r="AO29" s="549">
        <v>2.5157998664553648E-6</v>
      </c>
      <c r="AP29" s="549">
        <v>5.6732305928969666E-6</v>
      </c>
      <c r="AQ29" s="549">
        <v>1.3390121019922019E-4</v>
      </c>
      <c r="AR29" s="549">
        <v>1.2641678385048826E-5</v>
      </c>
      <c r="AS29" s="549">
        <v>2.4295177149617753E-5</v>
      </c>
      <c r="AT29" s="549">
        <v>3.1135972042605993E-5</v>
      </c>
      <c r="AU29" s="549">
        <v>2.5868395093695333E-5</v>
      </c>
      <c r="AV29" s="549">
        <v>8.7945871532760442E-5</v>
      </c>
      <c r="AW29" s="549">
        <v>1.5640645103856665E-4</v>
      </c>
      <c r="AX29" s="549">
        <v>1.9157443469722168E-4</v>
      </c>
      <c r="AY29" s="549">
        <v>1.698779236177971E-4</v>
      </c>
      <c r="AZ29" s="549">
        <v>4.5913536487491685E-4</v>
      </c>
      <c r="BA29" s="549">
        <v>3.307643046809414E-5</v>
      </c>
      <c r="BB29" s="549">
        <v>5.7917290757288835E-4</v>
      </c>
      <c r="BC29" s="549">
        <v>1.9879193375520223E-4</v>
      </c>
      <c r="BD29" s="549">
        <v>1.6867152607098006E-4</v>
      </c>
      <c r="BE29" s="549">
        <v>1.2884504308969546E-4</v>
      </c>
      <c r="BF29" s="549">
        <v>7.8058286025313843E-5</v>
      </c>
      <c r="BG29" s="549">
        <v>2.7384919212919932E-4</v>
      </c>
      <c r="BH29" s="549">
        <v>7.0498365049858589E-5</v>
      </c>
      <c r="BI29" s="549">
        <v>4.002330574249393E-5</v>
      </c>
      <c r="BJ29" s="549">
        <v>7.004965062930923E-4</v>
      </c>
      <c r="BK29" s="549">
        <v>9.892520888566522E-6</v>
      </c>
      <c r="BL29" s="549">
        <v>3.6689305542491638E-5</v>
      </c>
      <c r="BM29" s="549">
        <v>5.0137981663391361E-5</v>
      </c>
      <c r="BN29" s="549">
        <v>2.6774352411402098E-5</v>
      </c>
      <c r="BO29" s="549">
        <v>3.286135505700523E-5</v>
      </c>
      <c r="BP29" s="549">
        <v>8.5579721832305468E-6</v>
      </c>
      <c r="BQ29" s="549">
        <v>3.4088325317230356E-6</v>
      </c>
      <c r="BR29" s="549">
        <v>1.0581666125099418E-4</v>
      </c>
      <c r="BS29" s="549">
        <v>1.2800485000053864E-5</v>
      </c>
      <c r="BT29" s="549">
        <v>1.9676593645438165E-5</v>
      </c>
      <c r="BU29" s="549">
        <v>1.120103964194963E-5</v>
      </c>
      <c r="BV29" s="549">
        <v>4.7250227887761733E-6</v>
      </c>
      <c r="BW29" s="549">
        <v>5.2681578726217199E-6</v>
      </c>
      <c r="BX29" s="549">
        <v>2.1385314933539168E-6</v>
      </c>
      <c r="BY29" s="549">
        <v>5.5561155975524287E-6</v>
      </c>
      <c r="BZ29" s="549">
        <v>6.3484844078180383E-6</v>
      </c>
      <c r="CA29" s="549">
        <v>1.3806566498375988E-5</v>
      </c>
      <c r="CB29" s="549">
        <v>1.7798196376045307E-6</v>
      </c>
      <c r="CC29" s="549">
        <v>0</v>
      </c>
      <c r="CD29" s="549">
        <v>8.0504773368084474E-6</v>
      </c>
      <c r="CE29" s="549">
        <v>1.3167842268944478E-5</v>
      </c>
      <c r="CF29" s="549">
        <v>2.5817884842901858E-5</v>
      </c>
      <c r="CG29" s="549">
        <v>2.1961945564813929E-6</v>
      </c>
      <c r="CH29" s="549">
        <v>3.8730865809112968E-6</v>
      </c>
      <c r="CI29" s="549">
        <v>7.6047201389143232E-6</v>
      </c>
      <c r="CJ29" s="549">
        <v>2.5758908781677074E-5</v>
      </c>
      <c r="CK29" s="549">
        <v>5.1746817967148062E-6</v>
      </c>
      <c r="CL29" s="549">
        <v>1.5967947050770825E-5</v>
      </c>
      <c r="CM29" s="549">
        <v>5.8526160222936625E-6</v>
      </c>
      <c r="CN29" s="549">
        <v>5.2733880007711302E-6</v>
      </c>
      <c r="CO29" s="549">
        <v>2.653685094928236E-5</v>
      </c>
      <c r="CP29" s="549">
        <v>1.6572264762098343E-5</v>
      </c>
      <c r="CQ29" s="549">
        <v>2.3119201285445614E-5</v>
      </c>
      <c r="CR29" s="549">
        <v>7.1297606350310814E-6</v>
      </c>
      <c r="CS29" s="549">
        <v>6.072435375329039E-6</v>
      </c>
      <c r="CT29" s="549">
        <v>1.3186554414232401E-5</v>
      </c>
      <c r="CU29" s="549">
        <v>8.5824183982143495E-6</v>
      </c>
      <c r="CV29" s="549">
        <v>1.6198847391110935E-5</v>
      </c>
      <c r="CW29" s="549">
        <v>4.5379428497949431E-5</v>
      </c>
      <c r="CX29" s="549">
        <v>5.9667211171913424E-6</v>
      </c>
      <c r="CY29" s="549">
        <v>1.14471720142745E-5</v>
      </c>
      <c r="CZ29" s="549">
        <v>9.8766549726977751E-6</v>
      </c>
      <c r="DA29" s="549">
        <v>1.7218849962618209E-5</v>
      </c>
      <c r="DB29" s="549">
        <v>1.5500542260567585E-5</v>
      </c>
      <c r="DC29" s="549">
        <v>9.3344431410026432E-6</v>
      </c>
      <c r="DD29" s="549">
        <v>1.1876604952160238E-4</v>
      </c>
      <c r="DE29" s="549">
        <v>1.0755171603012193E-4</v>
      </c>
      <c r="DF29" s="549">
        <v>1.0222458571703759</v>
      </c>
      <c r="DG29" s="549">
        <v>0.80501882677619097</v>
      </c>
      <c r="DH29" s="550" t="s">
        <v>265</v>
      </c>
    </row>
    <row r="30" spans="2:112" ht="12" customHeight="1">
      <c r="B30" s="548" t="s">
        <v>603</v>
      </c>
      <c r="C30" s="549">
        <v>0</v>
      </c>
      <c r="D30" s="549">
        <v>0</v>
      </c>
      <c r="E30" s="549">
        <v>0</v>
      </c>
      <c r="F30" s="549">
        <v>0</v>
      </c>
      <c r="G30" s="549">
        <v>0</v>
      </c>
      <c r="H30" s="549">
        <v>0</v>
      </c>
      <c r="I30" s="549">
        <v>0</v>
      </c>
      <c r="J30" s="549">
        <v>0</v>
      </c>
      <c r="K30" s="549">
        <v>0</v>
      </c>
      <c r="L30" s="549">
        <v>0</v>
      </c>
      <c r="M30" s="549">
        <v>0</v>
      </c>
      <c r="N30" s="549">
        <v>0</v>
      </c>
      <c r="O30" s="549">
        <v>0</v>
      </c>
      <c r="P30" s="549">
        <v>0</v>
      </c>
      <c r="Q30" s="549">
        <v>0</v>
      </c>
      <c r="R30" s="549">
        <v>0</v>
      </c>
      <c r="S30" s="549">
        <v>0</v>
      </c>
      <c r="T30" s="549">
        <v>0</v>
      </c>
      <c r="U30" s="549">
        <v>0</v>
      </c>
      <c r="V30" s="549">
        <v>0</v>
      </c>
      <c r="W30" s="549">
        <v>0</v>
      </c>
      <c r="X30" s="549">
        <v>0</v>
      </c>
      <c r="Y30" s="549">
        <v>0</v>
      </c>
      <c r="Z30" s="549">
        <v>1</v>
      </c>
      <c r="AA30" s="549">
        <v>0</v>
      </c>
      <c r="AB30" s="549">
        <v>0</v>
      </c>
      <c r="AC30" s="549">
        <v>0</v>
      </c>
      <c r="AD30" s="549">
        <v>0</v>
      </c>
      <c r="AE30" s="549">
        <v>0</v>
      </c>
      <c r="AF30" s="549">
        <v>0</v>
      </c>
      <c r="AG30" s="549">
        <v>0</v>
      </c>
      <c r="AH30" s="549">
        <v>0</v>
      </c>
      <c r="AI30" s="549">
        <v>0</v>
      </c>
      <c r="AJ30" s="549">
        <v>0</v>
      </c>
      <c r="AK30" s="549">
        <v>0</v>
      </c>
      <c r="AL30" s="549">
        <v>0</v>
      </c>
      <c r="AM30" s="549">
        <v>0</v>
      </c>
      <c r="AN30" s="549">
        <v>0</v>
      </c>
      <c r="AO30" s="549">
        <v>0</v>
      </c>
      <c r="AP30" s="549">
        <v>0</v>
      </c>
      <c r="AQ30" s="549">
        <v>0</v>
      </c>
      <c r="AR30" s="549">
        <v>0</v>
      </c>
      <c r="AS30" s="549">
        <v>0</v>
      </c>
      <c r="AT30" s="549">
        <v>0</v>
      </c>
      <c r="AU30" s="549">
        <v>0</v>
      </c>
      <c r="AV30" s="549">
        <v>0</v>
      </c>
      <c r="AW30" s="549">
        <v>0</v>
      </c>
      <c r="AX30" s="549">
        <v>0</v>
      </c>
      <c r="AY30" s="549">
        <v>0</v>
      </c>
      <c r="AZ30" s="549">
        <v>0</v>
      </c>
      <c r="BA30" s="549">
        <v>0</v>
      </c>
      <c r="BB30" s="549">
        <v>0</v>
      </c>
      <c r="BC30" s="549">
        <v>0</v>
      </c>
      <c r="BD30" s="549">
        <v>0</v>
      </c>
      <c r="BE30" s="549">
        <v>0</v>
      </c>
      <c r="BF30" s="549">
        <v>0</v>
      </c>
      <c r="BG30" s="549">
        <v>0</v>
      </c>
      <c r="BH30" s="549">
        <v>0</v>
      </c>
      <c r="BI30" s="549">
        <v>0</v>
      </c>
      <c r="BJ30" s="549">
        <v>0</v>
      </c>
      <c r="BK30" s="549">
        <v>0</v>
      </c>
      <c r="BL30" s="549">
        <v>0</v>
      </c>
      <c r="BM30" s="549">
        <v>0</v>
      </c>
      <c r="BN30" s="549">
        <v>0</v>
      </c>
      <c r="BO30" s="549">
        <v>0</v>
      </c>
      <c r="BP30" s="549">
        <v>0</v>
      </c>
      <c r="BQ30" s="549">
        <v>0</v>
      </c>
      <c r="BR30" s="549">
        <v>0</v>
      </c>
      <c r="BS30" s="549">
        <v>0</v>
      </c>
      <c r="BT30" s="549">
        <v>0</v>
      </c>
      <c r="BU30" s="549">
        <v>0</v>
      </c>
      <c r="BV30" s="549">
        <v>0</v>
      </c>
      <c r="BW30" s="549">
        <v>0</v>
      </c>
      <c r="BX30" s="549">
        <v>0</v>
      </c>
      <c r="BY30" s="549">
        <v>0</v>
      </c>
      <c r="BZ30" s="549">
        <v>0</v>
      </c>
      <c r="CA30" s="549">
        <v>0</v>
      </c>
      <c r="CB30" s="549">
        <v>0</v>
      </c>
      <c r="CC30" s="549">
        <v>0</v>
      </c>
      <c r="CD30" s="549">
        <v>0</v>
      </c>
      <c r="CE30" s="549">
        <v>0</v>
      </c>
      <c r="CF30" s="549">
        <v>0</v>
      </c>
      <c r="CG30" s="549">
        <v>0</v>
      </c>
      <c r="CH30" s="549">
        <v>0</v>
      </c>
      <c r="CI30" s="549">
        <v>0</v>
      </c>
      <c r="CJ30" s="549">
        <v>0</v>
      </c>
      <c r="CK30" s="549">
        <v>0</v>
      </c>
      <c r="CL30" s="549">
        <v>0</v>
      </c>
      <c r="CM30" s="549">
        <v>0</v>
      </c>
      <c r="CN30" s="549">
        <v>0</v>
      </c>
      <c r="CO30" s="549">
        <v>0</v>
      </c>
      <c r="CP30" s="549">
        <v>0</v>
      </c>
      <c r="CQ30" s="549">
        <v>0</v>
      </c>
      <c r="CR30" s="549">
        <v>0</v>
      </c>
      <c r="CS30" s="549">
        <v>0</v>
      </c>
      <c r="CT30" s="549">
        <v>0</v>
      </c>
      <c r="CU30" s="549">
        <v>0</v>
      </c>
      <c r="CV30" s="549">
        <v>0</v>
      </c>
      <c r="CW30" s="549">
        <v>0</v>
      </c>
      <c r="CX30" s="549">
        <v>0</v>
      </c>
      <c r="CY30" s="549">
        <v>0</v>
      </c>
      <c r="CZ30" s="549">
        <v>0</v>
      </c>
      <c r="DA30" s="549">
        <v>0</v>
      </c>
      <c r="DB30" s="549">
        <v>0</v>
      </c>
      <c r="DC30" s="549">
        <v>0</v>
      </c>
      <c r="DD30" s="549">
        <v>0</v>
      </c>
      <c r="DE30" s="549">
        <v>0</v>
      </c>
      <c r="DF30" s="549">
        <v>1</v>
      </c>
      <c r="DG30" s="549">
        <v>0.78750020959196698</v>
      </c>
      <c r="DH30" s="550" t="s">
        <v>266</v>
      </c>
    </row>
    <row r="31" spans="2:112" ht="12" customHeight="1">
      <c r="B31" s="548" t="s">
        <v>605</v>
      </c>
      <c r="C31" s="549">
        <v>1.525137338890975E-5</v>
      </c>
      <c r="D31" s="549">
        <v>1.4968626177777784E-4</v>
      </c>
      <c r="E31" s="549">
        <v>4.227879931538365E-4</v>
      </c>
      <c r="F31" s="549">
        <v>3.6599408907297567E-7</v>
      </c>
      <c r="G31" s="549">
        <v>7.8872042720247749E-5</v>
      </c>
      <c r="H31" s="549">
        <v>0</v>
      </c>
      <c r="I31" s="549">
        <v>7.8831207799671363E-7</v>
      </c>
      <c r="J31" s="549">
        <v>1.0672695718640742E-5</v>
      </c>
      <c r="K31" s="549">
        <v>4.175492232613199E-7</v>
      </c>
      <c r="L31" s="549">
        <v>2.0618155786521478E-5</v>
      </c>
      <c r="M31" s="549">
        <v>0</v>
      </c>
      <c r="N31" s="549">
        <v>3.5758856518585787E-7</v>
      </c>
      <c r="O31" s="549">
        <v>1.823303250278203E-6</v>
      </c>
      <c r="P31" s="549">
        <v>3.0916992629031774E-7</v>
      </c>
      <c r="Q31" s="549">
        <v>2.4402313427674782E-7</v>
      </c>
      <c r="R31" s="549">
        <v>2.0567230530856681E-7</v>
      </c>
      <c r="S31" s="549">
        <v>2.4087604317924225E-7</v>
      </c>
      <c r="T31" s="549">
        <v>2.9765979702329985E-7</v>
      </c>
      <c r="U31" s="549">
        <v>4.8781500428273157E-7</v>
      </c>
      <c r="V31" s="549">
        <v>1.1878483564090548E-6</v>
      </c>
      <c r="W31" s="549">
        <v>0</v>
      </c>
      <c r="X31" s="549">
        <v>1.5408137898865538E-7</v>
      </c>
      <c r="Y31" s="549">
        <v>2.9779647056805511E-7</v>
      </c>
      <c r="Z31" s="549">
        <v>6.3231595733441225E-7</v>
      </c>
      <c r="AA31" s="549">
        <v>1.0003556103913815</v>
      </c>
      <c r="AB31" s="549">
        <v>2.216844295227008E-5</v>
      </c>
      <c r="AC31" s="549">
        <v>3.6767925809452519E-8</v>
      </c>
      <c r="AD31" s="549">
        <v>3.9689414552227904E-7</v>
      </c>
      <c r="AE31" s="549">
        <v>1.862706271241244E-7</v>
      </c>
      <c r="AF31" s="549">
        <v>3.3859169376885378E-7</v>
      </c>
      <c r="AG31" s="549">
        <v>1.9602383380824166E-6</v>
      </c>
      <c r="AH31" s="549">
        <v>5.3916069097802456E-7</v>
      </c>
      <c r="AI31" s="549">
        <v>6.3117449750489401E-7</v>
      </c>
      <c r="AJ31" s="549">
        <v>8.7255987592457741E-8</v>
      </c>
      <c r="AK31" s="549">
        <v>5.6916793484191415E-7</v>
      </c>
      <c r="AL31" s="549">
        <v>3.5429183538227499E-7</v>
      </c>
      <c r="AM31" s="549">
        <v>1.3016233894261538E-7</v>
      </c>
      <c r="AN31" s="549">
        <v>7.4162325324698834E-7</v>
      </c>
      <c r="AO31" s="549">
        <v>2.4042468695010011E-7</v>
      </c>
      <c r="AP31" s="549">
        <v>5.0498009887311579E-7</v>
      </c>
      <c r="AQ31" s="549">
        <v>2.8445173782328668E-7</v>
      </c>
      <c r="AR31" s="549">
        <v>2.0205775864854855E-7</v>
      </c>
      <c r="AS31" s="549">
        <v>2.8618511624688598E-7</v>
      </c>
      <c r="AT31" s="549">
        <v>3.6193699488610321E-7</v>
      </c>
      <c r="AU31" s="549">
        <v>2.9311641755864575E-7</v>
      </c>
      <c r="AV31" s="549">
        <v>2.2004586221923856E-7</v>
      </c>
      <c r="AW31" s="549">
        <v>1.7602383055208438E-7</v>
      </c>
      <c r="AX31" s="549">
        <v>1.5599063306593119E-7</v>
      </c>
      <c r="AY31" s="549">
        <v>1.8946725577406107E-7</v>
      </c>
      <c r="AZ31" s="549">
        <v>8.5583891252314871E-8</v>
      </c>
      <c r="BA31" s="549">
        <v>8.4168067826468252E-8</v>
      </c>
      <c r="BB31" s="549">
        <v>2.9181386216045991E-7</v>
      </c>
      <c r="BC31" s="549">
        <v>1.2161011541767124E-7</v>
      </c>
      <c r="BD31" s="549">
        <v>1.3765320551539189E-7</v>
      </c>
      <c r="BE31" s="549">
        <v>1.0091881328639394E-7</v>
      </c>
      <c r="BF31" s="549">
        <v>1.2401884760939258E-7</v>
      </c>
      <c r="BG31" s="549">
        <v>1.3288134869777042E-7</v>
      </c>
      <c r="BH31" s="549">
        <v>2.6277226468164116E-7</v>
      </c>
      <c r="BI31" s="549">
        <v>4.2711991114496045E-7</v>
      </c>
      <c r="BJ31" s="549">
        <v>2.8834853830352245E-7</v>
      </c>
      <c r="BK31" s="549">
        <v>4.8124466106950038E-7</v>
      </c>
      <c r="BL31" s="549">
        <v>7.3663144609531906E-7</v>
      </c>
      <c r="BM31" s="549">
        <v>7.8168042093720234E-7</v>
      </c>
      <c r="BN31" s="549">
        <v>4.9495954128560343E-7</v>
      </c>
      <c r="BO31" s="549">
        <v>6.6423130475588117E-7</v>
      </c>
      <c r="BP31" s="549">
        <v>2.8656678053525943E-6</v>
      </c>
      <c r="BQ31" s="549">
        <v>2.7818468156239452E-7</v>
      </c>
      <c r="BR31" s="549">
        <v>1.0147747328421352E-6</v>
      </c>
      <c r="BS31" s="549">
        <v>4.7806055612654174E-5</v>
      </c>
      <c r="BT31" s="549">
        <v>4.3486164434955202E-7</v>
      </c>
      <c r="BU31" s="549">
        <v>4.5108122636501396E-7</v>
      </c>
      <c r="BV31" s="549">
        <v>3.417894453969822E-7</v>
      </c>
      <c r="BW31" s="549">
        <v>1.1911875019693925E-7</v>
      </c>
      <c r="BX31" s="549">
        <v>3.6432873906031295E-8</v>
      </c>
      <c r="BY31" s="549">
        <v>1.4647557205609531E-6</v>
      </c>
      <c r="BZ31" s="549">
        <v>7.5988274990896579E-7</v>
      </c>
      <c r="CA31" s="549">
        <v>1.7512340805538023E-7</v>
      </c>
      <c r="CB31" s="549">
        <v>5.1159268656219897E-8</v>
      </c>
      <c r="CC31" s="549">
        <v>0</v>
      </c>
      <c r="CD31" s="549">
        <v>2.9459202440755973E-7</v>
      </c>
      <c r="CE31" s="549">
        <v>3.6856969662945679E-6</v>
      </c>
      <c r="CF31" s="549">
        <v>7.3245212335293073E-7</v>
      </c>
      <c r="CG31" s="549">
        <v>8.4511792638814347E-6</v>
      </c>
      <c r="CH31" s="549">
        <v>8.8375217002633504E-7</v>
      </c>
      <c r="CI31" s="549">
        <v>9.8528878930500937E-7</v>
      </c>
      <c r="CJ31" s="549">
        <v>1.2373885020473856E-7</v>
      </c>
      <c r="CK31" s="549">
        <v>5.3826361279235372E-7</v>
      </c>
      <c r="CL31" s="549">
        <v>3.5612671723272315E-7</v>
      </c>
      <c r="CM31" s="549">
        <v>4.0619537584297062E-6</v>
      </c>
      <c r="CN31" s="549">
        <v>9.6949022953757477E-7</v>
      </c>
      <c r="CO31" s="549">
        <v>8.4428876103737709E-6</v>
      </c>
      <c r="CP31" s="549">
        <v>1.6426464948954785E-3</v>
      </c>
      <c r="CQ31" s="549">
        <v>1.5946517508443129E-4</v>
      </c>
      <c r="CR31" s="549">
        <v>8.2320339462742121E-5</v>
      </c>
      <c r="CS31" s="549">
        <v>3.7803314318385634E-5</v>
      </c>
      <c r="CT31" s="549">
        <v>3.294259974863274E-7</v>
      </c>
      <c r="CU31" s="549">
        <v>2.9214311841722757E-7</v>
      </c>
      <c r="CV31" s="549">
        <v>1.505493875688635E-7</v>
      </c>
      <c r="CW31" s="549">
        <v>1.9322467342285991E-7</v>
      </c>
      <c r="CX31" s="549">
        <v>2.0585865838226276E-7</v>
      </c>
      <c r="CY31" s="549">
        <v>2.8093518511801479E-6</v>
      </c>
      <c r="CZ31" s="549">
        <v>1.7999308284831674E-6</v>
      </c>
      <c r="DA31" s="549">
        <v>1.0044647613167245E-6</v>
      </c>
      <c r="DB31" s="549">
        <v>1.6735455225565067E-6</v>
      </c>
      <c r="DC31" s="549">
        <v>1.1998052382381493E-6</v>
      </c>
      <c r="DD31" s="549">
        <v>1.8857939845980127E-7</v>
      </c>
      <c r="DE31" s="549">
        <v>1.9671970295007419E-5</v>
      </c>
      <c r="DF31" s="549">
        <v>1.0031346577618876</v>
      </c>
      <c r="DG31" s="549">
        <v>0.78996875323645255</v>
      </c>
      <c r="DH31" s="550" t="s">
        <v>267</v>
      </c>
    </row>
    <row r="32" spans="2:112" ht="12" customHeight="1">
      <c r="B32" s="548" t="s">
        <v>607</v>
      </c>
      <c r="C32" s="549">
        <v>4.7557194047706348E-3</v>
      </c>
      <c r="D32" s="549">
        <v>3.9041824878413041E-4</v>
      </c>
      <c r="E32" s="549">
        <v>6.7972225601803144E-4</v>
      </c>
      <c r="F32" s="549">
        <v>1.3245761236523374E-4</v>
      </c>
      <c r="G32" s="549">
        <v>4.8871836932532921E-5</v>
      </c>
      <c r="H32" s="549">
        <v>0</v>
      </c>
      <c r="I32" s="549">
        <v>2.5347770484865479E-3</v>
      </c>
      <c r="J32" s="549">
        <v>4.3424119804372745E-4</v>
      </c>
      <c r="K32" s="549">
        <v>6.9630146911231114E-4</v>
      </c>
      <c r="L32" s="549">
        <v>2.3876662480805592E-4</v>
      </c>
      <c r="M32" s="549">
        <v>0</v>
      </c>
      <c r="N32" s="549">
        <v>5.342821288421065E-3</v>
      </c>
      <c r="O32" s="549">
        <v>1.1889037039234677E-3</v>
      </c>
      <c r="P32" s="549">
        <v>2.5588011778329592E-3</v>
      </c>
      <c r="Q32" s="549">
        <v>3.253743657288595E-3</v>
      </c>
      <c r="R32" s="549">
        <v>6.373680281251034E-4</v>
      </c>
      <c r="S32" s="549">
        <v>3.0890538766151954E-3</v>
      </c>
      <c r="T32" s="549">
        <v>4.1633998102208426E-3</v>
      </c>
      <c r="U32" s="549">
        <v>5.897423857314472E-4</v>
      </c>
      <c r="V32" s="549">
        <v>7.4883031099625482E-4</v>
      </c>
      <c r="W32" s="549">
        <v>0</v>
      </c>
      <c r="X32" s="549">
        <v>1.2816075774881562E-3</v>
      </c>
      <c r="Y32" s="549">
        <v>1.4212499556422698E-3</v>
      </c>
      <c r="Z32" s="549">
        <v>1.9890064977660304E-3</v>
      </c>
      <c r="AA32" s="549">
        <v>2.1228255305169425E-3</v>
      </c>
      <c r="AB32" s="549">
        <v>1.0150505789685302</v>
      </c>
      <c r="AC32" s="549">
        <v>2.1995216028011654E-6</v>
      </c>
      <c r="AD32" s="549">
        <v>4.413354812082923E-3</v>
      </c>
      <c r="AE32" s="549">
        <v>8.2741476857021686E-4</v>
      </c>
      <c r="AF32" s="549">
        <v>1.7995107595844262E-3</v>
      </c>
      <c r="AG32" s="549">
        <v>3.3873699743916703E-4</v>
      </c>
      <c r="AH32" s="549">
        <v>6.0752125615635391E-4</v>
      </c>
      <c r="AI32" s="549">
        <v>1.4700456762692657E-3</v>
      </c>
      <c r="AJ32" s="549">
        <v>1.302441904991845E-4</v>
      </c>
      <c r="AK32" s="549">
        <v>3.6035958224052513E-3</v>
      </c>
      <c r="AL32" s="549">
        <v>5.8458573024256009E-4</v>
      </c>
      <c r="AM32" s="549">
        <v>8.5000034381452742E-5</v>
      </c>
      <c r="AN32" s="549">
        <v>6.8808380494837318E-4</v>
      </c>
      <c r="AO32" s="549">
        <v>4.3253493096019244E-5</v>
      </c>
      <c r="AP32" s="549">
        <v>2.0869143771896036E-4</v>
      </c>
      <c r="AQ32" s="549">
        <v>3.1435639419982768E-4</v>
      </c>
      <c r="AR32" s="549">
        <v>9.9214402066948038E-4</v>
      </c>
      <c r="AS32" s="549">
        <v>9.4754607430175546E-4</v>
      </c>
      <c r="AT32" s="549">
        <v>4.3704194336827775E-4</v>
      </c>
      <c r="AU32" s="549">
        <v>4.6265059629030581E-4</v>
      </c>
      <c r="AV32" s="549">
        <v>1.6261623736649306E-3</v>
      </c>
      <c r="AW32" s="549">
        <v>4.1810661783582234E-4</v>
      </c>
      <c r="AX32" s="549">
        <v>6.1695106773857248E-4</v>
      </c>
      <c r="AY32" s="549">
        <v>6.0328234731264546E-4</v>
      </c>
      <c r="AZ32" s="549">
        <v>5.2454439784665379E-4</v>
      </c>
      <c r="BA32" s="549">
        <v>4.9050645191454521E-4</v>
      </c>
      <c r="BB32" s="549">
        <v>9.606123410471403E-4</v>
      </c>
      <c r="BC32" s="549">
        <v>9.1615759258883642E-4</v>
      </c>
      <c r="BD32" s="549">
        <v>1.0519465065378963E-3</v>
      </c>
      <c r="BE32" s="549">
        <v>1.0113848811887714E-3</v>
      </c>
      <c r="BF32" s="549">
        <v>1.4564319669585885E-3</v>
      </c>
      <c r="BG32" s="549">
        <v>1.2499738366447569E-3</v>
      </c>
      <c r="BH32" s="549">
        <v>4.4430513871692286E-4</v>
      </c>
      <c r="BI32" s="549">
        <v>6.5551253111594552E-4</v>
      </c>
      <c r="BJ32" s="549">
        <v>3.354295557130944E-3</v>
      </c>
      <c r="BK32" s="549">
        <v>1.095041647563687E-4</v>
      </c>
      <c r="BL32" s="549">
        <v>8.8275694193624867E-4</v>
      </c>
      <c r="BM32" s="549">
        <v>1.0763893298588252E-3</v>
      </c>
      <c r="BN32" s="549">
        <v>4.4919443894574041E-4</v>
      </c>
      <c r="BO32" s="549">
        <v>4.4947278533612618E-4</v>
      </c>
      <c r="BP32" s="549">
        <v>2.3210266807312995E-4</v>
      </c>
      <c r="BQ32" s="549">
        <v>3.9721637680834932E-4</v>
      </c>
      <c r="BR32" s="549">
        <v>3.0502699082748437E-4</v>
      </c>
      <c r="BS32" s="549">
        <v>4.2746973327170338E-4</v>
      </c>
      <c r="BT32" s="549">
        <v>8.6689904126176402E-5</v>
      </c>
      <c r="BU32" s="549">
        <v>8.6321055985637989E-5</v>
      </c>
      <c r="BV32" s="549">
        <v>5.6081518082705297E-5</v>
      </c>
      <c r="BW32" s="549">
        <v>4.4300295655240659E-5</v>
      </c>
      <c r="BX32" s="549">
        <v>2.2571291730895783E-5</v>
      </c>
      <c r="BY32" s="549">
        <v>9.3044665610992889E-5</v>
      </c>
      <c r="BZ32" s="549">
        <v>1.1540662738540001E-4</v>
      </c>
      <c r="CA32" s="549">
        <v>2.6516903771170187E-4</v>
      </c>
      <c r="CB32" s="549">
        <v>1.1360802319482781E-5</v>
      </c>
      <c r="CC32" s="549">
        <v>0</v>
      </c>
      <c r="CD32" s="549">
        <v>6.7654501460171144E-5</v>
      </c>
      <c r="CE32" s="549">
        <v>1.7013450031937556E-4</v>
      </c>
      <c r="CF32" s="549">
        <v>1.6216830732790203E-4</v>
      </c>
      <c r="CG32" s="549">
        <v>4.3772577300963626E-5</v>
      </c>
      <c r="CH32" s="549">
        <v>9.5958094436573272E-5</v>
      </c>
      <c r="CI32" s="549">
        <v>3.4030591199913664E-4</v>
      </c>
      <c r="CJ32" s="549">
        <v>2.3933759464003462E-4</v>
      </c>
      <c r="CK32" s="549">
        <v>1.7525677669488535E-4</v>
      </c>
      <c r="CL32" s="549">
        <v>2.1620417335805552E-3</v>
      </c>
      <c r="CM32" s="549">
        <v>1.5749726528125187E-4</v>
      </c>
      <c r="CN32" s="549">
        <v>6.1153132461661108E-5</v>
      </c>
      <c r="CO32" s="549">
        <v>9.9131536396953853E-4</v>
      </c>
      <c r="CP32" s="549">
        <v>6.1044163154845446E-4</v>
      </c>
      <c r="CQ32" s="549">
        <v>2.4852723727764813E-3</v>
      </c>
      <c r="CR32" s="549">
        <v>5.842329106851503E-4</v>
      </c>
      <c r="CS32" s="549">
        <v>4.8855454528590246E-4</v>
      </c>
      <c r="CT32" s="549">
        <v>4.7544504718378277E-4</v>
      </c>
      <c r="CU32" s="549">
        <v>5.6513861235565812E-4</v>
      </c>
      <c r="CV32" s="549">
        <v>9.0569340553071909E-4</v>
      </c>
      <c r="CW32" s="549">
        <v>1.0427358273036626E-3</v>
      </c>
      <c r="CX32" s="549">
        <v>5.1103633893129013E-4</v>
      </c>
      <c r="CY32" s="549">
        <v>5.3242337868619392E-4</v>
      </c>
      <c r="CZ32" s="549">
        <v>3.9131982678798687E-4</v>
      </c>
      <c r="DA32" s="549">
        <v>3.2440413889521526E-3</v>
      </c>
      <c r="DB32" s="549">
        <v>3.3100913810038779E-4</v>
      </c>
      <c r="DC32" s="549">
        <v>1.7234252368519179E-3</v>
      </c>
      <c r="DD32" s="549">
        <v>2.178978011072957E-3</v>
      </c>
      <c r="DE32" s="549">
        <v>2.5348681437239269E-4</v>
      </c>
      <c r="DF32" s="549">
        <v>1.1127852682848092</v>
      </c>
      <c r="DG32" s="549">
        <v>0.87631863200514049</v>
      </c>
      <c r="DH32" s="550" t="s">
        <v>268</v>
      </c>
    </row>
    <row r="33" spans="2:112" ht="12" customHeight="1">
      <c r="B33" s="548" t="s">
        <v>609</v>
      </c>
      <c r="C33" s="549">
        <v>1.2377606224290729E-5</v>
      </c>
      <c r="D33" s="549">
        <v>4.3953012195326443E-6</v>
      </c>
      <c r="E33" s="549">
        <v>4.6094554042918394E-6</v>
      </c>
      <c r="F33" s="549">
        <v>1.0484057147073186E-5</v>
      </c>
      <c r="G33" s="549">
        <v>1.3163506443798671E-5</v>
      </c>
      <c r="H33" s="549">
        <v>0</v>
      </c>
      <c r="I33" s="549">
        <v>4.7184058401155935E-5</v>
      </c>
      <c r="J33" s="549">
        <v>3.9026162341871917E-6</v>
      </c>
      <c r="K33" s="549">
        <v>3.085552297548205E-6</v>
      </c>
      <c r="L33" s="549">
        <v>4.7959422457788967E-6</v>
      </c>
      <c r="M33" s="549">
        <v>0</v>
      </c>
      <c r="N33" s="549">
        <v>9.523207514390708E-6</v>
      </c>
      <c r="O33" s="549">
        <v>2.6048241345566083E-6</v>
      </c>
      <c r="P33" s="549">
        <v>5.1925123608772794E-6</v>
      </c>
      <c r="Q33" s="549">
        <v>2.8314318533413656E-6</v>
      </c>
      <c r="R33" s="549">
        <v>3.3958520915058387E-6</v>
      </c>
      <c r="S33" s="549">
        <v>2.6357125161355639E-6</v>
      </c>
      <c r="T33" s="549">
        <v>2.9738708610874025E-6</v>
      </c>
      <c r="U33" s="549">
        <v>2.1183629371710622E-5</v>
      </c>
      <c r="V33" s="549">
        <v>5.8623237216929066E-6</v>
      </c>
      <c r="W33" s="549">
        <v>0</v>
      </c>
      <c r="X33" s="549">
        <v>3.1614421872569912E-6</v>
      </c>
      <c r="Y33" s="549">
        <v>1.5620789489892522E-6</v>
      </c>
      <c r="Z33" s="549">
        <v>3.7686645578753095E-6</v>
      </c>
      <c r="AA33" s="549">
        <v>1.8292098271462421E-6</v>
      </c>
      <c r="AB33" s="549">
        <v>2.8841534111670382E-6</v>
      </c>
      <c r="AC33" s="549">
        <v>1.0000170284337964</v>
      </c>
      <c r="AD33" s="549">
        <v>1.0780622845822821E-4</v>
      </c>
      <c r="AE33" s="549">
        <v>1.4253986676228664E-6</v>
      </c>
      <c r="AF33" s="549">
        <v>2.4492301701908756E-6</v>
      </c>
      <c r="AG33" s="549">
        <v>3.3434289593227718E-6</v>
      </c>
      <c r="AH33" s="549">
        <v>1.1741527386201055E-5</v>
      </c>
      <c r="AI33" s="549">
        <v>8.7715840710147159E-6</v>
      </c>
      <c r="AJ33" s="549">
        <v>6.7485318634546681E-5</v>
      </c>
      <c r="AK33" s="549">
        <v>6.9404694859613333E-6</v>
      </c>
      <c r="AL33" s="549">
        <v>1.4151351123338123E-5</v>
      </c>
      <c r="AM33" s="549">
        <v>2.1825316269990987E-6</v>
      </c>
      <c r="AN33" s="549">
        <v>3.9009784803036481E-6</v>
      </c>
      <c r="AO33" s="549">
        <v>1.9837405265215059E-6</v>
      </c>
      <c r="AP33" s="549">
        <v>6.9073845746452886E-6</v>
      </c>
      <c r="AQ33" s="549">
        <v>3.0147008998818033E-6</v>
      </c>
      <c r="AR33" s="549">
        <v>3.4462372871780857E-6</v>
      </c>
      <c r="AS33" s="549">
        <v>3.341855208048819E-6</v>
      </c>
      <c r="AT33" s="549">
        <v>2.0261917056612766E-6</v>
      </c>
      <c r="AU33" s="549">
        <v>1.8694693220172517E-6</v>
      </c>
      <c r="AV33" s="549">
        <v>2.1305357136108467E-6</v>
      </c>
      <c r="AW33" s="549">
        <v>1.9584655267427544E-6</v>
      </c>
      <c r="AX33" s="549">
        <v>1.2286199329312658E-6</v>
      </c>
      <c r="AY33" s="549">
        <v>1.5177390501557699E-6</v>
      </c>
      <c r="AZ33" s="549">
        <v>1.2941248480528389E-6</v>
      </c>
      <c r="BA33" s="549">
        <v>9.0768706533241066E-7</v>
      </c>
      <c r="BB33" s="549">
        <v>1.9326098791131601E-6</v>
      </c>
      <c r="BC33" s="549">
        <v>9.5766341521991168E-7</v>
      </c>
      <c r="BD33" s="549">
        <v>1.3615189518266587E-6</v>
      </c>
      <c r="BE33" s="549">
        <v>1.2685987517644701E-6</v>
      </c>
      <c r="BF33" s="549">
        <v>1.2522105882676784E-6</v>
      </c>
      <c r="BG33" s="549">
        <v>1.9120044796308794E-6</v>
      </c>
      <c r="BH33" s="549">
        <v>4.6788211867493078E-6</v>
      </c>
      <c r="BI33" s="549">
        <v>1.8048584456573105E-6</v>
      </c>
      <c r="BJ33" s="549">
        <v>6.8385885237298824E-6</v>
      </c>
      <c r="BK33" s="549">
        <v>1.1512203994517294E-5</v>
      </c>
      <c r="BL33" s="549">
        <v>4.8155952823270747E-6</v>
      </c>
      <c r="BM33" s="549">
        <v>5.8119840312345856E-6</v>
      </c>
      <c r="BN33" s="549">
        <v>1.0230381497778995E-5</v>
      </c>
      <c r="BO33" s="549">
        <v>6.0187758492699721E-6</v>
      </c>
      <c r="BP33" s="549">
        <v>8.7349965255290113E-6</v>
      </c>
      <c r="BQ33" s="549">
        <v>1.0883450528434647E-5</v>
      </c>
      <c r="BR33" s="549">
        <v>6.7964712644584176E-6</v>
      </c>
      <c r="BS33" s="549">
        <v>8.6210754983647292E-6</v>
      </c>
      <c r="BT33" s="549">
        <v>6.9651984800524578E-6</v>
      </c>
      <c r="BU33" s="549">
        <v>2.0880317022264125E-6</v>
      </c>
      <c r="BV33" s="549">
        <v>1.9996066423199028E-6</v>
      </c>
      <c r="BW33" s="549">
        <v>1.2068727503620131E-6</v>
      </c>
      <c r="BX33" s="549">
        <v>3.0820447185361724E-7</v>
      </c>
      <c r="BY33" s="549">
        <v>2.6483536399129152E-6</v>
      </c>
      <c r="BZ33" s="549">
        <v>1.9973914305628156E-5</v>
      </c>
      <c r="CA33" s="549">
        <v>1.105200994052959E-4</v>
      </c>
      <c r="CB33" s="549">
        <v>3.6878482134285493E-5</v>
      </c>
      <c r="CC33" s="549">
        <v>0</v>
      </c>
      <c r="CD33" s="549">
        <v>9.5116587186273409E-6</v>
      </c>
      <c r="CE33" s="549">
        <v>1.7647176122939155E-6</v>
      </c>
      <c r="CF33" s="549">
        <v>2.0802414392114826E-6</v>
      </c>
      <c r="CG33" s="549">
        <v>4.4644535970166098E-6</v>
      </c>
      <c r="CH33" s="549">
        <v>2.3588306155911057E-6</v>
      </c>
      <c r="CI33" s="549">
        <v>2.2529811738776897E-6</v>
      </c>
      <c r="CJ33" s="549">
        <v>3.1452279494768944E-6</v>
      </c>
      <c r="CK33" s="549">
        <v>1.6456812351200597E-6</v>
      </c>
      <c r="CL33" s="549">
        <v>3.5240551742661247E-6</v>
      </c>
      <c r="CM33" s="549">
        <v>5.7568806321452915E-6</v>
      </c>
      <c r="CN33" s="549">
        <v>2.7272500870272169E-6</v>
      </c>
      <c r="CO33" s="549">
        <v>3.9980305293541061E-6</v>
      </c>
      <c r="CP33" s="549">
        <v>2.1457295901891548E-6</v>
      </c>
      <c r="CQ33" s="549">
        <v>3.0928888172616998E-6</v>
      </c>
      <c r="CR33" s="549">
        <v>2.5461059748889614E-6</v>
      </c>
      <c r="CS33" s="549">
        <v>2.7966255095245952E-6</v>
      </c>
      <c r="CT33" s="549">
        <v>4.0713020361947071E-6</v>
      </c>
      <c r="CU33" s="549">
        <v>3.1279923635574827E-6</v>
      </c>
      <c r="CV33" s="549">
        <v>2.7558912171846426E-6</v>
      </c>
      <c r="CW33" s="549">
        <v>2.9136220310867031E-6</v>
      </c>
      <c r="CX33" s="549">
        <v>1.9471371549632461E-6</v>
      </c>
      <c r="CY33" s="549">
        <v>7.4855643475436193E-6</v>
      </c>
      <c r="CZ33" s="549">
        <v>3.1133263740956614E-6</v>
      </c>
      <c r="DA33" s="549">
        <v>6.0082012550692749E-6</v>
      </c>
      <c r="DB33" s="549">
        <v>7.2765285731663834E-6</v>
      </c>
      <c r="DC33" s="549">
        <v>6.4619457912341408E-6</v>
      </c>
      <c r="DD33" s="549">
        <v>2.0821600959419328E-6</v>
      </c>
      <c r="DE33" s="549">
        <v>1.0874959028669276E-5</v>
      </c>
      <c r="DF33" s="549">
        <v>1.000842210802646</v>
      </c>
      <c r="DG33" s="549">
        <v>0.78816345077557137</v>
      </c>
      <c r="DH33" s="550" t="s">
        <v>269</v>
      </c>
    </row>
    <row r="34" spans="2:112" ht="12" customHeight="1">
      <c r="B34" s="548" t="s">
        <v>611</v>
      </c>
      <c r="C34" s="549">
        <v>7.4255190546090204E-5</v>
      </c>
      <c r="D34" s="549">
        <v>7.4449928723385121E-5</v>
      </c>
      <c r="E34" s="549">
        <v>1.4707655138529769E-4</v>
      </c>
      <c r="F34" s="549">
        <v>7.2329670680843956E-5</v>
      </c>
      <c r="G34" s="549">
        <v>1.8729393017209963E-4</v>
      </c>
      <c r="H34" s="549">
        <v>0</v>
      </c>
      <c r="I34" s="549">
        <v>3.2746512131777699E-4</v>
      </c>
      <c r="J34" s="549">
        <v>7.4218038405154951E-5</v>
      </c>
      <c r="K34" s="549">
        <v>5.2859160431612043E-5</v>
      </c>
      <c r="L34" s="549">
        <v>5.5862841809065362E-5</v>
      </c>
      <c r="M34" s="549">
        <v>0</v>
      </c>
      <c r="N34" s="549">
        <v>1.8639844690712852E-4</v>
      </c>
      <c r="O34" s="549">
        <v>9.1268396182992887E-5</v>
      </c>
      <c r="P34" s="549">
        <v>1.0989851341236051E-4</v>
      </c>
      <c r="Q34" s="549">
        <v>7.2914354006361416E-5</v>
      </c>
      <c r="R34" s="549">
        <v>3.340759226800815E-5</v>
      </c>
      <c r="S34" s="549">
        <v>6.4797593675814153E-5</v>
      </c>
      <c r="T34" s="549">
        <v>1.1447841469549365E-4</v>
      </c>
      <c r="U34" s="549">
        <v>2.687551769990961E-3</v>
      </c>
      <c r="V34" s="549">
        <v>1.3509133883214724E-3</v>
      </c>
      <c r="W34" s="549">
        <v>0</v>
      </c>
      <c r="X34" s="549">
        <v>3.0353058836610157E-3</v>
      </c>
      <c r="Y34" s="549">
        <v>8.5393189804274959E-5</v>
      </c>
      <c r="Z34" s="549">
        <v>3.0630534035638141E-4</v>
      </c>
      <c r="AA34" s="549">
        <v>5.2363762564080105E-5</v>
      </c>
      <c r="AB34" s="549">
        <v>1.0966034483178062E-4</v>
      </c>
      <c r="AC34" s="549">
        <v>2.8826307724850902E-6</v>
      </c>
      <c r="AD34" s="549">
        <v>1.0001174498450613</v>
      </c>
      <c r="AE34" s="549">
        <v>1.7066273480941492E-4</v>
      </c>
      <c r="AF34" s="549">
        <v>1.135307997835922E-4</v>
      </c>
      <c r="AG34" s="549">
        <v>5.3201315721432797E-5</v>
      </c>
      <c r="AH34" s="549">
        <v>2.6018856847042818E-4</v>
      </c>
      <c r="AI34" s="549">
        <v>1.9264339027325389E-4</v>
      </c>
      <c r="AJ34" s="549">
        <v>2.8033210431728233E-5</v>
      </c>
      <c r="AK34" s="549">
        <v>5.8246785249436413E-3</v>
      </c>
      <c r="AL34" s="549">
        <v>7.3026277028286443E-2</v>
      </c>
      <c r="AM34" s="549">
        <v>3.3773603560345658E-3</v>
      </c>
      <c r="AN34" s="549">
        <v>4.7005822388412445E-3</v>
      </c>
      <c r="AO34" s="549">
        <v>1.0517912864339944E-4</v>
      </c>
      <c r="AP34" s="549">
        <v>3.4931695163969503E-3</v>
      </c>
      <c r="AQ34" s="549">
        <v>3.9643722281844661E-4</v>
      </c>
      <c r="AR34" s="549">
        <v>1.2013117079355391E-4</v>
      </c>
      <c r="AS34" s="549">
        <v>1.9545493447705104E-4</v>
      </c>
      <c r="AT34" s="549">
        <v>1.3194278866872174E-4</v>
      </c>
      <c r="AU34" s="549">
        <v>1.2289853533635728E-4</v>
      </c>
      <c r="AV34" s="549">
        <v>5.1692690392723892E-5</v>
      </c>
      <c r="AW34" s="549">
        <v>1.3250263303362498E-4</v>
      </c>
      <c r="AX34" s="549">
        <v>1.2410852763614449E-4</v>
      </c>
      <c r="AY34" s="549">
        <v>1.0877546683338167E-4</v>
      </c>
      <c r="AZ34" s="549">
        <v>4.8387964264429178E-5</v>
      </c>
      <c r="BA34" s="549">
        <v>4.4071378359448656E-5</v>
      </c>
      <c r="BB34" s="549">
        <v>1.0995711488395731E-4</v>
      </c>
      <c r="BC34" s="549">
        <v>4.3274713346246581E-5</v>
      </c>
      <c r="BD34" s="549">
        <v>4.4046851140189522E-5</v>
      </c>
      <c r="BE34" s="549">
        <v>7.1978157160059957E-5</v>
      </c>
      <c r="BF34" s="549">
        <v>6.4793531041935158E-5</v>
      </c>
      <c r="BG34" s="549">
        <v>1.5630124630118197E-4</v>
      </c>
      <c r="BH34" s="549">
        <v>1.9310085842579974E-4</v>
      </c>
      <c r="BI34" s="549">
        <v>1.248218506354794E-4</v>
      </c>
      <c r="BJ34" s="549">
        <v>6.3399946935736238E-5</v>
      </c>
      <c r="BK34" s="549">
        <v>2.3353765232351692E-4</v>
      </c>
      <c r="BL34" s="549">
        <v>4.1725190304225154E-4</v>
      </c>
      <c r="BM34" s="549">
        <v>5.6250999712888785E-5</v>
      </c>
      <c r="BN34" s="549">
        <v>1.4869861106191007E-2</v>
      </c>
      <c r="BO34" s="549">
        <v>7.1734470268493269E-3</v>
      </c>
      <c r="BP34" s="549">
        <v>5.6927687125122896E-3</v>
      </c>
      <c r="BQ34" s="549">
        <v>6.5961938134031356E-5</v>
      </c>
      <c r="BR34" s="549">
        <v>2.218869274471259E-4</v>
      </c>
      <c r="BS34" s="549">
        <v>3.9053145957802272E-4</v>
      </c>
      <c r="BT34" s="549">
        <v>1.0898606625915463E-4</v>
      </c>
      <c r="BU34" s="549">
        <v>2.9870905853269467E-5</v>
      </c>
      <c r="BV34" s="549">
        <v>7.5670004886521322E-5</v>
      </c>
      <c r="BW34" s="549">
        <v>3.2994613750680923E-5</v>
      </c>
      <c r="BX34" s="549">
        <v>2.7125262735005988E-6</v>
      </c>
      <c r="BY34" s="549">
        <v>2.5597328621804666E-4</v>
      </c>
      <c r="BZ34" s="549">
        <v>2.8336502370810009E-5</v>
      </c>
      <c r="CA34" s="549">
        <v>3.0485511902112164E-5</v>
      </c>
      <c r="CB34" s="549">
        <v>4.6401186014451436E-6</v>
      </c>
      <c r="CC34" s="549">
        <v>0</v>
      </c>
      <c r="CD34" s="549">
        <v>2.6186276390332753E-5</v>
      </c>
      <c r="CE34" s="549">
        <v>2.2681329341348077E-4</v>
      </c>
      <c r="CF34" s="549">
        <v>4.5200288296120444E-5</v>
      </c>
      <c r="CG34" s="549">
        <v>3.1530307853078355E-5</v>
      </c>
      <c r="CH34" s="549">
        <v>6.043669754462383E-5</v>
      </c>
      <c r="CI34" s="549">
        <v>4.6832285593210276E-5</v>
      </c>
      <c r="CJ34" s="549">
        <v>1.9284531985589549E-5</v>
      </c>
      <c r="CK34" s="549">
        <v>3.8948005436072525E-5</v>
      </c>
      <c r="CL34" s="549">
        <v>3.6686487784769723E-5</v>
      </c>
      <c r="CM34" s="549">
        <v>5.9269483020004004E-5</v>
      </c>
      <c r="CN34" s="549">
        <v>1.1339127524604716E-4</v>
      </c>
      <c r="CO34" s="549">
        <v>5.4012516479034024E-5</v>
      </c>
      <c r="CP34" s="549">
        <v>4.5155728970835136E-5</v>
      </c>
      <c r="CQ34" s="549">
        <v>6.8868851376613284E-5</v>
      </c>
      <c r="CR34" s="549">
        <v>8.7711697824926276E-5</v>
      </c>
      <c r="CS34" s="549">
        <v>7.4547964504013254E-5</v>
      </c>
      <c r="CT34" s="549">
        <v>1.2169298915717362E-4</v>
      </c>
      <c r="CU34" s="549">
        <v>2.7809551424082964E-5</v>
      </c>
      <c r="CV34" s="549">
        <v>3.2199930878980725E-5</v>
      </c>
      <c r="CW34" s="549">
        <v>3.8515882515109018E-5</v>
      </c>
      <c r="CX34" s="549">
        <v>2.49927734581278E-5</v>
      </c>
      <c r="CY34" s="549">
        <v>2.1061455951699388E-4</v>
      </c>
      <c r="CZ34" s="549">
        <v>3.6847374491714031E-4</v>
      </c>
      <c r="DA34" s="549">
        <v>1.5794036293526606E-4</v>
      </c>
      <c r="DB34" s="549">
        <v>1.4933827807582536E-4</v>
      </c>
      <c r="DC34" s="549">
        <v>1.5331243050532395E-4</v>
      </c>
      <c r="DD34" s="549">
        <v>3.1042956492703006E-5</v>
      </c>
      <c r="DE34" s="549">
        <v>5.8441403081796516E-5</v>
      </c>
      <c r="DF34" s="549">
        <v>1.1352808021116867</v>
      </c>
      <c r="DG34" s="549">
        <v>0.89403386960868969</v>
      </c>
      <c r="DH34" s="550" t="s">
        <v>270</v>
      </c>
    </row>
    <row r="35" spans="2:112" ht="12" customHeight="1">
      <c r="B35" s="548" t="s">
        <v>613</v>
      </c>
      <c r="C35" s="549">
        <v>2.5717068432482256E-3</v>
      </c>
      <c r="D35" s="549">
        <v>9.3437768713212736E-4</v>
      </c>
      <c r="E35" s="549">
        <v>1.0359138768576196E-3</v>
      </c>
      <c r="F35" s="549">
        <v>7.0846492441429569E-3</v>
      </c>
      <c r="G35" s="549">
        <v>3.6876595927605189E-3</v>
      </c>
      <c r="H35" s="549">
        <v>0</v>
      </c>
      <c r="I35" s="549">
        <v>6.5539925425454903E-4</v>
      </c>
      <c r="J35" s="549">
        <v>5.34892591241257E-3</v>
      </c>
      <c r="K35" s="549">
        <v>1.1650314425796312E-2</v>
      </c>
      <c r="L35" s="549">
        <v>7.8062013387795927E-4</v>
      </c>
      <c r="M35" s="549">
        <v>0</v>
      </c>
      <c r="N35" s="549">
        <v>9.8750727385722627E-4</v>
      </c>
      <c r="O35" s="549">
        <v>3.2420066718985589E-3</v>
      </c>
      <c r="P35" s="549">
        <v>3.7725360846028802E-3</v>
      </c>
      <c r="Q35" s="549">
        <v>8.6508402199590544E-3</v>
      </c>
      <c r="R35" s="549">
        <v>3.5450766262049927E-4</v>
      </c>
      <c r="S35" s="549">
        <v>5.7008024727835827E-3</v>
      </c>
      <c r="T35" s="549">
        <v>1.2647772779187369E-2</v>
      </c>
      <c r="U35" s="549">
        <v>3.0027649307774844E-3</v>
      </c>
      <c r="V35" s="549">
        <v>9.5636139413837707E-4</v>
      </c>
      <c r="W35" s="549">
        <v>0</v>
      </c>
      <c r="X35" s="549">
        <v>8.2431000359950684E-4</v>
      </c>
      <c r="Y35" s="549">
        <v>3.640096053629748E-4</v>
      </c>
      <c r="Z35" s="549">
        <v>2.4048978668989658E-3</v>
      </c>
      <c r="AA35" s="549">
        <v>9.4406624615178021E-3</v>
      </c>
      <c r="AB35" s="549">
        <v>9.0907151842718886E-3</v>
      </c>
      <c r="AC35" s="549">
        <v>2.4732097852594727E-5</v>
      </c>
      <c r="AD35" s="549">
        <v>2.0882335237426173E-4</v>
      </c>
      <c r="AE35" s="549">
        <v>1.0642031970118571</v>
      </c>
      <c r="AF35" s="549">
        <v>1.6629581727384705E-2</v>
      </c>
      <c r="AG35" s="549">
        <v>1.4931583325615559E-2</v>
      </c>
      <c r="AH35" s="549">
        <v>6.2549526811718336E-3</v>
      </c>
      <c r="AI35" s="549">
        <v>6.8785694160171439E-4</v>
      </c>
      <c r="AJ35" s="549">
        <v>2.4169040395019133E-4</v>
      </c>
      <c r="AK35" s="549">
        <v>1.1998477737886776E-3</v>
      </c>
      <c r="AL35" s="549">
        <v>1.6827479996047199E-4</v>
      </c>
      <c r="AM35" s="549">
        <v>9.6617880895523694E-5</v>
      </c>
      <c r="AN35" s="549">
        <v>2.8080285257982507E-4</v>
      </c>
      <c r="AO35" s="549">
        <v>1.4725993839020732E-4</v>
      </c>
      <c r="AP35" s="549">
        <v>4.0367236094724176E-4</v>
      </c>
      <c r="AQ35" s="549">
        <v>1.484984731085196E-3</v>
      </c>
      <c r="AR35" s="549">
        <v>8.4696689875151353E-4</v>
      </c>
      <c r="AS35" s="549">
        <v>6.9805557699045557E-4</v>
      </c>
      <c r="AT35" s="549">
        <v>2.8833194095308815E-3</v>
      </c>
      <c r="AU35" s="549">
        <v>1.2450545792215789E-3</v>
      </c>
      <c r="AV35" s="549">
        <v>4.5981587849542411E-3</v>
      </c>
      <c r="AW35" s="549">
        <v>5.6665111876551388E-3</v>
      </c>
      <c r="AX35" s="549">
        <v>3.5521570454892675E-3</v>
      </c>
      <c r="AY35" s="549">
        <v>4.6859087804641012E-3</v>
      </c>
      <c r="AZ35" s="549">
        <v>1.0015144485559192E-2</v>
      </c>
      <c r="BA35" s="549">
        <v>2.9700920525955877E-3</v>
      </c>
      <c r="BB35" s="549">
        <v>2.5350965579197079E-2</v>
      </c>
      <c r="BC35" s="549">
        <v>9.3951356856332175E-3</v>
      </c>
      <c r="BD35" s="549">
        <v>1.1430004665892694E-2</v>
      </c>
      <c r="BE35" s="549">
        <v>8.0873558838046675E-3</v>
      </c>
      <c r="BF35" s="549">
        <v>3.3128879013236663E-3</v>
      </c>
      <c r="BG35" s="549">
        <v>7.8898292589421794E-3</v>
      </c>
      <c r="BH35" s="549">
        <v>3.1857274699307468E-3</v>
      </c>
      <c r="BI35" s="549">
        <v>1.850305968168013E-3</v>
      </c>
      <c r="BJ35" s="549">
        <v>1.6975098345956122E-2</v>
      </c>
      <c r="BK35" s="549">
        <v>8.4144321053191535E-4</v>
      </c>
      <c r="BL35" s="549">
        <v>3.2086194918616007E-3</v>
      </c>
      <c r="BM35" s="549">
        <v>4.6299138062195471E-3</v>
      </c>
      <c r="BN35" s="549">
        <v>2.572740523555707E-3</v>
      </c>
      <c r="BO35" s="549">
        <v>3.1137514316897054E-3</v>
      </c>
      <c r="BP35" s="549">
        <v>5.13235585060252E-4</v>
      </c>
      <c r="BQ35" s="549">
        <v>2.487017521450035E-4</v>
      </c>
      <c r="BR35" s="549">
        <v>1.0767726661880339E-2</v>
      </c>
      <c r="BS35" s="549">
        <v>8.3263306289871276E-4</v>
      </c>
      <c r="BT35" s="549">
        <v>1.8374387390749905E-3</v>
      </c>
      <c r="BU35" s="549">
        <v>1.0113699107909511E-3</v>
      </c>
      <c r="BV35" s="549">
        <v>3.3140341866237812E-4</v>
      </c>
      <c r="BW35" s="549">
        <v>4.9527323229335237E-4</v>
      </c>
      <c r="BX35" s="549">
        <v>2.0565824857087021E-4</v>
      </c>
      <c r="BY35" s="549">
        <v>3.5104170455091052E-4</v>
      </c>
      <c r="BZ35" s="549">
        <v>3.4613146348222445E-4</v>
      </c>
      <c r="CA35" s="549">
        <v>1.0225711835336339E-3</v>
      </c>
      <c r="CB35" s="549">
        <v>1.5673973491438911E-4</v>
      </c>
      <c r="CC35" s="549">
        <v>0</v>
      </c>
      <c r="CD35" s="549">
        <v>7.4739188507154939E-4</v>
      </c>
      <c r="CE35" s="549">
        <v>1.1971773963652768E-3</v>
      </c>
      <c r="CF35" s="549">
        <v>2.3633799097848066E-3</v>
      </c>
      <c r="CG35" s="549">
        <v>1.5243660459152831E-4</v>
      </c>
      <c r="CH35" s="549">
        <v>2.8327464548816945E-4</v>
      </c>
      <c r="CI35" s="549">
        <v>5.5178861026619164E-4</v>
      </c>
      <c r="CJ35" s="549">
        <v>2.5778885066997151E-3</v>
      </c>
      <c r="CK35" s="549">
        <v>3.9211094420851843E-4</v>
      </c>
      <c r="CL35" s="549">
        <v>1.3101083196822016E-3</v>
      </c>
      <c r="CM35" s="549">
        <v>4.9159543246758285E-4</v>
      </c>
      <c r="CN35" s="549">
        <v>3.0936416538056646E-4</v>
      </c>
      <c r="CO35" s="549">
        <v>2.4392597249510237E-3</v>
      </c>
      <c r="CP35" s="549">
        <v>5.6057358976805696E-4</v>
      </c>
      <c r="CQ35" s="549">
        <v>2.9787445759491536E-4</v>
      </c>
      <c r="CR35" s="549">
        <v>3.8509802356969188E-4</v>
      </c>
      <c r="CS35" s="549">
        <v>3.7143820994757476E-4</v>
      </c>
      <c r="CT35" s="549">
        <v>1.1210418417369947E-3</v>
      </c>
      <c r="CU35" s="549">
        <v>5.2830609904335574E-4</v>
      </c>
      <c r="CV35" s="549">
        <v>1.5243883342379444E-3</v>
      </c>
      <c r="CW35" s="549">
        <v>2.8168512871338978E-3</v>
      </c>
      <c r="CX35" s="549">
        <v>4.6875307832456534E-4</v>
      </c>
      <c r="CY35" s="549">
        <v>1.0084998496278778E-3</v>
      </c>
      <c r="CZ35" s="549">
        <v>8.7678362899316529E-4</v>
      </c>
      <c r="DA35" s="549">
        <v>1.3027786709883932E-3</v>
      </c>
      <c r="DB35" s="549">
        <v>1.4942870665247833E-3</v>
      </c>
      <c r="DC35" s="549">
        <v>5.6970215781073621E-4</v>
      </c>
      <c r="DD35" s="549">
        <v>1.0612472372497173E-2</v>
      </c>
      <c r="DE35" s="549">
        <v>1.2193643875117195E-3</v>
      </c>
      <c r="DF35" s="549">
        <v>1.397252201383459</v>
      </c>
      <c r="DG35" s="549">
        <v>1.1003364014423112</v>
      </c>
      <c r="DH35" s="550" t="s">
        <v>271</v>
      </c>
    </row>
    <row r="36" spans="2:112" ht="12" customHeight="1">
      <c r="B36" s="548" t="s">
        <v>615</v>
      </c>
      <c r="C36" s="549">
        <v>6.0092020975840293E-4</v>
      </c>
      <c r="D36" s="549">
        <v>2.3804300487057463E-4</v>
      </c>
      <c r="E36" s="549">
        <v>1.165242994559423E-3</v>
      </c>
      <c r="F36" s="549">
        <v>3.1977527686824443E-4</v>
      </c>
      <c r="G36" s="549">
        <v>5.8986800264583766E-4</v>
      </c>
      <c r="H36" s="549">
        <v>0</v>
      </c>
      <c r="I36" s="549">
        <v>1.3517676142112221E-3</v>
      </c>
      <c r="J36" s="549">
        <v>1.3772521685069929E-4</v>
      </c>
      <c r="K36" s="549">
        <v>9.4306918301757147E-5</v>
      </c>
      <c r="L36" s="549">
        <v>9.8255336025093466E-5</v>
      </c>
      <c r="M36" s="549">
        <v>0</v>
      </c>
      <c r="N36" s="549">
        <v>1.5740552426665282E-4</v>
      </c>
      <c r="O36" s="549">
        <v>9.2556847933422041E-4</v>
      </c>
      <c r="P36" s="549">
        <v>2.3147587135409495E-4</v>
      </c>
      <c r="Q36" s="549">
        <v>2.4195213129948187E-4</v>
      </c>
      <c r="R36" s="549">
        <v>9.3752997201915531E-5</v>
      </c>
      <c r="S36" s="549">
        <v>1.6931376386517766E-4</v>
      </c>
      <c r="T36" s="549">
        <v>1.6888083085809632E-4</v>
      </c>
      <c r="U36" s="549">
        <v>3.2379070442038662E-4</v>
      </c>
      <c r="V36" s="549">
        <v>3.5104893307320872E-4</v>
      </c>
      <c r="W36" s="549">
        <v>0</v>
      </c>
      <c r="X36" s="549">
        <v>2.0752002871462114E-4</v>
      </c>
      <c r="Y36" s="549">
        <v>1.0403175975039638E-4</v>
      </c>
      <c r="Z36" s="549">
        <v>1.1761613989219785E-4</v>
      </c>
      <c r="AA36" s="549">
        <v>2.7815688880815972E-4</v>
      </c>
      <c r="AB36" s="549">
        <v>1.2275620225250759E-4</v>
      </c>
      <c r="AC36" s="549">
        <v>3.0953763979556572E-6</v>
      </c>
      <c r="AD36" s="549">
        <v>2.2925604168663483E-4</v>
      </c>
      <c r="AE36" s="549">
        <v>1.9520228187353998E-4</v>
      </c>
      <c r="AF36" s="549">
        <v>1.0077957076159132</v>
      </c>
      <c r="AG36" s="549">
        <v>4.352320730010557E-3</v>
      </c>
      <c r="AH36" s="549">
        <v>1.9236551714861446E-4</v>
      </c>
      <c r="AI36" s="549">
        <v>3.2503280375899491E-4</v>
      </c>
      <c r="AJ36" s="549">
        <v>8.3974155575486067E-5</v>
      </c>
      <c r="AK36" s="549">
        <v>4.9633873324251264E-4</v>
      </c>
      <c r="AL36" s="549">
        <v>3.0639767943591408E-4</v>
      </c>
      <c r="AM36" s="549">
        <v>1.6195144519167849E-4</v>
      </c>
      <c r="AN36" s="549">
        <v>3.8986812745128984E-4</v>
      </c>
      <c r="AO36" s="549">
        <v>6.9707600019437485E-5</v>
      </c>
      <c r="AP36" s="549">
        <v>2.5249012608367086E-4</v>
      </c>
      <c r="AQ36" s="549">
        <v>1.5775650821631227E-4</v>
      </c>
      <c r="AR36" s="549">
        <v>5.3134659199451247E-4</v>
      </c>
      <c r="AS36" s="549">
        <v>1.894660356874108E-4</v>
      </c>
      <c r="AT36" s="549">
        <v>1.2058657847691431E-3</v>
      </c>
      <c r="AU36" s="549">
        <v>2.6540966561813778E-3</v>
      </c>
      <c r="AV36" s="549">
        <v>2.4330217357971346E-3</v>
      </c>
      <c r="AW36" s="549">
        <v>8.5895289918397246E-4</v>
      </c>
      <c r="AX36" s="549">
        <v>2.3124426598945016E-4</v>
      </c>
      <c r="AY36" s="549">
        <v>8.2551036059056641E-4</v>
      </c>
      <c r="AZ36" s="549">
        <v>1.1924000067235466E-3</v>
      </c>
      <c r="BA36" s="549">
        <v>3.5905463187054079E-4</v>
      </c>
      <c r="BB36" s="549">
        <v>4.721411596726967E-4</v>
      </c>
      <c r="BC36" s="549">
        <v>2.4294403213795451E-3</v>
      </c>
      <c r="BD36" s="549">
        <v>4.4811103152478415E-4</v>
      </c>
      <c r="BE36" s="549">
        <v>2.5252232595276117E-3</v>
      </c>
      <c r="BF36" s="549">
        <v>3.9780040473789118E-3</v>
      </c>
      <c r="BG36" s="549">
        <v>2.6064726033668967E-3</v>
      </c>
      <c r="BH36" s="549">
        <v>1.2169700346480097E-3</v>
      </c>
      <c r="BI36" s="549">
        <v>2.5937944544777011E-3</v>
      </c>
      <c r="BJ36" s="549">
        <v>1.4413955544787683E-3</v>
      </c>
      <c r="BK36" s="549">
        <v>9.7017304003463377E-4</v>
      </c>
      <c r="BL36" s="549">
        <v>1.6332656925482355E-4</v>
      </c>
      <c r="BM36" s="549">
        <v>2.0814894173172208E-4</v>
      </c>
      <c r="BN36" s="549">
        <v>6.4427259484135682E-4</v>
      </c>
      <c r="BO36" s="549">
        <v>7.4714096220944405E-4</v>
      </c>
      <c r="BP36" s="549">
        <v>7.8316011374670951E-4</v>
      </c>
      <c r="BQ36" s="549">
        <v>7.2132643386357381E-5</v>
      </c>
      <c r="BR36" s="549">
        <v>4.6145765457379406E-4</v>
      </c>
      <c r="BS36" s="549">
        <v>1.8819454074898532E-3</v>
      </c>
      <c r="BT36" s="549">
        <v>1.728933988270452E-4</v>
      </c>
      <c r="BU36" s="549">
        <v>8.100492393595655E-5</v>
      </c>
      <c r="BV36" s="549">
        <v>6.0084167824049169E-5</v>
      </c>
      <c r="BW36" s="549">
        <v>3.7966600157953982E-5</v>
      </c>
      <c r="BX36" s="549">
        <v>9.2302127227238485E-6</v>
      </c>
      <c r="BY36" s="549">
        <v>1.6214850448436943E-4</v>
      </c>
      <c r="BZ36" s="549">
        <v>4.9488870438018522E-4</v>
      </c>
      <c r="CA36" s="549">
        <v>2.1687416974204266E-3</v>
      </c>
      <c r="CB36" s="549">
        <v>1.2275585038215178E-5</v>
      </c>
      <c r="CC36" s="549">
        <v>0</v>
      </c>
      <c r="CD36" s="549">
        <v>2.5015028660941235E-4</v>
      </c>
      <c r="CE36" s="549">
        <v>1.97195361944828E-4</v>
      </c>
      <c r="CF36" s="549">
        <v>1.225719216198665E-4</v>
      </c>
      <c r="CG36" s="549">
        <v>1.3577742285076207E-4</v>
      </c>
      <c r="CH36" s="549">
        <v>1.322432047214998E-4</v>
      </c>
      <c r="CI36" s="549">
        <v>1.6716120802468345E-4</v>
      </c>
      <c r="CJ36" s="549">
        <v>1.620671738908166E-4</v>
      </c>
      <c r="CK36" s="549">
        <v>1.6796098685346511E-4</v>
      </c>
      <c r="CL36" s="549">
        <v>1.2138977403630918E-4</v>
      </c>
      <c r="CM36" s="549">
        <v>3.4332472767113526E-4</v>
      </c>
      <c r="CN36" s="549">
        <v>9.6187983439136623E-5</v>
      </c>
      <c r="CO36" s="549">
        <v>2.1654101623365916E-4</v>
      </c>
      <c r="CP36" s="549">
        <v>2.2346671011448329E-4</v>
      </c>
      <c r="CQ36" s="549">
        <v>2.3251646855101065E-4</v>
      </c>
      <c r="CR36" s="549">
        <v>3.2939521388412467E-4</v>
      </c>
      <c r="CS36" s="549">
        <v>2.9162203966200611E-4</v>
      </c>
      <c r="CT36" s="549">
        <v>1.0072845515668115E-3</v>
      </c>
      <c r="CU36" s="549">
        <v>7.9028600779386469E-4</v>
      </c>
      <c r="CV36" s="549">
        <v>7.8466940589302887E-5</v>
      </c>
      <c r="CW36" s="549">
        <v>6.841705518928029E-3</v>
      </c>
      <c r="CX36" s="549">
        <v>6.8633524897197611E-5</v>
      </c>
      <c r="CY36" s="549">
        <v>4.297271583076615E-4</v>
      </c>
      <c r="CZ36" s="549">
        <v>1.3110044621380407E-4</v>
      </c>
      <c r="DA36" s="549">
        <v>2.2578905853870419E-4</v>
      </c>
      <c r="DB36" s="549">
        <v>4.1829965643672265E-4</v>
      </c>
      <c r="DC36" s="549">
        <v>2.4846698421233959E-4</v>
      </c>
      <c r="DD36" s="549">
        <v>1.4651109114797451E-3</v>
      </c>
      <c r="DE36" s="549">
        <v>2.4820776093864517E-4</v>
      </c>
      <c r="DF36" s="549">
        <v>1.0755667927485009</v>
      </c>
      <c r="DG36" s="549">
        <v>0.84700907471960418</v>
      </c>
      <c r="DH36" s="550" t="s">
        <v>272</v>
      </c>
    </row>
    <row r="37" spans="2:112" ht="12" customHeight="1">
      <c r="B37" s="548" t="s">
        <v>617</v>
      </c>
      <c r="C37" s="549">
        <v>3.4004285668986668E-7</v>
      </c>
      <c r="D37" s="549">
        <v>8.5891237957486372E-8</v>
      </c>
      <c r="E37" s="549">
        <v>1.0068419141132596E-7</v>
      </c>
      <c r="F37" s="549">
        <v>7.1688875368070528E-8</v>
      </c>
      <c r="G37" s="549">
        <v>7.258413092736127E-6</v>
      </c>
      <c r="H37" s="549">
        <v>0</v>
      </c>
      <c r="I37" s="549">
        <v>5.166680087240628E-6</v>
      </c>
      <c r="J37" s="549">
        <v>1.5756245338528823E-7</v>
      </c>
      <c r="K37" s="549">
        <v>1.3937065490380795E-7</v>
      </c>
      <c r="L37" s="549">
        <v>1.7747606173719673E-7</v>
      </c>
      <c r="M37" s="549">
        <v>0</v>
      </c>
      <c r="N37" s="549">
        <v>4.4088133905925027E-7</v>
      </c>
      <c r="O37" s="549">
        <v>2.8088536805896997E-6</v>
      </c>
      <c r="P37" s="549">
        <v>3.7030590555109478E-7</v>
      </c>
      <c r="Q37" s="549">
        <v>2.1654450224385878E-6</v>
      </c>
      <c r="R37" s="549">
        <v>2.0259969330707332E-7</v>
      </c>
      <c r="S37" s="549">
        <v>4.3729997773901512E-7</v>
      </c>
      <c r="T37" s="549">
        <v>2.6952680500625212E-7</v>
      </c>
      <c r="U37" s="549">
        <v>5.3361043171169656E-7</v>
      </c>
      <c r="V37" s="549">
        <v>2.5943958740889032E-7</v>
      </c>
      <c r="W37" s="549">
        <v>0</v>
      </c>
      <c r="X37" s="549">
        <v>5.6017734160551085E-8</v>
      </c>
      <c r="Y37" s="549">
        <v>6.7937617657209247E-8</v>
      </c>
      <c r="Z37" s="549">
        <v>9.4803305498917229E-8</v>
      </c>
      <c r="AA37" s="549">
        <v>2.184643779033869E-7</v>
      </c>
      <c r="AB37" s="549">
        <v>4.703245216689856E-7</v>
      </c>
      <c r="AC37" s="549">
        <v>4.4324937801593532E-9</v>
      </c>
      <c r="AD37" s="549">
        <v>1.5666389747440245E-6</v>
      </c>
      <c r="AE37" s="549">
        <v>3.3942416115171086E-7</v>
      </c>
      <c r="AF37" s="549">
        <v>6.1398469797889325E-7</v>
      </c>
      <c r="AG37" s="549">
        <v>1.000344671601556</v>
      </c>
      <c r="AH37" s="549">
        <v>2.625863077887751E-7</v>
      </c>
      <c r="AI37" s="549">
        <v>4.03346563944614E-7</v>
      </c>
      <c r="AJ37" s="549">
        <v>2.9563016716020477E-7</v>
      </c>
      <c r="AK37" s="549">
        <v>5.9308735734254041E-7</v>
      </c>
      <c r="AL37" s="549">
        <v>6.579974258158585E-7</v>
      </c>
      <c r="AM37" s="549">
        <v>1.129153788738316E-7</v>
      </c>
      <c r="AN37" s="549">
        <v>8.7540840949144664E-7</v>
      </c>
      <c r="AO37" s="549">
        <v>1.0657484405708247E-7</v>
      </c>
      <c r="AP37" s="549">
        <v>3.617396319048377E-7</v>
      </c>
      <c r="AQ37" s="549">
        <v>2.2575938064889522E-7</v>
      </c>
      <c r="AR37" s="549">
        <v>8.582934134144342E-7</v>
      </c>
      <c r="AS37" s="549">
        <v>1.5837323428780196E-7</v>
      </c>
      <c r="AT37" s="549">
        <v>1.6063225217905056E-7</v>
      </c>
      <c r="AU37" s="549">
        <v>4.9960990994529067E-7</v>
      </c>
      <c r="AV37" s="549">
        <v>6.8406302349476566E-7</v>
      </c>
      <c r="AW37" s="549">
        <v>5.3012804472526518E-7</v>
      </c>
      <c r="AX37" s="549">
        <v>5.2480583336045087E-7</v>
      </c>
      <c r="AY37" s="549">
        <v>2.1995379799622596E-7</v>
      </c>
      <c r="AZ37" s="549">
        <v>7.7671272407565905E-8</v>
      </c>
      <c r="BA37" s="549">
        <v>8.6330199378561796E-7</v>
      </c>
      <c r="BB37" s="549">
        <v>1.7342945250134661E-7</v>
      </c>
      <c r="BC37" s="549">
        <v>2.1277922953077773E-6</v>
      </c>
      <c r="BD37" s="549">
        <v>5.9597504528693054E-8</v>
      </c>
      <c r="BE37" s="549">
        <v>3.2527980566448596E-7</v>
      </c>
      <c r="BF37" s="549">
        <v>2.4031931657307002E-7</v>
      </c>
      <c r="BG37" s="549">
        <v>3.1565547530854319E-7</v>
      </c>
      <c r="BH37" s="549">
        <v>1.2564625737245782E-7</v>
      </c>
      <c r="BI37" s="549">
        <v>2.8289995990839136E-7</v>
      </c>
      <c r="BJ37" s="549">
        <v>4.4363434808210972E-6</v>
      </c>
      <c r="BK37" s="549">
        <v>3.6636869825343311E-7</v>
      </c>
      <c r="BL37" s="549">
        <v>1.8489173463328649E-7</v>
      </c>
      <c r="BM37" s="549">
        <v>3.2285941690273015E-7</v>
      </c>
      <c r="BN37" s="549">
        <v>2.3219953371810257E-7</v>
      </c>
      <c r="BO37" s="549">
        <v>3.4646002733811468E-7</v>
      </c>
      <c r="BP37" s="549">
        <v>3.3251246033015182E-7</v>
      </c>
      <c r="BQ37" s="549">
        <v>7.8430097424423969E-6</v>
      </c>
      <c r="BR37" s="549">
        <v>5.1123288012170309E-7</v>
      </c>
      <c r="BS37" s="549">
        <v>5.9821866510496887E-7</v>
      </c>
      <c r="BT37" s="549">
        <v>4.3978714555951456E-7</v>
      </c>
      <c r="BU37" s="549">
        <v>4.7122639480258586E-7</v>
      </c>
      <c r="BV37" s="549">
        <v>1.4593586260936632E-7</v>
      </c>
      <c r="BW37" s="549">
        <v>9.6144005540366544E-8</v>
      </c>
      <c r="BX37" s="549">
        <v>2.9570972084086299E-8</v>
      </c>
      <c r="BY37" s="549">
        <v>6.0176256234967197E-7</v>
      </c>
      <c r="BZ37" s="549">
        <v>2.1662880231532553E-7</v>
      </c>
      <c r="CA37" s="549">
        <v>1.9891644193786968E-7</v>
      </c>
      <c r="CB37" s="549">
        <v>3.4580718811785398E-8</v>
      </c>
      <c r="CC37" s="549">
        <v>0</v>
      </c>
      <c r="CD37" s="549">
        <v>9.4282120628766303E-8</v>
      </c>
      <c r="CE37" s="549">
        <v>1.2287852543190133E-7</v>
      </c>
      <c r="CF37" s="549">
        <v>2.5440698481416768E-7</v>
      </c>
      <c r="CG37" s="549">
        <v>1.4381138401216649E-6</v>
      </c>
      <c r="CH37" s="549">
        <v>8.3881131885664213E-6</v>
      </c>
      <c r="CI37" s="549">
        <v>1.1191398998733547E-6</v>
      </c>
      <c r="CJ37" s="549">
        <v>1.1905681022496649E-7</v>
      </c>
      <c r="CK37" s="549">
        <v>4.3202245101793575E-6</v>
      </c>
      <c r="CL37" s="549">
        <v>3.2986437914013204E-7</v>
      </c>
      <c r="CM37" s="549">
        <v>7.4908929500486915E-7</v>
      </c>
      <c r="CN37" s="549">
        <v>2.3848975769576835E-7</v>
      </c>
      <c r="CO37" s="549">
        <v>1.7099453074577375E-6</v>
      </c>
      <c r="CP37" s="549">
        <v>1.6656879261226226E-7</v>
      </c>
      <c r="CQ37" s="549">
        <v>6.2558875291339857E-7</v>
      </c>
      <c r="CR37" s="549">
        <v>3.4545800437176174E-7</v>
      </c>
      <c r="CS37" s="549">
        <v>2.3331455298300626E-7</v>
      </c>
      <c r="CT37" s="549">
        <v>4.804751400339778E-6</v>
      </c>
      <c r="CU37" s="549">
        <v>1.6460371415734925E-6</v>
      </c>
      <c r="CV37" s="549">
        <v>3.068623216472717E-7</v>
      </c>
      <c r="CW37" s="549">
        <v>1.4903487217738572E-7</v>
      </c>
      <c r="CX37" s="549">
        <v>2.811041321305839E-7</v>
      </c>
      <c r="CY37" s="549">
        <v>1.2652672080898743E-6</v>
      </c>
      <c r="CZ37" s="549">
        <v>2.7954966799210549E-7</v>
      </c>
      <c r="DA37" s="549">
        <v>1.1347334256681567E-6</v>
      </c>
      <c r="DB37" s="549">
        <v>8.8242774498858599E-7</v>
      </c>
      <c r="DC37" s="549">
        <v>3.0060266772300243E-6</v>
      </c>
      <c r="DD37" s="549">
        <v>1.5213266672462084E-7</v>
      </c>
      <c r="DE37" s="549">
        <v>2.9620646459354263E-6</v>
      </c>
      <c r="DF37" s="549">
        <v>1.0004357450758772</v>
      </c>
      <c r="DG37" s="549">
        <v>0.78784335893054902</v>
      </c>
      <c r="DH37" s="550" t="s">
        <v>273</v>
      </c>
    </row>
    <row r="38" spans="2:112" ht="12" customHeight="1">
      <c r="B38" s="548" t="s">
        <v>619</v>
      </c>
      <c r="C38" s="549">
        <v>1.6472308019891966E-5</v>
      </c>
      <c r="D38" s="549">
        <v>7.1833257951841729E-6</v>
      </c>
      <c r="E38" s="549">
        <v>1.1325861036514119E-5</v>
      </c>
      <c r="F38" s="549">
        <v>1.1130419120244114E-4</v>
      </c>
      <c r="G38" s="549">
        <v>8.9696525101098819E-6</v>
      </c>
      <c r="H38" s="549">
        <v>0</v>
      </c>
      <c r="I38" s="549">
        <v>3.1705376069713126E-5</v>
      </c>
      <c r="J38" s="549">
        <v>8.1391876102840198E-5</v>
      </c>
      <c r="K38" s="549">
        <v>6.7893647961690087E-4</v>
      </c>
      <c r="L38" s="549">
        <v>1.0715712699284383E-5</v>
      </c>
      <c r="M38" s="549">
        <v>0</v>
      </c>
      <c r="N38" s="549">
        <v>5.730238024738895E-5</v>
      </c>
      <c r="O38" s="549">
        <v>6.9034767634899714E-5</v>
      </c>
      <c r="P38" s="549">
        <v>1.8960687008193605E-5</v>
      </c>
      <c r="Q38" s="549">
        <v>9.6826345662532568E-4</v>
      </c>
      <c r="R38" s="549">
        <v>5.8604373405689768E-6</v>
      </c>
      <c r="S38" s="549">
        <v>7.5370127355259822E-6</v>
      </c>
      <c r="T38" s="549">
        <v>1.2175566165227039E-5</v>
      </c>
      <c r="U38" s="549">
        <v>8.2047403366366335E-6</v>
      </c>
      <c r="V38" s="549">
        <v>5.4210768291278644E-5</v>
      </c>
      <c r="W38" s="549">
        <v>0</v>
      </c>
      <c r="X38" s="549">
        <v>7.2767548621637516E-5</v>
      </c>
      <c r="Y38" s="549">
        <v>5.1201677145829714E-6</v>
      </c>
      <c r="Z38" s="549">
        <v>9.6727162802625738E-6</v>
      </c>
      <c r="AA38" s="549">
        <v>6.9317465132099439E-4</v>
      </c>
      <c r="AB38" s="549">
        <v>9.254048260388055E-4</v>
      </c>
      <c r="AC38" s="549">
        <v>2.3629916262131923E-7</v>
      </c>
      <c r="AD38" s="549">
        <v>1.0596750910413334E-5</v>
      </c>
      <c r="AE38" s="549">
        <v>2.6109816173369943E-4</v>
      </c>
      <c r="AF38" s="549">
        <v>8.7427307693869178E-5</v>
      </c>
      <c r="AG38" s="549">
        <v>9.8052338781955833E-6</v>
      </c>
      <c r="AH38" s="549">
        <v>1.0029474353990433</v>
      </c>
      <c r="AI38" s="549">
        <v>1.6581034360626414E-5</v>
      </c>
      <c r="AJ38" s="549">
        <v>3.0887877456031991E-6</v>
      </c>
      <c r="AK38" s="549">
        <v>1.2214693888117371E-4</v>
      </c>
      <c r="AL38" s="549">
        <v>7.6201757099859042E-6</v>
      </c>
      <c r="AM38" s="549">
        <v>3.459116426329883E-6</v>
      </c>
      <c r="AN38" s="549">
        <v>1.0900735269499834E-5</v>
      </c>
      <c r="AO38" s="549">
        <v>3.2556881496243244E-6</v>
      </c>
      <c r="AP38" s="549">
        <v>1.0095954849021176E-5</v>
      </c>
      <c r="AQ38" s="549">
        <v>2.6447976191386369E-5</v>
      </c>
      <c r="AR38" s="549">
        <v>3.5165608387920188E-5</v>
      </c>
      <c r="AS38" s="549">
        <v>5.7127590728948983E-5</v>
      </c>
      <c r="AT38" s="549">
        <v>3.0145988966456027E-5</v>
      </c>
      <c r="AU38" s="549">
        <v>1.3985465102786553E-5</v>
      </c>
      <c r="AV38" s="549">
        <v>2.7307497767295658E-4</v>
      </c>
      <c r="AW38" s="549">
        <v>1.012526921569836E-4</v>
      </c>
      <c r="AX38" s="549">
        <v>5.5276106517857329E-4</v>
      </c>
      <c r="AY38" s="549">
        <v>2.0149976043533119E-5</v>
      </c>
      <c r="AZ38" s="549">
        <v>1.6142102602752074E-4</v>
      </c>
      <c r="BA38" s="549">
        <v>4.5319739998898154E-5</v>
      </c>
      <c r="BB38" s="549">
        <v>6.5714716140672605E-4</v>
      </c>
      <c r="BC38" s="549">
        <v>5.0935849305818713E-5</v>
      </c>
      <c r="BD38" s="549">
        <v>2.7953076513763598E-5</v>
      </c>
      <c r="BE38" s="549">
        <v>7.7469130675531645E-4</v>
      </c>
      <c r="BF38" s="549">
        <v>3.0738615038528516E-4</v>
      </c>
      <c r="BG38" s="549">
        <v>9.5517956217942118E-6</v>
      </c>
      <c r="BH38" s="549">
        <v>9.8608349428050197E-6</v>
      </c>
      <c r="BI38" s="549">
        <v>1.7648534038226972E-4</v>
      </c>
      <c r="BJ38" s="549">
        <v>4.4461046820240427E-4</v>
      </c>
      <c r="BK38" s="549">
        <v>9.5384731438287674E-6</v>
      </c>
      <c r="BL38" s="549">
        <v>2.8190891663312139E-4</v>
      </c>
      <c r="BM38" s="549">
        <v>1.5262079836181352E-4</v>
      </c>
      <c r="BN38" s="549">
        <v>1.232216832873102E-5</v>
      </c>
      <c r="BO38" s="549">
        <v>1.4690192804711265E-5</v>
      </c>
      <c r="BP38" s="549">
        <v>3.7046403710477162E-5</v>
      </c>
      <c r="BQ38" s="549">
        <v>6.9664607666110025E-6</v>
      </c>
      <c r="BR38" s="549">
        <v>2.0792413556623493E-5</v>
      </c>
      <c r="BS38" s="549">
        <v>2.2685540144453447E-5</v>
      </c>
      <c r="BT38" s="549">
        <v>1.3820669708197201E-5</v>
      </c>
      <c r="BU38" s="549">
        <v>4.5949896834434505E-6</v>
      </c>
      <c r="BV38" s="549">
        <v>4.2185753395065614E-6</v>
      </c>
      <c r="BW38" s="549">
        <v>3.5261979005806731E-6</v>
      </c>
      <c r="BX38" s="549">
        <v>1.9182187797115671E-6</v>
      </c>
      <c r="BY38" s="549">
        <v>9.3613901245215589E-6</v>
      </c>
      <c r="BZ38" s="549">
        <v>1.4631149706745248E-5</v>
      </c>
      <c r="CA38" s="549">
        <v>6.3264058806315201E-5</v>
      </c>
      <c r="CB38" s="549">
        <v>6.831425739732393E-7</v>
      </c>
      <c r="CC38" s="549">
        <v>0</v>
      </c>
      <c r="CD38" s="549">
        <v>6.3366648935405615E-6</v>
      </c>
      <c r="CE38" s="549">
        <v>1.4537545964777021E-5</v>
      </c>
      <c r="CF38" s="549">
        <v>8.1924720373648154E-6</v>
      </c>
      <c r="CG38" s="549">
        <v>2.9603697566468791E-6</v>
      </c>
      <c r="CH38" s="549">
        <v>5.4278404161197679E-6</v>
      </c>
      <c r="CI38" s="549">
        <v>1.198251093432766E-5</v>
      </c>
      <c r="CJ38" s="549">
        <v>8.3104571913588969E-6</v>
      </c>
      <c r="CK38" s="549">
        <v>7.7940199605286051E-6</v>
      </c>
      <c r="CL38" s="549">
        <v>9.1943874623314949E-6</v>
      </c>
      <c r="CM38" s="549">
        <v>1.5152567919611447E-5</v>
      </c>
      <c r="CN38" s="549">
        <v>3.4522266378954308E-5</v>
      </c>
      <c r="CO38" s="549">
        <v>1.6199922144069227E-4</v>
      </c>
      <c r="CP38" s="549">
        <v>3.2257952889580148E-5</v>
      </c>
      <c r="CQ38" s="549">
        <v>3.34184856466574E-4</v>
      </c>
      <c r="CR38" s="549">
        <v>2.7724260525839736E-5</v>
      </c>
      <c r="CS38" s="549">
        <v>2.3226127421435126E-5</v>
      </c>
      <c r="CT38" s="549">
        <v>3.2197502729207537E-5</v>
      </c>
      <c r="CU38" s="549">
        <v>3.5824785385596884E-5</v>
      </c>
      <c r="CV38" s="549">
        <v>7.4210315887120502E-6</v>
      </c>
      <c r="CW38" s="549">
        <v>3.3085627653422925E-4</v>
      </c>
      <c r="CX38" s="549">
        <v>4.3234523138822249E-6</v>
      </c>
      <c r="CY38" s="549">
        <v>6.4233752087816605E-5</v>
      </c>
      <c r="CZ38" s="549">
        <v>4.2340534546125596E-5</v>
      </c>
      <c r="DA38" s="549">
        <v>1.7732376892383041E-5</v>
      </c>
      <c r="DB38" s="549">
        <v>5.6117468170794956E-5</v>
      </c>
      <c r="DC38" s="549">
        <v>1.1740176037105668E-5</v>
      </c>
      <c r="DD38" s="549">
        <v>1.4712882111797048E-5</v>
      </c>
      <c r="DE38" s="549">
        <v>9.8453539603846836E-5</v>
      </c>
      <c r="DF38" s="549">
        <v>1.0132292632429341</v>
      </c>
      <c r="DG38" s="549">
        <v>0.79791825716852494</v>
      </c>
      <c r="DH38" s="550" t="s">
        <v>274</v>
      </c>
    </row>
    <row r="39" spans="2:112" ht="12" customHeight="1">
      <c r="B39" s="548" t="s">
        <v>621</v>
      </c>
      <c r="C39" s="549">
        <v>9.4044157659522274E-5</v>
      </c>
      <c r="D39" s="549">
        <v>5.0012584206944629E-5</v>
      </c>
      <c r="E39" s="549">
        <v>4.5709338751382074E-5</v>
      </c>
      <c r="F39" s="549">
        <v>5.5068359706293264E-5</v>
      </c>
      <c r="G39" s="549">
        <v>3.5286437490631308E-5</v>
      </c>
      <c r="H39" s="549">
        <v>0</v>
      </c>
      <c r="I39" s="549">
        <v>2.1883732030180108E-4</v>
      </c>
      <c r="J39" s="549">
        <v>3.0950436657340067E-5</v>
      </c>
      <c r="K39" s="549">
        <v>2.309652060728143E-5</v>
      </c>
      <c r="L39" s="549">
        <v>3.2636894572571615E-5</v>
      </c>
      <c r="M39" s="549">
        <v>0</v>
      </c>
      <c r="N39" s="549">
        <v>9.4892054936923688E-5</v>
      </c>
      <c r="O39" s="549">
        <v>4.5319975411437091E-5</v>
      </c>
      <c r="P39" s="549">
        <v>4.4728275195005465E-5</v>
      </c>
      <c r="Q39" s="549">
        <v>4.9621208560756886E-5</v>
      </c>
      <c r="R39" s="549">
        <v>9.3639956209094397E-5</v>
      </c>
      <c r="S39" s="549">
        <v>6.7178016815378069E-5</v>
      </c>
      <c r="T39" s="549">
        <v>4.4209573614436931E-5</v>
      </c>
      <c r="U39" s="549">
        <v>6.9619043885487934E-5</v>
      </c>
      <c r="V39" s="549">
        <v>1.4392067493081625E-4</v>
      </c>
      <c r="W39" s="549">
        <v>0</v>
      </c>
      <c r="X39" s="549">
        <v>6.0743423101251237E-5</v>
      </c>
      <c r="Y39" s="549">
        <v>1.0619844937075998E-4</v>
      </c>
      <c r="Z39" s="549">
        <v>1.6536331724306395E-4</v>
      </c>
      <c r="AA39" s="549">
        <v>3.749114618337029E-5</v>
      </c>
      <c r="AB39" s="549">
        <v>6.5323028255873577E-5</v>
      </c>
      <c r="AC39" s="549">
        <v>2.6490693293850029E-6</v>
      </c>
      <c r="AD39" s="549">
        <v>1.8071571654944521E-4</v>
      </c>
      <c r="AE39" s="549">
        <v>7.622626135201193E-5</v>
      </c>
      <c r="AF39" s="549">
        <v>5.0258973704236075E-5</v>
      </c>
      <c r="AG39" s="549">
        <v>2.9158946572606306E-5</v>
      </c>
      <c r="AH39" s="549">
        <v>8.7421521841387202E-5</v>
      </c>
      <c r="AI39" s="549">
        <v>1.0425320218116396</v>
      </c>
      <c r="AJ39" s="549">
        <v>1.9869683694780968E-5</v>
      </c>
      <c r="AK39" s="549">
        <v>7.744140714763812E-4</v>
      </c>
      <c r="AL39" s="549">
        <v>1.2463548110578182E-4</v>
      </c>
      <c r="AM39" s="549">
        <v>6.3428013779087412E-5</v>
      </c>
      <c r="AN39" s="549">
        <v>1.3760746583106061E-4</v>
      </c>
      <c r="AO39" s="549">
        <v>4.1349489509242108E-5</v>
      </c>
      <c r="AP39" s="549">
        <v>1.3398737613189613E-4</v>
      </c>
      <c r="AQ39" s="549">
        <v>7.4805821564386061E-5</v>
      </c>
      <c r="AR39" s="549">
        <v>9.6735989469488631E-5</v>
      </c>
      <c r="AS39" s="549">
        <v>1.2320740408068532E-4</v>
      </c>
      <c r="AT39" s="549">
        <v>5.3495408958990216E-5</v>
      </c>
      <c r="AU39" s="549">
        <v>4.545705945152745E-5</v>
      </c>
      <c r="AV39" s="549">
        <v>2.9817959100247724E-5</v>
      </c>
      <c r="AW39" s="549">
        <v>4.2986417314750435E-5</v>
      </c>
      <c r="AX39" s="549">
        <v>9.6944805368059893E-5</v>
      </c>
      <c r="AY39" s="549">
        <v>4.6865734546470117E-5</v>
      </c>
      <c r="AZ39" s="549">
        <v>2.8725669754460419E-5</v>
      </c>
      <c r="BA39" s="549">
        <v>2.691973590013544E-5</v>
      </c>
      <c r="BB39" s="549">
        <v>4.1465059928285245E-5</v>
      </c>
      <c r="BC39" s="549">
        <v>5.4883370240480773E-5</v>
      </c>
      <c r="BD39" s="549">
        <v>3.1357721267025934E-5</v>
      </c>
      <c r="BE39" s="549">
        <v>1.599019631045413E-5</v>
      </c>
      <c r="BF39" s="549">
        <v>2.6306492084293918E-5</v>
      </c>
      <c r="BG39" s="549">
        <v>2.5521048902174944E-5</v>
      </c>
      <c r="BH39" s="549">
        <v>5.4459170909666073E-5</v>
      </c>
      <c r="BI39" s="549">
        <v>3.6956549158874302E-5</v>
      </c>
      <c r="BJ39" s="549">
        <v>1.8537374476054898E-4</v>
      </c>
      <c r="BK39" s="549">
        <v>3.6215971935944425E-5</v>
      </c>
      <c r="BL39" s="549">
        <v>1.3447555552742839E-2</v>
      </c>
      <c r="BM39" s="549">
        <v>1.6485043543981632E-2</v>
      </c>
      <c r="BN39" s="549">
        <v>2.7222760832357334E-2</v>
      </c>
      <c r="BO39" s="549">
        <v>1.7442980329374216E-2</v>
      </c>
      <c r="BP39" s="549">
        <v>2.6836624952462186E-4</v>
      </c>
      <c r="BQ39" s="549">
        <v>4.2303692316827675E-4</v>
      </c>
      <c r="BR39" s="549">
        <v>5.5307451921692301E-4</v>
      </c>
      <c r="BS39" s="549">
        <v>1.7635205778535705E-4</v>
      </c>
      <c r="BT39" s="549">
        <v>8.2742415878387447E-5</v>
      </c>
      <c r="BU39" s="549">
        <v>6.0943234968482926E-5</v>
      </c>
      <c r="BV39" s="549">
        <v>8.1718831655787781E-5</v>
      </c>
      <c r="BW39" s="549">
        <v>2.0542582072408724E-4</v>
      </c>
      <c r="BX39" s="549">
        <v>2.1498455302282419E-4</v>
      </c>
      <c r="BY39" s="549">
        <v>2.6786803506193279E-4</v>
      </c>
      <c r="BZ39" s="549">
        <v>3.4800586764197484E-5</v>
      </c>
      <c r="CA39" s="549">
        <v>2.2302083062010573E-4</v>
      </c>
      <c r="CB39" s="549">
        <v>1.1214348175091854E-5</v>
      </c>
      <c r="CC39" s="549">
        <v>0</v>
      </c>
      <c r="CD39" s="549">
        <v>8.7989824945098195E-5</v>
      </c>
      <c r="CE39" s="549">
        <v>2.2288597353383623E-4</v>
      </c>
      <c r="CF39" s="549">
        <v>2.087608025145872E-4</v>
      </c>
      <c r="CG39" s="549">
        <v>3.6006720924613179E-5</v>
      </c>
      <c r="CH39" s="549">
        <v>9.7448828128153989E-5</v>
      </c>
      <c r="CI39" s="549">
        <v>3.2291056769719452E-4</v>
      </c>
      <c r="CJ39" s="549">
        <v>2.4854771217685169E-5</v>
      </c>
      <c r="CK39" s="549">
        <v>1.8627599065618638E-4</v>
      </c>
      <c r="CL39" s="549">
        <v>6.5178645631070584E-5</v>
      </c>
      <c r="CM39" s="549">
        <v>1.7490420759942054E-4</v>
      </c>
      <c r="CN39" s="549">
        <v>1.1554048311663368E-4</v>
      </c>
      <c r="CO39" s="549">
        <v>9.2062078489291849E-5</v>
      </c>
      <c r="CP39" s="549">
        <v>4.7923349754226566E-5</v>
      </c>
      <c r="CQ39" s="549">
        <v>5.1472423158262389E-5</v>
      </c>
      <c r="CR39" s="549">
        <v>8.9800191556850881E-5</v>
      </c>
      <c r="CS39" s="549">
        <v>5.8159418636818757E-5</v>
      </c>
      <c r="CT39" s="549">
        <v>5.5742576633224157E-5</v>
      </c>
      <c r="CU39" s="549">
        <v>4.4498655640546411E-5</v>
      </c>
      <c r="CV39" s="549">
        <v>3.2753947088082258E-5</v>
      </c>
      <c r="CW39" s="549">
        <v>2.67456051936141E-5</v>
      </c>
      <c r="CX39" s="549">
        <v>3.6444573085293818E-5</v>
      </c>
      <c r="CY39" s="549">
        <v>8.3926205936616226E-5</v>
      </c>
      <c r="CZ39" s="549">
        <v>5.2530395614382223E-5</v>
      </c>
      <c r="DA39" s="549">
        <v>7.6158509015315044E-5</v>
      </c>
      <c r="DB39" s="549">
        <v>1.0367812620567934E-4</v>
      </c>
      <c r="DC39" s="549">
        <v>8.8026722889685788E-5</v>
      </c>
      <c r="DD39" s="549">
        <v>2.4914168289355066E-5</v>
      </c>
      <c r="DE39" s="549">
        <v>3.855373439308206E-4</v>
      </c>
      <c r="DF39" s="549">
        <v>1.1271971451792961</v>
      </c>
      <c r="DG39" s="549">
        <v>0.88766798808016256</v>
      </c>
      <c r="DH39" s="550" t="s">
        <v>275</v>
      </c>
    </row>
    <row r="40" spans="2:112" ht="12" customHeight="1">
      <c r="B40" s="548" t="s">
        <v>623</v>
      </c>
      <c r="C40" s="549">
        <v>3.9748430360723193E-8</v>
      </c>
      <c r="D40" s="549">
        <v>7.8156115152711013E-9</v>
      </c>
      <c r="E40" s="549">
        <v>8.1314357841674704E-9</v>
      </c>
      <c r="F40" s="549">
        <v>1.0144588608800815E-8</v>
      </c>
      <c r="G40" s="549">
        <v>1.9204185052677846E-8</v>
      </c>
      <c r="H40" s="549">
        <v>0</v>
      </c>
      <c r="I40" s="549">
        <v>2.8128024737963545E-8</v>
      </c>
      <c r="J40" s="549">
        <v>7.8802594871461974E-9</v>
      </c>
      <c r="K40" s="549">
        <v>5.0362036176791198E-8</v>
      </c>
      <c r="L40" s="549">
        <v>2.1209121237890818E-8</v>
      </c>
      <c r="M40" s="549">
        <v>0</v>
      </c>
      <c r="N40" s="549">
        <v>7.9279380882746189E-9</v>
      </c>
      <c r="O40" s="549">
        <v>7.7997783015232291E-9</v>
      </c>
      <c r="P40" s="549">
        <v>9.6923347058962849E-9</v>
      </c>
      <c r="Q40" s="549">
        <v>6.6061200242620146E-7</v>
      </c>
      <c r="R40" s="549">
        <v>9.0247417397691549E-9</v>
      </c>
      <c r="S40" s="549">
        <v>6.6160255975290628E-9</v>
      </c>
      <c r="T40" s="549">
        <v>9.7967500463899478E-9</v>
      </c>
      <c r="U40" s="549">
        <v>7.4219111131207091E-9</v>
      </c>
      <c r="V40" s="549">
        <v>3.1208076175369372E-8</v>
      </c>
      <c r="W40" s="549">
        <v>0</v>
      </c>
      <c r="X40" s="549">
        <v>5.5001634290183285E-9</v>
      </c>
      <c r="Y40" s="549">
        <v>6.3167676729179024E-9</v>
      </c>
      <c r="Z40" s="549">
        <v>1.2779495738063382E-8</v>
      </c>
      <c r="AA40" s="549">
        <v>6.5330132868043324E-9</v>
      </c>
      <c r="AB40" s="549">
        <v>1.9958540412624049E-8</v>
      </c>
      <c r="AC40" s="549">
        <v>4.1981151565941096E-10</v>
      </c>
      <c r="AD40" s="549">
        <v>1.0270782881162826E-8</v>
      </c>
      <c r="AE40" s="549">
        <v>3.1773282691154328E-8</v>
      </c>
      <c r="AF40" s="549">
        <v>1.0013038930549626E-8</v>
      </c>
      <c r="AG40" s="549">
        <v>8.259236215461644E-9</v>
      </c>
      <c r="AH40" s="549">
        <v>1.4036766915640735E-8</v>
      </c>
      <c r="AI40" s="549">
        <v>5.9175798175307115E-8</v>
      </c>
      <c r="AJ40" s="549">
        <v>1.0000000057616352</v>
      </c>
      <c r="AK40" s="549">
        <v>1.0777922485475432E-8</v>
      </c>
      <c r="AL40" s="549">
        <v>1.0690338475077697E-8</v>
      </c>
      <c r="AM40" s="549">
        <v>4.3756094318810547E-9</v>
      </c>
      <c r="AN40" s="549">
        <v>1.8352847503538776E-8</v>
      </c>
      <c r="AO40" s="549">
        <v>7.728859868149514E-9</v>
      </c>
      <c r="AP40" s="549">
        <v>1.3387111138024545E-8</v>
      </c>
      <c r="AQ40" s="549">
        <v>1.0048548303080599E-8</v>
      </c>
      <c r="AR40" s="549">
        <v>8.5807781490822535E-9</v>
      </c>
      <c r="AS40" s="549">
        <v>3.9147459838812238E-8</v>
      </c>
      <c r="AT40" s="549">
        <v>6.7385957083169313E-8</v>
      </c>
      <c r="AU40" s="549">
        <v>3.7475856651460721E-8</v>
      </c>
      <c r="AV40" s="549">
        <v>1.721753940380742E-7</v>
      </c>
      <c r="AW40" s="549">
        <v>2.3254976357925226E-6</v>
      </c>
      <c r="AX40" s="549">
        <v>1.6356600412046931E-5</v>
      </c>
      <c r="AY40" s="549">
        <v>9.5557769385963858E-7</v>
      </c>
      <c r="AZ40" s="549">
        <v>9.5328820799462321E-8</v>
      </c>
      <c r="BA40" s="549">
        <v>5.5348924599793952E-7</v>
      </c>
      <c r="BB40" s="549">
        <v>3.3441433385923015E-7</v>
      </c>
      <c r="BC40" s="549">
        <v>1.6457989410373129E-6</v>
      </c>
      <c r="BD40" s="549">
        <v>2.7174481505402664E-7</v>
      </c>
      <c r="BE40" s="549">
        <v>3.0767298153697545E-8</v>
      </c>
      <c r="BF40" s="549">
        <v>2.6597398302348964E-8</v>
      </c>
      <c r="BG40" s="549">
        <v>9.5931611805568229E-8</v>
      </c>
      <c r="BH40" s="549">
        <v>1.1413483970816325E-8</v>
      </c>
      <c r="BI40" s="549">
        <v>3.2553067090905355E-8</v>
      </c>
      <c r="BJ40" s="549">
        <v>8.8315955686751765E-8</v>
      </c>
      <c r="BK40" s="549">
        <v>4.8908638619272202E-8</v>
      </c>
      <c r="BL40" s="549">
        <v>2.2516699729652553E-6</v>
      </c>
      <c r="BM40" s="549">
        <v>3.6035339231319318E-7</v>
      </c>
      <c r="BN40" s="549">
        <v>1.1402224865478475E-7</v>
      </c>
      <c r="BO40" s="549">
        <v>3.2275977426729055E-7</v>
      </c>
      <c r="BP40" s="549">
        <v>3.1892392315824471E-8</v>
      </c>
      <c r="BQ40" s="549">
        <v>1.3346738746534862E-8</v>
      </c>
      <c r="BR40" s="549">
        <v>2.8059417131907171E-8</v>
      </c>
      <c r="BS40" s="549">
        <v>1.0596178948564364E-7</v>
      </c>
      <c r="BT40" s="549">
        <v>3.8624165076187701E-8</v>
      </c>
      <c r="BU40" s="549">
        <v>1.0129113801219647E-8</v>
      </c>
      <c r="BV40" s="549">
        <v>9.820843361708187E-9</v>
      </c>
      <c r="BW40" s="549">
        <v>6.8696985966002103E-9</v>
      </c>
      <c r="BX40" s="549">
        <v>4.3300002717681162E-9</v>
      </c>
      <c r="BY40" s="549">
        <v>1.7715012270232555E-8</v>
      </c>
      <c r="BZ40" s="549">
        <v>2.4986543781429429E-8</v>
      </c>
      <c r="CA40" s="549">
        <v>3.4074668050944782E-8</v>
      </c>
      <c r="CB40" s="549">
        <v>1.6902309968999297E-9</v>
      </c>
      <c r="CC40" s="549">
        <v>0</v>
      </c>
      <c r="CD40" s="549">
        <v>7.6056067813592806E-9</v>
      </c>
      <c r="CE40" s="549">
        <v>1.4151707022002787E-8</v>
      </c>
      <c r="CF40" s="549">
        <v>2.0760524019600326E-8</v>
      </c>
      <c r="CG40" s="549">
        <v>5.2045447236806157E-9</v>
      </c>
      <c r="CH40" s="549">
        <v>9.8854471364259959E-9</v>
      </c>
      <c r="CI40" s="549">
        <v>2.7564437350586882E-8</v>
      </c>
      <c r="CJ40" s="549">
        <v>9.961350981918396E-9</v>
      </c>
      <c r="CK40" s="549">
        <v>1.4548322966668608E-8</v>
      </c>
      <c r="CL40" s="549">
        <v>2.2363628898793478E-8</v>
      </c>
      <c r="CM40" s="549">
        <v>3.7954283333385694E-8</v>
      </c>
      <c r="CN40" s="549">
        <v>5.6256404999357682E-8</v>
      </c>
      <c r="CO40" s="549">
        <v>2.9515505029110569E-8</v>
      </c>
      <c r="CP40" s="549">
        <v>7.9165550205282476E-8</v>
      </c>
      <c r="CQ40" s="549">
        <v>1.1274636982615473E-7</v>
      </c>
      <c r="CR40" s="549">
        <v>4.717689935617892E-7</v>
      </c>
      <c r="CS40" s="549">
        <v>2.9746664525361541E-7</v>
      </c>
      <c r="CT40" s="549">
        <v>9.8673444068977779E-8</v>
      </c>
      <c r="CU40" s="549">
        <v>2.1205762376940149E-8</v>
      </c>
      <c r="CV40" s="549">
        <v>5.1579140950311878E-9</v>
      </c>
      <c r="CW40" s="549">
        <v>1.3771379976565335E-7</v>
      </c>
      <c r="CX40" s="549">
        <v>8.5729661886324978E-9</v>
      </c>
      <c r="CY40" s="549">
        <v>4.3788158341995351E-7</v>
      </c>
      <c r="CZ40" s="549">
        <v>4.7681241027426736E-7</v>
      </c>
      <c r="DA40" s="549">
        <v>1.3333937794022724E-8</v>
      </c>
      <c r="DB40" s="549">
        <v>1.4526552572015968E-8</v>
      </c>
      <c r="DC40" s="549">
        <v>9.2560146887888327E-8</v>
      </c>
      <c r="DD40" s="549">
        <v>1.3081248814112036E-7</v>
      </c>
      <c r="DE40" s="549">
        <v>4.7075629290004859E-7</v>
      </c>
      <c r="DF40" s="549">
        <v>1.0000309078202421</v>
      </c>
      <c r="DG40" s="549">
        <v>0.78752454950688566</v>
      </c>
      <c r="DH40" s="550" t="s">
        <v>276</v>
      </c>
    </row>
    <row r="41" spans="2:112" ht="12" customHeight="1">
      <c r="B41" s="548" t="s">
        <v>625</v>
      </c>
      <c r="C41" s="549">
        <v>3.3564359960095255E-4</v>
      </c>
      <c r="D41" s="549">
        <v>2.0115837582989054E-4</v>
      </c>
      <c r="E41" s="549">
        <v>2.7900707051142255E-4</v>
      </c>
      <c r="F41" s="549">
        <v>1.2304071310619606E-5</v>
      </c>
      <c r="G41" s="549">
        <v>1.7096397006790588E-5</v>
      </c>
      <c r="H41" s="549">
        <v>0</v>
      </c>
      <c r="I41" s="549">
        <v>3.1276449178791055E-5</v>
      </c>
      <c r="J41" s="549">
        <v>3.8856432445968922E-5</v>
      </c>
      <c r="K41" s="549">
        <v>1.3928962191634683E-5</v>
      </c>
      <c r="L41" s="549">
        <v>2.5898536065034969E-4</v>
      </c>
      <c r="M41" s="549">
        <v>0</v>
      </c>
      <c r="N41" s="549">
        <v>1.8695734015104923E-5</v>
      </c>
      <c r="O41" s="549">
        <v>9.714029587114941E-6</v>
      </c>
      <c r="P41" s="549">
        <v>2.7919748198990226E-5</v>
      </c>
      <c r="Q41" s="549">
        <v>1.1319802335406412E-4</v>
      </c>
      <c r="R41" s="549">
        <v>1.3777047580643998E-5</v>
      </c>
      <c r="S41" s="549">
        <v>1.0486441278095152E-5</v>
      </c>
      <c r="T41" s="549">
        <v>9.9532400862080226E-6</v>
      </c>
      <c r="U41" s="549">
        <v>4.9274830506090123E-4</v>
      </c>
      <c r="V41" s="549">
        <v>6.7968916321632623E-4</v>
      </c>
      <c r="W41" s="549">
        <v>0</v>
      </c>
      <c r="X41" s="549">
        <v>5.0027526543701355E-5</v>
      </c>
      <c r="Y41" s="549">
        <v>7.019065774942657E-5</v>
      </c>
      <c r="Z41" s="549">
        <v>2.4906644664794344E-5</v>
      </c>
      <c r="AA41" s="549">
        <v>1.3382664710978769E-4</v>
      </c>
      <c r="AB41" s="549">
        <v>6.9184950616937862E-5</v>
      </c>
      <c r="AC41" s="549">
        <v>4.4091150595400363E-7</v>
      </c>
      <c r="AD41" s="549">
        <v>1.1140412372701949E-3</v>
      </c>
      <c r="AE41" s="549">
        <v>2.749962173653958E-5</v>
      </c>
      <c r="AF41" s="549">
        <v>4.7543130960428152E-5</v>
      </c>
      <c r="AG41" s="549">
        <v>1.0969489377909606E-5</v>
      </c>
      <c r="AH41" s="549">
        <v>1.6938773258766469E-3</v>
      </c>
      <c r="AI41" s="549">
        <v>2.1489594539868952E-3</v>
      </c>
      <c r="AJ41" s="549">
        <v>4.066697624167451E-6</v>
      </c>
      <c r="AK41" s="549">
        <v>1.0031392195475886</v>
      </c>
      <c r="AL41" s="549">
        <v>3.2010410519812754E-4</v>
      </c>
      <c r="AM41" s="549">
        <v>5.3825825115074837E-5</v>
      </c>
      <c r="AN41" s="549">
        <v>1.5926819210400505E-3</v>
      </c>
      <c r="AO41" s="549">
        <v>7.7042168108118689E-6</v>
      </c>
      <c r="AP41" s="549">
        <v>1.4778473237044951E-3</v>
      </c>
      <c r="AQ41" s="549">
        <v>3.5176777727081586E-4</v>
      </c>
      <c r="AR41" s="549">
        <v>3.8314596558781765E-4</v>
      </c>
      <c r="AS41" s="549">
        <v>2.8933885755661609E-4</v>
      </c>
      <c r="AT41" s="549">
        <v>5.7915748504659031E-4</v>
      </c>
      <c r="AU41" s="549">
        <v>6.4996573880484636E-4</v>
      </c>
      <c r="AV41" s="549">
        <v>8.7115778422937567E-5</v>
      </c>
      <c r="AW41" s="549">
        <v>1.1190690141893863E-3</v>
      </c>
      <c r="AX41" s="549">
        <v>3.6478273630298025E-4</v>
      </c>
      <c r="AY41" s="549">
        <v>8.0853682123572742E-4</v>
      </c>
      <c r="AZ41" s="549">
        <v>1.9487737055529645E-4</v>
      </c>
      <c r="BA41" s="549">
        <v>2.8975738350525107E-4</v>
      </c>
      <c r="BB41" s="549">
        <v>8.6903790857943686E-4</v>
      </c>
      <c r="BC41" s="549">
        <v>2.5778610903631278E-4</v>
      </c>
      <c r="BD41" s="549">
        <v>1.5440594215137906E-4</v>
      </c>
      <c r="BE41" s="549">
        <v>2.422230085636919E-4</v>
      </c>
      <c r="BF41" s="549">
        <v>1.2351740051676905E-4</v>
      </c>
      <c r="BG41" s="549">
        <v>2.28860966507487E-4</v>
      </c>
      <c r="BH41" s="549">
        <v>8.9990595901496602E-5</v>
      </c>
      <c r="BI41" s="549">
        <v>9.3353088270031813E-5</v>
      </c>
      <c r="BJ41" s="549">
        <v>4.4718360460669742E-4</v>
      </c>
      <c r="BK41" s="549">
        <v>9.8731629415238008E-6</v>
      </c>
      <c r="BL41" s="549">
        <v>1.0497195459348554E-3</v>
      </c>
      <c r="BM41" s="549">
        <v>1.819543428917442E-3</v>
      </c>
      <c r="BN41" s="549">
        <v>6.7899627556338056E-4</v>
      </c>
      <c r="BO41" s="549">
        <v>1.3514502098113158E-3</v>
      </c>
      <c r="BP41" s="549">
        <v>4.8694689993600049E-5</v>
      </c>
      <c r="BQ41" s="549">
        <v>5.5287503649142819E-5</v>
      </c>
      <c r="BR41" s="549">
        <v>5.9922540546932575E-4</v>
      </c>
      <c r="BS41" s="549">
        <v>2.5419544040379399E-5</v>
      </c>
      <c r="BT41" s="549">
        <v>2.2530994295169978E-5</v>
      </c>
      <c r="BU41" s="549">
        <v>1.2273513175311387E-5</v>
      </c>
      <c r="BV41" s="549">
        <v>1.3741822430795061E-5</v>
      </c>
      <c r="BW41" s="549">
        <v>2.2603971910934901E-5</v>
      </c>
      <c r="BX41" s="549">
        <v>1.9106888757229459E-5</v>
      </c>
      <c r="BY41" s="549">
        <v>3.9061635523556162E-5</v>
      </c>
      <c r="BZ41" s="549">
        <v>1.0741933737779026E-5</v>
      </c>
      <c r="CA41" s="549">
        <v>4.168370577825565E-5</v>
      </c>
      <c r="CB41" s="549">
        <v>2.0624912079505985E-6</v>
      </c>
      <c r="CC41" s="549">
        <v>0</v>
      </c>
      <c r="CD41" s="549">
        <v>1.5852054513071635E-5</v>
      </c>
      <c r="CE41" s="549">
        <v>2.9828446073025427E-5</v>
      </c>
      <c r="CF41" s="549">
        <v>3.0397299215187546E-5</v>
      </c>
      <c r="CG41" s="549">
        <v>8.0425816813162074E-6</v>
      </c>
      <c r="CH41" s="549">
        <v>1.8366224751635129E-5</v>
      </c>
      <c r="CI41" s="549">
        <v>4.3967961120852557E-5</v>
      </c>
      <c r="CJ41" s="549">
        <v>6.18475136934858E-6</v>
      </c>
      <c r="CK41" s="549">
        <v>2.6839917999687627E-5</v>
      </c>
      <c r="CL41" s="549">
        <v>2.2421397730716161E-5</v>
      </c>
      <c r="CM41" s="549">
        <v>3.1248231814077845E-5</v>
      </c>
      <c r="CN41" s="549">
        <v>1.2056620526789854E-4</v>
      </c>
      <c r="CO41" s="549">
        <v>3.6699648194703399E-5</v>
      </c>
      <c r="CP41" s="549">
        <v>1.5239184772544901E-5</v>
      </c>
      <c r="CQ41" s="549">
        <v>1.5636072905213114E-5</v>
      </c>
      <c r="CR41" s="549">
        <v>2.0638549227657533E-5</v>
      </c>
      <c r="CS41" s="549">
        <v>1.6878939750021178E-5</v>
      </c>
      <c r="CT41" s="549">
        <v>1.4531175360374607E-5</v>
      </c>
      <c r="CU41" s="549">
        <v>1.3410720978279156E-5</v>
      </c>
      <c r="CV41" s="549">
        <v>6.8955503110729096E-6</v>
      </c>
      <c r="CW41" s="549">
        <v>5.6810506783728304E-5</v>
      </c>
      <c r="CX41" s="549">
        <v>8.0502525520248956E-6</v>
      </c>
      <c r="CY41" s="549">
        <v>2.5736300706933308E-5</v>
      </c>
      <c r="CZ41" s="549">
        <v>2.5738155523622982E-5</v>
      </c>
      <c r="DA41" s="549">
        <v>2.6681556879316305E-5</v>
      </c>
      <c r="DB41" s="549">
        <v>7.3363454943305842E-5</v>
      </c>
      <c r="DC41" s="549">
        <v>7.7801818222161516E-5</v>
      </c>
      <c r="DD41" s="549">
        <v>5.4054283283308383E-4</v>
      </c>
      <c r="DE41" s="549">
        <v>1.8236345268574599E-4</v>
      </c>
      <c r="DF41" s="549">
        <v>1.0295079792055009</v>
      </c>
      <c r="DG41" s="549">
        <v>0.81073774940093435</v>
      </c>
      <c r="DH41" s="550" t="s">
        <v>277</v>
      </c>
    </row>
    <row r="42" spans="2:112" ht="12" customHeight="1">
      <c r="B42" s="548" t="s">
        <v>627</v>
      </c>
      <c r="C42" s="549">
        <v>-1.6383646022104565E-7</v>
      </c>
      <c r="D42" s="549">
        <v>-6.5324160498724391E-8</v>
      </c>
      <c r="E42" s="549">
        <v>-1.4560823929287057E-7</v>
      </c>
      <c r="F42" s="549">
        <v>-1.7124230510933487E-7</v>
      </c>
      <c r="G42" s="549">
        <v>-2.5958357347271685E-7</v>
      </c>
      <c r="H42" s="549">
        <v>0</v>
      </c>
      <c r="I42" s="549">
        <v>-1.7525701078509611E-6</v>
      </c>
      <c r="J42" s="549">
        <v>-2.7023265582746106E-8</v>
      </c>
      <c r="K42" s="549">
        <v>5.9048541963314225E-7</v>
      </c>
      <c r="L42" s="549">
        <v>-1.2722895382650836E-7</v>
      </c>
      <c r="M42" s="549">
        <v>0</v>
      </c>
      <c r="N42" s="549">
        <v>-6.0813091708637798E-8</v>
      </c>
      <c r="O42" s="549">
        <v>-7.4995917845696867E-8</v>
      </c>
      <c r="P42" s="549">
        <v>-2.0878368785110159E-7</v>
      </c>
      <c r="Q42" s="549">
        <v>-5.7376791472582451E-6</v>
      </c>
      <c r="R42" s="549">
        <v>-1.3816999312638302E-9</v>
      </c>
      <c r="S42" s="549">
        <v>4.0237629156764315E-9</v>
      </c>
      <c r="T42" s="549">
        <v>-4.4489373571055311E-8</v>
      </c>
      <c r="U42" s="549">
        <v>-8.2177783200918402E-8</v>
      </c>
      <c r="V42" s="549">
        <v>-1.4835689038830874E-6</v>
      </c>
      <c r="W42" s="549">
        <v>0</v>
      </c>
      <c r="X42" s="549">
        <v>-3.3183924480965086E-9</v>
      </c>
      <c r="Y42" s="549">
        <v>4.0379433358761893E-8</v>
      </c>
      <c r="Z42" s="549">
        <v>-6.7012389396459404E-9</v>
      </c>
      <c r="AA42" s="549">
        <v>9.1404286717240045E-8</v>
      </c>
      <c r="AB42" s="549">
        <v>1.3338284522443873E-7</v>
      </c>
      <c r="AC42" s="549">
        <v>1.8942886283159395E-10</v>
      </c>
      <c r="AD42" s="549">
        <v>-8.6814796441663494E-8</v>
      </c>
      <c r="AE42" s="549">
        <v>-4.5546542106774771E-7</v>
      </c>
      <c r="AF42" s="549">
        <v>-1.331337533014059E-6</v>
      </c>
      <c r="AG42" s="549">
        <v>6.3290558273971661E-8</v>
      </c>
      <c r="AH42" s="549">
        <v>-1.3062588837442894E-7</v>
      </c>
      <c r="AI42" s="549">
        <v>-6.1275664292480888E-6</v>
      </c>
      <c r="AJ42" s="549">
        <v>-8.9897862720055023E-8</v>
      </c>
      <c r="AK42" s="549">
        <v>-2.2983784150140794E-6</v>
      </c>
      <c r="AL42" s="549">
        <v>0.99999982779056107</v>
      </c>
      <c r="AM42" s="549">
        <v>-2.0824789905554045E-2</v>
      </c>
      <c r="AN42" s="549">
        <v>-7.51317733280205E-3</v>
      </c>
      <c r="AO42" s="549">
        <v>1.6288269835269621E-5</v>
      </c>
      <c r="AP42" s="549">
        <v>-1.4759265613614351E-7</v>
      </c>
      <c r="AQ42" s="549">
        <v>-5.8766015464803345E-7</v>
      </c>
      <c r="AR42" s="549">
        <v>-6.1770788268133221E-5</v>
      </c>
      <c r="AS42" s="549">
        <v>4.0041463495848444E-5</v>
      </c>
      <c r="AT42" s="549">
        <v>-7.0483422736969558E-5</v>
      </c>
      <c r="AU42" s="549">
        <v>-7.678981512814536E-5</v>
      </c>
      <c r="AV42" s="549">
        <v>-2.053849563183085E-5</v>
      </c>
      <c r="AW42" s="549">
        <v>-9.252969827763969E-8</v>
      </c>
      <c r="AX42" s="549">
        <v>-2.3709970248513084E-6</v>
      </c>
      <c r="AY42" s="549">
        <v>-4.8590750627234727E-5</v>
      </c>
      <c r="AZ42" s="549">
        <v>7.0015068158528449E-6</v>
      </c>
      <c r="BA42" s="549">
        <v>-9.22793959717587E-6</v>
      </c>
      <c r="BB42" s="549">
        <v>1.3897239839848495E-5</v>
      </c>
      <c r="BC42" s="549">
        <v>5.0087101629507507E-6</v>
      </c>
      <c r="BD42" s="549">
        <v>-2.8944213344000556E-6</v>
      </c>
      <c r="BE42" s="549">
        <v>-2.2906802739171532E-5</v>
      </c>
      <c r="BF42" s="549">
        <v>-1.273839940163504E-5</v>
      </c>
      <c r="BG42" s="549">
        <v>-6.9851339286938448E-5</v>
      </c>
      <c r="BH42" s="549">
        <v>-1.4749476888744467E-4</v>
      </c>
      <c r="BI42" s="549">
        <v>-9.1513383109335247E-5</v>
      </c>
      <c r="BJ42" s="549">
        <v>-3.9850679888288273E-6</v>
      </c>
      <c r="BK42" s="549">
        <v>-1.5481942677894337E-7</v>
      </c>
      <c r="BL42" s="549">
        <v>-6.1494071079549835E-6</v>
      </c>
      <c r="BM42" s="549">
        <v>1.2268161657728297E-5</v>
      </c>
      <c r="BN42" s="549">
        <v>-5.4783973600551136E-6</v>
      </c>
      <c r="BO42" s="549">
        <v>-3.3365260581829494E-5</v>
      </c>
      <c r="BP42" s="549">
        <v>-4.8841255376286494E-7</v>
      </c>
      <c r="BQ42" s="549">
        <v>2.7681836564018921E-7</v>
      </c>
      <c r="BR42" s="549">
        <v>-5.6200846974443132E-8</v>
      </c>
      <c r="BS42" s="549">
        <v>-2.6010013906294438E-7</v>
      </c>
      <c r="BT42" s="549">
        <v>-5.8593148898073123E-8</v>
      </c>
      <c r="BU42" s="549">
        <v>-3.7478653368519332E-8</v>
      </c>
      <c r="BV42" s="549">
        <v>-2.5684040186580569E-8</v>
      </c>
      <c r="BW42" s="549">
        <v>1.0616759305868344E-7</v>
      </c>
      <c r="BX42" s="549">
        <v>1.2241975471213158E-7</v>
      </c>
      <c r="BY42" s="549">
        <v>-9.7435294975556275E-7</v>
      </c>
      <c r="BZ42" s="549">
        <v>-2.6222311827263276E-7</v>
      </c>
      <c r="CA42" s="549">
        <v>-1.0981577035128366E-6</v>
      </c>
      <c r="CB42" s="549">
        <v>-3.0684901963226882E-7</v>
      </c>
      <c r="CC42" s="549">
        <v>0</v>
      </c>
      <c r="CD42" s="549">
        <v>-6.3536602577095227E-8</v>
      </c>
      <c r="CE42" s="549">
        <v>6.947007901778013E-8</v>
      </c>
      <c r="CF42" s="549">
        <v>-8.3526683710780204E-7</v>
      </c>
      <c r="CG42" s="549">
        <v>-3.0604615776095647E-8</v>
      </c>
      <c r="CH42" s="549">
        <v>-1.8640783194248634E-9</v>
      </c>
      <c r="CI42" s="549">
        <v>8.8802072751120309E-8</v>
      </c>
      <c r="CJ42" s="549">
        <v>-1.2037904412955967E-7</v>
      </c>
      <c r="CK42" s="549">
        <v>3.2886236948689504E-8</v>
      </c>
      <c r="CL42" s="549">
        <v>-4.4084434957282933E-8</v>
      </c>
      <c r="CM42" s="549">
        <v>-5.1554862297541197E-8</v>
      </c>
      <c r="CN42" s="549">
        <v>-3.3928230448329674E-8</v>
      </c>
      <c r="CO42" s="549">
        <v>-1.0409603825435163E-7</v>
      </c>
      <c r="CP42" s="549">
        <v>-8.8654512558287607E-8</v>
      </c>
      <c r="CQ42" s="549">
        <v>-1.7271517568710092E-7</v>
      </c>
      <c r="CR42" s="549">
        <v>-9.7262221854795351E-8</v>
      </c>
      <c r="CS42" s="549">
        <v>-5.3934638033220364E-8</v>
      </c>
      <c r="CT42" s="549">
        <v>-5.9435199713086204E-8</v>
      </c>
      <c r="CU42" s="549">
        <v>-6.7543363339308751E-7</v>
      </c>
      <c r="CV42" s="549">
        <v>-3.0718297633991372E-8</v>
      </c>
      <c r="CW42" s="549">
        <v>-6.522091708509712E-6</v>
      </c>
      <c r="CX42" s="549">
        <v>-4.0999877884674337E-8</v>
      </c>
      <c r="CY42" s="549">
        <v>-1.5586582567182138E-7</v>
      </c>
      <c r="CZ42" s="549">
        <v>-7.4487323382982907E-8</v>
      </c>
      <c r="DA42" s="549">
        <v>-5.5325029043643346E-8</v>
      </c>
      <c r="DB42" s="549">
        <v>-5.9700553312738692E-8</v>
      </c>
      <c r="DC42" s="549">
        <v>-7.58100305406927E-8</v>
      </c>
      <c r="DD42" s="549">
        <v>-2.9491610189450214E-7</v>
      </c>
      <c r="DE42" s="549">
        <v>-3.1849375003157242E-6</v>
      </c>
      <c r="DF42" s="549">
        <v>0.97103342149790683</v>
      </c>
      <c r="DG42" s="549">
        <v>0.76468902295040653</v>
      </c>
      <c r="DH42" s="550" t="s">
        <v>278</v>
      </c>
    </row>
    <row r="43" spans="2:112" ht="12" customHeight="1">
      <c r="B43" s="548" t="s">
        <v>629</v>
      </c>
      <c r="C43" s="549">
        <v>5.7170427832454671E-6</v>
      </c>
      <c r="D43" s="549">
        <v>2.5642597182253836E-6</v>
      </c>
      <c r="E43" s="549">
        <v>2.6463447842463153E-6</v>
      </c>
      <c r="F43" s="549">
        <v>3.246481683108235E-6</v>
      </c>
      <c r="G43" s="549">
        <v>3.2296103130759149E-6</v>
      </c>
      <c r="H43" s="549">
        <v>0</v>
      </c>
      <c r="I43" s="549">
        <v>2.5698648082792618E-5</v>
      </c>
      <c r="J43" s="549">
        <v>3.4346110451612177E-6</v>
      </c>
      <c r="K43" s="549">
        <v>2.797490360802311E-5</v>
      </c>
      <c r="L43" s="549">
        <v>3.5189850835259464E-6</v>
      </c>
      <c r="M43" s="549">
        <v>0</v>
      </c>
      <c r="N43" s="549">
        <v>3.2029692346051187E-6</v>
      </c>
      <c r="O43" s="549">
        <v>6.339734994585039E-6</v>
      </c>
      <c r="P43" s="549">
        <v>2.0718767946014489E-5</v>
      </c>
      <c r="Q43" s="549">
        <v>4.1170395881304461E-4</v>
      </c>
      <c r="R43" s="549">
        <v>2.7726452189513745E-6</v>
      </c>
      <c r="S43" s="549">
        <v>2.2473660010445511E-6</v>
      </c>
      <c r="T43" s="549">
        <v>2.2289704697565966E-6</v>
      </c>
      <c r="U43" s="549">
        <v>2.5327227021334508E-6</v>
      </c>
      <c r="V43" s="549">
        <v>1.2790163991781932E-5</v>
      </c>
      <c r="W43" s="549">
        <v>0</v>
      </c>
      <c r="X43" s="549">
        <v>4.7286631389391453E-6</v>
      </c>
      <c r="Y43" s="549">
        <v>2.9935538855138902E-6</v>
      </c>
      <c r="Z43" s="549">
        <v>4.1081579318838525E-6</v>
      </c>
      <c r="AA43" s="549">
        <v>7.6830872707623745E-6</v>
      </c>
      <c r="AB43" s="549">
        <v>8.7665489204222242E-6</v>
      </c>
      <c r="AC43" s="549">
        <v>9.1308603036258744E-8</v>
      </c>
      <c r="AD43" s="549">
        <v>2.9799787563080704E-6</v>
      </c>
      <c r="AE43" s="549">
        <v>2.3250897080557814E-5</v>
      </c>
      <c r="AF43" s="549">
        <v>9.2898176376661137E-5</v>
      </c>
      <c r="AG43" s="549">
        <v>7.8600571888363481E-6</v>
      </c>
      <c r="AH43" s="549">
        <v>9.7765884332123711E-6</v>
      </c>
      <c r="AI43" s="549">
        <v>3.0661608567165977E-4</v>
      </c>
      <c r="AJ43" s="549">
        <v>1.7199116619448459E-6</v>
      </c>
      <c r="AK43" s="549">
        <v>8.019358058201154E-5</v>
      </c>
      <c r="AL43" s="549">
        <v>4.8077236431493853E-6</v>
      </c>
      <c r="AM43" s="549">
        <v>1.0021084184100149</v>
      </c>
      <c r="AN43" s="549">
        <v>8.4399679642270227E-4</v>
      </c>
      <c r="AO43" s="549">
        <v>7.3854688208077109E-3</v>
      </c>
      <c r="AP43" s="549">
        <v>5.6605357832537992E-6</v>
      </c>
      <c r="AQ43" s="549">
        <v>1.056986204937353E-5</v>
      </c>
      <c r="AR43" s="549">
        <v>2.5294110225945105E-3</v>
      </c>
      <c r="AS43" s="549">
        <v>1.6590124535239435E-3</v>
      </c>
      <c r="AT43" s="549">
        <v>8.7330632976389958E-4</v>
      </c>
      <c r="AU43" s="549">
        <v>8.0357736818136992E-4</v>
      </c>
      <c r="AV43" s="549">
        <v>2.9209524883764469E-4</v>
      </c>
      <c r="AW43" s="549">
        <v>1.3933131146315203E-5</v>
      </c>
      <c r="AX43" s="549">
        <v>1.1453410207879244E-4</v>
      </c>
      <c r="AY43" s="549">
        <v>6.5255438714468031E-4</v>
      </c>
      <c r="AZ43" s="549">
        <v>5.0870731420324616E-4</v>
      </c>
      <c r="BA43" s="549">
        <v>7.6431292085068535E-5</v>
      </c>
      <c r="BB43" s="549">
        <v>3.2644795275374141E-4</v>
      </c>
      <c r="BC43" s="549">
        <v>1.0714797076008803E-4</v>
      </c>
      <c r="BD43" s="549">
        <v>4.8288547594960237E-5</v>
      </c>
      <c r="BE43" s="549">
        <v>5.4302306230768387E-4</v>
      </c>
      <c r="BF43" s="549">
        <v>8.2706719170180841E-4</v>
      </c>
      <c r="BG43" s="549">
        <v>3.493788309941214E-4</v>
      </c>
      <c r="BH43" s="549">
        <v>3.3862688208806732E-4</v>
      </c>
      <c r="BI43" s="549">
        <v>6.836362913502852E-4</v>
      </c>
      <c r="BJ43" s="549">
        <v>1.2147523515094155E-4</v>
      </c>
      <c r="BK43" s="549">
        <v>3.059290901580082E-6</v>
      </c>
      <c r="BL43" s="549">
        <v>2.6438568485214316E-4</v>
      </c>
      <c r="BM43" s="549">
        <v>2.5899002196269952E-4</v>
      </c>
      <c r="BN43" s="549">
        <v>2.9161683700987419E-4</v>
      </c>
      <c r="BO43" s="549">
        <v>4.474847974331777E-4</v>
      </c>
      <c r="BP43" s="549">
        <v>1.0226499961342239E-5</v>
      </c>
      <c r="BQ43" s="549">
        <v>7.8627232223713154E-6</v>
      </c>
      <c r="BR43" s="549">
        <v>1.3782200528145393E-5</v>
      </c>
      <c r="BS43" s="549">
        <v>5.1805329110722869E-6</v>
      </c>
      <c r="BT43" s="549">
        <v>4.3642000328241882E-6</v>
      </c>
      <c r="BU43" s="549">
        <v>2.0024808336540845E-6</v>
      </c>
      <c r="BV43" s="549">
        <v>2.3148054216479501E-6</v>
      </c>
      <c r="BW43" s="549">
        <v>3.5356328930928321E-6</v>
      </c>
      <c r="BX43" s="549">
        <v>2.9206490170296642E-6</v>
      </c>
      <c r="BY43" s="549">
        <v>1.4461630480331538E-5</v>
      </c>
      <c r="BZ43" s="549">
        <v>4.7676679258071636E-6</v>
      </c>
      <c r="CA43" s="549">
        <v>1.6128173176015888E-5</v>
      </c>
      <c r="CB43" s="549">
        <v>2.685269529952488E-6</v>
      </c>
      <c r="CC43" s="549">
        <v>0</v>
      </c>
      <c r="CD43" s="549">
        <v>4.391694381883998E-6</v>
      </c>
      <c r="CE43" s="549">
        <v>6.4275941215473301E-6</v>
      </c>
      <c r="CF43" s="549">
        <v>5.318609679863124E-5</v>
      </c>
      <c r="CG43" s="549">
        <v>1.2855087189033713E-6</v>
      </c>
      <c r="CH43" s="549">
        <v>2.7852126323073778E-6</v>
      </c>
      <c r="CI43" s="549">
        <v>6.7516280790938815E-6</v>
      </c>
      <c r="CJ43" s="549">
        <v>1.8710261443168082E-6</v>
      </c>
      <c r="CK43" s="549">
        <v>4.2647322990319708E-6</v>
      </c>
      <c r="CL43" s="549">
        <v>2.4756581465936637E-6</v>
      </c>
      <c r="CM43" s="549">
        <v>6.3436781921805802E-6</v>
      </c>
      <c r="CN43" s="549">
        <v>3.3330422910870321E-6</v>
      </c>
      <c r="CO43" s="549">
        <v>3.243741625530712E-6</v>
      </c>
      <c r="CP43" s="549">
        <v>2.6214504400711135E-6</v>
      </c>
      <c r="CQ43" s="549">
        <v>3.3352629863201249E-6</v>
      </c>
      <c r="CR43" s="549">
        <v>3.6107854109341753E-6</v>
      </c>
      <c r="CS43" s="549">
        <v>2.2479057590020616E-6</v>
      </c>
      <c r="CT43" s="549">
        <v>3.7661797646494967E-6</v>
      </c>
      <c r="CU43" s="549">
        <v>6.9789777721451178E-6</v>
      </c>
      <c r="CV43" s="549">
        <v>1.1589875878308788E-6</v>
      </c>
      <c r="CW43" s="549">
        <v>4.9867069317177888E-5</v>
      </c>
      <c r="CX43" s="549">
        <v>1.4762814270141741E-6</v>
      </c>
      <c r="CY43" s="549">
        <v>5.1456834425472464E-6</v>
      </c>
      <c r="CZ43" s="549">
        <v>3.3023595101491568E-6</v>
      </c>
      <c r="DA43" s="549">
        <v>4.4191967234673141E-6</v>
      </c>
      <c r="DB43" s="549">
        <v>3.2714626870658164E-6</v>
      </c>
      <c r="DC43" s="549">
        <v>5.9589867140114145E-6</v>
      </c>
      <c r="DD43" s="549">
        <v>4.7212467449315947E-6</v>
      </c>
      <c r="DE43" s="549">
        <v>5.2563451565002423E-5</v>
      </c>
      <c r="DF43" s="549">
        <v>1.0239303855443327</v>
      </c>
      <c r="DG43" s="549">
        <v>0.80634539322374565</v>
      </c>
      <c r="DH43" s="550" t="s">
        <v>279</v>
      </c>
    </row>
    <row r="44" spans="2:112" ht="12" customHeight="1">
      <c r="B44" s="548" t="s">
        <v>631</v>
      </c>
      <c r="C44" s="549">
        <v>3.0990754813562043E-5</v>
      </c>
      <c r="D44" s="549">
        <v>1.5620772976389791E-5</v>
      </c>
      <c r="E44" s="549">
        <v>2.4944409140409825E-5</v>
      </c>
      <c r="F44" s="549">
        <v>2.9448047433035984E-5</v>
      </c>
      <c r="G44" s="549">
        <v>3.6537610377212592E-5</v>
      </c>
      <c r="H44" s="549">
        <v>0</v>
      </c>
      <c r="I44" s="549">
        <v>2.6348459789431438E-4</v>
      </c>
      <c r="J44" s="549">
        <v>1.4150599499633628E-5</v>
      </c>
      <c r="K44" s="549">
        <v>4.3467044101769656E-5</v>
      </c>
      <c r="L44" s="549">
        <v>1.8939540911479937E-5</v>
      </c>
      <c r="M44" s="549">
        <v>0</v>
      </c>
      <c r="N44" s="549">
        <v>1.7776195584216402E-5</v>
      </c>
      <c r="O44" s="549">
        <v>1.2965150709375825E-5</v>
      </c>
      <c r="P44" s="549">
        <v>3.04705368868577E-5</v>
      </c>
      <c r="Q44" s="549">
        <v>2.4753887062018635E-4</v>
      </c>
      <c r="R44" s="549">
        <v>1.1512086612698644E-5</v>
      </c>
      <c r="S44" s="549">
        <v>8.2501696590349667E-6</v>
      </c>
      <c r="T44" s="549">
        <v>1.1154295612178447E-5</v>
      </c>
      <c r="U44" s="549">
        <v>1.7226704136697582E-5</v>
      </c>
      <c r="V44" s="549">
        <v>5.3798626038837058E-5</v>
      </c>
      <c r="W44" s="549">
        <v>0</v>
      </c>
      <c r="X44" s="549">
        <v>1.928992083594548E-5</v>
      </c>
      <c r="Y44" s="549">
        <v>9.3664643811105576E-6</v>
      </c>
      <c r="Z44" s="549">
        <v>1.8040794852864903E-5</v>
      </c>
      <c r="AA44" s="549">
        <v>1.8114859478515976E-5</v>
      </c>
      <c r="AB44" s="549">
        <v>1.7916868790447962E-5</v>
      </c>
      <c r="AC44" s="549">
        <v>3.3050485442308013E-7</v>
      </c>
      <c r="AD44" s="549">
        <v>1.9663006720788569E-5</v>
      </c>
      <c r="AE44" s="549">
        <v>2.0384286511498232E-5</v>
      </c>
      <c r="AF44" s="549">
        <v>3.6416275768452837E-5</v>
      </c>
      <c r="AG44" s="549">
        <v>1.8414348942631578E-5</v>
      </c>
      <c r="AH44" s="549">
        <v>4.2408854612899597E-5</v>
      </c>
      <c r="AI44" s="549">
        <v>1.1070723107270608E-4</v>
      </c>
      <c r="AJ44" s="549">
        <v>1.4823677614999271E-5</v>
      </c>
      <c r="AK44" s="549">
        <v>2.0198692672466413E-4</v>
      </c>
      <c r="AL44" s="549">
        <v>3.5831745792470833E-5</v>
      </c>
      <c r="AM44" s="549">
        <v>8.2206430180256944E-6</v>
      </c>
      <c r="AN44" s="549">
        <v>1.0018280264051609</v>
      </c>
      <c r="AO44" s="549">
        <v>8.8131643359991462E-6</v>
      </c>
      <c r="AP44" s="549">
        <v>3.5394905394617169E-5</v>
      </c>
      <c r="AQ44" s="549">
        <v>1.8709251410663087E-5</v>
      </c>
      <c r="AR44" s="549">
        <v>5.3710357869691935E-3</v>
      </c>
      <c r="AS44" s="549">
        <v>2.1996034758672901E-3</v>
      </c>
      <c r="AT44" s="549">
        <v>9.0547240975229447E-3</v>
      </c>
      <c r="AU44" s="549">
        <v>1.215306757041096E-2</v>
      </c>
      <c r="AV44" s="549">
        <v>2.9060986787687471E-3</v>
      </c>
      <c r="AW44" s="549">
        <v>3.728331531051228E-5</v>
      </c>
      <c r="AX44" s="549">
        <v>2.1761207998844745E-4</v>
      </c>
      <c r="AY44" s="549">
        <v>6.1314031791022024E-3</v>
      </c>
      <c r="AZ44" s="549">
        <v>4.73841997707456E-4</v>
      </c>
      <c r="BA44" s="549">
        <v>1.1187952979002955E-3</v>
      </c>
      <c r="BB44" s="549">
        <v>5.9923728186726105E-4</v>
      </c>
      <c r="BC44" s="549">
        <v>1.7757375357097986E-4</v>
      </c>
      <c r="BD44" s="549">
        <v>4.0698727710815097E-4</v>
      </c>
      <c r="BE44" s="549">
        <v>2.5913824173103201E-3</v>
      </c>
      <c r="BF44" s="549">
        <v>2.3308671454665393E-3</v>
      </c>
      <c r="BG44" s="549">
        <v>9.5793828712377165E-3</v>
      </c>
      <c r="BH44" s="549">
        <v>2.2757962205796622E-2</v>
      </c>
      <c r="BI44" s="549">
        <v>1.1994466272704106E-2</v>
      </c>
      <c r="BJ44" s="549">
        <v>4.3377978643462556E-4</v>
      </c>
      <c r="BK44" s="549">
        <v>2.4060893667674327E-5</v>
      </c>
      <c r="BL44" s="549">
        <v>2.137429829983975E-4</v>
      </c>
      <c r="BM44" s="549">
        <v>2.4143882620231163E-4</v>
      </c>
      <c r="BN44" s="549">
        <v>4.9036023550341214E-4</v>
      </c>
      <c r="BO44" s="549">
        <v>3.5716389210982205E-3</v>
      </c>
      <c r="BP44" s="549">
        <v>9.7095958249558768E-5</v>
      </c>
      <c r="BQ44" s="549">
        <v>1.370009169670401E-5</v>
      </c>
      <c r="BR44" s="549">
        <v>6.8957857925181876E-5</v>
      </c>
      <c r="BS44" s="549">
        <v>4.0127775706779887E-5</v>
      </c>
      <c r="BT44" s="549">
        <v>2.0224161760317033E-5</v>
      </c>
      <c r="BU44" s="549">
        <v>1.068798094441488E-5</v>
      </c>
      <c r="BV44" s="549">
        <v>1.0956546766570603E-5</v>
      </c>
      <c r="BW44" s="549">
        <v>7.4191397401732949E-6</v>
      </c>
      <c r="BX44" s="549">
        <v>3.5117606164616836E-6</v>
      </c>
      <c r="BY44" s="549">
        <v>1.5372296481516102E-4</v>
      </c>
      <c r="BZ44" s="549">
        <v>3.7284105462393319E-5</v>
      </c>
      <c r="CA44" s="549">
        <v>1.6936715175542267E-4</v>
      </c>
      <c r="CB44" s="549">
        <v>4.3917847054161858E-5</v>
      </c>
      <c r="CC44" s="549">
        <v>0</v>
      </c>
      <c r="CD44" s="549">
        <v>1.6695400217581913E-5</v>
      </c>
      <c r="CE44" s="549">
        <v>1.9591725060739746E-5</v>
      </c>
      <c r="CF44" s="549">
        <v>2.403783981573019E-5</v>
      </c>
      <c r="CG44" s="549">
        <v>7.7046635824441489E-6</v>
      </c>
      <c r="CH44" s="549">
        <v>1.2009712624562872E-5</v>
      </c>
      <c r="CI44" s="549">
        <v>2.3360641846926367E-5</v>
      </c>
      <c r="CJ44" s="549">
        <v>1.9174707133879341E-5</v>
      </c>
      <c r="CK44" s="549">
        <v>1.6840858274561923E-5</v>
      </c>
      <c r="CL44" s="549">
        <v>1.3327705400519402E-5</v>
      </c>
      <c r="CM44" s="549">
        <v>3.363362472246804E-5</v>
      </c>
      <c r="CN44" s="549">
        <v>1.5223908036958948E-5</v>
      </c>
      <c r="CO44" s="549">
        <v>2.1669390429543444E-5</v>
      </c>
      <c r="CP44" s="549">
        <v>1.8021179466385894E-5</v>
      </c>
      <c r="CQ44" s="549">
        <v>2.5661188422477342E-5</v>
      </c>
      <c r="CR44" s="549">
        <v>2.1405621209087584E-5</v>
      </c>
      <c r="CS44" s="549">
        <v>1.4069784882968633E-5</v>
      </c>
      <c r="CT44" s="549">
        <v>1.8391552298368928E-5</v>
      </c>
      <c r="CU44" s="549">
        <v>9.7423941922285793E-5</v>
      </c>
      <c r="CV44" s="549">
        <v>7.6638986881860592E-6</v>
      </c>
      <c r="CW44" s="549">
        <v>8.9954786227601231E-4</v>
      </c>
      <c r="CX44" s="549">
        <v>9.1020805791326695E-6</v>
      </c>
      <c r="CY44" s="549">
        <v>2.7550756164323664E-5</v>
      </c>
      <c r="CZ44" s="549">
        <v>2.1703330466215464E-5</v>
      </c>
      <c r="DA44" s="549">
        <v>2.134627311118814E-5</v>
      </c>
      <c r="DB44" s="549">
        <v>1.9777290916780748E-5</v>
      </c>
      <c r="DC44" s="549">
        <v>2.6491509698657346E-5</v>
      </c>
      <c r="DD44" s="549">
        <v>4.2467141562276873E-5</v>
      </c>
      <c r="DE44" s="549">
        <v>3.2319189909874469E-4</v>
      </c>
      <c r="DF44" s="549">
        <v>1.1009415413301986</v>
      </c>
      <c r="DG44" s="549">
        <v>0.86699169454603464</v>
      </c>
      <c r="DH44" s="550" t="s">
        <v>280</v>
      </c>
    </row>
    <row r="45" spans="2:112" ht="12" customHeight="1">
      <c r="B45" s="548" t="s">
        <v>633</v>
      </c>
      <c r="C45" s="549">
        <v>6.8830296263166252E-5</v>
      </c>
      <c r="D45" s="549">
        <v>3.9199906921488363E-5</v>
      </c>
      <c r="E45" s="549">
        <v>4.0455075461243609E-5</v>
      </c>
      <c r="F45" s="549">
        <v>4.6759558372243947E-5</v>
      </c>
      <c r="G45" s="549">
        <v>4.9203573551661287E-5</v>
      </c>
      <c r="H45" s="549">
        <v>0</v>
      </c>
      <c r="I45" s="549">
        <v>3.7261738185559163E-4</v>
      </c>
      <c r="J45" s="549">
        <v>7.4568677168736133E-5</v>
      </c>
      <c r="K45" s="549">
        <v>8.2667606595861795E-4</v>
      </c>
      <c r="L45" s="549">
        <v>5.2748973282991009E-5</v>
      </c>
      <c r="M45" s="549">
        <v>0</v>
      </c>
      <c r="N45" s="549">
        <v>3.7493430561046907E-5</v>
      </c>
      <c r="O45" s="549">
        <v>6.8836193689399049E-5</v>
      </c>
      <c r="P45" s="549">
        <v>2.7970042867446162E-4</v>
      </c>
      <c r="Q45" s="549">
        <v>1.9693716637679957E-2</v>
      </c>
      <c r="R45" s="549">
        <v>3.5890377601425703E-5</v>
      </c>
      <c r="S45" s="549">
        <v>3.2468932144583446E-5</v>
      </c>
      <c r="T45" s="549">
        <v>3.0877331661164762E-5</v>
      </c>
      <c r="U45" s="549">
        <v>3.3029080448730778E-5</v>
      </c>
      <c r="V45" s="549">
        <v>3.4820202830340886E-4</v>
      </c>
      <c r="W45" s="549">
        <v>0</v>
      </c>
      <c r="X45" s="549">
        <v>1.089959587121229E-4</v>
      </c>
      <c r="Y45" s="549">
        <v>4.5920315254440745E-5</v>
      </c>
      <c r="Z45" s="549">
        <v>4.4247222924177902E-5</v>
      </c>
      <c r="AA45" s="549">
        <v>2.039336827478814E-4</v>
      </c>
      <c r="AB45" s="549">
        <v>2.3457038563264488E-4</v>
      </c>
      <c r="AC45" s="549">
        <v>1.339116182054174E-6</v>
      </c>
      <c r="AD45" s="549">
        <v>3.8883179827553578E-5</v>
      </c>
      <c r="AE45" s="549">
        <v>9.6904982279079384E-5</v>
      </c>
      <c r="AF45" s="549">
        <v>4.7028289451266824E-4</v>
      </c>
      <c r="AG45" s="549">
        <v>1.9484655344597865E-4</v>
      </c>
      <c r="AH45" s="549">
        <v>2.2477663567233751E-4</v>
      </c>
      <c r="AI45" s="549">
        <v>2.8660285750237726E-3</v>
      </c>
      <c r="AJ45" s="549">
        <v>2.5854136654322596E-5</v>
      </c>
      <c r="AK45" s="549">
        <v>2.5409661560205068E-3</v>
      </c>
      <c r="AL45" s="549">
        <v>6.1630169397003143E-5</v>
      </c>
      <c r="AM45" s="549">
        <v>1.9359157152729278E-5</v>
      </c>
      <c r="AN45" s="549">
        <v>5.236336995763694E-4</v>
      </c>
      <c r="AO45" s="549">
        <v>1.0000188244671349</v>
      </c>
      <c r="AP45" s="549">
        <v>7.8237023663329844E-5</v>
      </c>
      <c r="AQ45" s="549">
        <v>4.844777023820486E-4</v>
      </c>
      <c r="AR45" s="549">
        <v>5.9287167710685991E-2</v>
      </c>
      <c r="AS45" s="549">
        <v>5.0556049527060755E-2</v>
      </c>
      <c r="AT45" s="549">
        <v>7.8093498058489138E-3</v>
      </c>
      <c r="AU45" s="549">
        <v>1.1016709793011153E-2</v>
      </c>
      <c r="AV45" s="549">
        <v>6.4485253165620319E-3</v>
      </c>
      <c r="AW45" s="549">
        <v>4.6254240019530406E-4</v>
      </c>
      <c r="AX45" s="549">
        <v>3.4083222447907394E-3</v>
      </c>
      <c r="AY45" s="549">
        <v>9.3979087493760161E-3</v>
      </c>
      <c r="AZ45" s="549">
        <v>1.4710424959682748E-2</v>
      </c>
      <c r="BA45" s="549">
        <v>4.5836662886613948E-4</v>
      </c>
      <c r="BB45" s="549">
        <v>5.3346531812168783E-3</v>
      </c>
      <c r="BC45" s="549">
        <v>2.0669031902874222E-3</v>
      </c>
      <c r="BD45" s="549">
        <v>1.1379782664472826E-3</v>
      </c>
      <c r="BE45" s="549">
        <v>4.3316987934791879E-3</v>
      </c>
      <c r="BF45" s="549">
        <v>3.9308835824712254E-3</v>
      </c>
      <c r="BG45" s="549">
        <v>5.3731106498945691E-3</v>
      </c>
      <c r="BH45" s="549">
        <v>2.1185845215402704E-2</v>
      </c>
      <c r="BI45" s="549">
        <v>2.3133981392118991E-2</v>
      </c>
      <c r="BJ45" s="549">
        <v>1.3621617969117982E-3</v>
      </c>
      <c r="BK45" s="549">
        <v>4.2537116229351016E-5</v>
      </c>
      <c r="BL45" s="549">
        <v>1.1258235522611031E-3</v>
      </c>
      <c r="BM45" s="549">
        <v>2.3228099435828368E-3</v>
      </c>
      <c r="BN45" s="549">
        <v>7.0449503813050729E-4</v>
      </c>
      <c r="BO45" s="549">
        <v>7.3419201423663026E-4</v>
      </c>
      <c r="BP45" s="549">
        <v>1.4595108486455639E-4</v>
      </c>
      <c r="BQ45" s="549">
        <v>8.7492784539009748E-5</v>
      </c>
      <c r="BR45" s="549">
        <v>1.4912588275011393E-4</v>
      </c>
      <c r="BS45" s="549">
        <v>6.3801439322357703E-5</v>
      </c>
      <c r="BT45" s="549">
        <v>7.1273804649303087E-5</v>
      </c>
      <c r="BU45" s="549">
        <v>2.4138712899160875E-5</v>
      </c>
      <c r="BV45" s="549">
        <v>2.4880350808044718E-5</v>
      </c>
      <c r="BW45" s="549">
        <v>3.735771495306866E-5</v>
      </c>
      <c r="BX45" s="549">
        <v>3.0368503549656272E-5</v>
      </c>
      <c r="BY45" s="549">
        <v>3.2313709213024986E-4</v>
      </c>
      <c r="BZ45" s="549">
        <v>6.6385916384611892E-5</v>
      </c>
      <c r="CA45" s="549">
        <v>2.0884808813468011E-4</v>
      </c>
      <c r="CB45" s="549">
        <v>4.6997730242958263E-5</v>
      </c>
      <c r="CC45" s="549">
        <v>0</v>
      </c>
      <c r="CD45" s="549">
        <v>4.5594751754705365E-5</v>
      </c>
      <c r="CE45" s="549">
        <v>8.8233805848319423E-5</v>
      </c>
      <c r="CF45" s="549">
        <v>1.5688904436139318E-4</v>
      </c>
      <c r="CG45" s="549">
        <v>1.5345102526446347E-5</v>
      </c>
      <c r="CH45" s="549">
        <v>3.8567313255617957E-5</v>
      </c>
      <c r="CI45" s="549">
        <v>7.1775368821497956E-5</v>
      </c>
      <c r="CJ45" s="549">
        <v>3.0028488664526285E-5</v>
      </c>
      <c r="CK45" s="549">
        <v>5.0903834208760985E-5</v>
      </c>
      <c r="CL45" s="549">
        <v>3.5264660997290878E-5</v>
      </c>
      <c r="CM45" s="549">
        <v>1.2674757513302475E-4</v>
      </c>
      <c r="CN45" s="549">
        <v>3.6828305422921323E-5</v>
      </c>
      <c r="CO45" s="549">
        <v>4.3619529383343297E-5</v>
      </c>
      <c r="CP45" s="549">
        <v>4.4986841494577584E-5</v>
      </c>
      <c r="CQ45" s="549">
        <v>4.5277338818527156E-5</v>
      </c>
      <c r="CR45" s="549">
        <v>4.9136492284276418E-5</v>
      </c>
      <c r="CS45" s="549">
        <v>3.355088376705234E-5</v>
      </c>
      <c r="CT45" s="549">
        <v>7.2967947045319805E-5</v>
      </c>
      <c r="CU45" s="549">
        <v>1.1870213336058644E-4</v>
      </c>
      <c r="CV45" s="549">
        <v>1.4841028515940811E-5</v>
      </c>
      <c r="CW45" s="549">
        <v>9.0393970280661063E-4</v>
      </c>
      <c r="CX45" s="549">
        <v>1.9738560035420853E-5</v>
      </c>
      <c r="CY45" s="549">
        <v>5.5715278217174679E-5</v>
      </c>
      <c r="CZ45" s="549">
        <v>6.7131249262205011E-5</v>
      </c>
      <c r="DA45" s="549">
        <v>8.2421477897616759E-5</v>
      </c>
      <c r="DB45" s="549">
        <v>4.322408390226997E-5</v>
      </c>
      <c r="DC45" s="549">
        <v>1.0719979179349397E-4</v>
      </c>
      <c r="DD45" s="549">
        <v>9.489370818515028E-5</v>
      </c>
      <c r="DE45" s="549">
        <v>5.0547028381989982E-4</v>
      </c>
      <c r="DF45" s="549">
        <v>1.2710361805193573</v>
      </c>
      <c r="DG45" s="549">
        <v>1.0009412585579671</v>
      </c>
      <c r="DH45" s="550" t="s">
        <v>281</v>
      </c>
    </row>
    <row r="46" spans="2:112" ht="12" customHeight="1">
      <c r="B46" s="554" t="s">
        <v>635</v>
      </c>
      <c r="C46" s="555">
        <v>1.1941000991386509E-5</v>
      </c>
      <c r="D46" s="555">
        <v>5.5603455255052507E-6</v>
      </c>
      <c r="E46" s="555">
        <v>6.7259087679378192E-6</v>
      </c>
      <c r="F46" s="555">
        <v>7.7314078742100394E-6</v>
      </c>
      <c r="G46" s="555">
        <v>1.0502982015639628E-5</v>
      </c>
      <c r="H46" s="555">
        <v>0</v>
      </c>
      <c r="I46" s="555">
        <v>3.9054456744419327E-5</v>
      </c>
      <c r="J46" s="555">
        <v>1.6083553721193173E-5</v>
      </c>
      <c r="K46" s="555">
        <v>6.5883111501641083E-5</v>
      </c>
      <c r="L46" s="555">
        <v>1.1913877151844273E-5</v>
      </c>
      <c r="M46" s="555">
        <v>0</v>
      </c>
      <c r="N46" s="555">
        <v>1.2414318253224123E-5</v>
      </c>
      <c r="O46" s="555">
        <v>8.4435795453259194E-6</v>
      </c>
      <c r="P46" s="555">
        <v>3.559737164479122E-5</v>
      </c>
      <c r="Q46" s="555">
        <v>1.8226731385262272E-4</v>
      </c>
      <c r="R46" s="555">
        <v>4.4138500107690254E-6</v>
      </c>
      <c r="S46" s="555">
        <v>7.2863086617497453E-6</v>
      </c>
      <c r="T46" s="555">
        <v>-5.2270093112974754E-5</v>
      </c>
      <c r="U46" s="555">
        <v>1.6892449178281077E-5</v>
      </c>
      <c r="V46" s="555">
        <v>1.5565527227082252E-3</v>
      </c>
      <c r="W46" s="555">
        <v>0</v>
      </c>
      <c r="X46" s="555">
        <v>3.8688943523705025E-4</v>
      </c>
      <c r="Y46" s="555">
        <v>7.0191151290174628E-6</v>
      </c>
      <c r="Z46" s="555">
        <v>9.9372730716612947E-6</v>
      </c>
      <c r="AA46" s="555">
        <v>2.651497788676027E-5</v>
      </c>
      <c r="AB46" s="555">
        <v>4.5986053618076665E-4</v>
      </c>
      <c r="AC46" s="555">
        <v>1.5366666254951875E-7</v>
      </c>
      <c r="AD46" s="555">
        <v>8.931331496388375E-6</v>
      </c>
      <c r="AE46" s="555">
        <v>9.0541020830079441E-5</v>
      </c>
      <c r="AF46" s="555">
        <v>4.2090695360170315E-5</v>
      </c>
      <c r="AG46" s="555">
        <v>2.3871605343234702E-5</v>
      </c>
      <c r="AH46" s="555">
        <v>6.0057115501976964E-4</v>
      </c>
      <c r="AI46" s="555">
        <v>2.7514378208453431E-5</v>
      </c>
      <c r="AJ46" s="555">
        <v>2.9079400608745164E-6</v>
      </c>
      <c r="AK46" s="555">
        <v>1.0010698484427345E-3</v>
      </c>
      <c r="AL46" s="555">
        <v>8.4945791534100512E-6</v>
      </c>
      <c r="AM46" s="555">
        <v>9.5810765700484065E-4</v>
      </c>
      <c r="AN46" s="555">
        <v>2.1985861767633924E-4</v>
      </c>
      <c r="AO46" s="555">
        <v>-1.7731630714164147E-5</v>
      </c>
      <c r="AP46" s="555">
        <v>1.0282102906313666</v>
      </c>
      <c r="AQ46" s="555">
        <v>6.9641174520039248E-2</v>
      </c>
      <c r="AR46" s="555">
        <v>3.9832157760388961E-4</v>
      </c>
      <c r="AS46" s="555">
        <v>3.3294430706123689E-3</v>
      </c>
      <c r="AT46" s="555">
        <v>2.7369419743799862E-4</v>
      </c>
      <c r="AU46" s="555">
        <v>2.4216387393169331E-4</v>
      </c>
      <c r="AV46" s="555">
        <v>5.9138283958272311E-4</v>
      </c>
      <c r="AW46" s="555">
        <v>8.6781162381258841E-4</v>
      </c>
      <c r="AX46" s="555">
        <v>2.8665786460388208E-3</v>
      </c>
      <c r="AY46" s="555">
        <v>1.1232741168520027E-3</v>
      </c>
      <c r="AZ46" s="555">
        <v>3.55627231153247E-4</v>
      </c>
      <c r="BA46" s="555">
        <v>3.7688395059523984E-4</v>
      </c>
      <c r="BB46" s="555">
        <v>8.5967066422155281E-3</v>
      </c>
      <c r="BC46" s="555">
        <v>5.330306381989507E-4</v>
      </c>
      <c r="BD46" s="555">
        <v>1.504898353991887E-4</v>
      </c>
      <c r="BE46" s="555">
        <v>3.751687727805674E-4</v>
      </c>
      <c r="BF46" s="555">
        <v>3.2507167689159818E-4</v>
      </c>
      <c r="BG46" s="555">
        <v>1.3008523705069087E-3</v>
      </c>
      <c r="BH46" s="555">
        <v>1.5691092343640361E-4</v>
      </c>
      <c r="BI46" s="555">
        <v>1.5252565222286784E-4</v>
      </c>
      <c r="BJ46" s="555">
        <v>1.6519098996998799E-3</v>
      </c>
      <c r="BK46" s="555">
        <v>7.5875604905299348E-6</v>
      </c>
      <c r="BL46" s="555">
        <v>8.1728671740837123E-5</v>
      </c>
      <c r="BM46" s="555">
        <v>1.3688252213238803E-4</v>
      </c>
      <c r="BN46" s="555">
        <v>3.6674645872792425E-5</v>
      </c>
      <c r="BO46" s="555">
        <v>1.2991763470564469E-4</v>
      </c>
      <c r="BP46" s="555">
        <v>3.7594491839520201E-5</v>
      </c>
      <c r="BQ46" s="555">
        <v>6.9397699391366302E-6</v>
      </c>
      <c r="BR46" s="555">
        <v>2.1725462068195897E-5</v>
      </c>
      <c r="BS46" s="555">
        <v>1.5918085622831541E-5</v>
      </c>
      <c r="BT46" s="555">
        <v>9.1991472826735783E-6</v>
      </c>
      <c r="BU46" s="555">
        <v>4.2837271017657721E-6</v>
      </c>
      <c r="BV46" s="555">
        <v>5.0290248719132224E-6</v>
      </c>
      <c r="BW46" s="555">
        <v>3.3773760967075353E-6</v>
      </c>
      <c r="BX46" s="555">
        <v>2.0443092190931077E-6</v>
      </c>
      <c r="BY46" s="555">
        <v>1.018311910105142E-5</v>
      </c>
      <c r="BZ46" s="555">
        <v>1.1739761244256329E-5</v>
      </c>
      <c r="CA46" s="555">
        <v>3.0129305309547828E-5</v>
      </c>
      <c r="CB46" s="555">
        <v>1.1510083910984863E-6</v>
      </c>
      <c r="CC46" s="555">
        <v>0</v>
      </c>
      <c r="CD46" s="555">
        <v>5.3138808064455776E-6</v>
      </c>
      <c r="CE46" s="555">
        <v>9.2783481594368696E-6</v>
      </c>
      <c r="CF46" s="555">
        <v>1.5613302698273589E-5</v>
      </c>
      <c r="CG46" s="555">
        <v>2.5277947041774492E-6</v>
      </c>
      <c r="CH46" s="555">
        <v>5.0213516481026306E-6</v>
      </c>
      <c r="CI46" s="555">
        <v>1.1657816579132663E-5</v>
      </c>
      <c r="CJ46" s="555">
        <v>5.4071072844008965E-6</v>
      </c>
      <c r="CK46" s="555">
        <v>6.6796976940738978E-6</v>
      </c>
      <c r="CL46" s="555">
        <v>3.8775245757973773E-5</v>
      </c>
      <c r="CM46" s="555">
        <v>1.1265237350079211E-5</v>
      </c>
      <c r="CN46" s="555">
        <v>7.537004406972809E-6</v>
      </c>
      <c r="CO46" s="555">
        <v>2.0056683703575044E-5</v>
      </c>
      <c r="CP46" s="555">
        <v>1.4532034242293528E-5</v>
      </c>
      <c r="CQ46" s="555">
        <v>1.2546400683647884E-5</v>
      </c>
      <c r="CR46" s="555">
        <v>9.9021483812138196E-6</v>
      </c>
      <c r="CS46" s="555">
        <v>7.0876004051945137E-6</v>
      </c>
      <c r="CT46" s="555">
        <v>9.5704683722369873E-6</v>
      </c>
      <c r="CU46" s="555">
        <v>1.9121968195946341E-5</v>
      </c>
      <c r="CV46" s="555">
        <v>3.8148902873803582E-6</v>
      </c>
      <c r="CW46" s="555">
        <v>1.4489419178705069E-4</v>
      </c>
      <c r="CX46" s="555">
        <v>3.9489790497842478E-6</v>
      </c>
      <c r="CY46" s="555">
        <v>1.1232148922918985E-5</v>
      </c>
      <c r="CZ46" s="555">
        <v>9.0635041304804329E-6</v>
      </c>
      <c r="DA46" s="555">
        <v>1.5156150744618877E-5</v>
      </c>
      <c r="DB46" s="555">
        <v>6.0351200768726011E-6</v>
      </c>
      <c r="DC46" s="555">
        <v>1.4851821176419426E-5</v>
      </c>
      <c r="DD46" s="555">
        <v>4.0179405422727944E-5</v>
      </c>
      <c r="DE46" s="555">
        <v>2.2322867943689025E-4</v>
      </c>
      <c r="DF46" s="555">
        <v>1.1285593139626031</v>
      </c>
      <c r="DG46" s="555">
        <v>0.88874069628251651</v>
      </c>
      <c r="DH46" s="556" t="s">
        <v>282</v>
      </c>
    </row>
    <row r="47" spans="2:112" ht="12" customHeight="1">
      <c r="B47" s="551" t="s">
        <v>637</v>
      </c>
      <c r="C47" s="552">
        <v>2.3454020109878724E-5</v>
      </c>
      <c r="D47" s="552">
        <v>1.3612208118628518E-5</v>
      </c>
      <c r="E47" s="552">
        <v>1.9564729705343494E-5</v>
      </c>
      <c r="F47" s="552">
        <v>2.1568500700359735E-5</v>
      </c>
      <c r="G47" s="552">
        <v>1.8422379722418074E-5</v>
      </c>
      <c r="H47" s="552">
        <v>0</v>
      </c>
      <c r="I47" s="552">
        <v>9.0101991959254182E-5</v>
      </c>
      <c r="J47" s="552">
        <v>1.2403557178060037E-4</v>
      </c>
      <c r="K47" s="552">
        <v>1.5942596668401711E-4</v>
      </c>
      <c r="L47" s="552">
        <v>1.8971106414533461E-5</v>
      </c>
      <c r="M47" s="552">
        <v>0</v>
      </c>
      <c r="N47" s="552">
        <v>2.0353713399120566E-5</v>
      </c>
      <c r="O47" s="552">
        <v>1.3727878596230709E-5</v>
      </c>
      <c r="P47" s="552">
        <v>1.5218525861069798E-4</v>
      </c>
      <c r="Q47" s="552">
        <v>9.0294804207102103E-4</v>
      </c>
      <c r="R47" s="552">
        <v>1.1638384391349632E-5</v>
      </c>
      <c r="S47" s="552">
        <v>3.7097585488990183E-5</v>
      </c>
      <c r="T47" s="552">
        <v>2.0410503630467628E-4</v>
      </c>
      <c r="U47" s="552">
        <v>1.715446307008653E-5</v>
      </c>
      <c r="V47" s="552">
        <v>8.8296829630382591E-5</v>
      </c>
      <c r="W47" s="552">
        <v>0</v>
      </c>
      <c r="X47" s="552">
        <v>1.8440258937507286E-5</v>
      </c>
      <c r="Y47" s="552">
        <v>1.209054748730297E-5</v>
      </c>
      <c r="Z47" s="552">
        <v>2.3300747484166625E-5</v>
      </c>
      <c r="AA47" s="552">
        <v>1.0097287573503834E-4</v>
      </c>
      <c r="AB47" s="552">
        <v>1.2660214943170173E-4</v>
      </c>
      <c r="AC47" s="552">
        <v>3.85371137329969E-7</v>
      </c>
      <c r="AD47" s="552">
        <v>1.5702906693001664E-5</v>
      </c>
      <c r="AE47" s="552">
        <v>1.651538668668204E-4</v>
      </c>
      <c r="AF47" s="552">
        <v>1.3548585218475508E-4</v>
      </c>
      <c r="AG47" s="552">
        <v>1.1886285762659644E-4</v>
      </c>
      <c r="AH47" s="552">
        <v>9.7287361500962634E-5</v>
      </c>
      <c r="AI47" s="552">
        <v>4.6843254615547144E-5</v>
      </c>
      <c r="AJ47" s="552">
        <v>6.5216753341383241E-6</v>
      </c>
      <c r="AK47" s="552">
        <v>2.4096475388648856E-4</v>
      </c>
      <c r="AL47" s="552">
        <v>2.0349294143941918E-5</v>
      </c>
      <c r="AM47" s="552">
        <v>1.0002266888451657E-5</v>
      </c>
      <c r="AN47" s="552">
        <v>4.4816510282140618E-5</v>
      </c>
      <c r="AO47" s="552">
        <v>7.4819512010172058E-6</v>
      </c>
      <c r="AP47" s="552">
        <v>3.2800238343396376E-4</v>
      </c>
      <c r="AQ47" s="552">
        <v>1.0030172096331136</v>
      </c>
      <c r="AR47" s="552">
        <v>5.2499565605774569E-3</v>
      </c>
      <c r="AS47" s="552">
        <v>2.7012324321296229E-3</v>
      </c>
      <c r="AT47" s="552">
        <v>2.8869560836509486E-3</v>
      </c>
      <c r="AU47" s="552">
        <v>1.3382813378850192E-3</v>
      </c>
      <c r="AV47" s="552">
        <v>1.8275305666425408E-3</v>
      </c>
      <c r="AW47" s="552">
        <v>1.052620210090404E-3</v>
      </c>
      <c r="AX47" s="552">
        <v>4.1905471104464491E-3</v>
      </c>
      <c r="AY47" s="552">
        <v>5.2756269441680695E-3</v>
      </c>
      <c r="AZ47" s="552">
        <v>2.9440650190250433E-3</v>
      </c>
      <c r="BA47" s="552">
        <v>1.881390235433215E-3</v>
      </c>
      <c r="BB47" s="552">
        <v>2.7514606208143412E-3</v>
      </c>
      <c r="BC47" s="552">
        <v>4.7087899018318415E-3</v>
      </c>
      <c r="BD47" s="552">
        <v>1.0903044299032914E-3</v>
      </c>
      <c r="BE47" s="552">
        <v>1.3177970471100755E-3</v>
      </c>
      <c r="BF47" s="552">
        <v>1.4927024955070278E-3</v>
      </c>
      <c r="BG47" s="552">
        <v>3.3213389031741532E-3</v>
      </c>
      <c r="BH47" s="552">
        <v>1.6345300601660353E-3</v>
      </c>
      <c r="BI47" s="552">
        <v>8.1765612846617665E-4</v>
      </c>
      <c r="BJ47" s="552">
        <v>9.2927665895769845E-4</v>
      </c>
      <c r="BK47" s="552">
        <v>1.7832990394326708E-5</v>
      </c>
      <c r="BL47" s="552">
        <v>5.873615712341276E-4</v>
      </c>
      <c r="BM47" s="552">
        <v>8.3146750368564941E-4</v>
      </c>
      <c r="BN47" s="552">
        <v>3.3508311907818548E-4</v>
      </c>
      <c r="BO47" s="552">
        <v>1.6598227799360194E-3</v>
      </c>
      <c r="BP47" s="552">
        <v>1.7108262282499627E-4</v>
      </c>
      <c r="BQ47" s="552">
        <v>2.7516123685598719E-5</v>
      </c>
      <c r="BR47" s="552">
        <v>7.719005260343193E-5</v>
      </c>
      <c r="BS47" s="552">
        <v>3.1648502628325028E-5</v>
      </c>
      <c r="BT47" s="552">
        <v>1.9589848496522722E-5</v>
      </c>
      <c r="BU47" s="552">
        <v>1.0539036471675432E-5</v>
      </c>
      <c r="BV47" s="552">
        <v>1.1191499699166584E-5</v>
      </c>
      <c r="BW47" s="552">
        <v>1.3105557430581885E-5</v>
      </c>
      <c r="BX47" s="552">
        <v>9.3692648257717106E-6</v>
      </c>
      <c r="BY47" s="552">
        <v>3.5464442672323451E-5</v>
      </c>
      <c r="BZ47" s="552">
        <v>2.2659651534002586E-5</v>
      </c>
      <c r="CA47" s="552">
        <v>1.0006708498965826E-4</v>
      </c>
      <c r="CB47" s="552">
        <v>4.8454910755065489E-6</v>
      </c>
      <c r="CC47" s="552">
        <v>0</v>
      </c>
      <c r="CD47" s="552">
        <v>1.4686621051987443E-5</v>
      </c>
      <c r="CE47" s="552">
        <v>2.6156497529320732E-5</v>
      </c>
      <c r="CF47" s="552">
        <v>3.0921586722862953E-5</v>
      </c>
      <c r="CG47" s="552">
        <v>7.151834316428294E-6</v>
      </c>
      <c r="CH47" s="552">
        <v>1.3541209884363751E-5</v>
      </c>
      <c r="CI47" s="552">
        <v>3.1757621305165845E-5</v>
      </c>
      <c r="CJ47" s="552">
        <v>1.4088175178002432E-5</v>
      </c>
      <c r="CK47" s="552">
        <v>2.0232433973205071E-5</v>
      </c>
      <c r="CL47" s="552">
        <v>5.9654491931500968E-5</v>
      </c>
      <c r="CM47" s="552">
        <v>3.6997551138250331E-5</v>
      </c>
      <c r="CN47" s="552">
        <v>1.6090149387183071E-5</v>
      </c>
      <c r="CO47" s="552">
        <v>3.197680476370566E-5</v>
      </c>
      <c r="CP47" s="552">
        <v>1.4431341431005344E-4</v>
      </c>
      <c r="CQ47" s="552">
        <v>1.8799369569558554E-5</v>
      </c>
      <c r="CR47" s="552">
        <v>2.9109552212284622E-5</v>
      </c>
      <c r="CS47" s="552">
        <v>4.0619404526392525E-5</v>
      </c>
      <c r="CT47" s="552">
        <v>3.6278707543345054E-5</v>
      </c>
      <c r="CU47" s="552">
        <v>5.4579152705211981E-5</v>
      </c>
      <c r="CV47" s="552">
        <v>1.1427482675660939E-5</v>
      </c>
      <c r="CW47" s="552">
        <v>4.7358571427015843E-4</v>
      </c>
      <c r="CX47" s="552">
        <v>9.8368048091865255E-6</v>
      </c>
      <c r="CY47" s="552">
        <v>6.9872151887901587E-5</v>
      </c>
      <c r="CZ47" s="552">
        <v>4.2231532411434597E-5</v>
      </c>
      <c r="DA47" s="552">
        <v>6.5753944217978902E-5</v>
      </c>
      <c r="DB47" s="552">
        <v>1.9575353186345785E-5</v>
      </c>
      <c r="DC47" s="552">
        <v>4.5476516001658885E-5</v>
      </c>
      <c r="DD47" s="552">
        <v>1.2673734501381673E-4</v>
      </c>
      <c r="DE47" s="552">
        <v>1.810632469664349E-4</v>
      </c>
      <c r="DF47" s="552">
        <v>1.0595235547434765</v>
      </c>
      <c r="DG47" s="552">
        <v>0.83437502142811371</v>
      </c>
      <c r="DH47" s="553" t="s">
        <v>283</v>
      </c>
    </row>
    <row r="48" spans="2:112" ht="12" customHeight="1">
      <c r="B48" s="548" t="s">
        <v>639</v>
      </c>
      <c r="C48" s="549">
        <v>7.440407613489208E-5</v>
      </c>
      <c r="D48" s="549">
        <v>3.9603856722597968E-5</v>
      </c>
      <c r="E48" s="549">
        <v>3.6576694053348271E-5</v>
      </c>
      <c r="F48" s="549">
        <v>4.3952194317233137E-5</v>
      </c>
      <c r="G48" s="549">
        <v>2.2771417197770955E-5</v>
      </c>
      <c r="H48" s="549">
        <v>0</v>
      </c>
      <c r="I48" s="549">
        <v>1.1704399596402982E-4</v>
      </c>
      <c r="J48" s="549">
        <v>2.3911906214300376E-5</v>
      </c>
      <c r="K48" s="549">
        <v>2.0114119003705976E-5</v>
      </c>
      <c r="L48" s="549">
        <v>1.9545213213944977E-5</v>
      </c>
      <c r="M48" s="549">
        <v>0</v>
      </c>
      <c r="N48" s="549">
        <v>7.6091335704849933E-5</v>
      </c>
      <c r="O48" s="549">
        <v>3.5618726018669381E-5</v>
      </c>
      <c r="P48" s="549">
        <v>4.6573010760507065E-5</v>
      </c>
      <c r="Q48" s="549">
        <v>1.9165228944562074E-4</v>
      </c>
      <c r="R48" s="549">
        <v>7.4969520814777379E-5</v>
      </c>
      <c r="S48" s="549">
        <v>5.3426277877962936E-5</v>
      </c>
      <c r="T48" s="549">
        <v>3.4890002982590798E-5</v>
      </c>
      <c r="U48" s="549">
        <v>5.520071732139491E-5</v>
      </c>
      <c r="V48" s="549">
        <v>1.1375284256059377E-4</v>
      </c>
      <c r="W48" s="549">
        <v>0</v>
      </c>
      <c r="X48" s="549">
        <v>4.9016455410090735E-5</v>
      </c>
      <c r="Y48" s="549">
        <v>8.4957065561318683E-5</v>
      </c>
      <c r="Z48" s="549">
        <v>1.3100815359839331E-4</v>
      </c>
      <c r="AA48" s="549">
        <v>2.9698232066974238E-5</v>
      </c>
      <c r="AB48" s="549">
        <v>5.2308441323416513E-5</v>
      </c>
      <c r="AC48" s="549">
        <v>2.1077459332411336E-6</v>
      </c>
      <c r="AD48" s="549">
        <v>6.1682916048299278E-5</v>
      </c>
      <c r="AE48" s="549">
        <v>6.1065466118296629E-5</v>
      </c>
      <c r="AF48" s="549">
        <v>4.0108574605144515E-5</v>
      </c>
      <c r="AG48" s="549">
        <v>2.2707528867546241E-5</v>
      </c>
      <c r="AH48" s="549">
        <v>6.6439576066896624E-5</v>
      </c>
      <c r="AI48" s="549">
        <v>1.7619012206197571E-4</v>
      </c>
      <c r="AJ48" s="549">
        <v>1.2934093838721267E-5</v>
      </c>
      <c r="AK48" s="549">
        <v>9.034967769155058E-5</v>
      </c>
      <c r="AL48" s="549">
        <v>8.7373914430694907E-5</v>
      </c>
      <c r="AM48" s="549">
        <v>5.0549685340450928E-5</v>
      </c>
      <c r="AN48" s="549">
        <v>1.0432865952858976E-4</v>
      </c>
      <c r="AO48" s="549">
        <v>3.1576621284991095E-5</v>
      </c>
      <c r="AP48" s="549">
        <v>1.025507812045446E-4</v>
      </c>
      <c r="AQ48" s="549">
        <v>5.8733052618455669E-5</v>
      </c>
      <c r="AR48" s="549">
        <v>1.0027261550757847</v>
      </c>
      <c r="AS48" s="549">
        <v>2.4929818901578193E-4</v>
      </c>
      <c r="AT48" s="549">
        <v>1.1701061027613482E-4</v>
      </c>
      <c r="AU48" s="549">
        <v>6.5329211394614999E-5</v>
      </c>
      <c r="AV48" s="549">
        <v>2.6381054612072138E-5</v>
      </c>
      <c r="AW48" s="549">
        <v>3.4510281658079719E-5</v>
      </c>
      <c r="AX48" s="549">
        <v>8.6266832313129649E-5</v>
      </c>
      <c r="AY48" s="549">
        <v>3.8087461207287378E-5</v>
      </c>
      <c r="AZ48" s="549">
        <v>2.4253006414684135E-5</v>
      </c>
      <c r="BA48" s="549">
        <v>2.2773925969893305E-5</v>
      </c>
      <c r="BB48" s="549">
        <v>3.2137679657511499E-5</v>
      </c>
      <c r="BC48" s="549">
        <v>5.7330442142441245E-5</v>
      </c>
      <c r="BD48" s="549">
        <v>2.6546190613057076E-5</v>
      </c>
      <c r="BE48" s="549">
        <v>1.2877832997468226E-5</v>
      </c>
      <c r="BF48" s="549">
        <v>2.128996864213314E-5</v>
      </c>
      <c r="BG48" s="549">
        <v>2.0856479513498452E-5</v>
      </c>
      <c r="BH48" s="549">
        <v>6.7499562184868318E-5</v>
      </c>
      <c r="BI48" s="549">
        <v>2.8214749766377652E-4</v>
      </c>
      <c r="BJ48" s="549">
        <v>7.1766650038169414E-4</v>
      </c>
      <c r="BK48" s="549">
        <v>2.7549921579854554E-5</v>
      </c>
      <c r="BL48" s="549">
        <v>1.0385663082017469E-2</v>
      </c>
      <c r="BM48" s="549">
        <v>1.3309920443962994E-2</v>
      </c>
      <c r="BN48" s="549">
        <v>4.1649511068499916E-3</v>
      </c>
      <c r="BO48" s="549">
        <v>8.5746386575531967E-3</v>
      </c>
      <c r="BP48" s="549">
        <v>2.1227332242416079E-4</v>
      </c>
      <c r="BQ48" s="549">
        <v>3.40887666919551E-4</v>
      </c>
      <c r="BR48" s="549">
        <v>4.4324368500845096E-4</v>
      </c>
      <c r="BS48" s="549">
        <v>6.7204762046393845E-5</v>
      </c>
      <c r="BT48" s="549">
        <v>6.4382910931225072E-5</v>
      </c>
      <c r="BU48" s="549">
        <v>4.7116289539737842E-5</v>
      </c>
      <c r="BV48" s="549">
        <v>6.3376887481215034E-5</v>
      </c>
      <c r="BW48" s="549">
        <v>1.6404370207418324E-4</v>
      </c>
      <c r="BX48" s="549">
        <v>1.3687243275610887E-4</v>
      </c>
      <c r="BY48" s="549">
        <v>2.2044421554971979E-4</v>
      </c>
      <c r="BZ48" s="549">
        <v>2.4242940180577976E-5</v>
      </c>
      <c r="CA48" s="549">
        <v>1.8504790650898992E-4</v>
      </c>
      <c r="CB48" s="549">
        <v>8.8466764966271676E-6</v>
      </c>
      <c r="CC48" s="549">
        <v>0</v>
      </c>
      <c r="CD48" s="549">
        <v>7.0508735694213716E-5</v>
      </c>
      <c r="CE48" s="549">
        <v>1.7854491215436969E-4</v>
      </c>
      <c r="CF48" s="549">
        <v>1.6484009849575431E-4</v>
      </c>
      <c r="CG48" s="549">
        <v>2.8259732499477264E-5</v>
      </c>
      <c r="CH48" s="549">
        <v>7.7008088007454818E-5</v>
      </c>
      <c r="CI48" s="549">
        <v>2.5769200492100388E-4</v>
      </c>
      <c r="CJ48" s="549">
        <v>2.0094442335915157E-5</v>
      </c>
      <c r="CK48" s="549">
        <v>1.4925411630557111E-4</v>
      </c>
      <c r="CL48" s="549">
        <v>5.1909934198574117E-5</v>
      </c>
      <c r="CM48" s="549">
        <v>1.3813924547292737E-4</v>
      </c>
      <c r="CN48" s="549">
        <v>8.9078076061705914E-5</v>
      </c>
      <c r="CO48" s="549">
        <v>6.2889133990764488E-5</v>
      </c>
      <c r="CP48" s="549">
        <v>3.7646333934021221E-5</v>
      </c>
      <c r="CQ48" s="549">
        <v>3.6148043608774632E-5</v>
      </c>
      <c r="CR48" s="549">
        <v>6.8061996885890376E-5</v>
      </c>
      <c r="CS48" s="549">
        <v>4.5400281558667283E-5</v>
      </c>
      <c r="CT48" s="549">
        <v>4.3236123285338729E-5</v>
      </c>
      <c r="CU48" s="549">
        <v>5.0279176570460379E-5</v>
      </c>
      <c r="CV48" s="549">
        <v>2.6198569298982788E-5</v>
      </c>
      <c r="CW48" s="549">
        <v>4.8659482036325518E-5</v>
      </c>
      <c r="CX48" s="549">
        <v>2.820132021937377E-5</v>
      </c>
      <c r="CY48" s="549">
        <v>6.3742904499482556E-5</v>
      </c>
      <c r="CZ48" s="549">
        <v>4.0551140809285745E-5</v>
      </c>
      <c r="DA48" s="549">
        <v>5.8297754469113535E-5</v>
      </c>
      <c r="DB48" s="549">
        <v>8.2874931163212813E-5</v>
      </c>
      <c r="DC48" s="549">
        <v>6.7035284982662981E-5</v>
      </c>
      <c r="DD48" s="549">
        <v>2.0852520711677643E-5</v>
      </c>
      <c r="DE48" s="549">
        <v>1.1474611522478555E-4</v>
      </c>
      <c r="DF48" s="549">
        <v>1.0475850598716276</v>
      </c>
      <c r="DG48" s="549">
        <v>0.82497345421432011</v>
      </c>
      <c r="DH48" s="550" t="s">
        <v>284</v>
      </c>
    </row>
    <row r="49" spans="2:112" ht="12" customHeight="1">
      <c r="B49" s="548" t="s">
        <v>641</v>
      </c>
      <c r="C49" s="549">
        <v>6.792467986712255E-4</v>
      </c>
      <c r="D49" s="549">
        <v>4.3038287392702877E-4</v>
      </c>
      <c r="E49" s="549">
        <v>2.1719578069272062E-4</v>
      </c>
      <c r="F49" s="549">
        <v>3.2293157217355896E-4</v>
      </c>
      <c r="G49" s="549">
        <v>2.1801905201498711E-4</v>
      </c>
      <c r="H49" s="549">
        <v>0</v>
      </c>
      <c r="I49" s="549">
        <v>5.6962482772760338E-3</v>
      </c>
      <c r="J49" s="549">
        <v>1.2228202133772693E-3</v>
      </c>
      <c r="K49" s="549">
        <v>1.6420560821677761E-2</v>
      </c>
      <c r="L49" s="549">
        <v>6.1599294601041735E-4</v>
      </c>
      <c r="M49" s="549">
        <v>0</v>
      </c>
      <c r="N49" s="549">
        <v>2.9204186468345802E-4</v>
      </c>
      <c r="O49" s="549">
        <v>1.1012368872132272E-3</v>
      </c>
      <c r="P49" s="549">
        <v>4.1903862338474778E-3</v>
      </c>
      <c r="Q49" s="549">
        <v>1.5395067849026349E-2</v>
      </c>
      <c r="R49" s="549">
        <v>3.8326897822340167E-4</v>
      </c>
      <c r="S49" s="549">
        <v>4.0561704355656947E-4</v>
      </c>
      <c r="T49" s="549">
        <v>3.3336063515990107E-4</v>
      </c>
      <c r="U49" s="549">
        <v>2.2395990480004592E-4</v>
      </c>
      <c r="V49" s="549">
        <v>4.7453092077754727E-3</v>
      </c>
      <c r="W49" s="549">
        <v>0</v>
      </c>
      <c r="X49" s="549">
        <v>1.8169663203233062E-3</v>
      </c>
      <c r="Y49" s="549">
        <v>6.2161948958602809E-4</v>
      </c>
      <c r="Z49" s="549">
        <v>3.2674023052911067E-4</v>
      </c>
      <c r="AA49" s="549">
        <v>3.8309135497700329E-3</v>
      </c>
      <c r="AB49" s="549">
        <v>4.2083163794027463E-3</v>
      </c>
      <c r="AC49" s="549">
        <v>1.7256409372452836E-5</v>
      </c>
      <c r="AD49" s="549">
        <v>2.9745708335924284E-4</v>
      </c>
      <c r="AE49" s="549">
        <v>7.4902339200917092E-4</v>
      </c>
      <c r="AF49" s="549">
        <v>9.0345684838069439E-3</v>
      </c>
      <c r="AG49" s="549">
        <v>3.6548709463059669E-3</v>
      </c>
      <c r="AH49" s="549">
        <v>2.9163916934532266E-3</v>
      </c>
      <c r="AI49" s="549">
        <v>4.7977184294437725E-3</v>
      </c>
      <c r="AJ49" s="549">
        <v>3.7751965995207301E-4</v>
      </c>
      <c r="AK49" s="549">
        <v>3.7523212247114845E-3</v>
      </c>
      <c r="AL49" s="549">
        <v>7.243798652356772E-4</v>
      </c>
      <c r="AM49" s="549">
        <v>1.4525981382051875E-4</v>
      </c>
      <c r="AN49" s="549">
        <v>2.9514643923541461E-3</v>
      </c>
      <c r="AO49" s="549">
        <v>1.4856145890509623E-4</v>
      </c>
      <c r="AP49" s="549">
        <v>8.5618573940906943E-4</v>
      </c>
      <c r="AQ49" s="549">
        <v>7.4510983253027582E-4</v>
      </c>
      <c r="AR49" s="549">
        <v>1.4492764110569368E-2</v>
      </c>
      <c r="AS49" s="549">
        <v>1.0165638386665192</v>
      </c>
      <c r="AT49" s="549">
        <v>9.5078584573717075E-3</v>
      </c>
      <c r="AU49" s="549">
        <v>1.0087205938994242E-2</v>
      </c>
      <c r="AV49" s="549">
        <v>1.9166116518946275E-2</v>
      </c>
      <c r="AW49" s="549">
        <v>3.2559028246491252E-3</v>
      </c>
      <c r="AX49" s="549">
        <v>8.3552454052104111E-3</v>
      </c>
      <c r="AY49" s="549">
        <v>8.6957323202067911E-3</v>
      </c>
      <c r="AZ49" s="549">
        <v>7.5173108996746466E-3</v>
      </c>
      <c r="BA49" s="549">
        <v>7.1729156003884492E-3</v>
      </c>
      <c r="BB49" s="549">
        <v>6.19986779114163E-3</v>
      </c>
      <c r="BC49" s="549">
        <v>1.0809905251523481E-2</v>
      </c>
      <c r="BD49" s="549">
        <v>1.1065634120912013E-2</v>
      </c>
      <c r="BE49" s="549">
        <v>2.1340839902798869E-3</v>
      </c>
      <c r="BF49" s="549">
        <v>3.0600693214710619E-3</v>
      </c>
      <c r="BG49" s="549">
        <v>3.9322007562824692E-3</v>
      </c>
      <c r="BH49" s="549">
        <v>9.5984148700186765E-3</v>
      </c>
      <c r="BI49" s="549">
        <v>3.3211546018592983E-3</v>
      </c>
      <c r="BJ49" s="549">
        <v>6.5958463976770586E-3</v>
      </c>
      <c r="BK49" s="549">
        <v>3.5277726249640566E-4</v>
      </c>
      <c r="BL49" s="549">
        <v>5.9096945199458972E-3</v>
      </c>
      <c r="BM49" s="549">
        <v>2.1242045548595025E-2</v>
      </c>
      <c r="BN49" s="549">
        <v>2.4897980672887437E-3</v>
      </c>
      <c r="BO49" s="549">
        <v>2.0048200107686191E-3</v>
      </c>
      <c r="BP49" s="549">
        <v>8.0433990800730037E-4</v>
      </c>
      <c r="BQ49" s="549">
        <v>9.7362045684508793E-4</v>
      </c>
      <c r="BR49" s="549">
        <v>1.1090866766069415E-3</v>
      </c>
      <c r="BS49" s="549">
        <v>3.3794890079133608E-4</v>
      </c>
      <c r="BT49" s="549">
        <v>9.3499370294162685E-4</v>
      </c>
      <c r="BU49" s="549">
        <v>1.6647078270501313E-4</v>
      </c>
      <c r="BV49" s="549">
        <v>1.6488806823801802E-4</v>
      </c>
      <c r="BW49" s="549">
        <v>3.4620107723696213E-4</v>
      </c>
      <c r="BX49" s="549">
        <v>3.2815046266696521E-4</v>
      </c>
      <c r="BY49" s="549">
        <v>5.5591650818209866E-4</v>
      </c>
      <c r="BZ49" s="549">
        <v>5.8180642372186394E-4</v>
      </c>
      <c r="CA49" s="549">
        <v>8.4418254735044824E-4</v>
      </c>
      <c r="CB49" s="549">
        <v>1.259973750268935E-4</v>
      </c>
      <c r="CC49" s="549">
        <v>0</v>
      </c>
      <c r="CD49" s="549">
        <v>4.9553409915183556E-4</v>
      </c>
      <c r="CE49" s="549">
        <v>1.1233007816050394E-3</v>
      </c>
      <c r="CF49" s="549">
        <v>2.4733977100516399E-3</v>
      </c>
      <c r="CG49" s="549">
        <v>1.0953012311822611E-4</v>
      </c>
      <c r="CH49" s="549">
        <v>3.9588307155258057E-4</v>
      </c>
      <c r="CI49" s="549">
        <v>5.3067450728151613E-4</v>
      </c>
      <c r="CJ49" s="549">
        <v>1.7215858457519213E-4</v>
      </c>
      <c r="CK49" s="549">
        <v>4.2241947065401863E-4</v>
      </c>
      <c r="CL49" s="549">
        <v>2.800635796448338E-4</v>
      </c>
      <c r="CM49" s="549">
        <v>1.3046966346792607E-3</v>
      </c>
      <c r="CN49" s="549">
        <v>2.6052631517515227E-4</v>
      </c>
      <c r="CO49" s="549">
        <v>2.7667017621459377E-4</v>
      </c>
      <c r="CP49" s="549">
        <v>2.8594186502982967E-4</v>
      </c>
      <c r="CQ49" s="549">
        <v>2.2999702854139138E-4</v>
      </c>
      <c r="CR49" s="549">
        <v>3.9419803568082338E-4</v>
      </c>
      <c r="CS49" s="549">
        <v>3.1311421471251055E-4</v>
      </c>
      <c r="CT49" s="549">
        <v>9.5549644416365899E-4</v>
      </c>
      <c r="CU49" s="549">
        <v>4.9324907671156903E-4</v>
      </c>
      <c r="CV49" s="549">
        <v>9.8617715130118759E-5</v>
      </c>
      <c r="CW49" s="549">
        <v>1.8542331979151073E-3</v>
      </c>
      <c r="CX49" s="549">
        <v>1.5213373933823708E-4</v>
      </c>
      <c r="CY49" s="549">
        <v>6.1855064636976288E-4</v>
      </c>
      <c r="CZ49" s="549">
        <v>1.0489571421531268E-3</v>
      </c>
      <c r="DA49" s="549">
        <v>1.1716258326979138E-3</v>
      </c>
      <c r="DB49" s="549">
        <v>2.8352602681128332E-4</v>
      </c>
      <c r="DC49" s="549">
        <v>1.615368635744363E-3</v>
      </c>
      <c r="DD49" s="549">
        <v>5.3935383156855524E-4</v>
      </c>
      <c r="DE49" s="549">
        <v>1.9475622642643453E-3</v>
      </c>
      <c r="DF49" s="549">
        <v>1.315517878228035</v>
      </c>
      <c r="DG49" s="549">
        <v>1.0359706048265573</v>
      </c>
      <c r="DH49" s="550" t="s">
        <v>285</v>
      </c>
    </row>
    <row r="50" spans="2:112" ht="12" customHeight="1">
      <c r="B50" s="548" t="s">
        <v>643</v>
      </c>
      <c r="C50" s="549">
        <v>1.7645863270902165E-4</v>
      </c>
      <c r="D50" s="549">
        <v>8.9977986476926522E-5</v>
      </c>
      <c r="E50" s="549">
        <v>1.4660012075222819E-4</v>
      </c>
      <c r="F50" s="549">
        <v>1.8239907635556976E-4</v>
      </c>
      <c r="G50" s="549">
        <v>8.048492163912992E-5</v>
      </c>
      <c r="H50" s="549">
        <v>0</v>
      </c>
      <c r="I50" s="549">
        <v>8.7198004620942188E-4</v>
      </c>
      <c r="J50" s="549">
        <v>6.761012795569328E-5</v>
      </c>
      <c r="K50" s="549">
        <v>4.9922008253906321E-5</v>
      </c>
      <c r="L50" s="549">
        <v>4.8537752240847568E-5</v>
      </c>
      <c r="M50" s="549">
        <v>0</v>
      </c>
      <c r="N50" s="549">
        <v>1.1190367437778554E-4</v>
      </c>
      <c r="O50" s="549">
        <v>5.608575971233774E-5</v>
      </c>
      <c r="P50" s="549">
        <v>1.4289013917893911E-4</v>
      </c>
      <c r="Q50" s="549">
        <v>1.4832610139278897E-3</v>
      </c>
      <c r="R50" s="549">
        <v>6.1176042921934153E-5</v>
      </c>
      <c r="S50" s="549">
        <v>3.9017609000315566E-5</v>
      </c>
      <c r="T50" s="549">
        <v>6.0371125314060081E-5</v>
      </c>
      <c r="U50" s="549">
        <v>1.1245983290169637E-4</v>
      </c>
      <c r="V50" s="549">
        <v>2.7050564444541938E-4</v>
      </c>
      <c r="W50" s="549">
        <v>0</v>
      </c>
      <c r="X50" s="549">
        <v>1.0475618011161375E-4</v>
      </c>
      <c r="Y50" s="549">
        <v>5.1225970587177176E-5</v>
      </c>
      <c r="Z50" s="549">
        <v>9.2016256622921855E-5</v>
      </c>
      <c r="AA50" s="549">
        <v>6.2647119391981827E-5</v>
      </c>
      <c r="AB50" s="549">
        <v>6.0012791992582987E-5</v>
      </c>
      <c r="AC50" s="549">
        <v>1.7007870290412841E-6</v>
      </c>
      <c r="AD50" s="549">
        <v>9.1190515297132817E-5</v>
      </c>
      <c r="AE50" s="549">
        <v>1.6807476362048584E-4</v>
      </c>
      <c r="AF50" s="549">
        <v>9.5341109358753953E-5</v>
      </c>
      <c r="AG50" s="549">
        <v>5.5438118606362585E-5</v>
      </c>
      <c r="AH50" s="549">
        <v>1.576364530652185E-3</v>
      </c>
      <c r="AI50" s="549">
        <v>1.5254615249950788E-4</v>
      </c>
      <c r="AJ50" s="549">
        <v>5.2218565994591331E-5</v>
      </c>
      <c r="AK50" s="549">
        <v>2.9199451183661845E-4</v>
      </c>
      <c r="AL50" s="549">
        <v>1.3162616553639734E-4</v>
      </c>
      <c r="AM50" s="549">
        <v>4.8017321879516677E-5</v>
      </c>
      <c r="AN50" s="549">
        <v>3.9440060855517272E-4</v>
      </c>
      <c r="AO50" s="549">
        <v>3.1161848615798931E-5</v>
      </c>
      <c r="AP50" s="549">
        <v>1.6353510520825977E-4</v>
      </c>
      <c r="AQ50" s="549">
        <v>1.0204156139900401E-4</v>
      </c>
      <c r="AR50" s="549">
        <v>2.9509896734811794E-4</v>
      </c>
      <c r="AS50" s="549">
        <v>1.8279289019486396E-4</v>
      </c>
      <c r="AT50" s="549">
        <v>1.0254005489777789</v>
      </c>
      <c r="AU50" s="549">
        <v>5.6582922861578297E-3</v>
      </c>
      <c r="AV50" s="549">
        <v>5.6352571090549147E-3</v>
      </c>
      <c r="AW50" s="549">
        <v>4.1177414233948661E-4</v>
      </c>
      <c r="AX50" s="549">
        <v>5.9233325404584177E-4</v>
      </c>
      <c r="AY50" s="549">
        <v>4.1392426091007451E-3</v>
      </c>
      <c r="AZ50" s="549">
        <v>3.6304236008082697E-3</v>
      </c>
      <c r="BA50" s="549">
        <v>6.1734780321266768E-4</v>
      </c>
      <c r="BB50" s="549">
        <v>6.3396593973106093E-5</v>
      </c>
      <c r="BC50" s="549">
        <v>6.4050107686683356E-4</v>
      </c>
      <c r="BD50" s="549">
        <v>2.5540055066396351E-4</v>
      </c>
      <c r="BE50" s="549">
        <v>6.5105222902519632E-4</v>
      </c>
      <c r="BF50" s="549">
        <v>7.220443483668778E-4</v>
      </c>
      <c r="BG50" s="549">
        <v>2.1796089758330766E-3</v>
      </c>
      <c r="BH50" s="549">
        <v>4.8551503311392531E-3</v>
      </c>
      <c r="BI50" s="549">
        <v>3.9805678381273149E-3</v>
      </c>
      <c r="BJ50" s="549">
        <v>1.3740929243015917E-4</v>
      </c>
      <c r="BK50" s="549">
        <v>1.3947489759330928E-4</v>
      </c>
      <c r="BL50" s="549">
        <v>1.7664113998788458E-3</v>
      </c>
      <c r="BM50" s="549">
        <v>2.5003183323394208E-4</v>
      </c>
      <c r="BN50" s="549">
        <v>8.5117844172959665E-4</v>
      </c>
      <c r="BO50" s="549">
        <v>1.3663518616785165E-3</v>
      </c>
      <c r="BP50" s="549">
        <v>6.1445464404619795E-4</v>
      </c>
      <c r="BQ50" s="549">
        <v>4.729804640021522E-5</v>
      </c>
      <c r="BR50" s="549">
        <v>2.2993926408892838E-3</v>
      </c>
      <c r="BS50" s="549">
        <v>2.0202811201323423E-4</v>
      </c>
      <c r="BT50" s="549">
        <v>9.4510022224958312E-5</v>
      </c>
      <c r="BU50" s="549">
        <v>4.6664475804232893E-5</v>
      </c>
      <c r="BV50" s="549">
        <v>4.3567240213729081E-5</v>
      </c>
      <c r="BW50" s="549">
        <v>2.6959627844307235E-5</v>
      </c>
      <c r="BX50" s="549">
        <v>6.5771257521611365E-6</v>
      </c>
      <c r="BY50" s="549">
        <v>1.6306082641188123E-4</v>
      </c>
      <c r="BZ50" s="549">
        <v>2.0091560197217981E-4</v>
      </c>
      <c r="CA50" s="549">
        <v>1.1569073968899033E-3</v>
      </c>
      <c r="CB50" s="549">
        <v>1.6646609434035991E-5</v>
      </c>
      <c r="CC50" s="549">
        <v>0</v>
      </c>
      <c r="CD50" s="549">
        <v>9.5043274040640933E-5</v>
      </c>
      <c r="CE50" s="549">
        <v>1.0875607289006452E-4</v>
      </c>
      <c r="CF50" s="549">
        <v>1.23680386549729E-4</v>
      </c>
      <c r="CG50" s="549">
        <v>5.3137264036801933E-5</v>
      </c>
      <c r="CH50" s="549">
        <v>6.64983912347962E-5</v>
      </c>
      <c r="CI50" s="549">
        <v>1.0334476917099647E-4</v>
      </c>
      <c r="CJ50" s="549">
        <v>1.235696709007299E-4</v>
      </c>
      <c r="CK50" s="549">
        <v>8.4913049684901868E-5</v>
      </c>
      <c r="CL50" s="549">
        <v>6.9090843274025618E-5</v>
      </c>
      <c r="CM50" s="549">
        <v>1.7683845023811149E-4</v>
      </c>
      <c r="CN50" s="549">
        <v>6.6285106545602371E-5</v>
      </c>
      <c r="CO50" s="549">
        <v>1.2357452628598695E-4</v>
      </c>
      <c r="CP50" s="549">
        <v>6.3310753700380334E-5</v>
      </c>
      <c r="CQ50" s="549">
        <v>9.9939399114291102E-5</v>
      </c>
      <c r="CR50" s="549">
        <v>7.0039118109731127E-5</v>
      </c>
      <c r="CS50" s="549">
        <v>6.0277506679732668E-5</v>
      </c>
      <c r="CT50" s="549">
        <v>8.7716069612783011E-5</v>
      </c>
      <c r="CU50" s="549">
        <v>6.3505338705144949E-4</v>
      </c>
      <c r="CV50" s="549">
        <v>4.5611927642634454E-5</v>
      </c>
      <c r="CW50" s="549">
        <v>6.2126317538217287E-3</v>
      </c>
      <c r="CX50" s="549">
        <v>5.7455537213638142E-5</v>
      </c>
      <c r="CY50" s="549">
        <v>1.3441479402756285E-4</v>
      </c>
      <c r="CZ50" s="549">
        <v>7.5607714313680901E-5</v>
      </c>
      <c r="DA50" s="549">
        <v>1.2378480580542566E-4</v>
      </c>
      <c r="DB50" s="549">
        <v>1.1530008105447845E-4</v>
      </c>
      <c r="DC50" s="549">
        <v>9.3693263319478986E-5</v>
      </c>
      <c r="DD50" s="549">
        <v>6.7081480899392292E-5</v>
      </c>
      <c r="DE50" s="549">
        <v>1.076508618805831E-4</v>
      </c>
      <c r="DF50" s="549">
        <v>1.0863629254387461</v>
      </c>
      <c r="DG50" s="549">
        <v>0.85551103147595498</v>
      </c>
      <c r="DH50" s="550" t="s">
        <v>286</v>
      </c>
    </row>
    <row r="51" spans="2:112" ht="12" customHeight="1">
      <c r="B51" s="548" t="s">
        <v>645</v>
      </c>
      <c r="C51" s="549">
        <v>1.9937895989239552E-4</v>
      </c>
      <c r="D51" s="549">
        <v>9.8731584659341083E-5</v>
      </c>
      <c r="E51" s="549">
        <v>1.561196185517874E-4</v>
      </c>
      <c r="F51" s="549">
        <v>2.2441211203266408E-4</v>
      </c>
      <c r="G51" s="549">
        <v>8.7306021437956561E-5</v>
      </c>
      <c r="H51" s="549">
        <v>0</v>
      </c>
      <c r="I51" s="549">
        <v>8.3013027491437739E-4</v>
      </c>
      <c r="J51" s="549">
        <v>7.289851493960477E-5</v>
      </c>
      <c r="K51" s="549">
        <v>5.4307146513757886E-5</v>
      </c>
      <c r="L51" s="549">
        <v>5.3187229768229607E-5</v>
      </c>
      <c r="M51" s="549">
        <v>0</v>
      </c>
      <c r="N51" s="549">
        <v>1.1667421282316916E-4</v>
      </c>
      <c r="O51" s="549">
        <v>6.1208309008897532E-5</v>
      </c>
      <c r="P51" s="549">
        <v>1.5372680195083928E-4</v>
      </c>
      <c r="Q51" s="549">
        <v>1.3237679841885847E-4</v>
      </c>
      <c r="R51" s="549">
        <v>6.5223062418432262E-5</v>
      </c>
      <c r="S51" s="549">
        <v>4.277536567819583E-5</v>
      </c>
      <c r="T51" s="549">
        <v>7.0700186279969366E-5</v>
      </c>
      <c r="U51" s="549">
        <v>1.2017314312610988E-4</v>
      </c>
      <c r="V51" s="549">
        <v>3.0115264693391703E-4</v>
      </c>
      <c r="W51" s="549">
        <v>0</v>
      </c>
      <c r="X51" s="549">
        <v>1.124249659107998E-4</v>
      </c>
      <c r="Y51" s="549">
        <v>4.4259560242893572E-5</v>
      </c>
      <c r="Z51" s="549">
        <v>9.467965733206689E-5</v>
      </c>
      <c r="AA51" s="549">
        <v>6.5654757147044963E-5</v>
      </c>
      <c r="AB51" s="549">
        <v>5.4180129561419495E-5</v>
      </c>
      <c r="AC51" s="549">
        <v>1.6764304518139857E-6</v>
      </c>
      <c r="AD51" s="549">
        <v>1.1543547682228242E-4</v>
      </c>
      <c r="AE51" s="549">
        <v>5.803989042769312E-4</v>
      </c>
      <c r="AF51" s="549">
        <v>1.1188507493158244E-4</v>
      </c>
      <c r="AG51" s="549">
        <v>6.6155113293548567E-5</v>
      </c>
      <c r="AH51" s="549">
        <v>1.7643415647524303E-4</v>
      </c>
      <c r="AI51" s="549">
        <v>1.671365455984679E-4</v>
      </c>
      <c r="AJ51" s="549">
        <v>5.0569203404245558E-5</v>
      </c>
      <c r="AK51" s="549">
        <v>4.4580185471569667E-4</v>
      </c>
      <c r="AL51" s="549">
        <v>1.3436658833059401E-4</v>
      </c>
      <c r="AM51" s="549">
        <v>5.1608163576560322E-5</v>
      </c>
      <c r="AN51" s="549">
        <v>3.308260129588987E-4</v>
      </c>
      <c r="AO51" s="549">
        <v>9.9671929163341864E-5</v>
      </c>
      <c r="AP51" s="549">
        <v>1.8100098278820505E-4</v>
      </c>
      <c r="AQ51" s="549">
        <v>1.3566887957810114E-4</v>
      </c>
      <c r="AR51" s="549">
        <v>1.0108975185252764E-4</v>
      </c>
      <c r="AS51" s="549">
        <v>1.5605864681878673E-4</v>
      </c>
      <c r="AT51" s="549">
        <v>7.0413195043084252E-4</v>
      </c>
      <c r="AU51" s="549">
        <v>1.0209100033872414</v>
      </c>
      <c r="AV51" s="549">
        <v>5.4091482928957915E-4</v>
      </c>
      <c r="AW51" s="549">
        <v>5.8633177321752922E-4</v>
      </c>
      <c r="AX51" s="549">
        <v>4.5533054728735014E-4</v>
      </c>
      <c r="AY51" s="549">
        <v>6.5774300713182011E-4</v>
      </c>
      <c r="AZ51" s="549">
        <v>2.4111154801083136E-4</v>
      </c>
      <c r="BA51" s="549">
        <v>5.5166453686315224E-4</v>
      </c>
      <c r="BB51" s="549">
        <v>1.1814625411269496E-4</v>
      </c>
      <c r="BC51" s="549">
        <v>3.3844810502531102E-4</v>
      </c>
      <c r="BD51" s="549">
        <v>2.0422095745244217E-4</v>
      </c>
      <c r="BE51" s="549">
        <v>1.3427223985480681E-4</v>
      </c>
      <c r="BF51" s="549">
        <v>1.3572594483346318E-4</v>
      </c>
      <c r="BG51" s="549">
        <v>2.3528856032317908E-4</v>
      </c>
      <c r="BH51" s="549">
        <v>2.4920372175786146E-4</v>
      </c>
      <c r="BI51" s="549">
        <v>5.60397981336072E-4</v>
      </c>
      <c r="BJ51" s="549">
        <v>1.2601863211033379E-4</v>
      </c>
      <c r="BK51" s="549">
        <v>1.5207884489593502E-4</v>
      </c>
      <c r="BL51" s="549">
        <v>8.55343136282148E-5</v>
      </c>
      <c r="BM51" s="549">
        <v>1.4013936277234963E-4</v>
      </c>
      <c r="BN51" s="549">
        <v>1.5121521608010971E-4</v>
      </c>
      <c r="BO51" s="549">
        <v>1.1743444380774599E-4</v>
      </c>
      <c r="BP51" s="549">
        <v>6.9825777749701347E-4</v>
      </c>
      <c r="BQ51" s="549">
        <v>5.1006027007307001E-5</v>
      </c>
      <c r="BR51" s="549">
        <v>2.7849307065365571E-4</v>
      </c>
      <c r="BS51" s="549">
        <v>2.0902454375217527E-4</v>
      </c>
      <c r="BT51" s="549">
        <v>9.7450245047925796E-5</v>
      </c>
      <c r="BU51" s="549">
        <v>4.833522311322692E-5</v>
      </c>
      <c r="BV51" s="549">
        <v>4.3034059974701734E-5</v>
      </c>
      <c r="BW51" s="549">
        <v>2.7392547470223548E-5</v>
      </c>
      <c r="BX51" s="549">
        <v>5.7473385162932466E-6</v>
      </c>
      <c r="BY51" s="549">
        <v>6.9359964616776874E-5</v>
      </c>
      <c r="BZ51" s="549">
        <v>2.2856089761091427E-4</v>
      </c>
      <c r="CA51" s="549">
        <v>1.3019371819234134E-3</v>
      </c>
      <c r="CB51" s="549">
        <v>7.0076537778043859E-6</v>
      </c>
      <c r="CC51" s="549">
        <v>0</v>
      </c>
      <c r="CD51" s="549">
        <v>1.1788647277004578E-4</v>
      </c>
      <c r="CE51" s="549">
        <v>1.0363559268367698E-4</v>
      </c>
      <c r="CF51" s="549">
        <v>9.1040547367529634E-5</v>
      </c>
      <c r="CG51" s="549">
        <v>5.3346624879724063E-5</v>
      </c>
      <c r="CH51" s="549">
        <v>6.138082707368276E-5</v>
      </c>
      <c r="CI51" s="549">
        <v>1.106495426981461E-4</v>
      </c>
      <c r="CJ51" s="549">
        <v>1.3890887666008597E-4</v>
      </c>
      <c r="CK51" s="549">
        <v>8.8615994422478869E-5</v>
      </c>
      <c r="CL51" s="549">
        <v>7.2414269120673868E-5</v>
      </c>
      <c r="CM51" s="549">
        <v>1.3494353097555665E-4</v>
      </c>
      <c r="CN51" s="549">
        <v>5.5074875168765862E-5</v>
      </c>
      <c r="CO51" s="549">
        <v>1.1896572864983499E-4</v>
      </c>
      <c r="CP51" s="549">
        <v>4.0259785312744035E-5</v>
      </c>
      <c r="CQ51" s="549">
        <v>9.4811108071794349E-5</v>
      </c>
      <c r="CR51" s="549">
        <v>5.9659581944901894E-5</v>
      </c>
      <c r="CS51" s="549">
        <v>4.8010917455285438E-5</v>
      </c>
      <c r="CT51" s="549">
        <v>9.2861338043789661E-5</v>
      </c>
      <c r="CU51" s="549">
        <v>7.3339249865314018E-4</v>
      </c>
      <c r="CV51" s="549">
        <v>5.0115677978334231E-5</v>
      </c>
      <c r="CW51" s="549">
        <v>7.1414309395932754E-3</v>
      </c>
      <c r="CX51" s="549">
        <v>4.5533468048955956E-5</v>
      </c>
      <c r="CY51" s="549">
        <v>1.2315559637488557E-4</v>
      </c>
      <c r="CZ51" s="549">
        <v>6.4311032317464651E-5</v>
      </c>
      <c r="DA51" s="549">
        <v>1.0365864525841975E-4</v>
      </c>
      <c r="DB51" s="549">
        <v>1.1638614592318308E-4</v>
      </c>
      <c r="DC51" s="549">
        <v>9.4617707939424428E-5</v>
      </c>
      <c r="DD51" s="549">
        <v>4.0088475298013681E-5</v>
      </c>
      <c r="DE51" s="549">
        <v>1.0085744149883131E-4</v>
      </c>
      <c r="DF51" s="549">
        <v>1.0466744407051867</v>
      </c>
      <c r="DG51" s="549">
        <v>0.82425634142988935</v>
      </c>
      <c r="DH51" s="550" t="s">
        <v>287</v>
      </c>
    </row>
    <row r="52" spans="2:112" ht="12" customHeight="1">
      <c r="B52" s="548" t="s">
        <v>647</v>
      </c>
      <c r="C52" s="549">
        <v>1.8121803422507863E-4</v>
      </c>
      <c r="D52" s="549">
        <v>1.1263172640039238E-4</v>
      </c>
      <c r="E52" s="549">
        <v>1.3186990934802576E-3</v>
      </c>
      <c r="F52" s="549">
        <v>1.446015762530683E-4</v>
      </c>
      <c r="G52" s="549">
        <v>7.479315219540572E-5</v>
      </c>
      <c r="H52" s="549">
        <v>0</v>
      </c>
      <c r="I52" s="549">
        <v>3.5772167837199489E-4</v>
      </c>
      <c r="J52" s="549">
        <v>6.8557676241081715E-5</v>
      </c>
      <c r="K52" s="549">
        <v>4.4444318648160765E-5</v>
      </c>
      <c r="L52" s="549">
        <v>5.7791914684946121E-5</v>
      </c>
      <c r="M52" s="549">
        <v>0</v>
      </c>
      <c r="N52" s="549">
        <v>9.0952094049373059E-5</v>
      </c>
      <c r="O52" s="549">
        <v>6.2299258728627167E-5</v>
      </c>
      <c r="P52" s="549">
        <v>1.0972317193361438E-4</v>
      </c>
      <c r="Q52" s="549">
        <v>5.8290365178875731E-5</v>
      </c>
      <c r="R52" s="549">
        <v>7.2809239409957855E-5</v>
      </c>
      <c r="S52" s="549">
        <v>4.4375607464299058E-5</v>
      </c>
      <c r="T52" s="549">
        <v>6.2601439271929885E-5</v>
      </c>
      <c r="U52" s="549">
        <v>8.6388747954470807E-5</v>
      </c>
      <c r="V52" s="549">
        <v>1.9670290189421268E-4</v>
      </c>
      <c r="W52" s="549">
        <v>0</v>
      </c>
      <c r="X52" s="549">
        <v>7.4340915244831512E-5</v>
      </c>
      <c r="Y52" s="549">
        <v>3.9871678321390544E-5</v>
      </c>
      <c r="Z52" s="549">
        <v>6.8479641297079208E-5</v>
      </c>
      <c r="AA52" s="549">
        <v>5.1185286393552515E-5</v>
      </c>
      <c r="AB52" s="549">
        <v>4.6604403713937473E-5</v>
      </c>
      <c r="AC52" s="549">
        <v>3.6754515576637169E-6</v>
      </c>
      <c r="AD52" s="549">
        <v>7.5501901310997727E-5</v>
      </c>
      <c r="AE52" s="549">
        <v>6.0988696020157219E-5</v>
      </c>
      <c r="AF52" s="549">
        <v>7.7044906986369421E-5</v>
      </c>
      <c r="AG52" s="549">
        <v>6.7040280657745818E-5</v>
      </c>
      <c r="AH52" s="549">
        <v>9.4025591001267492E-5</v>
      </c>
      <c r="AI52" s="549">
        <v>1.1855347093481448E-4</v>
      </c>
      <c r="AJ52" s="549">
        <v>5.3048305331971394E-5</v>
      </c>
      <c r="AK52" s="549">
        <v>1.0527692877449479E-4</v>
      </c>
      <c r="AL52" s="549">
        <v>7.2645198471970595E-5</v>
      </c>
      <c r="AM52" s="549">
        <v>3.4884773488125051E-5</v>
      </c>
      <c r="AN52" s="549">
        <v>9.5836334879049846E-5</v>
      </c>
      <c r="AO52" s="549">
        <v>3.9764115124010477E-5</v>
      </c>
      <c r="AP52" s="549">
        <v>1.0705426818395944E-4</v>
      </c>
      <c r="AQ52" s="549">
        <v>7.5497838727605081E-5</v>
      </c>
      <c r="AR52" s="549">
        <v>7.7927251643761805E-5</v>
      </c>
      <c r="AS52" s="549">
        <v>6.6401347509119195E-5</v>
      </c>
      <c r="AT52" s="549">
        <v>9.5848919996229572E-4</v>
      </c>
      <c r="AU52" s="549">
        <v>1.126195925246262E-3</v>
      </c>
      <c r="AV52" s="549">
        <v>1.0317978399386492</v>
      </c>
      <c r="AW52" s="549">
        <v>6.5291770534490578E-5</v>
      </c>
      <c r="AX52" s="549">
        <v>6.6986032035792434E-5</v>
      </c>
      <c r="AY52" s="549">
        <v>3.6272607804553597E-4</v>
      </c>
      <c r="AZ52" s="549">
        <v>4.1147493261823589E-5</v>
      </c>
      <c r="BA52" s="549">
        <v>2.2601794914322204E-4</v>
      </c>
      <c r="BB52" s="549">
        <v>5.2800936804848216E-5</v>
      </c>
      <c r="BC52" s="549">
        <v>1.5921714362190115E-4</v>
      </c>
      <c r="BD52" s="549">
        <v>6.6201981070644698E-4</v>
      </c>
      <c r="BE52" s="549">
        <v>1.0257310803056334E-4</v>
      </c>
      <c r="BF52" s="549">
        <v>1.104029146929687E-4</v>
      </c>
      <c r="BG52" s="549">
        <v>1.4795773598266814E-4</v>
      </c>
      <c r="BH52" s="549">
        <v>7.4331262871161108E-5</v>
      </c>
      <c r="BI52" s="549">
        <v>8.6674180649121141E-5</v>
      </c>
      <c r="BJ52" s="549">
        <v>1.7760053266276972E-4</v>
      </c>
      <c r="BK52" s="549">
        <v>1.1634490794992374E-4</v>
      </c>
      <c r="BL52" s="549">
        <v>1.8348405475655439E-4</v>
      </c>
      <c r="BM52" s="549">
        <v>9.4525937451186116E-5</v>
      </c>
      <c r="BN52" s="549">
        <v>1.2946958003807853E-4</v>
      </c>
      <c r="BO52" s="549">
        <v>9.7076462000087171E-5</v>
      </c>
      <c r="BP52" s="549">
        <v>4.3150905263467543E-4</v>
      </c>
      <c r="BQ52" s="549">
        <v>3.759617854737366E-5</v>
      </c>
      <c r="BR52" s="549">
        <v>1.8929115725609523E-4</v>
      </c>
      <c r="BS52" s="549">
        <v>1.7044981451789427E-4</v>
      </c>
      <c r="BT52" s="549">
        <v>3.1472555068327797E-4</v>
      </c>
      <c r="BU52" s="549">
        <v>6.8747818736088052E-5</v>
      </c>
      <c r="BV52" s="549">
        <v>4.4594305681697477E-5</v>
      </c>
      <c r="BW52" s="549">
        <v>2.6887575401189232E-5</v>
      </c>
      <c r="BX52" s="549">
        <v>5.8977975408133469E-6</v>
      </c>
      <c r="BY52" s="549">
        <v>5.974357643046588E-5</v>
      </c>
      <c r="BZ52" s="549">
        <v>1.5712632749892018E-4</v>
      </c>
      <c r="CA52" s="549">
        <v>8.2660029591497149E-4</v>
      </c>
      <c r="CB52" s="549">
        <v>1.0083660485277759E-5</v>
      </c>
      <c r="CC52" s="549">
        <v>0</v>
      </c>
      <c r="CD52" s="549">
        <v>1.4041397897251892E-4</v>
      </c>
      <c r="CE52" s="549">
        <v>1.4334040930155385E-4</v>
      </c>
      <c r="CF52" s="549">
        <v>8.3512844877708318E-5</v>
      </c>
      <c r="CG52" s="549">
        <v>7.9442835817049702E-5</v>
      </c>
      <c r="CH52" s="549">
        <v>8.0367563199730083E-5</v>
      </c>
      <c r="CI52" s="549">
        <v>1.4071041045076279E-4</v>
      </c>
      <c r="CJ52" s="549">
        <v>1.0249403394794543E-4</v>
      </c>
      <c r="CK52" s="549">
        <v>1.513265780798489E-4</v>
      </c>
      <c r="CL52" s="549">
        <v>4.1895213423445748E-4</v>
      </c>
      <c r="CM52" s="549">
        <v>7.2425717443854799E-4</v>
      </c>
      <c r="CN52" s="549">
        <v>5.4444414363409005E-5</v>
      </c>
      <c r="CO52" s="549">
        <v>1.3342635232977806E-4</v>
      </c>
      <c r="CP52" s="549">
        <v>3.7694555004709881E-3</v>
      </c>
      <c r="CQ52" s="549">
        <v>1.6820841867665583E-3</v>
      </c>
      <c r="CR52" s="549">
        <v>8.7199871042000811E-4</v>
      </c>
      <c r="CS52" s="549">
        <v>6.6670661827649129E-4</v>
      </c>
      <c r="CT52" s="549">
        <v>1.1304848716043621E-4</v>
      </c>
      <c r="CU52" s="549">
        <v>9.3357394039153844E-4</v>
      </c>
      <c r="CV52" s="549">
        <v>6.7804396506585638E-5</v>
      </c>
      <c r="CW52" s="549">
        <v>4.2273770860971676E-3</v>
      </c>
      <c r="CX52" s="549">
        <v>9.36961233701056E-5</v>
      </c>
      <c r="CY52" s="549">
        <v>1.2181212015172764E-4</v>
      </c>
      <c r="CZ52" s="549">
        <v>6.9116648781578733E-5</v>
      </c>
      <c r="DA52" s="549">
        <v>1.071988274314266E-4</v>
      </c>
      <c r="DB52" s="549">
        <v>9.2970418805987036E-4</v>
      </c>
      <c r="DC52" s="549">
        <v>1.8551233494236701E-4</v>
      </c>
      <c r="DD52" s="549">
        <v>6.4549247103802129E-3</v>
      </c>
      <c r="DE52" s="549">
        <v>2.3444810862555449E-4</v>
      </c>
      <c r="DF52" s="549">
        <v>1.0666138273662313</v>
      </c>
      <c r="DG52" s="549">
        <v>0.83995861260459737</v>
      </c>
      <c r="DH52" s="550" t="s">
        <v>288</v>
      </c>
    </row>
    <row r="53" spans="2:112" ht="12" customHeight="1">
      <c r="B53" s="548" t="s">
        <v>649</v>
      </c>
      <c r="C53" s="549">
        <v>6.7148891110469079E-7</v>
      </c>
      <c r="D53" s="549">
        <v>3.3805370005230679E-7</v>
      </c>
      <c r="E53" s="549">
        <v>7.6403931293166911E-7</v>
      </c>
      <c r="F53" s="549">
        <v>6.884267859413846E-7</v>
      </c>
      <c r="G53" s="549">
        <v>2.9029758693719318E-7</v>
      </c>
      <c r="H53" s="549">
        <v>0</v>
      </c>
      <c r="I53" s="549">
        <v>1.8023212177215735E-6</v>
      </c>
      <c r="J53" s="549">
        <v>2.396897848866003E-7</v>
      </c>
      <c r="K53" s="549">
        <v>1.6624065063501911E-7</v>
      </c>
      <c r="L53" s="549">
        <v>1.8028540211515795E-7</v>
      </c>
      <c r="M53" s="549">
        <v>0</v>
      </c>
      <c r="N53" s="549">
        <v>3.9097844062395722E-7</v>
      </c>
      <c r="O53" s="549">
        <v>2.0771422300594373E-7</v>
      </c>
      <c r="P53" s="549">
        <v>4.8419935694718088E-7</v>
      </c>
      <c r="Q53" s="549">
        <v>1.8903946866957873E-7</v>
      </c>
      <c r="R53" s="549">
        <v>2.2280343219798921E-7</v>
      </c>
      <c r="S53" s="549">
        <v>1.376266761429504E-7</v>
      </c>
      <c r="T53" s="549">
        <v>2.3553317253210696E-7</v>
      </c>
      <c r="U53" s="549">
        <v>3.9620976978596132E-7</v>
      </c>
      <c r="V53" s="549">
        <v>1.0010905306180187E-6</v>
      </c>
      <c r="W53" s="549">
        <v>0</v>
      </c>
      <c r="X53" s="549">
        <v>3.7348726630238131E-7</v>
      </c>
      <c r="Y53" s="549">
        <v>1.4877200858914983E-7</v>
      </c>
      <c r="Z53" s="549">
        <v>3.1290571286100144E-7</v>
      </c>
      <c r="AA53" s="549">
        <v>2.0677132836056154E-7</v>
      </c>
      <c r="AB53" s="549">
        <v>1.6953812873276294E-7</v>
      </c>
      <c r="AC53" s="549">
        <v>5.7687527247581915E-9</v>
      </c>
      <c r="AD53" s="549">
        <v>3.1980963937719586E-7</v>
      </c>
      <c r="AE53" s="549">
        <v>2.6463563454949416E-7</v>
      </c>
      <c r="AF53" s="549">
        <v>3.4953538819323028E-7</v>
      </c>
      <c r="AG53" s="549">
        <v>2.0553164932934215E-7</v>
      </c>
      <c r="AH53" s="549">
        <v>3.7880212138108615E-7</v>
      </c>
      <c r="AI53" s="549">
        <v>5.4621429384209753E-7</v>
      </c>
      <c r="AJ53" s="549">
        <v>1.2834159725105376E-7</v>
      </c>
      <c r="AK53" s="549">
        <v>4.955522461378084E-7</v>
      </c>
      <c r="AL53" s="549">
        <v>3.518776987200578E-7</v>
      </c>
      <c r="AM53" s="549">
        <v>1.7373891412410536E-7</v>
      </c>
      <c r="AN53" s="549">
        <v>4.5300561417145056E-7</v>
      </c>
      <c r="AO53" s="549">
        <v>1.1680452499346901E-7</v>
      </c>
      <c r="AP53" s="549">
        <v>5.2670744302524971E-7</v>
      </c>
      <c r="AQ53" s="549">
        <v>3.3634153193094051E-7</v>
      </c>
      <c r="AR53" s="549">
        <v>3.1487389184654103E-7</v>
      </c>
      <c r="AS53" s="549">
        <v>5.5476335032482517E-7</v>
      </c>
      <c r="AT53" s="549">
        <v>2.4985443433664564E-6</v>
      </c>
      <c r="AU53" s="549">
        <v>2.8375343785041573E-6</v>
      </c>
      <c r="AV53" s="549">
        <v>2.0780671033933588E-4</v>
      </c>
      <c r="AW53" s="549">
        <v>1.0001076037715684</v>
      </c>
      <c r="AX53" s="549">
        <v>8.2213866337549449E-5</v>
      </c>
      <c r="AY53" s="549">
        <v>9.770012731105199E-5</v>
      </c>
      <c r="AZ53" s="549">
        <v>2.6583837646130713E-4</v>
      </c>
      <c r="BA53" s="549">
        <v>3.3146333452660411E-4</v>
      </c>
      <c r="BB53" s="549">
        <v>5.0306408591191204E-5</v>
      </c>
      <c r="BC53" s="549">
        <v>2.2023278107196354E-4</v>
      </c>
      <c r="BD53" s="549">
        <v>3.9517665836372054E-4</v>
      </c>
      <c r="BE53" s="549">
        <v>5.048506701567239E-6</v>
      </c>
      <c r="BF53" s="549">
        <v>4.3541312231672778E-6</v>
      </c>
      <c r="BG53" s="549">
        <v>1.8477504061356361E-5</v>
      </c>
      <c r="BH53" s="549">
        <v>4.160808441790896E-7</v>
      </c>
      <c r="BI53" s="549">
        <v>2.8811407003542479E-6</v>
      </c>
      <c r="BJ53" s="549">
        <v>8.7672372237162271E-6</v>
      </c>
      <c r="BK53" s="549">
        <v>5.0686691928654842E-7</v>
      </c>
      <c r="BL53" s="549">
        <v>3.5606269360733851E-7</v>
      </c>
      <c r="BM53" s="549">
        <v>4.5721798335379979E-7</v>
      </c>
      <c r="BN53" s="549">
        <v>4.4630335288250748E-7</v>
      </c>
      <c r="BO53" s="549">
        <v>4.4794211745224913E-7</v>
      </c>
      <c r="BP53" s="549">
        <v>2.3246920359965135E-6</v>
      </c>
      <c r="BQ53" s="549">
        <v>1.52324653281285E-7</v>
      </c>
      <c r="BR53" s="549">
        <v>7.780481061636687E-7</v>
      </c>
      <c r="BS53" s="549">
        <v>7.0467584630833879E-7</v>
      </c>
      <c r="BT53" s="549">
        <v>3.7342846684492804E-7</v>
      </c>
      <c r="BU53" s="549">
        <v>1.7086376075938766E-7</v>
      </c>
      <c r="BV53" s="549">
        <v>1.4772993634628122E-7</v>
      </c>
      <c r="BW53" s="549">
        <v>9.3211009369614268E-8</v>
      </c>
      <c r="BX53" s="549">
        <v>1.9447758118622519E-8</v>
      </c>
      <c r="BY53" s="549">
        <v>2.4710103406230719E-7</v>
      </c>
      <c r="BZ53" s="549">
        <v>7.5692068036865506E-7</v>
      </c>
      <c r="CA53" s="549">
        <v>4.3366736680062597E-6</v>
      </c>
      <c r="CB53" s="549">
        <v>2.1833649972259724E-8</v>
      </c>
      <c r="CC53" s="549">
        <v>0</v>
      </c>
      <c r="CD53" s="549">
        <v>3.6008614041616006E-7</v>
      </c>
      <c r="CE53" s="549">
        <v>3.2500898968567996E-7</v>
      </c>
      <c r="CF53" s="549">
        <v>2.5379847646248241E-7</v>
      </c>
      <c r="CG53" s="549">
        <v>1.5159480328233204E-7</v>
      </c>
      <c r="CH53" s="549">
        <v>2.1744873698265904E-7</v>
      </c>
      <c r="CI53" s="549">
        <v>4.3331889270681286E-7</v>
      </c>
      <c r="CJ53" s="549">
        <v>4.8326297542189604E-7</v>
      </c>
      <c r="CK53" s="549">
        <v>3.3212231057368499E-7</v>
      </c>
      <c r="CL53" s="549">
        <v>3.9298750926905482E-7</v>
      </c>
      <c r="CM53" s="549">
        <v>6.1153811451160395E-7</v>
      </c>
      <c r="CN53" s="549">
        <v>1.8931663123756419E-7</v>
      </c>
      <c r="CO53" s="549">
        <v>5.2559412340402112E-7</v>
      </c>
      <c r="CP53" s="549">
        <v>8.825228009218352E-7</v>
      </c>
      <c r="CQ53" s="549">
        <v>6.4176027164343844E-7</v>
      </c>
      <c r="CR53" s="549">
        <v>3.6851280191006602E-7</v>
      </c>
      <c r="CS53" s="549">
        <v>2.9015001162465586E-7</v>
      </c>
      <c r="CT53" s="549">
        <v>3.2404442774606037E-7</v>
      </c>
      <c r="CU53" s="549">
        <v>2.5543862022584617E-6</v>
      </c>
      <c r="CV53" s="549">
        <v>1.7977501851401558E-7</v>
      </c>
      <c r="CW53" s="549">
        <v>2.3739380280382146E-5</v>
      </c>
      <c r="CX53" s="549">
        <v>1.6535059461445582E-7</v>
      </c>
      <c r="CY53" s="549">
        <v>4.1664678716166212E-7</v>
      </c>
      <c r="CZ53" s="549">
        <v>2.187039608655492E-7</v>
      </c>
      <c r="DA53" s="549">
        <v>3.5388442653051702E-7</v>
      </c>
      <c r="DB53" s="549">
        <v>5.5752699852119658E-7</v>
      </c>
      <c r="DC53" s="549">
        <v>3.21105971735341E-7</v>
      </c>
      <c r="DD53" s="549">
        <v>2.0272732335536176E-6</v>
      </c>
      <c r="DE53" s="549">
        <v>3.7928005702179065E-7</v>
      </c>
      <c r="DF53" s="549">
        <v>1.0018688002564273</v>
      </c>
      <c r="DG53" s="549">
        <v>0.78897189018558911</v>
      </c>
      <c r="DH53" s="550" t="s">
        <v>289</v>
      </c>
    </row>
    <row r="54" spans="2:112" ht="12" customHeight="1">
      <c r="B54" s="548" t="s">
        <v>651</v>
      </c>
      <c r="C54" s="549">
        <v>2.3295210832749213E-4</v>
      </c>
      <c r="D54" s="549">
        <v>1.2430712878949208E-4</v>
      </c>
      <c r="E54" s="549">
        <v>2.1165467599627258E-4</v>
      </c>
      <c r="F54" s="549">
        <v>2.4947573578490233E-4</v>
      </c>
      <c r="G54" s="549">
        <v>1.0478564338198666E-4</v>
      </c>
      <c r="H54" s="549">
        <v>0</v>
      </c>
      <c r="I54" s="549">
        <v>6.3247243355102974E-4</v>
      </c>
      <c r="J54" s="549">
        <v>9.3445559184192613E-5</v>
      </c>
      <c r="K54" s="549">
        <v>6.5803423018215407E-5</v>
      </c>
      <c r="L54" s="549">
        <v>6.8158497097599148E-5</v>
      </c>
      <c r="M54" s="549">
        <v>0</v>
      </c>
      <c r="N54" s="549">
        <v>1.4820356414672856E-4</v>
      </c>
      <c r="O54" s="549">
        <v>8.4606235710107177E-5</v>
      </c>
      <c r="P54" s="549">
        <v>1.7839310713780692E-4</v>
      </c>
      <c r="Q54" s="549">
        <v>8.6774676861732888E-5</v>
      </c>
      <c r="R54" s="549">
        <v>8.3165911904520097E-5</v>
      </c>
      <c r="S54" s="549">
        <v>5.5739375470034583E-5</v>
      </c>
      <c r="T54" s="549">
        <v>2.7931112572597463E-4</v>
      </c>
      <c r="U54" s="549">
        <v>1.4715876443652481E-4</v>
      </c>
      <c r="V54" s="549">
        <v>3.5280550832745888E-4</v>
      </c>
      <c r="W54" s="549">
        <v>0</v>
      </c>
      <c r="X54" s="549">
        <v>1.2954927006213652E-4</v>
      </c>
      <c r="Y54" s="549">
        <v>5.847474951448388E-5</v>
      </c>
      <c r="Z54" s="549">
        <v>1.106733588620298E-4</v>
      </c>
      <c r="AA54" s="549">
        <v>8.3767403660476165E-5</v>
      </c>
      <c r="AB54" s="549">
        <v>6.939940227723281E-5</v>
      </c>
      <c r="AC54" s="549">
        <v>2.2689913740138901E-6</v>
      </c>
      <c r="AD54" s="549">
        <v>1.1496912007653017E-4</v>
      </c>
      <c r="AE54" s="549">
        <v>9.4305393301074935E-5</v>
      </c>
      <c r="AF54" s="549">
        <v>1.2689733583969037E-4</v>
      </c>
      <c r="AG54" s="549">
        <v>8.7833696989019001E-5</v>
      </c>
      <c r="AH54" s="549">
        <v>1.515805014575886E-4</v>
      </c>
      <c r="AI54" s="549">
        <v>1.9951039070371018E-4</v>
      </c>
      <c r="AJ54" s="549">
        <v>4.6609053425224768E-5</v>
      </c>
      <c r="AK54" s="549">
        <v>1.7846208573022316E-4</v>
      </c>
      <c r="AL54" s="549">
        <v>1.2426096459736222E-4</v>
      </c>
      <c r="AM54" s="549">
        <v>6.1090222259882265E-5</v>
      </c>
      <c r="AN54" s="549">
        <v>1.6290774905680717E-4</v>
      </c>
      <c r="AO54" s="549">
        <v>4.7840658533957938E-5</v>
      </c>
      <c r="AP54" s="549">
        <v>1.8668074378144862E-4</v>
      </c>
      <c r="AQ54" s="549">
        <v>1.4187822811333723E-4</v>
      </c>
      <c r="AR54" s="549">
        <v>1.1125085280351205E-4</v>
      </c>
      <c r="AS54" s="549">
        <v>2.9476107156654077E-4</v>
      </c>
      <c r="AT54" s="549">
        <v>2.7340424860844803E-3</v>
      </c>
      <c r="AU54" s="549">
        <v>7.9273601542171658E-4</v>
      </c>
      <c r="AV54" s="549">
        <v>6.0127731019860176E-3</v>
      </c>
      <c r="AW54" s="549">
        <v>5.2097822327376621E-2</v>
      </c>
      <c r="AX54" s="549">
        <v>1.0485732413111792</v>
      </c>
      <c r="AY54" s="549">
        <v>7.0544865703022703E-3</v>
      </c>
      <c r="AZ54" s="549">
        <v>5.1201977969352365E-3</v>
      </c>
      <c r="BA54" s="549">
        <v>2.1486614793883686E-2</v>
      </c>
      <c r="BB54" s="549">
        <v>5.1673205714351036E-3</v>
      </c>
      <c r="BC54" s="549">
        <v>2.5103860100873898E-2</v>
      </c>
      <c r="BD54" s="549">
        <v>1.705718241393742E-2</v>
      </c>
      <c r="BE54" s="549">
        <v>7.3517718103876704E-4</v>
      </c>
      <c r="BF54" s="549">
        <v>6.4771817060961881E-4</v>
      </c>
      <c r="BG54" s="549">
        <v>2.2398720944582372E-3</v>
      </c>
      <c r="BH54" s="549">
        <v>1.6012793900675086E-4</v>
      </c>
      <c r="BI54" s="549">
        <v>4.6695901775547528E-4</v>
      </c>
      <c r="BJ54" s="549">
        <v>3.2976606830428107E-4</v>
      </c>
      <c r="BK54" s="549">
        <v>1.8272085985629737E-4</v>
      </c>
      <c r="BL54" s="549">
        <v>2.1875617658037358E-4</v>
      </c>
      <c r="BM54" s="549">
        <v>1.8949917871435666E-4</v>
      </c>
      <c r="BN54" s="549">
        <v>1.8332160836298774E-4</v>
      </c>
      <c r="BO54" s="549">
        <v>1.4650785278002816E-4</v>
      </c>
      <c r="BP54" s="549">
        <v>8.0611992017600744E-4</v>
      </c>
      <c r="BQ54" s="549">
        <v>5.6745689973801346E-5</v>
      </c>
      <c r="BR54" s="549">
        <v>2.894178428569221E-4</v>
      </c>
      <c r="BS54" s="549">
        <v>2.744692803514357E-4</v>
      </c>
      <c r="BT54" s="549">
        <v>1.4475411102555017E-4</v>
      </c>
      <c r="BU54" s="549">
        <v>1.0527281275662954E-4</v>
      </c>
      <c r="BV54" s="549">
        <v>6.7945218314100875E-5</v>
      </c>
      <c r="BW54" s="549">
        <v>4.1876592738358569E-5</v>
      </c>
      <c r="BX54" s="549">
        <v>9.5045542793151228E-6</v>
      </c>
      <c r="BY54" s="549">
        <v>9.856569875793582E-5</v>
      </c>
      <c r="BZ54" s="549">
        <v>2.760353019329044E-4</v>
      </c>
      <c r="CA54" s="549">
        <v>1.489831982512366E-3</v>
      </c>
      <c r="CB54" s="549">
        <v>1.0427873595765255E-5</v>
      </c>
      <c r="CC54" s="549">
        <v>0</v>
      </c>
      <c r="CD54" s="549">
        <v>1.7419912795456444E-4</v>
      </c>
      <c r="CE54" s="549">
        <v>1.2959688230849409E-4</v>
      </c>
      <c r="CF54" s="549">
        <v>1.0822770775499543E-4</v>
      </c>
      <c r="CG54" s="549">
        <v>8.6980293721293189E-5</v>
      </c>
      <c r="CH54" s="549">
        <v>1.6735616640808505E-4</v>
      </c>
      <c r="CI54" s="549">
        <v>7.5367186370982721E-4</v>
      </c>
      <c r="CJ54" s="549">
        <v>4.1436779589096474E-4</v>
      </c>
      <c r="CK54" s="549">
        <v>3.3061193964522569E-4</v>
      </c>
      <c r="CL54" s="549">
        <v>1.0488925466001248E-3</v>
      </c>
      <c r="CM54" s="549">
        <v>5.4120148929859941E-4</v>
      </c>
      <c r="CN54" s="549">
        <v>8.9824146007491592E-5</v>
      </c>
      <c r="CO54" s="549">
        <v>9.0890939060786914E-4</v>
      </c>
      <c r="CP54" s="549">
        <v>8.1715006913306569E-5</v>
      </c>
      <c r="CQ54" s="549">
        <v>1.474581247424843E-4</v>
      </c>
      <c r="CR54" s="549">
        <v>1.2185904939743172E-4</v>
      </c>
      <c r="CS54" s="549">
        <v>1.1112449228249117E-4</v>
      </c>
      <c r="CT54" s="549">
        <v>1.7022969252534562E-4</v>
      </c>
      <c r="CU54" s="549">
        <v>8.4274336910956037E-4</v>
      </c>
      <c r="CV54" s="549">
        <v>1.4856437655588774E-4</v>
      </c>
      <c r="CW54" s="549">
        <v>8.1011491828667029E-3</v>
      </c>
      <c r="CX54" s="549">
        <v>8.1279258207439607E-5</v>
      </c>
      <c r="CY54" s="549">
        <v>1.6908673365373812E-4</v>
      </c>
      <c r="CZ54" s="549">
        <v>9.0783575096909793E-5</v>
      </c>
      <c r="DA54" s="549">
        <v>1.6327639337707165E-4</v>
      </c>
      <c r="DB54" s="549">
        <v>1.631715663229245E-4</v>
      </c>
      <c r="DC54" s="549">
        <v>1.4206847821648439E-4</v>
      </c>
      <c r="DD54" s="549">
        <v>7.8889566805002073E-3</v>
      </c>
      <c r="DE54" s="549">
        <v>2.2308281164467165E-4</v>
      </c>
      <c r="DF54" s="549">
        <v>1.2295562433763128</v>
      </c>
      <c r="DG54" s="549">
        <v>0.96827579936395791</v>
      </c>
      <c r="DH54" s="550" t="s">
        <v>290</v>
      </c>
    </row>
    <row r="55" spans="2:112" ht="12" customHeight="1">
      <c r="B55" s="548" t="s">
        <v>653</v>
      </c>
      <c r="C55" s="549">
        <v>7.7567869824717107E-5</v>
      </c>
      <c r="D55" s="549">
        <v>4.1932474850866965E-5</v>
      </c>
      <c r="E55" s="549">
        <v>6.2881270084870752E-5</v>
      </c>
      <c r="F55" s="549">
        <v>7.921855341168639E-5</v>
      </c>
      <c r="G55" s="549">
        <v>3.4820794755111272E-5</v>
      </c>
      <c r="H55" s="549">
        <v>0</v>
      </c>
      <c r="I55" s="549">
        <v>2.2897531907697992E-4</v>
      </c>
      <c r="J55" s="549">
        <v>2.7566665466971374E-5</v>
      </c>
      <c r="K55" s="549">
        <v>1.8674724054164465E-5</v>
      </c>
      <c r="L55" s="549">
        <v>2.0767184294413138E-5</v>
      </c>
      <c r="M55" s="549">
        <v>0</v>
      </c>
      <c r="N55" s="549">
        <v>4.644272843057208E-5</v>
      </c>
      <c r="O55" s="549">
        <v>2.3781155388750408E-5</v>
      </c>
      <c r="P55" s="549">
        <v>6.2218332817426768E-5</v>
      </c>
      <c r="Q55" s="549">
        <v>4.7417194357018425E-5</v>
      </c>
      <c r="R55" s="549">
        <v>2.7061537802299165E-5</v>
      </c>
      <c r="S55" s="549">
        <v>1.6942164600023015E-5</v>
      </c>
      <c r="T55" s="549">
        <v>2.5673263224811281E-5</v>
      </c>
      <c r="U55" s="549">
        <v>4.6500362049504714E-5</v>
      </c>
      <c r="V55" s="549">
        <v>1.1708509023360276E-4</v>
      </c>
      <c r="W55" s="549">
        <v>0</v>
      </c>
      <c r="X55" s="549">
        <v>4.387764724907883E-5</v>
      </c>
      <c r="Y55" s="549">
        <v>1.9436383725143764E-5</v>
      </c>
      <c r="Z55" s="549">
        <v>3.9734686574984287E-5</v>
      </c>
      <c r="AA55" s="549">
        <v>2.4012503547313089E-5</v>
      </c>
      <c r="AB55" s="549">
        <v>2.05179966733734E-5</v>
      </c>
      <c r="AC55" s="549">
        <v>6.6689848480425601E-7</v>
      </c>
      <c r="AD55" s="549">
        <v>3.829262952058676E-5</v>
      </c>
      <c r="AE55" s="549">
        <v>3.3455780555900165E-5</v>
      </c>
      <c r="AF55" s="549">
        <v>4.0481690713978059E-5</v>
      </c>
      <c r="AG55" s="549">
        <v>2.3132180729313739E-5</v>
      </c>
      <c r="AH55" s="549">
        <v>5.0859298735528335E-5</v>
      </c>
      <c r="AI55" s="549">
        <v>6.6325366888528319E-5</v>
      </c>
      <c r="AJ55" s="549">
        <v>1.5346139174564863E-5</v>
      </c>
      <c r="AK55" s="549">
        <v>5.9997294088473912E-5</v>
      </c>
      <c r="AL55" s="549">
        <v>4.4732051029643298E-5</v>
      </c>
      <c r="AM55" s="549">
        <v>2.129253107965544E-5</v>
      </c>
      <c r="AN55" s="549">
        <v>5.5775952161660912E-5</v>
      </c>
      <c r="AO55" s="549">
        <v>1.3965537380680311E-5</v>
      </c>
      <c r="AP55" s="549">
        <v>6.4090561265396997E-5</v>
      </c>
      <c r="AQ55" s="549">
        <v>4.1143005181378183E-5</v>
      </c>
      <c r="AR55" s="549">
        <v>2.0138256834873708E-4</v>
      </c>
      <c r="AS55" s="549">
        <v>3.8150925847284282E-5</v>
      </c>
      <c r="AT55" s="549">
        <v>4.4919259259829543E-3</v>
      </c>
      <c r="AU55" s="549">
        <v>1.3404525546137497E-3</v>
      </c>
      <c r="AV55" s="549">
        <v>2.6030203850101242E-3</v>
      </c>
      <c r="AW55" s="549">
        <v>3.9919651399645312E-5</v>
      </c>
      <c r="AX55" s="549">
        <v>1.9132595793385681E-4</v>
      </c>
      <c r="AY55" s="549">
        <v>1.0131508079140705</v>
      </c>
      <c r="AZ55" s="549">
        <v>1.9146560077639844E-3</v>
      </c>
      <c r="BA55" s="549">
        <v>9.396848657653124E-4</v>
      </c>
      <c r="BB55" s="549">
        <v>4.7622002945708696E-4</v>
      </c>
      <c r="BC55" s="549">
        <v>1.3668477190613621E-3</v>
      </c>
      <c r="BD55" s="549">
        <v>1.5148633330746193E-3</v>
      </c>
      <c r="BE55" s="549">
        <v>4.1086679301304812E-3</v>
      </c>
      <c r="BF55" s="549">
        <v>2.1159190685569522E-3</v>
      </c>
      <c r="BG55" s="549">
        <v>5.9149464219282535E-3</v>
      </c>
      <c r="BH55" s="549">
        <v>2.2739264386272993E-3</v>
      </c>
      <c r="BI55" s="549">
        <v>1.0997079973741996E-3</v>
      </c>
      <c r="BJ55" s="549">
        <v>4.4890934043336063E-5</v>
      </c>
      <c r="BK55" s="549">
        <v>5.7853318133905609E-5</v>
      </c>
      <c r="BL55" s="549">
        <v>3.2221448457032319E-4</v>
      </c>
      <c r="BM55" s="549">
        <v>4.9380864317626831E-4</v>
      </c>
      <c r="BN55" s="549">
        <v>2.2461881154462973E-4</v>
      </c>
      <c r="BO55" s="549">
        <v>6.3311950107148771E-4</v>
      </c>
      <c r="BP55" s="549">
        <v>2.7099863171325841E-4</v>
      </c>
      <c r="BQ55" s="549">
        <v>2.8394865946229419E-5</v>
      </c>
      <c r="BR55" s="549">
        <v>1.1063203254604818E-4</v>
      </c>
      <c r="BS55" s="549">
        <v>8.1398107848574833E-5</v>
      </c>
      <c r="BT55" s="549">
        <v>3.9074527388440264E-5</v>
      </c>
      <c r="BU55" s="549">
        <v>1.9770826232479795E-5</v>
      </c>
      <c r="BV55" s="549">
        <v>1.8416791616020779E-5</v>
      </c>
      <c r="BW55" s="549">
        <v>1.5329744240000027E-5</v>
      </c>
      <c r="BX55" s="549">
        <v>6.653994663811577E-6</v>
      </c>
      <c r="BY55" s="549">
        <v>5.4161434828116898E-5</v>
      </c>
      <c r="BZ55" s="549">
        <v>8.6327703337098186E-5</v>
      </c>
      <c r="CA55" s="549">
        <v>4.9858685927210592E-4</v>
      </c>
      <c r="CB55" s="549">
        <v>6.7659943284834668E-6</v>
      </c>
      <c r="CC55" s="549">
        <v>0</v>
      </c>
      <c r="CD55" s="549">
        <v>4.1121602631850226E-5</v>
      </c>
      <c r="CE55" s="549">
        <v>4.0971562185704224E-5</v>
      </c>
      <c r="CF55" s="549">
        <v>3.3581440149283905E-5</v>
      </c>
      <c r="CG55" s="549">
        <v>1.6802490698531046E-5</v>
      </c>
      <c r="CH55" s="549">
        <v>2.5431066853340383E-5</v>
      </c>
      <c r="CI55" s="549">
        <v>5.0486370733350138E-5</v>
      </c>
      <c r="CJ55" s="549">
        <v>5.274261937608842E-5</v>
      </c>
      <c r="CK55" s="549">
        <v>3.8502956700953428E-5</v>
      </c>
      <c r="CL55" s="549">
        <v>2.9721226405250785E-5</v>
      </c>
      <c r="CM55" s="549">
        <v>5.7060871387273372E-5</v>
      </c>
      <c r="CN55" s="549">
        <v>2.3838155105299262E-5</v>
      </c>
      <c r="CO55" s="549">
        <v>4.6787761393973068E-5</v>
      </c>
      <c r="CP55" s="549">
        <v>2.5042812160959018E-5</v>
      </c>
      <c r="CQ55" s="549">
        <v>4.087613734096936E-5</v>
      </c>
      <c r="CR55" s="549">
        <v>2.6754316022906084E-5</v>
      </c>
      <c r="CS55" s="549">
        <v>2.1016732464866155E-5</v>
      </c>
      <c r="CT55" s="549">
        <v>3.6463140262752157E-5</v>
      </c>
      <c r="CU55" s="549">
        <v>2.763384265326556E-4</v>
      </c>
      <c r="CV55" s="549">
        <v>1.961853088217829E-5</v>
      </c>
      <c r="CW55" s="549">
        <v>2.7013779364781555E-3</v>
      </c>
      <c r="CX55" s="549">
        <v>1.7994891438141058E-5</v>
      </c>
      <c r="CY55" s="549">
        <v>4.8285657557620187E-5</v>
      </c>
      <c r="CZ55" s="549">
        <v>2.5441759191775133E-5</v>
      </c>
      <c r="DA55" s="549">
        <v>4.0918316688830877E-5</v>
      </c>
      <c r="DB55" s="549">
        <v>4.8093405875190657E-5</v>
      </c>
      <c r="DC55" s="549">
        <v>3.7109964937332999E-5</v>
      </c>
      <c r="DD55" s="549">
        <v>2.8853267499431317E-5</v>
      </c>
      <c r="DE55" s="549">
        <v>4.9171688643841882E-5</v>
      </c>
      <c r="DF55" s="549">
        <v>1.0524185108285298</v>
      </c>
      <c r="DG55" s="549">
        <v>0.82877979785593303</v>
      </c>
      <c r="DH55" s="550" t="s">
        <v>291</v>
      </c>
    </row>
    <row r="56" spans="2:112" ht="12" customHeight="1">
      <c r="B56" s="548" t="s">
        <v>655</v>
      </c>
      <c r="C56" s="549">
        <v>2.9270629648130989E-6</v>
      </c>
      <c r="D56" s="549">
        <v>1.4754108356324381E-6</v>
      </c>
      <c r="E56" s="549">
        <v>2.2939365655561832E-6</v>
      </c>
      <c r="F56" s="549">
        <v>3.0325224425842813E-6</v>
      </c>
      <c r="G56" s="549">
        <v>1.3384251735506709E-6</v>
      </c>
      <c r="H56" s="549">
        <v>0</v>
      </c>
      <c r="I56" s="549">
        <v>7.9511592683012018E-6</v>
      </c>
      <c r="J56" s="549">
        <v>1.0678399091496246E-6</v>
      </c>
      <c r="K56" s="549">
        <v>7.2858514793435073E-7</v>
      </c>
      <c r="L56" s="549">
        <v>8.7288993989114872E-7</v>
      </c>
      <c r="M56" s="549">
        <v>0</v>
      </c>
      <c r="N56" s="549">
        <v>1.716757695077559E-6</v>
      </c>
      <c r="O56" s="549">
        <v>9.1392387256260229E-7</v>
      </c>
      <c r="P56" s="549">
        <v>2.1366964137968643E-6</v>
      </c>
      <c r="Q56" s="549">
        <v>7.9029479038605647E-7</v>
      </c>
      <c r="R56" s="549">
        <v>9.841784468813166E-7</v>
      </c>
      <c r="S56" s="549">
        <v>6.1815615420707875E-7</v>
      </c>
      <c r="T56" s="549">
        <v>9.8586441463612115E-7</v>
      </c>
      <c r="U56" s="549">
        <v>1.7569035606246657E-6</v>
      </c>
      <c r="V56" s="549">
        <v>4.4362554897355236E-6</v>
      </c>
      <c r="W56" s="549">
        <v>0</v>
      </c>
      <c r="X56" s="549">
        <v>1.643829109579431E-6</v>
      </c>
      <c r="Y56" s="549">
        <v>6.5808166961219221E-7</v>
      </c>
      <c r="Z56" s="549">
        <v>1.4052626039955929E-6</v>
      </c>
      <c r="AA56" s="549">
        <v>9.2480999967095997E-7</v>
      </c>
      <c r="AB56" s="549">
        <v>7.6155428229282067E-7</v>
      </c>
      <c r="AC56" s="549">
        <v>2.3912771984553888E-8</v>
      </c>
      <c r="AD56" s="549">
        <v>1.4566368661128532E-6</v>
      </c>
      <c r="AE56" s="549">
        <v>1.2068757235346442E-6</v>
      </c>
      <c r="AF56" s="549">
        <v>1.5599773452090206E-6</v>
      </c>
      <c r="AG56" s="549">
        <v>8.9987512852159097E-7</v>
      </c>
      <c r="AH56" s="549">
        <v>1.6806493464368976E-6</v>
      </c>
      <c r="AI56" s="549">
        <v>2.4493647063425142E-6</v>
      </c>
      <c r="AJ56" s="549">
        <v>5.4647361520297809E-7</v>
      </c>
      <c r="AK56" s="549">
        <v>2.1984504464151243E-6</v>
      </c>
      <c r="AL56" s="549">
        <v>1.5738515686984218E-6</v>
      </c>
      <c r="AM56" s="549">
        <v>7.7002230976236329E-7</v>
      </c>
      <c r="AN56" s="549">
        <v>2.0458310531111907E-6</v>
      </c>
      <c r="AO56" s="549">
        <v>5.328889108793963E-7</v>
      </c>
      <c r="AP56" s="549">
        <v>2.3467287078981221E-6</v>
      </c>
      <c r="AQ56" s="549">
        <v>1.4919817232343168E-6</v>
      </c>
      <c r="AR56" s="549">
        <v>1.300739060826857E-6</v>
      </c>
      <c r="AS56" s="549">
        <v>1.2647160781208238E-6</v>
      </c>
      <c r="AT56" s="549">
        <v>1.1534005475224101E-6</v>
      </c>
      <c r="AU56" s="549">
        <v>9.358487320632478E-7</v>
      </c>
      <c r="AV56" s="549">
        <v>1.4757970200649819E-6</v>
      </c>
      <c r="AW56" s="549">
        <v>1.1141402240947185E-6</v>
      </c>
      <c r="AX56" s="549">
        <v>1.2900429280859402E-6</v>
      </c>
      <c r="AY56" s="549">
        <v>8.8879290438602696E-7</v>
      </c>
      <c r="AZ56" s="549">
        <v>1.001406936602564</v>
      </c>
      <c r="BA56" s="549">
        <v>1.0141977414260056E-6</v>
      </c>
      <c r="BB56" s="549">
        <v>7.6503591808523294E-7</v>
      </c>
      <c r="BC56" s="549">
        <v>6.8617112953886137E-7</v>
      </c>
      <c r="BD56" s="549">
        <v>8.3665833209284478E-7</v>
      </c>
      <c r="BE56" s="549">
        <v>6.0671513437869901E-7</v>
      </c>
      <c r="BF56" s="549">
        <v>6.2605028564428555E-7</v>
      </c>
      <c r="BG56" s="549">
        <v>8.128948795052302E-7</v>
      </c>
      <c r="BH56" s="549">
        <v>7.3917165827759573E-7</v>
      </c>
      <c r="BI56" s="549">
        <v>1.2776315450182322E-5</v>
      </c>
      <c r="BJ56" s="549">
        <v>1.5387561259618144E-6</v>
      </c>
      <c r="BK56" s="549">
        <v>2.4724014831816032E-6</v>
      </c>
      <c r="BL56" s="549">
        <v>6.6123148776286487E-5</v>
      </c>
      <c r="BM56" s="549">
        <v>1.8364847224462457E-6</v>
      </c>
      <c r="BN56" s="549">
        <v>1.8862420950181451E-6</v>
      </c>
      <c r="BO56" s="549">
        <v>1.7367977388267705E-6</v>
      </c>
      <c r="BP56" s="549">
        <v>1.0263005329153722E-5</v>
      </c>
      <c r="BQ56" s="549">
        <v>6.9233179085907494E-7</v>
      </c>
      <c r="BR56" s="549">
        <v>3.4261565800817988E-6</v>
      </c>
      <c r="BS56" s="549">
        <v>3.1648132807583127E-6</v>
      </c>
      <c r="BT56" s="549">
        <v>1.475349802029068E-6</v>
      </c>
      <c r="BU56" s="549">
        <v>7.7413877377598898E-7</v>
      </c>
      <c r="BV56" s="549">
        <v>6.8927488321309915E-7</v>
      </c>
      <c r="BW56" s="549">
        <v>4.2372861608771784E-7</v>
      </c>
      <c r="BX56" s="549">
        <v>8.5684101641503642E-8</v>
      </c>
      <c r="BY56" s="549">
        <v>1.1089631989468613E-6</v>
      </c>
      <c r="BZ56" s="549">
        <v>3.9106207922377735E-6</v>
      </c>
      <c r="CA56" s="549">
        <v>1.9052545943765805E-5</v>
      </c>
      <c r="CB56" s="549">
        <v>9.431962972848046E-8</v>
      </c>
      <c r="CC56" s="549">
        <v>0</v>
      </c>
      <c r="CD56" s="549">
        <v>1.5324389496818332E-6</v>
      </c>
      <c r="CE56" s="549">
        <v>1.4074761767130978E-6</v>
      </c>
      <c r="CF56" s="549">
        <v>1.1596086688507268E-6</v>
      </c>
      <c r="CG56" s="549">
        <v>6.7654410450731959E-7</v>
      </c>
      <c r="CH56" s="549">
        <v>9.7466245328505943E-7</v>
      </c>
      <c r="CI56" s="549">
        <v>2.117222560127046E-6</v>
      </c>
      <c r="CJ56" s="549">
        <v>2.1070464834294178E-6</v>
      </c>
      <c r="CK56" s="549">
        <v>1.5093489444819751E-6</v>
      </c>
      <c r="CL56" s="549">
        <v>1.1217521591346734E-5</v>
      </c>
      <c r="CM56" s="549">
        <v>1.1595462850436543E-5</v>
      </c>
      <c r="CN56" s="549">
        <v>8.686584099631142E-7</v>
      </c>
      <c r="CO56" s="549">
        <v>1.8158731024279432E-6</v>
      </c>
      <c r="CP56" s="549">
        <v>5.9819750499506529E-7</v>
      </c>
      <c r="CQ56" s="549">
        <v>1.4679330878306924E-6</v>
      </c>
      <c r="CR56" s="549">
        <v>9.6154726119850052E-7</v>
      </c>
      <c r="CS56" s="549">
        <v>7.4101096217526682E-7</v>
      </c>
      <c r="CT56" s="549">
        <v>1.4694365655403135E-6</v>
      </c>
      <c r="CU56" s="549">
        <v>1.2441994548032789E-5</v>
      </c>
      <c r="CV56" s="549">
        <v>1.2587800699561066E-6</v>
      </c>
      <c r="CW56" s="549">
        <v>1.0399473511031426E-4</v>
      </c>
      <c r="CX56" s="549">
        <v>1.1648758559380418E-6</v>
      </c>
      <c r="CY56" s="549">
        <v>1.8336389265065736E-6</v>
      </c>
      <c r="CZ56" s="549">
        <v>9.6579653646822082E-7</v>
      </c>
      <c r="DA56" s="549">
        <v>1.5627146988340251E-6</v>
      </c>
      <c r="DB56" s="549">
        <v>4.7799540635242049E-6</v>
      </c>
      <c r="DC56" s="549">
        <v>1.3529441667044078E-6</v>
      </c>
      <c r="DD56" s="549">
        <v>4.6577136604623815E-7</v>
      </c>
      <c r="DE56" s="549">
        <v>3.8930806696440298E-6</v>
      </c>
      <c r="DF56" s="549">
        <v>1.0017941162509143</v>
      </c>
      <c r="DG56" s="549">
        <v>0.78891307651559439</v>
      </c>
      <c r="DH56" s="550" t="s">
        <v>292</v>
      </c>
    </row>
    <row r="57" spans="2:112" ht="12" customHeight="1">
      <c r="B57" s="548" t="s">
        <v>657</v>
      </c>
      <c r="C57" s="549">
        <v>2.177474875740878E-6</v>
      </c>
      <c r="D57" s="549">
        <v>1.0825233514262292E-6</v>
      </c>
      <c r="E57" s="549">
        <v>1.7379653936425919E-6</v>
      </c>
      <c r="F57" s="549">
        <v>2.2253709044906157E-6</v>
      </c>
      <c r="G57" s="549">
        <v>1.1094061087719283E-6</v>
      </c>
      <c r="H57" s="549">
        <v>0</v>
      </c>
      <c r="I57" s="549">
        <v>5.9159239093597609E-6</v>
      </c>
      <c r="J57" s="549">
        <v>8.1215726966520063E-7</v>
      </c>
      <c r="K57" s="549">
        <v>5.5587600060300447E-7</v>
      </c>
      <c r="L57" s="549">
        <v>7.6493342904045748E-7</v>
      </c>
      <c r="M57" s="549">
        <v>0</v>
      </c>
      <c r="N57" s="549">
        <v>1.2806972349212002E-6</v>
      </c>
      <c r="O57" s="549">
        <v>7.1190815769049973E-7</v>
      </c>
      <c r="P57" s="549">
        <v>1.5853096612245413E-6</v>
      </c>
      <c r="Q57" s="549">
        <v>6.3797611813181786E-7</v>
      </c>
      <c r="R57" s="549">
        <v>7.3630799319230044E-7</v>
      </c>
      <c r="S57" s="549">
        <v>4.7411434084914012E-7</v>
      </c>
      <c r="T57" s="549">
        <v>7.5300387259001985E-7</v>
      </c>
      <c r="U57" s="549">
        <v>1.2901044974732297E-6</v>
      </c>
      <c r="V57" s="549">
        <v>3.3279112133840391E-6</v>
      </c>
      <c r="W57" s="549">
        <v>0</v>
      </c>
      <c r="X57" s="549">
        <v>1.2136453938808947E-6</v>
      </c>
      <c r="Y57" s="549">
        <v>5.0699295191054107E-7</v>
      </c>
      <c r="Z57" s="549">
        <v>1.092869770549351E-6</v>
      </c>
      <c r="AA57" s="549">
        <v>7.0370797152272144E-7</v>
      </c>
      <c r="AB57" s="549">
        <v>5.9001437926722188E-7</v>
      </c>
      <c r="AC57" s="549">
        <v>1.9522911286080518E-8</v>
      </c>
      <c r="AD57" s="549">
        <v>1.086818534688991E-6</v>
      </c>
      <c r="AE57" s="549">
        <v>9.297343572527077E-7</v>
      </c>
      <c r="AF57" s="549">
        <v>1.186517730627192E-6</v>
      </c>
      <c r="AG57" s="549">
        <v>6.9739593150721301E-7</v>
      </c>
      <c r="AH57" s="549">
        <v>1.3473880272206882E-6</v>
      </c>
      <c r="AI57" s="549">
        <v>1.891653341647612E-6</v>
      </c>
      <c r="AJ57" s="549">
        <v>4.1676459322145308E-7</v>
      </c>
      <c r="AK57" s="549">
        <v>1.6815956117245903E-6</v>
      </c>
      <c r="AL57" s="549">
        <v>1.1933829716056379E-6</v>
      </c>
      <c r="AM57" s="549">
        <v>5.8006839505044407E-7</v>
      </c>
      <c r="AN57" s="549">
        <v>1.6257564717042642E-6</v>
      </c>
      <c r="AO57" s="549">
        <v>4.3154785250269575E-7</v>
      </c>
      <c r="AP57" s="549">
        <v>1.7616489928270335E-6</v>
      </c>
      <c r="AQ57" s="549">
        <v>1.1276469131087131E-6</v>
      </c>
      <c r="AR57" s="549">
        <v>1.0093125666785385E-6</v>
      </c>
      <c r="AS57" s="549">
        <v>9.8083721478506496E-7</v>
      </c>
      <c r="AT57" s="549">
        <v>1.578477354321789E-5</v>
      </c>
      <c r="AU57" s="549">
        <v>8.5207292576574864E-5</v>
      </c>
      <c r="AV57" s="549">
        <v>4.0874289518042029E-5</v>
      </c>
      <c r="AW57" s="549">
        <v>8.8985541844837075E-7</v>
      </c>
      <c r="AX57" s="549">
        <v>1.0261404142241745E-6</v>
      </c>
      <c r="AY57" s="549">
        <v>1.3445776420820251E-4</v>
      </c>
      <c r="AZ57" s="549">
        <v>7.3859813813731127E-7</v>
      </c>
      <c r="BA57" s="549">
        <v>1.0007683124470013</v>
      </c>
      <c r="BB57" s="549">
        <v>6.6826502586355665E-7</v>
      </c>
      <c r="BC57" s="549">
        <v>7.471829714126343E-7</v>
      </c>
      <c r="BD57" s="549">
        <v>4.6500983989310265E-6</v>
      </c>
      <c r="BE57" s="549">
        <v>1.6487785108850571E-6</v>
      </c>
      <c r="BF57" s="549">
        <v>7.8780058567364065E-7</v>
      </c>
      <c r="BG57" s="549">
        <v>1.5061289900868931E-6</v>
      </c>
      <c r="BH57" s="549">
        <v>3.1687172424483142E-5</v>
      </c>
      <c r="BI57" s="549">
        <v>3.9884526092757282E-6</v>
      </c>
      <c r="BJ57" s="549">
        <v>1.1484280454416689E-6</v>
      </c>
      <c r="BK57" s="549">
        <v>1.6974783533229211E-6</v>
      </c>
      <c r="BL57" s="549">
        <v>5.5342673572449227E-6</v>
      </c>
      <c r="BM57" s="549">
        <v>2.9791694057287229E-6</v>
      </c>
      <c r="BN57" s="549">
        <v>1.3139426888669888E-5</v>
      </c>
      <c r="BO57" s="549">
        <v>2.3443882205120438E-5</v>
      </c>
      <c r="BP57" s="549">
        <v>7.6549628595792516E-6</v>
      </c>
      <c r="BQ57" s="549">
        <v>5.6699343976428614E-7</v>
      </c>
      <c r="BR57" s="549">
        <v>2.7381869100250079E-6</v>
      </c>
      <c r="BS57" s="549">
        <v>2.4746826866605403E-6</v>
      </c>
      <c r="BT57" s="549">
        <v>1.1864488787726258E-6</v>
      </c>
      <c r="BU57" s="549">
        <v>6.5616396008658263E-7</v>
      </c>
      <c r="BV57" s="549">
        <v>6.1663611020960441E-7</v>
      </c>
      <c r="BW57" s="549">
        <v>3.7137204064896542E-7</v>
      </c>
      <c r="BX57" s="549">
        <v>8.5801479782927792E-8</v>
      </c>
      <c r="BY57" s="549">
        <v>8.5659879191264564E-7</v>
      </c>
      <c r="BZ57" s="549">
        <v>2.5444050896978114E-6</v>
      </c>
      <c r="CA57" s="549">
        <v>1.3836126189656305E-5</v>
      </c>
      <c r="CB57" s="549">
        <v>1.380583082808989E-7</v>
      </c>
      <c r="CC57" s="549">
        <v>0</v>
      </c>
      <c r="CD57" s="549">
        <v>1.1615626279570099E-6</v>
      </c>
      <c r="CE57" s="549">
        <v>1.1640802841333675E-6</v>
      </c>
      <c r="CF57" s="549">
        <v>1.0148220052961747E-6</v>
      </c>
      <c r="CG57" s="549">
        <v>4.8075482623816666E-7</v>
      </c>
      <c r="CH57" s="549">
        <v>7.9406214601929611E-7</v>
      </c>
      <c r="CI57" s="549">
        <v>1.3813463694419788E-6</v>
      </c>
      <c r="CJ57" s="549">
        <v>2.2010798560802909E-6</v>
      </c>
      <c r="CK57" s="549">
        <v>1.1688143656696702E-6</v>
      </c>
      <c r="CL57" s="549">
        <v>8.6171077960736717E-7</v>
      </c>
      <c r="CM57" s="549">
        <v>2.3664029058503127E-5</v>
      </c>
      <c r="CN57" s="549">
        <v>7.3579411372067886E-7</v>
      </c>
      <c r="CO57" s="549">
        <v>1.4314152672740192E-6</v>
      </c>
      <c r="CP57" s="549">
        <v>2.7961359986255217E-6</v>
      </c>
      <c r="CQ57" s="549">
        <v>1.2579263450051059E-6</v>
      </c>
      <c r="CR57" s="549">
        <v>8.3088949300419087E-7</v>
      </c>
      <c r="CS57" s="549">
        <v>6.047333561416798E-7</v>
      </c>
      <c r="CT57" s="549">
        <v>1.1228451669419957E-6</v>
      </c>
      <c r="CU57" s="549">
        <v>7.8222629005184233E-6</v>
      </c>
      <c r="CV57" s="549">
        <v>6.0534150877403455E-7</v>
      </c>
      <c r="CW57" s="549">
        <v>7.5675395630702471E-5</v>
      </c>
      <c r="CX57" s="549">
        <v>2.1005224066165026E-6</v>
      </c>
      <c r="CY57" s="549">
        <v>1.3708518933430712E-6</v>
      </c>
      <c r="CZ57" s="549">
        <v>7.3682614014502765E-7</v>
      </c>
      <c r="DA57" s="549">
        <v>1.2096309521057625E-6</v>
      </c>
      <c r="DB57" s="549">
        <v>1.3073141765630054E-6</v>
      </c>
      <c r="DC57" s="549">
        <v>1.0651294266865445E-6</v>
      </c>
      <c r="DD57" s="549">
        <v>5.9808539350558337E-7</v>
      </c>
      <c r="DE57" s="549">
        <v>6.5962300263348541E-6</v>
      </c>
      <c r="DF57" s="549">
        <v>1.001365657509067</v>
      </c>
      <c r="DG57" s="549">
        <v>0.78857566516658817</v>
      </c>
      <c r="DH57" s="550" t="s">
        <v>293</v>
      </c>
    </row>
    <row r="58" spans="2:112" ht="12" customHeight="1">
      <c r="B58" s="548" t="s">
        <v>659</v>
      </c>
      <c r="C58" s="549">
        <v>9.4429215578774203E-6</v>
      </c>
      <c r="D58" s="549">
        <v>8.1407803904321921E-6</v>
      </c>
      <c r="E58" s="549">
        <v>6.9001021097145258E-6</v>
      </c>
      <c r="F58" s="549">
        <v>8.5891126978334722E-6</v>
      </c>
      <c r="G58" s="549">
        <v>5.4704312993532342E-6</v>
      </c>
      <c r="H58" s="549">
        <v>0</v>
      </c>
      <c r="I58" s="549">
        <v>3.5516155931631048E-5</v>
      </c>
      <c r="J58" s="549">
        <v>3.8876342183544885E-6</v>
      </c>
      <c r="K58" s="549">
        <v>2.7789312075454121E-6</v>
      </c>
      <c r="L58" s="549">
        <v>4.2485742621933915E-6</v>
      </c>
      <c r="M58" s="549">
        <v>0</v>
      </c>
      <c r="N58" s="549">
        <v>5.5727647769134407E-6</v>
      </c>
      <c r="O58" s="549">
        <v>3.4685987226838355E-6</v>
      </c>
      <c r="P58" s="549">
        <v>6.4368247163522821E-6</v>
      </c>
      <c r="Q58" s="549">
        <v>3.1238534687610575E-5</v>
      </c>
      <c r="R58" s="549">
        <v>4.3680481456301044E-6</v>
      </c>
      <c r="S58" s="549">
        <v>2.7386274530524833E-6</v>
      </c>
      <c r="T58" s="549">
        <v>4.1158316223506303E-6</v>
      </c>
      <c r="U58" s="549">
        <v>5.261773424941203E-6</v>
      </c>
      <c r="V58" s="549">
        <v>1.2852181169516638E-5</v>
      </c>
      <c r="W58" s="549">
        <v>0</v>
      </c>
      <c r="X58" s="549">
        <v>4.8767149894615706E-6</v>
      </c>
      <c r="Y58" s="549">
        <v>2.9697792673777265E-6</v>
      </c>
      <c r="Z58" s="549">
        <v>5.6516818035218534E-6</v>
      </c>
      <c r="AA58" s="549">
        <v>3.1429604896639052E-6</v>
      </c>
      <c r="AB58" s="549">
        <v>3.0636180731279062E-6</v>
      </c>
      <c r="AC58" s="549">
        <v>1.5675492047683469E-7</v>
      </c>
      <c r="AD58" s="549">
        <v>5.0749813512371577E-6</v>
      </c>
      <c r="AE58" s="549">
        <v>4.9347631232217142E-6</v>
      </c>
      <c r="AF58" s="549">
        <v>5.0239109926797062E-6</v>
      </c>
      <c r="AG58" s="549">
        <v>3.4653206422769118E-6</v>
      </c>
      <c r="AH58" s="549">
        <v>6.1008792008650691E-6</v>
      </c>
      <c r="AI58" s="549">
        <v>8.7875673405782534E-6</v>
      </c>
      <c r="AJ58" s="549">
        <v>3.2046270175199209E-6</v>
      </c>
      <c r="AK58" s="549">
        <v>1.6999453961456579E-5</v>
      </c>
      <c r="AL58" s="549">
        <v>6.621177005913346E-6</v>
      </c>
      <c r="AM58" s="549">
        <v>2.6405716703189385E-6</v>
      </c>
      <c r="AN58" s="549">
        <v>7.2962290279843862E-6</v>
      </c>
      <c r="AO58" s="549">
        <v>2.4257694072164108E-6</v>
      </c>
      <c r="AP58" s="549">
        <v>8.1595754927785548E-6</v>
      </c>
      <c r="AQ58" s="549">
        <v>5.0401821577877584E-6</v>
      </c>
      <c r="AR58" s="549">
        <v>4.8424004404837984E-6</v>
      </c>
      <c r="AS58" s="549">
        <v>1.513652754484689E-5</v>
      </c>
      <c r="AT58" s="549">
        <v>3.2246376726610088E-5</v>
      </c>
      <c r="AU58" s="549">
        <v>4.2523454657907913E-5</v>
      </c>
      <c r="AV58" s="549">
        <v>2.233786540645148E-4</v>
      </c>
      <c r="AW58" s="549">
        <v>2.1972196604219192E-3</v>
      </c>
      <c r="AX58" s="549">
        <v>5.0699677263825189E-4</v>
      </c>
      <c r="AY58" s="549">
        <v>3.433455147910389E-4</v>
      </c>
      <c r="AZ58" s="549">
        <v>4.1112752305869597E-4</v>
      </c>
      <c r="BA58" s="549">
        <v>1.9017330722614348E-4</v>
      </c>
      <c r="BB58" s="549">
        <v>1.0033650069905504</v>
      </c>
      <c r="BC58" s="549">
        <v>3.2848801868223901E-4</v>
      </c>
      <c r="BD58" s="549">
        <v>7.8855226228172253E-5</v>
      </c>
      <c r="BE58" s="549">
        <v>6.495983309541993E-4</v>
      </c>
      <c r="BF58" s="549">
        <v>3.0392741575922816E-4</v>
      </c>
      <c r="BG58" s="549">
        <v>1.2006980228810516E-4</v>
      </c>
      <c r="BH58" s="549">
        <v>1.0367925283084744E-4</v>
      </c>
      <c r="BI58" s="549">
        <v>4.5619785708599884E-4</v>
      </c>
      <c r="BJ58" s="549">
        <v>5.4176133272621167E-5</v>
      </c>
      <c r="BK58" s="549">
        <v>6.7386917804514683E-6</v>
      </c>
      <c r="BL58" s="549">
        <v>1.8253119541336856E-4</v>
      </c>
      <c r="BM58" s="549">
        <v>1.4700257157139788E-4</v>
      </c>
      <c r="BN58" s="549">
        <v>5.1060048634987797E-5</v>
      </c>
      <c r="BO58" s="549">
        <v>7.6288257530941747E-5</v>
      </c>
      <c r="BP58" s="549">
        <v>2.841969062218355E-5</v>
      </c>
      <c r="BQ58" s="549">
        <v>5.7186058958740563E-6</v>
      </c>
      <c r="BR58" s="549">
        <v>2.1968165180080694E-5</v>
      </c>
      <c r="BS58" s="549">
        <v>1.0308565875328431E-5</v>
      </c>
      <c r="BT58" s="549">
        <v>1.3253266592813475E-5</v>
      </c>
      <c r="BU58" s="549">
        <v>3.2193181143958728E-6</v>
      </c>
      <c r="BV58" s="549">
        <v>5.1732824857008748E-6</v>
      </c>
      <c r="BW58" s="549">
        <v>3.7857731962787238E-6</v>
      </c>
      <c r="BX58" s="549">
        <v>1.7440944898959838E-6</v>
      </c>
      <c r="BY58" s="549">
        <v>2.2232461869763894E-5</v>
      </c>
      <c r="BZ58" s="549">
        <v>1.0174890229621736E-5</v>
      </c>
      <c r="CA58" s="549">
        <v>5.4300509032667951E-5</v>
      </c>
      <c r="CB58" s="549">
        <v>8.9924364716600696E-7</v>
      </c>
      <c r="CC58" s="549">
        <v>0</v>
      </c>
      <c r="CD58" s="549">
        <v>9.0427670341322419E-6</v>
      </c>
      <c r="CE58" s="549">
        <v>6.2540149967903634E-6</v>
      </c>
      <c r="CF58" s="549">
        <v>1.1127630115351556E-5</v>
      </c>
      <c r="CG58" s="549">
        <v>2.301538368197845E-6</v>
      </c>
      <c r="CH58" s="549">
        <v>4.012153349016E-6</v>
      </c>
      <c r="CI58" s="549">
        <v>3.2779860253544234E-5</v>
      </c>
      <c r="CJ58" s="549">
        <v>7.3845612974414965E-6</v>
      </c>
      <c r="CK58" s="549">
        <v>1.0747498754267177E-5</v>
      </c>
      <c r="CL58" s="549">
        <v>2.7315106195975481E-5</v>
      </c>
      <c r="CM58" s="549">
        <v>1.9167981814732577E-5</v>
      </c>
      <c r="CN58" s="549">
        <v>2.5345997804854565E-5</v>
      </c>
      <c r="CO58" s="549">
        <v>2.0932679604250865E-5</v>
      </c>
      <c r="CP58" s="549">
        <v>4.6998744293625682E-6</v>
      </c>
      <c r="CQ58" s="549">
        <v>1.1633517872546453E-5</v>
      </c>
      <c r="CR58" s="549">
        <v>4.5057828677888121E-6</v>
      </c>
      <c r="CS58" s="549">
        <v>3.3076260512422553E-6</v>
      </c>
      <c r="CT58" s="549">
        <v>5.0364592535234395E-6</v>
      </c>
      <c r="CU58" s="549">
        <v>2.736656969890813E-5</v>
      </c>
      <c r="CV58" s="549">
        <v>4.8624863459289516E-6</v>
      </c>
      <c r="CW58" s="549">
        <v>2.5182158647054688E-4</v>
      </c>
      <c r="CX58" s="549">
        <v>5.6369318621865606E-6</v>
      </c>
      <c r="CY58" s="549">
        <v>1.0166113117845817E-5</v>
      </c>
      <c r="CZ58" s="549">
        <v>5.5866796353495588E-6</v>
      </c>
      <c r="DA58" s="549">
        <v>6.8454809303672726E-6</v>
      </c>
      <c r="DB58" s="549">
        <v>2.3172303839676998E-5</v>
      </c>
      <c r="DC58" s="549">
        <v>8.5562667626679575E-6</v>
      </c>
      <c r="DD58" s="549">
        <v>7.9246240912784754E-6</v>
      </c>
      <c r="DE58" s="549">
        <v>4.8705158216265463E-5</v>
      </c>
      <c r="DF58" s="549">
        <v>1.0109447114487484</v>
      </c>
      <c r="DG58" s="549">
        <v>0.79611917215177996</v>
      </c>
      <c r="DH58" s="550" t="s">
        <v>294</v>
      </c>
    </row>
    <row r="59" spans="2:112" ht="12" customHeight="1">
      <c r="B59" s="548" t="s">
        <v>661</v>
      </c>
      <c r="C59" s="549">
        <v>1.3235591542961808E-7</v>
      </c>
      <c r="D59" s="549">
        <v>1.0389406253498805E-7</v>
      </c>
      <c r="E59" s="549">
        <v>2.7573044751018941E-7</v>
      </c>
      <c r="F59" s="549">
        <v>1.1917387960189251E-7</v>
      </c>
      <c r="G59" s="549">
        <v>1.1738717830263635E-7</v>
      </c>
      <c r="H59" s="549">
        <v>0</v>
      </c>
      <c r="I59" s="549">
        <v>2.7757230707206431E-7</v>
      </c>
      <c r="J59" s="549">
        <v>1.2921161621291355E-7</v>
      </c>
      <c r="K59" s="549">
        <v>1.4476132650567968E-7</v>
      </c>
      <c r="L59" s="549">
        <v>1.094832809983566E-7</v>
      </c>
      <c r="M59" s="549">
        <v>0</v>
      </c>
      <c r="N59" s="549">
        <v>9.3279450563907872E-8</v>
      </c>
      <c r="O59" s="549">
        <v>9.6074084080196422E-8</v>
      </c>
      <c r="P59" s="549">
        <v>1.6435494225868896E-7</v>
      </c>
      <c r="Q59" s="549">
        <v>9.546714004300497E-8</v>
      </c>
      <c r="R59" s="549">
        <v>1.3498296662606788E-7</v>
      </c>
      <c r="S59" s="549">
        <v>8.0786662573210369E-8</v>
      </c>
      <c r="T59" s="549">
        <v>9.2604737684099264E-8</v>
      </c>
      <c r="U59" s="549">
        <v>9.2739825380513136E-8</v>
      </c>
      <c r="V59" s="549">
        <v>1.9282520756723607E-7</v>
      </c>
      <c r="W59" s="549">
        <v>0</v>
      </c>
      <c r="X59" s="549">
        <v>7.6600320386433153E-8</v>
      </c>
      <c r="Y59" s="549">
        <v>6.0048554815875192E-8</v>
      </c>
      <c r="Z59" s="549">
        <v>9.8414459348388153E-8</v>
      </c>
      <c r="AA59" s="549">
        <v>3.2005226042307501E-7</v>
      </c>
      <c r="AB59" s="549">
        <v>1.0047432978010745E-7</v>
      </c>
      <c r="AC59" s="549">
        <v>7.7210885998768876E-9</v>
      </c>
      <c r="AD59" s="549">
        <v>1.0171563436025809E-7</v>
      </c>
      <c r="AE59" s="549">
        <v>9.063362330718056E-8</v>
      </c>
      <c r="AF59" s="549">
        <v>9.1923760507819214E-8</v>
      </c>
      <c r="AG59" s="549">
        <v>9.0734819273222498E-8</v>
      </c>
      <c r="AH59" s="549">
        <v>1.2168357213007271E-7</v>
      </c>
      <c r="AI59" s="549">
        <v>1.5466262955806002E-7</v>
      </c>
      <c r="AJ59" s="549">
        <v>9.6217092578829133E-8</v>
      </c>
      <c r="AK59" s="549">
        <v>1.2497925617855783E-7</v>
      </c>
      <c r="AL59" s="549">
        <v>8.2652455287077797E-8</v>
      </c>
      <c r="AM59" s="549">
        <v>3.8329031218316924E-8</v>
      </c>
      <c r="AN59" s="549">
        <v>1.2195178126963307E-7</v>
      </c>
      <c r="AO59" s="549">
        <v>6.9186784434347874E-8</v>
      </c>
      <c r="AP59" s="549">
        <v>1.2428098588336116E-7</v>
      </c>
      <c r="AQ59" s="549">
        <v>9.8542975341950245E-8</v>
      </c>
      <c r="AR59" s="549">
        <v>3.1274315248811558E-7</v>
      </c>
      <c r="AS59" s="549">
        <v>1.2563787289054925E-7</v>
      </c>
      <c r="AT59" s="549">
        <v>4.873994829275122E-7</v>
      </c>
      <c r="AU59" s="549">
        <v>2.4396669528966024E-7</v>
      </c>
      <c r="AV59" s="549">
        <v>1.2510784092654617E-7</v>
      </c>
      <c r="AW59" s="549">
        <v>2.1915088813078042E-7</v>
      </c>
      <c r="AX59" s="549">
        <v>1.7566911312099659E-7</v>
      </c>
      <c r="AY59" s="549">
        <v>1.5352690293732458E-7</v>
      </c>
      <c r="AZ59" s="549">
        <v>6.3484252283120566E-8</v>
      </c>
      <c r="BA59" s="549">
        <v>2.6808781454134185E-7</v>
      </c>
      <c r="BB59" s="549">
        <v>1.7108755542464179E-7</v>
      </c>
      <c r="BC59" s="549">
        <v>1.0000099377398415</v>
      </c>
      <c r="BD59" s="549">
        <v>1.2542368663430711E-7</v>
      </c>
      <c r="BE59" s="549">
        <v>3.5983265614369011E-5</v>
      </c>
      <c r="BF59" s="549">
        <v>1.862297870398043E-5</v>
      </c>
      <c r="BG59" s="549">
        <v>1.1879604417194859E-7</v>
      </c>
      <c r="BH59" s="549">
        <v>7.737899905571101E-7</v>
      </c>
      <c r="BI59" s="549">
        <v>1.3923512240669509E-6</v>
      </c>
      <c r="BJ59" s="549">
        <v>2.0012956924296116E-7</v>
      </c>
      <c r="BK59" s="549">
        <v>4.490464535515543E-7</v>
      </c>
      <c r="BL59" s="549">
        <v>2.8279318835661172E-6</v>
      </c>
      <c r="BM59" s="549">
        <v>1.1548090075309093E-6</v>
      </c>
      <c r="BN59" s="549">
        <v>5.0429209618263913E-6</v>
      </c>
      <c r="BO59" s="549">
        <v>5.2455628443732914E-6</v>
      </c>
      <c r="BP59" s="549">
        <v>4.1276212870971857E-7</v>
      </c>
      <c r="BQ59" s="549">
        <v>9.7563789661266077E-8</v>
      </c>
      <c r="BR59" s="549">
        <v>2.6705652888214873E-7</v>
      </c>
      <c r="BS59" s="549">
        <v>1.9521489414401194E-7</v>
      </c>
      <c r="BT59" s="549">
        <v>7.2458805823651616E-7</v>
      </c>
      <c r="BU59" s="549">
        <v>3.8331108956761969E-7</v>
      </c>
      <c r="BV59" s="549">
        <v>6.1919060567458747E-7</v>
      </c>
      <c r="BW59" s="549">
        <v>3.2458808284900616E-7</v>
      </c>
      <c r="BX59" s="549">
        <v>3.6514660005750901E-8</v>
      </c>
      <c r="BY59" s="549">
        <v>2.8576091433397272E-7</v>
      </c>
      <c r="BZ59" s="549">
        <v>5.9853915002553158E-7</v>
      </c>
      <c r="CA59" s="549">
        <v>5.2736003845419242E-7</v>
      </c>
      <c r="CB59" s="549">
        <v>3.619800274582794E-8</v>
      </c>
      <c r="CC59" s="549">
        <v>0</v>
      </c>
      <c r="CD59" s="549">
        <v>5.4535097521686483E-7</v>
      </c>
      <c r="CE59" s="549">
        <v>2.4847502169881028E-7</v>
      </c>
      <c r="CF59" s="549">
        <v>2.6362186619906081E-7</v>
      </c>
      <c r="CG59" s="549">
        <v>7.6465554197393512E-8</v>
      </c>
      <c r="CH59" s="549">
        <v>1.4076375018817953E-7</v>
      </c>
      <c r="CI59" s="549">
        <v>5.717924694329364E-7</v>
      </c>
      <c r="CJ59" s="549">
        <v>1.0369940825735854E-6</v>
      </c>
      <c r="CK59" s="549">
        <v>2.9256726182260547E-7</v>
      </c>
      <c r="CL59" s="549">
        <v>8.4632941201903539E-7</v>
      </c>
      <c r="CM59" s="549">
        <v>2.5176300021102121E-6</v>
      </c>
      <c r="CN59" s="549">
        <v>1.2354924525570356E-7</v>
      </c>
      <c r="CO59" s="549">
        <v>6.0053942363770969E-7</v>
      </c>
      <c r="CP59" s="549">
        <v>1.4133399193478776E-7</v>
      </c>
      <c r="CQ59" s="549">
        <v>1.1355132624474044E-7</v>
      </c>
      <c r="CR59" s="549">
        <v>1.515127534062087E-7</v>
      </c>
      <c r="CS59" s="549">
        <v>6.8530320624093123E-8</v>
      </c>
      <c r="CT59" s="549">
        <v>3.0903113583090856E-7</v>
      </c>
      <c r="CU59" s="549">
        <v>5.3878052354810931E-7</v>
      </c>
      <c r="CV59" s="549">
        <v>7.9639210740507431E-7</v>
      </c>
      <c r="CW59" s="549">
        <v>2.2577439362468323E-6</v>
      </c>
      <c r="CX59" s="549">
        <v>1.0368377139320815E-6</v>
      </c>
      <c r="CY59" s="549">
        <v>1.4948611844300148E-7</v>
      </c>
      <c r="CZ59" s="549">
        <v>4.6557553878297135E-7</v>
      </c>
      <c r="DA59" s="549">
        <v>1.0950509025958473E-7</v>
      </c>
      <c r="DB59" s="549">
        <v>6.4378562376561098E-7</v>
      </c>
      <c r="DC59" s="549">
        <v>1.6026413468027209E-7</v>
      </c>
      <c r="DD59" s="549">
        <v>1.3255406523972203E-7</v>
      </c>
      <c r="DE59" s="549">
        <v>7.1730596248954092E-7</v>
      </c>
      <c r="DF59" s="549">
        <v>1.0001083090151919</v>
      </c>
      <c r="DG59" s="549">
        <v>0.78758550296413132</v>
      </c>
      <c r="DH59" s="550" t="s">
        <v>295</v>
      </c>
    </row>
    <row r="60" spans="2:112" ht="12" customHeight="1">
      <c r="B60" s="548" t="s">
        <v>663</v>
      </c>
      <c r="C60" s="549">
        <v>1.8691721559900324E-6</v>
      </c>
      <c r="D60" s="549">
        <v>1.1554267707499118E-6</v>
      </c>
      <c r="E60" s="549">
        <v>1.6269964950534359E-6</v>
      </c>
      <c r="F60" s="549">
        <v>1.7901559978369503E-6</v>
      </c>
      <c r="G60" s="549">
        <v>9.2297193153889997E-7</v>
      </c>
      <c r="H60" s="549">
        <v>0</v>
      </c>
      <c r="I60" s="549">
        <v>6.1236084916663351E-6</v>
      </c>
      <c r="J60" s="549">
        <v>8.1829556715237114E-7</v>
      </c>
      <c r="K60" s="549">
        <v>5.9527066050229797E-7</v>
      </c>
      <c r="L60" s="549">
        <v>5.9600003870289464E-7</v>
      </c>
      <c r="M60" s="549">
        <v>0</v>
      </c>
      <c r="N60" s="549">
        <v>1.1102057359875474E-6</v>
      </c>
      <c r="O60" s="549">
        <v>6.7961147509352317E-7</v>
      </c>
      <c r="P60" s="549">
        <v>1.6248932076312485E-6</v>
      </c>
      <c r="Q60" s="549">
        <v>7.8539183482161312E-7</v>
      </c>
      <c r="R60" s="549">
        <v>7.3306743887425294E-7</v>
      </c>
      <c r="S60" s="549">
        <v>5.0811952464333809E-7</v>
      </c>
      <c r="T60" s="549">
        <v>1.0570918524788443E-6</v>
      </c>
      <c r="U60" s="549">
        <v>1.0127142935539089E-6</v>
      </c>
      <c r="V60" s="549">
        <v>3.0079371595019333E-6</v>
      </c>
      <c r="W60" s="549">
        <v>0</v>
      </c>
      <c r="X60" s="549">
        <v>8.7415758918350125E-7</v>
      </c>
      <c r="Y60" s="549">
        <v>4.2400282110294801E-7</v>
      </c>
      <c r="Z60" s="549">
        <v>8.4000194052086571E-7</v>
      </c>
      <c r="AA60" s="549">
        <v>5.9229564451532214E-7</v>
      </c>
      <c r="AB60" s="549">
        <v>5.6976334905100955E-7</v>
      </c>
      <c r="AC60" s="549">
        <v>2.1058231674180495E-8</v>
      </c>
      <c r="AD60" s="549">
        <v>1.7219902065862254E-6</v>
      </c>
      <c r="AE60" s="549">
        <v>8.1199764595467765E-7</v>
      </c>
      <c r="AF60" s="549">
        <v>1.1150497083691514E-6</v>
      </c>
      <c r="AG60" s="549">
        <v>6.7726651486431754E-7</v>
      </c>
      <c r="AH60" s="549">
        <v>1.0860113686879193E-6</v>
      </c>
      <c r="AI60" s="549">
        <v>1.7212660961448941E-6</v>
      </c>
      <c r="AJ60" s="549">
        <v>4.6743991254798914E-7</v>
      </c>
      <c r="AK60" s="549">
        <v>1.6443177831102997E-6</v>
      </c>
      <c r="AL60" s="549">
        <v>1.1350327089821245E-6</v>
      </c>
      <c r="AM60" s="549">
        <v>4.6598945797366633E-7</v>
      </c>
      <c r="AN60" s="549">
        <v>1.3201669320299943E-6</v>
      </c>
      <c r="AO60" s="549">
        <v>4.8743372338493351E-7</v>
      </c>
      <c r="AP60" s="549">
        <v>1.5086979552171561E-6</v>
      </c>
      <c r="AQ60" s="549">
        <v>9.8283425486365607E-7</v>
      </c>
      <c r="AR60" s="549">
        <v>8.5934793102660392E-7</v>
      </c>
      <c r="AS60" s="549">
        <v>9.6579513743408106E-7</v>
      </c>
      <c r="AT60" s="549">
        <v>9.8400623955723979E-7</v>
      </c>
      <c r="AU60" s="549">
        <v>2.4831636238713412E-6</v>
      </c>
      <c r="AV60" s="549">
        <v>9.1786613160208234E-7</v>
      </c>
      <c r="AW60" s="549">
        <v>1.0100062298139852E-6</v>
      </c>
      <c r="AX60" s="549">
        <v>9.3477639941987198E-7</v>
      </c>
      <c r="AY60" s="549">
        <v>1.2659007918509827E-6</v>
      </c>
      <c r="AZ60" s="549">
        <v>4.9178489324255703E-7</v>
      </c>
      <c r="BA60" s="549">
        <v>7.5534037336008039E-7</v>
      </c>
      <c r="BB60" s="549">
        <v>9.8861465557574085E-7</v>
      </c>
      <c r="BC60" s="549">
        <v>3.2285615885895242E-6</v>
      </c>
      <c r="BD60" s="549">
        <v>1.0017578557800464</v>
      </c>
      <c r="BE60" s="549">
        <v>5.2126270650203009E-7</v>
      </c>
      <c r="BF60" s="549">
        <v>4.9793550628796418E-7</v>
      </c>
      <c r="BG60" s="549">
        <v>6.2303779876667949E-7</v>
      </c>
      <c r="BH60" s="549">
        <v>9.1573693136444207E-7</v>
      </c>
      <c r="BI60" s="549">
        <v>1.510330173456155E-6</v>
      </c>
      <c r="BJ60" s="549">
        <v>1.4805552801666999E-6</v>
      </c>
      <c r="BK60" s="549">
        <v>3.9197869382806042E-6</v>
      </c>
      <c r="BL60" s="549">
        <v>1.7388474338214633E-6</v>
      </c>
      <c r="BM60" s="549">
        <v>1.6197058775838318E-6</v>
      </c>
      <c r="BN60" s="549">
        <v>2.9874436732544647E-6</v>
      </c>
      <c r="BO60" s="549">
        <v>3.9149241768953943E-6</v>
      </c>
      <c r="BP60" s="549">
        <v>5.2751221993569594E-6</v>
      </c>
      <c r="BQ60" s="549">
        <v>7.8966616291839039E-7</v>
      </c>
      <c r="BR60" s="549">
        <v>1.8294809781319684E-6</v>
      </c>
      <c r="BS60" s="549">
        <v>1.9422807448894054E-6</v>
      </c>
      <c r="BT60" s="549">
        <v>1.5426068950257917E-6</v>
      </c>
      <c r="BU60" s="549">
        <v>1.0143811204769819E-6</v>
      </c>
      <c r="BV60" s="549">
        <v>5.2642493611863637E-7</v>
      </c>
      <c r="BW60" s="549">
        <v>3.8904137663077883E-7</v>
      </c>
      <c r="BX60" s="549">
        <v>8.9106523277281207E-8</v>
      </c>
      <c r="BY60" s="549">
        <v>6.9434227785292471E-7</v>
      </c>
      <c r="BZ60" s="549">
        <v>2.0586527487876102E-6</v>
      </c>
      <c r="CA60" s="549">
        <v>1.4890839794343525E-5</v>
      </c>
      <c r="CB60" s="549">
        <v>9.8725192628400721E-8</v>
      </c>
      <c r="CC60" s="549">
        <v>0</v>
      </c>
      <c r="CD60" s="549">
        <v>1.4363372716574825E-6</v>
      </c>
      <c r="CE60" s="549">
        <v>1.0375031387332177E-6</v>
      </c>
      <c r="CF60" s="549">
        <v>9.7309066546113465E-7</v>
      </c>
      <c r="CG60" s="549">
        <v>4.3183814009097241E-7</v>
      </c>
      <c r="CH60" s="549">
        <v>3.2622386947795014E-6</v>
      </c>
      <c r="CI60" s="549">
        <v>5.8934372732026452E-6</v>
      </c>
      <c r="CJ60" s="549">
        <v>1.6418826205220672E-6</v>
      </c>
      <c r="CK60" s="549">
        <v>4.4303890993040301E-6</v>
      </c>
      <c r="CL60" s="549">
        <v>1.2229662952897172E-6</v>
      </c>
      <c r="CM60" s="549">
        <v>1.7675598449752825E-6</v>
      </c>
      <c r="CN60" s="549">
        <v>6.1363855817363322E-7</v>
      </c>
      <c r="CO60" s="549">
        <v>1.145825228334063E-6</v>
      </c>
      <c r="CP60" s="549">
        <v>7.0266872598615749E-7</v>
      </c>
      <c r="CQ60" s="549">
        <v>1.4952348412337226E-6</v>
      </c>
      <c r="CR60" s="549">
        <v>8.9765765451708558E-7</v>
      </c>
      <c r="CS60" s="549">
        <v>1.4236872934284697E-6</v>
      </c>
      <c r="CT60" s="549">
        <v>1.219459252899756E-6</v>
      </c>
      <c r="CU60" s="549">
        <v>1.1548186432677872E-4</v>
      </c>
      <c r="CV60" s="549">
        <v>8.8457214165444129E-7</v>
      </c>
      <c r="CW60" s="549">
        <v>4.5107637798283534E-5</v>
      </c>
      <c r="CX60" s="549">
        <v>9.0691902119621848E-7</v>
      </c>
      <c r="CY60" s="549">
        <v>1.6897468478731297E-6</v>
      </c>
      <c r="CZ60" s="549">
        <v>6.9094073710383564E-7</v>
      </c>
      <c r="DA60" s="549">
        <v>1.0894250863531139E-6</v>
      </c>
      <c r="DB60" s="549">
        <v>1.2775753103775413E-6</v>
      </c>
      <c r="DC60" s="549">
        <v>1.1091879428522418E-6</v>
      </c>
      <c r="DD60" s="549">
        <v>3.7752605549253325E-7</v>
      </c>
      <c r="DE60" s="549">
        <v>1.4342384248687918E-6</v>
      </c>
      <c r="DF60" s="549">
        <v>1.0020677399342566</v>
      </c>
      <c r="DG60" s="549">
        <v>0.78912855522357572</v>
      </c>
      <c r="DH60" s="550" t="s">
        <v>296</v>
      </c>
    </row>
    <row r="61" spans="2:112" ht="12" customHeight="1">
      <c r="B61" s="548" t="s">
        <v>665</v>
      </c>
      <c r="C61" s="549">
        <v>0</v>
      </c>
      <c r="D61" s="549">
        <v>0</v>
      </c>
      <c r="E61" s="549">
        <v>0</v>
      </c>
      <c r="F61" s="549">
        <v>0</v>
      </c>
      <c r="G61" s="549">
        <v>0</v>
      </c>
      <c r="H61" s="549">
        <v>0</v>
      </c>
      <c r="I61" s="549">
        <v>0</v>
      </c>
      <c r="J61" s="549">
        <v>0</v>
      </c>
      <c r="K61" s="549">
        <v>0</v>
      </c>
      <c r="L61" s="549">
        <v>0</v>
      </c>
      <c r="M61" s="549">
        <v>0</v>
      </c>
      <c r="N61" s="549">
        <v>0</v>
      </c>
      <c r="O61" s="549">
        <v>0</v>
      </c>
      <c r="P61" s="549">
        <v>0</v>
      </c>
      <c r="Q61" s="549">
        <v>0</v>
      </c>
      <c r="R61" s="549">
        <v>0</v>
      </c>
      <c r="S61" s="549">
        <v>0</v>
      </c>
      <c r="T61" s="549">
        <v>0</v>
      </c>
      <c r="U61" s="549">
        <v>0</v>
      </c>
      <c r="V61" s="549">
        <v>0</v>
      </c>
      <c r="W61" s="549">
        <v>0</v>
      </c>
      <c r="X61" s="549">
        <v>0</v>
      </c>
      <c r="Y61" s="549">
        <v>0</v>
      </c>
      <c r="Z61" s="549">
        <v>0</v>
      </c>
      <c r="AA61" s="549">
        <v>0</v>
      </c>
      <c r="AB61" s="549">
        <v>0</v>
      </c>
      <c r="AC61" s="549">
        <v>0</v>
      </c>
      <c r="AD61" s="549">
        <v>0</v>
      </c>
      <c r="AE61" s="549">
        <v>0</v>
      </c>
      <c r="AF61" s="549">
        <v>0</v>
      </c>
      <c r="AG61" s="549">
        <v>0</v>
      </c>
      <c r="AH61" s="549">
        <v>0</v>
      </c>
      <c r="AI61" s="549">
        <v>0</v>
      </c>
      <c r="AJ61" s="549">
        <v>0</v>
      </c>
      <c r="AK61" s="549">
        <v>0</v>
      </c>
      <c r="AL61" s="549">
        <v>0</v>
      </c>
      <c r="AM61" s="549">
        <v>0</v>
      </c>
      <c r="AN61" s="549">
        <v>0</v>
      </c>
      <c r="AO61" s="549">
        <v>0</v>
      </c>
      <c r="AP61" s="549">
        <v>0</v>
      </c>
      <c r="AQ61" s="549">
        <v>0</v>
      </c>
      <c r="AR61" s="549">
        <v>0</v>
      </c>
      <c r="AS61" s="549">
        <v>0</v>
      </c>
      <c r="AT61" s="549">
        <v>0</v>
      </c>
      <c r="AU61" s="549">
        <v>0</v>
      </c>
      <c r="AV61" s="549">
        <v>0</v>
      </c>
      <c r="AW61" s="549">
        <v>0</v>
      </c>
      <c r="AX61" s="549">
        <v>0</v>
      </c>
      <c r="AY61" s="549">
        <v>0</v>
      </c>
      <c r="AZ61" s="549">
        <v>0</v>
      </c>
      <c r="BA61" s="549">
        <v>0</v>
      </c>
      <c r="BB61" s="549">
        <v>0</v>
      </c>
      <c r="BC61" s="549">
        <v>0</v>
      </c>
      <c r="BD61" s="549">
        <v>0</v>
      </c>
      <c r="BE61" s="549">
        <v>1</v>
      </c>
      <c r="BF61" s="549">
        <v>0</v>
      </c>
      <c r="BG61" s="549">
        <v>0</v>
      </c>
      <c r="BH61" s="549">
        <v>0</v>
      </c>
      <c r="BI61" s="549">
        <v>0</v>
      </c>
      <c r="BJ61" s="549">
        <v>0</v>
      </c>
      <c r="BK61" s="549">
        <v>0</v>
      </c>
      <c r="BL61" s="549">
        <v>0</v>
      </c>
      <c r="BM61" s="549">
        <v>0</v>
      </c>
      <c r="BN61" s="549">
        <v>0</v>
      </c>
      <c r="BO61" s="549">
        <v>0</v>
      </c>
      <c r="BP61" s="549">
        <v>0</v>
      </c>
      <c r="BQ61" s="549">
        <v>0</v>
      </c>
      <c r="BR61" s="549">
        <v>0</v>
      </c>
      <c r="BS61" s="549">
        <v>0</v>
      </c>
      <c r="BT61" s="549">
        <v>0</v>
      </c>
      <c r="BU61" s="549">
        <v>0</v>
      </c>
      <c r="BV61" s="549">
        <v>0</v>
      </c>
      <c r="BW61" s="549">
        <v>0</v>
      </c>
      <c r="BX61" s="549">
        <v>0</v>
      </c>
      <c r="BY61" s="549">
        <v>0</v>
      </c>
      <c r="BZ61" s="549">
        <v>0</v>
      </c>
      <c r="CA61" s="549">
        <v>0</v>
      </c>
      <c r="CB61" s="549">
        <v>0</v>
      </c>
      <c r="CC61" s="549">
        <v>0</v>
      </c>
      <c r="CD61" s="549">
        <v>0</v>
      </c>
      <c r="CE61" s="549">
        <v>0</v>
      </c>
      <c r="CF61" s="549">
        <v>0</v>
      </c>
      <c r="CG61" s="549">
        <v>0</v>
      </c>
      <c r="CH61" s="549">
        <v>0</v>
      </c>
      <c r="CI61" s="549">
        <v>0</v>
      </c>
      <c r="CJ61" s="549">
        <v>0</v>
      </c>
      <c r="CK61" s="549">
        <v>0</v>
      </c>
      <c r="CL61" s="549">
        <v>0</v>
      </c>
      <c r="CM61" s="549">
        <v>0</v>
      </c>
      <c r="CN61" s="549">
        <v>0</v>
      </c>
      <c r="CO61" s="549">
        <v>0</v>
      </c>
      <c r="CP61" s="549">
        <v>0</v>
      </c>
      <c r="CQ61" s="549">
        <v>0</v>
      </c>
      <c r="CR61" s="549">
        <v>0</v>
      </c>
      <c r="CS61" s="549">
        <v>0</v>
      </c>
      <c r="CT61" s="549">
        <v>0</v>
      </c>
      <c r="CU61" s="549">
        <v>0</v>
      </c>
      <c r="CV61" s="549">
        <v>0</v>
      </c>
      <c r="CW61" s="549">
        <v>0</v>
      </c>
      <c r="CX61" s="549">
        <v>0</v>
      </c>
      <c r="CY61" s="549">
        <v>0</v>
      </c>
      <c r="CZ61" s="549">
        <v>0</v>
      </c>
      <c r="DA61" s="549">
        <v>0</v>
      </c>
      <c r="DB61" s="549">
        <v>0</v>
      </c>
      <c r="DC61" s="549">
        <v>0</v>
      </c>
      <c r="DD61" s="549">
        <v>0</v>
      </c>
      <c r="DE61" s="549">
        <v>0</v>
      </c>
      <c r="DF61" s="549">
        <v>1</v>
      </c>
      <c r="DG61" s="549">
        <v>0.78750020959196698</v>
      </c>
      <c r="DH61" s="550" t="s">
        <v>297</v>
      </c>
    </row>
    <row r="62" spans="2:112" ht="12" customHeight="1">
      <c r="B62" s="548" t="s">
        <v>667</v>
      </c>
      <c r="C62" s="549">
        <v>0</v>
      </c>
      <c r="D62" s="549">
        <v>0</v>
      </c>
      <c r="E62" s="549">
        <v>0</v>
      </c>
      <c r="F62" s="549">
        <v>0</v>
      </c>
      <c r="G62" s="549">
        <v>0</v>
      </c>
      <c r="H62" s="549">
        <v>0</v>
      </c>
      <c r="I62" s="549">
        <v>0</v>
      </c>
      <c r="J62" s="549">
        <v>0</v>
      </c>
      <c r="K62" s="549">
        <v>0</v>
      </c>
      <c r="L62" s="549">
        <v>0</v>
      </c>
      <c r="M62" s="549">
        <v>0</v>
      </c>
      <c r="N62" s="549">
        <v>0</v>
      </c>
      <c r="O62" s="549">
        <v>0</v>
      </c>
      <c r="P62" s="549">
        <v>0</v>
      </c>
      <c r="Q62" s="549">
        <v>0</v>
      </c>
      <c r="R62" s="549">
        <v>0</v>
      </c>
      <c r="S62" s="549">
        <v>0</v>
      </c>
      <c r="T62" s="549">
        <v>0</v>
      </c>
      <c r="U62" s="549">
        <v>0</v>
      </c>
      <c r="V62" s="549">
        <v>0</v>
      </c>
      <c r="W62" s="549">
        <v>0</v>
      </c>
      <c r="X62" s="549">
        <v>0</v>
      </c>
      <c r="Y62" s="549">
        <v>0</v>
      </c>
      <c r="Z62" s="549">
        <v>0</v>
      </c>
      <c r="AA62" s="549">
        <v>0</v>
      </c>
      <c r="AB62" s="549">
        <v>0</v>
      </c>
      <c r="AC62" s="549">
        <v>0</v>
      </c>
      <c r="AD62" s="549">
        <v>0</v>
      </c>
      <c r="AE62" s="549">
        <v>0</v>
      </c>
      <c r="AF62" s="549">
        <v>0</v>
      </c>
      <c r="AG62" s="549">
        <v>0</v>
      </c>
      <c r="AH62" s="549">
        <v>0</v>
      </c>
      <c r="AI62" s="549">
        <v>0</v>
      </c>
      <c r="AJ62" s="549">
        <v>0</v>
      </c>
      <c r="AK62" s="549">
        <v>0</v>
      </c>
      <c r="AL62" s="549">
        <v>0</v>
      </c>
      <c r="AM62" s="549">
        <v>0</v>
      </c>
      <c r="AN62" s="549">
        <v>0</v>
      </c>
      <c r="AO62" s="549">
        <v>0</v>
      </c>
      <c r="AP62" s="549">
        <v>0</v>
      </c>
      <c r="AQ62" s="549">
        <v>0</v>
      </c>
      <c r="AR62" s="549">
        <v>0</v>
      </c>
      <c r="AS62" s="549">
        <v>0</v>
      </c>
      <c r="AT62" s="549">
        <v>0</v>
      </c>
      <c r="AU62" s="549">
        <v>0</v>
      </c>
      <c r="AV62" s="549">
        <v>0</v>
      </c>
      <c r="AW62" s="549">
        <v>0</v>
      </c>
      <c r="AX62" s="549">
        <v>0</v>
      </c>
      <c r="AY62" s="549">
        <v>0</v>
      </c>
      <c r="AZ62" s="549">
        <v>0</v>
      </c>
      <c r="BA62" s="549">
        <v>0</v>
      </c>
      <c r="BB62" s="549">
        <v>0</v>
      </c>
      <c r="BC62" s="549">
        <v>0</v>
      </c>
      <c r="BD62" s="549">
        <v>0</v>
      </c>
      <c r="BE62" s="549">
        <v>0</v>
      </c>
      <c r="BF62" s="549">
        <v>1</v>
      </c>
      <c r="BG62" s="549">
        <v>0</v>
      </c>
      <c r="BH62" s="549">
        <v>0</v>
      </c>
      <c r="BI62" s="549">
        <v>0</v>
      </c>
      <c r="BJ62" s="549">
        <v>0</v>
      </c>
      <c r="BK62" s="549">
        <v>0</v>
      </c>
      <c r="BL62" s="549">
        <v>0</v>
      </c>
      <c r="BM62" s="549">
        <v>0</v>
      </c>
      <c r="BN62" s="549">
        <v>0</v>
      </c>
      <c r="BO62" s="549">
        <v>0</v>
      </c>
      <c r="BP62" s="549">
        <v>0</v>
      </c>
      <c r="BQ62" s="549">
        <v>0</v>
      </c>
      <c r="BR62" s="549">
        <v>0</v>
      </c>
      <c r="BS62" s="549">
        <v>0</v>
      </c>
      <c r="BT62" s="549">
        <v>0</v>
      </c>
      <c r="BU62" s="549">
        <v>0</v>
      </c>
      <c r="BV62" s="549">
        <v>0</v>
      </c>
      <c r="BW62" s="549">
        <v>0</v>
      </c>
      <c r="BX62" s="549">
        <v>0</v>
      </c>
      <c r="BY62" s="549">
        <v>0</v>
      </c>
      <c r="BZ62" s="549">
        <v>0</v>
      </c>
      <c r="CA62" s="549">
        <v>0</v>
      </c>
      <c r="CB62" s="549">
        <v>0</v>
      </c>
      <c r="CC62" s="549">
        <v>0</v>
      </c>
      <c r="CD62" s="549">
        <v>0</v>
      </c>
      <c r="CE62" s="549">
        <v>0</v>
      </c>
      <c r="CF62" s="549">
        <v>0</v>
      </c>
      <c r="CG62" s="549">
        <v>0</v>
      </c>
      <c r="CH62" s="549">
        <v>0</v>
      </c>
      <c r="CI62" s="549">
        <v>0</v>
      </c>
      <c r="CJ62" s="549">
        <v>0</v>
      </c>
      <c r="CK62" s="549">
        <v>0</v>
      </c>
      <c r="CL62" s="549">
        <v>0</v>
      </c>
      <c r="CM62" s="549">
        <v>0</v>
      </c>
      <c r="CN62" s="549">
        <v>0</v>
      </c>
      <c r="CO62" s="549">
        <v>0</v>
      </c>
      <c r="CP62" s="549">
        <v>0</v>
      </c>
      <c r="CQ62" s="549">
        <v>0</v>
      </c>
      <c r="CR62" s="549">
        <v>0</v>
      </c>
      <c r="CS62" s="549">
        <v>0</v>
      </c>
      <c r="CT62" s="549">
        <v>0</v>
      </c>
      <c r="CU62" s="549">
        <v>0</v>
      </c>
      <c r="CV62" s="549">
        <v>0</v>
      </c>
      <c r="CW62" s="549">
        <v>0</v>
      </c>
      <c r="CX62" s="549">
        <v>0</v>
      </c>
      <c r="CY62" s="549">
        <v>0</v>
      </c>
      <c r="CZ62" s="549">
        <v>0</v>
      </c>
      <c r="DA62" s="549">
        <v>0</v>
      </c>
      <c r="DB62" s="549">
        <v>0</v>
      </c>
      <c r="DC62" s="549">
        <v>0</v>
      </c>
      <c r="DD62" s="549">
        <v>0</v>
      </c>
      <c r="DE62" s="549">
        <v>0</v>
      </c>
      <c r="DF62" s="549">
        <v>1</v>
      </c>
      <c r="DG62" s="549">
        <v>0.78750020959196698</v>
      </c>
      <c r="DH62" s="550" t="s">
        <v>298</v>
      </c>
    </row>
    <row r="63" spans="2:112" ht="12" customHeight="1">
      <c r="B63" s="548" t="s">
        <v>669</v>
      </c>
      <c r="C63" s="549">
        <v>2.4761580196824822E-3</v>
      </c>
      <c r="D63" s="549">
        <v>1.2235810464813642E-3</v>
      </c>
      <c r="E63" s="549">
        <v>1.9362166209957417E-3</v>
      </c>
      <c r="F63" s="549">
        <v>2.5675864399662702E-3</v>
      </c>
      <c r="G63" s="549">
        <v>1.0670833213533111E-3</v>
      </c>
      <c r="H63" s="549">
        <v>0</v>
      </c>
      <c r="I63" s="549">
        <v>6.7360959964630372E-3</v>
      </c>
      <c r="J63" s="549">
        <v>8.749081925966245E-4</v>
      </c>
      <c r="K63" s="549">
        <v>5.9230871019001676E-4</v>
      </c>
      <c r="L63" s="549">
        <v>6.5399328679511962E-4</v>
      </c>
      <c r="M63" s="549">
        <v>0</v>
      </c>
      <c r="N63" s="549">
        <v>1.447319594853048E-3</v>
      </c>
      <c r="O63" s="549">
        <v>7.4263139859861299E-4</v>
      </c>
      <c r="P63" s="549">
        <v>1.7891557815657851E-3</v>
      </c>
      <c r="Q63" s="549">
        <v>6.3687312103853687E-4</v>
      </c>
      <c r="R63" s="549">
        <v>8.0732479086604149E-4</v>
      </c>
      <c r="S63" s="549">
        <v>4.9730681486792518E-4</v>
      </c>
      <c r="T63" s="549">
        <v>8.0544854196826969E-4</v>
      </c>
      <c r="U63" s="549">
        <v>1.4723792059356156E-3</v>
      </c>
      <c r="V63" s="549">
        <v>3.7387376833516819E-3</v>
      </c>
      <c r="W63" s="549">
        <v>0</v>
      </c>
      <c r="X63" s="549">
        <v>1.3946095438664618E-3</v>
      </c>
      <c r="Y63" s="549">
        <v>5.4421930453767207E-4</v>
      </c>
      <c r="Z63" s="549">
        <v>1.1626931830020499E-3</v>
      </c>
      <c r="AA63" s="549">
        <v>7.571275122576391E-4</v>
      </c>
      <c r="AB63" s="549">
        <v>6.1515926406836569E-4</v>
      </c>
      <c r="AC63" s="549">
        <v>1.9397056902506091E-5</v>
      </c>
      <c r="AD63" s="549">
        <v>1.1825654884681626E-3</v>
      </c>
      <c r="AE63" s="549">
        <v>9.7507859238617884E-4</v>
      </c>
      <c r="AF63" s="549">
        <v>1.2895736924127641E-3</v>
      </c>
      <c r="AG63" s="549">
        <v>7.3361887853100587E-4</v>
      </c>
      <c r="AH63" s="549">
        <v>1.3788110344179988E-3</v>
      </c>
      <c r="AI63" s="549">
        <v>2.0271185343100585E-3</v>
      </c>
      <c r="AJ63" s="549">
        <v>4.5680132583288092E-4</v>
      </c>
      <c r="AK63" s="549">
        <v>1.835281366194004E-3</v>
      </c>
      <c r="AL63" s="549">
        <v>1.3117446041723819E-3</v>
      </c>
      <c r="AM63" s="549">
        <v>6.4782234250485514E-4</v>
      </c>
      <c r="AN63" s="549">
        <v>1.6784864472183939E-3</v>
      </c>
      <c r="AO63" s="549">
        <v>4.200521784987103E-4</v>
      </c>
      <c r="AP63" s="549">
        <v>1.9653211860711727E-3</v>
      </c>
      <c r="AQ63" s="549">
        <v>1.240447566668826E-3</v>
      </c>
      <c r="AR63" s="549">
        <v>1.0848880580471897E-3</v>
      </c>
      <c r="AS63" s="549">
        <v>1.0431908192160698E-3</v>
      </c>
      <c r="AT63" s="549">
        <v>9.396559598136531E-4</v>
      </c>
      <c r="AU63" s="549">
        <v>1.2467115187450304E-3</v>
      </c>
      <c r="AV63" s="549">
        <v>1.2357710227931939E-3</v>
      </c>
      <c r="AW63" s="549">
        <v>9.2484585491492042E-4</v>
      </c>
      <c r="AX63" s="549">
        <v>1.0793602744132494E-3</v>
      </c>
      <c r="AY63" s="549">
        <v>7.2080223029532143E-4</v>
      </c>
      <c r="AZ63" s="549">
        <v>4.5538334795513043E-4</v>
      </c>
      <c r="BA63" s="549">
        <v>8.4814821929368245E-4</v>
      </c>
      <c r="BB63" s="549">
        <v>6.0924903570805215E-4</v>
      </c>
      <c r="BC63" s="549">
        <v>5.6165746043858431E-4</v>
      </c>
      <c r="BD63" s="549">
        <v>6.8851566547559781E-4</v>
      </c>
      <c r="BE63" s="549">
        <v>0.30144838916064925</v>
      </c>
      <c r="BF63" s="549">
        <v>0.26863140657005158</v>
      </c>
      <c r="BG63" s="549">
        <v>1.1962593700813284</v>
      </c>
      <c r="BH63" s="549">
        <v>5.9318256666237603E-4</v>
      </c>
      <c r="BI63" s="549">
        <v>6.7322664659553527E-2</v>
      </c>
      <c r="BJ63" s="549">
        <v>1.2761546805953202E-3</v>
      </c>
      <c r="BK63" s="549">
        <v>1.877032977171992E-3</v>
      </c>
      <c r="BL63" s="549">
        <v>9.7005176543237318E-4</v>
      </c>
      <c r="BM63" s="549">
        <v>1.4695140214986157E-3</v>
      </c>
      <c r="BN63" s="549">
        <v>1.5202175617424791E-3</v>
      </c>
      <c r="BO63" s="549">
        <v>1.3826113088074566E-3</v>
      </c>
      <c r="BP63" s="549">
        <v>8.7205262509403962E-3</v>
      </c>
      <c r="BQ63" s="549">
        <v>5.5605506189243103E-4</v>
      </c>
      <c r="BR63" s="549">
        <v>2.8518297967152799E-3</v>
      </c>
      <c r="BS63" s="549">
        <v>2.6022579443571487E-3</v>
      </c>
      <c r="BT63" s="549">
        <v>1.1961226451353817E-3</v>
      </c>
      <c r="BU63" s="549">
        <v>5.9493754032835652E-4</v>
      </c>
      <c r="BV63" s="549">
        <v>5.3286132829464508E-4</v>
      </c>
      <c r="BW63" s="549">
        <v>3.3570085915506125E-4</v>
      </c>
      <c r="BX63" s="549">
        <v>6.7809517231184072E-5</v>
      </c>
      <c r="BY63" s="549">
        <v>1.5367790025401268E-3</v>
      </c>
      <c r="BZ63" s="549">
        <v>2.8199369153244537E-3</v>
      </c>
      <c r="CA63" s="549">
        <v>1.6312189194582331E-2</v>
      </c>
      <c r="CB63" s="549">
        <v>7.402694371932198E-5</v>
      </c>
      <c r="CC63" s="549">
        <v>0</v>
      </c>
      <c r="CD63" s="549">
        <v>1.272292991795955E-3</v>
      </c>
      <c r="CE63" s="549">
        <v>1.1422016151588505E-3</v>
      </c>
      <c r="CF63" s="549">
        <v>9.1013462191060109E-4</v>
      </c>
      <c r="CG63" s="549">
        <v>5.1598612583125477E-4</v>
      </c>
      <c r="CH63" s="549">
        <v>7.4777855006539086E-4</v>
      </c>
      <c r="CI63" s="549">
        <v>1.3684986572605068E-3</v>
      </c>
      <c r="CJ63" s="549">
        <v>1.7183627999394254E-3</v>
      </c>
      <c r="CK63" s="549">
        <v>1.0951101615050878E-3</v>
      </c>
      <c r="CL63" s="549">
        <v>8.8713481073720321E-4</v>
      </c>
      <c r="CM63" s="549">
        <v>1.6847698311622786E-3</v>
      </c>
      <c r="CN63" s="549">
        <v>6.79711228311579E-4</v>
      </c>
      <c r="CO63" s="549">
        <v>1.4614560366399475E-3</v>
      </c>
      <c r="CP63" s="549">
        <v>4.7569521372229512E-4</v>
      </c>
      <c r="CQ63" s="549">
        <v>1.1702785319725822E-3</v>
      </c>
      <c r="CR63" s="549">
        <v>7.3275660078198535E-4</v>
      </c>
      <c r="CS63" s="549">
        <v>5.8788781113438659E-4</v>
      </c>
      <c r="CT63" s="549">
        <v>1.1493647910308861E-3</v>
      </c>
      <c r="CU63" s="549">
        <v>9.0489314338487361E-3</v>
      </c>
      <c r="CV63" s="549">
        <v>6.1559623578248982E-4</v>
      </c>
      <c r="CW63" s="549">
        <v>8.9291670063602419E-2</v>
      </c>
      <c r="CX63" s="549">
        <v>5.5382797662984254E-4</v>
      </c>
      <c r="CY63" s="549">
        <v>1.5172549886001093E-3</v>
      </c>
      <c r="CZ63" s="549">
        <v>7.8887886499676499E-4</v>
      </c>
      <c r="DA63" s="549">
        <v>1.2765794473298109E-3</v>
      </c>
      <c r="DB63" s="549">
        <v>1.4255161384134931E-3</v>
      </c>
      <c r="DC63" s="549">
        <v>1.086273099598343E-3</v>
      </c>
      <c r="DD63" s="549">
        <v>3.6344539597606449E-4</v>
      </c>
      <c r="DE63" s="549">
        <v>1.2455391905491591E-3</v>
      </c>
      <c r="DF63" s="549">
        <v>2.0689037787049989</v>
      </c>
      <c r="DG63" s="549">
        <v>1.6292621593557992</v>
      </c>
      <c r="DH63" s="550" t="s">
        <v>299</v>
      </c>
    </row>
    <row r="64" spans="2:112" ht="12" customHeight="1">
      <c r="B64" s="548" t="s">
        <v>671</v>
      </c>
      <c r="C64" s="549">
        <v>1.0476997038408766E-7</v>
      </c>
      <c r="D64" s="549">
        <v>5.162989258388387E-8</v>
      </c>
      <c r="E64" s="549">
        <v>3.3058092600082947E-8</v>
      </c>
      <c r="F64" s="549">
        <v>6.3980528070679649E-8</v>
      </c>
      <c r="G64" s="549">
        <v>6.8912289614014204E-4</v>
      </c>
      <c r="H64" s="549">
        <v>0</v>
      </c>
      <c r="I64" s="549">
        <v>2.4804364702669237E-7</v>
      </c>
      <c r="J64" s="549">
        <v>1.5520689136150905E-7</v>
      </c>
      <c r="K64" s="549">
        <v>5.5216248934144121E-8</v>
      </c>
      <c r="L64" s="549">
        <v>3.4146645231416478E-7</v>
      </c>
      <c r="M64" s="549">
        <v>0</v>
      </c>
      <c r="N64" s="549">
        <v>4.3098102170925061E-8</v>
      </c>
      <c r="O64" s="549">
        <v>7.1231368934759907E-8</v>
      </c>
      <c r="P64" s="549">
        <v>7.7628905308701938E-8</v>
      </c>
      <c r="Q64" s="549">
        <v>5.221682633952572E-8</v>
      </c>
      <c r="R64" s="549">
        <v>4.2916648423822755E-8</v>
      </c>
      <c r="S64" s="549">
        <v>4.6090062944328126E-8</v>
      </c>
      <c r="T64" s="549">
        <v>4.963399777793314E-8</v>
      </c>
      <c r="U64" s="549">
        <v>2.5196557128512294E-8</v>
      </c>
      <c r="V64" s="549">
        <v>1.2118004417059456E-7</v>
      </c>
      <c r="W64" s="549">
        <v>0</v>
      </c>
      <c r="X64" s="549">
        <v>2.0268421323775193E-8</v>
      </c>
      <c r="Y64" s="549">
        <v>3.765041699882371E-8</v>
      </c>
      <c r="Z64" s="549">
        <v>1.1510785360130109E-7</v>
      </c>
      <c r="AA64" s="549">
        <v>5.126693661322388E-8</v>
      </c>
      <c r="AB64" s="549">
        <v>5.3077130806808108E-8</v>
      </c>
      <c r="AC64" s="549">
        <v>1.7643355614802163E-9</v>
      </c>
      <c r="AD64" s="549">
        <v>1.0199097272312634E-7</v>
      </c>
      <c r="AE64" s="549">
        <v>3.9932625523724561E-8</v>
      </c>
      <c r="AF64" s="549">
        <v>1.0069142319510198E-7</v>
      </c>
      <c r="AG64" s="549">
        <v>7.8578751525100316E-8</v>
      </c>
      <c r="AH64" s="549">
        <v>1.5537945222258716E-7</v>
      </c>
      <c r="AI64" s="549">
        <v>1.5960913210163174E-7</v>
      </c>
      <c r="AJ64" s="549">
        <v>2.7151496866275043E-8</v>
      </c>
      <c r="AK64" s="549">
        <v>7.4969486864936792E-8</v>
      </c>
      <c r="AL64" s="549">
        <v>9.6581126674164657E-8</v>
      </c>
      <c r="AM64" s="549">
        <v>3.0790851293892007E-8</v>
      </c>
      <c r="AN64" s="549">
        <v>2.2848488220569294E-7</v>
      </c>
      <c r="AO64" s="549">
        <v>8.9915300620947636E-8</v>
      </c>
      <c r="AP64" s="549">
        <v>9.702085814747694E-8</v>
      </c>
      <c r="AQ64" s="549">
        <v>7.9036425111300897E-8</v>
      </c>
      <c r="AR64" s="549">
        <v>5.9611244473444078E-8</v>
      </c>
      <c r="AS64" s="549">
        <v>8.6435381480984891E-8</v>
      </c>
      <c r="AT64" s="549">
        <v>1.3274259254627449E-7</v>
      </c>
      <c r="AU64" s="549">
        <v>1.1319478118179565E-7</v>
      </c>
      <c r="AV64" s="549">
        <v>6.2537967896059148E-8</v>
      </c>
      <c r="AW64" s="549">
        <v>3.5083359111345091E-8</v>
      </c>
      <c r="AX64" s="549">
        <v>2.8031995478900723E-8</v>
      </c>
      <c r="AY64" s="549">
        <v>6.0675614623571186E-8</v>
      </c>
      <c r="AZ64" s="549">
        <v>2.3577259928303522E-8</v>
      </c>
      <c r="BA64" s="549">
        <v>2.1178139826540313E-8</v>
      </c>
      <c r="BB64" s="549">
        <v>9.5283928435374589E-8</v>
      </c>
      <c r="BC64" s="549">
        <v>3.730275343503682E-8</v>
      </c>
      <c r="BD64" s="549">
        <v>3.2546692608382911E-8</v>
      </c>
      <c r="BE64" s="549">
        <v>2.0334659572192289E-8</v>
      </c>
      <c r="BF64" s="549">
        <v>2.639096528330264E-8</v>
      </c>
      <c r="BG64" s="549">
        <v>2.6876945508921914E-8</v>
      </c>
      <c r="BH64" s="549">
        <v>1.0092167930973917</v>
      </c>
      <c r="BI64" s="549">
        <v>1.3295471306949043E-7</v>
      </c>
      <c r="BJ64" s="549">
        <v>2.0000749817038312E-7</v>
      </c>
      <c r="BK64" s="549">
        <v>1.1733986338608624E-7</v>
      </c>
      <c r="BL64" s="549">
        <v>3.0790967726643406E-7</v>
      </c>
      <c r="BM64" s="549">
        <v>3.2911090432885065E-7</v>
      </c>
      <c r="BN64" s="549">
        <v>1.0989137334802972E-7</v>
      </c>
      <c r="BO64" s="549">
        <v>1.7277429624679663E-7</v>
      </c>
      <c r="BP64" s="549">
        <v>1.6001627187171559E-7</v>
      </c>
      <c r="BQ64" s="549">
        <v>4.63316653024291E-8</v>
      </c>
      <c r="BR64" s="549">
        <v>1.905770494712374E-7</v>
      </c>
      <c r="BS64" s="549">
        <v>3.553924479111104E-7</v>
      </c>
      <c r="BT64" s="549">
        <v>1.3418513748024285E-7</v>
      </c>
      <c r="BU64" s="549">
        <v>1.0168882822360429E-7</v>
      </c>
      <c r="BV64" s="549">
        <v>1.2771976171851239E-7</v>
      </c>
      <c r="BW64" s="549">
        <v>3.6581530612691242E-8</v>
      </c>
      <c r="BX64" s="549">
        <v>1.0724414988966885E-8</v>
      </c>
      <c r="BY64" s="549">
        <v>1.695961588439147E-7</v>
      </c>
      <c r="BZ64" s="549">
        <v>2.1829617883615116E-7</v>
      </c>
      <c r="CA64" s="549">
        <v>4.8294475590329731E-8</v>
      </c>
      <c r="CB64" s="549">
        <v>1.8779347827942749E-3</v>
      </c>
      <c r="CC64" s="549">
        <v>0</v>
      </c>
      <c r="CD64" s="549">
        <v>4.1155702151790904E-8</v>
      </c>
      <c r="CE64" s="549">
        <v>8.2826543024696583E-8</v>
      </c>
      <c r="CF64" s="549">
        <v>1.8882672443258108E-7</v>
      </c>
      <c r="CG64" s="549">
        <v>4.2107181655155615E-8</v>
      </c>
      <c r="CH64" s="549">
        <v>8.2772722325546267E-8</v>
      </c>
      <c r="CI64" s="549">
        <v>1.6011759525755973E-7</v>
      </c>
      <c r="CJ64" s="549">
        <v>4.1963946095122528E-8</v>
      </c>
      <c r="CK64" s="549">
        <v>9.6819772511866427E-8</v>
      </c>
      <c r="CL64" s="549">
        <v>7.0315724135621923E-8</v>
      </c>
      <c r="CM64" s="549">
        <v>3.6673970582538954E-5</v>
      </c>
      <c r="CN64" s="549">
        <v>2.5925355251148604E-6</v>
      </c>
      <c r="CO64" s="549">
        <v>2.7764514894780841E-6</v>
      </c>
      <c r="CP64" s="549">
        <v>5.1435411454707938E-8</v>
      </c>
      <c r="CQ64" s="549">
        <v>2.4693964744468166E-7</v>
      </c>
      <c r="CR64" s="549">
        <v>2.2152275507278795E-7</v>
      </c>
      <c r="CS64" s="549">
        <v>9.4165527113315832E-8</v>
      </c>
      <c r="CT64" s="549">
        <v>1.1225400712561274E-7</v>
      </c>
      <c r="CU64" s="549">
        <v>1.0856681021745335E-7</v>
      </c>
      <c r="CV64" s="549">
        <v>2.7362549377348612E-8</v>
      </c>
      <c r="CW64" s="549">
        <v>4.7431907425853118E-8</v>
      </c>
      <c r="CX64" s="549">
        <v>7.2094654447489505E-8</v>
      </c>
      <c r="CY64" s="549">
        <v>1.1760646441636941E-7</v>
      </c>
      <c r="CZ64" s="549">
        <v>1.2740529128356862E-7</v>
      </c>
      <c r="DA64" s="549">
        <v>1.3970939405811395E-7</v>
      </c>
      <c r="DB64" s="549">
        <v>5.9331800456593499E-7</v>
      </c>
      <c r="DC64" s="549">
        <v>1.8295675933839486E-7</v>
      </c>
      <c r="DD64" s="549">
        <v>4.1909665126715419E-8</v>
      </c>
      <c r="DE64" s="549">
        <v>9.0724985018359804E-6</v>
      </c>
      <c r="DF64" s="549">
        <v>1.011845010845829</v>
      </c>
      <c r="DG64" s="549">
        <v>0.79682815811567653</v>
      </c>
      <c r="DH64" s="550" t="s">
        <v>300</v>
      </c>
    </row>
    <row r="65" spans="2:112" ht="12" customHeight="1">
      <c r="B65" s="548" t="s">
        <v>673</v>
      </c>
      <c r="C65" s="549">
        <v>4.2210694691592768E-5</v>
      </c>
      <c r="D65" s="549">
        <v>2.1132162669800858E-5</v>
      </c>
      <c r="E65" s="549">
        <v>3.268560986030952E-5</v>
      </c>
      <c r="F65" s="549">
        <v>4.4581969532328525E-5</v>
      </c>
      <c r="G65" s="549">
        <v>2.4531361362765861E-5</v>
      </c>
      <c r="H65" s="549">
        <v>0</v>
      </c>
      <c r="I65" s="549">
        <v>1.1714302937624871E-4</v>
      </c>
      <c r="J65" s="549">
        <v>1.6778158410318243E-5</v>
      </c>
      <c r="K65" s="549">
        <v>1.141035012846937E-5</v>
      </c>
      <c r="L65" s="549">
        <v>1.7417536493389864E-5</v>
      </c>
      <c r="M65" s="549">
        <v>0</v>
      </c>
      <c r="N65" s="549">
        <v>2.6107417301941594E-5</v>
      </c>
      <c r="O65" s="549">
        <v>1.5675648100792412E-5</v>
      </c>
      <c r="P65" s="549">
        <v>3.1677929700848555E-5</v>
      </c>
      <c r="Q65" s="549">
        <v>1.3299560232540537E-5</v>
      </c>
      <c r="R65" s="549">
        <v>1.852900479811844E-5</v>
      </c>
      <c r="S65" s="549">
        <v>1.1278361930425599E-5</v>
      </c>
      <c r="T65" s="549">
        <v>1.6870364385188323E-5</v>
      </c>
      <c r="U65" s="549">
        <v>2.5707761462687819E-5</v>
      </c>
      <c r="V65" s="549">
        <v>6.3362889401006911E-5</v>
      </c>
      <c r="W65" s="549">
        <v>0</v>
      </c>
      <c r="X65" s="549">
        <v>2.4100200736369282E-5</v>
      </c>
      <c r="Y65" s="549">
        <v>1.2120601561002203E-5</v>
      </c>
      <c r="Z65" s="549">
        <v>2.1292695331537135E-5</v>
      </c>
      <c r="AA65" s="549">
        <v>1.7445019502741222E-5</v>
      </c>
      <c r="AB65" s="549">
        <v>1.3182899818100095E-5</v>
      </c>
      <c r="AC65" s="549">
        <v>4.0258305527555322E-7</v>
      </c>
      <c r="AD65" s="549">
        <v>2.1955353318782379E-5</v>
      </c>
      <c r="AE65" s="549">
        <v>1.9668346845299852E-5</v>
      </c>
      <c r="AF65" s="549">
        <v>2.4171967301884356E-5</v>
      </c>
      <c r="AG65" s="549">
        <v>1.5193655398661507E-5</v>
      </c>
      <c r="AH65" s="549">
        <v>2.8161160620689695E-5</v>
      </c>
      <c r="AI65" s="549">
        <v>3.7196489207408274E-5</v>
      </c>
      <c r="AJ65" s="549">
        <v>8.5942536718945077E-6</v>
      </c>
      <c r="AK65" s="549">
        <v>3.9024379421746921E-5</v>
      </c>
      <c r="AL65" s="549">
        <v>2.3546653212397524E-5</v>
      </c>
      <c r="AM65" s="549">
        <v>1.1677792134987285E-5</v>
      </c>
      <c r="AN65" s="549">
        <v>3.2732056343686204E-5</v>
      </c>
      <c r="AO65" s="549">
        <v>8.9716270625028571E-6</v>
      </c>
      <c r="AP65" s="549">
        <v>3.4958318616733969E-5</v>
      </c>
      <c r="AQ65" s="549">
        <v>2.3014049739243089E-5</v>
      </c>
      <c r="AR65" s="549">
        <v>2.2630662021919498E-5</v>
      </c>
      <c r="AS65" s="549">
        <v>1.9690086925652185E-5</v>
      </c>
      <c r="AT65" s="549">
        <v>1.908893287458904E-5</v>
      </c>
      <c r="AU65" s="549">
        <v>1.6969541970652577E-5</v>
      </c>
      <c r="AV65" s="549">
        <v>2.2595911645224812E-5</v>
      </c>
      <c r="AW65" s="549">
        <v>1.7583012228699509E-5</v>
      </c>
      <c r="AX65" s="549">
        <v>2.1416388273944137E-5</v>
      </c>
      <c r="AY65" s="549">
        <v>1.4360402836178346E-5</v>
      </c>
      <c r="AZ65" s="549">
        <v>9.5412713871148332E-6</v>
      </c>
      <c r="BA65" s="549">
        <v>1.7075292097154093E-5</v>
      </c>
      <c r="BB65" s="549">
        <v>1.3069414192091781E-5</v>
      </c>
      <c r="BC65" s="549">
        <v>2.1259184854792421E-5</v>
      </c>
      <c r="BD65" s="549">
        <v>1.6107146352259779E-5</v>
      </c>
      <c r="BE65" s="549">
        <v>9.2763037990267886E-6</v>
      </c>
      <c r="BF65" s="549">
        <v>9.3865043766229288E-6</v>
      </c>
      <c r="BG65" s="549">
        <v>1.2256516568455535E-5</v>
      </c>
      <c r="BH65" s="549">
        <v>1.22342549532149E-5</v>
      </c>
      <c r="BI65" s="549">
        <v>1.0421944008570005</v>
      </c>
      <c r="BJ65" s="549">
        <v>2.4432735567917031E-5</v>
      </c>
      <c r="BK65" s="549">
        <v>3.48055543817643E-5</v>
      </c>
      <c r="BL65" s="549">
        <v>2.3191969757459368E-5</v>
      </c>
      <c r="BM65" s="549">
        <v>3.1670983669446455E-5</v>
      </c>
      <c r="BN65" s="549">
        <v>2.8372451037634344E-5</v>
      </c>
      <c r="BO65" s="549">
        <v>2.6732698617515117E-5</v>
      </c>
      <c r="BP65" s="549">
        <v>1.444458602201444E-4</v>
      </c>
      <c r="BQ65" s="549">
        <v>1.0653870788032164E-5</v>
      </c>
      <c r="BR65" s="549">
        <v>5.1833599816214658E-5</v>
      </c>
      <c r="BS65" s="549">
        <v>6.0611695351933815E-5</v>
      </c>
      <c r="BT65" s="549">
        <v>2.6475359546622611E-5</v>
      </c>
      <c r="BU65" s="549">
        <v>2.3115520552788796E-5</v>
      </c>
      <c r="BV65" s="549">
        <v>1.2603123529194363E-5</v>
      </c>
      <c r="BW65" s="549">
        <v>6.9834582262084709E-6</v>
      </c>
      <c r="BX65" s="549">
        <v>1.9163507334943076E-6</v>
      </c>
      <c r="BY65" s="549">
        <v>1.1857388184277439E-2</v>
      </c>
      <c r="BZ65" s="549">
        <v>5.1266456178019377E-5</v>
      </c>
      <c r="CA65" s="549">
        <v>2.6342315608485038E-4</v>
      </c>
      <c r="CB65" s="549">
        <v>2.9400671145042365E-6</v>
      </c>
      <c r="CC65" s="549">
        <v>0</v>
      </c>
      <c r="CD65" s="549">
        <v>2.7979255029608723E-5</v>
      </c>
      <c r="CE65" s="549">
        <v>2.2337003252124999E-5</v>
      </c>
      <c r="CF65" s="549">
        <v>4.4924821471660198E-5</v>
      </c>
      <c r="CG65" s="549">
        <v>1.1358059686194964E-5</v>
      </c>
      <c r="CH65" s="549">
        <v>1.6202666493633611E-5</v>
      </c>
      <c r="CI65" s="549">
        <v>2.9698900445958681E-5</v>
      </c>
      <c r="CJ65" s="549">
        <v>2.9467634420265028E-5</v>
      </c>
      <c r="CK65" s="549">
        <v>2.36831740488062E-5</v>
      </c>
      <c r="CL65" s="549">
        <v>1.7909863699776095E-5</v>
      </c>
      <c r="CM65" s="549">
        <v>6.5674540766389497E-4</v>
      </c>
      <c r="CN65" s="549">
        <v>1.8846137946719445E-5</v>
      </c>
      <c r="CO65" s="549">
        <v>3.4514838831568227E-5</v>
      </c>
      <c r="CP65" s="549">
        <v>1.0499688969875053E-5</v>
      </c>
      <c r="CQ65" s="549">
        <v>2.6924479527481967E-5</v>
      </c>
      <c r="CR65" s="549">
        <v>1.7275973277293994E-5</v>
      </c>
      <c r="CS65" s="549">
        <v>1.1906705181633518E-5</v>
      </c>
      <c r="CT65" s="549">
        <v>2.6171957787177562E-5</v>
      </c>
      <c r="CU65" s="549">
        <v>1.4799793178738811E-4</v>
      </c>
      <c r="CV65" s="549">
        <v>1.1427418722802383E-5</v>
      </c>
      <c r="CW65" s="549">
        <v>1.4277501249163752E-3</v>
      </c>
      <c r="CX65" s="549">
        <v>1.3941662130425186E-5</v>
      </c>
      <c r="CY65" s="549">
        <v>2.9132772035676499E-5</v>
      </c>
      <c r="CZ65" s="549">
        <v>1.6618453320224362E-5</v>
      </c>
      <c r="DA65" s="549">
        <v>2.5438982718686675E-5</v>
      </c>
      <c r="DB65" s="549">
        <v>2.558793984014189E-5</v>
      </c>
      <c r="DC65" s="549">
        <v>4.7076383666503306E-5</v>
      </c>
      <c r="DD65" s="549">
        <v>8.3044513767459968E-6</v>
      </c>
      <c r="DE65" s="549">
        <v>1.9036906808771555E-4</v>
      </c>
      <c r="DF65" s="549">
        <v>1.0590897064488851</v>
      </c>
      <c r="DG65" s="549">
        <v>0.83403336580519183</v>
      </c>
      <c r="DH65" s="550" t="s">
        <v>301</v>
      </c>
    </row>
    <row r="66" spans="2:112" ht="12" customHeight="1">
      <c r="B66" s="554" t="s">
        <v>675</v>
      </c>
      <c r="C66" s="555">
        <v>7.1311678003033984E-6</v>
      </c>
      <c r="D66" s="555">
        <v>8.7095280166544195E-6</v>
      </c>
      <c r="E66" s="555">
        <v>1.6846239674573527E-5</v>
      </c>
      <c r="F66" s="555">
        <v>1.5767974088535175E-5</v>
      </c>
      <c r="G66" s="555">
        <v>1.4081245235260628E-4</v>
      </c>
      <c r="H66" s="555">
        <v>0</v>
      </c>
      <c r="I66" s="555">
        <v>6.1656493614325637E-5</v>
      </c>
      <c r="J66" s="555">
        <v>1.5777051211963904E-5</v>
      </c>
      <c r="K66" s="555">
        <v>3.417948729617734E-5</v>
      </c>
      <c r="L66" s="555">
        <v>5.612695104050792E-6</v>
      </c>
      <c r="M66" s="555">
        <v>0</v>
      </c>
      <c r="N66" s="555">
        <v>1.6349287081354622E-5</v>
      </c>
      <c r="O66" s="555">
        <v>3.7029483046923403E-4</v>
      </c>
      <c r="P66" s="555">
        <v>6.4762759102530605E-5</v>
      </c>
      <c r="Q66" s="555">
        <v>1.9732471123135752E-4</v>
      </c>
      <c r="R66" s="555">
        <v>1.5271478503919451E-5</v>
      </c>
      <c r="S66" s="555">
        <v>1.0165726122950506E-5</v>
      </c>
      <c r="T66" s="555">
        <v>1.0389491498413739E-5</v>
      </c>
      <c r="U66" s="555">
        <v>8.035278451718814E-6</v>
      </c>
      <c r="V66" s="555">
        <v>1.4238454921841151E-5</v>
      </c>
      <c r="W66" s="555">
        <v>0</v>
      </c>
      <c r="X66" s="555">
        <v>2.229795902092518E-5</v>
      </c>
      <c r="Y66" s="555">
        <v>6.570491534573061E-6</v>
      </c>
      <c r="Z66" s="555">
        <v>5.2102863037938349E-6</v>
      </c>
      <c r="AA66" s="555">
        <v>9.6987958525765601E-6</v>
      </c>
      <c r="AB66" s="555">
        <v>1.2484028212667196E-5</v>
      </c>
      <c r="AC66" s="555">
        <v>3.7144038405995062E-7</v>
      </c>
      <c r="AD66" s="555">
        <v>1.3777020734730331E-5</v>
      </c>
      <c r="AE66" s="555">
        <v>1.0439502469670697E-5</v>
      </c>
      <c r="AF66" s="555">
        <v>1.0630516984457946E-5</v>
      </c>
      <c r="AG66" s="555">
        <v>1.7581960318443628E-4</v>
      </c>
      <c r="AH66" s="555">
        <v>7.1529067099394291E-5</v>
      </c>
      <c r="AI66" s="555">
        <v>1.4745742184010881E-5</v>
      </c>
      <c r="AJ66" s="555">
        <v>5.7413585089402384E-6</v>
      </c>
      <c r="AK66" s="555">
        <v>2.7340247562524475E-5</v>
      </c>
      <c r="AL66" s="555">
        <v>9.4861885206004809E-6</v>
      </c>
      <c r="AM66" s="555">
        <v>3.4826641293844642E-5</v>
      </c>
      <c r="AN66" s="555">
        <v>5.6382310680660604E-5</v>
      </c>
      <c r="AO66" s="555">
        <v>5.6239710041010673E-6</v>
      </c>
      <c r="AP66" s="555">
        <v>9.2935960238758862E-6</v>
      </c>
      <c r="AQ66" s="555">
        <v>2.9347957423804699E-5</v>
      </c>
      <c r="AR66" s="555">
        <v>7.3965913450012831E-6</v>
      </c>
      <c r="AS66" s="555">
        <v>1.085196865498689E-5</v>
      </c>
      <c r="AT66" s="555">
        <v>1.1913808258192191E-5</v>
      </c>
      <c r="AU66" s="555">
        <v>6.4112075345939122E-5</v>
      </c>
      <c r="AV66" s="555">
        <v>2.1063942011261542E-5</v>
      </c>
      <c r="AW66" s="555">
        <v>1.8665629479612717E-5</v>
      </c>
      <c r="AX66" s="555">
        <v>3.0900878664701977E-5</v>
      </c>
      <c r="AY66" s="555">
        <v>2.7937914136944811E-5</v>
      </c>
      <c r="AZ66" s="555">
        <v>9.8186231028691367E-6</v>
      </c>
      <c r="BA66" s="555">
        <v>1.068101647534451E-4</v>
      </c>
      <c r="BB66" s="555">
        <v>2.5620400855732643E-5</v>
      </c>
      <c r="BC66" s="555">
        <v>2.1326327546137774E-5</v>
      </c>
      <c r="BD66" s="555">
        <v>2.7341544920189586E-5</v>
      </c>
      <c r="BE66" s="555">
        <v>1.8251048068910528E-5</v>
      </c>
      <c r="BF66" s="555">
        <v>1.9227720934121599E-5</v>
      </c>
      <c r="BG66" s="555">
        <v>1.6731271387853304E-5</v>
      </c>
      <c r="BH66" s="555">
        <v>1.1539660755168251E-5</v>
      </c>
      <c r="BI66" s="555">
        <v>2.4957766225308372E-5</v>
      </c>
      <c r="BJ66" s="555">
        <v>1.0009964273852963</v>
      </c>
      <c r="BK66" s="555">
        <v>1.3191799634692997E-5</v>
      </c>
      <c r="BL66" s="555">
        <v>4.0885633930514459E-5</v>
      </c>
      <c r="BM66" s="555">
        <v>1.1660514574419486E-4</v>
      </c>
      <c r="BN66" s="555">
        <v>8.8600177852467737E-5</v>
      </c>
      <c r="BO66" s="555">
        <v>8.5290342663446654E-5</v>
      </c>
      <c r="BP66" s="555">
        <v>2.0959656643450897E-5</v>
      </c>
      <c r="BQ66" s="555">
        <v>7.9900335960060953E-6</v>
      </c>
      <c r="BR66" s="555">
        <v>3.556678047867088E-5</v>
      </c>
      <c r="BS66" s="555">
        <v>3.0607327890505763E-5</v>
      </c>
      <c r="BT66" s="555">
        <v>2.4561677404383439E-5</v>
      </c>
      <c r="BU66" s="555">
        <v>2.7173819297216728E-5</v>
      </c>
      <c r="BV66" s="555">
        <v>1.4018909706203571E-5</v>
      </c>
      <c r="BW66" s="555">
        <v>9.1479605952694732E-6</v>
      </c>
      <c r="BX66" s="555">
        <v>2.7951556064213765E-6</v>
      </c>
      <c r="BY66" s="555">
        <v>1.4162273172077199E-5</v>
      </c>
      <c r="BZ66" s="555">
        <v>1.4750570523428806E-5</v>
      </c>
      <c r="CA66" s="555">
        <v>2.5321550584903445E-5</v>
      </c>
      <c r="CB66" s="555">
        <v>2.2257037705239835E-6</v>
      </c>
      <c r="CC66" s="555">
        <v>0</v>
      </c>
      <c r="CD66" s="555">
        <v>2.7234224211868263E-5</v>
      </c>
      <c r="CE66" s="555">
        <v>2.0497568085006954E-5</v>
      </c>
      <c r="CF66" s="555">
        <v>2.1166902893004411E-5</v>
      </c>
      <c r="CG66" s="555">
        <v>1.8023630622372478E-5</v>
      </c>
      <c r="CH66" s="555">
        <v>5.1845457602167912E-5</v>
      </c>
      <c r="CI66" s="555">
        <v>7.1833239527772076E-5</v>
      </c>
      <c r="CJ66" s="555">
        <v>1.6227975845053145E-4</v>
      </c>
      <c r="CK66" s="555">
        <v>5.7258709485036862E-5</v>
      </c>
      <c r="CL66" s="555">
        <v>1.8882249895814542E-4</v>
      </c>
      <c r="CM66" s="555">
        <v>4.5783941610778734E-5</v>
      </c>
      <c r="CN66" s="555">
        <v>6.4033344188142941E-5</v>
      </c>
      <c r="CO66" s="555">
        <v>2.2222151446902531E-4</v>
      </c>
      <c r="CP66" s="555">
        <v>1.5584407354524944E-5</v>
      </c>
      <c r="CQ66" s="555">
        <v>2.7129901640292376E-5</v>
      </c>
      <c r="CR66" s="555">
        <v>1.0246074343875418E-4</v>
      </c>
      <c r="CS66" s="555">
        <v>6.6689348241399311E-5</v>
      </c>
      <c r="CT66" s="555">
        <v>1.3463859143083816E-4</v>
      </c>
      <c r="CU66" s="555">
        <v>1.7078830626852362E-4</v>
      </c>
      <c r="CV66" s="555">
        <v>7.224497538193556E-5</v>
      </c>
      <c r="CW66" s="555">
        <v>3.5395531039979984E-5</v>
      </c>
      <c r="CX66" s="555">
        <v>1.0461728356729487E-4</v>
      </c>
      <c r="CY66" s="555">
        <v>6.3654967991344372E-5</v>
      </c>
      <c r="CZ66" s="555">
        <v>5.328838818319675E-5</v>
      </c>
      <c r="DA66" s="555">
        <v>1.0532129889084696E-4</v>
      </c>
      <c r="DB66" s="555">
        <v>1.2747648134560314E-4</v>
      </c>
      <c r="DC66" s="555">
        <v>1.9524602225580624E-4</v>
      </c>
      <c r="DD66" s="555">
        <v>2.970905412048632E-3</v>
      </c>
      <c r="DE66" s="555">
        <v>3.1180553450545135E-5</v>
      </c>
      <c r="DF66" s="555">
        <v>1.008817314074997</v>
      </c>
      <c r="DG66" s="555">
        <v>0.79444384627406539</v>
      </c>
      <c r="DH66" s="556" t="s">
        <v>302</v>
      </c>
    </row>
    <row r="67" spans="2:112" ht="12" customHeight="1">
      <c r="B67" s="551" t="s">
        <v>677</v>
      </c>
      <c r="C67" s="552">
        <v>5.395005226408445E-4</v>
      </c>
      <c r="D67" s="552">
        <v>2.1229864960508184E-3</v>
      </c>
      <c r="E67" s="552">
        <v>8.8889346073630415E-5</v>
      </c>
      <c r="F67" s="552">
        <v>7.2953670813393334E-3</v>
      </c>
      <c r="G67" s="552">
        <v>1.3306674836366554E-4</v>
      </c>
      <c r="H67" s="552">
        <v>0</v>
      </c>
      <c r="I67" s="552">
        <v>6.7241378148008826E-5</v>
      </c>
      <c r="J67" s="552">
        <v>1.5440846240220423E-4</v>
      </c>
      <c r="K67" s="552">
        <v>1.4577244099866142E-3</v>
      </c>
      <c r="L67" s="552">
        <v>2.3942678098282533E-3</v>
      </c>
      <c r="M67" s="552">
        <v>0</v>
      </c>
      <c r="N67" s="552">
        <v>1.2488765631444914E-4</v>
      </c>
      <c r="O67" s="552">
        <v>4.3773261295466122E-5</v>
      </c>
      <c r="P67" s="552">
        <v>3.7850382098536684E-3</v>
      </c>
      <c r="Q67" s="552">
        <v>1.0638163457194745E-4</v>
      </c>
      <c r="R67" s="552">
        <v>5.2415138180943019E-5</v>
      </c>
      <c r="S67" s="552">
        <v>3.4053726277334775E-5</v>
      </c>
      <c r="T67" s="552">
        <v>5.6513957750622949E-5</v>
      </c>
      <c r="U67" s="552">
        <v>1.775780912295323E-2</v>
      </c>
      <c r="V67" s="552">
        <v>7.0930976537168116E-4</v>
      </c>
      <c r="W67" s="552">
        <v>0</v>
      </c>
      <c r="X67" s="552">
        <v>1.0640741724531519E-3</v>
      </c>
      <c r="Y67" s="552">
        <v>5.4604953182946853E-5</v>
      </c>
      <c r="Z67" s="552">
        <v>1.1441139175089823E-4</v>
      </c>
      <c r="AA67" s="552">
        <v>5.2066624757915689E-5</v>
      </c>
      <c r="AB67" s="552">
        <v>8.1981484032371082E-5</v>
      </c>
      <c r="AC67" s="552">
        <v>1.1563110250423653E-6</v>
      </c>
      <c r="AD67" s="552">
        <v>4.346424392902632E-5</v>
      </c>
      <c r="AE67" s="552">
        <v>1.0788801403270811E-3</v>
      </c>
      <c r="AF67" s="552">
        <v>7.4495580623701649E-5</v>
      </c>
      <c r="AG67" s="552">
        <v>7.7295562590332879E-5</v>
      </c>
      <c r="AH67" s="552">
        <v>8.3370133956543989E-3</v>
      </c>
      <c r="AI67" s="552">
        <v>1.6304668747746723E-3</v>
      </c>
      <c r="AJ67" s="552">
        <v>9.56848594545294E-6</v>
      </c>
      <c r="AK67" s="552">
        <v>5.1321919828246779E-4</v>
      </c>
      <c r="AL67" s="552">
        <v>1.1302530886428316E-2</v>
      </c>
      <c r="AM67" s="552">
        <v>2.7266785128776993E-3</v>
      </c>
      <c r="AN67" s="552">
        <v>2.8981850099353149E-3</v>
      </c>
      <c r="AO67" s="552">
        <v>5.5301627452496371E-5</v>
      </c>
      <c r="AP67" s="552">
        <v>3.8503970687155727E-2</v>
      </c>
      <c r="AQ67" s="552">
        <v>1.8828908367425977E-2</v>
      </c>
      <c r="AR67" s="552">
        <v>1.6246426576351864E-4</v>
      </c>
      <c r="AS67" s="552">
        <v>6.9372218167661258E-4</v>
      </c>
      <c r="AT67" s="552">
        <v>1.2434893608753158E-4</v>
      </c>
      <c r="AU67" s="552">
        <v>9.7214355501127459E-5</v>
      </c>
      <c r="AV67" s="552">
        <v>9.224366143753169E-5</v>
      </c>
      <c r="AW67" s="552">
        <v>4.8698447210260266E-4</v>
      </c>
      <c r="AX67" s="552">
        <v>2.3093090780444732E-4</v>
      </c>
      <c r="AY67" s="552">
        <v>1.8147394864241072E-4</v>
      </c>
      <c r="AZ67" s="552">
        <v>9.396765364653744E-5</v>
      </c>
      <c r="BA67" s="552">
        <v>6.8791396684518959E-5</v>
      </c>
      <c r="BB67" s="552">
        <v>5.0213244871455268E-4</v>
      </c>
      <c r="BC67" s="552">
        <v>1.2640690433234284E-4</v>
      </c>
      <c r="BD67" s="552">
        <v>5.7846467885855644E-5</v>
      </c>
      <c r="BE67" s="552">
        <v>1.3465339656059731E-4</v>
      </c>
      <c r="BF67" s="552">
        <v>1.2978653053041618E-4</v>
      </c>
      <c r="BG67" s="552">
        <v>3.8037664654060413E-4</v>
      </c>
      <c r="BH67" s="552">
        <v>1.5051946368988675E-4</v>
      </c>
      <c r="BI67" s="552">
        <v>1.0658417071906284E-4</v>
      </c>
      <c r="BJ67" s="552">
        <v>1.3697207104964025E-4</v>
      </c>
      <c r="BK67" s="552">
        <v>1.0000850020794769</v>
      </c>
      <c r="BL67" s="552">
        <v>7.5724488241516832E-5</v>
      </c>
      <c r="BM67" s="552">
        <v>7.9758638530988085E-5</v>
      </c>
      <c r="BN67" s="552">
        <v>2.5472623354856302E-4</v>
      </c>
      <c r="BO67" s="552">
        <v>1.0094780442274367E-4</v>
      </c>
      <c r="BP67" s="552">
        <v>1.9216862673415134E-3</v>
      </c>
      <c r="BQ67" s="552">
        <v>3.3840588058656144E-3</v>
      </c>
      <c r="BR67" s="552">
        <v>9.4294830947575981E-5</v>
      </c>
      <c r="BS67" s="552">
        <v>1.1426410129901677E-4</v>
      </c>
      <c r="BT67" s="552">
        <v>5.5642088207277481E-5</v>
      </c>
      <c r="BU67" s="552">
        <v>1.5262267388313308E-5</v>
      </c>
      <c r="BV67" s="552">
        <v>3.2580066194983749E-5</v>
      </c>
      <c r="BW67" s="552">
        <v>1.3792126838229587E-5</v>
      </c>
      <c r="BX67" s="552">
        <v>2.0962342101541466E-6</v>
      </c>
      <c r="BY67" s="552">
        <v>9.0548061626141786E-5</v>
      </c>
      <c r="BZ67" s="552">
        <v>9.0438093788177098E-5</v>
      </c>
      <c r="CA67" s="552">
        <v>2.2035385140926108E-5</v>
      </c>
      <c r="CB67" s="552">
        <v>2.6419175238870593E-6</v>
      </c>
      <c r="CC67" s="552">
        <v>0</v>
      </c>
      <c r="CD67" s="552">
        <v>1.3336178471062355E-5</v>
      </c>
      <c r="CE67" s="552">
        <v>8.1086488946015975E-5</v>
      </c>
      <c r="CF67" s="552">
        <v>2.795823701807463E-5</v>
      </c>
      <c r="CG67" s="552">
        <v>1.9354490644947557E-5</v>
      </c>
      <c r="CH67" s="552">
        <v>2.5103845172543073E-5</v>
      </c>
      <c r="CI67" s="552">
        <v>2.2427488807274497E-5</v>
      </c>
      <c r="CJ67" s="552">
        <v>1.1739125496774309E-5</v>
      </c>
      <c r="CK67" s="552">
        <v>1.9494909410785911E-5</v>
      </c>
      <c r="CL67" s="552">
        <v>2.0266303905339135E-5</v>
      </c>
      <c r="CM67" s="552">
        <v>3.073999738346143E-5</v>
      </c>
      <c r="CN67" s="552">
        <v>5.3545277056640254E-5</v>
      </c>
      <c r="CO67" s="552">
        <v>3.4547924410399586E-5</v>
      </c>
      <c r="CP67" s="552">
        <v>2.6088232328873277E-5</v>
      </c>
      <c r="CQ67" s="552">
        <v>3.8607771491770376E-5</v>
      </c>
      <c r="CR67" s="552">
        <v>4.6979632721066342E-5</v>
      </c>
      <c r="CS67" s="552">
        <v>4.1819883367653319E-5</v>
      </c>
      <c r="CT67" s="552">
        <v>1.7456733994743989E-5</v>
      </c>
      <c r="CU67" s="552">
        <v>1.3195284227640506E-5</v>
      </c>
      <c r="CV67" s="552">
        <v>1.475472367493072E-5</v>
      </c>
      <c r="CW67" s="552">
        <v>5.5540079401735085E-5</v>
      </c>
      <c r="CX67" s="552">
        <v>1.3281027810499596E-5</v>
      </c>
      <c r="CY67" s="552">
        <v>1.3166883613854839E-4</v>
      </c>
      <c r="CZ67" s="552">
        <v>1.5324890437838209E-4</v>
      </c>
      <c r="DA67" s="552">
        <v>8.4968669196107589E-5</v>
      </c>
      <c r="DB67" s="552">
        <v>5.8924944242646753E-5</v>
      </c>
      <c r="DC67" s="552">
        <v>6.9416400066790677E-5</v>
      </c>
      <c r="DD67" s="552">
        <v>2.967791266488463E-5</v>
      </c>
      <c r="DE67" s="552">
        <v>4.4340383824046628E-5</v>
      </c>
      <c r="DF67" s="552">
        <v>1.1359643972942239</v>
      </c>
      <c r="DG67" s="552">
        <v>0.89457220095821388</v>
      </c>
      <c r="DH67" s="553" t="s">
        <v>303</v>
      </c>
    </row>
    <row r="68" spans="2:112" ht="12" customHeight="1">
      <c r="B68" s="548" t="s">
        <v>679</v>
      </c>
      <c r="C68" s="549">
        <v>0</v>
      </c>
      <c r="D68" s="549">
        <v>0</v>
      </c>
      <c r="E68" s="549">
        <v>0</v>
      </c>
      <c r="F68" s="549">
        <v>0</v>
      </c>
      <c r="G68" s="549">
        <v>0</v>
      </c>
      <c r="H68" s="549">
        <v>0</v>
      </c>
      <c r="I68" s="549">
        <v>0</v>
      </c>
      <c r="J68" s="549">
        <v>0</v>
      </c>
      <c r="K68" s="549">
        <v>0</v>
      </c>
      <c r="L68" s="549">
        <v>0</v>
      </c>
      <c r="M68" s="549">
        <v>0</v>
      </c>
      <c r="N68" s="549">
        <v>0</v>
      </c>
      <c r="O68" s="549">
        <v>0</v>
      </c>
      <c r="P68" s="549">
        <v>0</v>
      </c>
      <c r="Q68" s="549">
        <v>0</v>
      </c>
      <c r="R68" s="549">
        <v>0</v>
      </c>
      <c r="S68" s="549">
        <v>0</v>
      </c>
      <c r="T68" s="549">
        <v>0</v>
      </c>
      <c r="U68" s="549">
        <v>0</v>
      </c>
      <c r="V68" s="549">
        <v>0</v>
      </c>
      <c r="W68" s="549">
        <v>0</v>
      </c>
      <c r="X68" s="549">
        <v>0</v>
      </c>
      <c r="Y68" s="549">
        <v>0</v>
      </c>
      <c r="Z68" s="549">
        <v>0</v>
      </c>
      <c r="AA68" s="549">
        <v>0</v>
      </c>
      <c r="AB68" s="549">
        <v>0</v>
      </c>
      <c r="AC68" s="549">
        <v>0</v>
      </c>
      <c r="AD68" s="549">
        <v>0</v>
      </c>
      <c r="AE68" s="549">
        <v>0</v>
      </c>
      <c r="AF68" s="549">
        <v>0</v>
      </c>
      <c r="AG68" s="549">
        <v>0</v>
      </c>
      <c r="AH68" s="549">
        <v>0</v>
      </c>
      <c r="AI68" s="549">
        <v>0</v>
      </c>
      <c r="AJ68" s="549">
        <v>0</v>
      </c>
      <c r="AK68" s="549">
        <v>0</v>
      </c>
      <c r="AL68" s="549">
        <v>0</v>
      </c>
      <c r="AM68" s="549">
        <v>0</v>
      </c>
      <c r="AN68" s="549">
        <v>0</v>
      </c>
      <c r="AO68" s="549">
        <v>0</v>
      </c>
      <c r="AP68" s="549">
        <v>0</v>
      </c>
      <c r="AQ68" s="549">
        <v>0</v>
      </c>
      <c r="AR68" s="549">
        <v>0</v>
      </c>
      <c r="AS68" s="549">
        <v>0</v>
      </c>
      <c r="AT68" s="549">
        <v>0</v>
      </c>
      <c r="AU68" s="549">
        <v>0</v>
      </c>
      <c r="AV68" s="549">
        <v>0</v>
      </c>
      <c r="AW68" s="549">
        <v>0</v>
      </c>
      <c r="AX68" s="549">
        <v>0</v>
      </c>
      <c r="AY68" s="549">
        <v>0</v>
      </c>
      <c r="AZ68" s="549">
        <v>0</v>
      </c>
      <c r="BA68" s="549">
        <v>0</v>
      </c>
      <c r="BB68" s="549">
        <v>0</v>
      </c>
      <c r="BC68" s="549">
        <v>0</v>
      </c>
      <c r="BD68" s="549">
        <v>0</v>
      </c>
      <c r="BE68" s="549">
        <v>0</v>
      </c>
      <c r="BF68" s="549">
        <v>0</v>
      </c>
      <c r="BG68" s="549">
        <v>0</v>
      </c>
      <c r="BH68" s="549">
        <v>0</v>
      </c>
      <c r="BI68" s="549">
        <v>0</v>
      </c>
      <c r="BJ68" s="549">
        <v>0</v>
      </c>
      <c r="BK68" s="549">
        <v>0</v>
      </c>
      <c r="BL68" s="549">
        <v>1</v>
      </c>
      <c r="BM68" s="549">
        <v>0</v>
      </c>
      <c r="BN68" s="549">
        <v>0</v>
      </c>
      <c r="BO68" s="549">
        <v>0</v>
      </c>
      <c r="BP68" s="549">
        <v>0</v>
      </c>
      <c r="BQ68" s="549">
        <v>0</v>
      </c>
      <c r="BR68" s="549">
        <v>0</v>
      </c>
      <c r="BS68" s="549">
        <v>0</v>
      </c>
      <c r="BT68" s="549">
        <v>0</v>
      </c>
      <c r="BU68" s="549">
        <v>0</v>
      </c>
      <c r="BV68" s="549">
        <v>0</v>
      </c>
      <c r="BW68" s="549">
        <v>0</v>
      </c>
      <c r="BX68" s="549">
        <v>0</v>
      </c>
      <c r="BY68" s="549">
        <v>0</v>
      </c>
      <c r="BZ68" s="549">
        <v>0</v>
      </c>
      <c r="CA68" s="549">
        <v>0</v>
      </c>
      <c r="CB68" s="549">
        <v>0</v>
      </c>
      <c r="CC68" s="549">
        <v>0</v>
      </c>
      <c r="CD68" s="549">
        <v>0</v>
      </c>
      <c r="CE68" s="549">
        <v>0</v>
      </c>
      <c r="CF68" s="549">
        <v>0</v>
      </c>
      <c r="CG68" s="549">
        <v>0</v>
      </c>
      <c r="CH68" s="549">
        <v>0</v>
      </c>
      <c r="CI68" s="549">
        <v>0</v>
      </c>
      <c r="CJ68" s="549">
        <v>0</v>
      </c>
      <c r="CK68" s="549">
        <v>0</v>
      </c>
      <c r="CL68" s="549">
        <v>0</v>
      </c>
      <c r="CM68" s="549">
        <v>0</v>
      </c>
      <c r="CN68" s="549">
        <v>0</v>
      </c>
      <c r="CO68" s="549">
        <v>0</v>
      </c>
      <c r="CP68" s="549">
        <v>0</v>
      </c>
      <c r="CQ68" s="549">
        <v>0</v>
      </c>
      <c r="CR68" s="549">
        <v>0</v>
      </c>
      <c r="CS68" s="549">
        <v>0</v>
      </c>
      <c r="CT68" s="549">
        <v>0</v>
      </c>
      <c r="CU68" s="549">
        <v>0</v>
      </c>
      <c r="CV68" s="549">
        <v>0</v>
      </c>
      <c r="CW68" s="549">
        <v>0</v>
      </c>
      <c r="CX68" s="549">
        <v>0</v>
      </c>
      <c r="CY68" s="549">
        <v>0</v>
      </c>
      <c r="CZ68" s="549">
        <v>0</v>
      </c>
      <c r="DA68" s="549">
        <v>0</v>
      </c>
      <c r="DB68" s="549">
        <v>0</v>
      </c>
      <c r="DC68" s="549">
        <v>0</v>
      </c>
      <c r="DD68" s="549">
        <v>0</v>
      </c>
      <c r="DE68" s="549">
        <v>0</v>
      </c>
      <c r="DF68" s="549">
        <v>1</v>
      </c>
      <c r="DG68" s="549">
        <v>0.78750020959196698</v>
      </c>
      <c r="DH68" s="550" t="s">
        <v>304</v>
      </c>
    </row>
    <row r="69" spans="2:112" ht="12" customHeight="1">
      <c r="B69" s="548" t="s">
        <v>681</v>
      </c>
      <c r="C69" s="549">
        <v>5.4769947959633358E-3</v>
      </c>
      <c r="D69" s="549">
        <v>2.9174827506212968E-3</v>
      </c>
      <c r="E69" s="549">
        <v>2.6837225384919098E-3</v>
      </c>
      <c r="F69" s="549">
        <v>3.2072702514540498E-3</v>
      </c>
      <c r="G69" s="549">
        <v>1.5263327363878223E-3</v>
      </c>
      <c r="H69" s="549">
        <v>0</v>
      </c>
      <c r="I69" s="549">
        <v>8.41708621695955E-3</v>
      </c>
      <c r="J69" s="549">
        <v>1.7239677836402934E-3</v>
      </c>
      <c r="K69" s="549">
        <v>1.2359063796665887E-3</v>
      </c>
      <c r="L69" s="549">
        <v>1.2762290697725322E-3</v>
      </c>
      <c r="M69" s="549">
        <v>0</v>
      </c>
      <c r="N69" s="549">
        <v>5.6681678097477732E-3</v>
      </c>
      <c r="O69" s="549">
        <v>2.5912519342945468E-3</v>
      </c>
      <c r="P69" s="549">
        <v>2.5324772083124814E-3</v>
      </c>
      <c r="Q69" s="549">
        <v>2.8507422240566433E-3</v>
      </c>
      <c r="R69" s="549">
        <v>5.5980707226316517E-3</v>
      </c>
      <c r="S69" s="549">
        <v>3.9808524207923038E-3</v>
      </c>
      <c r="T69" s="549">
        <v>2.5721750520448744E-3</v>
      </c>
      <c r="U69" s="549">
        <v>4.1054783384427557E-3</v>
      </c>
      <c r="V69" s="549">
        <v>8.3411623624367656E-3</v>
      </c>
      <c r="W69" s="549">
        <v>0</v>
      </c>
      <c r="X69" s="549">
        <v>3.6218421331189478E-3</v>
      </c>
      <c r="Y69" s="549">
        <v>6.3589307773910869E-3</v>
      </c>
      <c r="Z69" s="549">
        <v>9.776393813500709E-3</v>
      </c>
      <c r="AA69" s="549">
        <v>2.1370402479794054E-3</v>
      </c>
      <c r="AB69" s="549">
        <v>3.8368390866566453E-3</v>
      </c>
      <c r="AC69" s="549">
        <v>1.5706512857830215E-4</v>
      </c>
      <c r="AD69" s="549">
        <v>4.5502062517091563E-3</v>
      </c>
      <c r="AE69" s="549">
        <v>4.5415560029534261E-3</v>
      </c>
      <c r="AF69" s="549">
        <v>2.8052564753944208E-3</v>
      </c>
      <c r="AG69" s="549">
        <v>1.58881623686914E-3</v>
      </c>
      <c r="AH69" s="549">
        <v>4.8335159560020545E-3</v>
      </c>
      <c r="AI69" s="549">
        <v>1.0169073354737166E-2</v>
      </c>
      <c r="AJ69" s="549">
        <v>9.4145981583332067E-4</v>
      </c>
      <c r="AK69" s="549">
        <v>6.6598344960373439E-3</v>
      </c>
      <c r="AL69" s="549">
        <v>6.4864065428782789E-3</v>
      </c>
      <c r="AM69" s="549">
        <v>3.7725130752212363E-3</v>
      </c>
      <c r="AN69" s="549">
        <v>7.3573675536778042E-3</v>
      </c>
      <c r="AO69" s="549">
        <v>2.3165506247344926E-3</v>
      </c>
      <c r="AP69" s="549">
        <v>7.6123675767509821E-3</v>
      </c>
      <c r="AQ69" s="549">
        <v>4.3388250470047397E-3</v>
      </c>
      <c r="AR69" s="549">
        <v>5.6965039525865195E-3</v>
      </c>
      <c r="AS69" s="549">
        <v>4.3166150740159741E-3</v>
      </c>
      <c r="AT69" s="549">
        <v>2.4990527606525092E-3</v>
      </c>
      <c r="AU69" s="549">
        <v>2.4555768664114574E-3</v>
      </c>
      <c r="AV69" s="549">
        <v>1.612739888492059E-3</v>
      </c>
      <c r="AW69" s="549">
        <v>2.4787564069381094E-3</v>
      </c>
      <c r="AX69" s="549">
        <v>5.7982263442509967E-3</v>
      </c>
      <c r="AY69" s="549">
        <v>2.6578375820668471E-3</v>
      </c>
      <c r="AZ69" s="549">
        <v>1.6724340339005143E-3</v>
      </c>
      <c r="BA69" s="549">
        <v>1.5599635195558976E-3</v>
      </c>
      <c r="BB69" s="549">
        <v>2.2588807772928425E-3</v>
      </c>
      <c r="BC69" s="549">
        <v>3.2283908164733809E-3</v>
      </c>
      <c r="BD69" s="549">
        <v>1.7968296525732606E-3</v>
      </c>
      <c r="BE69" s="549">
        <v>9.093424867791999E-4</v>
      </c>
      <c r="BF69" s="549">
        <v>1.526605416866008E-3</v>
      </c>
      <c r="BG69" s="549">
        <v>1.4656861723176E-3</v>
      </c>
      <c r="BH69" s="549">
        <v>3.0741841885910397E-3</v>
      </c>
      <c r="BI69" s="549">
        <v>1.9278235974161167E-3</v>
      </c>
      <c r="BJ69" s="549">
        <v>2.8652848581047505E-3</v>
      </c>
      <c r="BK69" s="549">
        <v>1.9357581818802106E-3</v>
      </c>
      <c r="BL69" s="549">
        <v>1.8134295943427552E-3</v>
      </c>
      <c r="BM69" s="549">
        <v>1.0024813493206783</v>
      </c>
      <c r="BN69" s="549">
        <v>1.817337523069787E-3</v>
      </c>
      <c r="BO69" s="549">
        <v>1.3955046091111672E-3</v>
      </c>
      <c r="BP69" s="549">
        <v>1.5686467410255152E-2</v>
      </c>
      <c r="BQ69" s="549">
        <v>2.5632208987962642E-2</v>
      </c>
      <c r="BR69" s="549">
        <v>3.3198649050329924E-2</v>
      </c>
      <c r="BS69" s="549">
        <v>4.7998462122447677E-3</v>
      </c>
      <c r="BT69" s="549">
        <v>4.7287865515205901E-3</v>
      </c>
      <c r="BU69" s="549">
        <v>3.4712711375413457E-3</v>
      </c>
      <c r="BV69" s="549">
        <v>4.6896993275382746E-3</v>
      </c>
      <c r="BW69" s="549">
        <v>1.1395330227919801E-2</v>
      </c>
      <c r="BX69" s="549">
        <v>1.0235999907425433E-2</v>
      </c>
      <c r="BY69" s="549">
        <v>1.5844478104878917E-2</v>
      </c>
      <c r="BZ69" s="549">
        <v>1.629063224563248E-3</v>
      </c>
      <c r="CA69" s="549">
        <v>1.346051173843015E-2</v>
      </c>
      <c r="CB69" s="549">
        <v>6.5210082585749E-4</v>
      </c>
      <c r="CC69" s="549">
        <v>0</v>
      </c>
      <c r="CD69" s="549">
        <v>5.2459510229056197E-3</v>
      </c>
      <c r="CE69" s="549">
        <v>1.3361997057979174E-2</v>
      </c>
      <c r="CF69" s="549">
        <v>1.225694264636845E-2</v>
      </c>
      <c r="CG69" s="549">
        <v>2.0910121133572109E-3</v>
      </c>
      <c r="CH69" s="549">
        <v>5.7319908144701998E-3</v>
      </c>
      <c r="CI69" s="549">
        <v>1.928873430983203E-2</v>
      </c>
      <c r="CJ69" s="549">
        <v>1.4376419278730027E-3</v>
      </c>
      <c r="CK69" s="549">
        <v>1.1142783443040817E-2</v>
      </c>
      <c r="CL69" s="549">
        <v>3.8418720785960252E-3</v>
      </c>
      <c r="CM69" s="549">
        <v>1.0286990167879389E-2</v>
      </c>
      <c r="CN69" s="549">
        <v>6.5874370813442142E-3</v>
      </c>
      <c r="CO69" s="549">
        <v>4.6095694340269004E-3</v>
      </c>
      <c r="CP69" s="549">
        <v>2.7902059501243646E-3</v>
      </c>
      <c r="CQ69" s="549">
        <v>2.5511829260706116E-3</v>
      </c>
      <c r="CR69" s="549">
        <v>4.981220019788379E-3</v>
      </c>
      <c r="CS69" s="549">
        <v>3.3473226755779679E-3</v>
      </c>
      <c r="CT69" s="549">
        <v>3.1417358210584674E-3</v>
      </c>
      <c r="CU69" s="549">
        <v>2.4669795516614025E-3</v>
      </c>
      <c r="CV69" s="549">
        <v>1.939513693871131E-3</v>
      </c>
      <c r="CW69" s="549">
        <v>1.5081587740058461E-3</v>
      </c>
      <c r="CX69" s="549">
        <v>2.0605307529163075E-3</v>
      </c>
      <c r="CY69" s="549">
        <v>4.7064445111768593E-3</v>
      </c>
      <c r="CZ69" s="549">
        <v>2.9863949401215226E-3</v>
      </c>
      <c r="DA69" s="549">
        <v>4.2635398785939443E-3</v>
      </c>
      <c r="DB69" s="549">
        <v>6.1766540934873534E-3</v>
      </c>
      <c r="DC69" s="549">
        <v>4.8935141849831111E-3</v>
      </c>
      <c r="DD69" s="549">
        <v>1.3753935521025858E-3</v>
      </c>
      <c r="DE69" s="549">
        <v>3.7359446409145854E-3</v>
      </c>
      <c r="DF69" s="549">
        <v>1.5140434151877085</v>
      </c>
      <c r="DG69" s="549">
        <v>1.192309506791658</v>
      </c>
      <c r="DH69" s="550" t="s">
        <v>305</v>
      </c>
    </row>
    <row r="70" spans="2:112" ht="12" customHeight="1">
      <c r="B70" s="548" t="s">
        <v>683</v>
      </c>
      <c r="C70" s="549">
        <v>0</v>
      </c>
      <c r="D70" s="549">
        <v>0</v>
      </c>
      <c r="E70" s="549">
        <v>0</v>
      </c>
      <c r="F70" s="549">
        <v>0</v>
      </c>
      <c r="G70" s="549">
        <v>0</v>
      </c>
      <c r="H70" s="549">
        <v>0</v>
      </c>
      <c r="I70" s="549">
        <v>0</v>
      </c>
      <c r="J70" s="549">
        <v>0</v>
      </c>
      <c r="K70" s="549">
        <v>0</v>
      </c>
      <c r="L70" s="549">
        <v>0</v>
      </c>
      <c r="M70" s="549">
        <v>0</v>
      </c>
      <c r="N70" s="549">
        <v>0</v>
      </c>
      <c r="O70" s="549">
        <v>0</v>
      </c>
      <c r="P70" s="549">
        <v>0</v>
      </c>
      <c r="Q70" s="549">
        <v>0</v>
      </c>
      <c r="R70" s="549">
        <v>0</v>
      </c>
      <c r="S70" s="549">
        <v>0</v>
      </c>
      <c r="T70" s="549">
        <v>0</v>
      </c>
      <c r="U70" s="549">
        <v>0</v>
      </c>
      <c r="V70" s="549">
        <v>0</v>
      </c>
      <c r="W70" s="549">
        <v>0</v>
      </c>
      <c r="X70" s="549">
        <v>0</v>
      </c>
      <c r="Y70" s="549">
        <v>0</v>
      </c>
      <c r="Z70" s="549">
        <v>0</v>
      </c>
      <c r="AA70" s="549">
        <v>0</v>
      </c>
      <c r="AB70" s="549">
        <v>0</v>
      </c>
      <c r="AC70" s="549">
        <v>0</v>
      </c>
      <c r="AD70" s="549">
        <v>0</v>
      </c>
      <c r="AE70" s="549">
        <v>0</v>
      </c>
      <c r="AF70" s="549">
        <v>0</v>
      </c>
      <c r="AG70" s="549">
        <v>0</v>
      </c>
      <c r="AH70" s="549">
        <v>0</v>
      </c>
      <c r="AI70" s="549">
        <v>0</v>
      </c>
      <c r="AJ70" s="549">
        <v>0</v>
      </c>
      <c r="AK70" s="549">
        <v>0</v>
      </c>
      <c r="AL70" s="549">
        <v>0</v>
      </c>
      <c r="AM70" s="549">
        <v>0</v>
      </c>
      <c r="AN70" s="549">
        <v>0</v>
      </c>
      <c r="AO70" s="549">
        <v>0</v>
      </c>
      <c r="AP70" s="549">
        <v>0</v>
      </c>
      <c r="AQ70" s="549">
        <v>0</v>
      </c>
      <c r="AR70" s="549">
        <v>0</v>
      </c>
      <c r="AS70" s="549">
        <v>0</v>
      </c>
      <c r="AT70" s="549">
        <v>0</v>
      </c>
      <c r="AU70" s="549">
        <v>0</v>
      </c>
      <c r="AV70" s="549">
        <v>0</v>
      </c>
      <c r="AW70" s="549">
        <v>0</v>
      </c>
      <c r="AX70" s="549">
        <v>0</v>
      </c>
      <c r="AY70" s="549">
        <v>0</v>
      </c>
      <c r="AZ70" s="549">
        <v>0</v>
      </c>
      <c r="BA70" s="549">
        <v>0</v>
      </c>
      <c r="BB70" s="549">
        <v>0</v>
      </c>
      <c r="BC70" s="549">
        <v>0</v>
      </c>
      <c r="BD70" s="549">
        <v>0</v>
      </c>
      <c r="BE70" s="549">
        <v>0</v>
      </c>
      <c r="BF70" s="549">
        <v>0</v>
      </c>
      <c r="BG70" s="549">
        <v>0</v>
      </c>
      <c r="BH70" s="549">
        <v>0</v>
      </c>
      <c r="BI70" s="549">
        <v>0</v>
      </c>
      <c r="BJ70" s="549">
        <v>0</v>
      </c>
      <c r="BK70" s="549">
        <v>0</v>
      </c>
      <c r="BL70" s="549">
        <v>0</v>
      </c>
      <c r="BM70" s="549">
        <v>0</v>
      </c>
      <c r="BN70" s="549">
        <v>1</v>
      </c>
      <c r="BO70" s="549">
        <v>0</v>
      </c>
      <c r="BP70" s="549">
        <v>0</v>
      </c>
      <c r="BQ70" s="549">
        <v>0</v>
      </c>
      <c r="BR70" s="549">
        <v>0</v>
      </c>
      <c r="BS70" s="549">
        <v>0</v>
      </c>
      <c r="BT70" s="549">
        <v>0</v>
      </c>
      <c r="BU70" s="549">
        <v>0</v>
      </c>
      <c r="BV70" s="549">
        <v>0</v>
      </c>
      <c r="BW70" s="549">
        <v>0</v>
      </c>
      <c r="BX70" s="549">
        <v>0</v>
      </c>
      <c r="BY70" s="549">
        <v>0</v>
      </c>
      <c r="BZ70" s="549">
        <v>0</v>
      </c>
      <c r="CA70" s="549">
        <v>0</v>
      </c>
      <c r="CB70" s="549">
        <v>0</v>
      </c>
      <c r="CC70" s="549">
        <v>0</v>
      </c>
      <c r="CD70" s="549">
        <v>0</v>
      </c>
      <c r="CE70" s="549">
        <v>0</v>
      </c>
      <c r="CF70" s="549">
        <v>0</v>
      </c>
      <c r="CG70" s="549">
        <v>0</v>
      </c>
      <c r="CH70" s="549">
        <v>0</v>
      </c>
      <c r="CI70" s="549">
        <v>0</v>
      </c>
      <c r="CJ70" s="549">
        <v>0</v>
      </c>
      <c r="CK70" s="549">
        <v>0</v>
      </c>
      <c r="CL70" s="549">
        <v>0</v>
      </c>
      <c r="CM70" s="549">
        <v>0</v>
      </c>
      <c r="CN70" s="549">
        <v>0</v>
      </c>
      <c r="CO70" s="549">
        <v>0</v>
      </c>
      <c r="CP70" s="549">
        <v>0</v>
      </c>
      <c r="CQ70" s="549">
        <v>0</v>
      </c>
      <c r="CR70" s="549">
        <v>0</v>
      </c>
      <c r="CS70" s="549">
        <v>0</v>
      </c>
      <c r="CT70" s="549">
        <v>0</v>
      </c>
      <c r="CU70" s="549">
        <v>0</v>
      </c>
      <c r="CV70" s="549">
        <v>0</v>
      </c>
      <c r="CW70" s="549">
        <v>0</v>
      </c>
      <c r="CX70" s="549">
        <v>0</v>
      </c>
      <c r="CY70" s="549">
        <v>0</v>
      </c>
      <c r="CZ70" s="549">
        <v>0</v>
      </c>
      <c r="DA70" s="549">
        <v>0</v>
      </c>
      <c r="DB70" s="549">
        <v>0</v>
      </c>
      <c r="DC70" s="549">
        <v>0</v>
      </c>
      <c r="DD70" s="549">
        <v>0</v>
      </c>
      <c r="DE70" s="549">
        <v>0</v>
      </c>
      <c r="DF70" s="549">
        <v>1</v>
      </c>
      <c r="DG70" s="549">
        <v>0.78750020959196698</v>
      </c>
      <c r="DH70" s="550" t="s">
        <v>306</v>
      </c>
    </row>
    <row r="71" spans="2:112" ht="12" customHeight="1">
      <c r="B71" s="548" t="s">
        <v>685</v>
      </c>
      <c r="C71" s="549">
        <v>0</v>
      </c>
      <c r="D71" s="549">
        <v>0</v>
      </c>
      <c r="E71" s="549">
        <v>0</v>
      </c>
      <c r="F71" s="549">
        <v>0</v>
      </c>
      <c r="G71" s="549">
        <v>0</v>
      </c>
      <c r="H71" s="549">
        <v>0</v>
      </c>
      <c r="I71" s="549">
        <v>0</v>
      </c>
      <c r="J71" s="549">
        <v>0</v>
      </c>
      <c r="K71" s="549">
        <v>0</v>
      </c>
      <c r="L71" s="549">
        <v>0</v>
      </c>
      <c r="M71" s="549">
        <v>0</v>
      </c>
      <c r="N71" s="549">
        <v>0</v>
      </c>
      <c r="O71" s="549">
        <v>0</v>
      </c>
      <c r="P71" s="549">
        <v>0</v>
      </c>
      <c r="Q71" s="549">
        <v>0</v>
      </c>
      <c r="R71" s="549">
        <v>0</v>
      </c>
      <c r="S71" s="549">
        <v>0</v>
      </c>
      <c r="T71" s="549">
        <v>0</v>
      </c>
      <c r="U71" s="549">
        <v>0</v>
      </c>
      <c r="V71" s="549">
        <v>0</v>
      </c>
      <c r="W71" s="549">
        <v>0</v>
      </c>
      <c r="X71" s="549">
        <v>0</v>
      </c>
      <c r="Y71" s="549">
        <v>0</v>
      </c>
      <c r="Z71" s="549">
        <v>0</v>
      </c>
      <c r="AA71" s="549">
        <v>0</v>
      </c>
      <c r="AB71" s="549">
        <v>0</v>
      </c>
      <c r="AC71" s="549">
        <v>0</v>
      </c>
      <c r="AD71" s="549">
        <v>0</v>
      </c>
      <c r="AE71" s="549">
        <v>0</v>
      </c>
      <c r="AF71" s="549">
        <v>0</v>
      </c>
      <c r="AG71" s="549">
        <v>0</v>
      </c>
      <c r="AH71" s="549">
        <v>0</v>
      </c>
      <c r="AI71" s="549">
        <v>0</v>
      </c>
      <c r="AJ71" s="549">
        <v>0</v>
      </c>
      <c r="AK71" s="549">
        <v>0</v>
      </c>
      <c r="AL71" s="549">
        <v>0</v>
      </c>
      <c r="AM71" s="549">
        <v>0</v>
      </c>
      <c r="AN71" s="549">
        <v>0</v>
      </c>
      <c r="AO71" s="549">
        <v>0</v>
      </c>
      <c r="AP71" s="549">
        <v>0</v>
      </c>
      <c r="AQ71" s="549">
        <v>0</v>
      </c>
      <c r="AR71" s="549">
        <v>0</v>
      </c>
      <c r="AS71" s="549">
        <v>0</v>
      </c>
      <c r="AT71" s="549">
        <v>0</v>
      </c>
      <c r="AU71" s="549">
        <v>0</v>
      </c>
      <c r="AV71" s="549">
        <v>0</v>
      </c>
      <c r="AW71" s="549">
        <v>0</v>
      </c>
      <c r="AX71" s="549">
        <v>0</v>
      </c>
      <c r="AY71" s="549">
        <v>0</v>
      </c>
      <c r="AZ71" s="549">
        <v>0</v>
      </c>
      <c r="BA71" s="549">
        <v>0</v>
      </c>
      <c r="BB71" s="549">
        <v>0</v>
      </c>
      <c r="BC71" s="549">
        <v>0</v>
      </c>
      <c r="BD71" s="549">
        <v>0</v>
      </c>
      <c r="BE71" s="549">
        <v>0</v>
      </c>
      <c r="BF71" s="549">
        <v>0</v>
      </c>
      <c r="BG71" s="549">
        <v>0</v>
      </c>
      <c r="BH71" s="549">
        <v>0</v>
      </c>
      <c r="BI71" s="549">
        <v>0</v>
      </c>
      <c r="BJ71" s="549">
        <v>0</v>
      </c>
      <c r="BK71" s="549">
        <v>0</v>
      </c>
      <c r="BL71" s="549">
        <v>0</v>
      </c>
      <c r="BM71" s="549">
        <v>0</v>
      </c>
      <c r="BN71" s="549">
        <v>0</v>
      </c>
      <c r="BO71" s="549">
        <v>1</v>
      </c>
      <c r="BP71" s="549">
        <v>0</v>
      </c>
      <c r="BQ71" s="549">
        <v>0</v>
      </c>
      <c r="BR71" s="549">
        <v>0</v>
      </c>
      <c r="BS71" s="549">
        <v>0</v>
      </c>
      <c r="BT71" s="549">
        <v>0</v>
      </c>
      <c r="BU71" s="549">
        <v>0</v>
      </c>
      <c r="BV71" s="549">
        <v>0</v>
      </c>
      <c r="BW71" s="549">
        <v>0</v>
      </c>
      <c r="BX71" s="549">
        <v>0</v>
      </c>
      <c r="BY71" s="549">
        <v>0</v>
      </c>
      <c r="BZ71" s="549">
        <v>0</v>
      </c>
      <c r="CA71" s="549">
        <v>0</v>
      </c>
      <c r="CB71" s="549">
        <v>0</v>
      </c>
      <c r="CC71" s="549">
        <v>0</v>
      </c>
      <c r="CD71" s="549">
        <v>0</v>
      </c>
      <c r="CE71" s="549">
        <v>0</v>
      </c>
      <c r="CF71" s="549">
        <v>0</v>
      </c>
      <c r="CG71" s="549">
        <v>0</v>
      </c>
      <c r="CH71" s="549">
        <v>0</v>
      </c>
      <c r="CI71" s="549">
        <v>0</v>
      </c>
      <c r="CJ71" s="549">
        <v>0</v>
      </c>
      <c r="CK71" s="549">
        <v>0</v>
      </c>
      <c r="CL71" s="549">
        <v>0</v>
      </c>
      <c r="CM71" s="549">
        <v>0</v>
      </c>
      <c r="CN71" s="549">
        <v>0</v>
      </c>
      <c r="CO71" s="549">
        <v>0</v>
      </c>
      <c r="CP71" s="549">
        <v>0</v>
      </c>
      <c r="CQ71" s="549">
        <v>0</v>
      </c>
      <c r="CR71" s="549">
        <v>0</v>
      </c>
      <c r="CS71" s="549">
        <v>0</v>
      </c>
      <c r="CT71" s="549">
        <v>0</v>
      </c>
      <c r="CU71" s="549">
        <v>0</v>
      </c>
      <c r="CV71" s="549">
        <v>0</v>
      </c>
      <c r="CW71" s="549">
        <v>0</v>
      </c>
      <c r="CX71" s="549">
        <v>0</v>
      </c>
      <c r="CY71" s="549">
        <v>0</v>
      </c>
      <c r="CZ71" s="549">
        <v>0</v>
      </c>
      <c r="DA71" s="549">
        <v>0</v>
      </c>
      <c r="DB71" s="549">
        <v>0</v>
      </c>
      <c r="DC71" s="549">
        <v>0</v>
      </c>
      <c r="DD71" s="549">
        <v>0</v>
      </c>
      <c r="DE71" s="549">
        <v>0</v>
      </c>
      <c r="DF71" s="549">
        <v>1</v>
      </c>
      <c r="DG71" s="549">
        <v>0.78750020959196698</v>
      </c>
      <c r="DH71" s="550" t="s">
        <v>307</v>
      </c>
    </row>
    <row r="72" spans="2:112" ht="12" customHeight="1">
      <c r="B72" s="548" t="s">
        <v>687</v>
      </c>
      <c r="C72" s="549">
        <v>8.3573175610946876E-3</v>
      </c>
      <c r="D72" s="549">
        <v>1.4353787018852433E-2</v>
      </c>
      <c r="E72" s="549">
        <v>2.8658852030351293E-2</v>
      </c>
      <c r="F72" s="549">
        <v>1.4066831229124437E-2</v>
      </c>
      <c r="G72" s="549">
        <v>3.6958209878844427E-2</v>
      </c>
      <c r="H72" s="549">
        <v>0</v>
      </c>
      <c r="I72" s="549">
        <v>3.2511607478193934E-2</v>
      </c>
      <c r="J72" s="549">
        <v>1.4507028361990052E-2</v>
      </c>
      <c r="K72" s="549">
        <v>1.0088344245637313E-2</v>
      </c>
      <c r="L72" s="549">
        <v>1.0376697367814387E-2</v>
      </c>
      <c r="M72" s="549">
        <v>0</v>
      </c>
      <c r="N72" s="549">
        <v>3.6689129724870692E-2</v>
      </c>
      <c r="O72" s="549">
        <v>1.8004864232954242E-2</v>
      </c>
      <c r="P72" s="549">
        <v>2.1517076446925309E-2</v>
      </c>
      <c r="Q72" s="549">
        <v>1.3428923038096093E-2</v>
      </c>
      <c r="R72" s="549">
        <v>6.5768977609282171E-3</v>
      </c>
      <c r="S72" s="549">
        <v>1.2721171625522592E-2</v>
      </c>
      <c r="T72" s="549">
        <v>2.2572118636851227E-2</v>
      </c>
      <c r="U72" s="549">
        <v>4.1247802250412746E-2</v>
      </c>
      <c r="V72" s="549">
        <v>0.2406535375972616</v>
      </c>
      <c r="W72" s="549">
        <v>0</v>
      </c>
      <c r="X72" s="549">
        <v>2.5626231342261965E-2</v>
      </c>
      <c r="Y72" s="549">
        <v>1.5298917725981402E-2</v>
      </c>
      <c r="Z72" s="549">
        <v>6.0055438295105741E-2</v>
      </c>
      <c r="AA72" s="549">
        <v>9.6427459702671352E-3</v>
      </c>
      <c r="AB72" s="549">
        <v>1.3301116855469494E-2</v>
      </c>
      <c r="AC72" s="549">
        <v>5.7190752265563868E-4</v>
      </c>
      <c r="AD72" s="549">
        <v>2.146440320467715E-2</v>
      </c>
      <c r="AE72" s="549">
        <v>2.7924529041903165E-2</v>
      </c>
      <c r="AF72" s="549">
        <v>2.194217666164967E-2</v>
      </c>
      <c r="AG72" s="549">
        <v>1.0376033276558273E-2</v>
      </c>
      <c r="AH72" s="549">
        <v>4.8548615516275116E-2</v>
      </c>
      <c r="AI72" s="549">
        <v>3.4888012665032761E-2</v>
      </c>
      <c r="AJ72" s="549">
        <v>4.0609008031049117E-3</v>
      </c>
      <c r="AK72" s="549">
        <v>3.0895535419275248E-2</v>
      </c>
      <c r="AL72" s="549">
        <v>2.2531282562392205E-2</v>
      </c>
      <c r="AM72" s="549">
        <v>2.500172508454335E-2</v>
      </c>
      <c r="AN72" s="549">
        <v>9.5266070506666495E-2</v>
      </c>
      <c r="AO72" s="549">
        <v>1.1755167802763172E-2</v>
      </c>
      <c r="AP72" s="549">
        <v>0.11638496996706932</v>
      </c>
      <c r="AQ72" s="549">
        <v>3.0960761885002186E-2</v>
      </c>
      <c r="AR72" s="549">
        <v>1.4258795907183984E-2</v>
      </c>
      <c r="AS72" s="549">
        <v>2.7028113265899267E-2</v>
      </c>
      <c r="AT72" s="549">
        <v>1.5811838457173846E-2</v>
      </c>
      <c r="AU72" s="549">
        <v>1.1797779031791881E-2</v>
      </c>
      <c r="AV72" s="549">
        <v>6.1307041652505327E-3</v>
      </c>
      <c r="AW72" s="549">
        <v>2.436908418986761E-2</v>
      </c>
      <c r="AX72" s="549">
        <v>2.216071350339226E-2</v>
      </c>
      <c r="AY72" s="549">
        <v>1.3100070149671494E-2</v>
      </c>
      <c r="AZ72" s="549">
        <v>7.9818310007342772E-3</v>
      </c>
      <c r="BA72" s="549">
        <v>7.109662375564995E-3</v>
      </c>
      <c r="BB72" s="549">
        <v>1.4621535979787981E-2</v>
      </c>
      <c r="BC72" s="549">
        <v>7.4632576712954151E-3</v>
      </c>
      <c r="BD72" s="549">
        <v>7.9240040916730859E-3</v>
      </c>
      <c r="BE72" s="549">
        <v>9.4137821564677007E-3</v>
      </c>
      <c r="BF72" s="549">
        <v>8.1733694643800429E-3</v>
      </c>
      <c r="BG72" s="549">
        <v>1.495634394355122E-2</v>
      </c>
      <c r="BH72" s="549">
        <v>1.8332857454955772E-2</v>
      </c>
      <c r="BI72" s="549">
        <v>1.340295547663E-2</v>
      </c>
      <c r="BJ72" s="549">
        <v>9.2938295803103223E-3</v>
      </c>
      <c r="BK72" s="549">
        <v>2.7683680113413028E-2</v>
      </c>
      <c r="BL72" s="549">
        <v>4.9478932905881734E-3</v>
      </c>
      <c r="BM72" s="549">
        <v>4.9830657893796641E-3</v>
      </c>
      <c r="BN72" s="549">
        <v>5.0050034780747777E-3</v>
      </c>
      <c r="BO72" s="549">
        <v>6.4057162808428573E-3</v>
      </c>
      <c r="BP72" s="549">
        <v>1.129247463748956</v>
      </c>
      <c r="BQ72" s="549">
        <v>1.2712872156203385E-2</v>
      </c>
      <c r="BR72" s="549">
        <v>4.2779054069764538E-2</v>
      </c>
      <c r="BS72" s="549">
        <v>5.8295316011805071E-2</v>
      </c>
      <c r="BT72" s="549">
        <v>2.1968807524152978E-2</v>
      </c>
      <c r="BU72" s="549">
        <v>5.7095355206232381E-3</v>
      </c>
      <c r="BV72" s="549">
        <v>1.4887428737610073E-2</v>
      </c>
      <c r="BW72" s="549">
        <v>6.4166314184082385E-3</v>
      </c>
      <c r="BX72" s="549">
        <v>4.6023803851915718E-4</v>
      </c>
      <c r="BY72" s="549">
        <v>5.0067940990622874E-2</v>
      </c>
      <c r="BZ72" s="549">
        <v>5.417130989783062E-3</v>
      </c>
      <c r="CA72" s="549">
        <v>5.5873457271574042E-3</v>
      </c>
      <c r="CB72" s="549">
        <v>8.6534280822482177E-4</v>
      </c>
      <c r="CC72" s="549">
        <v>0</v>
      </c>
      <c r="CD72" s="549">
        <v>5.0029522510813117E-3</v>
      </c>
      <c r="CE72" s="549">
        <v>4.4711953759607181E-2</v>
      </c>
      <c r="CF72" s="549">
        <v>8.5892050583258328E-3</v>
      </c>
      <c r="CG72" s="549">
        <v>6.181743678887559E-3</v>
      </c>
      <c r="CH72" s="549">
        <v>1.167789200199427E-2</v>
      </c>
      <c r="CI72" s="549">
        <v>8.8046272400747593E-3</v>
      </c>
      <c r="CJ72" s="549">
        <v>3.6821473714908795E-3</v>
      </c>
      <c r="CK72" s="549">
        <v>7.410485396221563E-3</v>
      </c>
      <c r="CL72" s="549">
        <v>7.0449260529683753E-3</v>
      </c>
      <c r="CM72" s="549">
        <v>1.1046393403192561E-2</v>
      </c>
      <c r="CN72" s="549">
        <v>2.2032167165834379E-2</v>
      </c>
      <c r="CO72" s="549">
        <v>1.0400580076880016E-2</v>
      </c>
      <c r="CP72" s="549">
        <v>8.7190875544883011E-3</v>
      </c>
      <c r="CQ72" s="549">
        <v>1.3326537478377849E-2</v>
      </c>
      <c r="CR72" s="549">
        <v>1.4910447138216789E-2</v>
      </c>
      <c r="CS72" s="549">
        <v>1.249288195204643E-2</v>
      </c>
      <c r="CT72" s="549">
        <v>4.8089436618187912E-3</v>
      </c>
      <c r="CU72" s="549">
        <v>3.9359958162031193E-3</v>
      </c>
      <c r="CV72" s="549">
        <v>6.2460377500288111E-3</v>
      </c>
      <c r="CW72" s="549">
        <v>6.0878702391676132E-3</v>
      </c>
      <c r="CX72" s="549">
        <v>4.5534951091984752E-3</v>
      </c>
      <c r="CY72" s="549">
        <v>4.0196592168143634E-2</v>
      </c>
      <c r="CZ72" s="549">
        <v>2.1405054531631967E-2</v>
      </c>
      <c r="DA72" s="549">
        <v>3.0919263050099607E-2</v>
      </c>
      <c r="DB72" s="549">
        <v>2.9072945318191094E-2</v>
      </c>
      <c r="DC72" s="549">
        <v>2.3586005803080404E-2</v>
      </c>
      <c r="DD72" s="549">
        <v>5.4413075229764558E-3</v>
      </c>
      <c r="DE72" s="549">
        <v>9.3864774480875053E-3</v>
      </c>
      <c r="DF72" s="549">
        <v>3.2482317491524078</v>
      </c>
      <c r="DG72" s="549">
        <v>2.5579831832608027</v>
      </c>
      <c r="DH72" s="550" t="s">
        <v>308</v>
      </c>
    </row>
    <row r="73" spans="2:112" ht="12" customHeight="1">
      <c r="B73" s="548" t="s">
        <v>689</v>
      </c>
      <c r="C73" s="549">
        <v>5.8062226317427711E-4</v>
      </c>
      <c r="D73" s="549">
        <v>4.5947951157785673E-4</v>
      </c>
      <c r="E73" s="549">
        <v>1.5105660339815971E-3</v>
      </c>
      <c r="F73" s="549">
        <v>9.4636875890042205E-4</v>
      </c>
      <c r="G73" s="549">
        <v>5.4470942335645384E-4</v>
      </c>
      <c r="H73" s="549">
        <v>0</v>
      </c>
      <c r="I73" s="549">
        <v>6.6854704176094542E-4</v>
      </c>
      <c r="J73" s="549">
        <v>2.8891024364268675E-3</v>
      </c>
      <c r="K73" s="549">
        <v>3.4057008751834728E-3</v>
      </c>
      <c r="L73" s="549">
        <v>1.5850794265019784E-3</v>
      </c>
      <c r="M73" s="549">
        <v>0</v>
      </c>
      <c r="N73" s="549">
        <v>1.7298195355158266E-2</v>
      </c>
      <c r="O73" s="549">
        <v>1.6923213043084162E-3</v>
      </c>
      <c r="P73" s="549">
        <v>5.2667001925057067E-4</v>
      </c>
      <c r="Q73" s="549">
        <v>8.0653906616449012E-4</v>
      </c>
      <c r="R73" s="549">
        <v>1.2895146305528054E-3</v>
      </c>
      <c r="S73" s="549">
        <v>1.0362166512114745E-3</v>
      </c>
      <c r="T73" s="549">
        <v>1.0297648855823122E-3</v>
      </c>
      <c r="U73" s="549">
        <v>1.1740285053980191E-2</v>
      </c>
      <c r="V73" s="549">
        <v>4.1709719189723989E-3</v>
      </c>
      <c r="W73" s="549">
        <v>0</v>
      </c>
      <c r="X73" s="549">
        <v>1.9579028184607611E-3</v>
      </c>
      <c r="Y73" s="549">
        <v>2.6209771081147299E-3</v>
      </c>
      <c r="Z73" s="549">
        <v>2.0505447680495212E-3</v>
      </c>
      <c r="AA73" s="549">
        <v>2.9021861289669389E-3</v>
      </c>
      <c r="AB73" s="549">
        <v>2.1583206391901956E-3</v>
      </c>
      <c r="AC73" s="549">
        <v>3.8389113060445766E-5</v>
      </c>
      <c r="AD73" s="549">
        <v>4.7691269316090104E-4</v>
      </c>
      <c r="AE73" s="549">
        <v>4.7690211128000011E-3</v>
      </c>
      <c r="AF73" s="549">
        <v>3.0983488232682582E-3</v>
      </c>
      <c r="AG73" s="549">
        <v>7.353804138836461E-4</v>
      </c>
      <c r="AH73" s="549">
        <v>1.1903691880056034E-2</v>
      </c>
      <c r="AI73" s="549">
        <v>7.587186533850709E-4</v>
      </c>
      <c r="AJ73" s="549">
        <v>5.2900320416753607E-4</v>
      </c>
      <c r="AK73" s="549">
        <v>1.4667662991137409E-3</v>
      </c>
      <c r="AL73" s="549">
        <v>7.9949142673697436E-4</v>
      </c>
      <c r="AM73" s="549">
        <v>4.3125865029720774E-3</v>
      </c>
      <c r="AN73" s="549">
        <v>1.2973214093975562E-2</v>
      </c>
      <c r="AO73" s="549">
        <v>4.312407234396373E-4</v>
      </c>
      <c r="AP73" s="549">
        <v>1.1507295300113897E-3</v>
      </c>
      <c r="AQ73" s="549">
        <v>2.5269324238419888E-3</v>
      </c>
      <c r="AR73" s="549">
        <v>2.162223587760608E-3</v>
      </c>
      <c r="AS73" s="549">
        <v>3.4083952617769493E-3</v>
      </c>
      <c r="AT73" s="549">
        <v>1.6546582822072218E-3</v>
      </c>
      <c r="AU73" s="549">
        <v>1.3173227878302452E-3</v>
      </c>
      <c r="AV73" s="549">
        <v>1.3144862329455835E-3</v>
      </c>
      <c r="AW73" s="549">
        <v>2.551402194579346E-3</v>
      </c>
      <c r="AX73" s="549">
        <v>1.5879559818373242E-3</v>
      </c>
      <c r="AY73" s="549">
        <v>1.2481598882826349E-3</v>
      </c>
      <c r="AZ73" s="549">
        <v>4.117985774708487E-4</v>
      </c>
      <c r="BA73" s="549">
        <v>5.2227926146632077E-4</v>
      </c>
      <c r="BB73" s="549">
        <v>2.2768334484420888E-3</v>
      </c>
      <c r="BC73" s="549">
        <v>5.4896339538261225E-4</v>
      </c>
      <c r="BD73" s="549">
        <v>8.1218112792075128E-4</v>
      </c>
      <c r="BE73" s="549">
        <v>2.3694129263599245E-3</v>
      </c>
      <c r="BF73" s="549">
        <v>5.1921101825122577E-3</v>
      </c>
      <c r="BG73" s="549">
        <v>4.1678789713306295E-3</v>
      </c>
      <c r="BH73" s="549">
        <v>4.930246054898447E-3</v>
      </c>
      <c r="BI73" s="549">
        <v>4.0730976590794407E-3</v>
      </c>
      <c r="BJ73" s="549">
        <v>1.1206019822261914E-3</v>
      </c>
      <c r="BK73" s="549">
        <v>2.8219672279559357E-3</v>
      </c>
      <c r="BL73" s="549">
        <v>9.9766445673922727E-4</v>
      </c>
      <c r="BM73" s="549">
        <v>1.2496602111060754E-3</v>
      </c>
      <c r="BN73" s="549">
        <v>7.8511804607860329E-4</v>
      </c>
      <c r="BO73" s="549">
        <v>6.8867760363471627E-4</v>
      </c>
      <c r="BP73" s="549">
        <v>3.9853540313778942E-3</v>
      </c>
      <c r="BQ73" s="549">
        <v>1.0057447604531664</v>
      </c>
      <c r="BR73" s="549">
        <v>1.8884242492431462E-3</v>
      </c>
      <c r="BS73" s="549">
        <v>3.2666107657508114E-3</v>
      </c>
      <c r="BT73" s="549">
        <v>4.3389484487294898E-3</v>
      </c>
      <c r="BU73" s="549">
        <v>9.5150245222402061E-4</v>
      </c>
      <c r="BV73" s="549">
        <v>1.8403526783159856E-3</v>
      </c>
      <c r="BW73" s="549">
        <v>4.1074398716506847E-4</v>
      </c>
      <c r="BX73" s="549">
        <v>7.782088091886552E-5</v>
      </c>
      <c r="BY73" s="549">
        <v>8.9695746539326915E-4</v>
      </c>
      <c r="BZ73" s="549">
        <v>6.9269886017292719E-4</v>
      </c>
      <c r="CA73" s="549">
        <v>1.0403066413770207E-3</v>
      </c>
      <c r="CB73" s="549">
        <v>1.3644195462203732E-4</v>
      </c>
      <c r="CC73" s="549">
        <v>0</v>
      </c>
      <c r="CD73" s="549">
        <v>7.7819755915102767E-4</v>
      </c>
      <c r="CE73" s="549">
        <v>6.2440382475607771E-4</v>
      </c>
      <c r="CF73" s="549">
        <v>8.7381471751548712E-4</v>
      </c>
      <c r="CG73" s="549">
        <v>8.8958648539236003E-4</v>
      </c>
      <c r="CH73" s="549">
        <v>1.0661617819948158E-3</v>
      </c>
      <c r="CI73" s="549">
        <v>1.2381961198674376E-3</v>
      </c>
      <c r="CJ73" s="549">
        <v>4.6423766421496368E-4</v>
      </c>
      <c r="CK73" s="549">
        <v>1.3152133079904101E-3</v>
      </c>
      <c r="CL73" s="549">
        <v>8.6533594559998835E-4</v>
      </c>
      <c r="CM73" s="549">
        <v>2.56135696326301E-3</v>
      </c>
      <c r="CN73" s="549">
        <v>3.9188589420679383E-3</v>
      </c>
      <c r="CO73" s="549">
        <v>2.0490535425429081E-3</v>
      </c>
      <c r="CP73" s="549">
        <v>1.8481673747646149E-3</v>
      </c>
      <c r="CQ73" s="549">
        <v>3.2593003259594861E-3</v>
      </c>
      <c r="CR73" s="549">
        <v>5.1709384902425947E-3</v>
      </c>
      <c r="CS73" s="549">
        <v>4.6111908083731898E-3</v>
      </c>
      <c r="CT73" s="549">
        <v>1.4979896715824675E-3</v>
      </c>
      <c r="CU73" s="549">
        <v>4.7379473972785236E-4</v>
      </c>
      <c r="CV73" s="549">
        <v>5.2451638493126529E-4</v>
      </c>
      <c r="CW73" s="549">
        <v>2.2383003176783623E-3</v>
      </c>
      <c r="CX73" s="549">
        <v>1.2430693334019105E-3</v>
      </c>
      <c r="CY73" s="549">
        <v>1.4709454879139116E-2</v>
      </c>
      <c r="CZ73" s="549">
        <v>1.3784246169370443E-2</v>
      </c>
      <c r="DA73" s="549">
        <v>8.4659282496178361E-3</v>
      </c>
      <c r="DB73" s="549">
        <v>1.3476911476190062E-3</v>
      </c>
      <c r="DC73" s="549">
        <v>5.962636403208388E-3</v>
      </c>
      <c r="DD73" s="549">
        <v>8.1711589317403396E-4</v>
      </c>
      <c r="DE73" s="549">
        <v>1.0772729714715646E-3</v>
      </c>
      <c r="DF73" s="549">
        <v>1.2670010612456</v>
      </c>
      <c r="DG73" s="549">
        <v>0.99776360128415464</v>
      </c>
      <c r="DH73" s="550" t="s">
        <v>309</v>
      </c>
    </row>
    <row r="74" spans="2:112" ht="12" customHeight="1">
      <c r="B74" s="548" t="s">
        <v>691</v>
      </c>
      <c r="C74" s="549">
        <v>1.2877060879292756E-3</v>
      </c>
      <c r="D74" s="549">
        <v>1.8786025953565588E-3</v>
      </c>
      <c r="E74" s="549">
        <v>2.2991099071432526E-3</v>
      </c>
      <c r="F74" s="549">
        <v>1.1002926557748074E-3</v>
      </c>
      <c r="G74" s="549">
        <v>8.6832757724010729E-4</v>
      </c>
      <c r="H74" s="549">
        <v>0</v>
      </c>
      <c r="I74" s="549">
        <v>6.2215519284206811E-3</v>
      </c>
      <c r="J74" s="549">
        <v>2.6383638994147579E-3</v>
      </c>
      <c r="K74" s="549">
        <v>2.2235460399763233E-3</v>
      </c>
      <c r="L74" s="549">
        <v>7.5682313087123757E-4</v>
      </c>
      <c r="M74" s="549">
        <v>0</v>
      </c>
      <c r="N74" s="549">
        <v>5.0484275730221838E-3</v>
      </c>
      <c r="O74" s="549">
        <v>1.4606896847049774E-3</v>
      </c>
      <c r="P74" s="549">
        <v>1.1358116236140922E-3</v>
      </c>
      <c r="Q74" s="549">
        <v>1.0834367225766685E-3</v>
      </c>
      <c r="R74" s="549">
        <v>1.7228305736625947E-3</v>
      </c>
      <c r="S74" s="549">
        <v>1.4218619765010731E-3</v>
      </c>
      <c r="T74" s="549">
        <v>9.950345813919128E-4</v>
      </c>
      <c r="U74" s="549">
        <v>4.1540216567380354E-3</v>
      </c>
      <c r="V74" s="549">
        <v>3.3967281950221754E-3</v>
      </c>
      <c r="W74" s="549">
        <v>0</v>
      </c>
      <c r="X74" s="549">
        <v>3.3708741560069238E-3</v>
      </c>
      <c r="Y74" s="549">
        <v>6.1974677203346156E-3</v>
      </c>
      <c r="Z74" s="549">
        <v>4.5875603432660372E-3</v>
      </c>
      <c r="AA74" s="549">
        <v>3.5179218265206607E-3</v>
      </c>
      <c r="AB74" s="549">
        <v>1.4200426786857468E-3</v>
      </c>
      <c r="AC74" s="549">
        <v>4.8461397682772125E-5</v>
      </c>
      <c r="AD74" s="549">
        <v>9.3726924015166756E-4</v>
      </c>
      <c r="AE74" s="549">
        <v>1.4303075757566819E-3</v>
      </c>
      <c r="AF74" s="549">
        <v>1.0204199404729101E-3</v>
      </c>
      <c r="AG74" s="549">
        <v>9.1118318841291329E-4</v>
      </c>
      <c r="AH74" s="549">
        <v>2.3358929356489646E-3</v>
      </c>
      <c r="AI74" s="549">
        <v>1.976307614203668E-3</v>
      </c>
      <c r="AJ74" s="549">
        <v>7.1610969971513342E-4</v>
      </c>
      <c r="AK74" s="549">
        <v>1.3057868763413738E-3</v>
      </c>
      <c r="AL74" s="549">
        <v>8.7115220610295885E-4</v>
      </c>
      <c r="AM74" s="549">
        <v>1.4584689544761694E-3</v>
      </c>
      <c r="AN74" s="549">
        <v>1.1814092279204382E-3</v>
      </c>
      <c r="AO74" s="549">
        <v>3.9427211725635744E-4</v>
      </c>
      <c r="AP74" s="549">
        <v>2.564092305921771E-3</v>
      </c>
      <c r="AQ74" s="549">
        <v>1.3823519624245402E-3</v>
      </c>
      <c r="AR74" s="549">
        <v>1.0216968908792175E-3</v>
      </c>
      <c r="AS74" s="549">
        <v>1.2562923415809829E-3</v>
      </c>
      <c r="AT74" s="549">
        <v>1.0263548010358754E-3</v>
      </c>
      <c r="AU74" s="549">
        <v>9.176678012294677E-4</v>
      </c>
      <c r="AV74" s="549">
        <v>9.1098089967715985E-4</v>
      </c>
      <c r="AW74" s="549">
        <v>1.184624641224697E-3</v>
      </c>
      <c r="AX74" s="549">
        <v>1.6180175140845733E-3</v>
      </c>
      <c r="AY74" s="549">
        <v>7.6124940478782964E-4</v>
      </c>
      <c r="AZ74" s="549">
        <v>9.0674450499036172E-4</v>
      </c>
      <c r="BA74" s="549">
        <v>6.1756039880583012E-4</v>
      </c>
      <c r="BB74" s="549">
        <v>1.3991121277168108E-3</v>
      </c>
      <c r="BC74" s="549">
        <v>6.5754255152501641E-4</v>
      </c>
      <c r="BD74" s="549">
        <v>5.9178331358400872E-4</v>
      </c>
      <c r="BE74" s="549">
        <v>6.378032957505916E-4</v>
      </c>
      <c r="BF74" s="549">
        <v>6.4721590214305809E-4</v>
      </c>
      <c r="BG74" s="549">
        <v>6.9620636028634741E-4</v>
      </c>
      <c r="BH74" s="549">
        <v>8.745222994583652E-4</v>
      </c>
      <c r="BI74" s="549">
        <v>6.1990753829568174E-4</v>
      </c>
      <c r="BJ74" s="549">
        <v>1.5289000916019575E-3</v>
      </c>
      <c r="BK74" s="549">
        <v>3.6364312270249347E-3</v>
      </c>
      <c r="BL74" s="549">
        <v>1.3748771081707821E-3</v>
      </c>
      <c r="BM74" s="549">
        <v>2.1132397745410444E-3</v>
      </c>
      <c r="BN74" s="549">
        <v>1.3142515064559657E-3</v>
      </c>
      <c r="BO74" s="549">
        <v>1.2965572262597846E-3</v>
      </c>
      <c r="BP74" s="549">
        <v>1.9778988036409282E-3</v>
      </c>
      <c r="BQ74" s="549">
        <v>2.1335174031394152E-3</v>
      </c>
      <c r="BR74" s="549">
        <v>1.0873745529424297</v>
      </c>
      <c r="BS74" s="549">
        <v>9.8126200348816802E-3</v>
      </c>
      <c r="BT74" s="549">
        <v>3.6718097399909225E-3</v>
      </c>
      <c r="BU74" s="549">
        <v>1.7248723175597753E-3</v>
      </c>
      <c r="BV74" s="549">
        <v>2.4406912987966559E-3</v>
      </c>
      <c r="BW74" s="549">
        <v>6.7656032899051451E-4</v>
      </c>
      <c r="BX74" s="549">
        <v>1.3958699447924264E-4</v>
      </c>
      <c r="BY74" s="549">
        <v>7.1767192476791886E-3</v>
      </c>
      <c r="BZ74" s="549">
        <v>1.2199784691231338E-3</v>
      </c>
      <c r="CA74" s="549">
        <v>1.0956270022660863E-2</v>
      </c>
      <c r="CB74" s="549">
        <v>2.5399392633137759E-4</v>
      </c>
      <c r="CC74" s="549">
        <v>0</v>
      </c>
      <c r="CD74" s="549">
        <v>1.5489899655423765E-3</v>
      </c>
      <c r="CE74" s="549">
        <v>2.2865358370396656E-3</v>
      </c>
      <c r="CF74" s="549">
        <v>3.7017479233136391E-3</v>
      </c>
      <c r="CG74" s="549">
        <v>9.8008341216572004E-4</v>
      </c>
      <c r="CH74" s="549">
        <v>6.2240923189741055E-3</v>
      </c>
      <c r="CI74" s="549">
        <v>1.7145766186739565E-3</v>
      </c>
      <c r="CJ74" s="549">
        <v>7.6066426318832756E-4</v>
      </c>
      <c r="CK74" s="549">
        <v>2.3609515573474243E-3</v>
      </c>
      <c r="CL74" s="549">
        <v>1.6910837596533564E-3</v>
      </c>
      <c r="CM74" s="549">
        <v>4.8267576161623764E-3</v>
      </c>
      <c r="CN74" s="549">
        <v>8.9013314718071872E-3</v>
      </c>
      <c r="CO74" s="549">
        <v>9.7084043618108455E-3</v>
      </c>
      <c r="CP74" s="549">
        <v>4.6678070844477912E-3</v>
      </c>
      <c r="CQ74" s="549">
        <v>4.1381544405840126E-3</v>
      </c>
      <c r="CR74" s="549">
        <v>6.6369845435448041E-3</v>
      </c>
      <c r="CS74" s="549">
        <v>7.6985786158670771E-3</v>
      </c>
      <c r="CT74" s="549">
        <v>2.7905505347576446E-3</v>
      </c>
      <c r="CU74" s="549">
        <v>8.0744790731823767E-4</v>
      </c>
      <c r="CV74" s="549">
        <v>7.1539209659865271E-4</v>
      </c>
      <c r="CW74" s="549">
        <v>1.2792197775799172E-3</v>
      </c>
      <c r="CX74" s="549">
        <v>1.2905028160963589E-3</v>
      </c>
      <c r="CY74" s="549">
        <v>1.3178209729926166E-2</v>
      </c>
      <c r="CZ74" s="549">
        <v>9.9802863922925852E-3</v>
      </c>
      <c r="DA74" s="549">
        <v>1.7253129767741859E-2</v>
      </c>
      <c r="DB74" s="549">
        <v>5.0772771678106116E-3</v>
      </c>
      <c r="DC74" s="549">
        <v>5.9289685671464485E-3</v>
      </c>
      <c r="DD74" s="549">
        <v>7.6486799011015469E-4</v>
      </c>
      <c r="DE74" s="549">
        <v>3.4361868226059997E-3</v>
      </c>
      <c r="DF74" s="549">
        <v>1.3648379127875838</v>
      </c>
      <c r="DG74" s="549">
        <v>1.0748101423792851</v>
      </c>
      <c r="DH74" s="550" t="s">
        <v>310</v>
      </c>
    </row>
    <row r="75" spans="2:112" ht="12" customHeight="1">
      <c r="B75" s="548" t="s">
        <v>693</v>
      </c>
      <c r="C75" s="549">
        <v>9.6963134547923689E-4</v>
      </c>
      <c r="D75" s="549">
        <v>1.9960679988242887E-3</v>
      </c>
      <c r="E75" s="549">
        <v>3.344214101960505E-3</v>
      </c>
      <c r="F75" s="549">
        <v>1.2141447253442399E-3</v>
      </c>
      <c r="G75" s="549">
        <v>2.6456272056571048E-3</v>
      </c>
      <c r="H75" s="549">
        <v>0</v>
      </c>
      <c r="I75" s="549">
        <v>4.4244625230554927E-3</v>
      </c>
      <c r="J75" s="549">
        <v>2.0350800043123759E-3</v>
      </c>
      <c r="K75" s="549">
        <v>9.5922741531792154E-4</v>
      </c>
      <c r="L75" s="549">
        <v>2.4266058047584939E-3</v>
      </c>
      <c r="M75" s="549">
        <v>0</v>
      </c>
      <c r="N75" s="549">
        <v>2.2946072529853997E-3</v>
      </c>
      <c r="O75" s="549">
        <v>1.3778911486718344E-3</v>
      </c>
      <c r="P75" s="549">
        <v>1.6089651941254496E-3</v>
      </c>
      <c r="Q75" s="549">
        <v>1.1765911041557106E-3</v>
      </c>
      <c r="R75" s="549">
        <v>1.3901385884628247E-3</v>
      </c>
      <c r="S75" s="549">
        <v>1.3293066656573269E-3</v>
      </c>
      <c r="T75" s="549">
        <v>1.8963630990176102E-3</v>
      </c>
      <c r="U75" s="549">
        <v>7.2535918694557281E-3</v>
      </c>
      <c r="V75" s="549">
        <v>1.9242353296501931E-2</v>
      </c>
      <c r="W75" s="549">
        <v>0</v>
      </c>
      <c r="X75" s="549">
        <v>1.386745082086058E-3</v>
      </c>
      <c r="Y75" s="549">
        <v>3.8314746870302028E-3</v>
      </c>
      <c r="Z75" s="549">
        <v>7.0344479426195632E-3</v>
      </c>
      <c r="AA75" s="549">
        <v>4.4168480743727919E-3</v>
      </c>
      <c r="AB75" s="549">
        <v>2.2090431617679289E-3</v>
      </c>
      <c r="AC75" s="549">
        <v>5.8832631573638916E-5</v>
      </c>
      <c r="AD75" s="549">
        <v>1.4843076000766934E-3</v>
      </c>
      <c r="AE75" s="549">
        <v>1.6057215337129975E-3</v>
      </c>
      <c r="AF75" s="549">
        <v>1.4720777543211147E-3</v>
      </c>
      <c r="AG75" s="549">
        <v>1.1666194456002891E-3</v>
      </c>
      <c r="AH75" s="549">
        <v>3.9867876370224672E-3</v>
      </c>
      <c r="AI75" s="549">
        <v>5.427319604822305E-3</v>
      </c>
      <c r="AJ75" s="549">
        <v>5.4360976009204033E-4</v>
      </c>
      <c r="AK75" s="549">
        <v>6.5348014713282913E-3</v>
      </c>
      <c r="AL75" s="549">
        <v>2.860445066480402E-3</v>
      </c>
      <c r="AM75" s="549">
        <v>1.2723077781981046E-3</v>
      </c>
      <c r="AN75" s="549">
        <v>5.1259520355554488E-3</v>
      </c>
      <c r="AO75" s="549">
        <v>9.0784664617979231E-4</v>
      </c>
      <c r="AP75" s="549">
        <v>5.8762218755720984E-3</v>
      </c>
      <c r="AQ75" s="549">
        <v>1.9398099150254994E-3</v>
      </c>
      <c r="AR75" s="549">
        <v>1.0699447052124396E-3</v>
      </c>
      <c r="AS75" s="549">
        <v>1.6559286905917174E-3</v>
      </c>
      <c r="AT75" s="549">
        <v>1.5983852030127651E-3</v>
      </c>
      <c r="AU75" s="549">
        <v>9.5512837174300451E-4</v>
      </c>
      <c r="AV75" s="549">
        <v>1.0510155263861684E-3</v>
      </c>
      <c r="AW75" s="549">
        <v>1.9235446947709176E-3</v>
      </c>
      <c r="AX75" s="549">
        <v>1.7961519056944417E-3</v>
      </c>
      <c r="AY75" s="549">
        <v>9.9327101346707316E-4</v>
      </c>
      <c r="AZ75" s="549">
        <v>5.6095045642880605E-4</v>
      </c>
      <c r="BA75" s="549">
        <v>5.6893497110788692E-4</v>
      </c>
      <c r="BB75" s="549">
        <v>1.4130338363865847E-3</v>
      </c>
      <c r="BC75" s="549">
        <v>6.1534361019795105E-4</v>
      </c>
      <c r="BD75" s="549">
        <v>8.9124157951827351E-4</v>
      </c>
      <c r="BE75" s="549">
        <v>6.3385329290956626E-4</v>
      </c>
      <c r="BF75" s="549">
        <v>6.5800648383015816E-4</v>
      </c>
      <c r="BG75" s="549">
        <v>9.4177025148698323E-4</v>
      </c>
      <c r="BH75" s="549">
        <v>1.365120568345948E-3</v>
      </c>
      <c r="BI75" s="549">
        <v>2.8295210257125582E-3</v>
      </c>
      <c r="BJ75" s="549">
        <v>9.3620049477712399E-4</v>
      </c>
      <c r="BK75" s="549">
        <v>2.4965887553160945E-3</v>
      </c>
      <c r="BL75" s="549">
        <v>1.5594353890717558E-3</v>
      </c>
      <c r="BM75" s="549">
        <v>1.3730089232011991E-3</v>
      </c>
      <c r="BN75" s="549">
        <v>5.1216678643027725E-3</v>
      </c>
      <c r="BO75" s="549">
        <v>6.0289533374300354E-3</v>
      </c>
      <c r="BP75" s="549">
        <v>5.2618145448832886E-2</v>
      </c>
      <c r="BQ75" s="549">
        <v>2.3600617288108703E-3</v>
      </c>
      <c r="BR75" s="549">
        <v>4.5171206166063696E-3</v>
      </c>
      <c r="BS75" s="549">
        <v>1.0037679028453583</v>
      </c>
      <c r="BT75" s="549">
        <v>2.9108996131559004E-3</v>
      </c>
      <c r="BU75" s="549">
        <v>3.6856093437218963E-3</v>
      </c>
      <c r="BV75" s="549">
        <v>1.3691929014509482E-3</v>
      </c>
      <c r="BW75" s="549">
        <v>6.3122872290844465E-4</v>
      </c>
      <c r="BX75" s="549">
        <v>2.1713241172522516E-4</v>
      </c>
      <c r="BY75" s="549">
        <v>2.3884306862798903E-2</v>
      </c>
      <c r="BZ75" s="549">
        <v>3.1702908839271646E-3</v>
      </c>
      <c r="CA75" s="549">
        <v>1.202972371556695E-3</v>
      </c>
      <c r="CB75" s="549">
        <v>4.3034884962818654E-4</v>
      </c>
      <c r="CC75" s="549">
        <v>0</v>
      </c>
      <c r="CD75" s="549">
        <v>4.1911557220848271E-3</v>
      </c>
      <c r="CE75" s="549">
        <v>4.059383252252218E-3</v>
      </c>
      <c r="CF75" s="549">
        <v>6.6002103447586075E-3</v>
      </c>
      <c r="CG75" s="549">
        <v>1.974506633351374E-3</v>
      </c>
      <c r="CH75" s="549">
        <v>1.0039410073862552E-2</v>
      </c>
      <c r="CI75" s="549">
        <v>1.1402454243838595E-2</v>
      </c>
      <c r="CJ75" s="549">
        <v>6.6988334512216698E-4</v>
      </c>
      <c r="CK75" s="549">
        <v>5.613165493326952E-3</v>
      </c>
      <c r="CL75" s="549">
        <v>2.1600406634457591E-3</v>
      </c>
      <c r="CM75" s="549">
        <v>2.947897054660855E-2</v>
      </c>
      <c r="CN75" s="549">
        <v>7.2142494933620039E-3</v>
      </c>
      <c r="CO75" s="549">
        <v>3.9664607320224433E-3</v>
      </c>
      <c r="CP75" s="549">
        <v>4.0479346702813881E-3</v>
      </c>
      <c r="CQ75" s="549">
        <v>9.067504758453639E-3</v>
      </c>
      <c r="CR75" s="549">
        <v>4.5929233368219814E-3</v>
      </c>
      <c r="CS75" s="549">
        <v>4.8510265172154463E-3</v>
      </c>
      <c r="CT75" s="549">
        <v>8.7059975418108835E-4</v>
      </c>
      <c r="CU75" s="549">
        <v>1.0667987178392111E-3</v>
      </c>
      <c r="CV75" s="549">
        <v>1.2620863108681539E-3</v>
      </c>
      <c r="CW75" s="549">
        <v>1.3067473177262737E-3</v>
      </c>
      <c r="CX75" s="549">
        <v>6.8275424630183097E-4</v>
      </c>
      <c r="CY75" s="549">
        <v>4.5941327645050094E-2</v>
      </c>
      <c r="CZ75" s="549">
        <v>1.6148254157765125E-2</v>
      </c>
      <c r="DA75" s="549">
        <v>1.3458871021706518E-2</v>
      </c>
      <c r="DB75" s="549">
        <v>1.0635452417318588E-2</v>
      </c>
      <c r="DC75" s="549">
        <v>1.5078085352043937E-2</v>
      </c>
      <c r="DD75" s="549">
        <v>7.5621067398989352E-4</v>
      </c>
      <c r="DE75" s="549">
        <v>2.1534093224071633E-2</v>
      </c>
      <c r="DF75" s="549">
        <v>1.4951988632642363</v>
      </c>
      <c r="DG75" s="549">
        <v>1.1774694182022569</v>
      </c>
      <c r="DH75" s="550" t="s">
        <v>311</v>
      </c>
    </row>
    <row r="76" spans="2:112" ht="12" customHeight="1">
      <c r="B76" s="548" t="s">
        <v>695</v>
      </c>
      <c r="C76" s="549">
        <v>5.5226080964063014E-2</v>
      </c>
      <c r="D76" s="549">
        <v>4.3492086208442603E-2</v>
      </c>
      <c r="E76" s="549">
        <v>3.403704034805477E-2</v>
      </c>
      <c r="F76" s="549">
        <v>3.2287085506004926E-2</v>
      </c>
      <c r="G76" s="549">
        <v>6.1731689610521973E-2</v>
      </c>
      <c r="H76" s="549">
        <v>0</v>
      </c>
      <c r="I76" s="549">
        <v>4.0201130253818079E-2</v>
      </c>
      <c r="J76" s="549">
        <v>5.4244987814287389E-2</v>
      </c>
      <c r="K76" s="549">
        <v>3.8882517042840126E-2</v>
      </c>
      <c r="L76" s="549">
        <v>6.0204340808408467E-2</v>
      </c>
      <c r="M76" s="549">
        <v>0</v>
      </c>
      <c r="N76" s="549">
        <v>3.1220157025628824E-2</v>
      </c>
      <c r="O76" s="549">
        <v>5.1668568658889392E-2</v>
      </c>
      <c r="P76" s="549">
        <v>4.0793877374137998E-2</v>
      </c>
      <c r="Q76" s="549">
        <v>4.8444771666687349E-2</v>
      </c>
      <c r="R76" s="549">
        <v>0.11182189251238987</v>
      </c>
      <c r="S76" s="549">
        <v>4.9766614066215097E-2</v>
      </c>
      <c r="T76" s="549">
        <v>4.3729641411260782E-2</v>
      </c>
      <c r="U76" s="549">
        <v>2.1775087906748251E-2</v>
      </c>
      <c r="V76" s="549">
        <v>1.4916172673587613E-2</v>
      </c>
      <c r="W76" s="549">
        <v>0</v>
      </c>
      <c r="X76" s="549">
        <v>2.4130281887649613E-2</v>
      </c>
      <c r="Y76" s="549">
        <v>2.6717678390677974E-2</v>
      </c>
      <c r="Z76" s="549">
        <v>3.2743050930155594E-2</v>
      </c>
      <c r="AA76" s="549">
        <v>2.6036458801906644E-2</v>
      </c>
      <c r="AB76" s="549">
        <v>3.3662917765854977E-2</v>
      </c>
      <c r="AC76" s="549">
        <v>7.7015686486668596E-3</v>
      </c>
      <c r="AD76" s="549">
        <v>3.4404005443147083E-2</v>
      </c>
      <c r="AE76" s="549">
        <v>3.7362580696845095E-2</v>
      </c>
      <c r="AF76" s="549">
        <v>3.0482047557076848E-2</v>
      </c>
      <c r="AG76" s="549">
        <v>5.8767321064657561E-2</v>
      </c>
      <c r="AH76" s="549">
        <v>2.6205984198644214E-2</v>
      </c>
      <c r="AI76" s="549">
        <v>2.44138528635767E-2</v>
      </c>
      <c r="AJ76" s="549">
        <v>0.11789565673345852</v>
      </c>
      <c r="AK76" s="549">
        <v>2.3406156403209449E-2</v>
      </c>
      <c r="AL76" s="549">
        <v>1.7210270059448647E-2</v>
      </c>
      <c r="AM76" s="549">
        <v>7.2221659900793362E-3</v>
      </c>
      <c r="AN76" s="549">
        <v>2.003382094734318E-2</v>
      </c>
      <c r="AO76" s="549">
        <v>4.5300848495637203E-2</v>
      </c>
      <c r="AP76" s="549">
        <v>2.0870193901527494E-2</v>
      </c>
      <c r="AQ76" s="549">
        <v>3.8178752901268473E-2</v>
      </c>
      <c r="AR76" s="549">
        <v>3.398053000740453E-2</v>
      </c>
      <c r="AS76" s="549">
        <v>2.8876205217061236E-2</v>
      </c>
      <c r="AT76" s="549">
        <v>2.8066577906939196E-2</v>
      </c>
      <c r="AU76" s="549">
        <v>2.591089778150869E-2</v>
      </c>
      <c r="AV76" s="549">
        <v>3.4548839344927917E-2</v>
      </c>
      <c r="AW76" s="549">
        <v>2.7136068564055305E-2</v>
      </c>
      <c r="AX76" s="549">
        <v>2.4011860595520809E-2</v>
      </c>
      <c r="AY76" s="549">
        <v>3.2042598395525347E-2</v>
      </c>
      <c r="AZ76" s="549">
        <v>3.5207537152524816E-2</v>
      </c>
      <c r="BA76" s="549">
        <v>2.5250078856167896E-2</v>
      </c>
      <c r="BB76" s="549">
        <v>3.4804654807087776E-2</v>
      </c>
      <c r="BC76" s="549">
        <v>2.8561702583470142E-2</v>
      </c>
      <c r="BD76" s="549">
        <v>2.5011613694104533E-2</v>
      </c>
      <c r="BE76" s="549">
        <v>2.2167354210455664E-2</v>
      </c>
      <c r="BF76" s="549">
        <v>2.0340770089000752E-2</v>
      </c>
      <c r="BG76" s="549">
        <v>4.0610740867041376E-2</v>
      </c>
      <c r="BH76" s="549">
        <v>2.4858196932184645E-2</v>
      </c>
      <c r="BI76" s="549">
        <v>3.1953936011112856E-2</v>
      </c>
      <c r="BJ76" s="549">
        <v>5.0377217159298583E-2</v>
      </c>
      <c r="BK76" s="549">
        <v>9.2785199835594447E-3</v>
      </c>
      <c r="BL76" s="549">
        <v>3.9176546820980332E-2</v>
      </c>
      <c r="BM76" s="549">
        <v>4.7307945365549324E-2</v>
      </c>
      <c r="BN76" s="549">
        <v>2.9959236982570261E-2</v>
      </c>
      <c r="BO76" s="549">
        <v>2.7180781278754628E-2</v>
      </c>
      <c r="BP76" s="549">
        <v>1.0929286677519464E-2</v>
      </c>
      <c r="BQ76" s="549">
        <v>1.7061749789333874E-2</v>
      </c>
      <c r="BR76" s="549">
        <v>1.7343386908549051E-2</v>
      </c>
      <c r="BS76" s="549">
        <v>1.4136495078344226E-2</v>
      </c>
      <c r="BT76" s="549">
        <v>1.0120511888034502</v>
      </c>
      <c r="BU76" s="549">
        <v>6.3054381230875705E-3</v>
      </c>
      <c r="BV76" s="549">
        <v>3.1315023675175498E-3</v>
      </c>
      <c r="BW76" s="549">
        <v>3.6525018488083746E-3</v>
      </c>
      <c r="BX76" s="549">
        <v>1.3241889069317602E-3</v>
      </c>
      <c r="BY76" s="549">
        <v>5.1178112161884629E-3</v>
      </c>
      <c r="BZ76" s="549">
        <v>9.8418734140111423E-3</v>
      </c>
      <c r="CA76" s="549">
        <v>7.3847694439911363E-2</v>
      </c>
      <c r="CB76" s="549">
        <v>1.3934038202107743E-2</v>
      </c>
      <c r="CC76" s="549">
        <v>0</v>
      </c>
      <c r="CD76" s="549">
        <v>7.6978843390245995E-3</v>
      </c>
      <c r="CE76" s="549">
        <v>7.7821244066815076E-3</v>
      </c>
      <c r="CF76" s="549">
        <v>1.2405290722656786E-2</v>
      </c>
      <c r="CG76" s="549">
        <v>6.4044099680289684E-3</v>
      </c>
      <c r="CH76" s="549">
        <v>6.6084913555537255E-3</v>
      </c>
      <c r="CI76" s="549">
        <v>7.8530385013618823E-3</v>
      </c>
      <c r="CJ76" s="549">
        <v>1.1982697455080312E-2</v>
      </c>
      <c r="CK76" s="549">
        <v>7.8842478499530824E-3</v>
      </c>
      <c r="CL76" s="549">
        <v>2.6668317052795903E-2</v>
      </c>
      <c r="CM76" s="549">
        <v>9.802663037762397E-3</v>
      </c>
      <c r="CN76" s="549">
        <v>8.423541007039223E-3</v>
      </c>
      <c r="CO76" s="549">
        <v>2.2438870167894032E-2</v>
      </c>
      <c r="CP76" s="549">
        <v>3.7065472251515012E-2</v>
      </c>
      <c r="CQ76" s="549">
        <v>1.5415813552458888E-2</v>
      </c>
      <c r="CR76" s="549">
        <v>2.1211626210573296E-2</v>
      </c>
      <c r="CS76" s="549">
        <v>1.7705558422392194E-2</v>
      </c>
      <c r="CT76" s="549">
        <v>2.8106881842394627E-2</v>
      </c>
      <c r="CU76" s="549">
        <v>1.4511462492036942E-2</v>
      </c>
      <c r="CV76" s="549">
        <v>8.6117427711705045E-3</v>
      </c>
      <c r="CW76" s="549">
        <v>4.1672989941027153E-2</v>
      </c>
      <c r="CX76" s="549">
        <v>8.0414500798938332E-3</v>
      </c>
      <c r="CY76" s="549">
        <v>3.840884521810619E-2</v>
      </c>
      <c r="CZ76" s="549">
        <v>7.5810595142634524E-2</v>
      </c>
      <c r="DA76" s="549">
        <v>2.1647878093515819E-2</v>
      </c>
      <c r="DB76" s="549">
        <v>1.6342446856639384E-2</v>
      </c>
      <c r="DC76" s="549">
        <v>2.5620332665853167E-2</v>
      </c>
      <c r="DD76" s="549">
        <v>0.13912276313652697</v>
      </c>
      <c r="DE76" s="549">
        <v>1.1495926906467937E-2</v>
      </c>
      <c r="DF76" s="549">
        <v>4.0592302833624236</v>
      </c>
      <c r="DG76" s="549">
        <v>3.1966446989299682</v>
      </c>
      <c r="DH76" s="550" t="s">
        <v>312</v>
      </c>
    </row>
    <row r="77" spans="2:112" ht="12" customHeight="1">
      <c r="B77" s="548" t="s">
        <v>697</v>
      </c>
      <c r="C77" s="549">
        <v>8.7217424433427594E-3</v>
      </c>
      <c r="D77" s="549">
        <v>6.6201188142738275E-3</v>
      </c>
      <c r="E77" s="549">
        <v>1.4313621966049541E-2</v>
      </c>
      <c r="F77" s="549">
        <v>9.9482083664515428E-3</v>
      </c>
      <c r="G77" s="549">
        <v>2.1526632916795584E-2</v>
      </c>
      <c r="H77" s="549">
        <v>0</v>
      </c>
      <c r="I77" s="549">
        <v>5.0799061504088944E-2</v>
      </c>
      <c r="J77" s="549">
        <v>6.9560675775621524E-3</v>
      </c>
      <c r="K77" s="549">
        <v>1.147025034710936E-2</v>
      </c>
      <c r="L77" s="549">
        <v>5.8058769993103478E-3</v>
      </c>
      <c r="M77" s="549">
        <v>0</v>
      </c>
      <c r="N77" s="549">
        <v>2.185617823240265E-2</v>
      </c>
      <c r="O77" s="549">
        <v>1.6988600523071502E-2</v>
      </c>
      <c r="P77" s="549">
        <v>9.9713341569222253E-3</v>
      </c>
      <c r="Q77" s="549">
        <v>1.583739922166769E-2</v>
      </c>
      <c r="R77" s="549">
        <v>1.0212805165908582E-2</v>
      </c>
      <c r="S77" s="549">
        <v>9.666723543650748E-3</v>
      </c>
      <c r="T77" s="549">
        <v>1.0108691185356749E-2</v>
      </c>
      <c r="U77" s="549">
        <v>1.061314672011332E-2</v>
      </c>
      <c r="V77" s="549">
        <v>1.3678111524923339E-2</v>
      </c>
      <c r="W77" s="549">
        <v>0</v>
      </c>
      <c r="X77" s="549">
        <v>6.4576065248716672E-3</v>
      </c>
      <c r="Y77" s="549">
        <v>8.6822679871589713E-3</v>
      </c>
      <c r="Z77" s="549">
        <v>6.7564541460883145E-3</v>
      </c>
      <c r="AA77" s="549">
        <v>6.613521416512314E-3</v>
      </c>
      <c r="AB77" s="549">
        <v>9.9477447198891428E-3</v>
      </c>
      <c r="AC77" s="549">
        <v>2.3287309119162663E-4</v>
      </c>
      <c r="AD77" s="549">
        <v>4.7185319600650394E-3</v>
      </c>
      <c r="AE77" s="549">
        <v>5.0928169216980842E-3</v>
      </c>
      <c r="AF77" s="549">
        <v>5.6993203723982337E-3</v>
      </c>
      <c r="AG77" s="549">
        <v>7.4216054249514815E-3</v>
      </c>
      <c r="AH77" s="549">
        <v>1.1035509760773153E-2</v>
      </c>
      <c r="AI77" s="549">
        <v>1.3317801114765491E-2</v>
      </c>
      <c r="AJ77" s="549">
        <v>4.5419725871581494E-3</v>
      </c>
      <c r="AK77" s="549">
        <v>1.2643454146255399E-2</v>
      </c>
      <c r="AL77" s="549">
        <v>1.0283361694721055E-2</v>
      </c>
      <c r="AM77" s="549">
        <v>3.8493327082925271E-3</v>
      </c>
      <c r="AN77" s="549">
        <v>8.8972194566803546E-3</v>
      </c>
      <c r="AO77" s="549">
        <v>6.9582373458134819E-3</v>
      </c>
      <c r="AP77" s="549">
        <v>1.2914002267450915E-2</v>
      </c>
      <c r="AQ77" s="549">
        <v>7.7361776653601952E-3</v>
      </c>
      <c r="AR77" s="549">
        <v>1.4003425306381758E-2</v>
      </c>
      <c r="AS77" s="549">
        <v>9.2057622144954953E-3</v>
      </c>
      <c r="AT77" s="549">
        <v>6.7128077632028537E-3</v>
      </c>
      <c r="AU77" s="549">
        <v>8.0800594252414103E-3</v>
      </c>
      <c r="AV77" s="549">
        <v>7.548435766391636E-3</v>
      </c>
      <c r="AW77" s="549">
        <v>4.9902242018467664E-3</v>
      </c>
      <c r="AX77" s="549">
        <v>7.4953314264488294E-3</v>
      </c>
      <c r="AY77" s="549">
        <v>5.8954517982361563E-3</v>
      </c>
      <c r="AZ77" s="549">
        <v>6.8663054542778788E-3</v>
      </c>
      <c r="BA77" s="549">
        <v>5.3702148467256435E-3</v>
      </c>
      <c r="BB77" s="549">
        <v>7.3555528785345468E-3</v>
      </c>
      <c r="BC77" s="549">
        <v>1.100100721751367E-2</v>
      </c>
      <c r="BD77" s="549">
        <v>9.5478413008485957E-3</v>
      </c>
      <c r="BE77" s="549">
        <v>5.1610550834578495E-3</v>
      </c>
      <c r="BF77" s="549">
        <v>4.1277946950833864E-3</v>
      </c>
      <c r="BG77" s="549">
        <v>4.8753736792711833E-3</v>
      </c>
      <c r="BH77" s="549">
        <v>1.6294369328072881E-2</v>
      </c>
      <c r="BI77" s="549">
        <v>8.2569910320234672E-3</v>
      </c>
      <c r="BJ77" s="549">
        <v>2.3347863075915281E-2</v>
      </c>
      <c r="BK77" s="549">
        <v>8.9982205124767949E-3</v>
      </c>
      <c r="BL77" s="549">
        <v>1.2334228374174187E-2</v>
      </c>
      <c r="BM77" s="549">
        <v>7.9216029795334264E-3</v>
      </c>
      <c r="BN77" s="549">
        <v>1.593460356539109E-2</v>
      </c>
      <c r="BO77" s="549">
        <v>1.3778552646547209E-2</v>
      </c>
      <c r="BP77" s="549">
        <v>2.2475998644734686E-2</v>
      </c>
      <c r="BQ77" s="549">
        <v>5.6151972182789233E-3</v>
      </c>
      <c r="BR77" s="549">
        <v>1.622218555533711E-2</v>
      </c>
      <c r="BS77" s="549">
        <v>1.869884604557007E-2</v>
      </c>
      <c r="BT77" s="549">
        <v>1.8592986220221687E-2</v>
      </c>
      <c r="BU77" s="549">
        <v>1.0386107039974839</v>
      </c>
      <c r="BV77" s="549">
        <v>7.700000483021413E-2</v>
      </c>
      <c r="BW77" s="549">
        <v>5.5129103915825595E-2</v>
      </c>
      <c r="BX77" s="549">
        <v>5.264542517773136E-2</v>
      </c>
      <c r="BY77" s="549">
        <v>3.8730914439502849E-2</v>
      </c>
      <c r="BZ77" s="549">
        <v>1.3192910636895294E-2</v>
      </c>
      <c r="CA77" s="549">
        <v>4.5610483800603029E-2</v>
      </c>
      <c r="CB77" s="549">
        <v>4.34850848095567E-2</v>
      </c>
      <c r="CC77" s="549">
        <v>0</v>
      </c>
      <c r="CD77" s="549">
        <v>2.2977424306283384E-2</v>
      </c>
      <c r="CE77" s="549">
        <v>1.0200287922063764E-2</v>
      </c>
      <c r="CF77" s="549">
        <v>9.1704307514909721E-3</v>
      </c>
      <c r="CG77" s="549">
        <v>3.1236836522509854E-3</v>
      </c>
      <c r="CH77" s="549">
        <v>1.1238854333732491E-2</v>
      </c>
      <c r="CI77" s="549">
        <v>8.7811689668534174E-3</v>
      </c>
      <c r="CJ77" s="549">
        <v>7.4338230892788482E-3</v>
      </c>
      <c r="CK77" s="549">
        <v>1.0431995948231392E-2</v>
      </c>
      <c r="CL77" s="549">
        <v>7.1215501414353382E-3</v>
      </c>
      <c r="CM77" s="549">
        <v>1.094440152827207E-2</v>
      </c>
      <c r="CN77" s="549">
        <v>7.1786410855054703E-3</v>
      </c>
      <c r="CO77" s="549">
        <v>4.5769180043446238E-3</v>
      </c>
      <c r="CP77" s="549">
        <v>6.6773263132656182E-3</v>
      </c>
      <c r="CQ77" s="549">
        <v>2.679349887008221E-2</v>
      </c>
      <c r="CR77" s="549">
        <v>1.4064408586417641E-2</v>
      </c>
      <c r="CS77" s="549">
        <v>7.1129095867342017E-3</v>
      </c>
      <c r="CT77" s="549">
        <v>2.1713981347608841E-2</v>
      </c>
      <c r="CU77" s="549">
        <v>3.2716060888466909E-2</v>
      </c>
      <c r="CV77" s="549">
        <v>3.8112173222760062E-3</v>
      </c>
      <c r="CW77" s="549">
        <v>7.7198199542198639E-3</v>
      </c>
      <c r="CX77" s="549">
        <v>4.9613901723365647E-3</v>
      </c>
      <c r="CY77" s="549">
        <v>2.2247923874662817E-2</v>
      </c>
      <c r="CZ77" s="549">
        <v>8.509120163871408E-3</v>
      </c>
      <c r="DA77" s="549">
        <v>6.5487952359758114E-3</v>
      </c>
      <c r="DB77" s="549">
        <v>1.0081519457083498E-2</v>
      </c>
      <c r="DC77" s="549">
        <v>8.8834714010436484E-3</v>
      </c>
      <c r="DD77" s="549">
        <v>4.5130736455010183E-3</v>
      </c>
      <c r="DE77" s="549">
        <v>8.2978588119503212E-3</v>
      </c>
      <c r="DF77" s="549">
        <v>2.3878388577463823</v>
      </c>
      <c r="DG77" s="549">
        <v>1.8804236009471191</v>
      </c>
      <c r="DH77" s="550" t="s">
        <v>313</v>
      </c>
    </row>
    <row r="78" spans="2:112" ht="12" customHeight="1">
      <c r="B78" s="548" t="s">
        <v>699</v>
      </c>
      <c r="C78" s="549">
        <v>4.0451228004417909E-3</v>
      </c>
      <c r="D78" s="549">
        <v>3.2150177399916215E-3</v>
      </c>
      <c r="E78" s="549">
        <v>1.8730827297309533E-2</v>
      </c>
      <c r="F78" s="549">
        <v>3.7218478147932731E-3</v>
      </c>
      <c r="G78" s="549">
        <v>4.0038961257543044E-3</v>
      </c>
      <c r="H78" s="549">
        <v>0</v>
      </c>
      <c r="I78" s="549">
        <v>1.2533610237015913E-2</v>
      </c>
      <c r="J78" s="549">
        <v>5.265102792999932E-3</v>
      </c>
      <c r="K78" s="549">
        <v>3.3259544475183283E-3</v>
      </c>
      <c r="L78" s="549">
        <v>4.6077273199934118E-3</v>
      </c>
      <c r="M78" s="549">
        <v>0</v>
      </c>
      <c r="N78" s="549">
        <v>4.8360487311897311E-3</v>
      </c>
      <c r="O78" s="549">
        <v>5.7044295564096792E-3</v>
      </c>
      <c r="P78" s="549">
        <v>4.4633100750654017E-3</v>
      </c>
      <c r="Q78" s="549">
        <v>6.3395259139014679E-3</v>
      </c>
      <c r="R78" s="549">
        <v>4.7558926679629795E-3</v>
      </c>
      <c r="S78" s="549">
        <v>3.611322975201451E-3</v>
      </c>
      <c r="T78" s="549">
        <v>6.1257552968394446E-3</v>
      </c>
      <c r="U78" s="549">
        <v>3.1638102996300165E-3</v>
      </c>
      <c r="V78" s="549">
        <v>7.112718686052062E-3</v>
      </c>
      <c r="W78" s="549">
        <v>0</v>
      </c>
      <c r="X78" s="549">
        <v>2.7305991075858419E-3</v>
      </c>
      <c r="Y78" s="549">
        <v>2.8622100557640921E-3</v>
      </c>
      <c r="Z78" s="549">
        <v>4.1698729624908577E-3</v>
      </c>
      <c r="AA78" s="549">
        <v>5.03845939469795E-3</v>
      </c>
      <c r="AB78" s="549">
        <v>3.8867353031912994E-3</v>
      </c>
      <c r="AC78" s="549">
        <v>7.255671107827006E-4</v>
      </c>
      <c r="AD78" s="549">
        <v>3.735233544009542E-3</v>
      </c>
      <c r="AE78" s="549">
        <v>4.7204382132239537E-3</v>
      </c>
      <c r="AF78" s="549">
        <v>4.4676848223174784E-3</v>
      </c>
      <c r="AG78" s="549">
        <v>3.9463393061175541E-3</v>
      </c>
      <c r="AH78" s="549">
        <v>5.6623891145669162E-3</v>
      </c>
      <c r="AI78" s="549">
        <v>6.824073572616338E-3</v>
      </c>
      <c r="AJ78" s="549">
        <v>3.2799277022731951E-3</v>
      </c>
      <c r="AK78" s="549">
        <v>3.950477074798061E-3</v>
      </c>
      <c r="AL78" s="549">
        <v>3.6446679055994495E-3</v>
      </c>
      <c r="AM78" s="549">
        <v>1.89754039876938E-3</v>
      </c>
      <c r="AN78" s="549">
        <v>5.5416230137116012E-3</v>
      </c>
      <c r="AO78" s="549">
        <v>2.8731093249865641E-3</v>
      </c>
      <c r="AP78" s="549">
        <v>4.3203843785561457E-3</v>
      </c>
      <c r="AQ78" s="549">
        <v>3.6229792413170346E-3</v>
      </c>
      <c r="AR78" s="549">
        <v>7.7161372971762329E-3</v>
      </c>
      <c r="AS78" s="549">
        <v>4.118082662422631E-3</v>
      </c>
      <c r="AT78" s="549">
        <v>3.440040455676488E-3</v>
      </c>
      <c r="AU78" s="549">
        <v>3.9701940456201013E-3</v>
      </c>
      <c r="AV78" s="549">
        <v>3.1966389001545615E-3</v>
      </c>
      <c r="AW78" s="549">
        <v>2.647494993847165E-3</v>
      </c>
      <c r="AX78" s="549">
        <v>2.8605413689184516E-3</v>
      </c>
      <c r="AY78" s="549">
        <v>3.3084655780569092E-3</v>
      </c>
      <c r="AZ78" s="549">
        <v>4.7197619861914239E-3</v>
      </c>
      <c r="BA78" s="549">
        <v>3.2052808867490956E-3</v>
      </c>
      <c r="BB78" s="549">
        <v>5.5147742435263953E-3</v>
      </c>
      <c r="BC78" s="549">
        <v>4.6727522500015113E-3</v>
      </c>
      <c r="BD78" s="549">
        <v>3.384728120012516E-3</v>
      </c>
      <c r="BE78" s="549">
        <v>2.180680813460241E-3</v>
      </c>
      <c r="BF78" s="549">
        <v>1.870922262116286E-3</v>
      </c>
      <c r="BG78" s="549">
        <v>2.3384940901940298E-3</v>
      </c>
      <c r="BH78" s="549">
        <v>3.881323766123157E-3</v>
      </c>
      <c r="BI78" s="549">
        <v>4.3206390707744603E-3</v>
      </c>
      <c r="BJ78" s="549">
        <v>4.282218619682988E-3</v>
      </c>
      <c r="BK78" s="549">
        <v>6.3572390352612694E-3</v>
      </c>
      <c r="BL78" s="549">
        <v>8.2869480225809516E-3</v>
      </c>
      <c r="BM78" s="549">
        <v>5.6781595421360282E-3</v>
      </c>
      <c r="BN78" s="549">
        <v>4.5980458878225649E-3</v>
      </c>
      <c r="BO78" s="549">
        <v>4.8613409676110933E-3</v>
      </c>
      <c r="BP78" s="549">
        <v>1.2765049914481361E-2</v>
      </c>
      <c r="BQ78" s="549">
        <v>9.1843674014891723E-3</v>
      </c>
      <c r="BR78" s="549">
        <v>4.5052134069620111E-3</v>
      </c>
      <c r="BS78" s="549">
        <v>4.9609315117406776E-3</v>
      </c>
      <c r="BT78" s="549">
        <v>2.3428056175049047E-2</v>
      </c>
      <c r="BU78" s="549">
        <v>1.4608814211905635E-2</v>
      </c>
      <c r="BV78" s="549">
        <v>1.0295740734183734</v>
      </c>
      <c r="BW78" s="549">
        <v>8.127140305797001E-2</v>
      </c>
      <c r="BX78" s="549">
        <v>7.1299240238943337E-3</v>
      </c>
      <c r="BY78" s="549">
        <v>4.049844345955303E-3</v>
      </c>
      <c r="BZ78" s="549">
        <v>1.093947507811264E-2</v>
      </c>
      <c r="CA78" s="549">
        <v>1.8222216027304016E-2</v>
      </c>
      <c r="CB78" s="549">
        <v>1.7276574387118326E-3</v>
      </c>
      <c r="CC78" s="549">
        <v>0</v>
      </c>
      <c r="CD78" s="549">
        <v>7.5240051254383933E-2</v>
      </c>
      <c r="CE78" s="549">
        <v>6.041229826864513E-2</v>
      </c>
      <c r="CF78" s="549">
        <v>2.2547903504099447E-2</v>
      </c>
      <c r="CG78" s="549">
        <v>1.3374172688564123E-2</v>
      </c>
      <c r="CH78" s="549">
        <v>1.1181803993384119E-2</v>
      </c>
      <c r="CI78" s="549">
        <v>1.0251379787900484E-2</v>
      </c>
      <c r="CJ78" s="549">
        <v>3.0307737477939332E-2</v>
      </c>
      <c r="CK78" s="549">
        <v>4.4308365973347731E-2</v>
      </c>
      <c r="CL78" s="549">
        <v>1.7421673264677032E-2</v>
      </c>
      <c r="CM78" s="549">
        <v>2.9813740375065033E-3</v>
      </c>
      <c r="CN78" s="549">
        <v>2.5950427355757957E-3</v>
      </c>
      <c r="CO78" s="549">
        <v>1.5238747377788797E-2</v>
      </c>
      <c r="CP78" s="549">
        <v>1.7914236270523052E-2</v>
      </c>
      <c r="CQ78" s="549">
        <v>1.2327736155774061E-2</v>
      </c>
      <c r="CR78" s="549">
        <v>5.7908703925588414E-3</v>
      </c>
      <c r="CS78" s="549">
        <v>1.0115573844233542E-2</v>
      </c>
      <c r="CT78" s="549">
        <v>1.8557211816964275E-2</v>
      </c>
      <c r="CU78" s="549">
        <v>1.2336352559548281E-2</v>
      </c>
      <c r="CV78" s="549">
        <v>3.8893908425858136E-3</v>
      </c>
      <c r="CW78" s="549">
        <v>4.4664586546443287E-3</v>
      </c>
      <c r="CX78" s="549">
        <v>1.0471144078436419E-2</v>
      </c>
      <c r="CY78" s="549">
        <v>1.2853911527310989E-2</v>
      </c>
      <c r="CZ78" s="549">
        <v>1.1263045431607875E-2</v>
      </c>
      <c r="DA78" s="549">
        <v>2.53189149970252E-2</v>
      </c>
      <c r="DB78" s="549">
        <v>7.8288764791722663E-3</v>
      </c>
      <c r="DC78" s="549">
        <v>2.5436889336190135E-2</v>
      </c>
      <c r="DD78" s="549">
        <v>4.3595134495929399E-3</v>
      </c>
      <c r="DE78" s="549">
        <v>2.8181059177210824E-2</v>
      </c>
      <c r="DF78" s="549">
        <v>2.0242118985807029</v>
      </c>
      <c r="DG78" s="549">
        <v>1.5940672943908571</v>
      </c>
      <c r="DH78" s="550" t="s">
        <v>314</v>
      </c>
    </row>
    <row r="79" spans="2:112" ht="12" customHeight="1">
      <c r="B79" s="548" t="s">
        <v>701</v>
      </c>
      <c r="C79" s="549">
        <v>0</v>
      </c>
      <c r="D79" s="549">
        <v>0</v>
      </c>
      <c r="E79" s="549">
        <v>0</v>
      </c>
      <c r="F79" s="549">
        <v>0</v>
      </c>
      <c r="G79" s="549">
        <v>0</v>
      </c>
      <c r="H79" s="549">
        <v>0</v>
      </c>
      <c r="I79" s="549">
        <v>0</v>
      </c>
      <c r="J79" s="549">
        <v>0</v>
      </c>
      <c r="K79" s="549">
        <v>0</v>
      </c>
      <c r="L79" s="549">
        <v>0</v>
      </c>
      <c r="M79" s="549">
        <v>0</v>
      </c>
      <c r="N79" s="549">
        <v>0</v>
      </c>
      <c r="O79" s="549">
        <v>0</v>
      </c>
      <c r="P79" s="549">
        <v>0</v>
      </c>
      <c r="Q79" s="549">
        <v>0</v>
      </c>
      <c r="R79" s="549">
        <v>0</v>
      </c>
      <c r="S79" s="549">
        <v>0</v>
      </c>
      <c r="T79" s="549">
        <v>0</v>
      </c>
      <c r="U79" s="549">
        <v>0</v>
      </c>
      <c r="V79" s="549">
        <v>0</v>
      </c>
      <c r="W79" s="549">
        <v>0</v>
      </c>
      <c r="X79" s="549">
        <v>0</v>
      </c>
      <c r="Y79" s="549">
        <v>0</v>
      </c>
      <c r="Z79" s="549">
        <v>0</v>
      </c>
      <c r="AA79" s="549">
        <v>0</v>
      </c>
      <c r="AB79" s="549">
        <v>0</v>
      </c>
      <c r="AC79" s="549">
        <v>0</v>
      </c>
      <c r="AD79" s="549">
        <v>0</v>
      </c>
      <c r="AE79" s="549">
        <v>0</v>
      </c>
      <c r="AF79" s="549">
        <v>0</v>
      </c>
      <c r="AG79" s="549">
        <v>0</v>
      </c>
      <c r="AH79" s="549">
        <v>0</v>
      </c>
      <c r="AI79" s="549">
        <v>0</v>
      </c>
      <c r="AJ79" s="549">
        <v>0</v>
      </c>
      <c r="AK79" s="549">
        <v>0</v>
      </c>
      <c r="AL79" s="549">
        <v>0</v>
      </c>
      <c r="AM79" s="549">
        <v>0</v>
      </c>
      <c r="AN79" s="549">
        <v>0</v>
      </c>
      <c r="AO79" s="549">
        <v>0</v>
      </c>
      <c r="AP79" s="549">
        <v>0</v>
      </c>
      <c r="AQ79" s="549">
        <v>0</v>
      </c>
      <c r="AR79" s="549">
        <v>0</v>
      </c>
      <c r="AS79" s="549">
        <v>0</v>
      </c>
      <c r="AT79" s="549">
        <v>0</v>
      </c>
      <c r="AU79" s="549">
        <v>0</v>
      </c>
      <c r="AV79" s="549">
        <v>0</v>
      </c>
      <c r="AW79" s="549">
        <v>0</v>
      </c>
      <c r="AX79" s="549">
        <v>0</v>
      </c>
      <c r="AY79" s="549">
        <v>0</v>
      </c>
      <c r="AZ79" s="549">
        <v>0</v>
      </c>
      <c r="BA79" s="549">
        <v>0</v>
      </c>
      <c r="BB79" s="549">
        <v>0</v>
      </c>
      <c r="BC79" s="549">
        <v>0</v>
      </c>
      <c r="BD79" s="549">
        <v>0</v>
      </c>
      <c r="BE79" s="549">
        <v>0</v>
      </c>
      <c r="BF79" s="549">
        <v>0</v>
      </c>
      <c r="BG79" s="549">
        <v>0</v>
      </c>
      <c r="BH79" s="549">
        <v>0</v>
      </c>
      <c r="BI79" s="549">
        <v>0</v>
      </c>
      <c r="BJ79" s="549">
        <v>0</v>
      </c>
      <c r="BK79" s="549">
        <v>0</v>
      </c>
      <c r="BL79" s="549">
        <v>0</v>
      </c>
      <c r="BM79" s="549">
        <v>0</v>
      </c>
      <c r="BN79" s="549">
        <v>0</v>
      </c>
      <c r="BO79" s="549">
        <v>0</v>
      </c>
      <c r="BP79" s="549">
        <v>0</v>
      </c>
      <c r="BQ79" s="549">
        <v>0</v>
      </c>
      <c r="BR79" s="549">
        <v>0</v>
      </c>
      <c r="BS79" s="549">
        <v>0</v>
      </c>
      <c r="BT79" s="549">
        <v>0</v>
      </c>
      <c r="BU79" s="549">
        <v>0</v>
      </c>
      <c r="BV79" s="549">
        <v>0</v>
      </c>
      <c r="BW79" s="549">
        <v>1</v>
      </c>
      <c r="BX79" s="549">
        <v>0</v>
      </c>
      <c r="BY79" s="549">
        <v>0</v>
      </c>
      <c r="BZ79" s="549">
        <v>0</v>
      </c>
      <c r="CA79" s="549">
        <v>0</v>
      </c>
      <c r="CB79" s="549">
        <v>0</v>
      </c>
      <c r="CC79" s="549">
        <v>0</v>
      </c>
      <c r="CD79" s="549">
        <v>0</v>
      </c>
      <c r="CE79" s="549">
        <v>0</v>
      </c>
      <c r="CF79" s="549">
        <v>0</v>
      </c>
      <c r="CG79" s="549">
        <v>0</v>
      </c>
      <c r="CH79" s="549">
        <v>0</v>
      </c>
      <c r="CI79" s="549">
        <v>0</v>
      </c>
      <c r="CJ79" s="549">
        <v>0</v>
      </c>
      <c r="CK79" s="549">
        <v>0</v>
      </c>
      <c r="CL79" s="549">
        <v>0</v>
      </c>
      <c r="CM79" s="549">
        <v>0</v>
      </c>
      <c r="CN79" s="549">
        <v>0</v>
      </c>
      <c r="CO79" s="549">
        <v>0</v>
      </c>
      <c r="CP79" s="549">
        <v>0</v>
      </c>
      <c r="CQ79" s="549">
        <v>0</v>
      </c>
      <c r="CR79" s="549">
        <v>0</v>
      </c>
      <c r="CS79" s="549">
        <v>0</v>
      </c>
      <c r="CT79" s="549">
        <v>0</v>
      </c>
      <c r="CU79" s="549">
        <v>0</v>
      </c>
      <c r="CV79" s="549">
        <v>0</v>
      </c>
      <c r="CW79" s="549">
        <v>0</v>
      </c>
      <c r="CX79" s="549">
        <v>0</v>
      </c>
      <c r="CY79" s="549">
        <v>0</v>
      </c>
      <c r="CZ79" s="549">
        <v>0</v>
      </c>
      <c r="DA79" s="549">
        <v>0</v>
      </c>
      <c r="DB79" s="549">
        <v>0</v>
      </c>
      <c r="DC79" s="549">
        <v>0</v>
      </c>
      <c r="DD79" s="549">
        <v>0</v>
      </c>
      <c r="DE79" s="549">
        <v>0</v>
      </c>
      <c r="DF79" s="549">
        <v>1</v>
      </c>
      <c r="DG79" s="549">
        <v>0.78750020959196698</v>
      </c>
      <c r="DH79" s="550" t="s">
        <v>315</v>
      </c>
    </row>
    <row r="80" spans="2:112" ht="12" customHeight="1">
      <c r="B80" s="548" t="s">
        <v>703</v>
      </c>
      <c r="C80" s="549">
        <v>0</v>
      </c>
      <c r="D80" s="549">
        <v>0</v>
      </c>
      <c r="E80" s="549">
        <v>0</v>
      </c>
      <c r="F80" s="549">
        <v>0</v>
      </c>
      <c r="G80" s="549">
        <v>0</v>
      </c>
      <c r="H80" s="549">
        <v>0</v>
      </c>
      <c r="I80" s="549">
        <v>0</v>
      </c>
      <c r="J80" s="549">
        <v>0</v>
      </c>
      <c r="K80" s="549">
        <v>0</v>
      </c>
      <c r="L80" s="549">
        <v>0</v>
      </c>
      <c r="M80" s="549">
        <v>0</v>
      </c>
      <c r="N80" s="549">
        <v>0</v>
      </c>
      <c r="O80" s="549">
        <v>0</v>
      </c>
      <c r="P80" s="549">
        <v>0</v>
      </c>
      <c r="Q80" s="549">
        <v>0</v>
      </c>
      <c r="R80" s="549">
        <v>0</v>
      </c>
      <c r="S80" s="549">
        <v>0</v>
      </c>
      <c r="T80" s="549">
        <v>0</v>
      </c>
      <c r="U80" s="549">
        <v>0</v>
      </c>
      <c r="V80" s="549">
        <v>0</v>
      </c>
      <c r="W80" s="549">
        <v>0</v>
      </c>
      <c r="X80" s="549">
        <v>0</v>
      </c>
      <c r="Y80" s="549">
        <v>0</v>
      </c>
      <c r="Z80" s="549">
        <v>0</v>
      </c>
      <c r="AA80" s="549">
        <v>0</v>
      </c>
      <c r="AB80" s="549">
        <v>0</v>
      </c>
      <c r="AC80" s="549">
        <v>0</v>
      </c>
      <c r="AD80" s="549">
        <v>0</v>
      </c>
      <c r="AE80" s="549">
        <v>0</v>
      </c>
      <c r="AF80" s="549">
        <v>0</v>
      </c>
      <c r="AG80" s="549">
        <v>0</v>
      </c>
      <c r="AH80" s="549">
        <v>0</v>
      </c>
      <c r="AI80" s="549">
        <v>0</v>
      </c>
      <c r="AJ80" s="549">
        <v>0</v>
      </c>
      <c r="AK80" s="549">
        <v>0</v>
      </c>
      <c r="AL80" s="549">
        <v>0</v>
      </c>
      <c r="AM80" s="549">
        <v>0</v>
      </c>
      <c r="AN80" s="549">
        <v>0</v>
      </c>
      <c r="AO80" s="549">
        <v>0</v>
      </c>
      <c r="AP80" s="549">
        <v>0</v>
      </c>
      <c r="AQ80" s="549">
        <v>0</v>
      </c>
      <c r="AR80" s="549">
        <v>0</v>
      </c>
      <c r="AS80" s="549">
        <v>0</v>
      </c>
      <c r="AT80" s="549">
        <v>0</v>
      </c>
      <c r="AU80" s="549">
        <v>0</v>
      </c>
      <c r="AV80" s="549">
        <v>0</v>
      </c>
      <c r="AW80" s="549">
        <v>0</v>
      </c>
      <c r="AX80" s="549">
        <v>0</v>
      </c>
      <c r="AY80" s="549">
        <v>0</v>
      </c>
      <c r="AZ80" s="549">
        <v>0</v>
      </c>
      <c r="BA80" s="549">
        <v>0</v>
      </c>
      <c r="BB80" s="549">
        <v>0</v>
      </c>
      <c r="BC80" s="549">
        <v>0</v>
      </c>
      <c r="BD80" s="549">
        <v>0</v>
      </c>
      <c r="BE80" s="549">
        <v>0</v>
      </c>
      <c r="BF80" s="549">
        <v>0</v>
      </c>
      <c r="BG80" s="549">
        <v>0</v>
      </c>
      <c r="BH80" s="549">
        <v>0</v>
      </c>
      <c r="BI80" s="549">
        <v>0</v>
      </c>
      <c r="BJ80" s="549">
        <v>0</v>
      </c>
      <c r="BK80" s="549">
        <v>0</v>
      </c>
      <c r="BL80" s="549">
        <v>0</v>
      </c>
      <c r="BM80" s="549">
        <v>0</v>
      </c>
      <c r="BN80" s="549">
        <v>0</v>
      </c>
      <c r="BO80" s="549">
        <v>0</v>
      </c>
      <c r="BP80" s="549">
        <v>0</v>
      </c>
      <c r="BQ80" s="549">
        <v>0</v>
      </c>
      <c r="BR80" s="549">
        <v>0</v>
      </c>
      <c r="BS80" s="549">
        <v>0</v>
      </c>
      <c r="BT80" s="549">
        <v>0</v>
      </c>
      <c r="BU80" s="549">
        <v>0</v>
      </c>
      <c r="BV80" s="549">
        <v>0</v>
      </c>
      <c r="BW80" s="549">
        <v>0</v>
      </c>
      <c r="BX80" s="549">
        <v>1</v>
      </c>
      <c r="BY80" s="549">
        <v>0</v>
      </c>
      <c r="BZ80" s="549">
        <v>0</v>
      </c>
      <c r="CA80" s="549">
        <v>0</v>
      </c>
      <c r="CB80" s="549">
        <v>0</v>
      </c>
      <c r="CC80" s="549">
        <v>0</v>
      </c>
      <c r="CD80" s="549">
        <v>0</v>
      </c>
      <c r="CE80" s="549">
        <v>0</v>
      </c>
      <c r="CF80" s="549">
        <v>0</v>
      </c>
      <c r="CG80" s="549">
        <v>0</v>
      </c>
      <c r="CH80" s="549">
        <v>0</v>
      </c>
      <c r="CI80" s="549">
        <v>0</v>
      </c>
      <c r="CJ80" s="549">
        <v>0</v>
      </c>
      <c r="CK80" s="549">
        <v>0</v>
      </c>
      <c r="CL80" s="549">
        <v>0</v>
      </c>
      <c r="CM80" s="549">
        <v>0</v>
      </c>
      <c r="CN80" s="549">
        <v>0</v>
      </c>
      <c r="CO80" s="549">
        <v>0</v>
      </c>
      <c r="CP80" s="549">
        <v>0</v>
      </c>
      <c r="CQ80" s="549">
        <v>0</v>
      </c>
      <c r="CR80" s="549">
        <v>0</v>
      </c>
      <c r="CS80" s="549">
        <v>0</v>
      </c>
      <c r="CT80" s="549">
        <v>0</v>
      </c>
      <c r="CU80" s="549">
        <v>0</v>
      </c>
      <c r="CV80" s="549">
        <v>0</v>
      </c>
      <c r="CW80" s="549">
        <v>0</v>
      </c>
      <c r="CX80" s="549">
        <v>0</v>
      </c>
      <c r="CY80" s="549">
        <v>0</v>
      </c>
      <c r="CZ80" s="549">
        <v>0</v>
      </c>
      <c r="DA80" s="549">
        <v>0</v>
      </c>
      <c r="DB80" s="549">
        <v>0</v>
      </c>
      <c r="DC80" s="549">
        <v>0</v>
      </c>
      <c r="DD80" s="549">
        <v>0</v>
      </c>
      <c r="DE80" s="549">
        <v>0</v>
      </c>
      <c r="DF80" s="549">
        <v>1</v>
      </c>
      <c r="DG80" s="549">
        <v>0.78750020959196698</v>
      </c>
      <c r="DH80" s="550" t="s">
        <v>316</v>
      </c>
    </row>
    <row r="81" spans="2:112" ht="12" customHeight="1">
      <c r="B81" s="548" t="s">
        <v>705</v>
      </c>
      <c r="C81" s="549">
        <v>6.9966029689174093E-5</v>
      </c>
      <c r="D81" s="549">
        <v>5.9328674484737564E-5</v>
      </c>
      <c r="E81" s="549">
        <v>9.7863291269409709E-5</v>
      </c>
      <c r="F81" s="549">
        <v>2.0788201910331967E-4</v>
      </c>
      <c r="G81" s="549">
        <v>2.2371287275274073E-4</v>
      </c>
      <c r="H81" s="549">
        <v>0</v>
      </c>
      <c r="I81" s="549">
        <v>4.3431777351149355E-4</v>
      </c>
      <c r="J81" s="549">
        <v>1.3499424132560678E-4</v>
      </c>
      <c r="K81" s="549">
        <v>8.2680073866190008E-5</v>
      </c>
      <c r="L81" s="549">
        <v>1.2720623184136472E-4</v>
      </c>
      <c r="M81" s="549">
        <v>0</v>
      </c>
      <c r="N81" s="549">
        <v>1.8742703407856611E-4</v>
      </c>
      <c r="O81" s="549">
        <v>2.1468582134593587E-4</v>
      </c>
      <c r="P81" s="549">
        <v>1.450051979639732E-4</v>
      </c>
      <c r="Q81" s="549">
        <v>1.8294459210327997E-4</v>
      </c>
      <c r="R81" s="549">
        <v>4.0393969403020947E-4</v>
      </c>
      <c r="S81" s="549">
        <v>2.1191905998851191E-4</v>
      </c>
      <c r="T81" s="549">
        <v>2.584184241680214E-4</v>
      </c>
      <c r="U81" s="549">
        <v>1.3871357951664233E-4</v>
      </c>
      <c r="V81" s="549">
        <v>1.2679689380207717E-4</v>
      </c>
      <c r="W81" s="549">
        <v>0</v>
      </c>
      <c r="X81" s="549">
        <v>1.2170932227745546E-4</v>
      </c>
      <c r="Y81" s="549">
        <v>2.3344781969738483E-4</v>
      </c>
      <c r="Z81" s="549">
        <v>5.6946562944744517E-5</v>
      </c>
      <c r="AA81" s="549">
        <v>3.7670235018172924E-4</v>
      </c>
      <c r="AB81" s="549">
        <v>1.9938620408072825E-4</v>
      </c>
      <c r="AC81" s="549">
        <v>4.862754756379614E-6</v>
      </c>
      <c r="AD81" s="549">
        <v>1.0913701058443096E-4</v>
      </c>
      <c r="AE81" s="549">
        <v>2.8148837456868026E-4</v>
      </c>
      <c r="AF81" s="549">
        <v>1.5064492662284032E-4</v>
      </c>
      <c r="AG81" s="549">
        <v>1.7664797869031788E-4</v>
      </c>
      <c r="AH81" s="549">
        <v>2.7068002302546178E-4</v>
      </c>
      <c r="AI81" s="549">
        <v>1.6947825319744153E-4</v>
      </c>
      <c r="AJ81" s="549">
        <v>6.7867978963307817E-5</v>
      </c>
      <c r="AK81" s="549">
        <v>7.0736771108136716E-4</v>
      </c>
      <c r="AL81" s="549">
        <v>7.73559340356018E-5</v>
      </c>
      <c r="AM81" s="549">
        <v>6.0442827985316874E-5</v>
      </c>
      <c r="AN81" s="549">
        <v>1.686218958001716E-4</v>
      </c>
      <c r="AO81" s="549">
        <v>5.8442282612655819E-5</v>
      </c>
      <c r="AP81" s="549">
        <v>1.5728249276852655E-4</v>
      </c>
      <c r="AQ81" s="549">
        <v>1.4626708923471616E-4</v>
      </c>
      <c r="AR81" s="549">
        <v>3.6142813237615031E-4</v>
      </c>
      <c r="AS81" s="549">
        <v>1.2686017185746707E-4</v>
      </c>
      <c r="AT81" s="549">
        <v>1.5147393459379337E-4</v>
      </c>
      <c r="AU81" s="549">
        <v>2.4696627689434642E-4</v>
      </c>
      <c r="AV81" s="549">
        <v>1.4924471358425951E-4</v>
      </c>
      <c r="AW81" s="549">
        <v>1.8499545781344368E-4</v>
      </c>
      <c r="AX81" s="549">
        <v>3.1388306532942632E-4</v>
      </c>
      <c r="AY81" s="549">
        <v>1.4516567139025339E-4</v>
      </c>
      <c r="AZ81" s="549">
        <v>1.6069537648435482E-4</v>
      </c>
      <c r="BA81" s="549">
        <v>2.6687525221376866E-4</v>
      </c>
      <c r="BB81" s="549">
        <v>1.4038654973602414E-4</v>
      </c>
      <c r="BC81" s="549">
        <v>9.9015667789027068E-4</v>
      </c>
      <c r="BD81" s="549">
        <v>3.7846984457379576E-4</v>
      </c>
      <c r="BE81" s="549">
        <v>7.8097690391915899E-5</v>
      </c>
      <c r="BF81" s="549">
        <v>5.8192805459687969E-5</v>
      </c>
      <c r="BG81" s="549">
        <v>8.1271894753174494E-5</v>
      </c>
      <c r="BH81" s="549">
        <v>1.0335114815115357E-4</v>
      </c>
      <c r="BI81" s="549">
        <v>1.9124859213793611E-4</v>
      </c>
      <c r="BJ81" s="549">
        <v>2.5073294385869247E-4</v>
      </c>
      <c r="BK81" s="549">
        <v>2.2142017713290093E-4</v>
      </c>
      <c r="BL81" s="549">
        <v>1.9975835136182887E-4</v>
      </c>
      <c r="BM81" s="549">
        <v>2.1470533609076423E-4</v>
      </c>
      <c r="BN81" s="549">
        <v>1.7409744883766461E-4</v>
      </c>
      <c r="BO81" s="549">
        <v>1.3896179751363841E-4</v>
      </c>
      <c r="BP81" s="549">
        <v>1.9897733475775421E-4</v>
      </c>
      <c r="BQ81" s="549">
        <v>8.0169925390677794E-5</v>
      </c>
      <c r="BR81" s="549">
        <v>2.4544444230095415E-4</v>
      </c>
      <c r="BS81" s="549">
        <v>1.0934515861462804E-3</v>
      </c>
      <c r="BT81" s="549">
        <v>4.1231293258405183E-4</v>
      </c>
      <c r="BU81" s="549">
        <v>9.9656541964075708E-4</v>
      </c>
      <c r="BV81" s="549">
        <v>1.5230079690187626E-4</v>
      </c>
      <c r="BW81" s="549">
        <v>7.8750986661707065E-5</v>
      </c>
      <c r="BX81" s="549">
        <v>5.3855358447800737E-5</v>
      </c>
      <c r="BY81" s="549">
        <v>1.0001370655387565</v>
      </c>
      <c r="BZ81" s="549">
        <v>1.7458383078911184E-4</v>
      </c>
      <c r="CA81" s="549">
        <v>1.3251932177405794E-4</v>
      </c>
      <c r="CB81" s="549">
        <v>5.3753925275505478E-5</v>
      </c>
      <c r="CC81" s="549">
        <v>0</v>
      </c>
      <c r="CD81" s="549">
        <v>5.175732962532986E-4</v>
      </c>
      <c r="CE81" s="549">
        <v>1.9303046798689754E-4</v>
      </c>
      <c r="CF81" s="549">
        <v>1.9560842696326366E-4</v>
      </c>
      <c r="CG81" s="549">
        <v>1.9899414927479465E-4</v>
      </c>
      <c r="CH81" s="549">
        <v>2.5146236285726148E-4</v>
      </c>
      <c r="CI81" s="549">
        <v>4.4872790034073453E-4</v>
      </c>
      <c r="CJ81" s="549">
        <v>1.0346792347153773E-4</v>
      </c>
      <c r="CK81" s="549">
        <v>3.9681191064403935E-4</v>
      </c>
      <c r="CL81" s="549">
        <v>2.2513778349303121E-4</v>
      </c>
      <c r="CM81" s="549">
        <v>5.6542581258305232E-4</v>
      </c>
      <c r="CN81" s="549">
        <v>4.0349619767144886E-4</v>
      </c>
      <c r="CO81" s="549">
        <v>7.2965554920961491E-4</v>
      </c>
      <c r="CP81" s="549">
        <v>1.7053359346941378E-4</v>
      </c>
      <c r="CQ81" s="549">
        <v>3.352136838332543E-4</v>
      </c>
      <c r="CR81" s="549">
        <v>1.6109750464693814E-4</v>
      </c>
      <c r="CS81" s="549">
        <v>9.8674692999383895E-5</v>
      </c>
      <c r="CT81" s="549">
        <v>4.8741407796735992E-4</v>
      </c>
      <c r="CU81" s="549">
        <v>1.2826114836913681E-4</v>
      </c>
      <c r="CV81" s="549">
        <v>9.1840353578688804E-5</v>
      </c>
      <c r="CW81" s="549">
        <v>9.8607845819600421E-5</v>
      </c>
      <c r="CX81" s="549">
        <v>1.6814567959349598E-4</v>
      </c>
      <c r="CY81" s="549">
        <v>2.2180826472881302E-4</v>
      </c>
      <c r="CZ81" s="549">
        <v>2.5042606210780825E-4</v>
      </c>
      <c r="DA81" s="549">
        <v>2.2171575606411178E-4</v>
      </c>
      <c r="DB81" s="549">
        <v>1.7761733882243032E-4</v>
      </c>
      <c r="DC81" s="549">
        <v>2.5890240607748542E-4</v>
      </c>
      <c r="DD81" s="549">
        <v>1.4708380438661518E-4</v>
      </c>
      <c r="DE81" s="549">
        <v>1.3497529687061416E-3</v>
      </c>
      <c r="DF81" s="549">
        <v>1.0246372589697239</v>
      </c>
      <c r="DG81" s="549">
        <v>0.80690205619439614</v>
      </c>
      <c r="DH81" s="550" t="s">
        <v>317</v>
      </c>
    </row>
    <row r="82" spans="2:112" ht="12" customHeight="1">
      <c r="B82" s="548" t="s">
        <v>707</v>
      </c>
      <c r="C82" s="549">
        <v>1.1311743824584438E-2</v>
      </c>
      <c r="D82" s="549">
        <v>4.5976884262976865E-2</v>
      </c>
      <c r="E82" s="549">
        <v>8.9512691914794534E-3</v>
      </c>
      <c r="F82" s="549">
        <v>2.9945675671315487E-2</v>
      </c>
      <c r="G82" s="549">
        <v>2.4216924410859385E-2</v>
      </c>
      <c r="H82" s="549">
        <v>0</v>
      </c>
      <c r="I82" s="549">
        <v>1.578754864686413E-2</v>
      </c>
      <c r="J82" s="549">
        <v>2.1474937426358937E-2</v>
      </c>
      <c r="K82" s="549">
        <v>1.5507420240975092E-2</v>
      </c>
      <c r="L82" s="549">
        <v>2.812688093722247E-2</v>
      </c>
      <c r="M82" s="549">
        <v>0</v>
      </c>
      <c r="N82" s="549">
        <v>9.6336365929890651E-3</v>
      </c>
      <c r="O82" s="549">
        <v>1.0492933921109794E-2</v>
      </c>
      <c r="P82" s="549">
        <v>2.3573742875973573E-2</v>
      </c>
      <c r="Q82" s="549">
        <v>1.9410806160875892E-2</v>
      </c>
      <c r="R82" s="549">
        <v>3.9285520334578029E-2</v>
      </c>
      <c r="S82" s="549">
        <v>2.4802560701111049E-2</v>
      </c>
      <c r="T82" s="549">
        <v>1.4052485449117493E-2</v>
      </c>
      <c r="U82" s="549">
        <v>1.9673420444277404E-2</v>
      </c>
      <c r="V82" s="549">
        <v>7.7337313395402143E-3</v>
      </c>
      <c r="W82" s="549">
        <v>0</v>
      </c>
      <c r="X82" s="549">
        <v>1.3489062327151023E-2</v>
      </c>
      <c r="Y82" s="549">
        <v>1.2832016372195323E-2</v>
      </c>
      <c r="Z82" s="549">
        <v>1.6863519930790469E-2</v>
      </c>
      <c r="AA82" s="549">
        <v>1.1254635039835509E-2</v>
      </c>
      <c r="AB82" s="549">
        <v>1.5282610558477005E-2</v>
      </c>
      <c r="AC82" s="549">
        <v>8.0324100305739015E-5</v>
      </c>
      <c r="AD82" s="549">
        <v>4.6987734231688144E-2</v>
      </c>
      <c r="AE82" s="549">
        <v>1.0771322948389854E-2</v>
      </c>
      <c r="AF82" s="549">
        <v>1.1334097873582274E-2</v>
      </c>
      <c r="AG82" s="549">
        <v>1.3151834197641449E-2</v>
      </c>
      <c r="AH82" s="549">
        <v>1.9620871051677348E-2</v>
      </c>
      <c r="AI82" s="549">
        <v>3.0860443637971757E-2</v>
      </c>
      <c r="AJ82" s="549">
        <v>1.4429614238543915E-3</v>
      </c>
      <c r="AK82" s="549">
        <v>2.725943619691332E-2</v>
      </c>
      <c r="AL82" s="549">
        <v>1.6590188350121014E-2</v>
      </c>
      <c r="AM82" s="549">
        <v>5.0862498093163554E-3</v>
      </c>
      <c r="AN82" s="549">
        <v>2.1359869633047927E-2</v>
      </c>
      <c r="AO82" s="549">
        <v>1.9985534971860505E-2</v>
      </c>
      <c r="AP82" s="549">
        <v>2.4155070183379982E-2</v>
      </c>
      <c r="AQ82" s="549">
        <v>2.3260663726536148E-2</v>
      </c>
      <c r="AR82" s="549">
        <v>1.5321694319895498E-2</v>
      </c>
      <c r="AS82" s="549">
        <v>1.2189889198109047E-2</v>
      </c>
      <c r="AT82" s="549">
        <v>9.8544351603818033E-3</v>
      </c>
      <c r="AU82" s="549">
        <v>9.602175173358549E-3</v>
      </c>
      <c r="AV82" s="549">
        <v>1.0992764904919733E-2</v>
      </c>
      <c r="AW82" s="549">
        <v>9.4626385583490066E-3</v>
      </c>
      <c r="AX82" s="549">
        <v>9.6980236890730712E-3</v>
      </c>
      <c r="AY82" s="549">
        <v>1.0221890610485855E-2</v>
      </c>
      <c r="AZ82" s="549">
        <v>9.9322689048392202E-3</v>
      </c>
      <c r="BA82" s="549">
        <v>7.6029849641727799E-3</v>
      </c>
      <c r="BB82" s="549">
        <v>1.3122002369830773E-2</v>
      </c>
      <c r="BC82" s="549">
        <v>8.6876035858254597E-3</v>
      </c>
      <c r="BD82" s="549">
        <v>1.197861605147418E-2</v>
      </c>
      <c r="BE82" s="549">
        <v>1.3860420410785529E-2</v>
      </c>
      <c r="BF82" s="549">
        <v>1.4028617625521241E-2</v>
      </c>
      <c r="BG82" s="549">
        <v>1.0179571880861257E-2</v>
      </c>
      <c r="BH82" s="549">
        <v>1.0075254192077479E-2</v>
      </c>
      <c r="BI82" s="549">
        <v>1.0484355859298975E-2</v>
      </c>
      <c r="BJ82" s="549">
        <v>1.7536685986410321E-2</v>
      </c>
      <c r="BK82" s="549">
        <v>0.35155762965639892</v>
      </c>
      <c r="BL82" s="549">
        <v>2.157327255593975E-2</v>
      </c>
      <c r="BM82" s="549">
        <v>2.1805428902775786E-2</v>
      </c>
      <c r="BN82" s="549">
        <v>2.1548913319888195E-2</v>
      </c>
      <c r="BO82" s="549">
        <v>2.3200666514661128E-2</v>
      </c>
      <c r="BP82" s="549">
        <v>7.1909262999658207E-3</v>
      </c>
      <c r="BQ82" s="549">
        <v>2.5227334646240301E-2</v>
      </c>
      <c r="BR82" s="549">
        <v>1.1392349638254485E-2</v>
      </c>
      <c r="BS82" s="549">
        <v>2.3493868038518693E-2</v>
      </c>
      <c r="BT82" s="549">
        <v>6.0522791769117837E-3</v>
      </c>
      <c r="BU82" s="549">
        <v>9.5273089634075585E-3</v>
      </c>
      <c r="BV82" s="549">
        <v>2.4849827261897079E-3</v>
      </c>
      <c r="BW82" s="549">
        <v>1.8470935351795753E-3</v>
      </c>
      <c r="BX82" s="549">
        <v>7.8028651568117858E-4</v>
      </c>
      <c r="BY82" s="549">
        <v>3.4149336562922621E-3</v>
      </c>
      <c r="BZ82" s="549">
        <v>1.0050505629538868</v>
      </c>
      <c r="CA82" s="549">
        <v>6.7395507319866262E-3</v>
      </c>
      <c r="CB82" s="549">
        <v>7.8007980101401405E-4</v>
      </c>
      <c r="CC82" s="549">
        <v>0</v>
      </c>
      <c r="CD82" s="549">
        <v>3.6378377013440975E-3</v>
      </c>
      <c r="CE82" s="549">
        <v>3.8178627045819735E-3</v>
      </c>
      <c r="CF82" s="549">
        <v>8.0277892342611075E-3</v>
      </c>
      <c r="CG82" s="549">
        <v>6.995459021430521E-2</v>
      </c>
      <c r="CH82" s="549">
        <v>7.3908563667033295E-3</v>
      </c>
      <c r="CI82" s="549">
        <v>7.2233604935315974E-3</v>
      </c>
      <c r="CJ82" s="549">
        <v>6.7647204707199865E-3</v>
      </c>
      <c r="CK82" s="549">
        <v>9.7739280396339171E-3</v>
      </c>
      <c r="CL82" s="549">
        <v>1.4474863247311297E-2</v>
      </c>
      <c r="CM82" s="549">
        <v>7.8283140774008664E-3</v>
      </c>
      <c r="CN82" s="549">
        <v>4.7798076081969169E-3</v>
      </c>
      <c r="CO82" s="549">
        <v>1.0039786820357086E-2</v>
      </c>
      <c r="CP82" s="549">
        <v>7.9769987907178288E-3</v>
      </c>
      <c r="CQ82" s="549">
        <v>6.404172880784916E-3</v>
      </c>
      <c r="CR82" s="549">
        <v>6.6198601778090903E-3</v>
      </c>
      <c r="CS82" s="549">
        <v>4.8074069665635438E-3</v>
      </c>
      <c r="CT82" s="549">
        <v>1.3073325533986376E-2</v>
      </c>
      <c r="CU82" s="549">
        <v>4.6643884693952616E-3</v>
      </c>
      <c r="CV82" s="549">
        <v>4.6689250406744039E-3</v>
      </c>
      <c r="CW82" s="549">
        <v>9.7118411322760275E-3</v>
      </c>
      <c r="CX82" s="549">
        <v>3.7269015709065251E-3</v>
      </c>
      <c r="CY82" s="549">
        <v>9.2537231142647697E-3</v>
      </c>
      <c r="CZ82" s="549">
        <v>1.5663792569204516E-2</v>
      </c>
      <c r="DA82" s="549">
        <v>5.1705717873280644E-3</v>
      </c>
      <c r="DB82" s="549">
        <v>4.6602708408765613E-3</v>
      </c>
      <c r="DC82" s="549">
        <v>2.1727785411846907E-2</v>
      </c>
      <c r="DD82" s="549">
        <v>4.0844807775825123E-2</v>
      </c>
      <c r="DE82" s="549">
        <v>3.9849545075547485E-2</v>
      </c>
      <c r="DF82" s="549">
        <v>2.8226639641921629</v>
      </c>
      <c r="DG82" s="549">
        <v>2.2228484634090209</v>
      </c>
      <c r="DH82" s="550" t="s">
        <v>318</v>
      </c>
    </row>
    <row r="83" spans="2:112" ht="12" customHeight="1">
      <c r="B83" s="548" t="s">
        <v>709</v>
      </c>
      <c r="C83" s="549">
        <v>7.4701621041399172E-2</v>
      </c>
      <c r="D83" s="549">
        <v>2.3792813886013543E-2</v>
      </c>
      <c r="E83" s="549">
        <v>2.6706961891556736E-2</v>
      </c>
      <c r="F83" s="549">
        <v>4.8206726162099325E-2</v>
      </c>
      <c r="G83" s="549">
        <v>4.2227539508084951E-2</v>
      </c>
      <c r="H83" s="549">
        <v>0</v>
      </c>
      <c r="I83" s="549">
        <v>0.34468226562115112</v>
      </c>
      <c r="J83" s="549">
        <v>1.5991815510134247E-2</v>
      </c>
      <c r="K83" s="549">
        <v>1.2358834365326235E-2</v>
      </c>
      <c r="L83" s="549">
        <v>1.2917052992649032E-2</v>
      </c>
      <c r="M83" s="549">
        <v>0</v>
      </c>
      <c r="N83" s="549">
        <v>2.0517058587572509E-2</v>
      </c>
      <c r="O83" s="549">
        <v>1.3654855210992139E-2</v>
      </c>
      <c r="P83" s="549">
        <v>3.3665892591036181E-2</v>
      </c>
      <c r="Q83" s="549">
        <v>1.5088551574635567E-2</v>
      </c>
      <c r="R83" s="549">
        <v>1.4802935682624477E-2</v>
      </c>
      <c r="S83" s="549">
        <v>8.7344403040297783E-3</v>
      </c>
      <c r="T83" s="549">
        <v>1.7346837552158316E-2</v>
      </c>
      <c r="U83" s="549">
        <v>8.5688019557574272E-3</v>
      </c>
      <c r="V83" s="549">
        <v>1.3214358050016807E-2</v>
      </c>
      <c r="W83" s="549">
        <v>0</v>
      </c>
      <c r="X83" s="549">
        <v>7.3672178096722499E-3</v>
      </c>
      <c r="Y83" s="549">
        <v>5.2411892748714141E-3</v>
      </c>
      <c r="Z83" s="549">
        <v>8.1317559678012342E-3</v>
      </c>
      <c r="AA83" s="549">
        <v>6.7565960355332813E-3</v>
      </c>
      <c r="AB83" s="549">
        <v>8.3673974207901305E-3</v>
      </c>
      <c r="AC83" s="549">
        <v>4.739036070011289E-4</v>
      </c>
      <c r="AD83" s="549">
        <v>8.4206535900486993E-3</v>
      </c>
      <c r="AE83" s="549">
        <v>5.3578308043194696E-3</v>
      </c>
      <c r="AF83" s="549">
        <v>5.38121919230692E-3</v>
      </c>
      <c r="AG83" s="549">
        <v>2.2153425722838592E-2</v>
      </c>
      <c r="AH83" s="549">
        <v>1.7308628270969666E-2</v>
      </c>
      <c r="AI83" s="549">
        <v>4.8714331662663847E-2</v>
      </c>
      <c r="AJ83" s="549">
        <v>2.2573953313205233E-2</v>
      </c>
      <c r="AK83" s="549">
        <v>1.550068002252805E-2</v>
      </c>
      <c r="AL83" s="549">
        <v>3.7830224681035717E-2</v>
      </c>
      <c r="AM83" s="549">
        <v>6.7313878034602594E-3</v>
      </c>
      <c r="AN83" s="549">
        <v>1.0503983064723001E-2</v>
      </c>
      <c r="AO83" s="549">
        <v>9.1777823086398157E-3</v>
      </c>
      <c r="AP83" s="549">
        <v>2.6923385277297901E-2</v>
      </c>
      <c r="AQ83" s="549">
        <v>1.2417017894693466E-2</v>
      </c>
      <c r="AR83" s="549">
        <v>1.8258231798257286E-2</v>
      </c>
      <c r="AS83" s="549">
        <v>1.5721989629572213E-2</v>
      </c>
      <c r="AT83" s="549">
        <v>1.0387166742075089E-2</v>
      </c>
      <c r="AU83" s="549">
        <v>1.0071272894074345E-2</v>
      </c>
      <c r="AV83" s="549">
        <v>1.4169431817345016E-2</v>
      </c>
      <c r="AW83" s="549">
        <v>8.1096370907775706E-3</v>
      </c>
      <c r="AX83" s="549">
        <v>3.7845865794514646E-3</v>
      </c>
      <c r="AY83" s="549">
        <v>6.4741599106247511E-3</v>
      </c>
      <c r="AZ83" s="549">
        <v>7.5223879780996396E-3</v>
      </c>
      <c r="BA83" s="549">
        <v>5.12306358861406E-3</v>
      </c>
      <c r="BB83" s="549">
        <v>8.2324147384241781E-3</v>
      </c>
      <c r="BC83" s="549">
        <v>2.9045643783128061E-3</v>
      </c>
      <c r="BD83" s="549">
        <v>7.8243873880372E-3</v>
      </c>
      <c r="BE83" s="549">
        <v>3.9266600699269455E-3</v>
      </c>
      <c r="BF83" s="549">
        <v>3.4888077138111075E-3</v>
      </c>
      <c r="BG83" s="549">
        <v>5.0535142443300868E-3</v>
      </c>
      <c r="BH83" s="549">
        <v>6.7691822422280825E-3</v>
      </c>
      <c r="BI83" s="549">
        <v>4.3941591734402013E-3</v>
      </c>
      <c r="BJ83" s="549">
        <v>5.4931836511011183E-2</v>
      </c>
      <c r="BK83" s="549">
        <v>2.0753969641798722E-2</v>
      </c>
      <c r="BL83" s="549">
        <v>2.9912680643919432E-2</v>
      </c>
      <c r="BM83" s="549">
        <v>3.5218749737866706E-2</v>
      </c>
      <c r="BN83" s="549">
        <v>3.9668474910629997E-2</v>
      </c>
      <c r="BO83" s="549">
        <v>2.6361246699766607E-2</v>
      </c>
      <c r="BP83" s="549">
        <v>2.0509874562074176E-2</v>
      </c>
      <c r="BQ83" s="549">
        <v>9.2676347649349369E-3</v>
      </c>
      <c r="BR83" s="549">
        <v>1.6626096449039767E-2</v>
      </c>
      <c r="BS83" s="549">
        <v>3.462575069800105E-2</v>
      </c>
      <c r="BT83" s="549">
        <v>5.422202838431963E-2</v>
      </c>
      <c r="BU83" s="549">
        <v>1.400311234975361E-2</v>
      </c>
      <c r="BV83" s="549">
        <v>1.0789602241713879E-2</v>
      </c>
      <c r="BW83" s="549">
        <v>6.968065338649008E-3</v>
      </c>
      <c r="BX83" s="549">
        <v>2.2966808076371743E-3</v>
      </c>
      <c r="BY83" s="549">
        <v>7.6357187470164215E-3</v>
      </c>
      <c r="BZ83" s="549">
        <v>4.942184746528383E-3</v>
      </c>
      <c r="CA83" s="549">
        <v>1.008306701951432</v>
      </c>
      <c r="CB83" s="549">
        <v>1.6501910328053468E-3</v>
      </c>
      <c r="CC83" s="549">
        <v>0</v>
      </c>
      <c r="CD83" s="549">
        <v>6.1975132825553298E-3</v>
      </c>
      <c r="CE83" s="549">
        <v>7.1613801656031971E-3</v>
      </c>
      <c r="CF83" s="549">
        <v>9.8079388748237607E-3</v>
      </c>
      <c r="CG83" s="549">
        <v>1.2931250435859035E-2</v>
      </c>
      <c r="CH83" s="549">
        <v>1.53057228548174E-2</v>
      </c>
      <c r="CI83" s="549">
        <v>1.2681426268070261E-2</v>
      </c>
      <c r="CJ83" s="549">
        <v>2.3966837304195458E-2</v>
      </c>
      <c r="CK83" s="549">
        <v>9.3837399368278691E-3</v>
      </c>
      <c r="CL83" s="549">
        <v>2.3058333454451779E-2</v>
      </c>
      <c r="CM83" s="549">
        <v>2.1741502371888353E-2</v>
      </c>
      <c r="CN83" s="549">
        <v>1.6022678359056585E-2</v>
      </c>
      <c r="CO83" s="549">
        <v>1.2654831040678358E-2</v>
      </c>
      <c r="CP83" s="549">
        <v>9.7100494950978569E-3</v>
      </c>
      <c r="CQ83" s="549">
        <v>1.05822297976509E-2</v>
      </c>
      <c r="CR83" s="549">
        <v>1.2938495762382454E-2</v>
      </c>
      <c r="CS83" s="549">
        <v>1.2807260880703431E-2</v>
      </c>
      <c r="CT83" s="549">
        <v>2.2223424167779705E-2</v>
      </c>
      <c r="CU83" s="549">
        <v>1.9711977884978898E-2</v>
      </c>
      <c r="CV83" s="549">
        <v>1.951691129875982E-2</v>
      </c>
      <c r="CW83" s="549">
        <v>1.0354211673442812E-2</v>
      </c>
      <c r="CX83" s="549">
        <v>1.1081772967194037E-2</v>
      </c>
      <c r="CY83" s="549">
        <v>5.2487134683301649E-2</v>
      </c>
      <c r="CZ83" s="549">
        <v>9.2624905315159597E-3</v>
      </c>
      <c r="DA83" s="549">
        <v>2.4169895465813201E-2</v>
      </c>
      <c r="DB83" s="549">
        <v>4.0401777375086885E-2</v>
      </c>
      <c r="DC83" s="549">
        <v>4.1204557486933621E-2</v>
      </c>
      <c r="DD83" s="549">
        <v>8.79816932909404E-3</v>
      </c>
      <c r="DE83" s="549">
        <v>2.6238899928132321E-2</v>
      </c>
      <c r="DF83" s="549">
        <v>3.0758205574846333</v>
      </c>
      <c r="DG83" s="549">
        <v>2.4222093336864297</v>
      </c>
      <c r="DH83" s="550" t="s">
        <v>319</v>
      </c>
    </row>
    <row r="84" spans="2:112" ht="12" customHeight="1">
      <c r="B84" s="548" t="s">
        <v>711</v>
      </c>
      <c r="C84" s="549">
        <v>0</v>
      </c>
      <c r="D84" s="549">
        <v>0</v>
      </c>
      <c r="E84" s="549">
        <v>0</v>
      </c>
      <c r="F84" s="549">
        <v>0</v>
      </c>
      <c r="G84" s="549">
        <v>0</v>
      </c>
      <c r="H84" s="549">
        <v>0</v>
      </c>
      <c r="I84" s="549">
        <v>0</v>
      </c>
      <c r="J84" s="549">
        <v>0</v>
      </c>
      <c r="K84" s="549">
        <v>0</v>
      </c>
      <c r="L84" s="549">
        <v>0</v>
      </c>
      <c r="M84" s="549">
        <v>0</v>
      </c>
      <c r="N84" s="549">
        <v>0</v>
      </c>
      <c r="O84" s="549">
        <v>0</v>
      </c>
      <c r="P84" s="549">
        <v>0</v>
      </c>
      <c r="Q84" s="549">
        <v>0</v>
      </c>
      <c r="R84" s="549">
        <v>0</v>
      </c>
      <c r="S84" s="549">
        <v>0</v>
      </c>
      <c r="T84" s="549">
        <v>0</v>
      </c>
      <c r="U84" s="549">
        <v>0</v>
      </c>
      <c r="V84" s="549">
        <v>0</v>
      </c>
      <c r="W84" s="549">
        <v>0</v>
      </c>
      <c r="X84" s="549">
        <v>0</v>
      </c>
      <c r="Y84" s="549">
        <v>0</v>
      </c>
      <c r="Z84" s="549">
        <v>0</v>
      </c>
      <c r="AA84" s="549">
        <v>0</v>
      </c>
      <c r="AB84" s="549">
        <v>0</v>
      </c>
      <c r="AC84" s="549">
        <v>0</v>
      </c>
      <c r="AD84" s="549">
        <v>0</v>
      </c>
      <c r="AE84" s="549">
        <v>0</v>
      </c>
      <c r="AF84" s="549">
        <v>0</v>
      </c>
      <c r="AG84" s="549">
        <v>0</v>
      </c>
      <c r="AH84" s="549">
        <v>0</v>
      </c>
      <c r="AI84" s="549">
        <v>0</v>
      </c>
      <c r="AJ84" s="549">
        <v>0</v>
      </c>
      <c r="AK84" s="549">
        <v>0</v>
      </c>
      <c r="AL84" s="549">
        <v>0</v>
      </c>
      <c r="AM84" s="549">
        <v>0</v>
      </c>
      <c r="AN84" s="549">
        <v>0</v>
      </c>
      <c r="AO84" s="549">
        <v>0</v>
      </c>
      <c r="AP84" s="549">
        <v>0</v>
      </c>
      <c r="AQ84" s="549">
        <v>0</v>
      </c>
      <c r="AR84" s="549">
        <v>0</v>
      </c>
      <c r="AS84" s="549">
        <v>0</v>
      </c>
      <c r="AT84" s="549">
        <v>0</v>
      </c>
      <c r="AU84" s="549">
        <v>0</v>
      </c>
      <c r="AV84" s="549">
        <v>0</v>
      </c>
      <c r="AW84" s="549">
        <v>0</v>
      </c>
      <c r="AX84" s="549">
        <v>0</v>
      </c>
      <c r="AY84" s="549">
        <v>0</v>
      </c>
      <c r="AZ84" s="549">
        <v>0</v>
      </c>
      <c r="BA84" s="549">
        <v>0</v>
      </c>
      <c r="BB84" s="549">
        <v>0</v>
      </c>
      <c r="BC84" s="549">
        <v>0</v>
      </c>
      <c r="BD84" s="549">
        <v>0</v>
      </c>
      <c r="BE84" s="549">
        <v>0</v>
      </c>
      <c r="BF84" s="549">
        <v>0</v>
      </c>
      <c r="BG84" s="549">
        <v>0</v>
      </c>
      <c r="BH84" s="549">
        <v>0</v>
      </c>
      <c r="BI84" s="549">
        <v>0</v>
      </c>
      <c r="BJ84" s="549">
        <v>0</v>
      </c>
      <c r="BK84" s="549">
        <v>0</v>
      </c>
      <c r="BL84" s="549">
        <v>0</v>
      </c>
      <c r="BM84" s="549">
        <v>0</v>
      </c>
      <c r="BN84" s="549">
        <v>0</v>
      </c>
      <c r="BO84" s="549">
        <v>0</v>
      </c>
      <c r="BP84" s="549">
        <v>0</v>
      </c>
      <c r="BQ84" s="549">
        <v>0</v>
      </c>
      <c r="BR84" s="549">
        <v>0</v>
      </c>
      <c r="BS84" s="549">
        <v>0</v>
      </c>
      <c r="BT84" s="549">
        <v>0</v>
      </c>
      <c r="BU84" s="549">
        <v>0</v>
      </c>
      <c r="BV84" s="549">
        <v>0</v>
      </c>
      <c r="BW84" s="549">
        <v>0</v>
      </c>
      <c r="BX84" s="549">
        <v>0</v>
      </c>
      <c r="BY84" s="549">
        <v>0</v>
      </c>
      <c r="BZ84" s="549">
        <v>0</v>
      </c>
      <c r="CA84" s="549">
        <v>0</v>
      </c>
      <c r="CB84" s="549">
        <v>1</v>
      </c>
      <c r="CC84" s="549">
        <v>0</v>
      </c>
      <c r="CD84" s="549">
        <v>0</v>
      </c>
      <c r="CE84" s="549">
        <v>0</v>
      </c>
      <c r="CF84" s="549">
        <v>0</v>
      </c>
      <c r="CG84" s="549">
        <v>0</v>
      </c>
      <c r="CH84" s="549">
        <v>0</v>
      </c>
      <c r="CI84" s="549">
        <v>0</v>
      </c>
      <c r="CJ84" s="549">
        <v>0</v>
      </c>
      <c r="CK84" s="549">
        <v>0</v>
      </c>
      <c r="CL84" s="549">
        <v>0</v>
      </c>
      <c r="CM84" s="549">
        <v>0</v>
      </c>
      <c r="CN84" s="549">
        <v>0</v>
      </c>
      <c r="CO84" s="549">
        <v>0</v>
      </c>
      <c r="CP84" s="549">
        <v>0</v>
      </c>
      <c r="CQ84" s="549">
        <v>0</v>
      </c>
      <c r="CR84" s="549">
        <v>0</v>
      </c>
      <c r="CS84" s="549">
        <v>0</v>
      </c>
      <c r="CT84" s="549">
        <v>0</v>
      </c>
      <c r="CU84" s="549">
        <v>0</v>
      </c>
      <c r="CV84" s="549">
        <v>0</v>
      </c>
      <c r="CW84" s="549">
        <v>0</v>
      </c>
      <c r="CX84" s="549">
        <v>0</v>
      </c>
      <c r="CY84" s="549">
        <v>0</v>
      </c>
      <c r="CZ84" s="549">
        <v>0</v>
      </c>
      <c r="DA84" s="549">
        <v>0</v>
      </c>
      <c r="DB84" s="549">
        <v>0</v>
      </c>
      <c r="DC84" s="549">
        <v>0</v>
      </c>
      <c r="DD84" s="549">
        <v>0</v>
      </c>
      <c r="DE84" s="549">
        <v>0</v>
      </c>
      <c r="DF84" s="549">
        <v>1</v>
      </c>
      <c r="DG84" s="549">
        <v>0.78750020959196698</v>
      </c>
      <c r="DH84" s="550" t="s">
        <v>320</v>
      </c>
    </row>
    <row r="85" spans="2:112" ht="12" customHeight="1">
      <c r="B85" s="548" t="s">
        <v>713</v>
      </c>
      <c r="C85" s="549">
        <v>0</v>
      </c>
      <c r="D85" s="549">
        <v>0</v>
      </c>
      <c r="E85" s="549">
        <v>0</v>
      </c>
      <c r="F85" s="549">
        <v>0</v>
      </c>
      <c r="G85" s="549">
        <v>0</v>
      </c>
      <c r="H85" s="549">
        <v>0</v>
      </c>
      <c r="I85" s="549">
        <v>0</v>
      </c>
      <c r="J85" s="549">
        <v>0</v>
      </c>
      <c r="K85" s="549">
        <v>0</v>
      </c>
      <c r="L85" s="549">
        <v>0</v>
      </c>
      <c r="M85" s="549">
        <v>0</v>
      </c>
      <c r="N85" s="549">
        <v>0</v>
      </c>
      <c r="O85" s="549">
        <v>0</v>
      </c>
      <c r="P85" s="549">
        <v>0</v>
      </c>
      <c r="Q85" s="549">
        <v>0</v>
      </c>
      <c r="R85" s="549">
        <v>0</v>
      </c>
      <c r="S85" s="549">
        <v>0</v>
      </c>
      <c r="T85" s="549">
        <v>0</v>
      </c>
      <c r="U85" s="549">
        <v>0</v>
      </c>
      <c r="V85" s="549">
        <v>0</v>
      </c>
      <c r="W85" s="549">
        <v>0</v>
      </c>
      <c r="X85" s="549">
        <v>0</v>
      </c>
      <c r="Y85" s="549">
        <v>0</v>
      </c>
      <c r="Z85" s="549">
        <v>0</v>
      </c>
      <c r="AA85" s="549">
        <v>0</v>
      </c>
      <c r="AB85" s="549">
        <v>0</v>
      </c>
      <c r="AC85" s="549">
        <v>0</v>
      </c>
      <c r="AD85" s="549">
        <v>0</v>
      </c>
      <c r="AE85" s="549">
        <v>0</v>
      </c>
      <c r="AF85" s="549">
        <v>0</v>
      </c>
      <c r="AG85" s="549">
        <v>0</v>
      </c>
      <c r="AH85" s="549">
        <v>0</v>
      </c>
      <c r="AI85" s="549">
        <v>0</v>
      </c>
      <c r="AJ85" s="549">
        <v>0</v>
      </c>
      <c r="AK85" s="549">
        <v>0</v>
      </c>
      <c r="AL85" s="549">
        <v>0</v>
      </c>
      <c r="AM85" s="549">
        <v>0</v>
      </c>
      <c r="AN85" s="549">
        <v>0</v>
      </c>
      <c r="AO85" s="549">
        <v>0</v>
      </c>
      <c r="AP85" s="549">
        <v>0</v>
      </c>
      <c r="AQ85" s="549">
        <v>0</v>
      </c>
      <c r="AR85" s="549">
        <v>0</v>
      </c>
      <c r="AS85" s="549">
        <v>0</v>
      </c>
      <c r="AT85" s="549">
        <v>0</v>
      </c>
      <c r="AU85" s="549">
        <v>0</v>
      </c>
      <c r="AV85" s="549">
        <v>0</v>
      </c>
      <c r="AW85" s="549">
        <v>0</v>
      </c>
      <c r="AX85" s="549">
        <v>0</v>
      </c>
      <c r="AY85" s="549">
        <v>0</v>
      </c>
      <c r="AZ85" s="549">
        <v>0</v>
      </c>
      <c r="BA85" s="549">
        <v>0</v>
      </c>
      <c r="BB85" s="549">
        <v>0</v>
      </c>
      <c r="BC85" s="549">
        <v>0</v>
      </c>
      <c r="BD85" s="549">
        <v>0</v>
      </c>
      <c r="BE85" s="549">
        <v>0</v>
      </c>
      <c r="BF85" s="549">
        <v>0</v>
      </c>
      <c r="BG85" s="549">
        <v>0</v>
      </c>
      <c r="BH85" s="549">
        <v>0</v>
      </c>
      <c r="BI85" s="549">
        <v>0</v>
      </c>
      <c r="BJ85" s="549">
        <v>0</v>
      </c>
      <c r="BK85" s="549">
        <v>0</v>
      </c>
      <c r="BL85" s="549">
        <v>0</v>
      </c>
      <c r="BM85" s="549">
        <v>0</v>
      </c>
      <c r="BN85" s="549">
        <v>0</v>
      </c>
      <c r="BO85" s="549">
        <v>0</v>
      </c>
      <c r="BP85" s="549">
        <v>0</v>
      </c>
      <c r="BQ85" s="549">
        <v>0</v>
      </c>
      <c r="BR85" s="549">
        <v>0</v>
      </c>
      <c r="BS85" s="549">
        <v>0</v>
      </c>
      <c r="BT85" s="549">
        <v>0</v>
      </c>
      <c r="BU85" s="549">
        <v>0</v>
      </c>
      <c r="BV85" s="549">
        <v>0</v>
      </c>
      <c r="BW85" s="549">
        <v>0</v>
      </c>
      <c r="BX85" s="549">
        <v>0</v>
      </c>
      <c r="BY85" s="549">
        <v>0</v>
      </c>
      <c r="BZ85" s="549">
        <v>0</v>
      </c>
      <c r="CA85" s="549">
        <v>0</v>
      </c>
      <c r="CB85" s="549">
        <v>0</v>
      </c>
      <c r="CC85" s="549">
        <v>1</v>
      </c>
      <c r="CD85" s="549">
        <v>0</v>
      </c>
      <c r="CE85" s="549">
        <v>0</v>
      </c>
      <c r="CF85" s="549">
        <v>0</v>
      </c>
      <c r="CG85" s="549">
        <v>0</v>
      </c>
      <c r="CH85" s="549">
        <v>0</v>
      </c>
      <c r="CI85" s="549">
        <v>0</v>
      </c>
      <c r="CJ85" s="549">
        <v>0</v>
      </c>
      <c r="CK85" s="549">
        <v>0</v>
      </c>
      <c r="CL85" s="549">
        <v>0</v>
      </c>
      <c r="CM85" s="549">
        <v>0</v>
      </c>
      <c r="CN85" s="549">
        <v>0</v>
      </c>
      <c r="CO85" s="549">
        <v>0</v>
      </c>
      <c r="CP85" s="549">
        <v>0</v>
      </c>
      <c r="CQ85" s="549">
        <v>0</v>
      </c>
      <c r="CR85" s="549">
        <v>0</v>
      </c>
      <c r="CS85" s="549">
        <v>0</v>
      </c>
      <c r="CT85" s="549">
        <v>0</v>
      </c>
      <c r="CU85" s="549">
        <v>0</v>
      </c>
      <c r="CV85" s="549">
        <v>0</v>
      </c>
      <c r="CW85" s="549">
        <v>0</v>
      </c>
      <c r="CX85" s="549">
        <v>0</v>
      </c>
      <c r="CY85" s="549">
        <v>0</v>
      </c>
      <c r="CZ85" s="549">
        <v>0</v>
      </c>
      <c r="DA85" s="549">
        <v>0</v>
      </c>
      <c r="DB85" s="549">
        <v>0</v>
      </c>
      <c r="DC85" s="549">
        <v>0</v>
      </c>
      <c r="DD85" s="549">
        <v>0</v>
      </c>
      <c r="DE85" s="549">
        <v>0</v>
      </c>
      <c r="DF85" s="549">
        <v>1</v>
      </c>
      <c r="DG85" s="549">
        <v>0.78750020959196698</v>
      </c>
      <c r="DH85" s="550" t="s">
        <v>321</v>
      </c>
    </row>
    <row r="86" spans="2:112" ht="12" customHeight="1">
      <c r="B86" s="554" t="s">
        <v>715</v>
      </c>
      <c r="C86" s="555">
        <v>5.4985986702446197E-4</v>
      </c>
      <c r="D86" s="555">
        <v>2.031468924237223E-3</v>
      </c>
      <c r="E86" s="555">
        <v>4.1060074459618495E-4</v>
      </c>
      <c r="F86" s="555">
        <v>4.005044227717649E-4</v>
      </c>
      <c r="G86" s="555">
        <v>1.0371887546094E-3</v>
      </c>
      <c r="H86" s="555">
        <v>0</v>
      </c>
      <c r="I86" s="555">
        <v>4.0515060586888355E-4</v>
      </c>
      <c r="J86" s="555">
        <v>1.0199346845945255E-3</v>
      </c>
      <c r="K86" s="555">
        <v>7.0342476941117206E-4</v>
      </c>
      <c r="L86" s="555">
        <v>1.2274866006532817E-3</v>
      </c>
      <c r="M86" s="555">
        <v>0</v>
      </c>
      <c r="N86" s="555">
        <v>4.5284331932497946E-4</v>
      </c>
      <c r="O86" s="555">
        <v>4.2324406571375088E-4</v>
      </c>
      <c r="P86" s="555">
        <v>8.8779990154803543E-4</v>
      </c>
      <c r="Q86" s="555">
        <v>7.8110370180485924E-4</v>
      </c>
      <c r="R86" s="555">
        <v>3.1174675601960819E-3</v>
      </c>
      <c r="S86" s="555">
        <v>1.1687780309528994E-3</v>
      </c>
      <c r="T86" s="555">
        <v>8.8963555337773627E-4</v>
      </c>
      <c r="U86" s="555">
        <v>7.8348307963925078E-4</v>
      </c>
      <c r="V86" s="555">
        <v>3.4395415002481581E-4</v>
      </c>
      <c r="W86" s="555">
        <v>0</v>
      </c>
      <c r="X86" s="555">
        <v>7.4721277952819062E-4</v>
      </c>
      <c r="Y86" s="555">
        <v>7.2988588189639326E-4</v>
      </c>
      <c r="Z86" s="555">
        <v>1.2315869525363469E-3</v>
      </c>
      <c r="AA86" s="555">
        <v>4.4721686901331358E-4</v>
      </c>
      <c r="AB86" s="555">
        <v>7.490730151866093E-4</v>
      </c>
      <c r="AC86" s="555">
        <v>2.112380631683379E-6</v>
      </c>
      <c r="AD86" s="555">
        <v>1.9220606792160766E-3</v>
      </c>
      <c r="AE86" s="555">
        <v>4.3149435041342195E-4</v>
      </c>
      <c r="AF86" s="555">
        <v>4.275146942606598E-4</v>
      </c>
      <c r="AG86" s="555">
        <v>6.3939969297813377E-4</v>
      </c>
      <c r="AH86" s="555">
        <v>8.0446155722608127E-4</v>
      </c>
      <c r="AI86" s="555">
        <v>1.6227576882881301E-3</v>
      </c>
      <c r="AJ86" s="555">
        <v>3.7403308631775966E-5</v>
      </c>
      <c r="AK86" s="555">
        <v>1.7817711890962067E-3</v>
      </c>
      <c r="AL86" s="555">
        <v>1.0018121250316677E-3</v>
      </c>
      <c r="AM86" s="555">
        <v>1.6295717452900708E-4</v>
      </c>
      <c r="AN86" s="555">
        <v>9.1561693714242406E-4</v>
      </c>
      <c r="AO86" s="555">
        <v>8.5803770690926623E-4</v>
      </c>
      <c r="AP86" s="555">
        <v>5.1775130295394947E-4</v>
      </c>
      <c r="AQ86" s="555">
        <v>6.827874475283846E-4</v>
      </c>
      <c r="AR86" s="555">
        <v>5.9127843247028711E-4</v>
      </c>
      <c r="AS86" s="555">
        <v>4.8089795641708609E-4</v>
      </c>
      <c r="AT86" s="555">
        <v>3.6825137870348984E-4</v>
      </c>
      <c r="AU86" s="555">
        <v>3.5352331982763688E-4</v>
      </c>
      <c r="AV86" s="555">
        <v>4.79074643795471E-4</v>
      </c>
      <c r="AW86" s="555">
        <v>3.6488605120394893E-4</v>
      </c>
      <c r="AX86" s="555">
        <v>3.4872248935207605E-4</v>
      </c>
      <c r="AY86" s="555">
        <v>4.0337145029280074E-4</v>
      </c>
      <c r="AZ86" s="555">
        <v>4.4402778089314235E-4</v>
      </c>
      <c r="BA86" s="555">
        <v>3.4464373916430745E-4</v>
      </c>
      <c r="BB86" s="555">
        <v>5.194835834700732E-4</v>
      </c>
      <c r="BC86" s="555">
        <v>3.9642647121297778E-4</v>
      </c>
      <c r="BD86" s="555">
        <v>3.7596888562962136E-4</v>
      </c>
      <c r="BE86" s="555">
        <v>7.3032223477048099E-4</v>
      </c>
      <c r="BF86" s="555">
        <v>7.437002013106638E-4</v>
      </c>
      <c r="BG86" s="555">
        <v>4.6491601069782626E-4</v>
      </c>
      <c r="BH86" s="555">
        <v>4.084465509377586E-4</v>
      </c>
      <c r="BI86" s="555">
        <v>4.5139864309937886E-4</v>
      </c>
      <c r="BJ86" s="555">
        <v>6.2491895999642016E-4</v>
      </c>
      <c r="BK86" s="555">
        <v>1.1082006015408492E-3</v>
      </c>
      <c r="BL86" s="555">
        <v>7.6544232934545539E-4</v>
      </c>
      <c r="BM86" s="555">
        <v>7.5881434316505585E-4</v>
      </c>
      <c r="BN86" s="555">
        <v>7.9644733760753257E-4</v>
      </c>
      <c r="BO86" s="555">
        <v>8.8636281981553959E-4</v>
      </c>
      <c r="BP86" s="555">
        <v>2.2012686723193079E-4</v>
      </c>
      <c r="BQ86" s="555">
        <v>1.2047933107340455E-3</v>
      </c>
      <c r="BR86" s="555">
        <v>2.5011159998720902E-4</v>
      </c>
      <c r="BS86" s="555">
        <v>2.0671181889876208E-4</v>
      </c>
      <c r="BT86" s="555">
        <v>1.585728377859202E-4</v>
      </c>
      <c r="BU86" s="555">
        <v>1.3813711917860411E-4</v>
      </c>
      <c r="BV86" s="555">
        <v>5.758548633606405E-5</v>
      </c>
      <c r="BW86" s="555">
        <v>4.7225065021575176E-5</v>
      </c>
      <c r="BX86" s="555">
        <v>1.8327372574448983E-5</v>
      </c>
      <c r="BY86" s="555">
        <v>7.4095487428827193E-4</v>
      </c>
      <c r="BZ86" s="555">
        <v>7.5715633041797232E-4</v>
      </c>
      <c r="CA86" s="555">
        <v>5.4011627620506087E-4</v>
      </c>
      <c r="CB86" s="555">
        <v>1.822177941569602E-5</v>
      </c>
      <c r="CC86" s="555">
        <v>0</v>
      </c>
      <c r="CD86" s="555">
        <v>1.0027324723105806</v>
      </c>
      <c r="CE86" s="555">
        <v>1.0089367078722863E-4</v>
      </c>
      <c r="CF86" s="555">
        <v>2.691198918313977E-4</v>
      </c>
      <c r="CG86" s="555">
        <v>5.9384932057314236E-3</v>
      </c>
      <c r="CH86" s="555">
        <v>1.2086742804446469E-4</v>
      </c>
      <c r="CI86" s="555">
        <v>1.3409166199779518E-4</v>
      </c>
      <c r="CJ86" s="555">
        <v>2.3450802241866368E-4</v>
      </c>
      <c r="CK86" s="555">
        <v>1.3508020953763357E-4</v>
      </c>
      <c r="CL86" s="555">
        <v>7.0942638908164731E-4</v>
      </c>
      <c r="CM86" s="555">
        <v>1.3835854296180347E-4</v>
      </c>
      <c r="CN86" s="555">
        <v>1.3539168690544426E-4</v>
      </c>
      <c r="CO86" s="555">
        <v>2.9441957382519101E-4</v>
      </c>
      <c r="CP86" s="555">
        <v>3.725119837198481E-4</v>
      </c>
      <c r="CQ86" s="555">
        <v>2.2232596300093488E-4</v>
      </c>
      <c r="CR86" s="555">
        <v>2.649231694754716E-4</v>
      </c>
      <c r="CS86" s="555">
        <v>2.1062560135943288E-4</v>
      </c>
      <c r="CT86" s="555">
        <v>3.3169785702420138E-4</v>
      </c>
      <c r="CU86" s="555">
        <v>1.3371549742242022E-4</v>
      </c>
      <c r="CV86" s="555">
        <v>5.1814128256051075E-4</v>
      </c>
      <c r="CW86" s="555">
        <v>4.4863560545527588E-4</v>
      </c>
      <c r="CX86" s="555">
        <v>1.01065001471372E-4</v>
      </c>
      <c r="CY86" s="555">
        <v>3.8869490516355726E-4</v>
      </c>
      <c r="CZ86" s="555">
        <v>7.2572293351219597E-4</v>
      </c>
      <c r="DA86" s="555">
        <v>1.9582010074952781E-4</v>
      </c>
      <c r="DB86" s="555">
        <v>1.5170322851456371E-4</v>
      </c>
      <c r="DC86" s="555">
        <v>2.4005871909470826E-4</v>
      </c>
      <c r="DD86" s="555">
        <v>2.0477379193232204E-3</v>
      </c>
      <c r="DE86" s="555">
        <v>1.9125024912763851E-4</v>
      </c>
      <c r="DF86" s="555">
        <v>1.0674021620328207</v>
      </c>
      <c r="DG86" s="555">
        <v>0.84057942631976501</v>
      </c>
      <c r="DH86" s="556" t="s">
        <v>322</v>
      </c>
    </row>
    <row r="87" spans="2:112" ht="12" customHeight="1">
      <c r="B87" s="548" t="s">
        <v>717</v>
      </c>
      <c r="C87" s="549">
        <v>1.7091354792492014E-3</v>
      </c>
      <c r="D87" s="549">
        <v>5.5188249172597337E-3</v>
      </c>
      <c r="E87" s="549">
        <v>9.2546846148310893E-4</v>
      </c>
      <c r="F87" s="549">
        <v>1.1607692902813169E-3</v>
      </c>
      <c r="G87" s="549">
        <v>1.6609838894422618E-3</v>
      </c>
      <c r="H87" s="549">
        <v>0</v>
      </c>
      <c r="I87" s="549">
        <v>7.1771245845577759E-4</v>
      </c>
      <c r="J87" s="549">
        <v>3.5389059636109794E-3</v>
      </c>
      <c r="K87" s="549">
        <v>1.896333879698136E-3</v>
      </c>
      <c r="L87" s="549">
        <v>1.4571481431966836E-2</v>
      </c>
      <c r="M87" s="549">
        <v>0</v>
      </c>
      <c r="N87" s="549">
        <v>1.3625596340538079E-3</v>
      </c>
      <c r="O87" s="549">
        <v>1.540368663096211E-3</v>
      </c>
      <c r="P87" s="549">
        <v>1.5351616285136651E-3</v>
      </c>
      <c r="Q87" s="549">
        <v>1.5000205411158231E-3</v>
      </c>
      <c r="R87" s="549">
        <v>4.2721539556024434E-3</v>
      </c>
      <c r="S87" s="549">
        <v>2.7214520363136132E-3</v>
      </c>
      <c r="T87" s="549">
        <v>1.7243733968713259E-3</v>
      </c>
      <c r="U87" s="549">
        <v>4.4702404997146337E-3</v>
      </c>
      <c r="V87" s="549">
        <v>1.1113950323439483E-3</v>
      </c>
      <c r="W87" s="549">
        <v>0</v>
      </c>
      <c r="X87" s="549">
        <v>1.1987604483736105E-3</v>
      </c>
      <c r="Y87" s="549">
        <v>1.3770413033016508E-3</v>
      </c>
      <c r="Z87" s="549">
        <v>3.0114520786387652E-3</v>
      </c>
      <c r="AA87" s="549">
        <v>1.00424100287178E-3</v>
      </c>
      <c r="AB87" s="549">
        <v>1.6744858661626302E-3</v>
      </c>
      <c r="AC87" s="549">
        <v>9.0915882198090089E-3</v>
      </c>
      <c r="AD87" s="549">
        <v>3.2694497967961115E-3</v>
      </c>
      <c r="AE87" s="549">
        <v>1.5801892630762429E-3</v>
      </c>
      <c r="AF87" s="549">
        <v>1.0891547361355446E-3</v>
      </c>
      <c r="AG87" s="549">
        <v>2.6948291108574822E-3</v>
      </c>
      <c r="AH87" s="549">
        <v>3.2424654235825856E-3</v>
      </c>
      <c r="AI87" s="549">
        <v>2.4187984589119612E-3</v>
      </c>
      <c r="AJ87" s="549">
        <v>8.0972108529652127E-5</v>
      </c>
      <c r="AK87" s="549">
        <v>5.0005890024471637E-3</v>
      </c>
      <c r="AL87" s="549">
        <v>1.0258686146070427E-3</v>
      </c>
      <c r="AM87" s="549">
        <v>5.7554923862390087E-4</v>
      </c>
      <c r="AN87" s="549">
        <v>2.3699899959246308E-3</v>
      </c>
      <c r="AO87" s="549">
        <v>1.9970506321387001E-3</v>
      </c>
      <c r="AP87" s="549">
        <v>3.83499934471741E-3</v>
      </c>
      <c r="AQ87" s="549">
        <v>5.0283003155835674E-3</v>
      </c>
      <c r="AR87" s="549">
        <v>1.4806983077862072E-3</v>
      </c>
      <c r="AS87" s="549">
        <v>1.5847711052068105E-3</v>
      </c>
      <c r="AT87" s="549">
        <v>1.0155612657616084E-3</v>
      </c>
      <c r="AU87" s="549">
        <v>9.0208965309591265E-4</v>
      </c>
      <c r="AV87" s="549">
        <v>9.8820506589056278E-4</v>
      </c>
      <c r="AW87" s="549">
        <v>1.0156890210833507E-3</v>
      </c>
      <c r="AX87" s="549">
        <v>9.7108874181119716E-4</v>
      </c>
      <c r="AY87" s="549">
        <v>1.3175960382406362E-3</v>
      </c>
      <c r="AZ87" s="549">
        <v>1.1639835875049834E-3</v>
      </c>
      <c r="BA87" s="549">
        <v>9.2102952720860389E-4</v>
      </c>
      <c r="BB87" s="549">
        <v>2.1295568717665035E-3</v>
      </c>
      <c r="BC87" s="549">
        <v>1.2214194134867722E-3</v>
      </c>
      <c r="BD87" s="549">
        <v>1.1545900147917885E-3</v>
      </c>
      <c r="BE87" s="549">
        <v>1.3138874168878364E-3</v>
      </c>
      <c r="BF87" s="549">
        <v>1.340617195855445E-3</v>
      </c>
      <c r="BG87" s="549">
        <v>1.0926911599039746E-3</v>
      </c>
      <c r="BH87" s="549">
        <v>9.8355086962837357E-4</v>
      </c>
      <c r="BI87" s="549">
        <v>1.0001431947518308E-3</v>
      </c>
      <c r="BJ87" s="549">
        <v>1.5522954020101745E-3</v>
      </c>
      <c r="BK87" s="549">
        <v>1.7194352968740834E-2</v>
      </c>
      <c r="BL87" s="549">
        <v>1.1027073324712362E-3</v>
      </c>
      <c r="BM87" s="549">
        <v>1.1564443672636025E-3</v>
      </c>
      <c r="BN87" s="549">
        <v>1.2089940777539278E-3</v>
      </c>
      <c r="BO87" s="549">
        <v>1.3668094674995814E-3</v>
      </c>
      <c r="BP87" s="549">
        <v>7.9704036911728692E-4</v>
      </c>
      <c r="BQ87" s="549">
        <v>1.3619202334901546E-2</v>
      </c>
      <c r="BR87" s="549">
        <v>5.4187768487883622E-4</v>
      </c>
      <c r="BS87" s="549">
        <v>4.8949318086197169E-4</v>
      </c>
      <c r="BT87" s="549">
        <v>4.041778991837004E-4</v>
      </c>
      <c r="BU87" s="549">
        <v>2.7259278158701852E-4</v>
      </c>
      <c r="BV87" s="549">
        <v>1.7500747760061498E-4</v>
      </c>
      <c r="BW87" s="549">
        <v>9.1465404636681521E-5</v>
      </c>
      <c r="BX87" s="549">
        <v>3.2009363443757557E-5</v>
      </c>
      <c r="BY87" s="549">
        <v>2.2745374422301686E-4</v>
      </c>
      <c r="BZ87" s="549">
        <v>2.8691453978114219E-4</v>
      </c>
      <c r="CA87" s="549">
        <v>8.8820426397528724E-4</v>
      </c>
      <c r="CB87" s="549">
        <v>4.1935842382692671E-5</v>
      </c>
      <c r="CC87" s="549">
        <v>0</v>
      </c>
      <c r="CD87" s="549">
        <v>1.7502718947253701E-4</v>
      </c>
      <c r="CE87" s="549">
        <v>1.000254851888112</v>
      </c>
      <c r="CF87" s="549">
        <v>6.4563021837300881E-4</v>
      </c>
      <c r="CG87" s="549">
        <v>1.8846780730577588E-4</v>
      </c>
      <c r="CH87" s="549">
        <v>2.714395358440872E-4</v>
      </c>
      <c r="CI87" s="549">
        <v>6.4800043214014325E-4</v>
      </c>
      <c r="CJ87" s="549">
        <v>6.5704121613636307E-4</v>
      </c>
      <c r="CK87" s="549">
        <v>4.100896757346253E-4</v>
      </c>
      <c r="CL87" s="549">
        <v>1.4166587536795314E-3</v>
      </c>
      <c r="CM87" s="549">
        <v>2.2431157905348528E-3</v>
      </c>
      <c r="CN87" s="549">
        <v>3.7074860971592836E-4</v>
      </c>
      <c r="CO87" s="549">
        <v>6.8318880500844298E-4</v>
      </c>
      <c r="CP87" s="549">
        <v>5.0560188401054245E-4</v>
      </c>
      <c r="CQ87" s="549">
        <v>5.564675091691213E-4</v>
      </c>
      <c r="CR87" s="549">
        <v>6.4869645062065606E-4</v>
      </c>
      <c r="CS87" s="549">
        <v>4.7771965106490548E-4</v>
      </c>
      <c r="CT87" s="549">
        <v>6.6183722600861793E-4</v>
      </c>
      <c r="CU87" s="549">
        <v>2.5215405817242286E-4</v>
      </c>
      <c r="CV87" s="549">
        <v>4.2404922997540506E-4</v>
      </c>
      <c r="CW87" s="549">
        <v>7.9001748374161519E-4</v>
      </c>
      <c r="CX87" s="549">
        <v>1.9400779074974148E-4</v>
      </c>
      <c r="CY87" s="549">
        <v>9.4773101513429133E-4</v>
      </c>
      <c r="CZ87" s="549">
        <v>1.8490543535821572E-3</v>
      </c>
      <c r="DA87" s="549">
        <v>4.4610884734953474E-4</v>
      </c>
      <c r="DB87" s="549">
        <v>3.10371640595067E-4</v>
      </c>
      <c r="DC87" s="549">
        <v>4.9335724681707181E-4</v>
      </c>
      <c r="DD87" s="549">
        <v>3.3290495401352561E-3</v>
      </c>
      <c r="DE87" s="549">
        <v>8.0822524312052608E-4</v>
      </c>
      <c r="DF87" s="549">
        <v>1.1872079721654418</v>
      </c>
      <c r="DG87" s="549">
        <v>0.93492652690953959</v>
      </c>
      <c r="DH87" s="550" t="s">
        <v>323</v>
      </c>
    </row>
    <row r="88" spans="2:112" ht="12" customHeight="1">
      <c r="B88" s="548" t="s">
        <v>719</v>
      </c>
      <c r="C88" s="549">
        <v>5.598495038243714E-3</v>
      </c>
      <c r="D88" s="549">
        <v>2.838464736957441E-3</v>
      </c>
      <c r="E88" s="549">
        <v>2.1433246202954464E-3</v>
      </c>
      <c r="F88" s="549">
        <v>3.9766595640665717E-3</v>
      </c>
      <c r="G88" s="549">
        <v>3.9175240194419692E-3</v>
      </c>
      <c r="H88" s="549">
        <v>0</v>
      </c>
      <c r="I88" s="549">
        <v>2.4156155557052732E-2</v>
      </c>
      <c r="J88" s="549">
        <v>2.6061678110423378E-3</v>
      </c>
      <c r="K88" s="549">
        <v>2.2264902291767069E-3</v>
      </c>
      <c r="L88" s="549">
        <v>3.251977488088561E-3</v>
      </c>
      <c r="M88" s="549">
        <v>0</v>
      </c>
      <c r="N88" s="549">
        <v>2.0595007503445509E-3</v>
      </c>
      <c r="O88" s="549">
        <v>1.9333865623085906E-3</v>
      </c>
      <c r="P88" s="549">
        <v>3.9100603800352653E-3</v>
      </c>
      <c r="Q88" s="549">
        <v>2.890040360958533E-3</v>
      </c>
      <c r="R88" s="549">
        <v>5.3075728516762521E-3</v>
      </c>
      <c r="S88" s="549">
        <v>1.6157717044806941E-3</v>
      </c>
      <c r="T88" s="549">
        <v>3.5508812091526575E-3</v>
      </c>
      <c r="U88" s="549">
        <v>5.0847073396116226E-3</v>
      </c>
      <c r="V88" s="549">
        <v>2.0334926323632503E-3</v>
      </c>
      <c r="W88" s="549">
        <v>0</v>
      </c>
      <c r="X88" s="549">
        <v>2.2269057790862711E-3</v>
      </c>
      <c r="Y88" s="549">
        <v>1.4420464526419825E-3</v>
      </c>
      <c r="Z88" s="549">
        <v>3.4229848933547231E-3</v>
      </c>
      <c r="AA88" s="549">
        <v>1.8951076289960705E-3</v>
      </c>
      <c r="AB88" s="549">
        <v>3.9436725302852251E-3</v>
      </c>
      <c r="AC88" s="549">
        <v>1.6362155016618003E-4</v>
      </c>
      <c r="AD88" s="549">
        <v>1.7999807716241336E-3</v>
      </c>
      <c r="AE88" s="549">
        <v>2.9889571525350623E-3</v>
      </c>
      <c r="AF88" s="549">
        <v>2.7088488390539273E-3</v>
      </c>
      <c r="AG88" s="549">
        <v>2.8264926930980303E-3</v>
      </c>
      <c r="AH88" s="549">
        <v>1.118100944694886E-2</v>
      </c>
      <c r="AI88" s="549">
        <v>4.2087409171616833E-3</v>
      </c>
      <c r="AJ88" s="549">
        <v>2.0364546098540518E-3</v>
      </c>
      <c r="AK88" s="549">
        <v>2.1455008533189141E-3</v>
      </c>
      <c r="AL88" s="549">
        <v>3.0954342715305834E-3</v>
      </c>
      <c r="AM88" s="549">
        <v>4.0043518370471249E-3</v>
      </c>
      <c r="AN88" s="549">
        <v>1.9002399282491017E-3</v>
      </c>
      <c r="AO88" s="549">
        <v>1.7204444071044552E-3</v>
      </c>
      <c r="AP88" s="549">
        <v>3.0847086225629602E-3</v>
      </c>
      <c r="AQ88" s="549">
        <v>5.2203933747827129E-3</v>
      </c>
      <c r="AR88" s="549">
        <v>1.8746087292308999E-3</v>
      </c>
      <c r="AS88" s="549">
        <v>2.3012965988621252E-3</v>
      </c>
      <c r="AT88" s="549">
        <v>2.3516824903591959E-3</v>
      </c>
      <c r="AU88" s="549">
        <v>1.6259435927398647E-3</v>
      </c>
      <c r="AV88" s="549">
        <v>1.7724170272371319E-3</v>
      </c>
      <c r="AW88" s="549">
        <v>1.3837350724943468E-3</v>
      </c>
      <c r="AX88" s="549">
        <v>1.2698401690752383E-3</v>
      </c>
      <c r="AY88" s="549">
        <v>4.6733770141733633E-3</v>
      </c>
      <c r="AZ88" s="549">
        <v>1.1414641468824916E-3</v>
      </c>
      <c r="BA88" s="549">
        <v>1.3050449516105746E-3</v>
      </c>
      <c r="BB88" s="549">
        <v>2.9595213121798823E-3</v>
      </c>
      <c r="BC88" s="549">
        <v>1.0925765340053528E-3</v>
      </c>
      <c r="BD88" s="549">
        <v>3.0647593446582961E-3</v>
      </c>
      <c r="BE88" s="549">
        <v>1.1746246828584638E-3</v>
      </c>
      <c r="BF88" s="549">
        <v>1.4894860576722827E-3</v>
      </c>
      <c r="BG88" s="549">
        <v>2.2288935613472751E-3</v>
      </c>
      <c r="BH88" s="549">
        <v>1.3030961201649918E-3</v>
      </c>
      <c r="BI88" s="549">
        <v>1.4709266441062742E-3</v>
      </c>
      <c r="BJ88" s="549">
        <v>5.8528986648727329E-3</v>
      </c>
      <c r="BK88" s="549">
        <v>8.4381115489454497E-3</v>
      </c>
      <c r="BL88" s="549">
        <v>3.008428056484685E-3</v>
      </c>
      <c r="BM88" s="549">
        <v>3.4253296724005657E-3</v>
      </c>
      <c r="BN88" s="549">
        <v>3.3745828592872734E-3</v>
      </c>
      <c r="BO88" s="549">
        <v>2.6170893070210314E-3</v>
      </c>
      <c r="BP88" s="549">
        <v>1.7854455526368645E-3</v>
      </c>
      <c r="BQ88" s="549">
        <v>1.3860873187110806E-3</v>
      </c>
      <c r="BR88" s="549">
        <v>1.6791690067610764E-3</v>
      </c>
      <c r="BS88" s="549">
        <v>3.2844980588127371E-3</v>
      </c>
      <c r="BT88" s="549">
        <v>7.764984059371649E-3</v>
      </c>
      <c r="BU88" s="549">
        <v>1.3100290758786368E-3</v>
      </c>
      <c r="BV88" s="549">
        <v>9.5271192505413276E-4</v>
      </c>
      <c r="BW88" s="549">
        <v>5.6538168558437746E-4</v>
      </c>
      <c r="BX88" s="549">
        <v>1.8899054343111957E-4</v>
      </c>
      <c r="BY88" s="549">
        <v>2.3808893604158898E-2</v>
      </c>
      <c r="BZ88" s="549">
        <v>1.8448164651990243E-2</v>
      </c>
      <c r="CA88" s="549">
        <v>6.6825064827990138E-2</v>
      </c>
      <c r="CB88" s="549">
        <v>3.6436520345083129E-2</v>
      </c>
      <c r="CC88" s="549">
        <v>0</v>
      </c>
      <c r="CD88" s="549">
        <v>3.3237707540943288E-2</v>
      </c>
      <c r="CE88" s="549">
        <v>1.1564057305122492E-2</v>
      </c>
      <c r="CF88" s="549">
        <v>1.0072499488407842</v>
      </c>
      <c r="CG88" s="549">
        <v>2.3760259907170517E-3</v>
      </c>
      <c r="CH88" s="549">
        <v>1.2950514517946724E-3</v>
      </c>
      <c r="CI88" s="549">
        <v>1.3284723089917131E-3</v>
      </c>
      <c r="CJ88" s="549">
        <v>1.8329183353660954E-3</v>
      </c>
      <c r="CK88" s="549">
        <v>1.0302699659004877E-3</v>
      </c>
      <c r="CL88" s="549">
        <v>3.8218444736959206E-3</v>
      </c>
      <c r="CM88" s="549">
        <v>1.8350995542102783E-3</v>
      </c>
      <c r="CN88" s="549">
        <v>1.4552209088288526E-3</v>
      </c>
      <c r="CO88" s="549">
        <v>1.3798330799325294E-3</v>
      </c>
      <c r="CP88" s="549">
        <v>1.029404747573924E-3</v>
      </c>
      <c r="CQ88" s="549">
        <v>1.2584221710618922E-3</v>
      </c>
      <c r="CR88" s="549">
        <v>1.3822267582743442E-3</v>
      </c>
      <c r="CS88" s="549">
        <v>1.1507666144795808E-3</v>
      </c>
      <c r="CT88" s="549">
        <v>2.0273827162151595E-3</v>
      </c>
      <c r="CU88" s="549">
        <v>3.7563386256396093E-3</v>
      </c>
      <c r="CV88" s="549">
        <v>1.5765422157165661E-3</v>
      </c>
      <c r="CW88" s="549">
        <v>1.2729423874286918E-3</v>
      </c>
      <c r="CX88" s="549">
        <v>9.4919669564662605E-4</v>
      </c>
      <c r="CY88" s="549">
        <v>4.0290771120218553E-2</v>
      </c>
      <c r="CZ88" s="549">
        <v>3.1055664631797117E-3</v>
      </c>
      <c r="DA88" s="549">
        <v>1.9910200797513692E-3</v>
      </c>
      <c r="DB88" s="549">
        <v>4.1149276108878126E-3</v>
      </c>
      <c r="DC88" s="549">
        <v>3.4689895958692446E-3</v>
      </c>
      <c r="DD88" s="549">
        <v>2.0810037496799441E-3</v>
      </c>
      <c r="DE88" s="549">
        <v>1.4798463398413265E-2</v>
      </c>
      <c r="DF88" s="549">
        <v>1.5194126589351562</v>
      </c>
      <c r="DG88" s="549">
        <v>1.1965377873681233</v>
      </c>
      <c r="DH88" s="550" t="s">
        <v>324</v>
      </c>
    </row>
    <row r="89" spans="2:112" ht="12" customHeight="1">
      <c r="B89" s="548" t="s">
        <v>721</v>
      </c>
      <c r="C89" s="549">
        <v>2.5902821525427948E-4</v>
      </c>
      <c r="D89" s="549">
        <v>2.7380142014449038E-4</v>
      </c>
      <c r="E89" s="549">
        <v>6.3957569497627225E-4</v>
      </c>
      <c r="F89" s="549">
        <v>1.6503155478827966E-4</v>
      </c>
      <c r="G89" s="549">
        <v>3.2217897118726576E-4</v>
      </c>
      <c r="H89" s="549">
        <v>0</v>
      </c>
      <c r="I89" s="549">
        <v>1.0623472125556514E-3</v>
      </c>
      <c r="J89" s="549">
        <v>2.6528444211092959E-4</v>
      </c>
      <c r="K89" s="549">
        <v>2.2982072290538095E-4</v>
      </c>
      <c r="L89" s="549">
        <v>2.3840083851961764E-4</v>
      </c>
      <c r="M89" s="549">
        <v>0</v>
      </c>
      <c r="N89" s="549">
        <v>4.6302665896496117E-4</v>
      </c>
      <c r="O89" s="549">
        <v>3.3728478575382543E-4</v>
      </c>
      <c r="P89" s="549">
        <v>2.4683162206879972E-4</v>
      </c>
      <c r="Q89" s="549">
        <v>3.2889704732635234E-4</v>
      </c>
      <c r="R89" s="549">
        <v>3.4012326996703479E-4</v>
      </c>
      <c r="S89" s="549">
        <v>3.214871630347815E-4</v>
      </c>
      <c r="T89" s="549">
        <v>3.6851145776143463E-4</v>
      </c>
      <c r="U89" s="549">
        <v>3.6019347931890019E-4</v>
      </c>
      <c r="V89" s="549">
        <v>6.6767850284128001E-4</v>
      </c>
      <c r="W89" s="549">
        <v>0</v>
      </c>
      <c r="X89" s="549">
        <v>1.4232785699162961E-4</v>
      </c>
      <c r="Y89" s="549">
        <v>2.1562913995888178E-4</v>
      </c>
      <c r="Z89" s="549">
        <v>2.4128236241154896E-4</v>
      </c>
      <c r="AA89" s="549">
        <v>8.8627603737019079E-4</v>
      </c>
      <c r="AB89" s="549">
        <v>2.7600618834433565E-4</v>
      </c>
      <c r="AC89" s="549">
        <v>1.8874575188053111E-5</v>
      </c>
      <c r="AD89" s="549">
        <v>3.2348753811390686E-4</v>
      </c>
      <c r="AE89" s="549">
        <v>2.9969812563588461E-4</v>
      </c>
      <c r="AF89" s="549">
        <v>2.3972837832552949E-4</v>
      </c>
      <c r="AG89" s="549">
        <v>1.6782942469155117E-4</v>
      </c>
      <c r="AH89" s="549">
        <v>3.8560798158816459E-4</v>
      </c>
      <c r="AI89" s="549">
        <v>3.5555471192456618E-4</v>
      </c>
      <c r="AJ89" s="549">
        <v>1.9510234995914169E-4</v>
      </c>
      <c r="AK89" s="549">
        <v>3.7034588688157686E-4</v>
      </c>
      <c r="AL89" s="549">
        <v>2.3581730056897109E-4</v>
      </c>
      <c r="AM89" s="549">
        <v>1.5922553359381991E-4</v>
      </c>
      <c r="AN89" s="549">
        <v>4.0095087966921943E-4</v>
      </c>
      <c r="AO89" s="549">
        <v>1.7896070825983078E-4</v>
      </c>
      <c r="AP89" s="549">
        <v>4.5226492157825606E-4</v>
      </c>
      <c r="AQ89" s="549">
        <v>2.5225736294372925E-4</v>
      </c>
      <c r="AR89" s="549">
        <v>3.062009895894538E-4</v>
      </c>
      <c r="AS89" s="549">
        <v>2.9122936338539241E-4</v>
      </c>
      <c r="AT89" s="549">
        <v>2.7885437869333974E-4</v>
      </c>
      <c r="AU89" s="549">
        <v>2.4045938700922672E-4</v>
      </c>
      <c r="AV89" s="549">
        <v>3.1149664390478651E-4</v>
      </c>
      <c r="AW89" s="549">
        <v>1.4986901234351557E-4</v>
      </c>
      <c r="AX89" s="549">
        <v>2.0656413100818817E-4</v>
      </c>
      <c r="AY89" s="549">
        <v>2.2705408641942676E-4</v>
      </c>
      <c r="AZ89" s="549">
        <v>1.8299638604687808E-4</v>
      </c>
      <c r="BA89" s="549">
        <v>2.4986928158778776E-4</v>
      </c>
      <c r="BB89" s="549">
        <v>2.3836275279727844E-4</v>
      </c>
      <c r="BC89" s="549">
        <v>2.7703763013624337E-4</v>
      </c>
      <c r="BD89" s="549">
        <v>1.7829595968326333E-4</v>
      </c>
      <c r="BE89" s="549">
        <v>1.2092775778924554E-4</v>
      </c>
      <c r="BF89" s="549">
        <v>1.438755737490305E-4</v>
      </c>
      <c r="BG89" s="549">
        <v>1.8218560157510637E-4</v>
      </c>
      <c r="BH89" s="549">
        <v>2.5711765217331E-4</v>
      </c>
      <c r="BI89" s="549">
        <v>2.1437496089952076E-4</v>
      </c>
      <c r="BJ89" s="549">
        <v>3.9030887848762018E-4</v>
      </c>
      <c r="BK89" s="549">
        <v>8.0335634333805631E-4</v>
      </c>
      <c r="BL89" s="549">
        <v>3.9284708817070337E-4</v>
      </c>
      <c r="BM89" s="549">
        <v>8.8384534518216298E-4</v>
      </c>
      <c r="BN89" s="549">
        <v>6.1285171277687016E-4</v>
      </c>
      <c r="BO89" s="549">
        <v>5.6346799255480354E-4</v>
      </c>
      <c r="BP89" s="549">
        <v>2.3602832591799188E-3</v>
      </c>
      <c r="BQ89" s="549">
        <v>1.8388767207534176E-3</v>
      </c>
      <c r="BR89" s="549">
        <v>1.1306344467045409E-3</v>
      </c>
      <c r="BS89" s="549">
        <v>9.4826468553536663E-4</v>
      </c>
      <c r="BT89" s="549">
        <v>1.2624007883181934E-3</v>
      </c>
      <c r="BU89" s="549">
        <v>5.0854743894753682E-3</v>
      </c>
      <c r="BV89" s="549">
        <v>7.5718310236684821E-4</v>
      </c>
      <c r="BW89" s="549">
        <v>9.1014487585322902E-4</v>
      </c>
      <c r="BX89" s="549">
        <v>2.7083803833599055E-4</v>
      </c>
      <c r="BY89" s="549">
        <v>8.648524595769757E-4</v>
      </c>
      <c r="BZ89" s="549">
        <v>2.688079890813764E-4</v>
      </c>
      <c r="CA89" s="549">
        <v>5.3228179239303791E-4</v>
      </c>
      <c r="CB89" s="549">
        <v>2.5568324379333913E-4</v>
      </c>
      <c r="CC89" s="549">
        <v>0</v>
      </c>
      <c r="CD89" s="549">
        <v>1.3350100451312568E-3</v>
      </c>
      <c r="CE89" s="549">
        <v>1.0296996226091904E-3</v>
      </c>
      <c r="CF89" s="549">
        <v>7.9942630440414805E-4</v>
      </c>
      <c r="CG89" s="549">
        <v>1.0124004263099264</v>
      </c>
      <c r="CH89" s="549">
        <v>6.5950758206083614E-3</v>
      </c>
      <c r="CI89" s="549">
        <v>2.798558140930048E-3</v>
      </c>
      <c r="CJ89" s="549">
        <v>8.8739384641037917E-4</v>
      </c>
      <c r="CK89" s="549">
        <v>2.2971674774015568E-3</v>
      </c>
      <c r="CL89" s="549">
        <v>2.1385416719673675E-3</v>
      </c>
      <c r="CM89" s="549">
        <v>3.0599577281072098E-3</v>
      </c>
      <c r="CN89" s="549">
        <v>8.5063677897249078E-4</v>
      </c>
      <c r="CO89" s="549">
        <v>3.9563705132017813E-3</v>
      </c>
      <c r="CP89" s="549">
        <v>4.2696972078380018E-4</v>
      </c>
      <c r="CQ89" s="549">
        <v>2.6962351201847683E-3</v>
      </c>
      <c r="CR89" s="549">
        <v>1.7809379194899475E-3</v>
      </c>
      <c r="CS89" s="549">
        <v>1.0149254197177164E-3</v>
      </c>
      <c r="CT89" s="549">
        <v>3.706986858046398E-3</v>
      </c>
      <c r="CU89" s="549">
        <v>6.3869018270160745E-4</v>
      </c>
      <c r="CV89" s="549">
        <v>5.2656473953272768E-4</v>
      </c>
      <c r="CW89" s="549">
        <v>7.7430969387907794E-4</v>
      </c>
      <c r="CX89" s="549">
        <v>8.3325249108533899E-4</v>
      </c>
      <c r="CY89" s="549">
        <v>1.2629360078822373E-3</v>
      </c>
      <c r="CZ89" s="549">
        <v>1.023142214827309E-3</v>
      </c>
      <c r="DA89" s="549">
        <v>1.0678500948720479E-3</v>
      </c>
      <c r="DB89" s="549">
        <v>6.3999700622081684E-4</v>
      </c>
      <c r="DC89" s="549">
        <v>2.0470280252844622E-3</v>
      </c>
      <c r="DD89" s="549">
        <v>2.3133250295817861E-4</v>
      </c>
      <c r="DE89" s="549">
        <v>1.6126750655548791E-3</v>
      </c>
      <c r="DF89" s="549">
        <v>1.0953080023468382</v>
      </c>
      <c r="DG89" s="549">
        <v>0.86255528141589377</v>
      </c>
      <c r="DH89" s="550" t="s">
        <v>325</v>
      </c>
    </row>
    <row r="90" spans="2:112" ht="12" customHeight="1">
      <c r="B90" s="548" t="s">
        <v>723</v>
      </c>
      <c r="C90" s="549">
        <v>2.041841386318151E-3</v>
      </c>
      <c r="D90" s="549">
        <v>1.597352121633042E-3</v>
      </c>
      <c r="E90" s="549">
        <v>3.8589327035803665E-3</v>
      </c>
      <c r="F90" s="549">
        <v>1.7935478293554252E-3</v>
      </c>
      <c r="G90" s="549">
        <v>3.0404761287822608E-3</v>
      </c>
      <c r="H90" s="549">
        <v>0</v>
      </c>
      <c r="I90" s="549">
        <v>5.7836925833724918E-3</v>
      </c>
      <c r="J90" s="549">
        <v>2.2484204183865633E-3</v>
      </c>
      <c r="K90" s="549">
        <v>1.5356318036801038E-3</v>
      </c>
      <c r="L90" s="549">
        <v>3.3567473653886978E-3</v>
      </c>
      <c r="M90" s="549">
        <v>0</v>
      </c>
      <c r="N90" s="549">
        <v>2.5331782073577799E-3</v>
      </c>
      <c r="O90" s="549">
        <v>2.6661187280923753E-3</v>
      </c>
      <c r="P90" s="549">
        <v>2.1501056590534913E-3</v>
      </c>
      <c r="Q90" s="549">
        <v>2.427888319264051E-3</v>
      </c>
      <c r="R90" s="549">
        <v>3.2203661588598837E-3</v>
      </c>
      <c r="S90" s="549">
        <v>2.3574811007936302E-3</v>
      </c>
      <c r="T90" s="549">
        <v>2.8936945322076313E-3</v>
      </c>
      <c r="U90" s="549">
        <v>1.335234155754796E-3</v>
      </c>
      <c r="V90" s="549">
        <v>2.0519611051249783E-3</v>
      </c>
      <c r="W90" s="549">
        <v>0</v>
      </c>
      <c r="X90" s="549">
        <v>7.6254517830945737E-4</v>
      </c>
      <c r="Y90" s="549">
        <v>1.4597148692301087E-3</v>
      </c>
      <c r="Z90" s="549">
        <v>1.6169490970042056E-3</v>
      </c>
      <c r="AA90" s="549">
        <v>1.5749103298532529E-2</v>
      </c>
      <c r="AB90" s="549">
        <v>2.5968288763455853E-3</v>
      </c>
      <c r="AC90" s="549">
        <v>1.3936124535226594E-4</v>
      </c>
      <c r="AD90" s="549">
        <v>2.8881142755754268E-3</v>
      </c>
      <c r="AE90" s="549">
        <v>1.7897760662741098E-3</v>
      </c>
      <c r="AF90" s="549">
        <v>2.1246012450918E-3</v>
      </c>
      <c r="AG90" s="549">
        <v>2.2449959115613764E-3</v>
      </c>
      <c r="AH90" s="549">
        <v>2.7315066563029888E-3</v>
      </c>
      <c r="AI90" s="549">
        <v>2.7216697235345755E-3</v>
      </c>
      <c r="AJ90" s="549">
        <v>1.9476446715892075E-3</v>
      </c>
      <c r="AK90" s="549">
        <v>2.3863736227402862E-3</v>
      </c>
      <c r="AL90" s="549">
        <v>1.5863163489720918E-3</v>
      </c>
      <c r="AM90" s="549">
        <v>6.6316651059629948E-4</v>
      </c>
      <c r="AN90" s="549">
        <v>2.6452817713548933E-3</v>
      </c>
      <c r="AO90" s="549">
        <v>1.7810116440136719E-3</v>
      </c>
      <c r="AP90" s="549">
        <v>1.9732662358334352E-3</v>
      </c>
      <c r="AQ90" s="549">
        <v>1.7847172273552675E-3</v>
      </c>
      <c r="AR90" s="549">
        <v>2.0185864502083365E-3</v>
      </c>
      <c r="AS90" s="549">
        <v>2.0997127809160138E-3</v>
      </c>
      <c r="AT90" s="549">
        <v>2.5999373668998296E-3</v>
      </c>
      <c r="AU90" s="549">
        <v>2.3041650878514596E-3</v>
      </c>
      <c r="AV90" s="549">
        <v>2.1383953151567236E-3</v>
      </c>
      <c r="AW90" s="549">
        <v>1.2885184379277776E-3</v>
      </c>
      <c r="AX90" s="549">
        <v>1.4431027545072903E-3</v>
      </c>
      <c r="AY90" s="549">
        <v>1.7953238538467827E-3</v>
      </c>
      <c r="AZ90" s="549">
        <v>1.5518888729308092E-3</v>
      </c>
      <c r="BA90" s="549">
        <v>2.079204586752694E-3</v>
      </c>
      <c r="BB90" s="549">
        <v>2.1602617235641436E-3</v>
      </c>
      <c r="BC90" s="549">
        <v>2.4860090386694279E-3</v>
      </c>
      <c r="BD90" s="549">
        <v>1.3446556262433791E-3</v>
      </c>
      <c r="BE90" s="549">
        <v>9.4990011112793828E-4</v>
      </c>
      <c r="BF90" s="549">
        <v>1.0559270145689015E-3</v>
      </c>
      <c r="BG90" s="549">
        <v>1.4271732651010411E-3</v>
      </c>
      <c r="BH90" s="549">
        <v>1.8648330621102993E-3</v>
      </c>
      <c r="BI90" s="549">
        <v>2.0663523754270757E-3</v>
      </c>
      <c r="BJ90" s="549">
        <v>3.0142994380453862E-3</v>
      </c>
      <c r="BK90" s="549">
        <v>2.4499510177285397E-3</v>
      </c>
      <c r="BL90" s="549">
        <v>3.4417008037695199E-3</v>
      </c>
      <c r="BM90" s="549">
        <v>1.827561958424484E-2</v>
      </c>
      <c r="BN90" s="549">
        <v>6.4432053254831357E-3</v>
      </c>
      <c r="BO90" s="549">
        <v>6.3705917492701651E-3</v>
      </c>
      <c r="BP90" s="549">
        <v>3.3516805364377403E-3</v>
      </c>
      <c r="BQ90" s="549">
        <v>2.0756360706000892E-3</v>
      </c>
      <c r="BR90" s="549">
        <v>4.7542350231908346E-3</v>
      </c>
      <c r="BS90" s="549">
        <v>6.6480114438640363E-3</v>
      </c>
      <c r="BT90" s="549">
        <v>1.4598916245756122E-2</v>
      </c>
      <c r="BU90" s="549">
        <v>1.4158429544636529E-2</v>
      </c>
      <c r="BV90" s="549">
        <v>6.6291446404147351E-3</v>
      </c>
      <c r="BW90" s="549">
        <v>6.434332938803332E-3</v>
      </c>
      <c r="BX90" s="549">
        <v>9.5560098142674296E-4</v>
      </c>
      <c r="BY90" s="549">
        <v>5.0774682859616891E-3</v>
      </c>
      <c r="BZ90" s="549">
        <v>4.372370510445432E-3</v>
      </c>
      <c r="CA90" s="549">
        <v>2.8847515386226262E-3</v>
      </c>
      <c r="CB90" s="549">
        <v>9.064474096396113E-4</v>
      </c>
      <c r="CC90" s="549">
        <v>0</v>
      </c>
      <c r="CD90" s="549">
        <v>4.6197424149425174E-3</v>
      </c>
      <c r="CE90" s="549">
        <v>3.2230683317390377E-3</v>
      </c>
      <c r="CF90" s="549">
        <v>3.5612820135735995E-3</v>
      </c>
      <c r="CG90" s="549">
        <v>4.1011544106252587E-3</v>
      </c>
      <c r="CH90" s="549">
        <v>1.1908881916199689</v>
      </c>
      <c r="CI90" s="549">
        <v>6.2400685569127812E-2</v>
      </c>
      <c r="CJ90" s="549">
        <v>5.4151472604826627E-3</v>
      </c>
      <c r="CK90" s="549">
        <v>4.9904578096800767E-2</v>
      </c>
      <c r="CL90" s="549">
        <v>1.8617984022205318E-2</v>
      </c>
      <c r="CM90" s="549">
        <v>8.5736840889663064E-3</v>
      </c>
      <c r="CN90" s="549">
        <v>2.2705033014818682E-3</v>
      </c>
      <c r="CO90" s="549">
        <v>1.6132486342413294E-2</v>
      </c>
      <c r="CP90" s="549">
        <v>3.2383738596035699E-3</v>
      </c>
      <c r="CQ90" s="549">
        <v>7.3063616707846595E-3</v>
      </c>
      <c r="CR90" s="549">
        <v>6.6231608340907248E-3</v>
      </c>
      <c r="CS90" s="549">
        <v>3.3045128562024769E-3</v>
      </c>
      <c r="CT90" s="549">
        <v>1.6600326908863879E-2</v>
      </c>
      <c r="CU90" s="549">
        <v>2.9496827115664632E-3</v>
      </c>
      <c r="CV90" s="549">
        <v>1.1349635215884165E-2</v>
      </c>
      <c r="CW90" s="549">
        <v>3.8012895893063149E-3</v>
      </c>
      <c r="CX90" s="549">
        <v>4.6962448711910113E-3</v>
      </c>
      <c r="CY90" s="549">
        <v>8.1180979969404828E-3</v>
      </c>
      <c r="CZ90" s="549">
        <v>8.7279932907358901E-3</v>
      </c>
      <c r="DA90" s="549">
        <v>8.6082516313717664E-3</v>
      </c>
      <c r="DB90" s="549">
        <v>3.6111406417222774E-3</v>
      </c>
      <c r="DC90" s="549">
        <v>5.6008689087751222E-3</v>
      </c>
      <c r="DD90" s="549">
        <v>2.490281625352414E-3</v>
      </c>
      <c r="DE90" s="549">
        <v>5.5214056058803501E-2</v>
      </c>
      <c r="DF90" s="549">
        <v>1.7659507417382483</v>
      </c>
      <c r="DG90" s="549">
        <v>1.3906865792479601</v>
      </c>
      <c r="DH90" s="550" t="s">
        <v>326</v>
      </c>
    </row>
    <row r="91" spans="2:112" ht="12" customHeight="1">
      <c r="B91" s="548" t="s">
        <v>725</v>
      </c>
      <c r="C91" s="549">
        <v>2.3966865605501599E-4</v>
      </c>
      <c r="D91" s="549">
        <v>1.2299707737586539E-4</v>
      </c>
      <c r="E91" s="549">
        <v>2.366254152987944E-4</v>
      </c>
      <c r="F91" s="549">
        <v>1.0393426344810355E-4</v>
      </c>
      <c r="G91" s="549">
        <v>1.4478182015275907E-4</v>
      </c>
      <c r="H91" s="549">
        <v>0</v>
      </c>
      <c r="I91" s="549">
        <v>2.3026529129687958E-4</v>
      </c>
      <c r="J91" s="549">
        <v>2.7100193012010386E-4</v>
      </c>
      <c r="K91" s="549">
        <v>3.4430074503392195E-4</v>
      </c>
      <c r="L91" s="549">
        <v>1.6404285795689825E-4</v>
      </c>
      <c r="M91" s="549">
        <v>0</v>
      </c>
      <c r="N91" s="549">
        <v>9.3179259459841467E-5</v>
      </c>
      <c r="O91" s="549">
        <v>1.6196492587507524E-4</v>
      </c>
      <c r="P91" s="549">
        <v>1.0562994724367506E-4</v>
      </c>
      <c r="Q91" s="549">
        <v>1.8147418915441876E-4</v>
      </c>
      <c r="R91" s="549">
        <v>1.8667493054287559E-4</v>
      </c>
      <c r="S91" s="549">
        <v>1.5428305175442091E-4</v>
      </c>
      <c r="T91" s="549">
        <v>1.3561845795052193E-4</v>
      </c>
      <c r="U91" s="549">
        <v>1.3827665309590987E-4</v>
      </c>
      <c r="V91" s="549">
        <v>1.58423416719326E-4</v>
      </c>
      <c r="W91" s="549">
        <v>0</v>
      </c>
      <c r="X91" s="549">
        <v>7.4999135421550524E-5</v>
      </c>
      <c r="Y91" s="549">
        <v>7.7452567444313369E-5</v>
      </c>
      <c r="Z91" s="549">
        <v>1.0252252136354494E-4</v>
      </c>
      <c r="AA91" s="549">
        <v>7.0388257661669023E-4</v>
      </c>
      <c r="AB91" s="549">
        <v>7.3385159887607557E-4</v>
      </c>
      <c r="AC91" s="549">
        <v>8.8400917309386545E-6</v>
      </c>
      <c r="AD91" s="549">
        <v>8.3233577045308652E-5</v>
      </c>
      <c r="AE91" s="549">
        <v>1.4309153547866857E-4</v>
      </c>
      <c r="AF91" s="549">
        <v>1.4429172610919711E-4</v>
      </c>
      <c r="AG91" s="549">
        <v>1.1491358117954887E-4</v>
      </c>
      <c r="AH91" s="549">
        <v>1.3389433877279559E-4</v>
      </c>
      <c r="AI91" s="549">
        <v>1.5117006885331983E-4</v>
      </c>
      <c r="AJ91" s="549">
        <v>1.1993549907326798E-4</v>
      </c>
      <c r="AK91" s="549">
        <v>1.1305803007952965E-4</v>
      </c>
      <c r="AL91" s="549">
        <v>7.3402168446689729E-5</v>
      </c>
      <c r="AM91" s="549">
        <v>6.107480430155631E-5</v>
      </c>
      <c r="AN91" s="549">
        <v>1.4669898080932708E-4</v>
      </c>
      <c r="AO91" s="549">
        <v>1.031550326497823E-4</v>
      </c>
      <c r="AP91" s="549">
        <v>1.3133379825482487E-4</v>
      </c>
      <c r="AQ91" s="549">
        <v>1.3877700574696898E-4</v>
      </c>
      <c r="AR91" s="549">
        <v>1.2410238849330289E-4</v>
      </c>
      <c r="AS91" s="549">
        <v>1.7363249605710195E-4</v>
      </c>
      <c r="AT91" s="549">
        <v>1.4620316774980211E-4</v>
      </c>
      <c r="AU91" s="549">
        <v>1.1557606540281137E-4</v>
      </c>
      <c r="AV91" s="549">
        <v>1.9572639163244624E-4</v>
      </c>
      <c r="AW91" s="549">
        <v>1.7796014128227129E-4</v>
      </c>
      <c r="AX91" s="549">
        <v>1.4813790228292048E-4</v>
      </c>
      <c r="AY91" s="549">
        <v>1.5340981118066135E-4</v>
      </c>
      <c r="AZ91" s="549">
        <v>1.8927107413276945E-4</v>
      </c>
      <c r="BA91" s="549">
        <v>2.1649541323588109E-4</v>
      </c>
      <c r="BB91" s="549">
        <v>1.5998870215456272E-4</v>
      </c>
      <c r="BC91" s="549">
        <v>6.4373609610032594E-4</v>
      </c>
      <c r="BD91" s="549">
        <v>1.4095687582017379E-4</v>
      </c>
      <c r="BE91" s="549">
        <v>1.5591051369629808E-4</v>
      </c>
      <c r="BF91" s="549">
        <v>1.5114113640734829E-4</v>
      </c>
      <c r="BG91" s="549">
        <v>1.2561774638488742E-4</v>
      </c>
      <c r="BH91" s="549">
        <v>1.078549154818207E-4</v>
      </c>
      <c r="BI91" s="549">
        <v>1.8864554785363651E-4</v>
      </c>
      <c r="BJ91" s="549">
        <v>3.0333700858838677E-4</v>
      </c>
      <c r="BK91" s="549">
        <v>2.1248423281911493E-4</v>
      </c>
      <c r="BL91" s="549">
        <v>2.6526097025194039E-4</v>
      </c>
      <c r="BM91" s="549">
        <v>2.7404337290631419E-4</v>
      </c>
      <c r="BN91" s="549">
        <v>2.0343595904282323E-4</v>
      </c>
      <c r="BO91" s="549">
        <v>2.0190874904465599E-4</v>
      </c>
      <c r="BP91" s="549">
        <v>2.3686162696172632E-4</v>
      </c>
      <c r="BQ91" s="549">
        <v>1.5229129091322616E-4</v>
      </c>
      <c r="BR91" s="549">
        <v>2.7508710155561443E-4</v>
      </c>
      <c r="BS91" s="549">
        <v>3.8685016319328646E-4</v>
      </c>
      <c r="BT91" s="549">
        <v>9.5113547990334144E-4</v>
      </c>
      <c r="BU91" s="549">
        <v>8.7965932878922336E-4</v>
      </c>
      <c r="BV91" s="549">
        <v>4.0528911727945777E-4</v>
      </c>
      <c r="BW91" s="549">
        <v>3.866440351096525E-4</v>
      </c>
      <c r="BX91" s="549">
        <v>5.0948834772654702E-5</v>
      </c>
      <c r="BY91" s="549">
        <v>4.1078480106479536E-4</v>
      </c>
      <c r="BZ91" s="549">
        <v>2.1628891721166195E-4</v>
      </c>
      <c r="CA91" s="549">
        <v>2.1785515800286706E-4</v>
      </c>
      <c r="CB91" s="549">
        <v>6.3015918296327426E-5</v>
      </c>
      <c r="CC91" s="549">
        <v>0</v>
      </c>
      <c r="CD91" s="549">
        <v>2.2077471310166008E-4</v>
      </c>
      <c r="CE91" s="549">
        <v>1.8363370908508126E-4</v>
      </c>
      <c r="CF91" s="549">
        <v>3.9170619732131876E-4</v>
      </c>
      <c r="CG91" s="549">
        <v>2.4010616411239175E-4</v>
      </c>
      <c r="CH91" s="549">
        <v>1.7270760345203218E-3</v>
      </c>
      <c r="CI91" s="549">
        <v>1.0123081035844679</v>
      </c>
      <c r="CJ91" s="549">
        <v>1.015539542172884E-3</v>
      </c>
      <c r="CK91" s="549">
        <v>0.19483870651474949</v>
      </c>
      <c r="CL91" s="549">
        <v>1.4181838275369094E-3</v>
      </c>
      <c r="CM91" s="549">
        <v>1.4222795958639779E-4</v>
      </c>
      <c r="CN91" s="549">
        <v>2.1895177075560639E-4</v>
      </c>
      <c r="CO91" s="549">
        <v>2.816017346011595E-4</v>
      </c>
      <c r="CP91" s="549">
        <v>2.7117981522143395E-4</v>
      </c>
      <c r="CQ91" s="549">
        <v>3.8015515633436242E-4</v>
      </c>
      <c r="CR91" s="549">
        <v>4.066739420684214E-4</v>
      </c>
      <c r="CS91" s="549">
        <v>3.5812011001212199E-4</v>
      </c>
      <c r="CT91" s="549">
        <v>6.8026718466307208E-4</v>
      </c>
      <c r="CU91" s="549">
        <v>4.026134076404068E-4</v>
      </c>
      <c r="CV91" s="549">
        <v>4.8836130781263469E-2</v>
      </c>
      <c r="CW91" s="549">
        <v>3.6164920701519776E-4</v>
      </c>
      <c r="CX91" s="549">
        <v>7.4371659838285884E-4</v>
      </c>
      <c r="CY91" s="549">
        <v>1.7612741628516661E-3</v>
      </c>
      <c r="CZ91" s="549">
        <v>6.3313986155549614E-3</v>
      </c>
      <c r="DA91" s="549">
        <v>7.6564566524543014E-3</v>
      </c>
      <c r="DB91" s="549">
        <v>1.4738215826890998E-3</v>
      </c>
      <c r="DC91" s="549">
        <v>3.2553573603825569E-4</v>
      </c>
      <c r="DD91" s="549">
        <v>1.600914685764509E-4</v>
      </c>
      <c r="DE91" s="549">
        <v>1.765843532435083E-3</v>
      </c>
      <c r="DF91" s="549">
        <v>1.3008418096830565</v>
      </c>
      <c r="DG91" s="549">
        <v>1.0244131977714006</v>
      </c>
      <c r="DH91" s="550" t="s">
        <v>327</v>
      </c>
    </row>
    <row r="92" spans="2:112" ht="12" customHeight="1">
      <c r="B92" s="548" t="s">
        <v>727</v>
      </c>
      <c r="C92" s="549">
        <v>1.1630162568526856E-3</v>
      </c>
      <c r="D92" s="549">
        <v>1.3007837626608913E-3</v>
      </c>
      <c r="E92" s="549">
        <v>1.4651207273729374E-3</v>
      </c>
      <c r="F92" s="549">
        <v>4.5078703870715778E-4</v>
      </c>
      <c r="G92" s="549">
        <v>1.2537436504471875E-3</v>
      </c>
      <c r="H92" s="549">
        <v>0</v>
      </c>
      <c r="I92" s="549">
        <v>1.7317797912336291E-3</v>
      </c>
      <c r="J92" s="549">
        <v>1.2182251596854882E-3</v>
      </c>
      <c r="K92" s="549">
        <v>1.5048717099657917E-3</v>
      </c>
      <c r="L92" s="549">
        <v>1.2313059091372184E-3</v>
      </c>
      <c r="M92" s="549">
        <v>0</v>
      </c>
      <c r="N92" s="549">
        <v>1.0688356282958248E-3</v>
      </c>
      <c r="O92" s="549">
        <v>1.1314909627901304E-3</v>
      </c>
      <c r="P92" s="549">
        <v>1.1575227810341824E-3</v>
      </c>
      <c r="Q92" s="549">
        <v>1.8262266802945664E-3</v>
      </c>
      <c r="R92" s="549">
        <v>1.3993183783523645E-3</v>
      </c>
      <c r="S92" s="549">
        <v>1.1355764639365685E-3</v>
      </c>
      <c r="T92" s="549">
        <v>1.4432274430825978E-3</v>
      </c>
      <c r="U92" s="549">
        <v>2.1936349592549201E-3</v>
      </c>
      <c r="V92" s="549">
        <v>2.64603918285619E-3</v>
      </c>
      <c r="W92" s="549">
        <v>0</v>
      </c>
      <c r="X92" s="549">
        <v>1.3432762990335809E-3</v>
      </c>
      <c r="Y92" s="549">
        <v>1.1199892888109507E-3</v>
      </c>
      <c r="Z92" s="549">
        <v>1.1795170345160286E-3</v>
      </c>
      <c r="AA92" s="549">
        <v>3.8529000135771609E-3</v>
      </c>
      <c r="AB92" s="549">
        <v>1.5993068076561843E-3</v>
      </c>
      <c r="AC92" s="549">
        <v>6.5011615824344025E-5</v>
      </c>
      <c r="AD92" s="549">
        <v>7.4907833660049913E-4</v>
      </c>
      <c r="AE92" s="549">
        <v>1.4135985079125884E-3</v>
      </c>
      <c r="AF92" s="549">
        <v>1.8652634988927514E-3</v>
      </c>
      <c r="AG92" s="549">
        <v>9.2660742886466131E-4</v>
      </c>
      <c r="AH92" s="549">
        <v>1.6807490174383316E-3</v>
      </c>
      <c r="AI92" s="549">
        <v>1.5131990274730549E-3</v>
      </c>
      <c r="AJ92" s="549">
        <v>6.4786402684984088E-4</v>
      </c>
      <c r="AK92" s="549">
        <v>2.3268165697828947E-3</v>
      </c>
      <c r="AL92" s="549">
        <v>9.6692996486007589E-4</v>
      </c>
      <c r="AM92" s="549">
        <v>5.058659202790333E-4</v>
      </c>
      <c r="AN92" s="549">
        <v>1.7715872065459781E-3</v>
      </c>
      <c r="AO92" s="549">
        <v>1.2307278874910761E-3</v>
      </c>
      <c r="AP92" s="549">
        <v>1.8664374842109592E-3</v>
      </c>
      <c r="AQ92" s="549">
        <v>1.278598617494197E-3</v>
      </c>
      <c r="AR92" s="549">
        <v>1.3926471926005075E-3</v>
      </c>
      <c r="AS92" s="549">
        <v>1.469577687060786E-3</v>
      </c>
      <c r="AT92" s="549">
        <v>1.5512217939837763E-3</v>
      </c>
      <c r="AU92" s="549">
        <v>2.1290255436863512E-3</v>
      </c>
      <c r="AV92" s="549">
        <v>1.7402719634487622E-3</v>
      </c>
      <c r="AW92" s="549">
        <v>1.318567147095441E-3</v>
      </c>
      <c r="AX92" s="549">
        <v>2.1654005117789938E-3</v>
      </c>
      <c r="AY92" s="549">
        <v>3.1703805896049907E-3</v>
      </c>
      <c r="AZ92" s="549">
        <v>4.6579312516539594E-4</v>
      </c>
      <c r="BA92" s="549">
        <v>4.8116291729101016E-3</v>
      </c>
      <c r="BB92" s="549">
        <v>1.5867557943665762E-3</v>
      </c>
      <c r="BC92" s="549">
        <v>2.9649615478869688E-3</v>
      </c>
      <c r="BD92" s="549">
        <v>6.503344648550952E-3</v>
      </c>
      <c r="BE92" s="549">
        <v>8.5387196454658689E-4</v>
      </c>
      <c r="BF92" s="549">
        <v>6.334118534884641E-4</v>
      </c>
      <c r="BG92" s="549">
        <v>9.5847873095770161E-4</v>
      </c>
      <c r="BH92" s="549">
        <v>1.1306500922910663E-3</v>
      </c>
      <c r="BI92" s="549">
        <v>1.2423387050934293E-3</v>
      </c>
      <c r="BJ92" s="549">
        <v>1.620970138785139E-3</v>
      </c>
      <c r="BK92" s="549">
        <v>9.358805581885332E-4</v>
      </c>
      <c r="BL92" s="549">
        <v>1.0662151643486321E-3</v>
      </c>
      <c r="BM92" s="549">
        <v>1.1674941942081466E-3</v>
      </c>
      <c r="BN92" s="549">
        <v>1.4277459367972268E-3</v>
      </c>
      <c r="BO92" s="549">
        <v>1.6200620736139212E-3</v>
      </c>
      <c r="BP92" s="549">
        <v>6.5008450673818448E-3</v>
      </c>
      <c r="BQ92" s="549">
        <v>2.3155452699927851E-3</v>
      </c>
      <c r="BR92" s="549">
        <v>1.0017566304955282E-2</v>
      </c>
      <c r="BS92" s="549">
        <v>1.8250847576700277E-3</v>
      </c>
      <c r="BT92" s="549">
        <v>4.935728814933182E-3</v>
      </c>
      <c r="BU92" s="549">
        <v>9.8674268089462887E-3</v>
      </c>
      <c r="BV92" s="549">
        <v>1.9484650941988904E-3</v>
      </c>
      <c r="BW92" s="549">
        <v>1.4096674677391021E-3</v>
      </c>
      <c r="BX92" s="549">
        <v>5.2610771787471036E-4</v>
      </c>
      <c r="BY92" s="549">
        <v>1.1812646925823962E-3</v>
      </c>
      <c r="BZ92" s="549">
        <v>1.3714901622873235E-3</v>
      </c>
      <c r="CA92" s="549">
        <v>1.4518085977757189E-3</v>
      </c>
      <c r="CB92" s="549">
        <v>6.2014530286979251E-4</v>
      </c>
      <c r="CC92" s="549">
        <v>0</v>
      </c>
      <c r="CD92" s="549">
        <v>1.6072521834739168E-3</v>
      </c>
      <c r="CE92" s="549">
        <v>3.0591644652660567E-3</v>
      </c>
      <c r="CF92" s="549">
        <v>4.0633097106734942E-3</v>
      </c>
      <c r="CG92" s="549">
        <v>1.0373453607766499E-3</v>
      </c>
      <c r="CH92" s="549">
        <v>7.9872440183128019E-3</v>
      </c>
      <c r="CI92" s="549">
        <v>2.2145442967009903E-3</v>
      </c>
      <c r="CJ92" s="549">
        <v>1.006749930207967</v>
      </c>
      <c r="CK92" s="549">
        <v>1.7560287487995443E-2</v>
      </c>
      <c r="CL92" s="549">
        <v>7.1223971214756871E-3</v>
      </c>
      <c r="CM92" s="549">
        <v>3.9809933140953699E-3</v>
      </c>
      <c r="CN92" s="549">
        <v>9.7807045986209279E-4</v>
      </c>
      <c r="CO92" s="549">
        <v>7.3975725732974926E-3</v>
      </c>
      <c r="CP92" s="549">
        <v>1.9592957315803525E-3</v>
      </c>
      <c r="CQ92" s="549">
        <v>4.3118107753350159E-3</v>
      </c>
      <c r="CR92" s="549">
        <v>1.6365329599737203E-3</v>
      </c>
      <c r="CS92" s="549">
        <v>6.8239225544949704E-4</v>
      </c>
      <c r="CT92" s="549">
        <v>8.9843794470238873E-3</v>
      </c>
      <c r="CU92" s="549">
        <v>3.1387349139850081E-3</v>
      </c>
      <c r="CV92" s="549">
        <v>2.7535058783793084E-3</v>
      </c>
      <c r="CW92" s="549">
        <v>9.6519653030058283E-4</v>
      </c>
      <c r="CX92" s="549">
        <v>3.6601525332958583E-3</v>
      </c>
      <c r="CY92" s="549">
        <v>4.2012365231485762E-3</v>
      </c>
      <c r="CZ92" s="549">
        <v>1.2987626856815822E-3</v>
      </c>
      <c r="DA92" s="549">
        <v>8.0453602281056475E-4</v>
      </c>
      <c r="DB92" s="549">
        <v>4.8937694951661686E-3</v>
      </c>
      <c r="DC92" s="549">
        <v>2.4166452572563679E-3</v>
      </c>
      <c r="DD92" s="549">
        <v>9.0558121065721479E-4</v>
      </c>
      <c r="DE92" s="549">
        <v>2.7600540138627322E-3</v>
      </c>
      <c r="DF92" s="549">
        <v>1.2502533706635439</v>
      </c>
      <c r="DG92" s="549">
        <v>0.98457479144060411</v>
      </c>
      <c r="DH92" s="550" t="s">
        <v>328</v>
      </c>
    </row>
    <row r="93" spans="2:112" ht="12" customHeight="1">
      <c r="B93" s="548" t="s">
        <v>729</v>
      </c>
      <c r="C93" s="549">
        <v>2.694424686608869E-4</v>
      </c>
      <c r="D93" s="549">
        <v>2.1854451777155221E-4</v>
      </c>
      <c r="E93" s="549">
        <v>4.0793084721949598E-4</v>
      </c>
      <c r="F93" s="549">
        <v>1.8506205698382914E-4</v>
      </c>
      <c r="G93" s="549">
        <v>3.7409037113585517E-4</v>
      </c>
      <c r="H93" s="549">
        <v>0</v>
      </c>
      <c r="I93" s="549">
        <v>5.6755620058645357E-4</v>
      </c>
      <c r="J93" s="549">
        <v>4.9118721956330983E-4</v>
      </c>
      <c r="K93" s="549">
        <v>3.4139242836076449E-4</v>
      </c>
      <c r="L93" s="549">
        <v>4.5304391010955638E-4</v>
      </c>
      <c r="M93" s="549">
        <v>0</v>
      </c>
      <c r="N93" s="549">
        <v>2.0835564378855647E-4</v>
      </c>
      <c r="O93" s="549">
        <v>3.2484175127378854E-4</v>
      </c>
      <c r="P93" s="549">
        <v>2.2878896346506658E-4</v>
      </c>
      <c r="Q93" s="549">
        <v>3.0143482215741637E-4</v>
      </c>
      <c r="R93" s="549">
        <v>5.9655916006642233E-4</v>
      </c>
      <c r="S93" s="549">
        <v>4.2211142960191011E-4</v>
      </c>
      <c r="T93" s="549">
        <v>2.6728114621034718E-4</v>
      </c>
      <c r="U93" s="549">
        <v>3.9720013696189192E-4</v>
      </c>
      <c r="V93" s="549">
        <v>3.5767956182205314E-4</v>
      </c>
      <c r="W93" s="549">
        <v>0</v>
      </c>
      <c r="X93" s="549">
        <v>2.2768451251076223E-4</v>
      </c>
      <c r="Y93" s="549">
        <v>2.212602273170315E-4</v>
      </c>
      <c r="Z93" s="549">
        <v>2.2008942146148867E-4</v>
      </c>
      <c r="AA93" s="549">
        <v>1.2779876954035884E-3</v>
      </c>
      <c r="AB93" s="549">
        <v>6.1616250061396159E-4</v>
      </c>
      <c r="AC93" s="549">
        <v>2.2780902941374653E-5</v>
      </c>
      <c r="AD93" s="549">
        <v>2.1205011438644205E-4</v>
      </c>
      <c r="AE93" s="549">
        <v>3.3433231578735331E-4</v>
      </c>
      <c r="AF93" s="549">
        <v>2.4485076400485332E-4</v>
      </c>
      <c r="AG93" s="549">
        <v>2.5499281014483663E-4</v>
      </c>
      <c r="AH93" s="549">
        <v>3.4334607185397694E-4</v>
      </c>
      <c r="AI93" s="549">
        <v>3.970981336781023E-4</v>
      </c>
      <c r="AJ93" s="549">
        <v>2.8861997235443866E-4</v>
      </c>
      <c r="AK93" s="549">
        <v>3.0873317747239046E-4</v>
      </c>
      <c r="AL93" s="549">
        <v>1.6931183791740287E-4</v>
      </c>
      <c r="AM93" s="549">
        <v>2.2296473874011292E-4</v>
      </c>
      <c r="AN93" s="549">
        <v>4.0325647893904706E-4</v>
      </c>
      <c r="AO93" s="549">
        <v>2.3349286516226379E-4</v>
      </c>
      <c r="AP93" s="549">
        <v>2.5125861832295943E-4</v>
      </c>
      <c r="AQ93" s="549">
        <v>3.3670226213425623E-4</v>
      </c>
      <c r="AR93" s="549">
        <v>2.520013166432275E-4</v>
      </c>
      <c r="AS93" s="549">
        <v>6.5259698699159617E-4</v>
      </c>
      <c r="AT93" s="549">
        <v>2.9332289643105601E-4</v>
      </c>
      <c r="AU93" s="549">
        <v>2.6024762454289816E-4</v>
      </c>
      <c r="AV93" s="549">
        <v>5.7437481731005958E-4</v>
      </c>
      <c r="AW93" s="549">
        <v>5.810811030534552E-4</v>
      </c>
      <c r="AX93" s="549">
        <v>4.901041821359464E-4</v>
      </c>
      <c r="AY93" s="549">
        <v>3.3098507694165336E-4</v>
      </c>
      <c r="AZ93" s="549">
        <v>1.9269016426932018E-4</v>
      </c>
      <c r="BA93" s="549">
        <v>7.6994239895342913E-4</v>
      </c>
      <c r="BB93" s="549">
        <v>3.3739377307187508E-4</v>
      </c>
      <c r="BC93" s="549">
        <v>2.885429081739093E-3</v>
      </c>
      <c r="BD93" s="549">
        <v>2.7396292754435663E-4</v>
      </c>
      <c r="BE93" s="549">
        <v>2.5186737877714303E-4</v>
      </c>
      <c r="BF93" s="549">
        <v>2.6725171321628928E-4</v>
      </c>
      <c r="BG93" s="549">
        <v>2.5896349192569307E-4</v>
      </c>
      <c r="BH93" s="549">
        <v>3.0230840939930525E-4</v>
      </c>
      <c r="BI93" s="549">
        <v>3.141116561627396E-4</v>
      </c>
      <c r="BJ93" s="549">
        <v>4.0376218472999806E-4</v>
      </c>
      <c r="BK93" s="549">
        <v>3.3351963553514854E-4</v>
      </c>
      <c r="BL93" s="549">
        <v>4.6637526793599966E-4</v>
      </c>
      <c r="BM93" s="549">
        <v>6.0324967555895777E-4</v>
      </c>
      <c r="BN93" s="549">
        <v>4.1957712341420152E-4</v>
      </c>
      <c r="BO93" s="549">
        <v>3.1591046073372545E-4</v>
      </c>
      <c r="BP93" s="549">
        <v>5.4648860576644355E-4</v>
      </c>
      <c r="BQ93" s="549">
        <v>2.014502710819933E-4</v>
      </c>
      <c r="BR93" s="549">
        <v>5.9263153739854411E-4</v>
      </c>
      <c r="BS93" s="549">
        <v>5.1472536865650675E-4</v>
      </c>
      <c r="BT93" s="549">
        <v>2.2833057939266846E-3</v>
      </c>
      <c r="BU93" s="549">
        <v>1.5362242818115499E-3</v>
      </c>
      <c r="BV93" s="549">
        <v>4.6234737495783442E-4</v>
      </c>
      <c r="BW93" s="549">
        <v>6.5882295362173788E-4</v>
      </c>
      <c r="BX93" s="549">
        <v>9.0813530084235959E-5</v>
      </c>
      <c r="BY93" s="549">
        <v>6.2842904095072774E-4</v>
      </c>
      <c r="BZ93" s="549">
        <v>6.2455947612072358E-4</v>
      </c>
      <c r="CA93" s="549">
        <v>4.5936820271802838E-4</v>
      </c>
      <c r="CB93" s="549">
        <v>1.1638381744697914E-4</v>
      </c>
      <c r="CC93" s="549">
        <v>0</v>
      </c>
      <c r="CD93" s="549">
        <v>6.7561604913609491E-4</v>
      </c>
      <c r="CE93" s="549">
        <v>6.1244290250466523E-4</v>
      </c>
      <c r="CF93" s="549">
        <v>6.2902844048104672E-4</v>
      </c>
      <c r="CG93" s="549">
        <v>6.7402044671251952E-4</v>
      </c>
      <c r="CH93" s="549">
        <v>7.3294184737649447E-3</v>
      </c>
      <c r="CI93" s="549">
        <v>4.1115109505951196E-3</v>
      </c>
      <c r="CJ93" s="549">
        <v>4.2629984265001681E-3</v>
      </c>
      <c r="CK93" s="549">
        <v>1.0403589634264978</v>
      </c>
      <c r="CL93" s="549">
        <v>3.00363488764392E-3</v>
      </c>
      <c r="CM93" s="549">
        <v>4.3082657248542656E-4</v>
      </c>
      <c r="CN93" s="549">
        <v>2.6535357313746275E-4</v>
      </c>
      <c r="CO93" s="549">
        <v>8.4854357927415533E-4</v>
      </c>
      <c r="CP93" s="549">
        <v>2.4290994722907873E-4</v>
      </c>
      <c r="CQ93" s="549">
        <v>5.6286495678477245E-4</v>
      </c>
      <c r="CR93" s="549">
        <v>4.5314281251874718E-4</v>
      </c>
      <c r="CS93" s="549">
        <v>1.975542771711998E-4</v>
      </c>
      <c r="CT93" s="549">
        <v>6.7351674630021638E-4</v>
      </c>
      <c r="CU93" s="549">
        <v>6.0746065294583953E-4</v>
      </c>
      <c r="CV93" s="549">
        <v>1.5212974688450984E-2</v>
      </c>
      <c r="CW93" s="549">
        <v>9.0770995222643998E-4</v>
      </c>
      <c r="CX93" s="549">
        <v>2.805462025481971E-3</v>
      </c>
      <c r="CY93" s="549">
        <v>4.6738653514791402E-4</v>
      </c>
      <c r="CZ93" s="549">
        <v>4.5231209818218462E-4</v>
      </c>
      <c r="DA93" s="549">
        <v>4.9620194651357752E-4</v>
      </c>
      <c r="DB93" s="549">
        <v>6.0895434259085259E-4</v>
      </c>
      <c r="DC93" s="549">
        <v>5.3221348352630463E-4</v>
      </c>
      <c r="DD93" s="549">
        <v>3.9578945337743354E-4</v>
      </c>
      <c r="DE93" s="549">
        <v>5.6270856764543877E-3</v>
      </c>
      <c r="DF93" s="549">
        <v>1.1269919549820802</v>
      </c>
      <c r="DG93" s="549">
        <v>0.88750640075684883</v>
      </c>
      <c r="DH93" s="550" t="s">
        <v>329</v>
      </c>
    </row>
    <row r="94" spans="2:112" ht="12" customHeight="1">
      <c r="B94" s="548" t="s">
        <v>731</v>
      </c>
      <c r="C94" s="549">
        <v>2.9995569590247993E-4</v>
      </c>
      <c r="D94" s="549">
        <v>2.8453559645198338E-4</v>
      </c>
      <c r="E94" s="549">
        <v>9.3012918821148668E-4</v>
      </c>
      <c r="F94" s="549">
        <v>3.3073736994039646E-4</v>
      </c>
      <c r="G94" s="549">
        <v>2.5568485085245739E-4</v>
      </c>
      <c r="H94" s="549">
        <v>0</v>
      </c>
      <c r="I94" s="549">
        <v>6.7701702226961988E-4</v>
      </c>
      <c r="J94" s="549">
        <v>6.8594034170560848E-4</v>
      </c>
      <c r="K94" s="549">
        <v>6.6330805420059251E-4</v>
      </c>
      <c r="L94" s="549">
        <v>5.0604771960305263E-4</v>
      </c>
      <c r="M94" s="549">
        <v>0</v>
      </c>
      <c r="N94" s="549">
        <v>4.5635076148504901E-4</v>
      </c>
      <c r="O94" s="549">
        <v>1.058956137714526E-3</v>
      </c>
      <c r="P94" s="549">
        <v>5.7761710438130687E-4</v>
      </c>
      <c r="Q94" s="549">
        <v>8.6014095601390206E-4</v>
      </c>
      <c r="R94" s="549">
        <v>2.642441271067648E-4</v>
      </c>
      <c r="S94" s="549">
        <v>4.6630815499455752E-4</v>
      </c>
      <c r="T94" s="549">
        <v>7.0776365365090254E-4</v>
      </c>
      <c r="U94" s="549">
        <v>1.5560393120958539E-3</v>
      </c>
      <c r="V94" s="549">
        <v>7.5628968835761922E-4</v>
      </c>
      <c r="W94" s="549">
        <v>0</v>
      </c>
      <c r="X94" s="549">
        <v>1.0691633858130723E-4</v>
      </c>
      <c r="Y94" s="549">
        <v>1.9745594430658746E-4</v>
      </c>
      <c r="Z94" s="549">
        <v>1.7895959428531041E-4</v>
      </c>
      <c r="AA94" s="549">
        <v>1.3632501318389337E-3</v>
      </c>
      <c r="AB94" s="549">
        <v>1.0547026591905457E-3</v>
      </c>
      <c r="AC94" s="549">
        <v>1.8099143218051612E-5</v>
      </c>
      <c r="AD94" s="549">
        <v>5.3683872660384652E-4</v>
      </c>
      <c r="AE94" s="549">
        <v>3.7617950134112815E-4</v>
      </c>
      <c r="AF94" s="549">
        <v>1.0135673548335475E-3</v>
      </c>
      <c r="AG94" s="549">
        <v>6.8634164477130702E-4</v>
      </c>
      <c r="AH94" s="549">
        <v>3.7608273072632246E-4</v>
      </c>
      <c r="AI94" s="549">
        <v>3.9569973049245587E-4</v>
      </c>
      <c r="AJ94" s="549">
        <v>1.5672915526083965E-4</v>
      </c>
      <c r="AK94" s="549">
        <v>3.8874488159995683E-4</v>
      </c>
      <c r="AL94" s="549">
        <v>3.7735518618157835E-4</v>
      </c>
      <c r="AM94" s="549">
        <v>1.0808811823881895E-4</v>
      </c>
      <c r="AN94" s="549">
        <v>3.3000727382446804E-4</v>
      </c>
      <c r="AO94" s="549">
        <v>2.2229767533911183E-4</v>
      </c>
      <c r="AP94" s="549">
        <v>6.2434248687728757E-4</v>
      </c>
      <c r="AQ94" s="549">
        <v>3.9140211279898012E-4</v>
      </c>
      <c r="AR94" s="549">
        <v>4.556888249102594E-4</v>
      </c>
      <c r="AS94" s="549">
        <v>6.0068598526000834E-4</v>
      </c>
      <c r="AT94" s="549">
        <v>4.8833743050618347E-4</v>
      </c>
      <c r="AU94" s="549">
        <v>4.4889415375036528E-4</v>
      </c>
      <c r="AV94" s="549">
        <v>5.0496969948210198E-4</v>
      </c>
      <c r="AW94" s="549">
        <v>5.2759706522924386E-4</v>
      </c>
      <c r="AX94" s="549">
        <v>7.1164126139656645E-4</v>
      </c>
      <c r="AY94" s="549">
        <v>5.7803701518139791E-4</v>
      </c>
      <c r="AZ94" s="549">
        <v>5.0933747280193812E-4</v>
      </c>
      <c r="BA94" s="549">
        <v>5.7347419356114794E-4</v>
      </c>
      <c r="BB94" s="549">
        <v>5.2315219689499991E-4</v>
      </c>
      <c r="BC94" s="549">
        <v>6.9931764104310355E-4</v>
      </c>
      <c r="BD94" s="549">
        <v>8.8880145412765165E-4</v>
      </c>
      <c r="BE94" s="549">
        <v>2.9119262078830489E-4</v>
      </c>
      <c r="BF94" s="549">
        <v>3.1326022505561688E-4</v>
      </c>
      <c r="BG94" s="549">
        <v>2.9516243553414062E-4</v>
      </c>
      <c r="BH94" s="549">
        <v>3.9822945261276568E-4</v>
      </c>
      <c r="BI94" s="549">
        <v>4.8287263052942221E-4</v>
      </c>
      <c r="BJ94" s="549">
        <v>1.1392999474445665E-3</v>
      </c>
      <c r="BK94" s="549">
        <v>7.8106735354466022E-4</v>
      </c>
      <c r="BL94" s="549">
        <v>7.903332699490805E-4</v>
      </c>
      <c r="BM94" s="549">
        <v>7.5578174239789638E-4</v>
      </c>
      <c r="BN94" s="549">
        <v>8.0085068525161671E-4</v>
      </c>
      <c r="BO94" s="549">
        <v>6.6798273547833602E-4</v>
      </c>
      <c r="BP94" s="549">
        <v>7.3691357578900757E-4</v>
      </c>
      <c r="BQ94" s="549">
        <v>3.1910495536024953E-4</v>
      </c>
      <c r="BR94" s="549">
        <v>9.3713755711692746E-4</v>
      </c>
      <c r="BS94" s="549">
        <v>7.9988526752710969E-4</v>
      </c>
      <c r="BT94" s="549">
        <v>1.0871559143086358E-3</v>
      </c>
      <c r="BU94" s="549">
        <v>1.6079067279150872E-3</v>
      </c>
      <c r="BV94" s="549">
        <v>7.0139152015911868E-4</v>
      </c>
      <c r="BW94" s="549">
        <v>5.3131395972244502E-4</v>
      </c>
      <c r="BX94" s="549">
        <v>9.5524141761518325E-5</v>
      </c>
      <c r="BY94" s="549">
        <v>8.0837032635864875E-4</v>
      </c>
      <c r="BZ94" s="549">
        <v>8.951509201425759E-4</v>
      </c>
      <c r="CA94" s="549">
        <v>3.2708403457958518E-4</v>
      </c>
      <c r="CB94" s="549">
        <v>1.1019301823642561E-4</v>
      </c>
      <c r="CC94" s="549">
        <v>0</v>
      </c>
      <c r="CD94" s="549">
        <v>1.2299333047590417E-3</v>
      </c>
      <c r="CE94" s="549">
        <v>1.0897810189430383E-3</v>
      </c>
      <c r="CF94" s="549">
        <v>8.0253154927049355E-4</v>
      </c>
      <c r="CG94" s="549">
        <v>2.1709357093344086E-3</v>
      </c>
      <c r="CH94" s="549">
        <v>3.6503733170337141E-3</v>
      </c>
      <c r="CI94" s="549">
        <v>3.4696789013639436E-2</v>
      </c>
      <c r="CJ94" s="549">
        <v>3.0936386026633577E-3</v>
      </c>
      <c r="CK94" s="549">
        <v>9.2540095221237146E-3</v>
      </c>
      <c r="CL94" s="549">
        <v>1.0170867638764864</v>
      </c>
      <c r="CM94" s="549">
        <v>1.976070955265172E-3</v>
      </c>
      <c r="CN94" s="549">
        <v>1.1750098391650567E-3</v>
      </c>
      <c r="CO94" s="549">
        <v>3.8580609959248664E-3</v>
      </c>
      <c r="CP94" s="549">
        <v>8.6292260836174283E-4</v>
      </c>
      <c r="CQ94" s="549">
        <v>8.7290867908705421E-4</v>
      </c>
      <c r="CR94" s="549">
        <v>2.9339597596260421E-3</v>
      </c>
      <c r="CS94" s="549">
        <v>7.3671480217520806E-4</v>
      </c>
      <c r="CT94" s="549">
        <v>6.5538514009717552E-3</v>
      </c>
      <c r="CU94" s="549">
        <v>8.4163278828988338E-4</v>
      </c>
      <c r="CV94" s="549">
        <v>5.0002202426633689E-2</v>
      </c>
      <c r="CW94" s="549">
        <v>3.6100597763878478E-4</v>
      </c>
      <c r="CX94" s="549">
        <v>1.6622096538576568E-3</v>
      </c>
      <c r="CY94" s="549">
        <v>1.5257597969739745E-3</v>
      </c>
      <c r="CZ94" s="549">
        <v>1.1037027929924905E-3</v>
      </c>
      <c r="DA94" s="549">
        <v>2.1040273681465866E-3</v>
      </c>
      <c r="DB94" s="549">
        <v>2.9452572387967005E-3</v>
      </c>
      <c r="DC94" s="549">
        <v>1.4249230452525997E-3</v>
      </c>
      <c r="DD94" s="549">
        <v>2.6116026747710706E-4</v>
      </c>
      <c r="DE94" s="549">
        <v>2.5990680387734618E-3</v>
      </c>
      <c r="DF94" s="549">
        <v>1.2002984298866211</v>
      </c>
      <c r="DG94" s="549">
        <v>0.94523526510862299</v>
      </c>
      <c r="DH94" s="550" t="s">
        <v>330</v>
      </c>
    </row>
    <row r="95" spans="2:112" ht="12" customHeight="1">
      <c r="B95" s="548" t="s">
        <v>733</v>
      </c>
      <c r="C95" s="549">
        <v>2.8511843490503092E-3</v>
      </c>
      <c r="D95" s="549">
        <v>1.3418057248714616E-3</v>
      </c>
      <c r="E95" s="549">
        <v>8.6075908248508289E-4</v>
      </c>
      <c r="F95" s="549">
        <v>1.7150894689301789E-3</v>
      </c>
      <c r="G95" s="549">
        <v>7.6283877857370244E-3</v>
      </c>
      <c r="H95" s="549">
        <v>0</v>
      </c>
      <c r="I95" s="549">
        <v>6.7230289871043477E-3</v>
      </c>
      <c r="J95" s="549">
        <v>1.8128902318711505E-3</v>
      </c>
      <c r="K95" s="549">
        <v>1.4599131059910668E-3</v>
      </c>
      <c r="L95" s="549">
        <v>8.6459843224223031E-3</v>
      </c>
      <c r="M95" s="549">
        <v>0</v>
      </c>
      <c r="N95" s="549">
        <v>1.1682574819228361E-3</v>
      </c>
      <c r="O95" s="549">
        <v>1.92887726362128E-3</v>
      </c>
      <c r="P95" s="549">
        <v>2.1076624769347718E-3</v>
      </c>
      <c r="Q95" s="549">
        <v>1.400396155627794E-3</v>
      </c>
      <c r="R95" s="549">
        <v>1.16173840438145E-3</v>
      </c>
      <c r="S95" s="549">
        <v>1.248788117816491E-3</v>
      </c>
      <c r="T95" s="549">
        <v>1.3466844570229723E-3</v>
      </c>
      <c r="U95" s="549">
        <v>6.6808305399834354E-4</v>
      </c>
      <c r="V95" s="549">
        <v>3.2747446377599755E-3</v>
      </c>
      <c r="W95" s="549">
        <v>0</v>
      </c>
      <c r="X95" s="549">
        <v>5.2612668081647755E-4</v>
      </c>
      <c r="Y95" s="549">
        <v>9.9996998932905061E-4</v>
      </c>
      <c r="Z95" s="549">
        <v>3.1327347206903731E-3</v>
      </c>
      <c r="AA95" s="549">
        <v>1.3251753042965205E-3</v>
      </c>
      <c r="AB95" s="549">
        <v>1.405681402410126E-3</v>
      </c>
      <c r="AC95" s="549">
        <v>4.7659955705804513E-5</v>
      </c>
      <c r="AD95" s="549">
        <v>2.7771305693456137E-3</v>
      </c>
      <c r="AE95" s="549">
        <v>1.0737759218761855E-3</v>
      </c>
      <c r="AF95" s="549">
        <v>2.7369022626298578E-3</v>
      </c>
      <c r="AG95" s="549">
        <v>2.1084780767344235E-3</v>
      </c>
      <c r="AH95" s="549">
        <v>4.217729325196028E-3</v>
      </c>
      <c r="AI95" s="549">
        <v>4.3287333304894687E-3</v>
      </c>
      <c r="AJ95" s="549">
        <v>7.3546949556841854E-4</v>
      </c>
      <c r="AK95" s="549">
        <v>2.0323071705829498E-3</v>
      </c>
      <c r="AL95" s="549">
        <v>2.6278993644242203E-3</v>
      </c>
      <c r="AM95" s="549">
        <v>8.3328891899560472E-4</v>
      </c>
      <c r="AN95" s="549">
        <v>6.2001415035760196E-3</v>
      </c>
      <c r="AO95" s="549">
        <v>2.4500287588250813E-3</v>
      </c>
      <c r="AP95" s="549">
        <v>2.631383882414534E-3</v>
      </c>
      <c r="AQ95" s="549">
        <v>2.148334131480968E-3</v>
      </c>
      <c r="AR95" s="549">
        <v>1.5746986250349793E-3</v>
      </c>
      <c r="AS95" s="549">
        <v>2.3378818657935167E-3</v>
      </c>
      <c r="AT95" s="549">
        <v>3.5643060591917658E-3</v>
      </c>
      <c r="AU95" s="549">
        <v>3.0573607228250974E-3</v>
      </c>
      <c r="AV95" s="549">
        <v>1.6803333546929519E-3</v>
      </c>
      <c r="AW95" s="549">
        <v>9.079887243214781E-4</v>
      </c>
      <c r="AX95" s="549">
        <v>6.5490552419689672E-4</v>
      </c>
      <c r="AY95" s="549">
        <v>1.5957886747248635E-3</v>
      </c>
      <c r="AZ95" s="549">
        <v>5.1908591771255847E-4</v>
      </c>
      <c r="BA95" s="549">
        <v>5.1784247815880803E-4</v>
      </c>
      <c r="BB95" s="549">
        <v>2.5449854333478923E-3</v>
      </c>
      <c r="BC95" s="549">
        <v>8.3321926771712013E-4</v>
      </c>
      <c r="BD95" s="549">
        <v>8.5579478361927678E-4</v>
      </c>
      <c r="BE95" s="549">
        <v>5.3864491136866555E-4</v>
      </c>
      <c r="BF95" s="549">
        <v>6.9894654490023375E-4</v>
      </c>
      <c r="BG95" s="549">
        <v>7.0747864996053352E-4</v>
      </c>
      <c r="BH95" s="549">
        <v>2.3913773176782089E-3</v>
      </c>
      <c r="BI95" s="549">
        <v>3.6130880364199053E-3</v>
      </c>
      <c r="BJ95" s="549">
        <v>1.5673206670604467E-3</v>
      </c>
      <c r="BK95" s="549">
        <v>3.1899956164117556E-3</v>
      </c>
      <c r="BL95" s="549">
        <v>8.3829501999109993E-3</v>
      </c>
      <c r="BM95" s="549">
        <v>8.968410087792476E-3</v>
      </c>
      <c r="BN95" s="549">
        <v>2.9804303015509865E-3</v>
      </c>
      <c r="BO95" s="549">
        <v>4.696151458113894E-3</v>
      </c>
      <c r="BP95" s="549">
        <v>4.2519109412748847E-3</v>
      </c>
      <c r="BQ95" s="549">
        <v>1.2318598530995178E-3</v>
      </c>
      <c r="BR95" s="549">
        <v>5.1805776047885339E-3</v>
      </c>
      <c r="BS95" s="549">
        <v>9.6785164444244415E-3</v>
      </c>
      <c r="BT95" s="549">
        <v>3.633051663240947E-3</v>
      </c>
      <c r="BU95" s="549">
        <v>2.7478526047663653E-3</v>
      </c>
      <c r="BV95" s="549">
        <v>3.4769641473676107E-3</v>
      </c>
      <c r="BW95" s="549">
        <v>9.9178677550126318E-4</v>
      </c>
      <c r="BX95" s="549">
        <v>2.9097894826682021E-4</v>
      </c>
      <c r="BY95" s="549">
        <v>4.1805777491803068E-3</v>
      </c>
      <c r="BZ95" s="549">
        <v>5.9382516804747784E-3</v>
      </c>
      <c r="CA95" s="549">
        <v>1.2884634716558985E-3</v>
      </c>
      <c r="CB95" s="549">
        <v>3.499168618387059E-4</v>
      </c>
      <c r="CC95" s="549">
        <v>0</v>
      </c>
      <c r="CD95" s="549">
        <v>1.0777157180566529E-3</v>
      </c>
      <c r="CE95" s="549">
        <v>2.230494262120887E-3</v>
      </c>
      <c r="CF95" s="549">
        <v>5.1279404673151684E-3</v>
      </c>
      <c r="CG95" s="549">
        <v>1.1279730114971665E-3</v>
      </c>
      <c r="CH95" s="549">
        <v>1.8276485816793536E-3</v>
      </c>
      <c r="CI95" s="549">
        <v>3.8115368328209987E-3</v>
      </c>
      <c r="CJ95" s="549">
        <v>8.7637703994652137E-4</v>
      </c>
      <c r="CK95" s="549">
        <v>2.0543780470694299E-3</v>
      </c>
      <c r="CL95" s="549">
        <v>1.3951386017184862E-3</v>
      </c>
      <c r="CM95" s="549">
        <v>1.0010479020789353</v>
      </c>
      <c r="CN95" s="549">
        <v>5.0617058162239978E-3</v>
      </c>
      <c r="CO95" s="549">
        <v>3.8046260411134167E-3</v>
      </c>
      <c r="CP95" s="549">
        <v>1.3116917395081683E-3</v>
      </c>
      <c r="CQ95" s="549">
        <v>6.7307935485114087E-3</v>
      </c>
      <c r="CR95" s="549">
        <v>5.7754277142737249E-3</v>
      </c>
      <c r="CS95" s="549">
        <v>2.0822471366289327E-3</v>
      </c>
      <c r="CT95" s="549">
        <v>3.0460303609283032E-3</v>
      </c>
      <c r="CU95" s="549">
        <v>2.9302229680433422E-3</v>
      </c>
      <c r="CV95" s="549">
        <v>5.8258099559292296E-4</v>
      </c>
      <c r="CW95" s="549">
        <v>1.2859145847252862E-3</v>
      </c>
      <c r="CX95" s="549">
        <v>1.9232985154294345E-3</v>
      </c>
      <c r="CY95" s="549">
        <v>2.0285733715791564E-3</v>
      </c>
      <c r="CZ95" s="549">
        <v>1.5269043474487429E-3</v>
      </c>
      <c r="DA95" s="549">
        <v>3.7395994356582288E-3</v>
      </c>
      <c r="DB95" s="549">
        <v>9.2215118576461459E-4</v>
      </c>
      <c r="DC95" s="549">
        <v>4.7491907716962056E-3</v>
      </c>
      <c r="DD95" s="549">
        <v>1.1251597371530948E-3</v>
      </c>
      <c r="DE95" s="549">
        <v>0.24759815079071287</v>
      </c>
      <c r="DF95" s="549">
        <v>1.5101042935434732</v>
      </c>
      <c r="DG95" s="549">
        <v>1.1892074476712144</v>
      </c>
      <c r="DH95" s="550" t="s">
        <v>331</v>
      </c>
    </row>
    <row r="96" spans="2:112" ht="12" customHeight="1">
      <c r="B96" s="548" t="s">
        <v>735</v>
      </c>
      <c r="C96" s="549">
        <v>1.0473535285758237E-4</v>
      </c>
      <c r="D96" s="549">
        <v>1.0771541700014207E-4</v>
      </c>
      <c r="E96" s="549">
        <v>5.7222491085555177E-4</v>
      </c>
      <c r="F96" s="549">
        <v>1.8400580955717845E-4</v>
      </c>
      <c r="G96" s="549">
        <v>1.384502977820368E-4</v>
      </c>
      <c r="H96" s="549">
        <v>0</v>
      </c>
      <c r="I96" s="549">
        <v>7.1169771000427462E-4</v>
      </c>
      <c r="J96" s="549">
        <v>3.8130570786834746E-4</v>
      </c>
      <c r="K96" s="549">
        <v>1.3211414776067047E-4</v>
      </c>
      <c r="L96" s="549">
        <v>3.0190511516853881E-4</v>
      </c>
      <c r="M96" s="549">
        <v>0</v>
      </c>
      <c r="N96" s="549">
        <v>1.1646484536396046E-4</v>
      </c>
      <c r="O96" s="549">
        <v>1.2898658863349521E-4</v>
      </c>
      <c r="P96" s="549">
        <v>1.5002269298865052E-4</v>
      </c>
      <c r="Q96" s="549">
        <v>3.5880190041958097E-4</v>
      </c>
      <c r="R96" s="549">
        <v>9.4209614545791485E-5</v>
      </c>
      <c r="S96" s="549">
        <v>1.3473972017753817E-4</v>
      </c>
      <c r="T96" s="549">
        <v>1.1588650650819945E-4</v>
      </c>
      <c r="U96" s="549">
        <v>2.8496462049731094E-4</v>
      </c>
      <c r="V96" s="549">
        <v>4.9298699681805253E-4</v>
      </c>
      <c r="W96" s="549">
        <v>0</v>
      </c>
      <c r="X96" s="549">
        <v>3.6929456626264815E-4</v>
      </c>
      <c r="Y96" s="549">
        <v>4.1842662956357397E-4</v>
      </c>
      <c r="Z96" s="549">
        <v>1.3707322593147292E-4</v>
      </c>
      <c r="AA96" s="549">
        <v>4.4627179914244599E-4</v>
      </c>
      <c r="AB96" s="549">
        <v>5.4891563700541139E-4</v>
      </c>
      <c r="AC96" s="549">
        <v>7.3216787083431085E-6</v>
      </c>
      <c r="AD96" s="549">
        <v>9.7404280581502346E-5</v>
      </c>
      <c r="AE96" s="549">
        <v>2.4141063241922737E-4</v>
      </c>
      <c r="AF96" s="549">
        <v>1.663438487220915E-4</v>
      </c>
      <c r="AG96" s="549">
        <v>8.1728115459717919E-5</v>
      </c>
      <c r="AH96" s="549">
        <v>3.4673268202183504E-4</v>
      </c>
      <c r="AI96" s="549">
        <v>4.193340457256193E-4</v>
      </c>
      <c r="AJ96" s="549">
        <v>8.2846295018882288E-5</v>
      </c>
      <c r="AK96" s="549">
        <v>1.9120598210934029E-4</v>
      </c>
      <c r="AL96" s="549">
        <v>1.2303804451066123E-4</v>
      </c>
      <c r="AM96" s="549">
        <v>1.0570545424592403E-4</v>
      </c>
      <c r="AN96" s="549">
        <v>5.483737856722433E-4</v>
      </c>
      <c r="AO96" s="549">
        <v>6.1812717541551401E-5</v>
      </c>
      <c r="AP96" s="549">
        <v>2.504120981407183E-4</v>
      </c>
      <c r="AQ96" s="549">
        <v>1.3119647896612849E-4</v>
      </c>
      <c r="AR96" s="549">
        <v>7.9296010196490028E-4</v>
      </c>
      <c r="AS96" s="549">
        <v>3.1968775665129037E-4</v>
      </c>
      <c r="AT96" s="549">
        <v>8.9189130118082324E-4</v>
      </c>
      <c r="AU96" s="549">
        <v>4.8428085864683497E-4</v>
      </c>
      <c r="AV96" s="549">
        <v>3.9896685082226854E-4</v>
      </c>
      <c r="AW96" s="549">
        <v>7.4890644863251029E-4</v>
      </c>
      <c r="AX96" s="549">
        <v>1.6697926489975983E-3</v>
      </c>
      <c r="AY96" s="549">
        <v>9.1172953617597538E-4</v>
      </c>
      <c r="AZ96" s="549">
        <v>1.8878820702594094E-3</v>
      </c>
      <c r="BA96" s="549">
        <v>9.0420552540699823E-4</v>
      </c>
      <c r="BB96" s="549">
        <v>8.4282315895689488E-4</v>
      </c>
      <c r="BC96" s="549">
        <v>2.8042697997666091E-3</v>
      </c>
      <c r="BD96" s="549">
        <v>4.864678508246465E-4</v>
      </c>
      <c r="BE96" s="549">
        <v>2.4428498830236339E-4</v>
      </c>
      <c r="BF96" s="549">
        <v>3.2027743842700119E-4</v>
      </c>
      <c r="BG96" s="549">
        <v>3.9301290485946864E-4</v>
      </c>
      <c r="BH96" s="549">
        <v>1.145053710643105E-3</v>
      </c>
      <c r="BI96" s="549">
        <v>2.3612978067388439E-4</v>
      </c>
      <c r="BJ96" s="549">
        <v>1.3922971190143905E-4</v>
      </c>
      <c r="BK96" s="549">
        <v>1.8769535448024465E-4</v>
      </c>
      <c r="BL96" s="549">
        <v>3.1866204740243565E-4</v>
      </c>
      <c r="BM96" s="549">
        <v>2.11395824676148E-4</v>
      </c>
      <c r="BN96" s="549">
        <v>2.7732914632316126E-4</v>
      </c>
      <c r="BO96" s="549">
        <v>2.8949436770655938E-4</v>
      </c>
      <c r="BP96" s="549">
        <v>1.7540126393503917E-3</v>
      </c>
      <c r="BQ96" s="549">
        <v>4.9409112631671978E-4</v>
      </c>
      <c r="BR96" s="549">
        <v>3.1256702494248279E-4</v>
      </c>
      <c r="BS96" s="549">
        <v>3.2678956866032637E-4</v>
      </c>
      <c r="BT96" s="549">
        <v>4.2813054035728245E-4</v>
      </c>
      <c r="BU96" s="549">
        <v>4.0149542517873914E-4</v>
      </c>
      <c r="BV96" s="549">
        <v>1.2774105032503516E-4</v>
      </c>
      <c r="BW96" s="549">
        <v>9.2584156493014978E-5</v>
      </c>
      <c r="BX96" s="549">
        <v>2.4572241213740061E-5</v>
      </c>
      <c r="BY96" s="549">
        <v>6.8190828228613266E-3</v>
      </c>
      <c r="BZ96" s="549">
        <v>2.9921819479008106E-4</v>
      </c>
      <c r="CA96" s="549">
        <v>4.465645487395894E-4</v>
      </c>
      <c r="CB96" s="549">
        <v>3.8245570807304076E-5</v>
      </c>
      <c r="CC96" s="549">
        <v>0</v>
      </c>
      <c r="CD96" s="549">
        <v>6.8256011394515444E-4</v>
      </c>
      <c r="CE96" s="549">
        <v>4.5052566376114009E-4</v>
      </c>
      <c r="CF96" s="549">
        <v>3.876394426328792E-4</v>
      </c>
      <c r="CG96" s="549">
        <v>3.0791454582922346E-4</v>
      </c>
      <c r="CH96" s="549">
        <v>6.4982246414228969E-3</v>
      </c>
      <c r="CI96" s="549">
        <v>1.6877224788262827E-3</v>
      </c>
      <c r="CJ96" s="549">
        <v>4.0527170909845618E-3</v>
      </c>
      <c r="CK96" s="549">
        <v>7.5669829461985265E-3</v>
      </c>
      <c r="CL96" s="549">
        <v>1.4688516497196765E-3</v>
      </c>
      <c r="CM96" s="549">
        <v>2.2386862175168237E-4</v>
      </c>
      <c r="CN96" s="549">
        <v>1.0000886774148348</v>
      </c>
      <c r="CO96" s="549">
        <v>2.05009180513404E-4</v>
      </c>
      <c r="CP96" s="549">
        <v>1.9567624864244991E-4</v>
      </c>
      <c r="CQ96" s="549">
        <v>1.3395348014380245E-4</v>
      </c>
      <c r="CR96" s="549">
        <v>1.6264504297194265E-4</v>
      </c>
      <c r="CS96" s="549">
        <v>1.0720822876217716E-4</v>
      </c>
      <c r="CT96" s="549">
        <v>2.0405355890977457E-4</v>
      </c>
      <c r="CU96" s="549">
        <v>4.8318812189477326E-4</v>
      </c>
      <c r="CV96" s="549">
        <v>1.3252570672584118E-3</v>
      </c>
      <c r="CW96" s="549">
        <v>1.2474750916145717E-4</v>
      </c>
      <c r="CX96" s="549">
        <v>6.5245249290817595E-4</v>
      </c>
      <c r="CY96" s="549">
        <v>4.3221163297301515E-4</v>
      </c>
      <c r="CZ96" s="549">
        <v>5.713338013864671E-4</v>
      </c>
      <c r="DA96" s="549">
        <v>1.0478481071300018E-3</v>
      </c>
      <c r="DB96" s="549">
        <v>3.2261292681377797E-4</v>
      </c>
      <c r="DC96" s="549">
        <v>5.9723609475780611E-4</v>
      </c>
      <c r="DD96" s="549">
        <v>1.062715319641747E-4</v>
      </c>
      <c r="DE96" s="549">
        <v>5.986978594266939E-4</v>
      </c>
      <c r="DF96" s="549">
        <v>1.0684436775417998</v>
      </c>
      <c r="DG96" s="549">
        <v>0.84139962000137936</v>
      </c>
      <c r="DH96" s="550" t="s">
        <v>332</v>
      </c>
    </row>
    <row r="97" spans="2:112" ht="12" customHeight="1">
      <c r="B97" s="548" t="s">
        <v>737</v>
      </c>
      <c r="C97" s="549">
        <v>0</v>
      </c>
      <c r="D97" s="549">
        <v>0</v>
      </c>
      <c r="E97" s="549">
        <v>0</v>
      </c>
      <c r="F97" s="549">
        <v>0</v>
      </c>
      <c r="G97" s="549">
        <v>0</v>
      </c>
      <c r="H97" s="549">
        <v>0</v>
      </c>
      <c r="I97" s="549">
        <v>0</v>
      </c>
      <c r="J97" s="549">
        <v>0</v>
      </c>
      <c r="K97" s="549">
        <v>0</v>
      </c>
      <c r="L97" s="549">
        <v>0</v>
      </c>
      <c r="M97" s="549">
        <v>0</v>
      </c>
      <c r="N97" s="549">
        <v>0</v>
      </c>
      <c r="O97" s="549">
        <v>0</v>
      </c>
      <c r="P97" s="549">
        <v>0</v>
      </c>
      <c r="Q97" s="549">
        <v>0</v>
      </c>
      <c r="R97" s="549">
        <v>0</v>
      </c>
      <c r="S97" s="549">
        <v>0</v>
      </c>
      <c r="T97" s="549">
        <v>0</v>
      </c>
      <c r="U97" s="549">
        <v>0</v>
      </c>
      <c r="V97" s="549">
        <v>0</v>
      </c>
      <c r="W97" s="549">
        <v>0</v>
      </c>
      <c r="X97" s="549">
        <v>0</v>
      </c>
      <c r="Y97" s="549">
        <v>0</v>
      </c>
      <c r="Z97" s="549">
        <v>0</v>
      </c>
      <c r="AA97" s="549">
        <v>0</v>
      </c>
      <c r="AB97" s="549">
        <v>0</v>
      </c>
      <c r="AC97" s="549">
        <v>0</v>
      </c>
      <c r="AD97" s="549">
        <v>0</v>
      </c>
      <c r="AE97" s="549">
        <v>0</v>
      </c>
      <c r="AF97" s="549">
        <v>0</v>
      </c>
      <c r="AG97" s="549">
        <v>0</v>
      </c>
      <c r="AH97" s="549">
        <v>0</v>
      </c>
      <c r="AI97" s="549">
        <v>0</v>
      </c>
      <c r="AJ97" s="549">
        <v>0</v>
      </c>
      <c r="AK97" s="549">
        <v>0</v>
      </c>
      <c r="AL97" s="549">
        <v>0</v>
      </c>
      <c r="AM97" s="549">
        <v>0</v>
      </c>
      <c r="AN97" s="549">
        <v>0</v>
      </c>
      <c r="AO97" s="549">
        <v>0</v>
      </c>
      <c r="AP97" s="549">
        <v>0</v>
      </c>
      <c r="AQ97" s="549">
        <v>0</v>
      </c>
      <c r="AR97" s="549">
        <v>0</v>
      </c>
      <c r="AS97" s="549">
        <v>0</v>
      </c>
      <c r="AT97" s="549">
        <v>0</v>
      </c>
      <c r="AU97" s="549">
        <v>0</v>
      </c>
      <c r="AV97" s="549">
        <v>0</v>
      </c>
      <c r="AW97" s="549">
        <v>0</v>
      </c>
      <c r="AX97" s="549">
        <v>0</v>
      </c>
      <c r="AY97" s="549">
        <v>0</v>
      </c>
      <c r="AZ97" s="549">
        <v>0</v>
      </c>
      <c r="BA97" s="549">
        <v>0</v>
      </c>
      <c r="BB97" s="549">
        <v>0</v>
      </c>
      <c r="BC97" s="549">
        <v>0</v>
      </c>
      <c r="BD97" s="549">
        <v>0</v>
      </c>
      <c r="BE97" s="549">
        <v>0</v>
      </c>
      <c r="BF97" s="549">
        <v>0</v>
      </c>
      <c r="BG97" s="549">
        <v>0</v>
      </c>
      <c r="BH97" s="549">
        <v>0</v>
      </c>
      <c r="BI97" s="549">
        <v>0</v>
      </c>
      <c r="BJ97" s="549">
        <v>0</v>
      </c>
      <c r="BK97" s="549">
        <v>0</v>
      </c>
      <c r="BL97" s="549">
        <v>0</v>
      </c>
      <c r="BM97" s="549">
        <v>0</v>
      </c>
      <c r="BN97" s="549">
        <v>0</v>
      </c>
      <c r="BO97" s="549">
        <v>0</v>
      </c>
      <c r="BP97" s="549">
        <v>0</v>
      </c>
      <c r="BQ97" s="549">
        <v>0</v>
      </c>
      <c r="BR97" s="549">
        <v>0</v>
      </c>
      <c r="BS97" s="549">
        <v>0</v>
      </c>
      <c r="BT97" s="549">
        <v>0</v>
      </c>
      <c r="BU97" s="549">
        <v>0</v>
      </c>
      <c r="BV97" s="549">
        <v>0</v>
      </c>
      <c r="BW97" s="549">
        <v>0</v>
      </c>
      <c r="BX97" s="549">
        <v>0</v>
      </c>
      <c r="BY97" s="549">
        <v>0</v>
      </c>
      <c r="BZ97" s="549">
        <v>0</v>
      </c>
      <c r="CA97" s="549">
        <v>0</v>
      </c>
      <c r="CB97" s="549">
        <v>0</v>
      </c>
      <c r="CC97" s="549">
        <v>0</v>
      </c>
      <c r="CD97" s="549">
        <v>0</v>
      </c>
      <c r="CE97" s="549">
        <v>0</v>
      </c>
      <c r="CF97" s="549">
        <v>0</v>
      </c>
      <c r="CG97" s="549">
        <v>0</v>
      </c>
      <c r="CH97" s="549">
        <v>0</v>
      </c>
      <c r="CI97" s="549">
        <v>0</v>
      </c>
      <c r="CJ97" s="549">
        <v>0</v>
      </c>
      <c r="CK97" s="549">
        <v>0</v>
      </c>
      <c r="CL97" s="549">
        <v>0</v>
      </c>
      <c r="CM97" s="549">
        <v>0</v>
      </c>
      <c r="CN97" s="549">
        <v>0</v>
      </c>
      <c r="CO97" s="549">
        <v>1</v>
      </c>
      <c r="CP97" s="549">
        <v>0</v>
      </c>
      <c r="CQ97" s="549">
        <v>0</v>
      </c>
      <c r="CR97" s="549">
        <v>0</v>
      </c>
      <c r="CS97" s="549">
        <v>0</v>
      </c>
      <c r="CT97" s="549">
        <v>0</v>
      </c>
      <c r="CU97" s="549">
        <v>0</v>
      </c>
      <c r="CV97" s="549">
        <v>0</v>
      </c>
      <c r="CW97" s="549">
        <v>0</v>
      </c>
      <c r="CX97" s="549">
        <v>0</v>
      </c>
      <c r="CY97" s="549">
        <v>0</v>
      </c>
      <c r="CZ97" s="549">
        <v>0</v>
      </c>
      <c r="DA97" s="549">
        <v>0</v>
      </c>
      <c r="DB97" s="549">
        <v>0</v>
      </c>
      <c r="DC97" s="549">
        <v>0</v>
      </c>
      <c r="DD97" s="549">
        <v>0</v>
      </c>
      <c r="DE97" s="549">
        <v>0</v>
      </c>
      <c r="DF97" s="549">
        <v>1</v>
      </c>
      <c r="DG97" s="549">
        <v>0.78750020959196698</v>
      </c>
      <c r="DH97" s="550" t="s">
        <v>333</v>
      </c>
    </row>
    <row r="98" spans="2:112" ht="12" customHeight="1">
      <c r="B98" s="548" t="s">
        <v>739</v>
      </c>
      <c r="C98" s="549">
        <v>0</v>
      </c>
      <c r="D98" s="549">
        <v>0</v>
      </c>
      <c r="E98" s="549">
        <v>0</v>
      </c>
      <c r="F98" s="549">
        <v>0</v>
      </c>
      <c r="G98" s="549">
        <v>0</v>
      </c>
      <c r="H98" s="549">
        <v>0</v>
      </c>
      <c r="I98" s="549">
        <v>0</v>
      </c>
      <c r="J98" s="549">
        <v>0</v>
      </c>
      <c r="K98" s="549">
        <v>0</v>
      </c>
      <c r="L98" s="549">
        <v>0</v>
      </c>
      <c r="M98" s="549">
        <v>0</v>
      </c>
      <c r="N98" s="549">
        <v>0</v>
      </c>
      <c r="O98" s="549">
        <v>0</v>
      </c>
      <c r="P98" s="549">
        <v>0</v>
      </c>
      <c r="Q98" s="549">
        <v>0</v>
      </c>
      <c r="R98" s="549">
        <v>0</v>
      </c>
      <c r="S98" s="549">
        <v>0</v>
      </c>
      <c r="T98" s="549">
        <v>0</v>
      </c>
      <c r="U98" s="549">
        <v>0</v>
      </c>
      <c r="V98" s="549">
        <v>0</v>
      </c>
      <c r="W98" s="549">
        <v>0</v>
      </c>
      <c r="X98" s="549">
        <v>0</v>
      </c>
      <c r="Y98" s="549">
        <v>0</v>
      </c>
      <c r="Z98" s="549">
        <v>0</v>
      </c>
      <c r="AA98" s="549">
        <v>0</v>
      </c>
      <c r="AB98" s="549">
        <v>0</v>
      </c>
      <c r="AC98" s="549">
        <v>0</v>
      </c>
      <c r="AD98" s="549">
        <v>0</v>
      </c>
      <c r="AE98" s="549">
        <v>0</v>
      </c>
      <c r="AF98" s="549">
        <v>0</v>
      </c>
      <c r="AG98" s="549">
        <v>0</v>
      </c>
      <c r="AH98" s="549">
        <v>0</v>
      </c>
      <c r="AI98" s="549">
        <v>0</v>
      </c>
      <c r="AJ98" s="549">
        <v>0</v>
      </c>
      <c r="AK98" s="549">
        <v>0</v>
      </c>
      <c r="AL98" s="549">
        <v>0</v>
      </c>
      <c r="AM98" s="549">
        <v>0</v>
      </c>
      <c r="AN98" s="549">
        <v>0</v>
      </c>
      <c r="AO98" s="549">
        <v>0</v>
      </c>
      <c r="AP98" s="549">
        <v>0</v>
      </c>
      <c r="AQ98" s="549">
        <v>0</v>
      </c>
      <c r="AR98" s="549">
        <v>0</v>
      </c>
      <c r="AS98" s="549">
        <v>0</v>
      </c>
      <c r="AT98" s="549">
        <v>0</v>
      </c>
      <c r="AU98" s="549">
        <v>0</v>
      </c>
      <c r="AV98" s="549">
        <v>0</v>
      </c>
      <c r="AW98" s="549">
        <v>0</v>
      </c>
      <c r="AX98" s="549">
        <v>0</v>
      </c>
      <c r="AY98" s="549">
        <v>0</v>
      </c>
      <c r="AZ98" s="549">
        <v>0</v>
      </c>
      <c r="BA98" s="549">
        <v>0</v>
      </c>
      <c r="BB98" s="549">
        <v>0</v>
      </c>
      <c r="BC98" s="549">
        <v>0</v>
      </c>
      <c r="BD98" s="549">
        <v>0</v>
      </c>
      <c r="BE98" s="549">
        <v>0</v>
      </c>
      <c r="BF98" s="549">
        <v>0</v>
      </c>
      <c r="BG98" s="549">
        <v>0</v>
      </c>
      <c r="BH98" s="549">
        <v>0</v>
      </c>
      <c r="BI98" s="549">
        <v>0</v>
      </c>
      <c r="BJ98" s="549">
        <v>0</v>
      </c>
      <c r="BK98" s="549">
        <v>0</v>
      </c>
      <c r="BL98" s="549">
        <v>0</v>
      </c>
      <c r="BM98" s="549">
        <v>0</v>
      </c>
      <c r="BN98" s="549">
        <v>0</v>
      </c>
      <c r="BO98" s="549">
        <v>0</v>
      </c>
      <c r="BP98" s="549">
        <v>0</v>
      </c>
      <c r="BQ98" s="549">
        <v>0</v>
      </c>
      <c r="BR98" s="549">
        <v>0</v>
      </c>
      <c r="BS98" s="549">
        <v>0</v>
      </c>
      <c r="BT98" s="549">
        <v>0</v>
      </c>
      <c r="BU98" s="549">
        <v>0</v>
      </c>
      <c r="BV98" s="549">
        <v>0</v>
      </c>
      <c r="BW98" s="549">
        <v>0</v>
      </c>
      <c r="BX98" s="549">
        <v>0</v>
      </c>
      <c r="BY98" s="549">
        <v>0</v>
      </c>
      <c r="BZ98" s="549">
        <v>0</v>
      </c>
      <c r="CA98" s="549">
        <v>0</v>
      </c>
      <c r="CB98" s="549">
        <v>0</v>
      </c>
      <c r="CC98" s="549">
        <v>0</v>
      </c>
      <c r="CD98" s="549">
        <v>0</v>
      </c>
      <c r="CE98" s="549">
        <v>0</v>
      </c>
      <c r="CF98" s="549">
        <v>0</v>
      </c>
      <c r="CG98" s="549">
        <v>0</v>
      </c>
      <c r="CH98" s="549">
        <v>0</v>
      </c>
      <c r="CI98" s="549">
        <v>0</v>
      </c>
      <c r="CJ98" s="549">
        <v>0</v>
      </c>
      <c r="CK98" s="549">
        <v>0</v>
      </c>
      <c r="CL98" s="549">
        <v>0</v>
      </c>
      <c r="CM98" s="549">
        <v>0</v>
      </c>
      <c r="CN98" s="549">
        <v>0</v>
      </c>
      <c r="CO98" s="549">
        <v>0</v>
      </c>
      <c r="CP98" s="549">
        <v>1.0070801282394604</v>
      </c>
      <c r="CQ98" s="549">
        <v>0</v>
      </c>
      <c r="CR98" s="549">
        <v>0</v>
      </c>
      <c r="CS98" s="549">
        <v>5.9864701421428101E-4</v>
      </c>
      <c r="CT98" s="549">
        <v>0</v>
      </c>
      <c r="CU98" s="549">
        <v>0</v>
      </c>
      <c r="CV98" s="549">
        <v>0</v>
      </c>
      <c r="CW98" s="549">
        <v>0</v>
      </c>
      <c r="CX98" s="549">
        <v>0</v>
      </c>
      <c r="CY98" s="549">
        <v>0</v>
      </c>
      <c r="CZ98" s="549">
        <v>0</v>
      </c>
      <c r="DA98" s="549">
        <v>0</v>
      </c>
      <c r="DB98" s="549">
        <v>0</v>
      </c>
      <c r="DC98" s="549">
        <v>0</v>
      </c>
      <c r="DD98" s="549">
        <v>0</v>
      </c>
      <c r="DE98" s="549">
        <v>0</v>
      </c>
      <c r="DF98" s="549">
        <v>1.0076787752536747</v>
      </c>
      <c r="DG98" s="549">
        <v>0.7935472467136454</v>
      </c>
      <c r="DH98" s="550" t="s">
        <v>334</v>
      </c>
    </row>
    <row r="99" spans="2:112" ht="12" customHeight="1">
      <c r="B99" s="548" t="s">
        <v>741</v>
      </c>
      <c r="C99" s="549">
        <v>2.3957237591907797E-4</v>
      </c>
      <c r="D99" s="549">
        <v>2.7390551727736039E-4</v>
      </c>
      <c r="E99" s="549">
        <v>5.0123326771853273E-3</v>
      </c>
      <c r="F99" s="549">
        <v>5.0544585873465318E-5</v>
      </c>
      <c r="G99" s="549">
        <v>1.239907628566466E-4</v>
      </c>
      <c r="H99" s="549">
        <v>0</v>
      </c>
      <c r="I99" s="549">
        <v>1.0582339462069709E-4</v>
      </c>
      <c r="J99" s="549">
        <v>1.1309021011599099E-4</v>
      </c>
      <c r="K99" s="549">
        <v>6.4882229118910063E-5</v>
      </c>
      <c r="L99" s="549">
        <v>4.1266871776176104E-4</v>
      </c>
      <c r="M99" s="549">
        <v>0</v>
      </c>
      <c r="N99" s="549">
        <v>6.0058479885773006E-5</v>
      </c>
      <c r="O99" s="549">
        <v>6.5256394282275909E-5</v>
      </c>
      <c r="P99" s="549">
        <v>6.5149078404077063E-5</v>
      </c>
      <c r="Q99" s="549">
        <v>5.7764450879257186E-5</v>
      </c>
      <c r="R99" s="549">
        <v>1.1601653452879148E-4</v>
      </c>
      <c r="S99" s="549">
        <v>8.1348024167066305E-5</v>
      </c>
      <c r="T99" s="549">
        <v>9.0064780269240993E-5</v>
      </c>
      <c r="U99" s="549">
        <v>1.2237595381332209E-4</v>
      </c>
      <c r="V99" s="549">
        <v>1.3025613692294513E-4</v>
      </c>
      <c r="W99" s="549">
        <v>0</v>
      </c>
      <c r="X99" s="549">
        <v>4.2515870745849727E-5</v>
      </c>
      <c r="Y99" s="549">
        <v>4.945145276408478E-5</v>
      </c>
      <c r="Z99" s="549">
        <v>1.1695092773249853E-4</v>
      </c>
      <c r="AA99" s="549">
        <v>1.182801875349289E-4</v>
      </c>
      <c r="AB99" s="549">
        <v>6.1669946588561572E-5</v>
      </c>
      <c r="AC99" s="549">
        <v>1.9995143737691387E-4</v>
      </c>
      <c r="AD99" s="549">
        <v>1.0853751796367917E-4</v>
      </c>
      <c r="AE99" s="549">
        <v>5.9847715598011062E-5</v>
      </c>
      <c r="AF99" s="549">
        <v>6.0586932439370479E-5</v>
      </c>
      <c r="AG99" s="549">
        <v>8.9080027984288505E-5</v>
      </c>
      <c r="AH99" s="549">
        <v>1.3158917319165038E-4</v>
      </c>
      <c r="AI99" s="549">
        <v>1.1040531577303027E-4</v>
      </c>
      <c r="AJ99" s="549">
        <v>1.6312454193670564E-5</v>
      </c>
      <c r="AK99" s="549">
        <v>1.4390731180380668E-4</v>
      </c>
      <c r="AL99" s="549">
        <v>5.7136382509173556E-5</v>
      </c>
      <c r="AM99" s="549">
        <v>2.9884735344483425E-5</v>
      </c>
      <c r="AN99" s="549">
        <v>1.4049507531277493E-4</v>
      </c>
      <c r="AO99" s="549">
        <v>7.3869586417964691E-5</v>
      </c>
      <c r="AP99" s="549">
        <v>1.4713779389015092E-4</v>
      </c>
      <c r="AQ99" s="549">
        <v>1.440273877286868E-4</v>
      </c>
      <c r="AR99" s="549">
        <v>5.7242545699669742E-5</v>
      </c>
      <c r="AS99" s="549">
        <v>6.9711143384477777E-5</v>
      </c>
      <c r="AT99" s="549">
        <v>6.4755184196583156E-5</v>
      </c>
      <c r="AU99" s="549">
        <v>5.6172219764780176E-5</v>
      </c>
      <c r="AV99" s="549">
        <v>4.4485930936056485E-5</v>
      </c>
      <c r="AW99" s="549">
        <v>4.2289827904290636E-5</v>
      </c>
      <c r="AX99" s="549">
        <v>3.8917218128072801E-5</v>
      </c>
      <c r="AY99" s="549">
        <v>5.2761847155995675E-5</v>
      </c>
      <c r="AZ99" s="549">
        <v>3.7697877271044743E-5</v>
      </c>
      <c r="BA99" s="549">
        <v>3.2632345803809682E-5</v>
      </c>
      <c r="BB99" s="549">
        <v>7.9812188400443698E-5</v>
      </c>
      <c r="BC99" s="549">
        <v>4.4787948179901649E-5</v>
      </c>
      <c r="BD99" s="549">
        <v>4.1065188878709643E-5</v>
      </c>
      <c r="BE99" s="549">
        <v>3.9976621434816086E-5</v>
      </c>
      <c r="BF99" s="549">
        <v>4.1714601626200038E-5</v>
      </c>
      <c r="BG99" s="549">
        <v>3.9469328033036563E-5</v>
      </c>
      <c r="BH99" s="549">
        <v>5.4412533940923193E-5</v>
      </c>
      <c r="BI99" s="549">
        <v>6.3807135641932806E-5</v>
      </c>
      <c r="BJ99" s="549">
        <v>6.1455460918222535E-5</v>
      </c>
      <c r="BK99" s="549">
        <v>4.2231689834483201E-4</v>
      </c>
      <c r="BL99" s="549">
        <v>1.0966895165012129E-4</v>
      </c>
      <c r="BM99" s="549">
        <v>1.3219205481697417E-4</v>
      </c>
      <c r="BN99" s="549">
        <v>7.0000640822596722E-5</v>
      </c>
      <c r="BO99" s="549">
        <v>8.5793466803059474E-5</v>
      </c>
      <c r="BP99" s="549">
        <v>3.8839251109552424E-4</v>
      </c>
      <c r="BQ99" s="549">
        <v>3.1857049804140858E-4</v>
      </c>
      <c r="BR99" s="549">
        <v>3.6439737337000985E-4</v>
      </c>
      <c r="BS99" s="549">
        <v>1.2868763484930339E-4</v>
      </c>
      <c r="BT99" s="549">
        <v>9.8396650440880489E-5</v>
      </c>
      <c r="BU99" s="549">
        <v>1.9661534406978593E-4</v>
      </c>
      <c r="BV99" s="549">
        <v>7.9583783725662181E-5</v>
      </c>
      <c r="BW99" s="549">
        <v>4.8115472539027069E-5</v>
      </c>
      <c r="BX99" s="549">
        <v>1.2298343111545418E-5</v>
      </c>
      <c r="BY99" s="549">
        <v>1.5107715199405553E-4</v>
      </c>
      <c r="BZ99" s="549">
        <v>7.7546837423839629E-5</v>
      </c>
      <c r="CA99" s="549">
        <v>5.7423396626162939E-5</v>
      </c>
      <c r="CB99" s="549">
        <v>1.7026282620689942E-5</v>
      </c>
      <c r="CC99" s="549">
        <v>0</v>
      </c>
      <c r="CD99" s="549">
        <v>3.2273977467616607E-5</v>
      </c>
      <c r="CE99" s="549">
        <v>2.1924344335199571E-2</v>
      </c>
      <c r="CF99" s="549">
        <v>2.0874066871588709E-4</v>
      </c>
      <c r="CG99" s="549">
        <v>9.5319626637936988E-5</v>
      </c>
      <c r="CH99" s="549">
        <v>1.4364799467022175E-3</v>
      </c>
      <c r="CI99" s="549">
        <v>6.9641715818696771E-4</v>
      </c>
      <c r="CJ99" s="549">
        <v>8.389569468577445E-5</v>
      </c>
      <c r="CK99" s="549">
        <v>5.9728036670362715E-4</v>
      </c>
      <c r="CL99" s="549">
        <v>3.5806949115621626E-4</v>
      </c>
      <c r="CM99" s="549">
        <v>1.0067064384099386E-4</v>
      </c>
      <c r="CN99" s="549">
        <v>8.5602002737170379E-5</v>
      </c>
      <c r="CO99" s="549">
        <v>9.7937947056883824E-5</v>
      </c>
      <c r="CP99" s="549">
        <v>1.1556867730626605E-2</v>
      </c>
      <c r="CQ99" s="549">
        <v>1.0473935213710646</v>
      </c>
      <c r="CR99" s="549">
        <v>2.6680497300598988E-3</v>
      </c>
      <c r="CS99" s="549">
        <v>1.3002516455385285E-3</v>
      </c>
      <c r="CT99" s="549">
        <v>8.8144491802606074E-5</v>
      </c>
      <c r="CU99" s="549">
        <v>4.4959428101356456E-5</v>
      </c>
      <c r="CV99" s="549">
        <v>1.1668704322890074E-4</v>
      </c>
      <c r="CW99" s="549">
        <v>3.9489095211166866E-5</v>
      </c>
      <c r="CX99" s="549">
        <v>8.3339612509210787E-5</v>
      </c>
      <c r="CY99" s="549">
        <v>7.7326511847060204E-5</v>
      </c>
      <c r="CZ99" s="549">
        <v>1.7193880063717313E-4</v>
      </c>
      <c r="DA99" s="549">
        <v>7.470042430760511E-5</v>
      </c>
      <c r="DB99" s="549">
        <v>1.1039150619417366E-4</v>
      </c>
      <c r="DC99" s="549">
        <v>1.3725257493910271E-4</v>
      </c>
      <c r="DD99" s="549">
        <v>9.2866335333885647E-5</v>
      </c>
      <c r="DE99" s="549">
        <v>2.2714370386135011E-3</v>
      </c>
      <c r="DF99" s="549">
        <v>1.104752263175526</v>
      </c>
      <c r="DG99" s="549">
        <v>0.86999263879792665</v>
      </c>
      <c r="DH99" s="550" t="s">
        <v>335</v>
      </c>
    </row>
    <row r="100" spans="2:112" ht="12" customHeight="1">
      <c r="B100" s="548" t="s">
        <v>743</v>
      </c>
      <c r="C100" s="549">
        <v>0</v>
      </c>
      <c r="D100" s="549">
        <v>0</v>
      </c>
      <c r="E100" s="549">
        <v>0</v>
      </c>
      <c r="F100" s="549">
        <v>0</v>
      </c>
      <c r="G100" s="549">
        <v>0</v>
      </c>
      <c r="H100" s="549">
        <v>0</v>
      </c>
      <c r="I100" s="549">
        <v>0</v>
      </c>
      <c r="J100" s="549">
        <v>0</v>
      </c>
      <c r="K100" s="549">
        <v>0</v>
      </c>
      <c r="L100" s="549">
        <v>0</v>
      </c>
      <c r="M100" s="549">
        <v>0</v>
      </c>
      <c r="N100" s="549">
        <v>0</v>
      </c>
      <c r="O100" s="549">
        <v>0</v>
      </c>
      <c r="P100" s="549">
        <v>0</v>
      </c>
      <c r="Q100" s="549">
        <v>0</v>
      </c>
      <c r="R100" s="549">
        <v>0</v>
      </c>
      <c r="S100" s="549">
        <v>0</v>
      </c>
      <c r="T100" s="549">
        <v>0</v>
      </c>
      <c r="U100" s="549">
        <v>0</v>
      </c>
      <c r="V100" s="549">
        <v>0</v>
      </c>
      <c r="W100" s="549">
        <v>0</v>
      </c>
      <c r="X100" s="549">
        <v>0</v>
      </c>
      <c r="Y100" s="549">
        <v>0</v>
      </c>
      <c r="Z100" s="549">
        <v>0</v>
      </c>
      <c r="AA100" s="549">
        <v>0</v>
      </c>
      <c r="AB100" s="549">
        <v>0</v>
      </c>
      <c r="AC100" s="549">
        <v>0</v>
      </c>
      <c r="AD100" s="549">
        <v>0</v>
      </c>
      <c r="AE100" s="549">
        <v>0</v>
      </c>
      <c r="AF100" s="549">
        <v>0</v>
      </c>
      <c r="AG100" s="549">
        <v>0</v>
      </c>
      <c r="AH100" s="549">
        <v>0</v>
      </c>
      <c r="AI100" s="549">
        <v>0</v>
      </c>
      <c r="AJ100" s="549">
        <v>0</v>
      </c>
      <c r="AK100" s="549">
        <v>0</v>
      </c>
      <c r="AL100" s="549">
        <v>0</v>
      </c>
      <c r="AM100" s="549">
        <v>0</v>
      </c>
      <c r="AN100" s="549">
        <v>0</v>
      </c>
      <c r="AO100" s="549">
        <v>0</v>
      </c>
      <c r="AP100" s="549">
        <v>0</v>
      </c>
      <c r="AQ100" s="549">
        <v>0</v>
      </c>
      <c r="AR100" s="549">
        <v>0</v>
      </c>
      <c r="AS100" s="549">
        <v>0</v>
      </c>
      <c r="AT100" s="549">
        <v>0</v>
      </c>
      <c r="AU100" s="549">
        <v>0</v>
      </c>
      <c r="AV100" s="549">
        <v>0</v>
      </c>
      <c r="AW100" s="549">
        <v>0</v>
      </c>
      <c r="AX100" s="549">
        <v>0</v>
      </c>
      <c r="AY100" s="549">
        <v>0</v>
      </c>
      <c r="AZ100" s="549">
        <v>0</v>
      </c>
      <c r="BA100" s="549">
        <v>0</v>
      </c>
      <c r="BB100" s="549">
        <v>0</v>
      </c>
      <c r="BC100" s="549">
        <v>0</v>
      </c>
      <c r="BD100" s="549">
        <v>0</v>
      </c>
      <c r="BE100" s="549">
        <v>0</v>
      </c>
      <c r="BF100" s="549">
        <v>0</v>
      </c>
      <c r="BG100" s="549">
        <v>0</v>
      </c>
      <c r="BH100" s="549">
        <v>0</v>
      </c>
      <c r="BI100" s="549">
        <v>0</v>
      </c>
      <c r="BJ100" s="549">
        <v>0</v>
      </c>
      <c r="BK100" s="549">
        <v>0</v>
      </c>
      <c r="BL100" s="549">
        <v>0</v>
      </c>
      <c r="BM100" s="549">
        <v>0</v>
      </c>
      <c r="BN100" s="549">
        <v>0</v>
      </c>
      <c r="BO100" s="549">
        <v>0</v>
      </c>
      <c r="BP100" s="549">
        <v>0</v>
      </c>
      <c r="BQ100" s="549">
        <v>0</v>
      </c>
      <c r="BR100" s="549">
        <v>0</v>
      </c>
      <c r="BS100" s="549">
        <v>0</v>
      </c>
      <c r="BT100" s="549">
        <v>0</v>
      </c>
      <c r="BU100" s="549">
        <v>0</v>
      </c>
      <c r="BV100" s="549">
        <v>0</v>
      </c>
      <c r="BW100" s="549">
        <v>0</v>
      </c>
      <c r="BX100" s="549">
        <v>0</v>
      </c>
      <c r="BY100" s="549">
        <v>0</v>
      </c>
      <c r="BZ100" s="549">
        <v>0</v>
      </c>
      <c r="CA100" s="549">
        <v>0</v>
      </c>
      <c r="CB100" s="549">
        <v>0</v>
      </c>
      <c r="CC100" s="549">
        <v>0</v>
      </c>
      <c r="CD100" s="549">
        <v>0</v>
      </c>
      <c r="CE100" s="549">
        <v>0</v>
      </c>
      <c r="CF100" s="549">
        <v>0</v>
      </c>
      <c r="CG100" s="549">
        <v>0</v>
      </c>
      <c r="CH100" s="549">
        <v>0</v>
      </c>
      <c r="CI100" s="549">
        <v>0</v>
      </c>
      <c r="CJ100" s="549">
        <v>0</v>
      </c>
      <c r="CK100" s="549">
        <v>0</v>
      </c>
      <c r="CL100" s="549">
        <v>0</v>
      </c>
      <c r="CM100" s="549">
        <v>0</v>
      </c>
      <c r="CN100" s="549">
        <v>0</v>
      </c>
      <c r="CO100" s="549">
        <v>0</v>
      </c>
      <c r="CP100" s="549">
        <v>0</v>
      </c>
      <c r="CQ100" s="549">
        <v>0</v>
      </c>
      <c r="CR100" s="549">
        <v>1</v>
      </c>
      <c r="CS100" s="549">
        <v>0</v>
      </c>
      <c r="CT100" s="549">
        <v>0</v>
      </c>
      <c r="CU100" s="549">
        <v>0</v>
      </c>
      <c r="CV100" s="549">
        <v>0</v>
      </c>
      <c r="CW100" s="549">
        <v>0</v>
      </c>
      <c r="CX100" s="549">
        <v>0</v>
      </c>
      <c r="CY100" s="549">
        <v>0</v>
      </c>
      <c r="CZ100" s="549">
        <v>0</v>
      </c>
      <c r="DA100" s="549">
        <v>0</v>
      </c>
      <c r="DB100" s="549">
        <v>0</v>
      </c>
      <c r="DC100" s="549">
        <v>0</v>
      </c>
      <c r="DD100" s="549">
        <v>0</v>
      </c>
      <c r="DE100" s="549">
        <v>0</v>
      </c>
      <c r="DF100" s="549">
        <v>1</v>
      </c>
      <c r="DG100" s="549">
        <v>0.78750020959196698</v>
      </c>
      <c r="DH100" s="557" t="s">
        <v>336</v>
      </c>
    </row>
    <row r="101" spans="2:112" ht="12" customHeight="1">
      <c r="B101" s="548" t="s">
        <v>745</v>
      </c>
      <c r="C101" s="549">
        <v>0</v>
      </c>
      <c r="D101" s="549">
        <v>0</v>
      </c>
      <c r="E101" s="549">
        <v>0</v>
      </c>
      <c r="F101" s="549">
        <v>0</v>
      </c>
      <c r="G101" s="549">
        <v>0</v>
      </c>
      <c r="H101" s="549">
        <v>0</v>
      </c>
      <c r="I101" s="549">
        <v>0</v>
      </c>
      <c r="J101" s="549">
        <v>0</v>
      </c>
      <c r="K101" s="549">
        <v>0</v>
      </c>
      <c r="L101" s="549">
        <v>0</v>
      </c>
      <c r="M101" s="549">
        <v>0</v>
      </c>
      <c r="N101" s="549">
        <v>0</v>
      </c>
      <c r="O101" s="549">
        <v>0</v>
      </c>
      <c r="P101" s="549">
        <v>0</v>
      </c>
      <c r="Q101" s="549">
        <v>0</v>
      </c>
      <c r="R101" s="549">
        <v>0</v>
      </c>
      <c r="S101" s="549">
        <v>0</v>
      </c>
      <c r="T101" s="549">
        <v>0</v>
      </c>
      <c r="U101" s="549">
        <v>0</v>
      </c>
      <c r="V101" s="549">
        <v>0</v>
      </c>
      <c r="W101" s="549">
        <v>0</v>
      </c>
      <c r="X101" s="549">
        <v>0</v>
      </c>
      <c r="Y101" s="549">
        <v>0</v>
      </c>
      <c r="Z101" s="549">
        <v>0</v>
      </c>
      <c r="AA101" s="549">
        <v>0</v>
      </c>
      <c r="AB101" s="549">
        <v>0</v>
      </c>
      <c r="AC101" s="549">
        <v>0</v>
      </c>
      <c r="AD101" s="549">
        <v>0</v>
      </c>
      <c r="AE101" s="549">
        <v>0</v>
      </c>
      <c r="AF101" s="549">
        <v>0</v>
      </c>
      <c r="AG101" s="549">
        <v>0</v>
      </c>
      <c r="AH101" s="549">
        <v>0</v>
      </c>
      <c r="AI101" s="549">
        <v>0</v>
      </c>
      <c r="AJ101" s="549">
        <v>0</v>
      </c>
      <c r="AK101" s="549">
        <v>0</v>
      </c>
      <c r="AL101" s="549">
        <v>0</v>
      </c>
      <c r="AM101" s="549">
        <v>0</v>
      </c>
      <c r="AN101" s="549">
        <v>0</v>
      </c>
      <c r="AO101" s="549">
        <v>0</v>
      </c>
      <c r="AP101" s="549">
        <v>0</v>
      </c>
      <c r="AQ101" s="549">
        <v>0</v>
      </c>
      <c r="AR101" s="549">
        <v>0</v>
      </c>
      <c r="AS101" s="549">
        <v>0</v>
      </c>
      <c r="AT101" s="549">
        <v>0</v>
      </c>
      <c r="AU101" s="549">
        <v>0</v>
      </c>
      <c r="AV101" s="549">
        <v>0</v>
      </c>
      <c r="AW101" s="549">
        <v>0</v>
      </c>
      <c r="AX101" s="549">
        <v>0</v>
      </c>
      <c r="AY101" s="549">
        <v>0</v>
      </c>
      <c r="AZ101" s="549">
        <v>0</v>
      </c>
      <c r="BA101" s="549">
        <v>0</v>
      </c>
      <c r="BB101" s="549">
        <v>0</v>
      </c>
      <c r="BC101" s="549">
        <v>0</v>
      </c>
      <c r="BD101" s="549">
        <v>0</v>
      </c>
      <c r="BE101" s="549">
        <v>0</v>
      </c>
      <c r="BF101" s="549">
        <v>0</v>
      </c>
      <c r="BG101" s="549">
        <v>0</v>
      </c>
      <c r="BH101" s="549">
        <v>0</v>
      </c>
      <c r="BI101" s="549">
        <v>0</v>
      </c>
      <c r="BJ101" s="549">
        <v>0</v>
      </c>
      <c r="BK101" s="549">
        <v>0</v>
      </c>
      <c r="BL101" s="549">
        <v>0</v>
      </c>
      <c r="BM101" s="549">
        <v>0</v>
      </c>
      <c r="BN101" s="549">
        <v>0</v>
      </c>
      <c r="BO101" s="549">
        <v>0</v>
      </c>
      <c r="BP101" s="549">
        <v>0</v>
      </c>
      <c r="BQ101" s="549">
        <v>0</v>
      </c>
      <c r="BR101" s="549">
        <v>0</v>
      </c>
      <c r="BS101" s="549">
        <v>0</v>
      </c>
      <c r="BT101" s="549">
        <v>0</v>
      </c>
      <c r="BU101" s="549">
        <v>0</v>
      </c>
      <c r="BV101" s="549">
        <v>0</v>
      </c>
      <c r="BW101" s="549">
        <v>0</v>
      </c>
      <c r="BX101" s="549">
        <v>0</v>
      </c>
      <c r="BY101" s="549">
        <v>0</v>
      </c>
      <c r="BZ101" s="549">
        <v>0</v>
      </c>
      <c r="CA101" s="549">
        <v>0</v>
      </c>
      <c r="CB101" s="549">
        <v>0</v>
      </c>
      <c r="CC101" s="549">
        <v>0</v>
      </c>
      <c r="CD101" s="549">
        <v>0</v>
      </c>
      <c r="CE101" s="549">
        <v>0</v>
      </c>
      <c r="CF101" s="549">
        <v>0</v>
      </c>
      <c r="CG101" s="549">
        <v>0</v>
      </c>
      <c r="CH101" s="549">
        <v>0</v>
      </c>
      <c r="CI101" s="549">
        <v>0</v>
      </c>
      <c r="CJ101" s="549">
        <v>0</v>
      </c>
      <c r="CK101" s="549">
        <v>0</v>
      </c>
      <c r="CL101" s="549">
        <v>0</v>
      </c>
      <c r="CM101" s="549">
        <v>0</v>
      </c>
      <c r="CN101" s="549">
        <v>0</v>
      </c>
      <c r="CO101" s="549">
        <v>0</v>
      </c>
      <c r="CP101" s="549">
        <v>0</v>
      </c>
      <c r="CQ101" s="549">
        <v>0</v>
      </c>
      <c r="CR101" s="549">
        <v>0</v>
      </c>
      <c r="CS101" s="549">
        <v>1</v>
      </c>
      <c r="CT101" s="549">
        <v>0</v>
      </c>
      <c r="CU101" s="549">
        <v>0</v>
      </c>
      <c r="CV101" s="549">
        <v>0</v>
      </c>
      <c r="CW101" s="549">
        <v>0</v>
      </c>
      <c r="CX101" s="549">
        <v>0</v>
      </c>
      <c r="CY101" s="549">
        <v>0</v>
      </c>
      <c r="CZ101" s="549">
        <v>0</v>
      </c>
      <c r="DA101" s="549">
        <v>0</v>
      </c>
      <c r="DB101" s="549">
        <v>0</v>
      </c>
      <c r="DC101" s="549">
        <v>0</v>
      </c>
      <c r="DD101" s="549">
        <v>0</v>
      </c>
      <c r="DE101" s="549">
        <v>0</v>
      </c>
      <c r="DF101" s="549">
        <v>1</v>
      </c>
      <c r="DG101" s="549">
        <v>0.78750020959196698</v>
      </c>
      <c r="DH101" s="557" t="s">
        <v>337</v>
      </c>
    </row>
    <row r="102" spans="2:112">
      <c r="B102" s="548" t="s">
        <v>747</v>
      </c>
      <c r="C102" s="549">
        <v>3.8441704755345061E-4</v>
      </c>
      <c r="D102" s="549">
        <v>5.0820019734967837E-4</v>
      </c>
      <c r="E102" s="549">
        <v>1.6280902313205352E-3</v>
      </c>
      <c r="F102" s="549">
        <v>5.2854475902328339E-4</v>
      </c>
      <c r="G102" s="549">
        <v>3.8061057172039652E-3</v>
      </c>
      <c r="H102" s="549">
        <v>0</v>
      </c>
      <c r="I102" s="549">
        <v>3.2500147779891873E-3</v>
      </c>
      <c r="J102" s="549">
        <v>9.8997243002256334E-4</v>
      </c>
      <c r="K102" s="549">
        <v>1.6838097533869263E-3</v>
      </c>
      <c r="L102" s="549">
        <v>2.5419590491883291E-3</v>
      </c>
      <c r="M102" s="549">
        <v>0</v>
      </c>
      <c r="N102" s="549">
        <v>6.9987363097592564E-4</v>
      </c>
      <c r="O102" s="549">
        <v>1.0796872007089728E-3</v>
      </c>
      <c r="P102" s="549">
        <v>1.2878613198381308E-3</v>
      </c>
      <c r="Q102" s="549">
        <v>2.8405572488527358E-3</v>
      </c>
      <c r="R102" s="549">
        <v>6.8515897524436058E-4</v>
      </c>
      <c r="S102" s="549">
        <v>1.4746659610420266E-3</v>
      </c>
      <c r="T102" s="549">
        <v>9.4522529254851E-4</v>
      </c>
      <c r="U102" s="549">
        <v>1.5032242042854363E-3</v>
      </c>
      <c r="V102" s="549">
        <v>3.339698229508809E-3</v>
      </c>
      <c r="W102" s="549">
        <v>0</v>
      </c>
      <c r="X102" s="549">
        <v>8.7521534684202346E-4</v>
      </c>
      <c r="Y102" s="549">
        <v>1.1228575634763408E-3</v>
      </c>
      <c r="Z102" s="549">
        <v>4.7703661472270944E-4</v>
      </c>
      <c r="AA102" s="549">
        <v>3.4660656015585473E-3</v>
      </c>
      <c r="AB102" s="549">
        <v>1.5541746628212659E-3</v>
      </c>
      <c r="AC102" s="549">
        <v>5.3015347693906259E-5</v>
      </c>
      <c r="AD102" s="549">
        <v>1.3376983089159454E-3</v>
      </c>
      <c r="AE102" s="549">
        <v>7.9720436890268881E-4</v>
      </c>
      <c r="AF102" s="549">
        <v>4.97860286852823E-4</v>
      </c>
      <c r="AG102" s="549">
        <v>2.7691289072271253E-4</v>
      </c>
      <c r="AH102" s="549">
        <v>1.3106971339433241E-3</v>
      </c>
      <c r="AI102" s="549">
        <v>1.9442644227572945E-3</v>
      </c>
      <c r="AJ102" s="549">
        <v>2.8186225888021714E-4</v>
      </c>
      <c r="AK102" s="549">
        <v>7.9181117206584574E-4</v>
      </c>
      <c r="AL102" s="549">
        <v>2.65905370101472E-3</v>
      </c>
      <c r="AM102" s="549">
        <v>6.5697873449150853E-4</v>
      </c>
      <c r="AN102" s="549">
        <v>1.8340469538939491E-3</v>
      </c>
      <c r="AO102" s="549">
        <v>9.3772844820044104E-4</v>
      </c>
      <c r="AP102" s="549">
        <v>1.1722937923622546E-3</v>
      </c>
      <c r="AQ102" s="549">
        <v>7.9857831345241819E-4</v>
      </c>
      <c r="AR102" s="549">
        <v>1.1473083137569465E-3</v>
      </c>
      <c r="AS102" s="549">
        <v>1.2998356171158958E-3</v>
      </c>
      <c r="AT102" s="549">
        <v>3.4099373456747918E-3</v>
      </c>
      <c r="AU102" s="549">
        <v>2.1764840133383706E-3</v>
      </c>
      <c r="AV102" s="549">
        <v>2.9362584943952428E-3</v>
      </c>
      <c r="AW102" s="549">
        <v>9.6587944952472018E-4</v>
      </c>
      <c r="AX102" s="549">
        <v>9.7259458442305804E-4</v>
      </c>
      <c r="AY102" s="549">
        <v>1.2289932503086666E-3</v>
      </c>
      <c r="AZ102" s="549">
        <v>3.4096336115194484E-4</v>
      </c>
      <c r="BA102" s="549">
        <v>8.9913542843980687E-4</v>
      </c>
      <c r="BB102" s="549">
        <v>1.3549400465318847E-3</v>
      </c>
      <c r="BC102" s="549">
        <v>6.7758593788031136E-4</v>
      </c>
      <c r="BD102" s="549">
        <v>5.9988715028801978E-4</v>
      </c>
      <c r="BE102" s="549">
        <v>4.3210956396048857E-4</v>
      </c>
      <c r="BF102" s="549">
        <v>4.7225190087780251E-4</v>
      </c>
      <c r="BG102" s="549">
        <v>3.6389655855786635E-4</v>
      </c>
      <c r="BH102" s="549">
        <v>9.2506489477106808E-4</v>
      </c>
      <c r="BI102" s="549">
        <v>1.6693602511138892E-3</v>
      </c>
      <c r="BJ102" s="549">
        <v>1.039525129887936E-3</v>
      </c>
      <c r="BK102" s="549">
        <v>2.6400785281080847E-3</v>
      </c>
      <c r="BL102" s="549">
        <v>1.184623616378049E-3</v>
      </c>
      <c r="BM102" s="549">
        <v>2.664064972963232E-3</v>
      </c>
      <c r="BN102" s="549">
        <v>1.5799647544517913E-3</v>
      </c>
      <c r="BO102" s="549">
        <v>1.6560434324649764E-3</v>
      </c>
      <c r="BP102" s="549">
        <v>3.8773217928781008E-3</v>
      </c>
      <c r="BQ102" s="549">
        <v>4.0351562292999113E-3</v>
      </c>
      <c r="BR102" s="549">
        <v>1.00927536938421E-2</v>
      </c>
      <c r="BS102" s="549">
        <v>2.6193149342764481E-3</v>
      </c>
      <c r="BT102" s="549">
        <v>1.1134015187473489E-3</v>
      </c>
      <c r="BU102" s="549">
        <v>3.6958226333156613E-3</v>
      </c>
      <c r="BV102" s="549">
        <v>1.3748843093061304E-3</v>
      </c>
      <c r="BW102" s="549">
        <v>1.3373066689904066E-3</v>
      </c>
      <c r="BX102" s="549">
        <v>2.2551669348297896E-4</v>
      </c>
      <c r="BY102" s="549">
        <v>1.6228321397198709E-3</v>
      </c>
      <c r="BZ102" s="549">
        <v>1.7933009441830393E-3</v>
      </c>
      <c r="CA102" s="549">
        <v>9.9011271775361069E-4</v>
      </c>
      <c r="CB102" s="549">
        <v>2.4603655291912833E-4</v>
      </c>
      <c r="CC102" s="549">
        <v>0</v>
      </c>
      <c r="CD102" s="549">
        <v>1.4048296883252258E-3</v>
      </c>
      <c r="CE102" s="549">
        <v>4.9107641562326446E-3</v>
      </c>
      <c r="CF102" s="549">
        <v>2.1439242764112296E-3</v>
      </c>
      <c r="CG102" s="549">
        <v>3.2109655052292395E-4</v>
      </c>
      <c r="CH102" s="549">
        <v>1.6850159991725041E-3</v>
      </c>
      <c r="CI102" s="549">
        <v>3.3407638672905715E-3</v>
      </c>
      <c r="CJ102" s="549">
        <v>1.3833264211288957E-3</v>
      </c>
      <c r="CK102" s="549">
        <v>2.1079740728539315E-3</v>
      </c>
      <c r="CL102" s="549">
        <v>3.2539088585514953E-3</v>
      </c>
      <c r="CM102" s="549">
        <v>4.1661581527783863E-4</v>
      </c>
      <c r="CN102" s="549">
        <v>6.4344375906182777E-4</v>
      </c>
      <c r="CO102" s="549">
        <v>3.8703882875356999E-3</v>
      </c>
      <c r="CP102" s="549">
        <v>1.6630679591861468E-3</v>
      </c>
      <c r="CQ102" s="549">
        <v>1.1704750175502599E-3</v>
      </c>
      <c r="CR102" s="549">
        <v>4.6428833049753037E-4</v>
      </c>
      <c r="CS102" s="549">
        <v>7.0805784772140653E-4</v>
      </c>
      <c r="CT102" s="549">
        <v>1.0004368527303198</v>
      </c>
      <c r="CU102" s="549">
        <v>2.483572263032511E-3</v>
      </c>
      <c r="CV102" s="549">
        <v>2.7065280008803697E-3</v>
      </c>
      <c r="CW102" s="549">
        <v>1.9375435083247912E-3</v>
      </c>
      <c r="CX102" s="549">
        <v>2.3186782683370746E-3</v>
      </c>
      <c r="CY102" s="549">
        <v>2.2441547791164839E-3</v>
      </c>
      <c r="CZ102" s="549">
        <v>2.0250155181341079E-3</v>
      </c>
      <c r="DA102" s="549">
        <v>2.0301562348964005E-3</v>
      </c>
      <c r="DB102" s="549">
        <v>1.024974428434965E-2</v>
      </c>
      <c r="DC102" s="549">
        <v>2.6472833078158816E-3</v>
      </c>
      <c r="DD102" s="549">
        <v>4.6411268202836828E-4</v>
      </c>
      <c r="DE102" s="549">
        <v>5.1918690185399196E-3</v>
      </c>
      <c r="DF102" s="549">
        <v>1.1819064208777892</v>
      </c>
      <c r="DG102" s="549">
        <v>0.93075155415935062</v>
      </c>
      <c r="DH102" s="557" t="s">
        <v>338</v>
      </c>
    </row>
    <row r="103" spans="2:112">
      <c r="B103" s="548" t="s">
        <v>749</v>
      </c>
      <c r="C103" s="549">
        <v>5.7103541783330254E-3</v>
      </c>
      <c r="D103" s="549">
        <v>4.9049135515370178E-3</v>
      </c>
      <c r="E103" s="549">
        <v>5.9156090556528708E-3</v>
      </c>
      <c r="F103" s="549">
        <v>4.5835334039064906E-3</v>
      </c>
      <c r="G103" s="549">
        <v>3.4941061217202822E-3</v>
      </c>
      <c r="H103" s="549">
        <v>0</v>
      </c>
      <c r="I103" s="549">
        <v>2.4979528023056911E-2</v>
      </c>
      <c r="J103" s="549">
        <v>3.413146169740464E-3</v>
      </c>
      <c r="K103" s="549">
        <v>2.6787063046179349E-3</v>
      </c>
      <c r="L103" s="549">
        <v>2.3874763375501202E-3</v>
      </c>
      <c r="M103" s="549">
        <v>0</v>
      </c>
      <c r="N103" s="549">
        <v>3.4724166518278875E-3</v>
      </c>
      <c r="O103" s="549">
        <v>2.7532102240233973E-3</v>
      </c>
      <c r="P103" s="549">
        <v>6.5930057553269484E-3</v>
      </c>
      <c r="Q103" s="549">
        <v>4.189434481007461E-3</v>
      </c>
      <c r="R103" s="549">
        <v>2.9363099881456471E-3</v>
      </c>
      <c r="S103" s="549">
        <v>2.3130266211317039E-3</v>
      </c>
      <c r="T103" s="549">
        <v>5.8818994765058039E-3</v>
      </c>
      <c r="U103" s="549">
        <v>2.4901958490196534E-3</v>
      </c>
      <c r="V103" s="549">
        <v>1.0293357771169217E-2</v>
      </c>
      <c r="W103" s="549">
        <v>0</v>
      </c>
      <c r="X103" s="549">
        <v>1.5985904481328759E-3</v>
      </c>
      <c r="Y103" s="549">
        <v>1.3557072013580067E-3</v>
      </c>
      <c r="Z103" s="549">
        <v>2.3232958652606348E-3</v>
      </c>
      <c r="AA103" s="549">
        <v>1.6813760987732344E-3</v>
      </c>
      <c r="AB103" s="549">
        <v>2.3146773802642374E-3</v>
      </c>
      <c r="AC103" s="549">
        <v>1.0064644391461314E-4</v>
      </c>
      <c r="AD103" s="549">
        <v>1.0191131988805882E-2</v>
      </c>
      <c r="AE103" s="549">
        <v>2.9068722198116997E-3</v>
      </c>
      <c r="AF103" s="549">
        <v>4.2281265759960933E-3</v>
      </c>
      <c r="AG103" s="549">
        <v>2.7830589259979352E-3</v>
      </c>
      <c r="AH103" s="549">
        <v>3.5576858765314326E-3</v>
      </c>
      <c r="AI103" s="549">
        <v>6.3853355830693799E-3</v>
      </c>
      <c r="AJ103" s="549">
        <v>2.1388289014800848E-3</v>
      </c>
      <c r="AK103" s="549">
        <v>6.5498053284667101E-3</v>
      </c>
      <c r="AL103" s="549">
        <v>4.3286382000477909E-3</v>
      </c>
      <c r="AM103" s="549">
        <v>1.2801109078727035E-3</v>
      </c>
      <c r="AN103" s="549">
        <v>4.3197114375183865E-3</v>
      </c>
      <c r="AO103" s="549">
        <v>2.4842280663586974E-3</v>
      </c>
      <c r="AP103" s="549">
        <v>4.7467204701312389E-3</v>
      </c>
      <c r="AQ103" s="549">
        <v>3.2612452140703815E-3</v>
      </c>
      <c r="AR103" s="549">
        <v>2.8463610481285094E-3</v>
      </c>
      <c r="AS103" s="549">
        <v>3.9921887569087525E-3</v>
      </c>
      <c r="AT103" s="549">
        <v>4.6101031638520204E-3</v>
      </c>
      <c r="AU103" s="549">
        <v>5.3257234357740888E-3</v>
      </c>
      <c r="AV103" s="549">
        <v>2.6834322681218467E-3</v>
      </c>
      <c r="AW103" s="549">
        <v>4.9309107504427289E-3</v>
      </c>
      <c r="AX103" s="549">
        <v>3.5525217219522739E-3</v>
      </c>
      <c r="AY103" s="549">
        <v>8.1578408516437585E-3</v>
      </c>
      <c r="AZ103" s="549">
        <v>2.3624842119377289E-3</v>
      </c>
      <c r="BA103" s="549">
        <v>2.9605566993931966E-3</v>
      </c>
      <c r="BB103" s="549">
        <v>6.1547797350252923E-3</v>
      </c>
      <c r="BC103" s="549">
        <v>2.0263718966744199E-3</v>
      </c>
      <c r="BD103" s="549">
        <v>1.6066144855791807E-3</v>
      </c>
      <c r="BE103" s="549">
        <v>2.4410512013849665E-3</v>
      </c>
      <c r="BF103" s="549">
        <v>2.1630091500870908E-3</v>
      </c>
      <c r="BG103" s="549">
        <v>2.5623838007186048E-3</v>
      </c>
      <c r="BH103" s="549">
        <v>5.5723852626478523E-3</v>
      </c>
      <c r="BI103" s="549">
        <v>1.1118226499656197E-2</v>
      </c>
      <c r="BJ103" s="549">
        <v>7.5901895660216304E-3</v>
      </c>
      <c r="BK103" s="549">
        <v>2.693790593339673E-2</v>
      </c>
      <c r="BL103" s="549">
        <v>1.1296195645817063E-2</v>
      </c>
      <c r="BM103" s="549">
        <v>7.7429600300414608E-3</v>
      </c>
      <c r="BN103" s="549">
        <v>2.0062744700810195E-2</v>
      </c>
      <c r="BO103" s="549">
        <v>2.9068776310392369E-2</v>
      </c>
      <c r="BP103" s="549">
        <v>8.2885060318463391E-3</v>
      </c>
      <c r="BQ103" s="549">
        <v>4.5978786663921668E-3</v>
      </c>
      <c r="BR103" s="549">
        <v>3.5965512639401179E-3</v>
      </c>
      <c r="BS103" s="549">
        <v>5.7206212902112252E-3</v>
      </c>
      <c r="BT103" s="549">
        <v>8.3172972953744935E-3</v>
      </c>
      <c r="BU103" s="549">
        <v>6.2529063823193801E-3</v>
      </c>
      <c r="BV103" s="549">
        <v>2.2461343141719635E-3</v>
      </c>
      <c r="BW103" s="549">
        <v>1.8954341386711036E-3</v>
      </c>
      <c r="BX103" s="549">
        <v>4.8454266217450736E-4</v>
      </c>
      <c r="BY103" s="549">
        <v>2.6793577844995494E-3</v>
      </c>
      <c r="BZ103" s="549">
        <v>5.8176804456806005E-3</v>
      </c>
      <c r="CA103" s="549">
        <v>6.1283529862995872E-2</v>
      </c>
      <c r="CB103" s="549">
        <v>5.4384195625185535E-4</v>
      </c>
      <c r="CC103" s="549">
        <v>0</v>
      </c>
      <c r="CD103" s="549">
        <v>7.1728364366846096E-3</v>
      </c>
      <c r="CE103" s="549">
        <v>4.1749002683767154E-3</v>
      </c>
      <c r="CF103" s="549">
        <v>4.6360169487546501E-3</v>
      </c>
      <c r="CG103" s="549">
        <v>1.5108541911987175E-3</v>
      </c>
      <c r="CH103" s="549">
        <v>8.2031839361657553E-3</v>
      </c>
      <c r="CI103" s="549">
        <v>1.108198221418329E-2</v>
      </c>
      <c r="CJ103" s="549">
        <v>6.9824811197401384E-3</v>
      </c>
      <c r="CK103" s="549">
        <v>2.7620476947311446E-2</v>
      </c>
      <c r="CL103" s="549">
        <v>6.7344848022295803E-3</v>
      </c>
      <c r="CM103" s="549">
        <v>8.4345487199697557E-3</v>
      </c>
      <c r="CN103" s="549">
        <v>2.4465275636689635E-3</v>
      </c>
      <c r="CO103" s="549">
        <v>3.5200900494773181E-3</v>
      </c>
      <c r="CP103" s="549">
        <v>4.1528309161623055E-3</v>
      </c>
      <c r="CQ103" s="549">
        <v>8.1217909912159117E-3</v>
      </c>
      <c r="CR103" s="549">
        <v>4.7020540785321311E-3</v>
      </c>
      <c r="CS103" s="549">
        <v>1.0163525361110195E-2</v>
      </c>
      <c r="CT103" s="549">
        <v>5.5758693803513422E-3</v>
      </c>
      <c r="CU103" s="549">
        <v>1.0034240281371496</v>
      </c>
      <c r="CV103" s="549">
        <v>3.3630167844970909E-3</v>
      </c>
      <c r="CW103" s="549">
        <v>4.7866730278937879E-3</v>
      </c>
      <c r="CX103" s="549">
        <v>5.6099890788269893E-3</v>
      </c>
      <c r="CY103" s="549">
        <v>8.266230554525654E-3</v>
      </c>
      <c r="CZ103" s="549">
        <v>2.340719916049326E-3</v>
      </c>
      <c r="DA103" s="549">
        <v>3.7034767009995655E-3</v>
      </c>
      <c r="DB103" s="549">
        <v>5.0263006195448096E-3</v>
      </c>
      <c r="DC103" s="549">
        <v>5.0528414875872013E-3</v>
      </c>
      <c r="DD103" s="549">
        <v>1.7337912203697855E-3</v>
      </c>
      <c r="DE103" s="549">
        <v>6.5152954313350249E-3</v>
      </c>
      <c r="DF103" s="549">
        <v>1.6320728392029833</v>
      </c>
      <c r="DG103" s="549">
        <v>1.285257702941706</v>
      </c>
      <c r="DH103" s="557" t="s">
        <v>339</v>
      </c>
    </row>
    <row r="104" spans="2:112">
      <c r="B104" s="548" t="s">
        <v>751</v>
      </c>
      <c r="C104" s="549">
        <v>4.0330539770857187E-4</v>
      </c>
      <c r="D104" s="549">
        <v>2.9195479590620875E-4</v>
      </c>
      <c r="E104" s="549">
        <v>1.0317675891960132E-3</v>
      </c>
      <c r="F104" s="549">
        <v>9.0853642953568018E-4</v>
      </c>
      <c r="G104" s="549">
        <v>4.2336791636573298E-4</v>
      </c>
      <c r="H104" s="549">
        <v>0</v>
      </c>
      <c r="I104" s="549">
        <v>1.159198044255688E-3</v>
      </c>
      <c r="J104" s="549">
        <v>2.5569891528738676E-3</v>
      </c>
      <c r="K104" s="549">
        <v>5.2731466031845416E-3</v>
      </c>
      <c r="L104" s="549">
        <v>4.6359870924699036E-4</v>
      </c>
      <c r="M104" s="549">
        <v>0</v>
      </c>
      <c r="N104" s="549">
        <v>5.7105283794704645E-4</v>
      </c>
      <c r="O104" s="549">
        <v>1.4296391463624767E-3</v>
      </c>
      <c r="P104" s="549">
        <v>6.8461741453485739E-4</v>
      </c>
      <c r="Q104" s="549">
        <v>1.4801417077275694E-3</v>
      </c>
      <c r="R104" s="549">
        <v>4.7272925513490042E-4</v>
      </c>
      <c r="S104" s="549">
        <v>6.5987942264818841E-4</v>
      </c>
      <c r="T104" s="549">
        <v>5.8307320981033331E-4</v>
      </c>
      <c r="U104" s="549">
        <v>8.8731029793918741E-4</v>
      </c>
      <c r="V104" s="549">
        <v>1.1656336934405599E-3</v>
      </c>
      <c r="W104" s="549">
        <v>0</v>
      </c>
      <c r="X104" s="549">
        <v>3.2645116684998615E-4</v>
      </c>
      <c r="Y104" s="549">
        <v>3.5812625375547931E-4</v>
      </c>
      <c r="Z104" s="549">
        <v>6.930039377881299E-4</v>
      </c>
      <c r="AA104" s="549">
        <v>9.6062513805938998E-3</v>
      </c>
      <c r="AB104" s="549">
        <v>1.2775787311425342E-2</v>
      </c>
      <c r="AC104" s="549">
        <v>2.6785948870003734E-5</v>
      </c>
      <c r="AD104" s="549">
        <v>3.2979064785198446E-4</v>
      </c>
      <c r="AE104" s="549">
        <v>1.2257189735125455E-3</v>
      </c>
      <c r="AF104" s="549">
        <v>9.7410540016031055E-4</v>
      </c>
      <c r="AG104" s="549">
        <v>7.0627376481803453E-4</v>
      </c>
      <c r="AH104" s="549">
        <v>7.7112707056552719E-4</v>
      </c>
      <c r="AI104" s="549">
        <v>4.9679903656670759E-4</v>
      </c>
      <c r="AJ104" s="549">
        <v>3.6608301841379508E-4</v>
      </c>
      <c r="AK104" s="549">
        <v>6.0553312221717475E-4</v>
      </c>
      <c r="AL104" s="549">
        <v>3.8578036571230593E-4</v>
      </c>
      <c r="AM104" s="549">
        <v>2.1098997507662138E-4</v>
      </c>
      <c r="AN104" s="549">
        <v>4.6686801796596379E-4</v>
      </c>
      <c r="AO104" s="549">
        <v>2.7093819672598265E-4</v>
      </c>
      <c r="AP104" s="549">
        <v>5.4581483506912056E-4</v>
      </c>
      <c r="AQ104" s="549">
        <v>4.7106029565042941E-4</v>
      </c>
      <c r="AR104" s="549">
        <v>6.1642981419414748E-4</v>
      </c>
      <c r="AS104" s="549">
        <v>5.3565303022845589E-4</v>
      </c>
      <c r="AT104" s="549">
        <v>1.1504593354664079E-3</v>
      </c>
      <c r="AU104" s="549">
        <v>6.9929380011381128E-4</v>
      </c>
      <c r="AV104" s="549">
        <v>1.1571747840129429E-3</v>
      </c>
      <c r="AW104" s="549">
        <v>1.0676051638493225E-3</v>
      </c>
      <c r="AX104" s="549">
        <v>8.0011485383502459E-4</v>
      </c>
      <c r="AY104" s="549">
        <v>1.0001597777601426E-3</v>
      </c>
      <c r="AZ104" s="549">
        <v>2.0382968169662427E-3</v>
      </c>
      <c r="BA104" s="549">
        <v>1.2034219760895348E-3</v>
      </c>
      <c r="BB104" s="549">
        <v>1.1576426829987927E-3</v>
      </c>
      <c r="BC104" s="549">
        <v>1.8086954575037369E-3</v>
      </c>
      <c r="BD104" s="549">
        <v>1.5300187776295432E-3</v>
      </c>
      <c r="BE104" s="549">
        <v>1.7838993705618206E-3</v>
      </c>
      <c r="BF104" s="549">
        <v>1.8871022231748756E-3</v>
      </c>
      <c r="BG104" s="549">
        <v>1.1639279279741783E-3</v>
      </c>
      <c r="BH104" s="549">
        <v>5.4624426413175432E-4</v>
      </c>
      <c r="BI104" s="549">
        <v>1.8099968316575008E-3</v>
      </c>
      <c r="BJ104" s="549">
        <v>3.8993927357431363E-3</v>
      </c>
      <c r="BK104" s="549">
        <v>5.4352062574133757E-4</v>
      </c>
      <c r="BL104" s="549">
        <v>8.278538744497198E-4</v>
      </c>
      <c r="BM104" s="549">
        <v>5.1280070106945596E-4</v>
      </c>
      <c r="BN104" s="549">
        <v>6.7068681841756309E-4</v>
      </c>
      <c r="BO104" s="549">
        <v>5.4957060459683894E-4</v>
      </c>
      <c r="BP104" s="549">
        <v>1.4571025332591832E-3</v>
      </c>
      <c r="BQ104" s="549">
        <v>2.0369276322662433E-3</v>
      </c>
      <c r="BR104" s="549">
        <v>2.1953411168446069E-3</v>
      </c>
      <c r="BS104" s="549">
        <v>6.3060629488909754E-4</v>
      </c>
      <c r="BT104" s="549">
        <v>2.7141867305988054E-3</v>
      </c>
      <c r="BU104" s="549">
        <v>5.7676904631623702E-3</v>
      </c>
      <c r="BV104" s="549">
        <v>3.2018866048522587E-3</v>
      </c>
      <c r="BW104" s="549">
        <v>3.0674863480820869E-3</v>
      </c>
      <c r="BX104" s="549">
        <v>3.1939710193722848E-4</v>
      </c>
      <c r="BY104" s="549">
        <v>1.354573054835695E-3</v>
      </c>
      <c r="BZ104" s="549">
        <v>9.7019432789570718E-4</v>
      </c>
      <c r="CA104" s="549">
        <v>8.7242703607961776E-4</v>
      </c>
      <c r="CB104" s="549">
        <v>3.490037311061844E-4</v>
      </c>
      <c r="CC104" s="549">
        <v>0</v>
      </c>
      <c r="CD104" s="549">
        <v>1.2960045739924631E-3</v>
      </c>
      <c r="CE104" s="549">
        <v>6.9566853590429087E-4</v>
      </c>
      <c r="CF104" s="549">
        <v>2.0684553194675443E-3</v>
      </c>
      <c r="CG104" s="549">
        <v>3.8403152850591211E-4</v>
      </c>
      <c r="CH104" s="549">
        <v>5.4867560112549082E-3</v>
      </c>
      <c r="CI104" s="549">
        <v>3.3941749364377943E-3</v>
      </c>
      <c r="CJ104" s="549">
        <v>3.8076861987968338E-3</v>
      </c>
      <c r="CK104" s="549">
        <v>7.1851440851150956E-3</v>
      </c>
      <c r="CL104" s="549">
        <v>6.8063468801445454E-3</v>
      </c>
      <c r="CM104" s="549">
        <v>6.2058698035753713E-4</v>
      </c>
      <c r="CN104" s="549">
        <v>7.7003445814207252E-4</v>
      </c>
      <c r="CO104" s="549">
        <v>9.3452914630913291E-4</v>
      </c>
      <c r="CP104" s="549">
        <v>6.2790808915834005E-4</v>
      </c>
      <c r="CQ104" s="549">
        <v>1.7711941890624016E-3</v>
      </c>
      <c r="CR104" s="549">
        <v>4.6918864874068286E-4</v>
      </c>
      <c r="CS104" s="549">
        <v>5.61504107281132E-4</v>
      </c>
      <c r="CT104" s="549">
        <v>1.4850199915577662E-3</v>
      </c>
      <c r="CU104" s="549">
        <v>1.9948010504704343E-3</v>
      </c>
      <c r="CV104" s="549">
        <v>1.0009447686542949</v>
      </c>
      <c r="CW104" s="549">
        <v>8.9475254617712237E-4</v>
      </c>
      <c r="CX104" s="549">
        <v>3.0298042467610379E-3</v>
      </c>
      <c r="CY104" s="549">
        <v>1.1761806169506648E-3</v>
      </c>
      <c r="CZ104" s="549">
        <v>2.598237956290517E-3</v>
      </c>
      <c r="DA104" s="549">
        <v>2.6278386338169962E-3</v>
      </c>
      <c r="DB104" s="549">
        <v>2.3646513005753699E-3</v>
      </c>
      <c r="DC104" s="549">
        <v>2.1092835029874516E-3</v>
      </c>
      <c r="DD104" s="549">
        <v>5.3869581664470483E-4</v>
      </c>
      <c r="DE104" s="549">
        <v>1.6586065511688479E-3</v>
      </c>
      <c r="DF104" s="549">
        <v>1.1642578701237494</v>
      </c>
      <c r="DG104" s="549">
        <v>0.9168533167415498</v>
      </c>
      <c r="DH104" s="557" t="s">
        <v>340</v>
      </c>
    </row>
    <row r="105" spans="2:112">
      <c r="B105" s="548" t="s">
        <v>753</v>
      </c>
      <c r="C105" s="549">
        <v>2.7967166889596835E-2</v>
      </c>
      <c r="D105" s="549">
        <v>1.3829636569829155E-2</v>
      </c>
      <c r="E105" s="549">
        <v>2.1893155199356869E-2</v>
      </c>
      <c r="F105" s="549">
        <v>2.9021425591003253E-2</v>
      </c>
      <c r="G105" s="549">
        <v>1.2039998648268864E-2</v>
      </c>
      <c r="H105" s="549">
        <v>0</v>
      </c>
      <c r="I105" s="549">
        <v>7.5970301377465382E-2</v>
      </c>
      <c r="J105" s="549">
        <v>9.8882848566476753E-3</v>
      </c>
      <c r="K105" s="549">
        <v>6.6930895477509116E-3</v>
      </c>
      <c r="L105" s="549">
        <v>7.3872197762576862E-3</v>
      </c>
      <c r="M105" s="549">
        <v>0</v>
      </c>
      <c r="N105" s="549">
        <v>1.6363469429190074E-2</v>
      </c>
      <c r="O105" s="549">
        <v>8.3921825310824226E-3</v>
      </c>
      <c r="P105" s="549">
        <v>2.0222338465376931E-2</v>
      </c>
      <c r="Q105" s="549">
        <v>7.1941451863736542E-3</v>
      </c>
      <c r="R105" s="549">
        <v>9.122215631080545E-3</v>
      </c>
      <c r="S105" s="549">
        <v>5.6196023584496341E-3</v>
      </c>
      <c r="T105" s="549">
        <v>9.100192079618848E-3</v>
      </c>
      <c r="U105" s="549">
        <v>1.6656783560657286E-2</v>
      </c>
      <c r="V105" s="549">
        <v>4.2303648979995195E-2</v>
      </c>
      <c r="W105" s="549">
        <v>0</v>
      </c>
      <c r="X105" s="549">
        <v>1.5777747984829157E-2</v>
      </c>
      <c r="Y105" s="549">
        <v>6.1531825129517376E-3</v>
      </c>
      <c r="Z105" s="549">
        <v>1.3151596928649138E-2</v>
      </c>
      <c r="AA105" s="549">
        <v>8.5603789782731209E-3</v>
      </c>
      <c r="AB105" s="549">
        <v>6.9537518008482204E-3</v>
      </c>
      <c r="AC105" s="549">
        <v>2.1911361577543767E-4</v>
      </c>
      <c r="AD105" s="549">
        <v>1.337594383610596E-2</v>
      </c>
      <c r="AE105" s="549">
        <v>1.1026504269810748E-2</v>
      </c>
      <c r="AF105" s="549">
        <v>1.4589115606526565E-2</v>
      </c>
      <c r="AG105" s="549">
        <v>8.2839118930455747E-3</v>
      </c>
      <c r="AH105" s="549">
        <v>1.5587870866280771E-2</v>
      </c>
      <c r="AI105" s="549">
        <v>2.290299923143127E-2</v>
      </c>
      <c r="AJ105" s="549">
        <v>5.1520158796134882E-3</v>
      </c>
      <c r="AK105" s="549">
        <v>2.0751886008214405E-2</v>
      </c>
      <c r="AL105" s="549">
        <v>1.4815917253796402E-2</v>
      </c>
      <c r="AM105" s="549">
        <v>7.3261908279834004E-3</v>
      </c>
      <c r="AN105" s="549">
        <v>1.8984339880753067E-2</v>
      </c>
      <c r="AO105" s="549">
        <v>4.7453045179871875E-3</v>
      </c>
      <c r="AP105" s="549">
        <v>2.2220971291033023E-2</v>
      </c>
      <c r="AQ105" s="549">
        <v>1.4027845507186639E-2</v>
      </c>
      <c r="AR105" s="549">
        <v>1.2261309312189326E-2</v>
      </c>
      <c r="AS105" s="549">
        <v>1.1792632483382479E-2</v>
      </c>
      <c r="AT105" s="549">
        <v>1.0621066402234128E-2</v>
      </c>
      <c r="AU105" s="549">
        <v>8.5570476410733037E-3</v>
      </c>
      <c r="AV105" s="549">
        <v>1.3971623617818299E-2</v>
      </c>
      <c r="AW105" s="549">
        <v>1.0456731651552783E-2</v>
      </c>
      <c r="AX105" s="549">
        <v>1.2208666432797196E-2</v>
      </c>
      <c r="AY105" s="549">
        <v>8.1480357831877192E-3</v>
      </c>
      <c r="AZ105" s="549">
        <v>5.1457000617851183E-3</v>
      </c>
      <c r="BA105" s="549">
        <v>9.5905511421003689E-3</v>
      </c>
      <c r="BB105" s="549">
        <v>6.8866242271580953E-3</v>
      </c>
      <c r="BC105" s="549">
        <v>6.344312146153757E-3</v>
      </c>
      <c r="BD105" s="549">
        <v>7.7823841318917231E-3</v>
      </c>
      <c r="BE105" s="549">
        <v>5.6441461864063115E-3</v>
      </c>
      <c r="BF105" s="549">
        <v>5.8098532243957505E-3</v>
      </c>
      <c r="BG105" s="549">
        <v>7.6316064530177839E-3</v>
      </c>
      <c r="BH105" s="549">
        <v>6.7055942050377E-3</v>
      </c>
      <c r="BI105" s="549">
        <v>6.2570599862369694E-3</v>
      </c>
      <c r="BJ105" s="549">
        <v>1.4399035552659834E-2</v>
      </c>
      <c r="BK105" s="549">
        <v>2.1225602394317686E-2</v>
      </c>
      <c r="BL105" s="549">
        <v>1.0950962566396587E-2</v>
      </c>
      <c r="BM105" s="549">
        <v>1.6599568033895569E-2</v>
      </c>
      <c r="BN105" s="549">
        <v>1.7173001170437054E-2</v>
      </c>
      <c r="BO105" s="549">
        <v>1.5625386434132433E-2</v>
      </c>
      <c r="BP105" s="549">
        <v>9.8682675830357475E-2</v>
      </c>
      <c r="BQ105" s="549">
        <v>6.2852450163672557E-3</v>
      </c>
      <c r="BR105" s="549">
        <v>3.226052882359199E-2</v>
      </c>
      <c r="BS105" s="549">
        <v>2.941306736774988E-2</v>
      </c>
      <c r="BT105" s="549">
        <v>1.3491455026383384E-2</v>
      </c>
      <c r="BU105" s="549">
        <v>6.7131574994511887E-3</v>
      </c>
      <c r="BV105" s="549">
        <v>6.0199191874074839E-3</v>
      </c>
      <c r="BW105" s="549">
        <v>3.7930916919492758E-3</v>
      </c>
      <c r="BX105" s="549">
        <v>7.651352128368572E-4</v>
      </c>
      <c r="BY105" s="549">
        <v>8.7988330882818287E-3</v>
      </c>
      <c r="BZ105" s="549">
        <v>3.1908759512560232E-2</v>
      </c>
      <c r="CA105" s="549">
        <v>0.18385655145776317</v>
      </c>
      <c r="CB105" s="549">
        <v>8.3532391541818159E-4</v>
      </c>
      <c r="CC105" s="549">
        <v>0</v>
      </c>
      <c r="CD105" s="549">
        <v>1.4389899970023415E-2</v>
      </c>
      <c r="CE105" s="549">
        <v>1.291935244228126E-2</v>
      </c>
      <c r="CF105" s="549">
        <v>1.0271597592353967E-2</v>
      </c>
      <c r="CG105" s="549">
        <v>5.8279317842750778E-3</v>
      </c>
      <c r="CH105" s="549">
        <v>8.4488598423355758E-3</v>
      </c>
      <c r="CI105" s="549">
        <v>1.5473796125935564E-2</v>
      </c>
      <c r="CJ105" s="549">
        <v>1.9429304775245713E-2</v>
      </c>
      <c r="CK105" s="549">
        <v>1.2383198326912245E-2</v>
      </c>
      <c r="CL105" s="549">
        <v>1.0020611681766222E-2</v>
      </c>
      <c r="CM105" s="549">
        <v>1.8595060515384461E-2</v>
      </c>
      <c r="CN105" s="549">
        <v>7.6751994397221213E-3</v>
      </c>
      <c r="CO105" s="549">
        <v>1.6523518619195567E-2</v>
      </c>
      <c r="CP105" s="549">
        <v>5.3745697275037717E-3</v>
      </c>
      <c r="CQ105" s="549">
        <v>1.3231585120836621E-2</v>
      </c>
      <c r="CR105" s="549">
        <v>8.2796900329859414E-3</v>
      </c>
      <c r="CS105" s="549">
        <v>6.64233113077543E-3</v>
      </c>
      <c r="CT105" s="549">
        <v>1.2986307324702575E-2</v>
      </c>
      <c r="CU105" s="549">
        <v>0.10240147325022525</v>
      </c>
      <c r="CV105" s="549">
        <v>6.9515002314823153E-3</v>
      </c>
      <c r="CW105" s="549">
        <v>1.0106262830295893</v>
      </c>
      <c r="CX105" s="549">
        <v>6.2562715334861197E-3</v>
      </c>
      <c r="CY105" s="549">
        <v>1.712926327658244E-2</v>
      </c>
      <c r="CZ105" s="549">
        <v>8.9188312896876874E-3</v>
      </c>
      <c r="DA105" s="549">
        <v>1.4426688550958475E-2</v>
      </c>
      <c r="DB105" s="549">
        <v>1.6101648759343008E-2</v>
      </c>
      <c r="DC105" s="549">
        <v>1.2241800941501532E-2</v>
      </c>
      <c r="DD105" s="549">
        <v>4.1050251399411836E-3</v>
      </c>
      <c r="DE105" s="549">
        <v>1.3953705732105274E-2</v>
      </c>
      <c r="DF105" s="549">
        <v>2.6704689964266106</v>
      </c>
      <c r="DG105" s="549">
        <v>2.1029948943948056</v>
      </c>
      <c r="DH105" s="557" t="s">
        <v>341</v>
      </c>
    </row>
    <row r="106" spans="2:112">
      <c r="B106" s="554" t="s">
        <v>755</v>
      </c>
      <c r="C106" s="555">
        <v>7.135552587872923E-3</v>
      </c>
      <c r="D106" s="555">
        <v>7.0571290989676029E-3</v>
      </c>
      <c r="E106" s="555">
        <v>1.9556276144545186E-2</v>
      </c>
      <c r="F106" s="555">
        <v>5.8467146057420826E-3</v>
      </c>
      <c r="G106" s="555">
        <v>9.7642296794885133E-3</v>
      </c>
      <c r="H106" s="555">
        <v>0</v>
      </c>
      <c r="I106" s="555">
        <v>2.4280452485034184E-2</v>
      </c>
      <c r="J106" s="555">
        <v>1.8763654075240783E-2</v>
      </c>
      <c r="K106" s="555">
        <v>1.279074928335266E-2</v>
      </c>
      <c r="L106" s="555">
        <v>1.1602329592649162E-2</v>
      </c>
      <c r="M106" s="555">
        <v>0</v>
      </c>
      <c r="N106" s="555">
        <v>1.3900416500944559E-2</v>
      </c>
      <c r="O106" s="555">
        <v>2.4214534029786322E-2</v>
      </c>
      <c r="P106" s="555">
        <v>1.2443011583840121E-2</v>
      </c>
      <c r="Q106" s="555">
        <v>2.1916651392815258E-2</v>
      </c>
      <c r="R106" s="555">
        <v>1.1897412172328726E-2</v>
      </c>
      <c r="S106" s="555">
        <v>1.2472994655496198E-2</v>
      </c>
      <c r="T106" s="555">
        <v>2.4625922041045689E-2</v>
      </c>
      <c r="U106" s="555">
        <v>1.4168094382142532E-2</v>
      </c>
      <c r="V106" s="555">
        <v>5.1380541687200666E-2</v>
      </c>
      <c r="W106" s="555">
        <v>0</v>
      </c>
      <c r="X106" s="555">
        <v>1.0166438322761899E-2</v>
      </c>
      <c r="Y106" s="555">
        <v>9.2263789775078424E-3</v>
      </c>
      <c r="Z106" s="555">
        <v>1.5966557971894967E-2</v>
      </c>
      <c r="AA106" s="555">
        <v>1.868562990310459E-2</v>
      </c>
      <c r="AB106" s="555">
        <v>2.088567768500043E-2</v>
      </c>
      <c r="AC106" s="555">
        <v>1.1451545371273133E-3</v>
      </c>
      <c r="AD106" s="555">
        <v>1.0031740195917099E-2</v>
      </c>
      <c r="AE106" s="555">
        <v>2.0285015275565772E-2</v>
      </c>
      <c r="AF106" s="555">
        <v>1.8919716012186248E-2</v>
      </c>
      <c r="AG106" s="555">
        <v>1.7777692604460472E-2</v>
      </c>
      <c r="AH106" s="555">
        <v>3.5165103133719261E-2</v>
      </c>
      <c r="AI106" s="555">
        <v>4.4082957134221758E-2</v>
      </c>
      <c r="AJ106" s="555">
        <v>7.1278164826793422E-3</v>
      </c>
      <c r="AK106" s="555">
        <v>3.0603019524213342E-2</v>
      </c>
      <c r="AL106" s="555">
        <v>8.7189622591720885E-3</v>
      </c>
      <c r="AM106" s="555">
        <v>5.0350115221530186E-3</v>
      </c>
      <c r="AN106" s="555">
        <v>2.4017182746006199E-2</v>
      </c>
      <c r="AO106" s="555">
        <v>8.0815663229183883E-3</v>
      </c>
      <c r="AP106" s="555">
        <v>1.7340779473346019E-2</v>
      </c>
      <c r="AQ106" s="555">
        <v>1.3144211185794062E-2</v>
      </c>
      <c r="AR106" s="555">
        <v>1.407095964089841E-2</v>
      </c>
      <c r="AS106" s="555">
        <v>2.0939944626989858E-2</v>
      </c>
      <c r="AT106" s="555">
        <v>1.7666686848314645E-2</v>
      </c>
      <c r="AU106" s="555">
        <v>1.5153620874256304E-2</v>
      </c>
      <c r="AV106" s="555">
        <v>1.4432192523919082E-2</v>
      </c>
      <c r="AW106" s="555">
        <v>2.2933670559674223E-2</v>
      </c>
      <c r="AX106" s="555">
        <v>2.014285578453159E-2</v>
      </c>
      <c r="AY106" s="555">
        <v>1.9963059726144025E-2</v>
      </c>
      <c r="AZ106" s="555">
        <v>1.4433764127748659E-2</v>
      </c>
      <c r="BA106" s="555">
        <v>1.649872379055833E-2</v>
      </c>
      <c r="BB106" s="555">
        <v>1.7189307314034608E-2</v>
      </c>
      <c r="BC106" s="555">
        <v>2.1852029650744776E-2</v>
      </c>
      <c r="BD106" s="555">
        <v>2.0729532318658792E-2</v>
      </c>
      <c r="BE106" s="555">
        <v>1.3011569694836014E-2</v>
      </c>
      <c r="BF106" s="555">
        <v>1.5567531215196424E-2</v>
      </c>
      <c r="BG106" s="555">
        <v>1.7263090528883342E-2</v>
      </c>
      <c r="BH106" s="555">
        <v>1.4961812945699175E-2</v>
      </c>
      <c r="BI106" s="555">
        <v>2.1270925390633501E-2</v>
      </c>
      <c r="BJ106" s="555">
        <v>1.5976646611436076E-2</v>
      </c>
      <c r="BK106" s="555">
        <v>2.3206090823742087E-2</v>
      </c>
      <c r="BL106" s="555">
        <v>4.327040579109432E-2</v>
      </c>
      <c r="BM106" s="555">
        <v>2.0272036313277331E-2</v>
      </c>
      <c r="BN106" s="555">
        <v>7.8127738727370041E-2</v>
      </c>
      <c r="BO106" s="555">
        <v>2.5988109579146056E-2</v>
      </c>
      <c r="BP106" s="555">
        <v>0.10217388962757222</v>
      </c>
      <c r="BQ106" s="555">
        <v>1.9530010532081112E-2</v>
      </c>
      <c r="BR106" s="555">
        <v>8.041767149785875E-2</v>
      </c>
      <c r="BS106" s="555">
        <v>3.3629556158957706E-2</v>
      </c>
      <c r="BT106" s="555">
        <v>5.2137892466534913E-2</v>
      </c>
      <c r="BU106" s="555">
        <v>5.4966819980284971E-2</v>
      </c>
      <c r="BV106" s="555">
        <v>5.466271255735837E-2</v>
      </c>
      <c r="BW106" s="555">
        <v>3.2170935937001585E-2</v>
      </c>
      <c r="BX106" s="555">
        <v>4.3012760015435835E-3</v>
      </c>
      <c r="BY106" s="555">
        <v>2.6782581265140604E-2</v>
      </c>
      <c r="BZ106" s="555">
        <v>1.4481887607317889E-2</v>
      </c>
      <c r="CA106" s="555">
        <v>1.9587292810825153E-2</v>
      </c>
      <c r="CB106" s="555">
        <v>5.628984198665826E-3</v>
      </c>
      <c r="CC106" s="555">
        <v>0</v>
      </c>
      <c r="CD106" s="555">
        <v>3.2584370855026863E-2</v>
      </c>
      <c r="CE106" s="555">
        <v>8.2766518005894102E-2</v>
      </c>
      <c r="CF106" s="555">
        <v>7.3647323202199341E-2</v>
      </c>
      <c r="CG106" s="555">
        <v>8.6374800111446957E-3</v>
      </c>
      <c r="CH106" s="555">
        <v>7.2476436269098221E-2</v>
      </c>
      <c r="CI106" s="555">
        <v>7.2148467120426579E-2</v>
      </c>
      <c r="CJ106" s="555">
        <v>0.11936404398257396</v>
      </c>
      <c r="CK106" s="555">
        <v>0.11338194204429015</v>
      </c>
      <c r="CL106" s="555">
        <v>3.8622463968692039E-2</v>
      </c>
      <c r="CM106" s="555">
        <v>4.4112623960045651E-2</v>
      </c>
      <c r="CN106" s="555">
        <v>2.5725346175707767E-2</v>
      </c>
      <c r="CO106" s="555">
        <v>6.6001040940579916E-2</v>
      </c>
      <c r="CP106" s="555">
        <v>2.7492484349172029E-2</v>
      </c>
      <c r="CQ106" s="555">
        <v>3.3961925658589451E-2</v>
      </c>
      <c r="CR106" s="555">
        <v>2.9026904579775269E-2</v>
      </c>
      <c r="CS106" s="555">
        <v>2.0472098930071233E-2</v>
      </c>
      <c r="CT106" s="555">
        <v>4.8846515996257306E-2</v>
      </c>
      <c r="CU106" s="555">
        <v>4.7826742440316893E-2</v>
      </c>
      <c r="CV106" s="555">
        <v>4.5172608357336143E-2</v>
      </c>
      <c r="CW106" s="555">
        <v>2.4603805175462162E-2</v>
      </c>
      <c r="CX106" s="555">
        <v>1.0770618627861084</v>
      </c>
      <c r="CY106" s="555">
        <v>2.2153471549801344E-2</v>
      </c>
      <c r="CZ106" s="555">
        <v>1.9700144777090794E-2</v>
      </c>
      <c r="DA106" s="555">
        <v>2.601869799860836E-2</v>
      </c>
      <c r="DB106" s="555">
        <v>2.5001754731119825E-2</v>
      </c>
      <c r="DC106" s="555">
        <v>1.9784588617106386E-2</v>
      </c>
      <c r="DD106" s="555">
        <v>9.8130200229120963E-3</v>
      </c>
      <c r="DE106" s="555">
        <v>3.711352608315744E-2</v>
      </c>
      <c r="DF106" s="555">
        <v>3.9291353019057365</v>
      </c>
      <c r="DG106" s="555">
        <v>3.0941948737659639</v>
      </c>
      <c r="DH106" s="558" t="s">
        <v>342</v>
      </c>
    </row>
    <row r="107" spans="2:112">
      <c r="B107" s="548" t="s">
        <v>757</v>
      </c>
      <c r="C107" s="549">
        <v>0</v>
      </c>
      <c r="D107" s="549">
        <v>0</v>
      </c>
      <c r="E107" s="549">
        <v>0</v>
      </c>
      <c r="F107" s="549">
        <v>0</v>
      </c>
      <c r="G107" s="549">
        <v>0</v>
      </c>
      <c r="H107" s="549">
        <v>0</v>
      </c>
      <c r="I107" s="549">
        <v>0</v>
      </c>
      <c r="J107" s="549">
        <v>0</v>
      </c>
      <c r="K107" s="549">
        <v>0</v>
      </c>
      <c r="L107" s="549">
        <v>0</v>
      </c>
      <c r="M107" s="549">
        <v>0</v>
      </c>
      <c r="N107" s="549">
        <v>0</v>
      </c>
      <c r="O107" s="549">
        <v>0</v>
      </c>
      <c r="P107" s="549">
        <v>0</v>
      </c>
      <c r="Q107" s="549">
        <v>0</v>
      </c>
      <c r="R107" s="549">
        <v>0</v>
      </c>
      <c r="S107" s="549">
        <v>0</v>
      </c>
      <c r="T107" s="549">
        <v>0</v>
      </c>
      <c r="U107" s="549">
        <v>0</v>
      </c>
      <c r="V107" s="549">
        <v>0</v>
      </c>
      <c r="W107" s="549">
        <v>0</v>
      </c>
      <c r="X107" s="549">
        <v>0</v>
      </c>
      <c r="Y107" s="549">
        <v>0</v>
      </c>
      <c r="Z107" s="549">
        <v>0</v>
      </c>
      <c r="AA107" s="549">
        <v>0</v>
      </c>
      <c r="AB107" s="549">
        <v>0</v>
      </c>
      <c r="AC107" s="549">
        <v>0</v>
      </c>
      <c r="AD107" s="549">
        <v>0</v>
      </c>
      <c r="AE107" s="549">
        <v>0</v>
      </c>
      <c r="AF107" s="549">
        <v>0</v>
      </c>
      <c r="AG107" s="549">
        <v>0</v>
      </c>
      <c r="AH107" s="549">
        <v>0</v>
      </c>
      <c r="AI107" s="549">
        <v>0</v>
      </c>
      <c r="AJ107" s="549">
        <v>0</v>
      </c>
      <c r="AK107" s="549">
        <v>0</v>
      </c>
      <c r="AL107" s="549">
        <v>0</v>
      </c>
      <c r="AM107" s="549">
        <v>0</v>
      </c>
      <c r="AN107" s="549">
        <v>0</v>
      </c>
      <c r="AO107" s="549">
        <v>0</v>
      </c>
      <c r="AP107" s="549">
        <v>0</v>
      </c>
      <c r="AQ107" s="549">
        <v>0</v>
      </c>
      <c r="AR107" s="549">
        <v>0</v>
      </c>
      <c r="AS107" s="549">
        <v>0</v>
      </c>
      <c r="AT107" s="549">
        <v>0</v>
      </c>
      <c r="AU107" s="549">
        <v>0</v>
      </c>
      <c r="AV107" s="549">
        <v>0</v>
      </c>
      <c r="AW107" s="549">
        <v>0</v>
      </c>
      <c r="AX107" s="549">
        <v>0</v>
      </c>
      <c r="AY107" s="549">
        <v>0</v>
      </c>
      <c r="AZ107" s="549">
        <v>0</v>
      </c>
      <c r="BA107" s="549">
        <v>0</v>
      </c>
      <c r="BB107" s="549">
        <v>0</v>
      </c>
      <c r="BC107" s="549">
        <v>0</v>
      </c>
      <c r="BD107" s="549">
        <v>0</v>
      </c>
      <c r="BE107" s="549">
        <v>0</v>
      </c>
      <c r="BF107" s="549">
        <v>0</v>
      </c>
      <c r="BG107" s="549">
        <v>0</v>
      </c>
      <c r="BH107" s="549">
        <v>0</v>
      </c>
      <c r="BI107" s="549">
        <v>0</v>
      </c>
      <c r="BJ107" s="549">
        <v>0</v>
      </c>
      <c r="BK107" s="549">
        <v>0</v>
      </c>
      <c r="BL107" s="549">
        <v>0</v>
      </c>
      <c r="BM107" s="549">
        <v>0</v>
      </c>
      <c r="BN107" s="549">
        <v>0</v>
      </c>
      <c r="BO107" s="549">
        <v>0</v>
      </c>
      <c r="BP107" s="549">
        <v>0</v>
      </c>
      <c r="BQ107" s="549">
        <v>0</v>
      </c>
      <c r="BR107" s="549">
        <v>0</v>
      </c>
      <c r="BS107" s="549">
        <v>0</v>
      </c>
      <c r="BT107" s="549">
        <v>0</v>
      </c>
      <c r="BU107" s="549">
        <v>0</v>
      </c>
      <c r="BV107" s="549">
        <v>0</v>
      </c>
      <c r="BW107" s="549">
        <v>0</v>
      </c>
      <c r="BX107" s="549">
        <v>0</v>
      </c>
      <c r="BY107" s="549">
        <v>0</v>
      </c>
      <c r="BZ107" s="549">
        <v>0</v>
      </c>
      <c r="CA107" s="549">
        <v>0</v>
      </c>
      <c r="CB107" s="549">
        <v>0</v>
      </c>
      <c r="CC107" s="549">
        <v>0</v>
      </c>
      <c r="CD107" s="549">
        <v>0</v>
      </c>
      <c r="CE107" s="549">
        <v>0</v>
      </c>
      <c r="CF107" s="549">
        <v>0</v>
      </c>
      <c r="CG107" s="549">
        <v>0</v>
      </c>
      <c r="CH107" s="549">
        <v>0</v>
      </c>
      <c r="CI107" s="549">
        <v>0</v>
      </c>
      <c r="CJ107" s="549">
        <v>0</v>
      </c>
      <c r="CK107" s="549">
        <v>0</v>
      </c>
      <c r="CL107" s="549">
        <v>0</v>
      </c>
      <c r="CM107" s="549">
        <v>0</v>
      </c>
      <c r="CN107" s="549">
        <v>0</v>
      </c>
      <c r="CO107" s="549">
        <v>0</v>
      </c>
      <c r="CP107" s="549">
        <v>0</v>
      </c>
      <c r="CQ107" s="549">
        <v>0</v>
      </c>
      <c r="CR107" s="549">
        <v>0</v>
      </c>
      <c r="CS107" s="549">
        <v>0</v>
      </c>
      <c r="CT107" s="549">
        <v>0</v>
      </c>
      <c r="CU107" s="549">
        <v>0</v>
      </c>
      <c r="CV107" s="549">
        <v>0</v>
      </c>
      <c r="CW107" s="549">
        <v>0</v>
      </c>
      <c r="CX107" s="549">
        <v>0</v>
      </c>
      <c r="CY107" s="549">
        <v>1</v>
      </c>
      <c r="CZ107" s="549">
        <v>0</v>
      </c>
      <c r="DA107" s="549">
        <v>0</v>
      </c>
      <c r="DB107" s="549">
        <v>0</v>
      </c>
      <c r="DC107" s="549">
        <v>0</v>
      </c>
      <c r="DD107" s="549">
        <v>0</v>
      </c>
      <c r="DE107" s="549">
        <v>0</v>
      </c>
      <c r="DF107" s="549">
        <v>1</v>
      </c>
      <c r="DG107" s="549">
        <v>0.78750020959196698</v>
      </c>
      <c r="DH107" s="557" t="s">
        <v>343</v>
      </c>
    </row>
    <row r="108" spans="2:112">
      <c r="B108" s="548" t="s">
        <v>759</v>
      </c>
      <c r="C108" s="549">
        <v>2.5204127519089671E-7</v>
      </c>
      <c r="D108" s="549">
        <v>2.5921267573663927E-7</v>
      </c>
      <c r="E108" s="549">
        <v>1.3770354736298509E-6</v>
      </c>
      <c r="F108" s="549">
        <v>4.428023357727873E-7</v>
      </c>
      <c r="G108" s="549">
        <v>3.3317488938996477E-7</v>
      </c>
      <c r="H108" s="549">
        <v>0</v>
      </c>
      <c r="I108" s="549">
        <v>1.7126709700766746E-6</v>
      </c>
      <c r="J108" s="549">
        <v>9.1759634379986039E-7</v>
      </c>
      <c r="K108" s="549">
        <v>3.1792720761285245E-7</v>
      </c>
      <c r="L108" s="549">
        <v>7.26522116340245E-7</v>
      </c>
      <c r="M108" s="549">
        <v>0</v>
      </c>
      <c r="N108" s="549">
        <v>2.8026781157989952E-7</v>
      </c>
      <c r="O108" s="549">
        <v>3.1040086651463641E-7</v>
      </c>
      <c r="P108" s="549">
        <v>3.6102337765403782E-7</v>
      </c>
      <c r="Q108" s="549">
        <v>8.6344186614464009E-7</v>
      </c>
      <c r="R108" s="549">
        <v>2.2671152325854915E-7</v>
      </c>
      <c r="S108" s="549">
        <v>3.2424553854885662E-7</v>
      </c>
      <c r="T108" s="549">
        <v>2.7887606315187203E-7</v>
      </c>
      <c r="U108" s="549">
        <v>6.8575551974409162E-7</v>
      </c>
      <c r="V108" s="549">
        <v>1.1863527256122391E-6</v>
      </c>
      <c r="W108" s="549">
        <v>0</v>
      </c>
      <c r="X108" s="549">
        <v>8.8869203055507271E-7</v>
      </c>
      <c r="Y108" s="549">
        <v>1.0069262995889861E-6</v>
      </c>
      <c r="Z108" s="549">
        <v>3.298610231950652E-7</v>
      </c>
      <c r="AA108" s="549">
        <v>1.0739345432916528E-6</v>
      </c>
      <c r="AB108" s="549">
        <v>1.3209426745445995E-6</v>
      </c>
      <c r="AC108" s="549">
        <v>1.7619315616362468E-8</v>
      </c>
      <c r="AD108" s="549">
        <v>2.3439935434405186E-7</v>
      </c>
      <c r="AE108" s="549">
        <v>5.8094465698052938E-7</v>
      </c>
      <c r="AF108" s="549">
        <v>4.0029956082820721E-7</v>
      </c>
      <c r="AG108" s="549">
        <v>1.9667531427927855E-7</v>
      </c>
      <c r="AH108" s="549">
        <v>8.3439779351272106E-7</v>
      </c>
      <c r="AI108" s="549">
        <v>1.0091099588823455E-6</v>
      </c>
      <c r="AJ108" s="549">
        <v>1.9936616693117546E-7</v>
      </c>
      <c r="AK108" s="549">
        <v>4.6012925187254035E-7</v>
      </c>
      <c r="AL108" s="549">
        <v>2.9608594222840137E-7</v>
      </c>
      <c r="AM108" s="549">
        <v>2.5437578387694251E-7</v>
      </c>
      <c r="AN108" s="549">
        <v>1.3196387318237377E-6</v>
      </c>
      <c r="AO108" s="549">
        <v>1.4874973661827359E-7</v>
      </c>
      <c r="AP108" s="549">
        <v>6.0260631025358142E-7</v>
      </c>
      <c r="AQ108" s="549">
        <v>3.1571887578535801E-7</v>
      </c>
      <c r="AR108" s="549">
        <v>1.9082255401048954E-6</v>
      </c>
      <c r="AS108" s="549">
        <v>7.6931530424948638E-7</v>
      </c>
      <c r="AT108" s="549">
        <v>2.1462993607034845E-6</v>
      </c>
      <c r="AU108" s="549">
        <v>1.1654017658188867E-6</v>
      </c>
      <c r="AV108" s="549">
        <v>9.6009715054739564E-7</v>
      </c>
      <c r="AW108" s="549">
        <v>1.8022122536665387E-6</v>
      </c>
      <c r="AX108" s="549">
        <v>4.0182866346000175E-6</v>
      </c>
      <c r="AY108" s="549">
        <v>2.1940392489961579E-6</v>
      </c>
      <c r="AZ108" s="549">
        <v>4.5431097658613007E-6</v>
      </c>
      <c r="BA108" s="549">
        <v>2.175933029682211E-6</v>
      </c>
      <c r="BB108" s="549">
        <v>2.0282189150856232E-6</v>
      </c>
      <c r="BC108" s="549">
        <v>6.7483587635741503E-6</v>
      </c>
      <c r="BD108" s="549">
        <v>1.1706646716313844E-6</v>
      </c>
      <c r="BE108" s="549">
        <v>5.8786167499185166E-7</v>
      </c>
      <c r="BF108" s="549">
        <v>7.7073434894310656E-7</v>
      </c>
      <c r="BG108" s="549">
        <v>9.4576922695771355E-7</v>
      </c>
      <c r="BH108" s="549">
        <v>2.7555241808846672E-6</v>
      </c>
      <c r="BI108" s="549">
        <v>5.6823650665997619E-7</v>
      </c>
      <c r="BJ108" s="549">
        <v>3.3505051708583021E-7</v>
      </c>
      <c r="BK108" s="549">
        <v>4.5168107233987743E-7</v>
      </c>
      <c r="BL108" s="549">
        <v>7.6684697755746696E-7</v>
      </c>
      <c r="BM108" s="549">
        <v>5.0871526917809324E-7</v>
      </c>
      <c r="BN108" s="549">
        <v>6.6738106837658904E-7</v>
      </c>
      <c r="BO108" s="549">
        <v>6.9665616820482439E-7</v>
      </c>
      <c r="BP108" s="549">
        <v>4.2209585422790547E-6</v>
      </c>
      <c r="BQ108" s="549">
        <v>1.1890097673772908E-6</v>
      </c>
      <c r="BR108" s="549">
        <v>7.5217955923872072E-7</v>
      </c>
      <c r="BS108" s="549">
        <v>7.8640551978881215E-7</v>
      </c>
      <c r="BT108" s="549">
        <v>1.0302783577437022E-6</v>
      </c>
      <c r="BU108" s="549">
        <v>9.6618205968105196E-7</v>
      </c>
      <c r="BV108" s="549">
        <v>3.0740353032395903E-7</v>
      </c>
      <c r="BW108" s="549">
        <v>2.2279992598777671E-7</v>
      </c>
      <c r="BX108" s="549">
        <v>5.9132077572992984E-8</v>
      </c>
      <c r="BY108" s="549">
        <v>1.6409839499403406E-5</v>
      </c>
      <c r="BZ108" s="549">
        <v>7.2005615408351033E-7</v>
      </c>
      <c r="CA108" s="549">
        <v>1.0746390330342513E-6</v>
      </c>
      <c r="CB108" s="549">
        <v>9.203637715131637E-8</v>
      </c>
      <c r="CC108" s="549">
        <v>0</v>
      </c>
      <c r="CD108" s="549">
        <v>1.6425525557459939E-6</v>
      </c>
      <c r="CE108" s="549">
        <v>1.0841712917603665E-6</v>
      </c>
      <c r="CF108" s="549">
        <v>9.3283821336174745E-7</v>
      </c>
      <c r="CG108" s="549">
        <v>7.409835615501522E-7</v>
      </c>
      <c r="CH108" s="549">
        <v>1.5637707616531538E-5</v>
      </c>
      <c r="CI108" s="549">
        <v>4.0614340251484813E-6</v>
      </c>
      <c r="CJ108" s="549">
        <v>9.7526953003981937E-6</v>
      </c>
      <c r="CK108" s="549">
        <v>1.8209630073056783E-5</v>
      </c>
      <c r="CL108" s="549">
        <v>3.5347304683740127E-6</v>
      </c>
      <c r="CM108" s="549">
        <v>5.3873053713054519E-7</v>
      </c>
      <c r="CN108" s="549">
        <v>2.4066718513123739E-3</v>
      </c>
      <c r="CO108" s="549">
        <v>4.9334607534764568E-7</v>
      </c>
      <c r="CP108" s="549">
        <v>1.3273734179724253E-3</v>
      </c>
      <c r="CQ108" s="549">
        <v>3.2235348457374508E-7</v>
      </c>
      <c r="CR108" s="549">
        <v>1.4482708796204054E-3</v>
      </c>
      <c r="CS108" s="549">
        <v>4.1316856005494109E-3</v>
      </c>
      <c r="CT108" s="549">
        <v>4.9104641166191543E-7</v>
      </c>
      <c r="CU108" s="549">
        <v>1.1627721402252056E-6</v>
      </c>
      <c r="CV108" s="549">
        <v>3.1891760716341211E-6</v>
      </c>
      <c r="CW108" s="549">
        <v>3.001996978870684E-7</v>
      </c>
      <c r="CX108" s="549">
        <v>1.5700998166079223E-6</v>
      </c>
      <c r="CY108" s="549">
        <v>1.1524577928966767E-2</v>
      </c>
      <c r="CZ108" s="549">
        <v>1.0055299708171239</v>
      </c>
      <c r="DA108" s="549">
        <v>2.5216029346512417E-6</v>
      </c>
      <c r="DB108" s="549">
        <v>7.7635460471287686E-7</v>
      </c>
      <c r="DC108" s="549">
        <v>1.4372238485459122E-6</v>
      </c>
      <c r="DD108" s="549">
        <v>2.5573802638696729E-7</v>
      </c>
      <c r="DE108" s="549">
        <v>1.4407415244893592E-6</v>
      </c>
      <c r="DF108" s="549">
        <v>1.026529508695549</v>
      </c>
      <c r="DG108" s="549">
        <v>0.80839220325008376</v>
      </c>
      <c r="DH108" s="557" t="s">
        <v>344</v>
      </c>
    </row>
    <row r="109" spans="2:112">
      <c r="B109" s="548" t="s">
        <v>761</v>
      </c>
      <c r="C109" s="549">
        <v>2.1869439424798232E-5</v>
      </c>
      <c r="D109" s="549">
        <v>1.9382782824396907E-5</v>
      </c>
      <c r="E109" s="549">
        <v>1.8433119057360367E-4</v>
      </c>
      <c r="F109" s="549">
        <v>1.3577296602478513E-5</v>
      </c>
      <c r="G109" s="549">
        <v>3.2324232150181068E-5</v>
      </c>
      <c r="H109" s="549">
        <v>0</v>
      </c>
      <c r="I109" s="549">
        <v>3.7939384494931652E-5</v>
      </c>
      <c r="J109" s="549">
        <v>9.217501708629236E-5</v>
      </c>
      <c r="K109" s="549">
        <v>7.8411813214055779E-5</v>
      </c>
      <c r="L109" s="549">
        <v>6.3793308046778126E-5</v>
      </c>
      <c r="M109" s="549">
        <v>0</v>
      </c>
      <c r="N109" s="549">
        <v>6.5639597382079282E-5</v>
      </c>
      <c r="O109" s="549">
        <v>8.8600341437197646E-5</v>
      </c>
      <c r="P109" s="549">
        <v>4.0028512051782062E-5</v>
      </c>
      <c r="Q109" s="549">
        <v>3.7184467520585568E-5</v>
      </c>
      <c r="R109" s="549">
        <v>6.5325489177704639E-5</v>
      </c>
      <c r="S109" s="549">
        <v>4.1428697199520471E-5</v>
      </c>
      <c r="T109" s="549">
        <v>4.093503903338703E-5</v>
      </c>
      <c r="U109" s="549">
        <v>1.1945219176939544E-5</v>
      </c>
      <c r="V109" s="549">
        <v>3.4484692557881395E-5</v>
      </c>
      <c r="W109" s="549">
        <v>0</v>
      </c>
      <c r="X109" s="549">
        <v>7.8673543838821125E-6</v>
      </c>
      <c r="Y109" s="549">
        <v>8.9968521285551837E-6</v>
      </c>
      <c r="Z109" s="549">
        <v>1.8598113287122342E-5</v>
      </c>
      <c r="AA109" s="549">
        <v>8.5977325325761346E-5</v>
      </c>
      <c r="AB109" s="549">
        <v>2.2751554895566521E-5</v>
      </c>
      <c r="AC109" s="549">
        <v>1.892266305697115E-6</v>
      </c>
      <c r="AD109" s="549">
        <v>1.5967428580544207E-5</v>
      </c>
      <c r="AE109" s="549">
        <v>4.5644402105686319E-5</v>
      </c>
      <c r="AF109" s="549">
        <v>6.5969291118881448E-5</v>
      </c>
      <c r="AG109" s="549">
        <v>1.5734937744301764E-5</v>
      </c>
      <c r="AH109" s="549">
        <v>2.3156253302055007E-5</v>
      </c>
      <c r="AI109" s="549">
        <v>2.2876741430238391E-5</v>
      </c>
      <c r="AJ109" s="549">
        <v>1.0591549311089331E-5</v>
      </c>
      <c r="AK109" s="549">
        <v>1.7148428094758311E-5</v>
      </c>
      <c r="AL109" s="549">
        <v>1.3295927619387393E-5</v>
      </c>
      <c r="AM109" s="549">
        <v>6.3118598246719763E-6</v>
      </c>
      <c r="AN109" s="549">
        <v>4.2496626339972848E-5</v>
      </c>
      <c r="AO109" s="549">
        <v>4.6822450864623996E-5</v>
      </c>
      <c r="AP109" s="549">
        <v>4.7629358582479594E-5</v>
      </c>
      <c r="AQ109" s="549">
        <v>1.6490418263196457E-5</v>
      </c>
      <c r="AR109" s="549">
        <v>3.3677854557179248E-5</v>
      </c>
      <c r="AS109" s="549">
        <v>4.5545284662474933E-5</v>
      </c>
      <c r="AT109" s="549">
        <v>4.0684705312382892E-5</v>
      </c>
      <c r="AU109" s="549">
        <v>2.8119623088034073E-5</v>
      </c>
      <c r="AV109" s="549">
        <v>1.9774494934358485E-5</v>
      </c>
      <c r="AW109" s="549">
        <v>7.7969523531222875E-5</v>
      </c>
      <c r="AX109" s="549">
        <v>8.1779088878790155E-5</v>
      </c>
      <c r="AY109" s="549">
        <v>2.288961232129579E-5</v>
      </c>
      <c r="AZ109" s="549">
        <v>4.6302825318296057E-5</v>
      </c>
      <c r="BA109" s="549">
        <v>4.0881930787667635E-5</v>
      </c>
      <c r="BB109" s="549">
        <v>5.9870854929075763E-5</v>
      </c>
      <c r="BC109" s="549">
        <v>1.594932918447192E-5</v>
      </c>
      <c r="BD109" s="549">
        <v>3.4890316600325993E-5</v>
      </c>
      <c r="BE109" s="549">
        <v>4.2366942534852636E-5</v>
      </c>
      <c r="BF109" s="549">
        <v>1.6131067191312046E-5</v>
      </c>
      <c r="BG109" s="549">
        <v>4.4584766788297346E-5</v>
      </c>
      <c r="BH109" s="549">
        <v>6.9191966036916486E-5</v>
      </c>
      <c r="BI109" s="549">
        <v>7.8806895823090503E-5</v>
      </c>
      <c r="BJ109" s="549">
        <v>3.9472134535146286E-5</v>
      </c>
      <c r="BK109" s="549">
        <v>3.2568574087095974E-5</v>
      </c>
      <c r="BL109" s="549">
        <v>4.1674768519238483E-5</v>
      </c>
      <c r="BM109" s="549">
        <v>4.940723912595383E-5</v>
      </c>
      <c r="BN109" s="549">
        <v>8.9660918094103704E-5</v>
      </c>
      <c r="BO109" s="549">
        <v>5.5370132980873919E-5</v>
      </c>
      <c r="BP109" s="549">
        <v>1.0448802174134121E-4</v>
      </c>
      <c r="BQ109" s="549">
        <v>1.3423257001005636E-5</v>
      </c>
      <c r="BR109" s="549">
        <v>8.2974927239378278E-5</v>
      </c>
      <c r="BS109" s="549">
        <v>8.3651639865357736E-5</v>
      </c>
      <c r="BT109" s="549">
        <v>7.6703692928914362E-5</v>
      </c>
      <c r="BU109" s="549">
        <v>7.6133750909400074E-5</v>
      </c>
      <c r="BV109" s="549">
        <v>5.5424998092652326E-5</v>
      </c>
      <c r="BW109" s="549">
        <v>3.3620068610126803E-5</v>
      </c>
      <c r="BX109" s="549">
        <v>4.9893288092473121E-6</v>
      </c>
      <c r="BY109" s="549">
        <v>2.2907480546175501E-3</v>
      </c>
      <c r="BZ109" s="549">
        <v>6.045977919614545E-5</v>
      </c>
      <c r="CA109" s="549">
        <v>3.3285729921901381E-5</v>
      </c>
      <c r="CB109" s="549">
        <v>7.1135175165454437E-6</v>
      </c>
      <c r="CC109" s="549">
        <v>0</v>
      </c>
      <c r="CD109" s="549">
        <v>1.64100735916061E-5</v>
      </c>
      <c r="CE109" s="549">
        <v>1.4460581969133086E-4</v>
      </c>
      <c r="CF109" s="549">
        <v>7.891479044585723E-5</v>
      </c>
      <c r="CG109" s="549">
        <v>2.3808279148444941E-4</v>
      </c>
      <c r="CH109" s="549">
        <v>4.5823574321521553E-4</v>
      </c>
      <c r="CI109" s="549">
        <v>9.3741832409766806E-4</v>
      </c>
      <c r="CJ109" s="549">
        <v>5.1262589839438276E-5</v>
      </c>
      <c r="CK109" s="549">
        <v>6.2880271653585E-4</v>
      </c>
      <c r="CL109" s="549">
        <v>2.545348552548956E-4</v>
      </c>
      <c r="CM109" s="549">
        <v>9.7678626651230021E-5</v>
      </c>
      <c r="CN109" s="549">
        <v>1.1558213602951519E-4</v>
      </c>
      <c r="CO109" s="549">
        <v>1.0744406520572706E-4</v>
      </c>
      <c r="CP109" s="549">
        <v>8.1044063193266881E-3</v>
      </c>
      <c r="CQ109" s="549">
        <v>4.2749040418537014E-3</v>
      </c>
      <c r="CR109" s="549">
        <v>9.1716927934763163E-3</v>
      </c>
      <c r="CS109" s="549">
        <v>7.4635956144619457E-3</v>
      </c>
      <c r="CT109" s="549">
        <v>9.1457440093724486E-5</v>
      </c>
      <c r="CU109" s="549">
        <v>6.696792276384885E-5</v>
      </c>
      <c r="CV109" s="549">
        <v>8.4624361036638395E-4</v>
      </c>
      <c r="CW109" s="549">
        <v>2.9073619995509885E-5</v>
      </c>
      <c r="CX109" s="549">
        <v>6.0815427600622099E-5</v>
      </c>
      <c r="CY109" s="549">
        <v>8.5458490729226032E-3</v>
      </c>
      <c r="CZ109" s="549">
        <v>2.2307069354322736E-3</v>
      </c>
      <c r="DA109" s="549">
        <v>1.0165280814974993</v>
      </c>
      <c r="DB109" s="549">
        <v>1.1255046263791136E-4</v>
      </c>
      <c r="DC109" s="549">
        <v>5.0476955667807372E-4</v>
      </c>
      <c r="DD109" s="549">
        <v>2.0253957043812412E-5</v>
      </c>
      <c r="DE109" s="549">
        <v>6.3974757979583349E-4</v>
      </c>
      <c r="DF109" s="549">
        <v>1.0673562716597262</v>
      </c>
      <c r="DG109" s="549">
        <v>0.8405432876413349</v>
      </c>
      <c r="DH109" s="557" t="s">
        <v>345</v>
      </c>
    </row>
    <row r="110" spans="2:112">
      <c r="B110" s="548" t="s">
        <v>763</v>
      </c>
      <c r="C110" s="549">
        <v>2.2048056209409695E-5</v>
      </c>
      <c r="D110" s="549">
        <v>1.5350787783570742E-5</v>
      </c>
      <c r="E110" s="549">
        <v>3.8552843367229866E-5</v>
      </c>
      <c r="F110" s="549">
        <v>1.8001358532524463E-5</v>
      </c>
      <c r="G110" s="549">
        <v>2.7548756504189232E-5</v>
      </c>
      <c r="H110" s="549">
        <v>0</v>
      </c>
      <c r="I110" s="549">
        <v>4.0533710926409782E-5</v>
      </c>
      <c r="J110" s="549">
        <v>3.7168241815526574E-5</v>
      </c>
      <c r="K110" s="549">
        <v>4.3851602836511962E-5</v>
      </c>
      <c r="L110" s="549">
        <v>3.5367445336174582E-5</v>
      </c>
      <c r="M110" s="549">
        <v>0</v>
      </c>
      <c r="N110" s="549">
        <v>1.9509118956549939E-5</v>
      </c>
      <c r="O110" s="549">
        <v>4.1944934797549972E-5</v>
      </c>
      <c r="P110" s="549">
        <v>2.5177150374410426E-5</v>
      </c>
      <c r="Q110" s="549">
        <v>3.6143844445308502E-5</v>
      </c>
      <c r="R110" s="549">
        <v>1.8219208404137449E-5</v>
      </c>
      <c r="S110" s="549">
        <v>2.2250671990679138E-5</v>
      </c>
      <c r="T110" s="549">
        <v>2.8419065299702383E-5</v>
      </c>
      <c r="U110" s="549">
        <v>5.1117384882119094E-5</v>
      </c>
      <c r="V110" s="549">
        <v>3.4281323822022561E-5</v>
      </c>
      <c r="W110" s="549">
        <v>0</v>
      </c>
      <c r="X110" s="549">
        <v>7.3526683351784147E-6</v>
      </c>
      <c r="Y110" s="549">
        <v>1.0932235211799127E-5</v>
      </c>
      <c r="Z110" s="549">
        <v>1.5396516282750295E-5</v>
      </c>
      <c r="AA110" s="549">
        <v>8.5022185977521374E-5</v>
      </c>
      <c r="AB110" s="549">
        <v>8.3198426730004874E-5</v>
      </c>
      <c r="AC110" s="549">
        <v>1.0604890416647072E-6</v>
      </c>
      <c r="AD110" s="549">
        <v>2.3585469150743548E-5</v>
      </c>
      <c r="AE110" s="549">
        <v>2.016808380551427E-5</v>
      </c>
      <c r="AF110" s="549">
        <v>3.9929269657386803E-5</v>
      </c>
      <c r="AG110" s="549">
        <v>2.8825189730042288E-5</v>
      </c>
      <c r="AH110" s="549">
        <v>2.377364751992469E-5</v>
      </c>
      <c r="AI110" s="549">
        <v>2.438782706728219E-5</v>
      </c>
      <c r="AJ110" s="549">
        <v>1.227156316156979E-5</v>
      </c>
      <c r="AK110" s="549">
        <v>1.954280683527271E-5</v>
      </c>
      <c r="AL110" s="549">
        <v>1.8275188466518735E-5</v>
      </c>
      <c r="AM110" s="549">
        <v>6.8538330231608282E-6</v>
      </c>
      <c r="AN110" s="549">
        <v>2.5262904032477485E-5</v>
      </c>
      <c r="AO110" s="549">
        <v>1.4852598513660798E-5</v>
      </c>
      <c r="AP110" s="549">
        <v>2.7419645314889733E-5</v>
      </c>
      <c r="AQ110" s="549">
        <v>2.0491852492672846E-5</v>
      </c>
      <c r="AR110" s="549">
        <v>2.1240063139749691E-5</v>
      </c>
      <c r="AS110" s="549">
        <v>2.7679638254442811E-5</v>
      </c>
      <c r="AT110" s="549">
        <v>2.7186290695765081E-5</v>
      </c>
      <c r="AU110" s="549">
        <v>2.3240001864715143E-5</v>
      </c>
      <c r="AV110" s="549">
        <v>2.6168937250935639E-5</v>
      </c>
      <c r="AW110" s="549">
        <v>2.4566839593726196E-5</v>
      </c>
      <c r="AX110" s="549">
        <v>2.7914524263650356E-5</v>
      </c>
      <c r="AY110" s="549">
        <v>2.6401762197208272E-5</v>
      </c>
      <c r="AZ110" s="549">
        <v>2.6261934685954528E-5</v>
      </c>
      <c r="BA110" s="549">
        <v>2.6796389731484378E-5</v>
      </c>
      <c r="BB110" s="549">
        <v>2.7060522797673572E-5</v>
      </c>
      <c r="BC110" s="549">
        <v>4.5059318560119218E-5</v>
      </c>
      <c r="BD110" s="549">
        <v>3.4492805923958409E-5</v>
      </c>
      <c r="BE110" s="549">
        <v>1.8208617108696791E-5</v>
      </c>
      <c r="BF110" s="549">
        <v>1.9172090767278641E-5</v>
      </c>
      <c r="BG110" s="549">
        <v>1.670924642607214E-5</v>
      </c>
      <c r="BH110" s="549">
        <v>2.0205092294758523E-5</v>
      </c>
      <c r="BI110" s="549">
        <v>2.9794164539217615E-5</v>
      </c>
      <c r="BJ110" s="549">
        <v>5.3337694681928512E-5</v>
      </c>
      <c r="BK110" s="549">
        <v>3.4946641061398756E-5</v>
      </c>
      <c r="BL110" s="549">
        <v>4.6359543897445651E-5</v>
      </c>
      <c r="BM110" s="549">
        <v>4.7624952997388262E-5</v>
      </c>
      <c r="BN110" s="549">
        <v>3.6211782866987758E-5</v>
      </c>
      <c r="BO110" s="549">
        <v>3.4868690217184167E-5</v>
      </c>
      <c r="BP110" s="549">
        <v>3.8564111046595576E-5</v>
      </c>
      <c r="BQ110" s="549">
        <v>2.0627228548080747E-5</v>
      </c>
      <c r="BR110" s="549">
        <v>4.8662736500238491E-5</v>
      </c>
      <c r="BS110" s="549">
        <v>5.145394540816155E-5</v>
      </c>
      <c r="BT110" s="549">
        <v>9.028878385148509E-5</v>
      </c>
      <c r="BU110" s="549">
        <v>8.9880921097192483E-5</v>
      </c>
      <c r="BV110" s="549">
        <v>4.6070725276844426E-5</v>
      </c>
      <c r="BW110" s="549">
        <v>3.6026234506917571E-5</v>
      </c>
      <c r="BX110" s="549">
        <v>5.7680877647494073E-6</v>
      </c>
      <c r="BY110" s="549">
        <v>4.5679794177792398E-5</v>
      </c>
      <c r="BZ110" s="549">
        <v>4.3970553956773757E-5</v>
      </c>
      <c r="CA110" s="549">
        <v>2.1398704692406039E-5</v>
      </c>
      <c r="CB110" s="549">
        <v>6.6413616007618029E-6</v>
      </c>
      <c r="CC110" s="549">
        <v>0</v>
      </c>
      <c r="CD110" s="549">
        <v>4.637277756010028E-5</v>
      </c>
      <c r="CE110" s="549">
        <v>4.1789882226144151E-5</v>
      </c>
      <c r="CF110" s="549">
        <v>4.7666545493267358E-5</v>
      </c>
      <c r="CG110" s="549">
        <v>7.0965654772329735E-5</v>
      </c>
      <c r="CH110" s="549">
        <v>3.0339355452118993E-4</v>
      </c>
      <c r="CI110" s="549">
        <v>2.9824218047289474E-2</v>
      </c>
      <c r="CJ110" s="549">
        <v>1.2913803081481792E-4</v>
      </c>
      <c r="CK110" s="549">
        <v>6.0614858324036939E-3</v>
      </c>
      <c r="CL110" s="549">
        <v>2.8400513442225626E-2</v>
      </c>
      <c r="CM110" s="549">
        <v>6.3857644426945436E-5</v>
      </c>
      <c r="CN110" s="549">
        <v>1.4116197578176621E-4</v>
      </c>
      <c r="CO110" s="549">
        <v>1.3194814379100157E-4</v>
      </c>
      <c r="CP110" s="549">
        <v>3.7067984269805413E-5</v>
      </c>
      <c r="CQ110" s="549">
        <v>5.1495062117822124E-5</v>
      </c>
      <c r="CR110" s="549">
        <v>1.0541086897538687E-4</v>
      </c>
      <c r="CS110" s="549">
        <v>3.7235315979310315E-5</v>
      </c>
      <c r="CT110" s="549">
        <v>2.1524964150026625E-4</v>
      </c>
      <c r="CU110" s="549">
        <v>4.5933684190533109E-5</v>
      </c>
      <c r="CV110" s="549">
        <v>5.0990633820703953E-3</v>
      </c>
      <c r="CW110" s="549">
        <v>2.6282853488966689E-5</v>
      </c>
      <c r="CX110" s="549">
        <v>7.9847117679837158E-5</v>
      </c>
      <c r="CY110" s="549">
        <v>2.3411314842531274E-3</v>
      </c>
      <c r="CZ110" s="549">
        <v>4.2140865728129814E-4</v>
      </c>
      <c r="DA110" s="549">
        <v>2.9222189728422067E-4</v>
      </c>
      <c r="DB110" s="549">
        <v>1.0158905739757484</v>
      </c>
      <c r="DC110" s="549">
        <v>1.2854096867340342E-3</v>
      </c>
      <c r="DD110" s="549">
        <v>1.7841740716133467E-5</v>
      </c>
      <c r="DE110" s="549">
        <v>5.3001262053682695E-4</v>
      </c>
      <c r="DF110" s="549">
        <v>1.0940693261450125</v>
      </c>
      <c r="DG110" s="549">
        <v>0.86157982364733954</v>
      </c>
      <c r="DH110" s="557" t="s">
        <v>346</v>
      </c>
    </row>
    <row r="111" spans="2:112">
      <c r="B111" s="548" t="s">
        <v>765</v>
      </c>
      <c r="C111" s="549">
        <v>9.105925518821615E-5</v>
      </c>
      <c r="D111" s="549">
        <v>8.2402126379354167E-5</v>
      </c>
      <c r="E111" s="549">
        <v>8.0144070314209701E-4</v>
      </c>
      <c r="F111" s="549">
        <v>1.3696960690276984E-4</v>
      </c>
      <c r="G111" s="549">
        <v>1.3389336855171266E-3</v>
      </c>
      <c r="H111" s="549">
        <v>0</v>
      </c>
      <c r="I111" s="549">
        <v>1.331459983310207E-4</v>
      </c>
      <c r="J111" s="549">
        <v>1.6477532026445976E-4</v>
      </c>
      <c r="K111" s="549">
        <v>1.1351453531487179E-4</v>
      </c>
      <c r="L111" s="549">
        <v>1.3239207926022379E-4</v>
      </c>
      <c r="M111" s="549">
        <v>0</v>
      </c>
      <c r="N111" s="549">
        <v>5.5890869509052902E-5</v>
      </c>
      <c r="O111" s="549">
        <v>1.3278314503267945E-4</v>
      </c>
      <c r="P111" s="549">
        <v>8.9240696774751265E-5</v>
      </c>
      <c r="Q111" s="549">
        <v>1.1379039586452891E-4</v>
      </c>
      <c r="R111" s="549">
        <v>9.7886327437147414E-5</v>
      </c>
      <c r="S111" s="549">
        <v>8.4020275298639922E-5</v>
      </c>
      <c r="T111" s="549">
        <v>1.4665882841461106E-4</v>
      </c>
      <c r="U111" s="549">
        <v>5.7957406836285168E-5</v>
      </c>
      <c r="V111" s="549">
        <v>1.3930042399921003E-4</v>
      </c>
      <c r="W111" s="549">
        <v>0</v>
      </c>
      <c r="X111" s="549">
        <v>4.1193339540444572E-5</v>
      </c>
      <c r="Y111" s="549">
        <v>6.653680379563567E-5</v>
      </c>
      <c r="Z111" s="549">
        <v>5.9622263799756405E-5</v>
      </c>
      <c r="AA111" s="549">
        <v>1.5608760609317146E-4</v>
      </c>
      <c r="AB111" s="549">
        <v>1.2985792899788945E-4</v>
      </c>
      <c r="AC111" s="549">
        <v>7.5846355194940353E-6</v>
      </c>
      <c r="AD111" s="549">
        <v>6.4249635830547624E-5</v>
      </c>
      <c r="AE111" s="549">
        <v>9.6509369512140253E-5</v>
      </c>
      <c r="AF111" s="549">
        <v>1.0129865057766278E-4</v>
      </c>
      <c r="AG111" s="549">
        <v>6.9093146948101132E-5</v>
      </c>
      <c r="AH111" s="549">
        <v>7.9519147623509102E-5</v>
      </c>
      <c r="AI111" s="549">
        <v>1.1663297409456631E-4</v>
      </c>
      <c r="AJ111" s="549">
        <v>8.0503057750791343E-5</v>
      </c>
      <c r="AK111" s="549">
        <v>7.0991673133327234E-5</v>
      </c>
      <c r="AL111" s="549">
        <v>4.7355181543683877E-5</v>
      </c>
      <c r="AM111" s="549">
        <v>2.1552885736856926E-5</v>
      </c>
      <c r="AN111" s="549">
        <v>1.0636796910856348E-4</v>
      </c>
      <c r="AO111" s="549">
        <v>1.0616189864932836E-4</v>
      </c>
      <c r="AP111" s="549">
        <v>1.3101805362138286E-4</v>
      </c>
      <c r="AQ111" s="549">
        <v>1.3135328921692129E-4</v>
      </c>
      <c r="AR111" s="549">
        <v>9.9670060637448661E-5</v>
      </c>
      <c r="AS111" s="549">
        <v>9.5024630826702537E-5</v>
      </c>
      <c r="AT111" s="549">
        <v>1.1788111355100491E-4</v>
      </c>
      <c r="AU111" s="549">
        <v>1.0931262224004454E-4</v>
      </c>
      <c r="AV111" s="549">
        <v>1.354447365627152E-4</v>
      </c>
      <c r="AW111" s="549">
        <v>5.7861574455319109E-5</v>
      </c>
      <c r="AX111" s="549">
        <v>1.1031691840606536E-4</v>
      </c>
      <c r="AY111" s="549">
        <v>1.2594031452282925E-4</v>
      </c>
      <c r="AZ111" s="549">
        <v>1.1866093174640065E-4</v>
      </c>
      <c r="BA111" s="549">
        <v>1.0108907378636907E-4</v>
      </c>
      <c r="BB111" s="549">
        <v>1.5689462620370505E-4</v>
      </c>
      <c r="BC111" s="549">
        <v>5.9554188649413608E-5</v>
      </c>
      <c r="BD111" s="549">
        <v>1.0508897861866638E-4</v>
      </c>
      <c r="BE111" s="549">
        <v>8.979618325723715E-5</v>
      </c>
      <c r="BF111" s="549">
        <v>9.0552847648313502E-5</v>
      </c>
      <c r="BG111" s="549">
        <v>1.0388434873803034E-4</v>
      </c>
      <c r="BH111" s="549">
        <v>1.1800975657721356E-4</v>
      </c>
      <c r="BI111" s="549">
        <v>1.182321035044404E-4</v>
      </c>
      <c r="BJ111" s="549">
        <v>1.1550469236985093E-4</v>
      </c>
      <c r="BK111" s="549">
        <v>2.1523307614862262E-4</v>
      </c>
      <c r="BL111" s="549">
        <v>2.374351337125253E-4</v>
      </c>
      <c r="BM111" s="549">
        <v>1.833172225834739E-4</v>
      </c>
      <c r="BN111" s="549">
        <v>3.5608984511641719E-4</v>
      </c>
      <c r="BO111" s="549">
        <v>3.738253273479898E-4</v>
      </c>
      <c r="BP111" s="549">
        <v>2.4208534359533045E-4</v>
      </c>
      <c r="BQ111" s="549">
        <v>9.4917750730947107E-5</v>
      </c>
      <c r="BR111" s="549">
        <v>3.2371075414783674E-4</v>
      </c>
      <c r="BS111" s="549">
        <v>9.0461458469496268E-5</v>
      </c>
      <c r="BT111" s="549">
        <v>6.4728772618195525E-4</v>
      </c>
      <c r="BU111" s="549">
        <v>2.274547035012002E-4</v>
      </c>
      <c r="BV111" s="549">
        <v>9.4408889063643628E-4</v>
      </c>
      <c r="BW111" s="549">
        <v>5.1009481095567783E-4</v>
      </c>
      <c r="BX111" s="549">
        <v>2.4927983278840696E-4</v>
      </c>
      <c r="BY111" s="549">
        <v>1.9918436740795528E-4</v>
      </c>
      <c r="BZ111" s="549">
        <v>2.7094855209670496E-4</v>
      </c>
      <c r="CA111" s="549">
        <v>2.00370420509245E-4</v>
      </c>
      <c r="CB111" s="549">
        <v>3.0155154186102445E-5</v>
      </c>
      <c r="CC111" s="549">
        <v>0</v>
      </c>
      <c r="CD111" s="549">
        <v>2.0365534986470843E-4</v>
      </c>
      <c r="CE111" s="549">
        <v>2.9760332860780136E-4</v>
      </c>
      <c r="CF111" s="549">
        <v>3.363401516797133E-4</v>
      </c>
      <c r="CG111" s="549">
        <v>1.7412099152052399E-4</v>
      </c>
      <c r="CH111" s="549">
        <v>3.8636020397696339E-4</v>
      </c>
      <c r="CI111" s="549">
        <v>9.9059418115432269E-4</v>
      </c>
      <c r="CJ111" s="549">
        <v>1.4277608779412153E-3</v>
      </c>
      <c r="CK111" s="549">
        <v>5.1527523996950134E-4</v>
      </c>
      <c r="CL111" s="549">
        <v>3.2910062736255237E-3</v>
      </c>
      <c r="CM111" s="549">
        <v>3.2934569737000721E-4</v>
      </c>
      <c r="CN111" s="549">
        <v>2.891414656853486E-4</v>
      </c>
      <c r="CO111" s="549">
        <v>1.9571506863846461E-3</v>
      </c>
      <c r="CP111" s="549">
        <v>3.3813757979365543E-4</v>
      </c>
      <c r="CQ111" s="549">
        <v>2.4244788298621406E-4</v>
      </c>
      <c r="CR111" s="549">
        <v>2.2295858310088823E-4</v>
      </c>
      <c r="CS111" s="549">
        <v>2.7877286016218247E-4</v>
      </c>
      <c r="CT111" s="549">
        <v>2.0412707877108024E-3</v>
      </c>
      <c r="CU111" s="549">
        <v>8.0838114557193347E-4</v>
      </c>
      <c r="CV111" s="549">
        <v>2.24542120372003E-3</v>
      </c>
      <c r="CW111" s="549">
        <v>3.596663979074293E-4</v>
      </c>
      <c r="CX111" s="549">
        <v>7.9334909444140418E-4</v>
      </c>
      <c r="CY111" s="549">
        <v>2.0469460435516974E-3</v>
      </c>
      <c r="CZ111" s="549">
        <v>3.9654991966497292E-4</v>
      </c>
      <c r="DA111" s="549">
        <v>1.6016629521032669E-3</v>
      </c>
      <c r="DB111" s="549">
        <v>2.159788548419079E-3</v>
      </c>
      <c r="DC111" s="549">
        <v>1.0088133327756863</v>
      </c>
      <c r="DD111" s="549">
        <v>1.097389220232262E-4</v>
      </c>
      <c r="DE111" s="549">
        <v>4.9780502170635246E-4</v>
      </c>
      <c r="DF111" s="549">
        <v>1.0461748954293086</v>
      </c>
      <c r="DG111" s="549">
        <v>0.8238629494204347</v>
      </c>
      <c r="DH111" s="557" t="s">
        <v>347</v>
      </c>
    </row>
    <row r="112" spans="2:112">
      <c r="B112" s="548" t="s">
        <v>767</v>
      </c>
      <c r="C112" s="549">
        <v>7.8379840839675917E-4</v>
      </c>
      <c r="D112" s="549">
        <v>1.4630880526811316E-3</v>
      </c>
      <c r="E112" s="549">
        <v>3.4395504239337245E-3</v>
      </c>
      <c r="F112" s="549">
        <v>1.9698489731237337E-3</v>
      </c>
      <c r="G112" s="549">
        <v>4.8964548168093508E-4</v>
      </c>
      <c r="H112" s="549">
        <v>0</v>
      </c>
      <c r="I112" s="549">
        <v>2.1300139152526645E-3</v>
      </c>
      <c r="J112" s="549">
        <v>1.3932107065935831E-3</v>
      </c>
      <c r="K112" s="549">
        <v>6.568521623367432E-4</v>
      </c>
      <c r="L112" s="549">
        <v>5.1400624870739811E-4</v>
      </c>
      <c r="M112" s="549">
        <v>0</v>
      </c>
      <c r="N112" s="549">
        <v>1.9095618048198509E-3</v>
      </c>
      <c r="O112" s="549">
        <v>1.7749211487734077E-3</v>
      </c>
      <c r="P112" s="549">
        <v>1.6841892995385444E-3</v>
      </c>
      <c r="Q112" s="549">
        <v>1.8070321431765584E-3</v>
      </c>
      <c r="R112" s="549">
        <v>9.4813014829555784E-4</v>
      </c>
      <c r="S112" s="549">
        <v>1.0490101991853002E-3</v>
      </c>
      <c r="T112" s="549">
        <v>1.4796571360826826E-3</v>
      </c>
      <c r="U112" s="549">
        <v>1.3725178166370206E-3</v>
      </c>
      <c r="V112" s="549">
        <v>1.1627721402983631E-3</v>
      </c>
      <c r="W112" s="549">
        <v>0</v>
      </c>
      <c r="X112" s="549">
        <v>2.1772702941658272E-4</v>
      </c>
      <c r="Y112" s="549">
        <v>9.4781439077839744E-4</v>
      </c>
      <c r="Z112" s="549">
        <v>3.0913837807629914E-4</v>
      </c>
      <c r="AA112" s="549">
        <v>9.661586988332229E-4</v>
      </c>
      <c r="AB112" s="549">
        <v>9.9928369438594838E-4</v>
      </c>
      <c r="AC112" s="549">
        <v>4.6679873454349326E-5</v>
      </c>
      <c r="AD112" s="549">
        <v>6.7214574032076083E-4</v>
      </c>
      <c r="AE112" s="549">
        <v>4.2035405211264315E-4</v>
      </c>
      <c r="AF112" s="549">
        <v>6.6685192573466491E-4</v>
      </c>
      <c r="AG112" s="549">
        <v>2.3219272777572257E-3</v>
      </c>
      <c r="AH112" s="549">
        <v>2.4002625167582957E-3</v>
      </c>
      <c r="AI112" s="549">
        <v>1.4856412811947721E-3</v>
      </c>
      <c r="AJ112" s="549">
        <v>4.3624484444198055E-4</v>
      </c>
      <c r="AK112" s="549">
        <v>1.0571985208866822E-3</v>
      </c>
      <c r="AL112" s="549">
        <v>4.0112177654625828E-4</v>
      </c>
      <c r="AM112" s="549">
        <v>1.8790178252560318E-4</v>
      </c>
      <c r="AN112" s="549">
        <v>6.8793130842872475E-4</v>
      </c>
      <c r="AO112" s="549">
        <v>9.7322826959342953E-4</v>
      </c>
      <c r="AP112" s="549">
        <v>6.9186625024463672E-4</v>
      </c>
      <c r="AQ112" s="549">
        <v>6.6729199811741628E-4</v>
      </c>
      <c r="AR112" s="549">
        <v>7.9638407904879715E-4</v>
      </c>
      <c r="AS112" s="549">
        <v>9.1407668450639514E-4</v>
      </c>
      <c r="AT112" s="549">
        <v>1.5843536272879403E-3</v>
      </c>
      <c r="AU112" s="549">
        <v>1.3436889233289406E-3</v>
      </c>
      <c r="AV112" s="549">
        <v>9.6018670834370479E-4</v>
      </c>
      <c r="AW112" s="549">
        <v>1.6379440289758845E-3</v>
      </c>
      <c r="AX112" s="549">
        <v>1.0051652723337E-3</v>
      </c>
      <c r="AY112" s="549">
        <v>1.1979183727087906E-3</v>
      </c>
      <c r="AZ112" s="549">
        <v>8.4112970440924115E-4</v>
      </c>
      <c r="BA112" s="549">
        <v>9.63258472688958E-4</v>
      </c>
      <c r="BB112" s="549">
        <v>1.5947660622085175E-3</v>
      </c>
      <c r="BC112" s="549">
        <v>1.336158110348079E-3</v>
      </c>
      <c r="BD112" s="549">
        <v>1.3962924443450975E-3</v>
      </c>
      <c r="BE112" s="549">
        <v>4.6994351361024603E-4</v>
      </c>
      <c r="BF112" s="549">
        <v>4.6027274097476957E-4</v>
      </c>
      <c r="BG112" s="549">
        <v>7.7605984631150076E-4</v>
      </c>
      <c r="BH112" s="549">
        <v>1.2238284291653891E-3</v>
      </c>
      <c r="BI112" s="549">
        <v>2.2993294734228093E-3</v>
      </c>
      <c r="BJ112" s="549">
        <v>2.244332243264304E-3</v>
      </c>
      <c r="BK112" s="549">
        <v>1.2282591099675836E-3</v>
      </c>
      <c r="BL112" s="549">
        <v>1.3404465136302947E-3</v>
      </c>
      <c r="BM112" s="549">
        <v>5.318278723792858E-4</v>
      </c>
      <c r="BN112" s="549">
        <v>3.4729200462544118E-3</v>
      </c>
      <c r="BO112" s="549">
        <v>8.920497518937685E-4</v>
      </c>
      <c r="BP112" s="549">
        <v>1.0048966168107237E-3</v>
      </c>
      <c r="BQ112" s="549">
        <v>3.9523898852148647E-4</v>
      </c>
      <c r="BR112" s="549">
        <v>1.7053143534168623E-3</v>
      </c>
      <c r="BS112" s="549">
        <v>4.1680196693931644E-3</v>
      </c>
      <c r="BT112" s="549">
        <v>2.9243191467947147E-3</v>
      </c>
      <c r="BU112" s="549">
        <v>4.4497477762295741E-3</v>
      </c>
      <c r="BV112" s="549">
        <v>1.9596313620997767E-3</v>
      </c>
      <c r="BW112" s="549">
        <v>1.0705314328650609E-3</v>
      </c>
      <c r="BX112" s="549">
        <v>2.4719914699068501E-4</v>
      </c>
      <c r="BY112" s="549">
        <v>2.3792398596750512E-3</v>
      </c>
      <c r="BZ112" s="549">
        <v>2.1009011463807201E-3</v>
      </c>
      <c r="CA112" s="549">
        <v>1.9408766065243186E-3</v>
      </c>
      <c r="CB112" s="549">
        <v>3.1507129041729443E-4</v>
      </c>
      <c r="CC112" s="549">
        <v>0</v>
      </c>
      <c r="CD112" s="549">
        <v>7.0833971240477286E-3</v>
      </c>
      <c r="CE112" s="549">
        <v>2.7107548398447815E-3</v>
      </c>
      <c r="CF112" s="549">
        <v>2.5261401573730899E-3</v>
      </c>
      <c r="CG112" s="549">
        <v>4.6523677014861089E-3</v>
      </c>
      <c r="CH112" s="549">
        <v>4.1752999279573016E-3</v>
      </c>
      <c r="CI112" s="549">
        <v>4.1632654041849262E-3</v>
      </c>
      <c r="CJ112" s="549">
        <v>1.3181601283287028E-3</v>
      </c>
      <c r="CK112" s="549">
        <v>3.6925458400826104E-3</v>
      </c>
      <c r="CL112" s="549">
        <v>3.4177923156857729E-3</v>
      </c>
      <c r="CM112" s="549">
        <v>3.9098205495457254E-3</v>
      </c>
      <c r="CN112" s="549">
        <v>2.1572256688691034E-3</v>
      </c>
      <c r="CO112" s="549">
        <v>7.9070334443456392E-3</v>
      </c>
      <c r="CP112" s="549">
        <v>1.8380572288609479E-3</v>
      </c>
      <c r="CQ112" s="549">
        <v>3.3686295400142787E-3</v>
      </c>
      <c r="CR112" s="549">
        <v>5.423357782972169E-3</v>
      </c>
      <c r="CS112" s="549">
        <v>6.6081785875070371E-3</v>
      </c>
      <c r="CT112" s="549">
        <v>6.7347048708306595E-3</v>
      </c>
      <c r="CU112" s="549">
        <v>1.5499579884625263E-3</v>
      </c>
      <c r="CV112" s="549">
        <v>1.8741453706334964E-3</v>
      </c>
      <c r="CW112" s="549">
        <v>1.9464190841505505E-3</v>
      </c>
      <c r="CX112" s="549">
        <v>2.5592400755857737E-3</v>
      </c>
      <c r="CY112" s="549">
        <v>3.3210977431603716E-3</v>
      </c>
      <c r="CZ112" s="549">
        <v>1.5567970428608678E-3</v>
      </c>
      <c r="DA112" s="549">
        <v>4.9016284343925513E-3</v>
      </c>
      <c r="DB112" s="549">
        <v>2.9270113545319144E-3</v>
      </c>
      <c r="DC112" s="549">
        <v>3.5091034553852299E-3</v>
      </c>
      <c r="DD112" s="549">
        <v>1.0006442778933691</v>
      </c>
      <c r="DE112" s="549">
        <v>1.8581456606255088E-3</v>
      </c>
      <c r="DF112" s="549">
        <v>1.1960907104617442</v>
      </c>
      <c r="DG112" s="549">
        <v>0.94192168517962827</v>
      </c>
      <c r="DH112" s="557" t="s">
        <v>348</v>
      </c>
    </row>
    <row r="113" spans="2:112">
      <c r="B113" s="548" t="s">
        <v>769</v>
      </c>
      <c r="C113" s="549">
        <v>1.1562233221387516E-2</v>
      </c>
      <c r="D113" s="549">
        <v>5.4413425543403966E-3</v>
      </c>
      <c r="E113" s="549">
        <v>3.4905835753605472E-3</v>
      </c>
      <c r="F113" s="549">
        <v>6.9550972535050489E-3</v>
      </c>
      <c r="G113" s="549">
        <v>3.0934933657044656E-2</v>
      </c>
      <c r="H113" s="549">
        <v>0</v>
      </c>
      <c r="I113" s="549">
        <v>2.7263487585059532E-2</v>
      </c>
      <c r="J113" s="549">
        <v>7.3517026959871523E-3</v>
      </c>
      <c r="K113" s="549">
        <v>5.9202961814978387E-3</v>
      </c>
      <c r="L113" s="549">
        <v>3.5061530552243807E-2</v>
      </c>
      <c r="M113" s="549">
        <v>0</v>
      </c>
      <c r="N113" s="549">
        <v>4.7375629966269839E-3</v>
      </c>
      <c r="O113" s="549">
        <v>7.8220578002434482E-3</v>
      </c>
      <c r="P113" s="549">
        <v>8.5470745230501119E-3</v>
      </c>
      <c r="Q113" s="549">
        <v>5.6789407388183367E-3</v>
      </c>
      <c r="R113" s="549">
        <v>4.7111265808452681E-3</v>
      </c>
      <c r="S113" s="549">
        <v>5.064133950896995E-3</v>
      </c>
      <c r="T113" s="549">
        <v>5.461126977953425E-3</v>
      </c>
      <c r="U113" s="549">
        <v>2.7092362807612262E-3</v>
      </c>
      <c r="V113" s="549">
        <v>1.3279871312032414E-2</v>
      </c>
      <c r="W113" s="549">
        <v>0</v>
      </c>
      <c r="X113" s="549">
        <v>2.1335692971311566E-3</v>
      </c>
      <c r="Y113" s="549">
        <v>4.0551170375433552E-3</v>
      </c>
      <c r="Z113" s="549">
        <v>1.2703987195154615E-2</v>
      </c>
      <c r="AA113" s="549">
        <v>5.373902228596017E-3</v>
      </c>
      <c r="AB113" s="549">
        <v>5.7003736763098266E-3</v>
      </c>
      <c r="AC113" s="549">
        <v>1.9327249862852942E-4</v>
      </c>
      <c r="AD113" s="549">
        <v>1.1261927465235291E-2</v>
      </c>
      <c r="AE113" s="549">
        <v>4.3544177143011427E-3</v>
      </c>
      <c r="AF113" s="549">
        <v>1.1098792077478267E-2</v>
      </c>
      <c r="AG113" s="549">
        <v>8.5503819749523473E-3</v>
      </c>
      <c r="AH113" s="549">
        <v>1.710389934584387E-2</v>
      </c>
      <c r="AI113" s="549">
        <v>1.7554047088180626E-2</v>
      </c>
      <c r="AJ113" s="549">
        <v>2.9825043890307351E-3</v>
      </c>
      <c r="AK113" s="549">
        <v>8.2414907656199483E-3</v>
      </c>
      <c r="AL113" s="549">
        <v>1.0656759302122813E-2</v>
      </c>
      <c r="AM113" s="549">
        <v>3.3791855042394057E-3</v>
      </c>
      <c r="AN113" s="549">
        <v>2.5143054006251234E-2</v>
      </c>
      <c r="AO113" s="549">
        <v>9.9354515319494442E-3</v>
      </c>
      <c r="AP113" s="549">
        <v>1.0670889854460316E-2</v>
      </c>
      <c r="AQ113" s="549">
        <v>8.7120077921035363E-3</v>
      </c>
      <c r="AR113" s="549">
        <v>6.3857788648837089E-3</v>
      </c>
      <c r="AS113" s="549">
        <v>9.4806691069838859E-3</v>
      </c>
      <c r="AT113" s="549">
        <v>1.4454112005246798E-2</v>
      </c>
      <c r="AU113" s="549">
        <v>1.2398327639175021E-2</v>
      </c>
      <c r="AV113" s="549">
        <v>6.8141529126686312E-3</v>
      </c>
      <c r="AW113" s="549">
        <v>3.6821110485163581E-3</v>
      </c>
      <c r="AX113" s="549">
        <v>2.6557982514395298E-3</v>
      </c>
      <c r="AY113" s="549">
        <v>6.4713040513720245E-3</v>
      </c>
      <c r="AZ113" s="549">
        <v>2.1050173218472123E-3</v>
      </c>
      <c r="BA113" s="549">
        <v>2.0999748776005089E-3</v>
      </c>
      <c r="BB113" s="549">
        <v>1.0320523516903988E-2</v>
      </c>
      <c r="BC113" s="549">
        <v>3.3789030516767453E-3</v>
      </c>
      <c r="BD113" s="549">
        <v>3.470452158293026E-3</v>
      </c>
      <c r="BE113" s="549">
        <v>2.1843337105973385E-3</v>
      </c>
      <c r="BF113" s="549">
        <v>2.8343951046558256E-3</v>
      </c>
      <c r="BG113" s="549">
        <v>2.8689948276128577E-3</v>
      </c>
      <c r="BH113" s="549">
        <v>9.6976059357723673E-3</v>
      </c>
      <c r="BI113" s="549">
        <v>1.4651934569017545E-2</v>
      </c>
      <c r="BJ113" s="549">
        <v>6.3558594838982047E-3</v>
      </c>
      <c r="BK113" s="549">
        <v>1.2936193797655326E-2</v>
      </c>
      <c r="BL113" s="549">
        <v>3.3994864389225721E-2</v>
      </c>
      <c r="BM113" s="549">
        <v>3.6369044006095377E-2</v>
      </c>
      <c r="BN113" s="549">
        <v>1.2086356414695222E-2</v>
      </c>
      <c r="BO113" s="549">
        <v>1.9044015312358813E-2</v>
      </c>
      <c r="BP113" s="549">
        <v>1.7242513959493565E-2</v>
      </c>
      <c r="BQ113" s="549">
        <v>4.9954857960499664E-3</v>
      </c>
      <c r="BR113" s="549">
        <v>2.1008478988043585E-2</v>
      </c>
      <c r="BS113" s="549">
        <v>3.9248694811594272E-2</v>
      </c>
      <c r="BT113" s="549">
        <v>1.4732891841852785E-2</v>
      </c>
      <c r="BU113" s="549">
        <v>1.1143198329104353E-2</v>
      </c>
      <c r="BV113" s="549">
        <v>1.409991970096836E-2</v>
      </c>
      <c r="BW113" s="549">
        <v>4.0219321518277481E-3</v>
      </c>
      <c r="BX113" s="549">
        <v>1.1799891029479214E-3</v>
      </c>
      <c r="BY113" s="549">
        <v>1.6953240835607956E-2</v>
      </c>
      <c r="BZ113" s="549">
        <v>2.4081028250528682E-2</v>
      </c>
      <c r="CA113" s="549">
        <v>5.2250269827295737E-3</v>
      </c>
      <c r="CB113" s="549">
        <v>1.4189964132002753E-3</v>
      </c>
      <c r="CC113" s="549">
        <v>0</v>
      </c>
      <c r="CD113" s="549">
        <v>4.3703945283919141E-3</v>
      </c>
      <c r="CE113" s="549">
        <v>9.04518673659193E-3</v>
      </c>
      <c r="CF113" s="549">
        <v>2.0795022829105281E-2</v>
      </c>
      <c r="CG113" s="549">
        <v>4.5741998516178502E-3</v>
      </c>
      <c r="CH113" s="549">
        <v>7.4115513278380186E-3</v>
      </c>
      <c r="CI113" s="549">
        <v>1.5456691815688517E-2</v>
      </c>
      <c r="CJ113" s="549">
        <v>3.5539181214662764E-3</v>
      </c>
      <c r="CK113" s="549">
        <v>8.3309934389290668E-3</v>
      </c>
      <c r="CL113" s="549">
        <v>5.6576201025383003E-3</v>
      </c>
      <c r="CM113" s="549">
        <v>4.2494931041071882E-3</v>
      </c>
      <c r="CN113" s="549">
        <v>2.0526425506203861E-2</v>
      </c>
      <c r="CO113" s="549">
        <v>1.5428666905445827E-2</v>
      </c>
      <c r="CP113" s="549">
        <v>5.3192231543402442E-3</v>
      </c>
      <c r="CQ113" s="549">
        <v>2.7294974735260859E-2</v>
      </c>
      <c r="CR113" s="549">
        <v>2.3420738195318827E-2</v>
      </c>
      <c r="CS113" s="549">
        <v>8.444009250502961E-3</v>
      </c>
      <c r="CT113" s="549">
        <v>1.2352380316695822E-2</v>
      </c>
      <c r="CU113" s="549">
        <v>1.1882753690924406E-2</v>
      </c>
      <c r="CV113" s="549">
        <v>2.3625050213386435E-3</v>
      </c>
      <c r="CW113" s="549">
        <v>5.2146906377098269E-3</v>
      </c>
      <c r="CX113" s="549">
        <v>7.7994346444664473E-3</v>
      </c>
      <c r="CY113" s="549">
        <v>8.2263493192599388E-3</v>
      </c>
      <c r="CZ113" s="549">
        <v>6.1919616589622938E-3</v>
      </c>
      <c r="DA113" s="549">
        <v>1.516496849600469E-2</v>
      </c>
      <c r="DB113" s="549">
        <v>3.7395432107856959E-3</v>
      </c>
      <c r="DC113" s="549">
        <v>1.9259102391433604E-2</v>
      </c>
      <c r="DD113" s="549">
        <v>4.5627913525172082E-3</v>
      </c>
      <c r="DE113" s="549">
        <v>1.0040696125384005</v>
      </c>
      <c r="DF113" s="549">
        <v>2.0685946915867746</v>
      </c>
      <c r="DG113" s="549">
        <v>1.6290187531854154</v>
      </c>
      <c r="DH113" s="557" t="s">
        <v>349</v>
      </c>
    </row>
    <row r="114" spans="2:112">
      <c r="B114" s="834" t="s">
        <v>409</v>
      </c>
      <c r="C114" s="561">
        <v>1.3333720116946084</v>
      </c>
      <c r="D114" s="561">
        <v>1.3618793987889759</v>
      </c>
      <c r="E114" s="561">
        <v>1.255759331702879</v>
      </c>
      <c r="F114" s="561">
        <v>1.2953162368874156</v>
      </c>
      <c r="G114" s="561">
        <v>1.3202050957637266</v>
      </c>
      <c r="H114" s="561">
        <v>1</v>
      </c>
      <c r="I114" s="561">
        <v>1.7426274190063087</v>
      </c>
      <c r="J114" s="561">
        <v>1.3200727777527919</v>
      </c>
      <c r="K114" s="561">
        <v>1.2207791580424259</v>
      </c>
      <c r="L114" s="561">
        <v>1.3388060799311907</v>
      </c>
      <c r="M114" s="561">
        <v>1</v>
      </c>
      <c r="N114" s="561">
        <v>1.227575064629008</v>
      </c>
      <c r="O114" s="561">
        <v>1.2099065169901102</v>
      </c>
      <c r="P114" s="561">
        <v>1.2787217026403273</v>
      </c>
      <c r="Q114" s="561">
        <v>1.2530330808935528</v>
      </c>
      <c r="R114" s="561">
        <v>1.2648219878656373</v>
      </c>
      <c r="S114" s="561">
        <v>1.1801595355880594</v>
      </c>
      <c r="T114" s="561">
        <v>1.2181838391321653</v>
      </c>
      <c r="U114" s="561">
        <v>1.2752875924523148</v>
      </c>
      <c r="V114" s="561">
        <v>1.5030571818768306</v>
      </c>
      <c r="W114" s="561">
        <v>1</v>
      </c>
      <c r="X114" s="561">
        <v>1.1475281017090968</v>
      </c>
      <c r="Y114" s="561">
        <v>1.1311090126065775</v>
      </c>
      <c r="Z114" s="561">
        <v>1.2312236375265788</v>
      </c>
      <c r="AA114" s="561">
        <v>1.1907952896565339</v>
      </c>
      <c r="AB114" s="561">
        <v>1.2154903507523085</v>
      </c>
      <c r="AC114" s="561">
        <v>1.0218420714381082</v>
      </c>
      <c r="AD114" s="561">
        <v>1.2129623707307977</v>
      </c>
      <c r="AE114" s="561">
        <v>1.2381308465208367</v>
      </c>
      <c r="AF114" s="561">
        <v>1.195282112133268</v>
      </c>
      <c r="AG114" s="561">
        <v>1.2338294716171443</v>
      </c>
      <c r="AH114" s="561">
        <v>1.3040392703982244</v>
      </c>
      <c r="AI114" s="561">
        <v>1.3634559023593513</v>
      </c>
      <c r="AJ114" s="561">
        <v>1.2314390681367451</v>
      </c>
      <c r="AK114" s="561">
        <v>1.262191844645034</v>
      </c>
      <c r="AL114" s="561">
        <v>1.3566243111060774</v>
      </c>
      <c r="AM114" s="561">
        <v>1.0747790604232581</v>
      </c>
      <c r="AN114" s="561">
        <v>1.294804139728305</v>
      </c>
      <c r="AO114" s="561">
        <v>1.1479536561183006</v>
      </c>
      <c r="AP114" s="561">
        <v>1.425149513820116</v>
      </c>
      <c r="AQ114" s="561">
        <v>1.2874343513950504</v>
      </c>
      <c r="AR114" s="561">
        <v>1.2593258612166809</v>
      </c>
      <c r="AS114" s="561">
        <v>1.2539773352551824</v>
      </c>
      <c r="AT114" s="561">
        <v>1.2214326531951598</v>
      </c>
      <c r="AU114" s="561">
        <v>1.2066097606228259</v>
      </c>
      <c r="AV114" s="561">
        <v>1.2267598626252334</v>
      </c>
      <c r="AW114" s="561">
        <v>1.2135084446074182</v>
      </c>
      <c r="AX114" s="561">
        <v>1.2123169779014573</v>
      </c>
      <c r="AY114" s="561">
        <v>1.2053529831044993</v>
      </c>
      <c r="AZ114" s="561">
        <v>1.1711158884429556</v>
      </c>
      <c r="BA114" s="561">
        <v>1.1475358335219785</v>
      </c>
      <c r="BB114" s="561">
        <v>1.2190429377469214</v>
      </c>
      <c r="BC114" s="561">
        <v>1.1865817292236995</v>
      </c>
      <c r="BD114" s="561">
        <v>1.174788568678186</v>
      </c>
      <c r="BE114" s="561">
        <v>1.4272074321919623</v>
      </c>
      <c r="BF114" s="561">
        <v>1.3915516202720577</v>
      </c>
      <c r="BG114" s="561">
        <v>1.3710584308249643</v>
      </c>
      <c r="BH114" s="561">
        <v>1.2205785772550948</v>
      </c>
      <c r="BI114" s="561">
        <v>1.3164546985467502</v>
      </c>
      <c r="BJ114" s="561">
        <v>1.2860679026743849</v>
      </c>
      <c r="BK114" s="561">
        <v>1.5681351100055865</v>
      </c>
      <c r="BL114" s="561">
        <v>1.2950287388648061</v>
      </c>
      <c r="BM114" s="561">
        <v>1.3218720776878066</v>
      </c>
      <c r="BN114" s="561">
        <v>1.3428052555397325</v>
      </c>
      <c r="BO114" s="561">
        <v>1.2810526055812173</v>
      </c>
      <c r="BP114" s="561">
        <v>1.558088646129812</v>
      </c>
      <c r="BQ114" s="561">
        <v>1.1905187187580757</v>
      </c>
      <c r="BR114" s="561">
        <v>1.4375717777017223</v>
      </c>
      <c r="BS114" s="561">
        <v>1.328754773253878</v>
      </c>
      <c r="BT114" s="561">
        <v>1.2971611184325158</v>
      </c>
      <c r="BU114" s="561">
        <v>1.2395828519555245</v>
      </c>
      <c r="BV114" s="561">
        <v>1.2514425209635789</v>
      </c>
      <c r="BW114" s="561">
        <v>1.2311638412915282</v>
      </c>
      <c r="BX114" s="561">
        <v>1.0871597474868187</v>
      </c>
      <c r="BY114" s="561">
        <v>1.2830338676656494</v>
      </c>
      <c r="BZ114" s="561">
        <v>1.1784467292956686</v>
      </c>
      <c r="CA114" s="561">
        <v>1.5641859558765268</v>
      </c>
      <c r="CB114" s="561">
        <v>1.1154580440596682</v>
      </c>
      <c r="CC114" s="561">
        <v>1</v>
      </c>
      <c r="CD114" s="561">
        <v>1.2552116573654202</v>
      </c>
      <c r="CE114" s="561">
        <v>1.3255808837040857</v>
      </c>
      <c r="CF114" s="561">
        <v>1.2514906726058928</v>
      </c>
      <c r="CG114" s="561">
        <v>1.1794792166411294</v>
      </c>
      <c r="CH114" s="561">
        <v>1.4312856298526897</v>
      </c>
      <c r="CI114" s="561">
        <v>1.3810772070257338</v>
      </c>
      <c r="CJ114" s="561">
        <v>1.2834372026212524</v>
      </c>
      <c r="CK114" s="561">
        <v>1.6255326035575079</v>
      </c>
      <c r="CL114" s="561">
        <v>1.2936708676960806</v>
      </c>
      <c r="CM114" s="561">
        <v>1.2266767819436621</v>
      </c>
      <c r="CN114" s="561">
        <v>1.1713234898201332</v>
      </c>
      <c r="CO114" s="561">
        <v>1.2690513305627753</v>
      </c>
      <c r="CP114" s="561">
        <v>1.198211053792736</v>
      </c>
      <c r="CQ114" s="561">
        <v>1.2827684961762358</v>
      </c>
      <c r="CR114" s="561">
        <v>1.2188350210150225</v>
      </c>
      <c r="CS114" s="561">
        <v>1.1768278530623975</v>
      </c>
      <c r="CT114" s="567">
        <v>1.2702711648308036</v>
      </c>
      <c r="CU114" s="567">
        <v>1.2984097075518692</v>
      </c>
      <c r="CV114" s="567">
        <v>1.2725181839091264</v>
      </c>
      <c r="CW114" s="567">
        <v>1.2843566584839912</v>
      </c>
      <c r="CX114" s="567">
        <v>1.1765995566445853</v>
      </c>
      <c r="CY114" s="567">
        <v>1.4262167731767497</v>
      </c>
      <c r="CZ114" s="567">
        <v>1.3204676876885453</v>
      </c>
      <c r="DA114" s="567">
        <v>1.2837321529829151</v>
      </c>
      <c r="DB114" s="567">
        <v>1.2480561271170316</v>
      </c>
      <c r="DC114" s="561">
        <v>1.2888305232540391</v>
      </c>
      <c r="DD114" s="561">
        <v>1.411690242838479</v>
      </c>
      <c r="DE114" s="561">
        <v>1.5730126917836382</v>
      </c>
      <c r="DF114" s="959"/>
      <c r="DG114" s="960"/>
      <c r="DH114" s="564"/>
    </row>
    <row r="115" spans="2:112">
      <c r="B115" s="559" t="s">
        <v>410</v>
      </c>
      <c r="C115" s="560">
        <v>1.0500307386735668</v>
      </c>
      <c r="D115" s="560">
        <v>1.0724803119853006</v>
      </c>
      <c r="E115" s="560">
        <v>0.98891073691308562</v>
      </c>
      <c r="F115" s="560">
        <v>1.0200618080367179</v>
      </c>
      <c r="G115" s="560">
        <v>1.0396617896183176</v>
      </c>
      <c r="H115" s="560">
        <v>0.78750020959196698</v>
      </c>
      <c r="I115" s="560">
        <v>1.3723194577081765</v>
      </c>
      <c r="J115" s="560">
        <v>1.0395575891569737</v>
      </c>
      <c r="K115" s="560">
        <v>0.9613638428239154</v>
      </c>
      <c r="L115" s="560">
        <v>1.0543100685488125</v>
      </c>
      <c r="M115" s="560">
        <v>0.78750020959196698</v>
      </c>
      <c r="N115" s="560">
        <v>0.96671562068521633</v>
      </c>
      <c r="O115" s="560">
        <v>0.95280163571639864</v>
      </c>
      <c r="P115" s="560">
        <v>1.0069936088390548</v>
      </c>
      <c r="Q115" s="560">
        <v>0.98676381382934097</v>
      </c>
      <c r="R115" s="560">
        <v>0.99604758054071774</v>
      </c>
      <c r="S115" s="560">
        <v>0.92937588162755524</v>
      </c>
      <c r="T115" s="560">
        <v>0.95932002863812726</v>
      </c>
      <c r="U115" s="560">
        <v>1.004289246346233</v>
      </c>
      <c r="V115" s="560">
        <v>1.1836578457567153</v>
      </c>
      <c r="W115" s="560">
        <v>0.78750020959196698</v>
      </c>
      <c r="X115" s="560">
        <v>0.90367862060858584</v>
      </c>
      <c r="Y115" s="560">
        <v>0.89074858449904259</v>
      </c>
      <c r="Z115" s="560">
        <v>0.96958887260676485</v>
      </c>
      <c r="AA115" s="560">
        <v>0.93775154018564755</v>
      </c>
      <c r="AB115" s="560">
        <v>0.95719890597445645</v>
      </c>
      <c r="AC115" s="560">
        <v>0.80470084542739995</v>
      </c>
      <c r="AD115" s="560">
        <v>0.9552081211776724</v>
      </c>
      <c r="AE115" s="560">
        <v>0.97502830113743844</v>
      </c>
      <c r="AF115" s="560">
        <v>0.94128491382647761</v>
      </c>
      <c r="AG115" s="560">
        <v>0.97164096749924711</v>
      </c>
      <c r="AH115" s="560">
        <v>1.0269311987547576</v>
      </c>
      <c r="AI115" s="560">
        <v>1.0737218088773937</v>
      </c>
      <c r="AJ115" s="560">
        <v>0.96975852425742337</v>
      </c>
      <c r="AK115" s="560">
        <v>0.99397634220323572</v>
      </c>
      <c r="AL115" s="560">
        <v>1.0683419293335938</v>
      </c>
      <c r="AM115" s="560">
        <v>0.84638873534837311</v>
      </c>
      <c r="AN115" s="560">
        <v>1.0196585314165867</v>
      </c>
      <c r="AO115" s="560">
        <v>0.90401374479502661</v>
      </c>
      <c r="AP115" s="560">
        <v>1.1223055408332312</v>
      </c>
      <c r="AQ115" s="560">
        <v>1.0138548215595002</v>
      </c>
      <c r="AR115" s="560">
        <v>0.99171937965272061</v>
      </c>
      <c r="AS115" s="560">
        <v>0.98750741433703249</v>
      </c>
      <c r="AT115" s="560">
        <v>0.9618784703936607</v>
      </c>
      <c r="AU115" s="560">
        <v>0.95020543938618851</v>
      </c>
      <c r="AV115" s="560">
        <v>0.96607364893638403</v>
      </c>
      <c r="AW115" s="560">
        <v>0.95563815446996381</v>
      </c>
      <c r="AX115" s="560">
        <v>0.95469987418929769</v>
      </c>
      <c r="AY115" s="560">
        <v>0.94921572682709587</v>
      </c>
      <c r="AZ115" s="560">
        <v>0.92225400760531018</v>
      </c>
      <c r="BA115" s="560">
        <v>0.90368470941285062</v>
      </c>
      <c r="BB115" s="560">
        <v>0.95999656897730778</v>
      </c>
      <c r="BC115" s="560">
        <v>0.93443336046166203</v>
      </c>
      <c r="BD115" s="560">
        <v>0.92514624406031842</v>
      </c>
      <c r="BE115" s="560">
        <v>1.1239261519823833</v>
      </c>
      <c r="BF115" s="560">
        <v>1.0958471926222868</v>
      </c>
      <c r="BG115" s="560">
        <v>1.0797088016374927</v>
      </c>
      <c r="BH115" s="560">
        <v>0.96120588541185203</v>
      </c>
      <c r="BI115" s="560">
        <v>1.0367083510238957</v>
      </c>
      <c r="BJ115" s="560">
        <v>1.0127787429055795</v>
      </c>
      <c r="BK115" s="560">
        <v>1.2349067277979215</v>
      </c>
      <c r="BL115" s="560">
        <v>1.0198354032836556</v>
      </c>
      <c r="BM115" s="560">
        <v>1.0409745382329165</v>
      </c>
      <c r="BN115" s="560">
        <v>1.0574594201787342</v>
      </c>
      <c r="BO115" s="560">
        <v>1.008829195393544</v>
      </c>
      <c r="BP115" s="560">
        <v>1.2269951353900912</v>
      </c>
      <c r="BQ115" s="560">
        <v>0.93753374054514471</v>
      </c>
      <c r="BR115" s="560">
        <v>1.132088076243603</v>
      </c>
      <c r="BS115" s="560">
        <v>1.0463946624337557</v>
      </c>
      <c r="BT115" s="560">
        <v>1.0215146526401566</v>
      </c>
      <c r="BU115" s="560">
        <v>0.97617175572158377</v>
      </c>
      <c r="BV115" s="560">
        <v>0.98551124755111796</v>
      </c>
      <c r="BW115" s="560">
        <v>0.96954178305912975</v>
      </c>
      <c r="BX115" s="560">
        <v>0.85613852900581966</v>
      </c>
      <c r="BY115" s="560">
        <v>1.010389439700291</v>
      </c>
      <c r="BZ115" s="560">
        <v>0.92802704631330712</v>
      </c>
      <c r="CA115" s="560">
        <v>1.2317967680935762</v>
      </c>
      <c r="CB115" s="560">
        <v>0.87842344348803425</v>
      </c>
      <c r="CC115" s="560">
        <v>0.78750020959196698</v>
      </c>
      <c r="CD115" s="560">
        <v>0.98847944325754866</v>
      </c>
      <c r="CE115" s="560">
        <v>1.0438952237480723</v>
      </c>
      <c r="CF115" s="560">
        <v>0.98554916697953232</v>
      </c>
      <c r="CG115" s="560">
        <v>0.92884013031425849</v>
      </c>
      <c r="CH115" s="560">
        <v>1.1271377334949637</v>
      </c>
      <c r="CI115" s="560">
        <v>1.0875985899954539</v>
      </c>
      <c r="CJ115" s="560">
        <v>1.010707066062364</v>
      </c>
      <c r="CK115" s="560">
        <v>1.2801072660001134</v>
      </c>
      <c r="CL115" s="560">
        <v>1.0187660794536852</v>
      </c>
      <c r="CM115" s="560">
        <v>0.96600822288223354</v>
      </c>
      <c r="CN115" s="560">
        <v>0.92241749373334914</v>
      </c>
      <c r="CO115" s="560">
        <v>0.99937818880115015</v>
      </c>
      <c r="CP115" s="560">
        <v>0.9435914559971913</v>
      </c>
      <c r="CQ115" s="560">
        <v>1.0101804595967581</v>
      </c>
      <c r="CR115" s="560">
        <v>0.95983283450735979</v>
      </c>
      <c r="CS115" s="560">
        <v>0.92675218094030254</v>
      </c>
      <c r="CT115" s="562">
        <v>1.0003388085428899</v>
      </c>
      <c r="CU115" s="562">
        <v>1.0224979168333417</v>
      </c>
      <c r="CV115" s="562">
        <v>1.0021083365380263</v>
      </c>
      <c r="CW115" s="562">
        <v>1.0114311377469816</v>
      </c>
      <c r="CX115" s="562">
        <v>0.92657239746342634</v>
      </c>
      <c r="CY115" s="562">
        <v>1.1231460078002693</v>
      </c>
      <c r="CZ115" s="562">
        <v>1.0398685808141495</v>
      </c>
      <c r="DA115" s="562">
        <v>1.0109393395339927</v>
      </c>
      <c r="DB115" s="562">
        <v>0.98284446168720108</v>
      </c>
      <c r="DC115" s="561">
        <v>1.0149543071910803</v>
      </c>
      <c r="DD115" s="561">
        <v>1.1117063621142371</v>
      </c>
      <c r="DE115" s="561">
        <v>1.2387478244704393</v>
      </c>
      <c r="DH115" s="566"/>
    </row>
    <row r="116" spans="2:112">
      <c r="DH116" s="566"/>
    </row>
    <row r="117" spans="2:112">
      <c r="DH117" s="566"/>
    </row>
    <row r="118" spans="2:112">
      <c r="DH118" s="566"/>
    </row>
    <row r="119" spans="2:112">
      <c r="DH119" s="566"/>
    </row>
    <row r="120" spans="2:112">
      <c r="DH120" s="566"/>
    </row>
    <row r="121" spans="2:112">
      <c r="DH121" s="566"/>
    </row>
  </sheetData>
  <sheetProtection sheet="1" objects="1" scenarios="1"/>
  <phoneticPr fontId="2"/>
  <pageMargins left="0.78740157480314965" right="0.78740157480314965" top="0.78740157480314965" bottom="0.59055118110236227" header="0.51181102362204722" footer="0.51181102362204722"/>
  <pageSetup paperSize="9" scale="58" orientation="portrait" verticalDpi="0" r:id="rId1"/>
  <headerFooter alignWithMargins="0">
    <oddFooter>&amp;C&amp;P</oddFooter>
  </headerFooter>
  <drawing r:id="rId2"/>
  <legacyDrawing r:id="rId3"/>
  <oleObjects>
    <mc:AlternateContent xmlns:mc="http://schemas.openxmlformats.org/markup-compatibility/2006">
      <mc:Choice Requires="x14">
        <oleObject progId="Equation.3" shapeId="332801" r:id="rId4">
          <objectPr defaultSize="0" autoLine="0" autoPict="0" r:id="rId5">
            <anchor moveWithCells="1">
              <from>
                <xdr:col>2</xdr:col>
                <xdr:colOff>12700</xdr:colOff>
                <xdr:row>0</xdr:row>
                <xdr:rowOff>19050</xdr:rowOff>
              </from>
              <to>
                <xdr:col>3</xdr:col>
                <xdr:colOff>819150</xdr:colOff>
                <xdr:row>0</xdr:row>
                <xdr:rowOff>171450</xdr:rowOff>
              </to>
            </anchor>
          </objectPr>
        </oleObject>
      </mc:Choice>
      <mc:Fallback>
        <oleObject progId="Equation.3" shapeId="332801"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3C98-D8E2-4F9F-A3DC-86CAA6B261AD}">
  <sheetPr>
    <tabColor rgb="FF00B0F0"/>
  </sheetPr>
  <dimension ref="B1:W226"/>
  <sheetViews>
    <sheetView zoomScaleNormal="100" workbookViewId="0"/>
  </sheetViews>
  <sheetFormatPr defaultColWidth="9" defaultRowHeight="12"/>
  <cols>
    <col min="1" max="2" width="9" style="1070"/>
    <col min="3" max="3" width="26.08984375" style="1070" customWidth="1"/>
    <col min="4" max="4" width="9.81640625" style="1070" bestFit="1" customWidth="1"/>
    <col min="5" max="6" width="9.08984375" style="1070" bestFit="1" customWidth="1"/>
    <col min="7" max="7" width="9.81640625" style="1070" bestFit="1" customWidth="1"/>
    <col min="8" max="8" width="9.08984375" style="1070" bestFit="1" customWidth="1"/>
    <col min="9" max="16" width="9.1796875" style="1070" bestFit="1" customWidth="1"/>
    <col min="17" max="17" width="11.54296875" style="1070" bestFit="1" customWidth="1"/>
    <col min="18" max="23" width="9.1796875" style="1070" bestFit="1" customWidth="1"/>
    <col min="24" max="258" width="9" style="1070"/>
    <col min="259" max="259" width="26.08984375" style="1070" customWidth="1"/>
    <col min="260" max="514" width="9" style="1070"/>
    <col min="515" max="515" width="26.08984375" style="1070" customWidth="1"/>
    <col min="516" max="770" width="9" style="1070"/>
    <col min="771" max="771" width="26.08984375" style="1070" customWidth="1"/>
    <col min="772" max="1026" width="9" style="1070"/>
    <col min="1027" max="1027" width="26.08984375" style="1070" customWidth="1"/>
    <col min="1028" max="1282" width="9" style="1070"/>
    <col min="1283" max="1283" width="26.08984375" style="1070" customWidth="1"/>
    <col min="1284" max="1538" width="9" style="1070"/>
    <col min="1539" max="1539" width="26.08984375" style="1070" customWidth="1"/>
    <col min="1540" max="1794" width="9" style="1070"/>
    <col min="1795" max="1795" width="26.08984375" style="1070" customWidth="1"/>
    <col min="1796" max="2050" width="9" style="1070"/>
    <col min="2051" max="2051" width="26.08984375" style="1070" customWidth="1"/>
    <col min="2052" max="2306" width="9" style="1070"/>
    <col min="2307" max="2307" width="26.08984375" style="1070" customWidth="1"/>
    <col min="2308" max="2562" width="9" style="1070"/>
    <col min="2563" max="2563" width="26.08984375" style="1070" customWidth="1"/>
    <col min="2564" max="2818" width="9" style="1070"/>
    <col min="2819" max="2819" width="26.08984375" style="1070" customWidth="1"/>
    <col min="2820" max="3074" width="9" style="1070"/>
    <col min="3075" max="3075" width="26.08984375" style="1070" customWidth="1"/>
    <col min="3076" max="3330" width="9" style="1070"/>
    <col min="3331" max="3331" width="26.08984375" style="1070" customWidth="1"/>
    <col min="3332" max="3586" width="9" style="1070"/>
    <col min="3587" max="3587" width="26.08984375" style="1070" customWidth="1"/>
    <col min="3588" max="3842" width="9" style="1070"/>
    <col min="3843" max="3843" width="26.08984375" style="1070" customWidth="1"/>
    <col min="3844" max="4098" width="9" style="1070"/>
    <col min="4099" max="4099" width="26.08984375" style="1070" customWidth="1"/>
    <col min="4100" max="4354" width="9" style="1070"/>
    <col min="4355" max="4355" width="26.08984375" style="1070" customWidth="1"/>
    <col min="4356" max="4610" width="9" style="1070"/>
    <col min="4611" max="4611" width="26.08984375" style="1070" customWidth="1"/>
    <col min="4612" max="4866" width="9" style="1070"/>
    <col min="4867" max="4867" width="26.08984375" style="1070" customWidth="1"/>
    <col min="4868" max="5122" width="9" style="1070"/>
    <col min="5123" max="5123" width="26.08984375" style="1070" customWidth="1"/>
    <col min="5124" max="5378" width="9" style="1070"/>
    <col min="5379" max="5379" width="26.08984375" style="1070" customWidth="1"/>
    <col min="5380" max="5634" width="9" style="1070"/>
    <col min="5635" max="5635" width="26.08984375" style="1070" customWidth="1"/>
    <col min="5636" max="5890" width="9" style="1070"/>
    <col min="5891" max="5891" width="26.08984375" style="1070" customWidth="1"/>
    <col min="5892" max="6146" width="9" style="1070"/>
    <col min="6147" max="6147" width="26.08984375" style="1070" customWidth="1"/>
    <col min="6148" max="6402" width="9" style="1070"/>
    <col min="6403" max="6403" width="26.08984375" style="1070" customWidth="1"/>
    <col min="6404" max="6658" width="9" style="1070"/>
    <col min="6659" max="6659" width="26.08984375" style="1070" customWidth="1"/>
    <col min="6660" max="6914" width="9" style="1070"/>
    <col min="6915" max="6915" width="26.08984375" style="1070" customWidth="1"/>
    <col min="6916" max="7170" width="9" style="1070"/>
    <col min="7171" max="7171" width="26.08984375" style="1070" customWidth="1"/>
    <col min="7172" max="7426" width="9" style="1070"/>
    <col min="7427" max="7427" width="26.08984375" style="1070" customWidth="1"/>
    <col min="7428" max="7682" width="9" style="1070"/>
    <col min="7683" max="7683" width="26.08984375" style="1070" customWidth="1"/>
    <col min="7684" max="7938" width="9" style="1070"/>
    <col min="7939" max="7939" width="26.08984375" style="1070" customWidth="1"/>
    <col min="7940" max="8194" width="9" style="1070"/>
    <col min="8195" max="8195" width="26.08984375" style="1070" customWidth="1"/>
    <col min="8196" max="8450" width="9" style="1070"/>
    <col min="8451" max="8451" width="26.08984375" style="1070" customWidth="1"/>
    <col min="8452" max="8706" width="9" style="1070"/>
    <col min="8707" max="8707" width="26.08984375" style="1070" customWidth="1"/>
    <col min="8708" max="8962" width="9" style="1070"/>
    <col min="8963" max="8963" width="26.08984375" style="1070" customWidth="1"/>
    <col min="8964" max="9218" width="9" style="1070"/>
    <col min="9219" max="9219" width="26.08984375" style="1070" customWidth="1"/>
    <col min="9220" max="9474" width="9" style="1070"/>
    <col min="9475" max="9475" width="26.08984375" style="1070" customWidth="1"/>
    <col min="9476" max="9730" width="9" style="1070"/>
    <col min="9731" max="9731" width="26.08984375" style="1070" customWidth="1"/>
    <col min="9732" max="9986" width="9" style="1070"/>
    <col min="9987" max="9987" width="26.08984375" style="1070" customWidth="1"/>
    <col min="9988" max="10242" width="9" style="1070"/>
    <col min="10243" max="10243" width="26.08984375" style="1070" customWidth="1"/>
    <col min="10244" max="10498" width="9" style="1070"/>
    <col min="10499" max="10499" width="26.08984375" style="1070" customWidth="1"/>
    <col min="10500" max="10754" width="9" style="1070"/>
    <col min="10755" max="10755" width="26.08984375" style="1070" customWidth="1"/>
    <col min="10756" max="11010" width="9" style="1070"/>
    <col min="11011" max="11011" width="26.08984375" style="1070" customWidth="1"/>
    <col min="11012" max="11266" width="9" style="1070"/>
    <col min="11267" max="11267" width="26.08984375" style="1070" customWidth="1"/>
    <col min="11268" max="11522" width="9" style="1070"/>
    <col min="11523" max="11523" width="26.08984375" style="1070" customWidth="1"/>
    <col min="11524" max="11778" width="9" style="1070"/>
    <col min="11779" max="11779" width="26.08984375" style="1070" customWidth="1"/>
    <col min="11780" max="12034" width="9" style="1070"/>
    <col min="12035" max="12035" width="26.08984375" style="1070" customWidth="1"/>
    <col min="12036" max="12290" width="9" style="1070"/>
    <col min="12291" max="12291" width="26.08984375" style="1070" customWidth="1"/>
    <col min="12292" max="12546" width="9" style="1070"/>
    <col min="12547" max="12547" width="26.08984375" style="1070" customWidth="1"/>
    <col min="12548" max="12802" width="9" style="1070"/>
    <col min="12803" max="12803" width="26.08984375" style="1070" customWidth="1"/>
    <col min="12804" max="13058" width="9" style="1070"/>
    <col min="13059" max="13059" width="26.08984375" style="1070" customWidth="1"/>
    <col min="13060" max="13314" width="9" style="1070"/>
    <col min="13315" max="13315" width="26.08984375" style="1070" customWidth="1"/>
    <col min="13316" max="13570" width="9" style="1070"/>
    <col min="13571" max="13571" width="26.08984375" style="1070" customWidth="1"/>
    <col min="13572" max="13826" width="9" style="1070"/>
    <col min="13827" max="13827" width="26.08984375" style="1070" customWidth="1"/>
    <col min="13828" max="14082" width="9" style="1070"/>
    <col min="14083" max="14083" width="26.08984375" style="1070" customWidth="1"/>
    <col min="14084" max="14338" width="9" style="1070"/>
    <col min="14339" max="14339" width="26.08984375" style="1070" customWidth="1"/>
    <col min="14340" max="14594" width="9" style="1070"/>
    <col min="14595" max="14595" width="26.08984375" style="1070" customWidth="1"/>
    <col min="14596" max="14850" width="9" style="1070"/>
    <col min="14851" max="14851" width="26.08984375" style="1070" customWidth="1"/>
    <col min="14852" max="15106" width="9" style="1070"/>
    <col min="15107" max="15107" width="26.08984375" style="1070" customWidth="1"/>
    <col min="15108" max="15362" width="9" style="1070"/>
    <col min="15363" max="15363" width="26.08984375" style="1070" customWidth="1"/>
    <col min="15364" max="15618" width="9" style="1070"/>
    <col min="15619" max="15619" width="26.08984375" style="1070" customWidth="1"/>
    <col min="15620" max="15874" width="9" style="1070"/>
    <col min="15875" max="15875" width="26.08984375" style="1070" customWidth="1"/>
    <col min="15876" max="16130" width="9" style="1070"/>
    <col min="16131" max="16131" width="26.08984375" style="1070" customWidth="1"/>
    <col min="16132" max="16384" width="9" style="1070"/>
  </cols>
  <sheetData>
    <row r="1" spans="2:23">
      <c r="B1" s="1070" t="s">
        <v>892</v>
      </c>
    </row>
    <row r="2" spans="2:23" ht="24">
      <c r="B2" s="1455" t="s">
        <v>934</v>
      </c>
      <c r="C2" s="1456" t="s">
        <v>893</v>
      </c>
      <c r="D2" s="1071" t="s">
        <v>895</v>
      </c>
      <c r="E2" s="1071" t="s">
        <v>897</v>
      </c>
      <c r="F2" s="1071" t="s">
        <v>899</v>
      </c>
      <c r="G2" s="1071" t="s">
        <v>901</v>
      </c>
      <c r="H2" s="1071" t="s">
        <v>903</v>
      </c>
      <c r="I2" s="1072" t="s">
        <v>904</v>
      </c>
      <c r="J2" s="1072" t="s">
        <v>905</v>
      </c>
      <c r="K2" s="1072" t="s">
        <v>906</v>
      </c>
      <c r="L2" s="1072" t="s">
        <v>907</v>
      </c>
      <c r="M2" s="1072" t="s">
        <v>908</v>
      </c>
      <c r="N2" s="1072" t="s">
        <v>909</v>
      </c>
      <c r="O2" s="1072" t="s">
        <v>910</v>
      </c>
      <c r="P2" s="1072" t="s">
        <v>911</v>
      </c>
      <c r="Q2" s="1072" t="s">
        <v>912</v>
      </c>
      <c r="R2" s="1072" t="s">
        <v>913</v>
      </c>
      <c r="S2" s="1072" t="s">
        <v>914</v>
      </c>
      <c r="T2" s="1072" t="s">
        <v>915</v>
      </c>
      <c r="U2" s="1072" t="s">
        <v>916</v>
      </c>
      <c r="V2" s="1072" t="s">
        <v>917</v>
      </c>
      <c r="W2" s="1072" t="s">
        <v>918</v>
      </c>
    </row>
    <row r="3" spans="2:23">
      <c r="B3" s="1455"/>
      <c r="C3" s="1456"/>
      <c r="D3" s="1073" t="s">
        <v>919</v>
      </c>
      <c r="E3" s="1073" t="s">
        <v>919</v>
      </c>
      <c r="F3" s="1073" t="s">
        <v>919</v>
      </c>
      <c r="G3" s="1073" t="s">
        <v>919</v>
      </c>
      <c r="H3" s="1073" t="s">
        <v>919</v>
      </c>
      <c r="I3" s="1073" t="s">
        <v>919</v>
      </c>
      <c r="J3" s="1073" t="s">
        <v>919</v>
      </c>
      <c r="K3" s="1073" t="s">
        <v>919</v>
      </c>
      <c r="L3" s="1073" t="s">
        <v>919</v>
      </c>
      <c r="M3" s="1073" t="s">
        <v>919</v>
      </c>
      <c r="N3" s="1073" t="s">
        <v>919</v>
      </c>
      <c r="O3" s="1073" t="s">
        <v>919</v>
      </c>
      <c r="P3" s="1073" t="s">
        <v>919</v>
      </c>
      <c r="Q3" s="1073" t="s">
        <v>919</v>
      </c>
      <c r="R3" s="1073" t="s">
        <v>919</v>
      </c>
      <c r="S3" s="1073" t="s">
        <v>919</v>
      </c>
      <c r="T3" s="1073" t="s">
        <v>919</v>
      </c>
      <c r="U3" s="1073" t="s">
        <v>919</v>
      </c>
      <c r="V3" s="1073" t="s">
        <v>919</v>
      </c>
      <c r="W3" s="1073" t="s">
        <v>919</v>
      </c>
    </row>
    <row r="4" spans="2:23">
      <c r="B4" s="1074">
        <v>1</v>
      </c>
      <c r="C4" s="1075" t="s">
        <v>351</v>
      </c>
      <c r="D4" s="1076">
        <v>0</v>
      </c>
      <c r="E4" s="1076">
        <v>9.3702977351973714E-3</v>
      </c>
      <c r="F4" s="1076">
        <v>1.4170684970077799E-9</v>
      </c>
      <c r="G4" s="1076">
        <v>0</v>
      </c>
      <c r="H4" s="1076">
        <v>8.2246257507780288E-5</v>
      </c>
      <c r="I4" s="1077">
        <v>0</v>
      </c>
      <c r="J4" s="1077">
        <v>1.5200127229911193E-9</v>
      </c>
      <c r="K4" s="1077">
        <v>0</v>
      </c>
      <c r="L4" s="1077">
        <v>0</v>
      </c>
      <c r="M4" s="1077">
        <v>0</v>
      </c>
      <c r="N4" s="1077">
        <v>5.7990182113534067E-6</v>
      </c>
      <c r="O4" s="1077">
        <v>0</v>
      </c>
      <c r="P4" s="1077">
        <v>0</v>
      </c>
      <c r="Q4" s="1077">
        <v>0</v>
      </c>
      <c r="R4" s="1077">
        <v>0</v>
      </c>
      <c r="S4" s="1077">
        <v>3.2683234665393395E-9</v>
      </c>
      <c r="T4" s="1077">
        <v>7.6442450960237358E-5</v>
      </c>
      <c r="U4" s="1077">
        <v>0</v>
      </c>
      <c r="V4" s="1077">
        <v>0</v>
      </c>
      <c r="W4" s="1077">
        <v>0</v>
      </c>
    </row>
    <row r="5" spans="2:23">
      <c r="B5" s="1074">
        <v>2</v>
      </c>
      <c r="C5" s="1075" t="s">
        <v>352</v>
      </c>
      <c r="D5" s="1076">
        <v>4.7195647152910787E-5</v>
      </c>
      <c r="E5" s="1076">
        <v>6.1384068328006912E-3</v>
      </c>
      <c r="F5" s="1076">
        <v>2.471720630271159E-6</v>
      </c>
      <c r="G5" s="1076">
        <v>32.149586452267044</v>
      </c>
      <c r="H5" s="1076">
        <v>2.8254937335548975E-2</v>
      </c>
      <c r="I5" s="1077">
        <v>1.3505349719292023E-6</v>
      </c>
      <c r="J5" s="1077">
        <v>2.6440973189203585E-6</v>
      </c>
      <c r="K5" s="1077">
        <v>0</v>
      </c>
      <c r="L5" s="1077">
        <v>0</v>
      </c>
      <c r="M5" s="1077">
        <v>0</v>
      </c>
      <c r="N5" s="1077">
        <v>6.2575303460589028E-3</v>
      </c>
      <c r="O5" s="1077">
        <v>0</v>
      </c>
      <c r="P5" s="1077">
        <v>0</v>
      </c>
      <c r="Q5" s="1077">
        <v>0</v>
      </c>
      <c r="R5" s="1077">
        <v>0</v>
      </c>
      <c r="S5" s="1077">
        <v>1.1048408497579672E-5</v>
      </c>
      <c r="T5" s="1077">
        <v>1.4761316472710347E-5</v>
      </c>
      <c r="U5" s="1077">
        <v>0</v>
      </c>
      <c r="V5" s="1077">
        <v>2.1967602632228932E-2</v>
      </c>
      <c r="W5" s="1077">
        <v>0</v>
      </c>
    </row>
    <row r="6" spans="2:23">
      <c r="B6" s="1074">
        <v>3</v>
      </c>
      <c r="C6" s="1075" t="s">
        <v>353</v>
      </c>
      <c r="D6" s="1076">
        <v>0</v>
      </c>
      <c r="E6" s="1076">
        <v>0</v>
      </c>
      <c r="F6" s="1076">
        <v>0</v>
      </c>
      <c r="G6" s="1076">
        <v>0</v>
      </c>
      <c r="H6" s="1076">
        <v>0</v>
      </c>
      <c r="I6" s="1077">
        <v>0</v>
      </c>
      <c r="J6" s="1077">
        <v>0</v>
      </c>
      <c r="K6" s="1077">
        <v>0</v>
      </c>
      <c r="L6" s="1077">
        <v>0</v>
      </c>
      <c r="M6" s="1077">
        <v>0</v>
      </c>
      <c r="N6" s="1077">
        <v>0</v>
      </c>
      <c r="O6" s="1077">
        <v>0</v>
      </c>
      <c r="P6" s="1077">
        <v>0</v>
      </c>
      <c r="Q6" s="1077">
        <v>0</v>
      </c>
      <c r="R6" s="1077">
        <v>0</v>
      </c>
      <c r="S6" s="1077">
        <v>0</v>
      </c>
      <c r="T6" s="1077">
        <v>0</v>
      </c>
      <c r="U6" s="1077">
        <v>0</v>
      </c>
      <c r="V6" s="1077">
        <v>0</v>
      </c>
      <c r="W6" s="1077">
        <v>0</v>
      </c>
    </row>
    <row r="7" spans="2:23">
      <c r="B7" s="1074">
        <v>4</v>
      </c>
      <c r="C7" s="1075" t="s">
        <v>354</v>
      </c>
      <c r="D7" s="1076">
        <v>2.9337935192295678E-4</v>
      </c>
      <c r="E7" s="1076">
        <v>5.565450034980548E-4</v>
      </c>
      <c r="F7" s="1076">
        <v>6.122640161097939E-4</v>
      </c>
      <c r="G7" s="1076">
        <v>0</v>
      </c>
      <c r="H7" s="1076">
        <v>1.2007328521184921E-2</v>
      </c>
      <c r="I7" s="1077">
        <v>0</v>
      </c>
      <c r="J7" s="1077">
        <v>1.3731619170448949E-5</v>
      </c>
      <c r="K7" s="1077">
        <v>0</v>
      </c>
      <c r="L7" s="1077">
        <v>0</v>
      </c>
      <c r="M7" s="1077">
        <v>0</v>
      </c>
      <c r="N7" s="1077">
        <v>1.172488115335053E-2</v>
      </c>
      <c r="O7" s="1077">
        <v>0</v>
      </c>
      <c r="P7" s="1077">
        <v>0</v>
      </c>
      <c r="Q7" s="1077">
        <v>0</v>
      </c>
      <c r="R7" s="1077">
        <v>0</v>
      </c>
      <c r="S7" s="1077">
        <v>2.0667361334973777E-4</v>
      </c>
      <c r="T7" s="1077">
        <v>6.2042135314204015E-5</v>
      </c>
      <c r="U7" s="1077">
        <v>0</v>
      </c>
      <c r="V7" s="1077">
        <v>0</v>
      </c>
      <c r="W7" s="1077">
        <v>0</v>
      </c>
    </row>
    <row r="8" spans="2:23">
      <c r="B8" s="1074">
        <v>5</v>
      </c>
      <c r="C8" s="1075" t="s">
        <v>355</v>
      </c>
      <c r="D8" s="1076">
        <v>3.0621972068322744E-4</v>
      </c>
      <c r="E8" s="1076">
        <v>3.9063635047781236E-5</v>
      </c>
      <c r="F8" s="1076">
        <v>0</v>
      </c>
      <c r="G8" s="1076">
        <v>0</v>
      </c>
      <c r="H8" s="1076">
        <v>1.0583369647816843E-4</v>
      </c>
      <c r="I8" s="1077">
        <v>0</v>
      </c>
      <c r="J8" s="1077">
        <v>0</v>
      </c>
      <c r="K8" s="1077">
        <v>0</v>
      </c>
      <c r="L8" s="1077">
        <v>0</v>
      </c>
      <c r="M8" s="1077">
        <v>0</v>
      </c>
      <c r="N8" s="1077">
        <v>0</v>
      </c>
      <c r="O8" s="1077">
        <v>0</v>
      </c>
      <c r="P8" s="1077">
        <v>0</v>
      </c>
      <c r="Q8" s="1077">
        <v>0</v>
      </c>
      <c r="R8" s="1077">
        <v>0</v>
      </c>
      <c r="S8" s="1077">
        <v>1.0583369647816843E-4</v>
      </c>
      <c r="T8" s="1077">
        <v>0</v>
      </c>
      <c r="U8" s="1077">
        <v>0</v>
      </c>
      <c r="V8" s="1077">
        <v>0</v>
      </c>
      <c r="W8" s="1077">
        <v>0</v>
      </c>
    </row>
    <row r="9" spans="2:23">
      <c r="B9" s="1074">
        <v>6</v>
      </c>
      <c r="C9" s="1075" t="s">
        <v>407</v>
      </c>
      <c r="D9" s="1076">
        <v>0</v>
      </c>
      <c r="E9" s="1076">
        <v>0</v>
      </c>
      <c r="F9" s="1076">
        <v>0</v>
      </c>
      <c r="G9" s="1076">
        <v>0</v>
      </c>
      <c r="H9" s="1076">
        <v>0</v>
      </c>
      <c r="I9" s="1077">
        <v>0</v>
      </c>
      <c r="J9" s="1077">
        <v>0</v>
      </c>
      <c r="K9" s="1077">
        <v>0</v>
      </c>
      <c r="L9" s="1077">
        <v>0</v>
      </c>
      <c r="M9" s="1077">
        <v>0</v>
      </c>
      <c r="N9" s="1077">
        <v>0</v>
      </c>
      <c r="O9" s="1077">
        <v>0</v>
      </c>
      <c r="P9" s="1077">
        <v>0</v>
      </c>
      <c r="Q9" s="1077">
        <v>0</v>
      </c>
      <c r="R9" s="1077">
        <v>0</v>
      </c>
      <c r="S9" s="1077">
        <v>0</v>
      </c>
      <c r="T9" s="1077">
        <v>0</v>
      </c>
      <c r="U9" s="1077">
        <v>0</v>
      </c>
      <c r="V9" s="1077">
        <v>0</v>
      </c>
      <c r="W9" s="1077">
        <v>0</v>
      </c>
    </row>
    <row r="10" spans="2:23">
      <c r="B10" s="1074">
        <v>7</v>
      </c>
      <c r="C10" s="1075" t="s">
        <v>935</v>
      </c>
      <c r="D10" s="1076">
        <v>7.1176121016741227</v>
      </c>
      <c r="E10" s="1076">
        <v>1.3382076265792117E-2</v>
      </c>
      <c r="F10" s="1076">
        <v>3.8373618874882991E-2</v>
      </c>
      <c r="G10" s="1076">
        <v>0</v>
      </c>
      <c r="H10" s="1076">
        <v>0.17056621835959951</v>
      </c>
      <c r="I10" s="1077">
        <v>1.1619822387038603E-3</v>
      </c>
      <c r="J10" s="1077">
        <v>6.6648831337739987E-3</v>
      </c>
      <c r="K10" s="1077">
        <v>1.4175152809842758E-3</v>
      </c>
      <c r="L10" s="1077">
        <v>3.2750000501190891E-3</v>
      </c>
      <c r="M10" s="1077">
        <v>0</v>
      </c>
      <c r="N10" s="1077">
        <v>2.8806578278674625E-3</v>
      </c>
      <c r="O10" s="1077">
        <v>0</v>
      </c>
      <c r="P10" s="1077">
        <v>0</v>
      </c>
      <c r="Q10" s="1077">
        <v>0</v>
      </c>
      <c r="R10" s="1077">
        <v>1.5437274533002463E-7</v>
      </c>
      <c r="S10" s="1077">
        <v>1.0767725285209331E-2</v>
      </c>
      <c r="T10" s="1077">
        <v>4.9838818453480101E-2</v>
      </c>
      <c r="U10" s="1077">
        <v>7.9253669744453178E-2</v>
      </c>
      <c r="V10" s="1077">
        <v>0</v>
      </c>
      <c r="W10" s="1077">
        <v>1.5305811972262894E-2</v>
      </c>
    </row>
    <row r="11" spans="2:23">
      <c r="B11" s="1074">
        <v>8</v>
      </c>
      <c r="C11" s="1075" t="s">
        <v>356</v>
      </c>
      <c r="D11" s="1076">
        <v>0.28912661162398823</v>
      </c>
      <c r="E11" s="1076">
        <v>8.0768444082066834E-3</v>
      </c>
      <c r="F11" s="1076">
        <v>3.1918955316411195E-4</v>
      </c>
      <c r="G11" s="1076">
        <v>0</v>
      </c>
      <c r="H11" s="1076">
        <v>9.9204721531628196E-2</v>
      </c>
      <c r="I11" s="1077">
        <v>6.7341417096544699E-5</v>
      </c>
      <c r="J11" s="1077">
        <v>1.1589438698945893E-3</v>
      </c>
      <c r="K11" s="1077">
        <v>1.033067930211574E-4</v>
      </c>
      <c r="L11" s="1077">
        <v>7.513339239269088E-4</v>
      </c>
      <c r="M11" s="1077">
        <v>0</v>
      </c>
      <c r="N11" s="1077">
        <v>5.1329731274387053E-4</v>
      </c>
      <c r="O11" s="1077">
        <v>0</v>
      </c>
      <c r="P11" s="1077">
        <v>9.3708975594852598E-2</v>
      </c>
      <c r="Q11" s="1077">
        <v>3.9639921340972183E-7</v>
      </c>
      <c r="R11" s="1077">
        <v>1.8065822864903197E-9</v>
      </c>
      <c r="S11" s="1077">
        <v>1.1129096393566961E-3</v>
      </c>
      <c r="T11" s="1077">
        <v>1.953923767786273E-4</v>
      </c>
      <c r="U11" s="1077">
        <v>9.3775669528686583E-4</v>
      </c>
      <c r="V11" s="1077">
        <v>0</v>
      </c>
      <c r="W11" s="1077">
        <v>6.5506570287463223E-4</v>
      </c>
    </row>
    <row r="12" spans="2:23">
      <c r="B12" s="1074">
        <v>9</v>
      </c>
      <c r="C12" s="1075" t="s">
        <v>508</v>
      </c>
      <c r="D12" s="1076">
        <v>9.6804869226058674E-2</v>
      </c>
      <c r="E12" s="1076">
        <v>1.9195184452968255E-3</v>
      </c>
      <c r="F12" s="1076">
        <v>1.3271549318014396E-4</v>
      </c>
      <c r="G12" s="1076">
        <v>0</v>
      </c>
      <c r="H12" s="1076">
        <v>0.11316819461860964</v>
      </c>
      <c r="I12" s="1077">
        <v>6.0614661888305743E-6</v>
      </c>
      <c r="J12" s="1077">
        <v>2.700668188891124E-4</v>
      </c>
      <c r="K12" s="1077">
        <v>3.3837023377350584E-3</v>
      </c>
      <c r="L12" s="1077">
        <v>2.9349370644014095E-4</v>
      </c>
      <c r="M12" s="1077">
        <v>0</v>
      </c>
      <c r="N12" s="1077">
        <v>4.6736453850277786E-4</v>
      </c>
      <c r="O12" s="1077">
        <v>0</v>
      </c>
      <c r="P12" s="1077">
        <v>0.1073297308455413</v>
      </c>
      <c r="Q12" s="1077">
        <v>0</v>
      </c>
      <c r="R12" s="1077">
        <v>9.9517869527586137E-10</v>
      </c>
      <c r="S12" s="1077">
        <v>4.9291803342602308E-4</v>
      </c>
      <c r="T12" s="1077">
        <v>3.4342385918713304E-4</v>
      </c>
      <c r="U12" s="1077">
        <v>3.4482277566417845E-4</v>
      </c>
      <c r="V12" s="1077">
        <v>0</v>
      </c>
      <c r="W12" s="1077">
        <v>2.3660924185639424E-4</v>
      </c>
    </row>
    <row r="13" spans="2:23">
      <c r="B13" s="1074">
        <v>10</v>
      </c>
      <c r="C13" s="1075" t="s">
        <v>415</v>
      </c>
      <c r="D13" s="1076">
        <v>9.6804869226058674E-2</v>
      </c>
      <c r="E13" s="1076">
        <v>1.9195184452968255E-3</v>
      </c>
      <c r="F13" s="1076">
        <v>1.3271549318014396E-4</v>
      </c>
      <c r="G13" s="1076">
        <v>0</v>
      </c>
      <c r="H13" s="1076">
        <v>0.11316819461860965</v>
      </c>
      <c r="I13" s="1077">
        <v>6.0614661888305752E-6</v>
      </c>
      <c r="J13" s="1077">
        <v>2.7006681888911235E-4</v>
      </c>
      <c r="K13" s="1077">
        <v>3.3837023377350584E-3</v>
      </c>
      <c r="L13" s="1077">
        <v>2.934937064401409E-4</v>
      </c>
      <c r="M13" s="1077">
        <v>0</v>
      </c>
      <c r="N13" s="1077">
        <v>4.673645385027778E-4</v>
      </c>
      <c r="O13" s="1077">
        <v>0</v>
      </c>
      <c r="P13" s="1077">
        <v>0.10732973084554132</v>
      </c>
      <c r="Q13" s="1077">
        <v>0</v>
      </c>
      <c r="R13" s="1077">
        <v>9.9517869527586137E-10</v>
      </c>
      <c r="S13" s="1077">
        <v>4.9291803342602308E-4</v>
      </c>
      <c r="T13" s="1077">
        <v>3.4342385918713293E-4</v>
      </c>
      <c r="U13" s="1077">
        <v>3.4482277566417845E-4</v>
      </c>
      <c r="V13" s="1077">
        <v>0</v>
      </c>
      <c r="W13" s="1077">
        <v>2.3660924185639427E-4</v>
      </c>
    </row>
    <row r="14" spans="2:23">
      <c r="B14" s="1074">
        <v>11</v>
      </c>
      <c r="C14" s="1075" t="s">
        <v>357</v>
      </c>
      <c r="D14" s="1076">
        <v>0</v>
      </c>
      <c r="E14" s="1076">
        <v>0</v>
      </c>
      <c r="F14" s="1076">
        <v>0</v>
      </c>
      <c r="G14" s="1076">
        <v>0</v>
      </c>
      <c r="H14" s="1076">
        <v>0</v>
      </c>
      <c r="I14" s="1077">
        <v>0</v>
      </c>
      <c r="J14" s="1077">
        <v>0</v>
      </c>
      <c r="K14" s="1077">
        <v>0</v>
      </c>
      <c r="L14" s="1077">
        <v>0</v>
      </c>
      <c r="M14" s="1077">
        <v>0</v>
      </c>
      <c r="N14" s="1077">
        <v>0</v>
      </c>
      <c r="O14" s="1077">
        <v>0</v>
      </c>
      <c r="P14" s="1077">
        <v>0</v>
      </c>
      <c r="Q14" s="1077">
        <v>0</v>
      </c>
      <c r="R14" s="1077">
        <v>0</v>
      </c>
      <c r="S14" s="1077">
        <v>0</v>
      </c>
      <c r="T14" s="1077">
        <v>0</v>
      </c>
      <c r="U14" s="1077">
        <v>0</v>
      </c>
      <c r="V14" s="1077">
        <v>0</v>
      </c>
      <c r="W14" s="1077">
        <v>0</v>
      </c>
    </row>
    <row r="15" spans="2:23">
      <c r="B15" s="1074">
        <v>12</v>
      </c>
      <c r="C15" s="1075" t="s">
        <v>358</v>
      </c>
      <c r="D15" s="1076">
        <v>3.6593406645982152E-2</v>
      </c>
      <c r="E15" s="1076">
        <v>2.0501543341925957E-2</v>
      </c>
      <c r="F15" s="1076">
        <v>1.7633287158548477E-4</v>
      </c>
      <c r="G15" s="1076">
        <v>0</v>
      </c>
      <c r="H15" s="1076">
        <v>1.6596700627333975E-2</v>
      </c>
      <c r="I15" s="1077">
        <v>4.5410912784117846E-3</v>
      </c>
      <c r="J15" s="1077">
        <v>2.7862013916632945E-3</v>
      </c>
      <c r="K15" s="1077">
        <v>1.4697566127046843E-3</v>
      </c>
      <c r="L15" s="1077">
        <v>6.3682102125832126E-4</v>
      </c>
      <c r="M15" s="1077">
        <v>0</v>
      </c>
      <c r="N15" s="1077">
        <v>4.3259434956422204E-4</v>
      </c>
      <c r="O15" s="1077">
        <v>3.5829642332240411E-6</v>
      </c>
      <c r="P15" s="1077">
        <v>0</v>
      </c>
      <c r="Q15" s="1077">
        <v>0</v>
      </c>
      <c r="R15" s="1077">
        <v>1.1976461646894077E-8</v>
      </c>
      <c r="S15" s="1077">
        <v>9.4947961040149024E-4</v>
      </c>
      <c r="T15" s="1077">
        <v>1.0910227067452756E-4</v>
      </c>
      <c r="U15" s="1077">
        <v>4.01944814898867E-5</v>
      </c>
      <c r="V15" s="1077">
        <v>0</v>
      </c>
      <c r="W15" s="1077">
        <v>5.6278646704708921E-3</v>
      </c>
    </row>
    <row r="16" spans="2:23">
      <c r="B16" s="1074">
        <v>13</v>
      </c>
      <c r="C16" s="1075" t="s">
        <v>509</v>
      </c>
      <c r="D16" s="1076">
        <v>3.6593406645982152E-2</v>
      </c>
      <c r="E16" s="1076">
        <v>2.0501543341925957E-2</v>
      </c>
      <c r="F16" s="1076">
        <v>1.7633287158548474E-4</v>
      </c>
      <c r="G16" s="1076">
        <v>0</v>
      </c>
      <c r="H16" s="1076">
        <v>1.6596700627333975E-2</v>
      </c>
      <c r="I16" s="1077">
        <v>4.5410912784117838E-3</v>
      </c>
      <c r="J16" s="1077">
        <v>2.7862013916632941E-3</v>
      </c>
      <c r="K16" s="1077">
        <v>1.4697566127046845E-3</v>
      </c>
      <c r="L16" s="1077">
        <v>6.3682102125832126E-4</v>
      </c>
      <c r="M16" s="1077">
        <v>0</v>
      </c>
      <c r="N16" s="1077">
        <v>4.3259434956422204E-4</v>
      </c>
      <c r="O16" s="1077">
        <v>3.5829642332240411E-6</v>
      </c>
      <c r="P16" s="1077">
        <v>0</v>
      </c>
      <c r="Q16" s="1077">
        <v>0</v>
      </c>
      <c r="R16" s="1077">
        <v>1.1976461646894077E-8</v>
      </c>
      <c r="S16" s="1077">
        <v>9.4947961040149013E-4</v>
      </c>
      <c r="T16" s="1077">
        <v>1.0910227067452758E-4</v>
      </c>
      <c r="U16" s="1077">
        <v>4.0194481489886707E-5</v>
      </c>
      <c r="V16" s="1077">
        <v>0</v>
      </c>
      <c r="W16" s="1077">
        <v>5.627864670470893E-3</v>
      </c>
    </row>
    <row r="17" spans="2:23">
      <c r="B17" s="1074">
        <v>14</v>
      </c>
      <c r="C17" s="1075" t="s">
        <v>510</v>
      </c>
      <c r="D17" s="1076">
        <v>2.1426205902545527E-3</v>
      </c>
      <c r="E17" s="1076">
        <v>2.4033133849818192E-3</v>
      </c>
      <c r="F17" s="1076">
        <v>2.1142129543405359E-5</v>
      </c>
      <c r="G17" s="1076">
        <v>0</v>
      </c>
      <c r="H17" s="1076">
        <v>7.0074166007076819E-2</v>
      </c>
      <c r="I17" s="1077">
        <v>1.7710611988432049E-3</v>
      </c>
      <c r="J17" s="1077">
        <v>4.3562605405863023E-4</v>
      </c>
      <c r="K17" s="1077">
        <v>1.689438715005829E-5</v>
      </c>
      <c r="L17" s="1077">
        <v>2.1063259261436905E-4</v>
      </c>
      <c r="M17" s="1077">
        <v>0</v>
      </c>
      <c r="N17" s="1077">
        <v>6.2710975504215491E-2</v>
      </c>
      <c r="O17" s="1077">
        <v>0</v>
      </c>
      <c r="P17" s="1077">
        <v>0</v>
      </c>
      <c r="Q17" s="1077">
        <v>0</v>
      </c>
      <c r="R17" s="1077">
        <v>5.7553253343686118E-10</v>
      </c>
      <c r="S17" s="1077">
        <v>1.0480607175938608E-3</v>
      </c>
      <c r="T17" s="1077">
        <v>2.6857545171780667E-3</v>
      </c>
      <c r="U17" s="1077">
        <v>3.424661335870321E-4</v>
      </c>
      <c r="V17" s="1077">
        <v>0</v>
      </c>
      <c r="W17" s="1077">
        <v>8.5269432630356314E-4</v>
      </c>
    </row>
    <row r="18" spans="2:23">
      <c r="B18" s="1074">
        <v>15</v>
      </c>
      <c r="C18" s="1075" t="s">
        <v>359</v>
      </c>
      <c r="D18" s="1076">
        <v>1.9731016304198813E-3</v>
      </c>
      <c r="E18" s="1076">
        <v>3.737321943875817E-3</v>
      </c>
      <c r="F18" s="1076">
        <v>2.1276541518207925E-6</v>
      </c>
      <c r="G18" s="1076">
        <v>0</v>
      </c>
      <c r="H18" s="1076">
        <v>2.2417483883692971E-2</v>
      </c>
      <c r="I18" s="1077">
        <v>3.1795022769404895E-5</v>
      </c>
      <c r="J18" s="1077">
        <v>6.0562568050145709E-4</v>
      </c>
      <c r="K18" s="1077">
        <v>2.6143595984888228E-5</v>
      </c>
      <c r="L18" s="1077">
        <v>6.0709601559453521E-4</v>
      </c>
      <c r="M18" s="1077">
        <v>0</v>
      </c>
      <c r="N18" s="1077">
        <v>1.8481513764331721E-2</v>
      </c>
      <c r="O18" s="1077">
        <v>0</v>
      </c>
      <c r="P18" s="1077">
        <v>0</v>
      </c>
      <c r="Q18" s="1077">
        <v>0</v>
      </c>
      <c r="R18" s="1077">
        <v>8.1738137269031139E-10</v>
      </c>
      <c r="S18" s="1077">
        <v>1.4989096738628404E-3</v>
      </c>
      <c r="T18" s="1077">
        <v>7.1378029096561229E-4</v>
      </c>
      <c r="U18" s="1077">
        <v>3.5352474674262691E-4</v>
      </c>
      <c r="V18" s="1077">
        <v>0</v>
      </c>
      <c r="W18" s="1077">
        <v>9.9094275558510116E-5</v>
      </c>
    </row>
    <row r="19" spans="2:23">
      <c r="B19" s="1074">
        <v>16</v>
      </c>
      <c r="C19" s="1075" t="s">
        <v>360</v>
      </c>
      <c r="D19" s="1076">
        <v>2.6097792462586693E-2</v>
      </c>
      <c r="E19" s="1076">
        <v>1.2786772385793753E-2</v>
      </c>
      <c r="F19" s="1076">
        <v>9.0763336535471374E-4</v>
      </c>
      <c r="G19" s="1076">
        <v>0</v>
      </c>
      <c r="H19" s="1076">
        <v>3.7686729318166058E-2</v>
      </c>
      <c r="I19" s="1077">
        <v>2.3436137289431719E-3</v>
      </c>
      <c r="J19" s="1077">
        <v>2.0441812903333029E-3</v>
      </c>
      <c r="K19" s="1077">
        <v>7.5166139127081678E-4</v>
      </c>
      <c r="L19" s="1077">
        <v>1.5527767788407032E-3</v>
      </c>
      <c r="M19" s="1077">
        <v>9.5988551872532527E-3</v>
      </c>
      <c r="N19" s="1077">
        <v>5.8063599189669968E-3</v>
      </c>
      <c r="O19" s="1077">
        <v>0</v>
      </c>
      <c r="P19" s="1077">
        <v>0</v>
      </c>
      <c r="Q19" s="1077">
        <v>0</v>
      </c>
      <c r="R19" s="1077">
        <v>3.7389413283937636E-9</v>
      </c>
      <c r="S19" s="1077">
        <v>1.5713167742589001E-4</v>
      </c>
      <c r="T19" s="1077">
        <v>1.3954287295463142E-3</v>
      </c>
      <c r="U19" s="1077">
        <v>9.3028013793689402E-3</v>
      </c>
      <c r="V19" s="1077">
        <v>0</v>
      </c>
      <c r="W19" s="1077">
        <v>4.7339154972753468E-3</v>
      </c>
    </row>
    <row r="20" spans="2:23">
      <c r="B20" s="1074">
        <v>17</v>
      </c>
      <c r="C20" s="1075" t="s">
        <v>361</v>
      </c>
      <c r="D20" s="1076">
        <v>2.6097792462586696E-2</v>
      </c>
      <c r="E20" s="1076">
        <v>1.2786772385793753E-2</v>
      </c>
      <c r="F20" s="1076">
        <v>9.0763336535471374E-4</v>
      </c>
      <c r="G20" s="1076">
        <v>0</v>
      </c>
      <c r="H20" s="1076">
        <v>3.7686729318166058E-2</v>
      </c>
      <c r="I20" s="1077">
        <v>2.3436137289431715E-3</v>
      </c>
      <c r="J20" s="1077">
        <v>2.0441812903333029E-3</v>
      </c>
      <c r="K20" s="1077">
        <v>7.5166139127081668E-4</v>
      </c>
      <c r="L20" s="1077">
        <v>1.5527767788407029E-3</v>
      </c>
      <c r="M20" s="1077">
        <v>9.5988551872532527E-3</v>
      </c>
      <c r="N20" s="1077">
        <v>5.8063599189669968E-3</v>
      </c>
      <c r="O20" s="1077">
        <v>0</v>
      </c>
      <c r="P20" s="1077">
        <v>0</v>
      </c>
      <c r="Q20" s="1077">
        <v>0</v>
      </c>
      <c r="R20" s="1077">
        <v>3.7389413283937627E-9</v>
      </c>
      <c r="S20" s="1077">
        <v>1.5713167742588998E-4</v>
      </c>
      <c r="T20" s="1077">
        <v>1.3954287295463142E-3</v>
      </c>
      <c r="U20" s="1077">
        <v>9.3028013793689419E-3</v>
      </c>
      <c r="V20" s="1077">
        <v>0</v>
      </c>
      <c r="W20" s="1077">
        <v>4.7339154972753468E-3</v>
      </c>
    </row>
    <row r="21" spans="2:23">
      <c r="B21" s="1074">
        <v>18</v>
      </c>
      <c r="C21" s="1075" t="s">
        <v>511</v>
      </c>
      <c r="D21" s="1076">
        <v>1.1772019749133331E-3</v>
      </c>
      <c r="E21" s="1076">
        <v>6.273397893241558E-3</v>
      </c>
      <c r="F21" s="1076">
        <v>1.4094206097828138E-6</v>
      </c>
      <c r="G21" s="1076">
        <v>0</v>
      </c>
      <c r="H21" s="1076">
        <v>1.4535654729458744E-2</v>
      </c>
      <c r="I21" s="1077">
        <v>2.0653568767673991E-5</v>
      </c>
      <c r="J21" s="1077">
        <v>2.8398336211919177E-3</v>
      </c>
      <c r="K21" s="1077">
        <v>1.2608311142663857E-4</v>
      </c>
      <c r="L21" s="1077">
        <v>2.9482042328524368E-3</v>
      </c>
      <c r="M21" s="1077">
        <v>6.1137252782345426E-3</v>
      </c>
      <c r="N21" s="1077">
        <v>1.1956420673389127E-4</v>
      </c>
      <c r="O21" s="1077">
        <v>0</v>
      </c>
      <c r="P21" s="1077">
        <v>0</v>
      </c>
      <c r="Q21" s="1077">
        <v>0</v>
      </c>
      <c r="R21" s="1077">
        <v>4.0321280149434392E-9</v>
      </c>
      <c r="S21" s="1077">
        <v>9.5246727060679058E-4</v>
      </c>
      <c r="T21" s="1077">
        <v>4.4981851841655111E-5</v>
      </c>
      <c r="U21" s="1077">
        <v>2.6490097195857514E-4</v>
      </c>
      <c r="V21" s="1077">
        <v>0</v>
      </c>
      <c r="W21" s="1077">
        <v>1.1052365837166053E-3</v>
      </c>
    </row>
    <row r="22" spans="2:23">
      <c r="B22" s="1074">
        <v>19</v>
      </c>
      <c r="C22" s="1075" t="s">
        <v>362</v>
      </c>
      <c r="D22" s="1076">
        <v>0.14270235512080928</v>
      </c>
      <c r="E22" s="1076">
        <v>2.3044096276179653E-3</v>
      </c>
      <c r="F22" s="1076">
        <v>7.8986412096492713E-4</v>
      </c>
      <c r="G22" s="1076">
        <v>0</v>
      </c>
      <c r="H22" s="1076">
        <v>3.5570010362009644E-2</v>
      </c>
      <c r="I22" s="1077">
        <v>4.3605872778084451E-4</v>
      </c>
      <c r="J22" s="1077">
        <v>1.5620503509284223E-2</v>
      </c>
      <c r="K22" s="1077">
        <v>2.6170784937007306E-3</v>
      </c>
      <c r="L22" s="1077">
        <v>8.0941962922628907E-3</v>
      </c>
      <c r="M22" s="1077">
        <v>0</v>
      </c>
      <c r="N22" s="1077">
        <v>9.3715854873019323E-4</v>
      </c>
      <c r="O22" s="1077">
        <v>0</v>
      </c>
      <c r="P22" s="1077">
        <v>4.0015385090602876E-3</v>
      </c>
      <c r="Q22" s="1077">
        <v>0</v>
      </c>
      <c r="R22" s="1077">
        <v>4.6515552729870247E-9</v>
      </c>
      <c r="S22" s="1077">
        <v>4.1876497264248128E-4</v>
      </c>
      <c r="T22" s="1077">
        <v>8.2773514793387426E-4</v>
      </c>
      <c r="U22" s="1077">
        <v>7.9070877540226832E-4</v>
      </c>
      <c r="V22" s="1077">
        <v>0</v>
      </c>
      <c r="W22" s="1077">
        <v>1.8262627336565647E-3</v>
      </c>
    </row>
    <row r="23" spans="2:23">
      <c r="B23" s="1074">
        <v>20</v>
      </c>
      <c r="C23" s="1075" t="s">
        <v>512</v>
      </c>
      <c r="D23" s="1076">
        <v>0.14270235512080928</v>
      </c>
      <c r="E23" s="1076">
        <v>2.3044096276179653E-3</v>
      </c>
      <c r="F23" s="1076">
        <v>7.8986412096492724E-4</v>
      </c>
      <c r="G23" s="1076">
        <v>0</v>
      </c>
      <c r="H23" s="1076">
        <v>3.5570010362009644E-2</v>
      </c>
      <c r="I23" s="1077">
        <v>4.3605872778084445E-4</v>
      </c>
      <c r="J23" s="1077">
        <v>1.5620503509284223E-2</v>
      </c>
      <c r="K23" s="1077">
        <v>2.6170784937007306E-3</v>
      </c>
      <c r="L23" s="1077">
        <v>8.0941962922628889E-3</v>
      </c>
      <c r="M23" s="1077">
        <v>0</v>
      </c>
      <c r="N23" s="1077">
        <v>9.3715854873019323E-4</v>
      </c>
      <c r="O23" s="1077">
        <v>0</v>
      </c>
      <c r="P23" s="1077">
        <v>4.0015385090602876E-3</v>
      </c>
      <c r="Q23" s="1077">
        <v>0</v>
      </c>
      <c r="R23" s="1077">
        <v>4.6515552729870247E-9</v>
      </c>
      <c r="S23" s="1077">
        <v>4.1876497264248128E-4</v>
      </c>
      <c r="T23" s="1077">
        <v>8.2773514793387415E-4</v>
      </c>
      <c r="U23" s="1077">
        <v>7.9070877540226843E-4</v>
      </c>
      <c r="V23" s="1077">
        <v>0</v>
      </c>
      <c r="W23" s="1077">
        <v>1.8262627336565651E-3</v>
      </c>
    </row>
    <row r="24" spans="2:23">
      <c r="B24" s="1074">
        <v>21</v>
      </c>
      <c r="C24" s="1075" t="s">
        <v>513</v>
      </c>
      <c r="D24" s="1076">
        <v>0</v>
      </c>
      <c r="E24" s="1076">
        <v>0</v>
      </c>
      <c r="F24" s="1076">
        <v>0</v>
      </c>
      <c r="G24" s="1076">
        <v>0</v>
      </c>
      <c r="H24" s="1076">
        <v>0</v>
      </c>
      <c r="I24" s="1077">
        <v>0</v>
      </c>
      <c r="J24" s="1077">
        <v>0</v>
      </c>
      <c r="K24" s="1077">
        <v>0</v>
      </c>
      <c r="L24" s="1077">
        <v>0</v>
      </c>
      <c r="M24" s="1077">
        <v>0</v>
      </c>
      <c r="N24" s="1077">
        <v>0</v>
      </c>
      <c r="O24" s="1077">
        <v>0</v>
      </c>
      <c r="P24" s="1077">
        <v>0</v>
      </c>
      <c r="Q24" s="1077">
        <v>0</v>
      </c>
      <c r="R24" s="1077">
        <v>0</v>
      </c>
      <c r="S24" s="1077">
        <v>0</v>
      </c>
      <c r="T24" s="1077">
        <v>0</v>
      </c>
      <c r="U24" s="1077">
        <v>0</v>
      </c>
      <c r="V24" s="1077">
        <v>0</v>
      </c>
      <c r="W24" s="1077">
        <v>0</v>
      </c>
    </row>
    <row r="25" spans="2:23">
      <c r="B25" s="1074">
        <v>22</v>
      </c>
      <c r="C25" s="1075" t="s">
        <v>514</v>
      </c>
      <c r="D25" s="1076">
        <v>0.14270235512080928</v>
      </c>
      <c r="E25" s="1076">
        <v>2.3044096276179657E-3</v>
      </c>
      <c r="F25" s="1076">
        <v>7.8986412096492724E-4</v>
      </c>
      <c r="G25" s="1076">
        <v>0</v>
      </c>
      <c r="H25" s="1076">
        <v>3.5570010362009644E-2</v>
      </c>
      <c r="I25" s="1077">
        <v>4.3605872778084451E-4</v>
      </c>
      <c r="J25" s="1077">
        <v>1.5620503509284223E-2</v>
      </c>
      <c r="K25" s="1077">
        <v>2.6170784937007306E-3</v>
      </c>
      <c r="L25" s="1077">
        <v>8.0941962922628907E-3</v>
      </c>
      <c r="M25" s="1077">
        <v>0</v>
      </c>
      <c r="N25" s="1077">
        <v>9.3715854873019323E-4</v>
      </c>
      <c r="O25" s="1077">
        <v>0</v>
      </c>
      <c r="P25" s="1077">
        <v>4.0015385090602876E-3</v>
      </c>
      <c r="Q25" s="1077">
        <v>0</v>
      </c>
      <c r="R25" s="1077">
        <v>4.6515552729870247E-9</v>
      </c>
      <c r="S25" s="1077">
        <v>4.1876497264248128E-4</v>
      </c>
      <c r="T25" s="1077">
        <v>8.2773514793387426E-4</v>
      </c>
      <c r="U25" s="1077">
        <v>7.9070877540226843E-4</v>
      </c>
      <c r="V25" s="1077">
        <v>0</v>
      </c>
      <c r="W25" s="1077">
        <v>1.8262627336565647E-3</v>
      </c>
    </row>
    <row r="26" spans="2:23">
      <c r="B26" s="1074">
        <v>23</v>
      </c>
      <c r="C26" s="1075" t="s">
        <v>363</v>
      </c>
      <c r="D26" s="1076">
        <v>0.14270235512080928</v>
      </c>
      <c r="E26" s="1076">
        <v>2.3044096276179653E-3</v>
      </c>
      <c r="F26" s="1076">
        <v>7.8986412096492724E-4</v>
      </c>
      <c r="G26" s="1076">
        <v>0</v>
      </c>
      <c r="H26" s="1076">
        <v>3.5570010362009644E-2</v>
      </c>
      <c r="I26" s="1077">
        <v>4.3605872778084451E-4</v>
      </c>
      <c r="J26" s="1077">
        <v>1.5620503509284223E-2</v>
      </c>
      <c r="K26" s="1077">
        <v>2.6170784937007306E-3</v>
      </c>
      <c r="L26" s="1077">
        <v>8.0941962922628907E-3</v>
      </c>
      <c r="M26" s="1077">
        <v>0</v>
      </c>
      <c r="N26" s="1077">
        <v>9.3715854873019312E-4</v>
      </c>
      <c r="O26" s="1077">
        <v>0</v>
      </c>
      <c r="P26" s="1077">
        <v>4.0015385090602876E-3</v>
      </c>
      <c r="Q26" s="1077">
        <v>0</v>
      </c>
      <c r="R26" s="1077">
        <v>4.6515552729870247E-9</v>
      </c>
      <c r="S26" s="1077">
        <v>4.1876497264248122E-4</v>
      </c>
      <c r="T26" s="1077">
        <v>8.2773514793387426E-4</v>
      </c>
      <c r="U26" s="1077">
        <v>7.9070877540226832E-4</v>
      </c>
      <c r="V26" s="1077">
        <v>0</v>
      </c>
      <c r="W26" s="1077">
        <v>1.8262627336565649E-3</v>
      </c>
    </row>
    <row r="27" spans="2:23">
      <c r="B27" s="1074">
        <v>24</v>
      </c>
      <c r="C27" s="1075" t="s">
        <v>364</v>
      </c>
      <c r="D27" s="1076">
        <v>8.7719942877992479E-2</v>
      </c>
      <c r="E27" s="1076">
        <v>5.1674497459454774E-3</v>
      </c>
      <c r="F27" s="1076">
        <v>6.4385512148419188E-5</v>
      </c>
      <c r="G27" s="1076">
        <v>0</v>
      </c>
      <c r="H27" s="1076">
        <v>4.8846698437044209E-3</v>
      </c>
      <c r="I27" s="1077">
        <v>8.1888183126826867E-4</v>
      </c>
      <c r="J27" s="1077">
        <v>2.2861899464955322E-3</v>
      </c>
      <c r="K27" s="1077">
        <v>4.5695181367596784E-4</v>
      </c>
      <c r="L27" s="1077">
        <v>1.9726069250309769E-4</v>
      </c>
      <c r="M27" s="1077">
        <v>0</v>
      </c>
      <c r="N27" s="1077">
        <v>4.3259434956422204E-4</v>
      </c>
      <c r="O27" s="1077">
        <v>3.5829642332240415E-6</v>
      </c>
      <c r="P27" s="1077">
        <v>0</v>
      </c>
      <c r="Q27" s="1077">
        <v>0</v>
      </c>
      <c r="R27" s="1077">
        <v>1.1976461646894077E-8</v>
      </c>
      <c r="S27" s="1077">
        <v>3.957481432667247E-5</v>
      </c>
      <c r="T27" s="1077">
        <v>4.2028229675853726E-5</v>
      </c>
      <c r="U27" s="1077">
        <v>4.2826579160340718E-6</v>
      </c>
      <c r="V27" s="1077">
        <v>0</v>
      </c>
      <c r="W27" s="1077">
        <v>6.0331056758390167E-4</v>
      </c>
    </row>
    <row r="28" spans="2:23">
      <c r="B28" s="1074">
        <v>25</v>
      </c>
      <c r="C28" s="1075" t="s">
        <v>515</v>
      </c>
      <c r="D28" s="1076">
        <v>0.14270235512080928</v>
      </c>
      <c r="E28" s="1076">
        <v>2.3044096276179653E-3</v>
      </c>
      <c r="F28" s="1076">
        <v>7.8986412096492724E-4</v>
      </c>
      <c r="G28" s="1076">
        <v>0</v>
      </c>
      <c r="H28" s="1076">
        <v>3.5570010362009637E-2</v>
      </c>
      <c r="I28" s="1077">
        <v>4.3605872778084451E-4</v>
      </c>
      <c r="J28" s="1077">
        <v>1.5620503509284222E-2</v>
      </c>
      <c r="K28" s="1077">
        <v>2.6170784937007306E-3</v>
      </c>
      <c r="L28" s="1077">
        <v>8.0941962922628907E-3</v>
      </c>
      <c r="M28" s="1077">
        <v>0</v>
      </c>
      <c r="N28" s="1077">
        <v>9.3715854873019312E-4</v>
      </c>
      <c r="O28" s="1077">
        <v>0</v>
      </c>
      <c r="P28" s="1077">
        <v>4.0015385090602876E-3</v>
      </c>
      <c r="Q28" s="1077">
        <v>0</v>
      </c>
      <c r="R28" s="1077">
        <v>4.6515552729870247E-9</v>
      </c>
      <c r="S28" s="1077">
        <v>4.1876497264248128E-4</v>
      </c>
      <c r="T28" s="1077">
        <v>8.2773514793387426E-4</v>
      </c>
      <c r="U28" s="1077">
        <v>7.9070877540226832E-4</v>
      </c>
      <c r="V28" s="1077">
        <v>0</v>
      </c>
      <c r="W28" s="1077">
        <v>1.8262627336565651E-3</v>
      </c>
    </row>
    <row r="29" spans="2:23">
      <c r="B29" s="1074">
        <v>26</v>
      </c>
      <c r="C29" s="1075" t="s">
        <v>516</v>
      </c>
      <c r="D29" s="1076">
        <v>0.14270235512080928</v>
      </c>
      <c r="E29" s="1076">
        <v>2.3044096276179649E-3</v>
      </c>
      <c r="F29" s="1076">
        <v>7.8986412096492724E-4</v>
      </c>
      <c r="G29" s="1076">
        <v>0</v>
      </c>
      <c r="H29" s="1076">
        <v>3.5570010362009644E-2</v>
      </c>
      <c r="I29" s="1077">
        <v>4.3605872778084451E-4</v>
      </c>
      <c r="J29" s="1077">
        <v>1.5620503509284223E-2</v>
      </c>
      <c r="K29" s="1077">
        <v>2.6170784937007306E-3</v>
      </c>
      <c r="L29" s="1077">
        <v>8.0941962922628907E-3</v>
      </c>
      <c r="M29" s="1077">
        <v>0</v>
      </c>
      <c r="N29" s="1077">
        <v>9.3715854873019312E-4</v>
      </c>
      <c r="O29" s="1077">
        <v>0</v>
      </c>
      <c r="P29" s="1077">
        <v>4.0015385090602876E-3</v>
      </c>
      <c r="Q29" s="1077">
        <v>0</v>
      </c>
      <c r="R29" s="1077">
        <v>4.6515552729870255E-9</v>
      </c>
      <c r="S29" s="1077">
        <v>4.1876497264248133E-4</v>
      </c>
      <c r="T29" s="1077">
        <v>8.2773514793387448E-4</v>
      </c>
      <c r="U29" s="1077">
        <v>7.9070877540226832E-4</v>
      </c>
      <c r="V29" s="1077">
        <v>0</v>
      </c>
      <c r="W29" s="1077">
        <v>1.8262627336565649E-3</v>
      </c>
    </row>
    <row r="30" spans="2:23">
      <c r="B30" s="1074">
        <v>27</v>
      </c>
      <c r="C30" s="1075" t="s">
        <v>365</v>
      </c>
      <c r="D30" s="1076">
        <v>2.3494724500148816E-2</v>
      </c>
      <c r="E30" s="1076">
        <v>1.7127203025180874E-3</v>
      </c>
      <c r="F30" s="1076">
        <v>2.2999388956454887E-2</v>
      </c>
      <c r="G30" s="1076">
        <v>0</v>
      </c>
      <c r="H30" s="1076">
        <v>2.4922822197277775E-2</v>
      </c>
      <c r="I30" s="1077">
        <v>5.8612308960852982E-4</v>
      </c>
      <c r="J30" s="1077">
        <v>5.9541856313157452E-3</v>
      </c>
      <c r="K30" s="1077">
        <v>2.0555577293904104E-3</v>
      </c>
      <c r="L30" s="1077">
        <v>2.2130787010856629E-3</v>
      </c>
      <c r="M30" s="1077">
        <v>0</v>
      </c>
      <c r="N30" s="1077">
        <v>1.9096444167565326E-4</v>
      </c>
      <c r="O30" s="1077">
        <v>0</v>
      </c>
      <c r="P30" s="1077">
        <v>0</v>
      </c>
      <c r="Q30" s="1077">
        <v>0</v>
      </c>
      <c r="R30" s="1077">
        <v>1.4699110402850097E-8</v>
      </c>
      <c r="S30" s="1077">
        <v>3.3353718573277541E-3</v>
      </c>
      <c r="T30" s="1077">
        <v>1.8280302227792003E-3</v>
      </c>
      <c r="U30" s="1077">
        <v>4.0496669372845871E-3</v>
      </c>
      <c r="V30" s="1077">
        <v>0</v>
      </c>
      <c r="W30" s="1077">
        <v>4.7098288876998313E-3</v>
      </c>
    </row>
    <row r="31" spans="2:23">
      <c r="B31" s="1074">
        <v>28</v>
      </c>
      <c r="C31" s="1075" t="s">
        <v>53</v>
      </c>
      <c r="D31" s="1076">
        <v>2.3494724500148816E-2</v>
      </c>
      <c r="E31" s="1076">
        <v>1.7127203025180877E-3</v>
      </c>
      <c r="F31" s="1076">
        <v>2.2999388956454887E-2</v>
      </c>
      <c r="G31" s="1076">
        <v>0</v>
      </c>
      <c r="H31" s="1076">
        <v>2.4922822197277775E-2</v>
      </c>
      <c r="I31" s="1077">
        <v>5.8612308960852982E-4</v>
      </c>
      <c r="J31" s="1077">
        <v>5.9541856313157452E-3</v>
      </c>
      <c r="K31" s="1077">
        <v>2.0555577293904104E-3</v>
      </c>
      <c r="L31" s="1077">
        <v>2.2130787010856629E-3</v>
      </c>
      <c r="M31" s="1077">
        <v>0</v>
      </c>
      <c r="N31" s="1077">
        <v>1.9096444167565326E-4</v>
      </c>
      <c r="O31" s="1077">
        <v>0</v>
      </c>
      <c r="P31" s="1077">
        <v>0</v>
      </c>
      <c r="Q31" s="1077">
        <v>0</v>
      </c>
      <c r="R31" s="1077">
        <v>1.4699110402850099E-8</v>
      </c>
      <c r="S31" s="1077">
        <v>3.3353718573277541E-3</v>
      </c>
      <c r="T31" s="1077">
        <v>1.8280302227792003E-3</v>
      </c>
      <c r="U31" s="1077">
        <v>4.0496669372845871E-3</v>
      </c>
      <c r="V31" s="1077">
        <v>0</v>
      </c>
      <c r="W31" s="1077">
        <v>4.7098288876998313E-3</v>
      </c>
    </row>
    <row r="32" spans="2:23">
      <c r="B32" s="1074">
        <v>29</v>
      </c>
      <c r="C32" s="1075" t="s">
        <v>366</v>
      </c>
      <c r="D32" s="1076">
        <v>4.9509701831053693E-3</v>
      </c>
      <c r="E32" s="1076">
        <v>1.3727356653211266E-2</v>
      </c>
      <c r="F32" s="1076">
        <v>3.9471240918718435E-6</v>
      </c>
      <c r="G32" s="1076">
        <v>0</v>
      </c>
      <c r="H32" s="1076">
        <v>6.4513822919389447E-3</v>
      </c>
      <c r="I32" s="1077">
        <v>1.184854670020878E-4</v>
      </c>
      <c r="J32" s="1077">
        <v>2.5836877117821539E-3</v>
      </c>
      <c r="K32" s="1077">
        <v>1.9903797959731022E-4</v>
      </c>
      <c r="L32" s="1077">
        <v>1.6564801597221299E-3</v>
      </c>
      <c r="M32" s="1077">
        <v>0</v>
      </c>
      <c r="N32" s="1077">
        <v>3.5006012227360093E-4</v>
      </c>
      <c r="O32" s="1077">
        <v>0</v>
      </c>
      <c r="P32" s="1077">
        <v>0</v>
      </c>
      <c r="Q32" s="1077">
        <v>0</v>
      </c>
      <c r="R32" s="1077">
        <v>1.0139011299932209E-8</v>
      </c>
      <c r="S32" s="1077">
        <v>6.6170226492328601E-4</v>
      </c>
      <c r="T32" s="1077">
        <v>4.5828448959695883E-4</v>
      </c>
      <c r="U32" s="1077">
        <v>2.2872839552405633E-4</v>
      </c>
      <c r="V32" s="1077">
        <v>0</v>
      </c>
      <c r="W32" s="1077">
        <v>1.9490556250606071E-4</v>
      </c>
    </row>
    <row r="33" spans="2:23">
      <c r="B33" s="1074">
        <v>30</v>
      </c>
      <c r="C33" s="1075" t="s">
        <v>367</v>
      </c>
      <c r="D33" s="1076">
        <v>5.2203378054640559E-3</v>
      </c>
      <c r="E33" s="1076">
        <v>1.3788062641009527E-2</v>
      </c>
      <c r="F33" s="1076">
        <v>1.2464284800779404E-6</v>
      </c>
      <c r="G33" s="1076">
        <v>0</v>
      </c>
      <c r="H33" s="1076">
        <v>3.1642102993024502E-3</v>
      </c>
      <c r="I33" s="1077">
        <v>1.5110630641823432E-5</v>
      </c>
      <c r="J33" s="1077">
        <v>1.4930645626572733E-3</v>
      </c>
      <c r="K33" s="1077">
        <v>7.1658119701857281E-6</v>
      </c>
      <c r="L33" s="1077">
        <v>4.1045469836722281E-4</v>
      </c>
      <c r="M33" s="1077">
        <v>0</v>
      </c>
      <c r="N33" s="1077">
        <v>2.7760254925124063E-4</v>
      </c>
      <c r="O33" s="1077">
        <v>0</v>
      </c>
      <c r="P33" s="1077">
        <v>0</v>
      </c>
      <c r="Q33" s="1077">
        <v>0</v>
      </c>
      <c r="R33" s="1077">
        <v>2.4339603078042908E-6</v>
      </c>
      <c r="S33" s="1077">
        <v>5.7124112703671448E-4</v>
      </c>
      <c r="T33" s="1077">
        <v>2.8432145297484354E-4</v>
      </c>
      <c r="U33" s="1077">
        <v>7.6563490441717313E-5</v>
      </c>
      <c r="V33" s="1077">
        <v>0</v>
      </c>
      <c r="W33" s="1077">
        <v>2.6252015653624906E-5</v>
      </c>
    </row>
    <row r="34" spans="2:23">
      <c r="B34" s="1074">
        <v>31</v>
      </c>
      <c r="C34" s="1075" t="s">
        <v>936</v>
      </c>
      <c r="D34" s="1076">
        <v>2.9857528133028857E-2</v>
      </c>
      <c r="E34" s="1076">
        <v>1.4670076432584198E-3</v>
      </c>
      <c r="F34" s="1076">
        <v>4.3557608881096044E-7</v>
      </c>
      <c r="G34" s="1076">
        <v>0</v>
      </c>
      <c r="H34" s="1076">
        <v>1.2453190670607686E-3</v>
      </c>
      <c r="I34" s="1077">
        <v>4.2926891682097601E-7</v>
      </c>
      <c r="J34" s="1077">
        <v>3.8134001047670851E-4</v>
      </c>
      <c r="K34" s="1077">
        <v>5.7801803174345218E-6</v>
      </c>
      <c r="L34" s="1077">
        <v>8.112490757434992E-5</v>
      </c>
      <c r="M34" s="1077">
        <v>0</v>
      </c>
      <c r="N34" s="1077">
        <v>2.1733266594088882E-4</v>
      </c>
      <c r="O34" s="1077">
        <v>0</v>
      </c>
      <c r="P34" s="1077">
        <v>0</v>
      </c>
      <c r="Q34" s="1077">
        <v>0</v>
      </c>
      <c r="R34" s="1077">
        <v>1.4810828613725842E-10</v>
      </c>
      <c r="S34" s="1077">
        <v>1.8910051971923218E-4</v>
      </c>
      <c r="T34" s="1077">
        <v>1.2300041385284015E-5</v>
      </c>
      <c r="U34" s="1077">
        <v>2.6694113173418815E-4</v>
      </c>
      <c r="V34" s="1077">
        <v>0</v>
      </c>
      <c r="W34" s="1077">
        <v>9.097019288757541E-5</v>
      </c>
    </row>
    <row r="35" spans="2:23">
      <c r="B35" s="1074">
        <v>32</v>
      </c>
      <c r="C35" s="1075" t="s">
        <v>368</v>
      </c>
      <c r="D35" s="1076">
        <v>0.11446692628867107</v>
      </c>
      <c r="E35" s="1076">
        <v>7.3421790797038484E-3</v>
      </c>
      <c r="F35" s="1076">
        <v>1.8684565137299404E-3</v>
      </c>
      <c r="G35" s="1076">
        <v>0</v>
      </c>
      <c r="H35" s="1076">
        <v>0.94912679165602876</v>
      </c>
      <c r="I35" s="1077">
        <v>1.4893117702633593E-3</v>
      </c>
      <c r="J35" s="1077">
        <v>3.537264876543151E-3</v>
      </c>
      <c r="K35" s="1077">
        <v>2.9489252243119065E-3</v>
      </c>
      <c r="L35" s="1077">
        <v>7.0852177796714598E-3</v>
      </c>
      <c r="M35" s="1077">
        <v>0</v>
      </c>
      <c r="N35" s="1077">
        <v>2.8691126834201205E-3</v>
      </c>
      <c r="O35" s="1077">
        <v>0</v>
      </c>
      <c r="P35" s="1077">
        <v>0</v>
      </c>
      <c r="Q35" s="1077">
        <v>0</v>
      </c>
      <c r="R35" s="1077">
        <v>1.3688005645713453E-8</v>
      </c>
      <c r="S35" s="1077">
        <v>6.1589393181593372E-4</v>
      </c>
      <c r="T35" s="1077">
        <v>0.87472926430783571</v>
      </c>
      <c r="U35" s="1077">
        <v>5.5615243509792529E-2</v>
      </c>
      <c r="V35" s="1077">
        <v>0</v>
      </c>
      <c r="W35" s="1077">
        <v>2.36543884368956E-4</v>
      </c>
    </row>
    <row r="36" spans="2:23">
      <c r="B36" s="1074">
        <v>33</v>
      </c>
      <c r="C36" s="1075" t="s">
        <v>369</v>
      </c>
      <c r="D36" s="1076">
        <v>0.11446692628867107</v>
      </c>
      <c r="E36" s="1076">
        <v>7.3421790797038493E-3</v>
      </c>
      <c r="F36" s="1076">
        <v>1.8684565137299404E-3</v>
      </c>
      <c r="G36" s="1076">
        <v>0</v>
      </c>
      <c r="H36" s="1076">
        <v>0.94912679165602887</v>
      </c>
      <c r="I36" s="1077">
        <v>1.4893117702633591E-3</v>
      </c>
      <c r="J36" s="1077">
        <v>3.5372648765431506E-3</v>
      </c>
      <c r="K36" s="1077">
        <v>2.9489252243119065E-3</v>
      </c>
      <c r="L36" s="1077">
        <v>7.0852177796714598E-3</v>
      </c>
      <c r="M36" s="1077">
        <v>0</v>
      </c>
      <c r="N36" s="1077">
        <v>2.8691126834201209E-3</v>
      </c>
      <c r="O36" s="1077">
        <v>0</v>
      </c>
      <c r="P36" s="1077">
        <v>0</v>
      </c>
      <c r="Q36" s="1077">
        <v>0</v>
      </c>
      <c r="R36" s="1077">
        <v>1.3688005645713453E-8</v>
      </c>
      <c r="S36" s="1077">
        <v>6.1589393181593372E-4</v>
      </c>
      <c r="T36" s="1077">
        <v>0.87472926430783582</v>
      </c>
      <c r="U36" s="1077">
        <v>5.5615243509792529E-2</v>
      </c>
      <c r="V36" s="1077">
        <v>0</v>
      </c>
      <c r="W36" s="1077">
        <v>2.36543884368956E-4</v>
      </c>
    </row>
    <row r="37" spans="2:23">
      <c r="B37" s="1074">
        <v>34</v>
      </c>
      <c r="C37" s="1075" t="s">
        <v>370</v>
      </c>
      <c r="D37" s="1076">
        <v>0.11446692628867108</v>
      </c>
      <c r="E37" s="1076">
        <v>7.3421790797038476E-3</v>
      </c>
      <c r="F37" s="1076">
        <v>1.8684565137299404E-3</v>
      </c>
      <c r="G37" s="1076">
        <v>0</v>
      </c>
      <c r="H37" s="1076">
        <v>0.94912679165602876</v>
      </c>
      <c r="I37" s="1077">
        <v>1.4893117702633593E-3</v>
      </c>
      <c r="J37" s="1077">
        <v>3.537264876543151E-3</v>
      </c>
      <c r="K37" s="1077">
        <v>2.9489252243119065E-3</v>
      </c>
      <c r="L37" s="1077">
        <v>7.0852177796714598E-3</v>
      </c>
      <c r="M37" s="1077">
        <v>0</v>
      </c>
      <c r="N37" s="1077">
        <v>2.8691126834201209E-3</v>
      </c>
      <c r="O37" s="1077">
        <v>0</v>
      </c>
      <c r="P37" s="1077">
        <v>0</v>
      </c>
      <c r="Q37" s="1077">
        <v>0</v>
      </c>
      <c r="R37" s="1077">
        <v>1.3688005645713453E-8</v>
      </c>
      <c r="S37" s="1077">
        <v>6.1589393181593372E-4</v>
      </c>
      <c r="T37" s="1077">
        <v>0.87472926430783571</v>
      </c>
      <c r="U37" s="1077">
        <v>5.5615243509792536E-2</v>
      </c>
      <c r="V37" s="1077">
        <v>0</v>
      </c>
      <c r="W37" s="1077">
        <v>2.3654388436895603E-4</v>
      </c>
    </row>
    <row r="38" spans="2:23">
      <c r="B38" s="1074">
        <v>35</v>
      </c>
      <c r="C38" s="1075" t="s">
        <v>937</v>
      </c>
      <c r="D38" s="1076">
        <v>0.11446692628867107</v>
      </c>
      <c r="E38" s="1076">
        <v>7.3421790797038484E-3</v>
      </c>
      <c r="F38" s="1076">
        <v>1.8684565137299406E-3</v>
      </c>
      <c r="G38" s="1076">
        <v>0</v>
      </c>
      <c r="H38" s="1076">
        <v>0.94912679165602876</v>
      </c>
      <c r="I38" s="1077">
        <v>1.4893117702633591E-3</v>
      </c>
      <c r="J38" s="1077">
        <v>3.537264876543151E-3</v>
      </c>
      <c r="K38" s="1077">
        <v>2.9489252243119065E-3</v>
      </c>
      <c r="L38" s="1077">
        <v>7.0852177796714598E-3</v>
      </c>
      <c r="M38" s="1077">
        <v>0</v>
      </c>
      <c r="N38" s="1077">
        <v>2.8691126834201209E-3</v>
      </c>
      <c r="O38" s="1077">
        <v>0</v>
      </c>
      <c r="P38" s="1077">
        <v>0</v>
      </c>
      <c r="Q38" s="1077">
        <v>0</v>
      </c>
      <c r="R38" s="1077">
        <v>1.3688005645713452E-8</v>
      </c>
      <c r="S38" s="1077">
        <v>6.1589393181593372E-4</v>
      </c>
      <c r="T38" s="1077">
        <v>0.87472926430783571</v>
      </c>
      <c r="U38" s="1077">
        <v>5.5615243509792529E-2</v>
      </c>
      <c r="V38" s="1077">
        <v>0</v>
      </c>
      <c r="W38" s="1077">
        <v>2.3654388436895603E-4</v>
      </c>
    </row>
    <row r="39" spans="2:23">
      <c r="B39" s="1074">
        <v>36</v>
      </c>
      <c r="C39" s="1075" t="s">
        <v>371</v>
      </c>
      <c r="D39" s="1076">
        <v>0.13333566203128444</v>
      </c>
      <c r="E39" s="1076">
        <v>2.7620024153886193E-3</v>
      </c>
      <c r="F39" s="1076">
        <v>3.9907192387625638E-3</v>
      </c>
      <c r="G39" s="1076">
        <v>0</v>
      </c>
      <c r="H39" s="1076">
        <v>0.37510615123036167</v>
      </c>
      <c r="I39" s="1077">
        <v>1.4054262305910728E-4</v>
      </c>
      <c r="J39" s="1077">
        <v>5.5046374569579616E-3</v>
      </c>
      <c r="K39" s="1077">
        <v>4.347426932024819E-3</v>
      </c>
      <c r="L39" s="1077">
        <v>2.7165738966813085E-3</v>
      </c>
      <c r="M39" s="1077">
        <v>0</v>
      </c>
      <c r="N39" s="1077">
        <v>1.51590843662528E-3</v>
      </c>
      <c r="O39" s="1077">
        <v>0</v>
      </c>
      <c r="P39" s="1077">
        <v>0</v>
      </c>
      <c r="Q39" s="1077">
        <v>0</v>
      </c>
      <c r="R39" s="1077">
        <v>2.090840798910072E-8</v>
      </c>
      <c r="S39" s="1077">
        <v>7.4172969825562008E-3</v>
      </c>
      <c r="T39" s="1077">
        <v>1.724301523276137E-2</v>
      </c>
      <c r="U39" s="1077">
        <v>0.31532272742360024</v>
      </c>
      <c r="V39" s="1077">
        <v>0</v>
      </c>
      <c r="W39" s="1077">
        <v>2.0898001337687377E-2</v>
      </c>
    </row>
    <row r="40" spans="2:23">
      <c r="B40" s="1074">
        <v>37</v>
      </c>
      <c r="C40" s="1075" t="s">
        <v>372</v>
      </c>
      <c r="D40" s="1076">
        <v>0.13333566203128444</v>
      </c>
      <c r="E40" s="1076">
        <v>2.7620024153886188E-3</v>
      </c>
      <c r="F40" s="1076">
        <v>3.9907192387625638E-3</v>
      </c>
      <c r="G40" s="1076">
        <v>0</v>
      </c>
      <c r="H40" s="1076">
        <v>0.37510615123036162</v>
      </c>
      <c r="I40" s="1077">
        <v>1.4054262305910725E-4</v>
      </c>
      <c r="J40" s="1077">
        <v>5.5046374569579625E-3</v>
      </c>
      <c r="K40" s="1077">
        <v>4.347426932024819E-3</v>
      </c>
      <c r="L40" s="1077">
        <v>2.7165738966813085E-3</v>
      </c>
      <c r="M40" s="1077">
        <v>0</v>
      </c>
      <c r="N40" s="1077">
        <v>1.5159084366252798E-3</v>
      </c>
      <c r="O40" s="1077">
        <v>0</v>
      </c>
      <c r="P40" s="1077">
        <v>0</v>
      </c>
      <c r="Q40" s="1077">
        <v>0</v>
      </c>
      <c r="R40" s="1077">
        <v>2.090840798910072E-8</v>
      </c>
      <c r="S40" s="1077">
        <v>7.4172969825562025E-3</v>
      </c>
      <c r="T40" s="1077">
        <v>1.7243015232761373E-2</v>
      </c>
      <c r="U40" s="1077">
        <v>0.31532272742360018</v>
      </c>
      <c r="V40" s="1077">
        <v>0</v>
      </c>
      <c r="W40" s="1077">
        <v>2.0898001337687377E-2</v>
      </c>
    </row>
    <row r="41" spans="2:23">
      <c r="B41" s="1074">
        <v>38</v>
      </c>
      <c r="C41" s="1075" t="s">
        <v>519</v>
      </c>
      <c r="D41" s="1076">
        <v>0.13333566203128444</v>
      </c>
      <c r="E41" s="1076">
        <v>2.7620024153886188E-3</v>
      </c>
      <c r="F41" s="1076">
        <v>3.9907192387625638E-3</v>
      </c>
      <c r="G41" s="1076">
        <v>0</v>
      </c>
      <c r="H41" s="1076">
        <v>0.37510615123036167</v>
      </c>
      <c r="I41" s="1077">
        <v>1.4054262305910728E-4</v>
      </c>
      <c r="J41" s="1077">
        <v>5.5046374569579616E-3</v>
      </c>
      <c r="K41" s="1077">
        <v>4.3474269320248199E-3</v>
      </c>
      <c r="L41" s="1077">
        <v>2.7165738966813085E-3</v>
      </c>
      <c r="M41" s="1077">
        <v>0</v>
      </c>
      <c r="N41" s="1077">
        <v>1.5159084366252798E-3</v>
      </c>
      <c r="O41" s="1077">
        <v>0</v>
      </c>
      <c r="P41" s="1077">
        <v>0</v>
      </c>
      <c r="Q41" s="1077">
        <v>0</v>
      </c>
      <c r="R41" s="1077">
        <v>2.090840798910072E-8</v>
      </c>
      <c r="S41" s="1077">
        <v>7.4172969825562016E-3</v>
      </c>
      <c r="T41" s="1077">
        <v>1.7243015232761373E-2</v>
      </c>
      <c r="U41" s="1077">
        <v>0.31532272742360024</v>
      </c>
      <c r="V41" s="1077">
        <v>0</v>
      </c>
      <c r="W41" s="1077">
        <v>2.0898001337687377E-2</v>
      </c>
    </row>
    <row r="42" spans="2:23">
      <c r="B42" s="1074">
        <v>39</v>
      </c>
      <c r="C42" s="1075" t="s">
        <v>520</v>
      </c>
      <c r="D42" s="1076">
        <v>0.13333566203128444</v>
      </c>
      <c r="E42" s="1076">
        <v>2.7620024153886193E-3</v>
      </c>
      <c r="F42" s="1076">
        <v>3.9907192387625638E-3</v>
      </c>
      <c r="G42" s="1076">
        <v>0</v>
      </c>
      <c r="H42" s="1076">
        <v>0.37510615123036173</v>
      </c>
      <c r="I42" s="1077">
        <v>1.4054262305910728E-4</v>
      </c>
      <c r="J42" s="1077">
        <v>5.5046374569579608E-3</v>
      </c>
      <c r="K42" s="1077">
        <v>4.3474269320248199E-3</v>
      </c>
      <c r="L42" s="1077">
        <v>2.716573896681309E-3</v>
      </c>
      <c r="M42" s="1077">
        <v>0</v>
      </c>
      <c r="N42" s="1077">
        <v>1.5159084366252798E-3</v>
      </c>
      <c r="O42" s="1077">
        <v>0</v>
      </c>
      <c r="P42" s="1077">
        <v>0</v>
      </c>
      <c r="Q42" s="1077">
        <v>0</v>
      </c>
      <c r="R42" s="1077">
        <v>2.090840798910072E-8</v>
      </c>
      <c r="S42" s="1077">
        <v>7.4172969825561999E-3</v>
      </c>
      <c r="T42" s="1077">
        <v>1.724301523276137E-2</v>
      </c>
      <c r="U42" s="1077">
        <v>0.31532272742360029</v>
      </c>
      <c r="V42" s="1077">
        <v>0</v>
      </c>
      <c r="W42" s="1077">
        <v>2.0898001337687377E-2</v>
      </c>
    </row>
    <row r="43" spans="2:23">
      <c r="B43" s="1074">
        <v>40</v>
      </c>
      <c r="C43" s="1075" t="s">
        <v>373</v>
      </c>
      <c r="D43" s="1076">
        <v>3.0990252893875588E-2</v>
      </c>
      <c r="E43" s="1076">
        <v>1.4042594325352541E-3</v>
      </c>
      <c r="F43" s="1076">
        <v>1.9347539831085457E-4</v>
      </c>
      <c r="G43" s="1076">
        <v>0</v>
      </c>
      <c r="H43" s="1076">
        <v>2.9539055252079643E-2</v>
      </c>
      <c r="I43" s="1077">
        <v>7.420806269772793E-6</v>
      </c>
      <c r="J43" s="1077">
        <v>1.157087256981591E-3</v>
      </c>
      <c r="K43" s="1077">
        <v>1.8766568893846469E-3</v>
      </c>
      <c r="L43" s="1077">
        <v>3.0783379514808685E-3</v>
      </c>
      <c r="M43" s="1077">
        <v>0</v>
      </c>
      <c r="N43" s="1077">
        <v>8.7325342890498623E-4</v>
      </c>
      <c r="O43" s="1077">
        <v>0</v>
      </c>
      <c r="P43" s="1077">
        <v>0</v>
      </c>
      <c r="Q43" s="1077">
        <v>0</v>
      </c>
      <c r="R43" s="1077">
        <v>5.0844572515571522E-9</v>
      </c>
      <c r="S43" s="1077">
        <v>5.0401520277614626E-4</v>
      </c>
      <c r="T43" s="1077">
        <v>2.5165475225159871E-3</v>
      </c>
      <c r="U43" s="1077">
        <v>1.9366395485631443E-2</v>
      </c>
      <c r="V43" s="1077">
        <v>0</v>
      </c>
      <c r="W43" s="1077">
        <v>1.5933562367694871E-4</v>
      </c>
    </row>
    <row r="44" spans="2:23">
      <c r="B44" s="1074">
        <v>41</v>
      </c>
      <c r="C44" s="1075" t="s">
        <v>374</v>
      </c>
      <c r="D44" s="1076">
        <v>3.0990252893875584E-2</v>
      </c>
      <c r="E44" s="1076">
        <v>1.4042594325352543E-3</v>
      </c>
      <c r="F44" s="1076">
        <v>1.9347539831085457E-4</v>
      </c>
      <c r="G44" s="1076">
        <v>0</v>
      </c>
      <c r="H44" s="1076">
        <v>2.953905525207964E-2</v>
      </c>
      <c r="I44" s="1077">
        <v>7.4208062697727938E-6</v>
      </c>
      <c r="J44" s="1077">
        <v>1.157087256981591E-3</v>
      </c>
      <c r="K44" s="1077">
        <v>1.8766568893846464E-3</v>
      </c>
      <c r="L44" s="1077">
        <v>3.0783379514808689E-3</v>
      </c>
      <c r="M44" s="1077">
        <v>0</v>
      </c>
      <c r="N44" s="1077">
        <v>8.7325342890498634E-4</v>
      </c>
      <c r="O44" s="1077">
        <v>0</v>
      </c>
      <c r="P44" s="1077">
        <v>0</v>
      </c>
      <c r="Q44" s="1077">
        <v>0</v>
      </c>
      <c r="R44" s="1077">
        <v>5.0844572515571522E-9</v>
      </c>
      <c r="S44" s="1077">
        <v>5.0401520277614626E-4</v>
      </c>
      <c r="T44" s="1077">
        <v>2.5165475225159871E-3</v>
      </c>
      <c r="U44" s="1077">
        <v>1.9366395485631439E-2</v>
      </c>
      <c r="V44" s="1077">
        <v>0</v>
      </c>
      <c r="W44" s="1077">
        <v>1.5933562367694871E-4</v>
      </c>
    </row>
    <row r="45" spans="2:23">
      <c r="B45" s="1074">
        <v>42</v>
      </c>
      <c r="C45" s="1075" t="s">
        <v>521</v>
      </c>
      <c r="D45" s="1076">
        <v>4.4797252751955577E-2</v>
      </c>
      <c r="E45" s="1076">
        <v>3.9049310920981147E-3</v>
      </c>
      <c r="F45" s="1076">
        <v>1.2528264758616234E-3</v>
      </c>
      <c r="G45" s="1076">
        <v>0</v>
      </c>
      <c r="H45" s="1076">
        <v>2.8664811083960406E-2</v>
      </c>
      <c r="I45" s="1077">
        <v>6.5968897937658259E-5</v>
      </c>
      <c r="J45" s="1077">
        <v>2.9605099687243703E-3</v>
      </c>
      <c r="K45" s="1077">
        <v>4.4263361676859063E-3</v>
      </c>
      <c r="L45" s="1077">
        <v>8.0500997438145601E-3</v>
      </c>
      <c r="M45" s="1077">
        <v>0</v>
      </c>
      <c r="N45" s="1077">
        <v>2.1972789953507163E-3</v>
      </c>
      <c r="O45" s="1077">
        <v>0</v>
      </c>
      <c r="P45" s="1077">
        <v>0</v>
      </c>
      <c r="Q45" s="1077">
        <v>0</v>
      </c>
      <c r="R45" s="1077">
        <v>9.1768059862351956E-8</v>
      </c>
      <c r="S45" s="1077">
        <v>5.7845302569554113E-3</v>
      </c>
      <c r="T45" s="1077">
        <v>3.2818495018703533E-3</v>
      </c>
      <c r="U45" s="1077">
        <v>8.2142671446160435E-4</v>
      </c>
      <c r="V45" s="1077">
        <v>0</v>
      </c>
      <c r="W45" s="1077">
        <v>1.076719069099963E-3</v>
      </c>
    </row>
    <row r="46" spans="2:23">
      <c r="B46" s="1074">
        <v>43</v>
      </c>
      <c r="C46" s="1075" t="s">
        <v>375</v>
      </c>
      <c r="D46" s="1076">
        <v>4.4797252751955577E-2</v>
      </c>
      <c r="E46" s="1076">
        <v>3.9049310920981147E-3</v>
      </c>
      <c r="F46" s="1076">
        <v>1.2528264758616236E-3</v>
      </c>
      <c r="G46" s="1076">
        <v>0</v>
      </c>
      <c r="H46" s="1076">
        <v>2.8664811083960406E-2</v>
      </c>
      <c r="I46" s="1077">
        <v>6.5968897937658259E-5</v>
      </c>
      <c r="J46" s="1077">
        <v>2.9605099687243699E-3</v>
      </c>
      <c r="K46" s="1077">
        <v>4.4263361676859063E-3</v>
      </c>
      <c r="L46" s="1077">
        <v>8.0500997438145618E-3</v>
      </c>
      <c r="M46" s="1077">
        <v>0</v>
      </c>
      <c r="N46" s="1077">
        <v>2.1972789953507168E-3</v>
      </c>
      <c r="O46" s="1077">
        <v>0</v>
      </c>
      <c r="P46" s="1077">
        <v>0</v>
      </c>
      <c r="Q46" s="1077">
        <v>0</v>
      </c>
      <c r="R46" s="1077">
        <v>9.1768059862351942E-8</v>
      </c>
      <c r="S46" s="1077">
        <v>5.7845302569554113E-3</v>
      </c>
      <c r="T46" s="1077">
        <v>3.2818495018703529E-3</v>
      </c>
      <c r="U46" s="1077">
        <v>8.2142671446160424E-4</v>
      </c>
      <c r="V46" s="1077">
        <v>0</v>
      </c>
      <c r="W46" s="1077">
        <v>1.076719069099963E-3</v>
      </c>
    </row>
    <row r="47" spans="2:23">
      <c r="B47" s="1074">
        <v>44</v>
      </c>
      <c r="C47" s="1075" t="s">
        <v>522</v>
      </c>
      <c r="D47" s="1076">
        <v>2.5810099909260547E-3</v>
      </c>
      <c r="E47" s="1076">
        <v>7.8293827415393713E-4</v>
      </c>
      <c r="F47" s="1076">
        <v>7.1626576084378273E-4</v>
      </c>
      <c r="G47" s="1076">
        <v>0</v>
      </c>
      <c r="H47" s="1076">
        <v>1.5482870141031087E-2</v>
      </c>
      <c r="I47" s="1077">
        <v>7.7194667915791773E-6</v>
      </c>
      <c r="J47" s="1077">
        <v>5.4567686722421021E-3</v>
      </c>
      <c r="K47" s="1077">
        <v>5.4867649603783798E-4</v>
      </c>
      <c r="L47" s="1077">
        <v>8.6972390403992829E-4</v>
      </c>
      <c r="M47" s="1077">
        <v>0</v>
      </c>
      <c r="N47" s="1077">
        <v>2.7196642308225916E-3</v>
      </c>
      <c r="O47" s="1077">
        <v>0</v>
      </c>
      <c r="P47" s="1077">
        <v>0</v>
      </c>
      <c r="Q47" s="1077">
        <v>0</v>
      </c>
      <c r="R47" s="1077">
        <v>9.6958102779899419E-9</v>
      </c>
      <c r="S47" s="1077">
        <v>4.7924441750803902E-3</v>
      </c>
      <c r="T47" s="1077">
        <v>3.3748851333237779E-4</v>
      </c>
      <c r="U47" s="1077">
        <v>7.2435744087324353E-4</v>
      </c>
      <c r="V47" s="1077">
        <v>0</v>
      </c>
      <c r="W47" s="1077">
        <v>2.6017546000758164E-5</v>
      </c>
    </row>
    <row r="48" spans="2:23">
      <c r="B48" s="1074">
        <v>45</v>
      </c>
      <c r="C48" s="1075" t="s">
        <v>523</v>
      </c>
      <c r="D48" s="1076">
        <v>1.6482392036758027E-3</v>
      </c>
      <c r="E48" s="1076">
        <v>1.6052068487556095E-3</v>
      </c>
      <c r="F48" s="1076">
        <v>5.3714654027820939E-4</v>
      </c>
      <c r="G48" s="1076">
        <v>0</v>
      </c>
      <c r="H48" s="1076">
        <v>1.0042209334268483E-2</v>
      </c>
      <c r="I48" s="1077">
        <v>2.7623095120059181E-5</v>
      </c>
      <c r="J48" s="1077">
        <v>2.011874362748663E-3</v>
      </c>
      <c r="K48" s="1077">
        <v>4.6583312664759912E-4</v>
      </c>
      <c r="L48" s="1077">
        <v>7.7644337963834217E-4</v>
      </c>
      <c r="M48" s="1077">
        <v>0</v>
      </c>
      <c r="N48" s="1077">
        <v>2.5189872073238962E-3</v>
      </c>
      <c r="O48" s="1077">
        <v>0</v>
      </c>
      <c r="P48" s="1077">
        <v>0</v>
      </c>
      <c r="Q48" s="1077">
        <v>0</v>
      </c>
      <c r="R48" s="1077">
        <v>3.5445059984973827E-7</v>
      </c>
      <c r="S48" s="1077">
        <v>3.497997202578435E-3</v>
      </c>
      <c r="T48" s="1077">
        <v>1.5040474257407854E-4</v>
      </c>
      <c r="U48" s="1077">
        <v>4.4706140992329443E-4</v>
      </c>
      <c r="V48" s="1077">
        <v>0</v>
      </c>
      <c r="W48" s="1077">
        <v>1.4563035711426353E-4</v>
      </c>
    </row>
    <row r="49" spans="2:23">
      <c r="B49" s="1074">
        <v>46</v>
      </c>
      <c r="C49" s="1075" t="s">
        <v>524</v>
      </c>
      <c r="D49" s="1076">
        <v>7.70171741016361E-3</v>
      </c>
      <c r="E49" s="1076">
        <v>4.3589397042717139E-3</v>
      </c>
      <c r="F49" s="1076">
        <v>2.5292018501459318E-4</v>
      </c>
      <c r="G49" s="1076">
        <v>0</v>
      </c>
      <c r="H49" s="1076">
        <v>8.2373560695041311E-3</v>
      </c>
      <c r="I49" s="1077">
        <v>6.1502950285540885E-5</v>
      </c>
      <c r="J49" s="1077">
        <v>1.1159797083061353E-3</v>
      </c>
      <c r="K49" s="1077">
        <v>7.6371495361854923E-4</v>
      </c>
      <c r="L49" s="1077">
        <v>1.7050357877177443E-3</v>
      </c>
      <c r="M49" s="1077">
        <v>0</v>
      </c>
      <c r="N49" s="1077">
        <v>8.9040286990469493E-4</v>
      </c>
      <c r="O49" s="1077">
        <v>0</v>
      </c>
      <c r="P49" s="1077">
        <v>0</v>
      </c>
      <c r="Q49" s="1077">
        <v>0</v>
      </c>
      <c r="R49" s="1077">
        <v>1.820826910875906E-8</v>
      </c>
      <c r="S49" s="1077">
        <v>1.0154848327269162E-3</v>
      </c>
      <c r="T49" s="1077">
        <v>2.4237536030438151E-4</v>
      </c>
      <c r="U49" s="1077">
        <v>9.4605558740950603E-4</v>
      </c>
      <c r="V49" s="1077">
        <v>0</v>
      </c>
      <c r="W49" s="1077">
        <v>1.4967858109615532E-3</v>
      </c>
    </row>
    <row r="50" spans="2:23">
      <c r="B50" s="1074">
        <v>47</v>
      </c>
      <c r="C50" s="1075" t="s">
        <v>525</v>
      </c>
      <c r="D50" s="1076">
        <v>3.2291567350342616E-2</v>
      </c>
      <c r="E50" s="1076">
        <v>5.7156898417889922E-3</v>
      </c>
      <c r="F50" s="1076">
        <v>9.5216055289354344E-5</v>
      </c>
      <c r="G50" s="1076">
        <v>0</v>
      </c>
      <c r="H50" s="1076">
        <v>1.5626064142407785E-2</v>
      </c>
      <c r="I50" s="1077">
        <v>2.0261493935659373E-6</v>
      </c>
      <c r="J50" s="1077">
        <v>3.573847459661085E-3</v>
      </c>
      <c r="K50" s="1077">
        <v>3.3353516268778698E-3</v>
      </c>
      <c r="L50" s="1077">
        <v>5.9831729121369009E-3</v>
      </c>
      <c r="M50" s="1077">
        <v>0</v>
      </c>
      <c r="N50" s="1077">
        <v>4.0860521971420384E-4</v>
      </c>
      <c r="O50" s="1077">
        <v>0</v>
      </c>
      <c r="P50" s="1077">
        <v>0</v>
      </c>
      <c r="Q50" s="1077">
        <v>0</v>
      </c>
      <c r="R50" s="1077">
        <v>9.7407189653769732E-10</v>
      </c>
      <c r="S50" s="1077">
        <v>4.1656150549876923E-4</v>
      </c>
      <c r="T50" s="1077">
        <v>8.4484686876712823E-4</v>
      </c>
      <c r="U50" s="1077">
        <v>6.5086184406951434E-4</v>
      </c>
      <c r="V50" s="1077">
        <v>0</v>
      </c>
      <c r="W50" s="1077">
        <v>4.1078958221685161E-4</v>
      </c>
    </row>
    <row r="51" spans="2:23">
      <c r="B51" s="1074">
        <v>48</v>
      </c>
      <c r="C51" s="1075" t="s">
        <v>526</v>
      </c>
      <c r="D51" s="1076">
        <v>3.2291567350342623E-2</v>
      </c>
      <c r="E51" s="1076">
        <v>5.7156898417889913E-3</v>
      </c>
      <c r="F51" s="1076">
        <v>9.5216055289354344E-5</v>
      </c>
      <c r="G51" s="1076">
        <v>0</v>
      </c>
      <c r="H51" s="1076">
        <v>1.5626064142407789E-2</v>
      </c>
      <c r="I51" s="1077">
        <v>2.0261493935659369E-6</v>
      </c>
      <c r="J51" s="1077">
        <v>3.573847459661085E-3</v>
      </c>
      <c r="K51" s="1077">
        <v>3.3353516268778698E-3</v>
      </c>
      <c r="L51" s="1077">
        <v>5.9831729121369009E-3</v>
      </c>
      <c r="M51" s="1077">
        <v>0</v>
      </c>
      <c r="N51" s="1077">
        <v>4.0860521971420374E-4</v>
      </c>
      <c r="O51" s="1077">
        <v>0</v>
      </c>
      <c r="P51" s="1077">
        <v>0</v>
      </c>
      <c r="Q51" s="1077">
        <v>0</v>
      </c>
      <c r="R51" s="1077">
        <v>9.7407189653769732E-10</v>
      </c>
      <c r="S51" s="1077">
        <v>4.1656150549876923E-4</v>
      </c>
      <c r="T51" s="1077">
        <v>8.4484686876712834E-4</v>
      </c>
      <c r="U51" s="1077">
        <v>6.5086184406951445E-4</v>
      </c>
      <c r="V51" s="1077">
        <v>0</v>
      </c>
      <c r="W51" s="1077">
        <v>4.1078958221685155E-4</v>
      </c>
    </row>
    <row r="52" spans="2:23">
      <c r="B52" s="1074">
        <v>49</v>
      </c>
      <c r="C52" s="1075" t="s">
        <v>527</v>
      </c>
      <c r="D52" s="1076">
        <v>4.4085428170544005E-5</v>
      </c>
      <c r="E52" s="1076">
        <v>3.0861367471802436E-3</v>
      </c>
      <c r="F52" s="1076">
        <v>1.1366507061029118E-4</v>
      </c>
      <c r="G52" s="1076">
        <v>0</v>
      </c>
      <c r="H52" s="1076">
        <v>6.6841917617998367E-3</v>
      </c>
      <c r="I52" s="1077">
        <v>1.5551627010565786E-5</v>
      </c>
      <c r="J52" s="1077">
        <v>1.3311662867130027E-3</v>
      </c>
      <c r="K52" s="1077">
        <v>8.6670830048082804E-4</v>
      </c>
      <c r="L52" s="1077">
        <v>8.2896680982632621E-4</v>
      </c>
      <c r="M52" s="1077">
        <v>0</v>
      </c>
      <c r="N52" s="1077">
        <v>9.501244751468007E-4</v>
      </c>
      <c r="O52" s="1077">
        <v>0</v>
      </c>
      <c r="P52" s="1077">
        <v>0</v>
      </c>
      <c r="Q52" s="1077">
        <v>0</v>
      </c>
      <c r="R52" s="1077">
        <v>1.5314470581705468E-10</v>
      </c>
      <c r="S52" s="1077">
        <v>6.0934245104806123E-4</v>
      </c>
      <c r="T52" s="1077">
        <v>1.6293861854374243E-3</v>
      </c>
      <c r="U52" s="1077">
        <v>3.5318307004463488E-4</v>
      </c>
      <c r="V52" s="1077">
        <v>0</v>
      </c>
      <c r="W52" s="1077">
        <v>9.9762402947487142E-5</v>
      </c>
    </row>
    <row r="53" spans="2:23">
      <c r="B53" s="1074">
        <v>50</v>
      </c>
      <c r="C53" s="1075" t="s">
        <v>528</v>
      </c>
      <c r="D53" s="1076">
        <v>4.4085428170544005E-5</v>
      </c>
      <c r="E53" s="1076">
        <v>3.0861367471802441E-3</v>
      </c>
      <c r="F53" s="1076">
        <v>1.1366507061029118E-4</v>
      </c>
      <c r="G53" s="1076">
        <v>0</v>
      </c>
      <c r="H53" s="1076">
        <v>6.6841917617998367E-3</v>
      </c>
      <c r="I53" s="1077">
        <v>1.5551627010565786E-5</v>
      </c>
      <c r="J53" s="1077">
        <v>1.3311662867130029E-3</v>
      </c>
      <c r="K53" s="1077">
        <v>8.6670830048082772E-4</v>
      </c>
      <c r="L53" s="1077">
        <v>8.2896680982632621E-4</v>
      </c>
      <c r="M53" s="1077">
        <v>0</v>
      </c>
      <c r="N53" s="1077">
        <v>9.5012447514680081E-4</v>
      </c>
      <c r="O53" s="1077">
        <v>0</v>
      </c>
      <c r="P53" s="1077">
        <v>0</v>
      </c>
      <c r="Q53" s="1077">
        <v>0</v>
      </c>
      <c r="R53" s="1077">
        <v>1.5314470581705468E-10</v>
      </c>
      <c r="S53" s="1077">
        <v>6.0934245104806123E-4</v>
      </c>
      <c r="T53" s="1077">
        <v>1.6293861854374246E-3</v>
      </c>
      <c r="U53" s="1077">
        <v>3.5318307004463494E-4</v>
      </c>
      <c r="V53" s="1077">
        <v>0</v>
      </c>
      <c r="W53" s="1077">
        <v>9.976240294748717E-5</v>
      </c>
    </row>
    <row r="54" spans="2:23">
      <c r="B54" s="1074">
        <v>51</v>
      </c>
      <c r="C54" s="1075" t="s">
        <v>529</v>
      </c>
      <c r="D54" s="1076">
        <v>4.4085428170544005E-5</v>
      </c>
      <c r="E54" s="1076">
        <v>3.0861367471802441E-3</v>
      </c>
      <c r="F54" s="1076">
        <v>1.1366507061029118E-4</v>
      </c>
      <c r="G54" s="1076">
        <v>0</v>
      </c>
      <c r="H54" s="1076">
        <v>6.6841917617998367E-3</v>
      </c>
      <c r="I54" s="1077">
        <v>1.5551627010565786E-5</v>
      </c>
      <c r="J54" s="1077">
        <v>1.3311662867130027E-3</v>
      </c>
      <c r="K54" s="1077">
        <v>8.6670830048082782E-4</v>
      </c>
      <c r="L54" s="1077">
        <v>8.2896680982632621E-4</v>
      </c>
      <c r="M54" s="1077">
        <v>0</v>
      </c>
      <c r="N54" s="1077">
        <v>9.501244751468007E-4</v>
      </c>
      <c r="O54" s="1077">
        <v>0</v>
      </c>
      <c r="P54" s="1077">
        <v>0</v>
      </c>
      <c r="Q54" s="1077">
        <v>0</v>
      </c>
      <c r="R54" s="1077">
        <v>1.5314470581705468E-10</v>
      </c>
      <c r="S54" s="1077">
        <v>6.0934245104806123E-4</v>
      </c>
      <c r="T54" s="1077">
        <v>1.6293861854374243E-3</v>
      </c>
      <c r="U54" s="1077">
        <v>3.5318307004463494E-4</v>
      </c>
      <c r="V54" s="1077">
        <v>0</v>
      </c>
      <c r="W54" s="1077">
        <v>9.976240294748717E-5</v>
      </c>
    </row>
    <row r="55" spans="2:23">
      <c r="B55" s="1074">
        <v>52</v>
      </c>
      <c r="C55" s="1075" t="s">
        <v>530</v>
      </c>
      <c r="D55" s="1076">
        <v>4.4085428170543999E-5</v>
      </c>
      <c r="E55" s="1076">
        <v>3.0861367471802441E-3</v>
      </c>
      <c r="F55" s="1076">
        <v>1.1366507061029118E-4</v>
      </c>
      <c r="G55" s="1076">
        <v>0</v>
      </c>
      <c r="H55" s="1076">
        <v>6.6841917617998375E-3</v>
      </c>
      <c r="I55" s="1077">
        <v>1.5551627010565786E-5</v>
      </c>
      <c r="J55" s="1077">
        <v>1.3311662867130029E-3</v>
      </c>
      <c r="K55" s="1077">
        <v>8.6670830048082782E-4</v>
      </c>
      <c r="L55" s="1077">
        <v>8.2896680982632632E-4</v>
      </c>
      <c r="M55" s="1077">
        <v>0</v>
      </c>
      <c r="N55" s="1077">
        <v>9.5012447514680081E-4</v>
      </c>
      <c r="O55" s="1077">
        <v>0</v>
      </c>
      <c r="P55" s="1077">
        <v>0</v>
      </c>
      <c r="Q55" s="1077">
        <v>0</v>
      </c>
      <c r="R55" s="1077">
        <v>1.5314470581705465E-10</v>
      </c>
      <c r="S55" s="1077">
        <v>6.0934245104806123E-4</v>
      </c>
      <c r="T55" s="1077">
        <v>1.6293861854374248E-3</v>
      </c>
      <c r="U55" s="1077">
        <v>3.5318307004463499E-4</v>
      </c>
      <c r="V55" s="1077">
        <v>0</v>
      </c>
      <c r="W55" s="1077">
        <v>9.976240294748717E-5</v>
      </c>
    </row>
    <row r="56" spans="2:23">
      <c r="B56" s="1074">
        <v>53</v>
      </c>
      <c r="C56" s="1075" t="s">
        <v>531</v>
      </c>
      <c r="D56" s="1076">
        <v>2.303437095175893E-3</v>
      </c>
      <c r="E56" s="1076">
        <v>3.2059701581259991E-3</v>
      </c>
      <c r="F56" s="1076">
        <v>4.6677382331632337E-5</v>
      </c>
      <c r="G56" s="1076">
        <v>0</v>
      </c>
      <c r="H56" s="1076">
        <v>7.2180370723422338E-3</v>
      </c>
      <c r="I56" s="1077">
        <v>1.1655106057546191E-8</v>
      </c>
      <c r="J56" s="1077">
        <v>6.0859695089587028E-4</v>
      </c>
      <c r="K56" s="1077">
        <v>6.6217140107148345E-4</v>
      </c>
      <c r="L56" s="1077">
        <v>4.6409720635032887E-4</v>
      </c>
      <c r="M56" s="1077">
        <v>0</v>
      </c>
      <c r="N56" s="1077">
        <v>2.1668079363209598E-3</v>
      </c>
      <c r="O56" s="1077">
        <v>0</v>
      </c>
      <c r="P56" s="1077">
        <v>0</v>
      </c>
      <c r="Q56" s="1077">
        <v>0</v>
      </c>
      <c r="R56" s="1077">
        <v>6.5237214343619833E-12</v>
      </c>
      <c r="S56" s="1077">
        <v>1.8326183704571054E-3</v>
      </c>
      <c r="T56" s="1077">
        <v>2.9338506630769036E-4</v>
      </c>
      <c r="U56" s="1077">
        <v>1.1839056738052116E-3</v>
      </c>
      <c r="V56" s="1077">
        <v>0</v>
      </c>
      <c r="W56" s="1077">
        <v>6.4428055038055636E-6</v>
      </c>
    </row>
    <row r="57" spans="2:23">
      <c r="B57" s="1074">
        <v>54</v>
      </c>
      <c r="C57" s="1075" t="s">
        <v>532</v>
      </c>
      <c r="D57" s="1076">
        <v>2.3034370951758925E-3</v>
      </c>
      <c r="E57" s="1076">
        <v>3.2059701581259987E-3</v>
      </c>
      <c r="F57" s="1076">
        <v>4.667738233163233E-5</v>
      </c>
      <c r="G57" s="1076">
        <v>0</v>
      </c>
      <c r="H57" s="1076">
        <v>7.2180370723422338E-3</v>
      </c>
      <c r="I57" s="1077">
        <v>1.1655106057546192E-8</v>
      </c>
      <c r="J57" s="1077">
        <v>6.0859695089587028E-4</v>
      </c>
      <c r="K57" s="1077">
        <v>6.6217140107148334E-4</v>
      </c>
      <c r="L57" s="1077">
        <v>4.6409720635032882E-4</v>
      </c>
      <c r="M57" s="1077">
        <v>0</v>
      </c>
      <c r="N57" s="1077">
        <v>2.1668079363209598E-3</v>
      </c>
      <c r="O57" s="1077">
        <v>0</v>
      </c>
      <c r="P57" s="1077">
        <v>0</v>
      </c>
      <c r="Q57" s="1077">
        <v>0</v>
      </c>
      <c r="R57" s="1077">
        <v>6.5237214343619825E-12</v>
      </c>
      <c r="S57" s="1077">
        <v>1.8326183704571054E-3</v>
      </c>
      <c r="T57" s="1077">
        <v>2.9338506630769031E-4</v>
      </c>
      <c r="U57" s="1077">
        <v>1.1839056738052116E-3</v>
      </c>
      <c r="V57" s="1077">
        <v>0</v>
      </c>
      <c r="W57" s="1077">
        <v>6.4428055038055645E-6</v>
      </c>
    </row>
    <row r="58" spans="2:23">
      <c r="B58" s="1074">
        <v>55</v>
      </c>
      <c r="C58" s="1075" t="s">
        <v>533</v>
      </c>
      <c r="D58" s="1076">
        <v>4.2406377639200351E-3</v>
      </c>
      <c r="E58" s="1076">
        <v>1.1036982666108445E-3</v>
      </c>
      <c r="F58" s="1076">
        <v>4.9319288637993633E-5</v>
      </c>
      <c r="G58" s="1076">
        <v>0</v>
      </c>
      <c r="H58" s="1076">
        <v>1.1874054081628636E-2</v>
      </c>
      <c r="I58" s="1077">
        <v>1.2700976626914485E-5</v>
      </c>
      <c r="J58" s="1077">
        <v>2.0687320704376672E-3</v>
      </c>
      <c r="K58" s="1077">
        <v>2.2625384121351613E-4</v>
      </c>
      <c r="L58" s="1077">
        <v>7.08873307270133E-4</v>
      </c>
      <c r="M58" s="1077">
        <v>0</v>
      </c>
      <c r="N58" s="1077">
        <v>3.1758775544510608E-4</v>
      </c>
      <c r="O58" s="1077">
        <v>0</v>
      </c>
      <c r="P58" s="1077">
        <v>0</v>
      </c>
      <c r="Q58" s="1077">
        <v>0</v>
      </c>
      <c r="R58" s="1077">
        <v>7.1447708909258148E-10</v>
      </c>
      <c r="S58" s="1077">
        <v>8.5277428796525715E-4</v>
      </c>
      <c r="T58" s="1077">
        <v>8.705525033619772E-5</v>
      </c>
      <c r="U58" s="1077">
        <v>7.5500834986453229E-3</v>
      </c>
      <c r="V58" s="1077">
        <v>0</v>
      </c>
      <c r="W58" s="1077">
        <v>4.9992379211430965E-5</v>
      </c>
    </row>
    <row r="59" spans="2:23">
      <c r="B59" s="1074">
        <v>56</v>
      </c>
      <c r="C59" s="1075" t="s">
        <v>534</v>
      </c>
      <c r="D59" s="1076">
        <v>4.2406377639200351E-3</v>
      </c>
      <c r="E59" s="1076">
        <v>1.1036982666108445E-3</v>
      </c>
      <c r="F59" s="1076">
        <v>4.9319288637993633E-5</v>
      </c>
      <c r="G59" s="1076">
        <v>0</v>
      </c>
      <c r="H59" s="1076">
        <v>1.1874054081628635E-2</v>
      </c>
      <c r="I59" s="1077">
        <v>1.2700976626914484E-5</v>
      </c>
      <c r="J59" s="1077">
        <v>2.0687320704376672E-3</v>
      </c>
      <c r="K59" s="1077">
        <v>2.2625384121351615E-4</v>
      </c>
      <c r="L59" s="1077">
        <v>7.08873307270133E-4</v>
      </c>
      <c r="M59" s="1077">
        <v>0</v>
      </c>
      <c r="N59" s="1077">
        <v>3.1758775544510608E-4</v>
      </c>
      <c r="O59" s="1077">
        <v>0</v>
      </c>
      <c r="P59" s="1077">
        <v>0</v>
      </c>
      <c r="Q59" s="1077">
        <v>0</v>
      </c>
      <c r="R59" s="1077">
        <v>7.1447708909258148E-10</v>
      </c>
      <c r="S59" s="1077">
        <v>8.5277428796525705E-4</v>
      </c>
      <c r="T59" s="1077">
        <v>8.705525033619772E-5</v>
      </c>
      <c r="U59" s="1077">
        <v>7.550083498645322E-3</v>
      </c>
      <c r="V59" s="1077">
        <v>0</v>
      </c>
      <c r="W59" s="1077">
        <v>4.9992379211430965E-5</v>
      </c>
    </row>
    <row r="60" spans="2:23">
      <c r="B60" s="1074">
        <v>57</v>
      </c>
      <c r="C60" s="1075" t="s">
        <v>416</v>
      </c>
      <c r="D60" s="1076">
        <v>4.2406377639200351E-3</v>
      </c>
      <c r="E60" s="1076">
        <v>1.1036982666108445E-3</v>
      </c>
      <c r="F60" s="1076">
        <v>4.931928863799364E-5</v>
      </c>
      <c r="G60" s="1076">
        <v>0</v>
      </c>
      <c r="H60" s="1076">
        <v>1.1874054081628635E-2</v>
      </c>
      <c r="I60" s="1077">
        <v>1.2700976626914484E-5</v>
      </c>
      <c r="J60" s="1077">
        <v>2.0687320704376672E-3</v>
      </c>
      <c r="K60" s="1077">
        <v>2.2625384121351613E-4</v>
      </c>
      <c r="L60" s="1077">
        <v>7.08873307270133E-4</v>
      </c>
      <c r="M60" s="1077">
        <v>0</v>
      </c>
      <c r="N60" s="1077">
        <v>3.1758775544510608E-4</v>
      </c>
      <c r="O60" s="1077">
        <v>0</v>
      </c>
      <c r="P60" s="1077">
        <v>0</v>
      </c>
      <c r="Q60" s="1077">
        <v>0</v>
      </c>
      <c r="R60" s="1077">
        <v>7.1447708909258159E-10</v>
      </c>
      <c r="S60" s="1077">
        <v>8.5277428796525715E-4</v>
      </c>
      <c r="T60" s="1077">
        <v>8.7055250336197734E-5</v>
      </c>
      <c r="U60" s="1077">
        <v>7.550083498645322E-3</v>
      </c>
      <c r="V60" s="1077">
        <v>0</v>
      </c>
      <c r="W60" s="1077">
        <v>4.9992379211430965E-5</v>
      </c>
    </row>
    <row r="61" spans="2:23">
      <c r="B61" s="1074">
        <v>58</v>
      </c>
      <c r="C61" s="1075" t="s">
        <v>376</v>
      </c>
      <c r="D61" s="1076">
        <v>4.2406377639200342E-3</v>
      </c>
      <c r="E61" s="1076">
        <v>1.1036982666108445E-3</v>
      </c>
      <c r="F61" s="1076">
        <v>4.9319288637993633E-5</v>
      </c>
      <c r="G61" s="1076">
        <v>0</v>
      </c>
      <c r="H61" s="1076">
        <v>1.1874054081628635E-2</v>
      </c>
      <c r="I61" s="1077">
        <v>1.2700976626914485E-5</v>
      </c>
      <c r="J61" s="1077">
        <v>2.0687320704376672E-3</v>
      </c>
      <c r="K61" s="1077">
        <v>2.2625384121351613E-4</v>
      </c>
      <c r="L61" s="1077">
        <v>7.088733072701329E-4</v>
      </c>
      <c r="M61" s="1077">
        <v>0</v>
      </c>
      <c r="N61" s="1077">
        <v>3.1758775544510608E-4</v>
      </c>
      <c r="O61" s="1077">
        <v>0</v>
      </c>
      <c r="P61" s="1077">
        <v>0</v>
      </c>
      <c r="Q61" s="1077">
        <v>0</v>
      </c>
      <c r="R61" s="1077">
        <v>7.1447708909258148E-10</v>
      </c>
      <c r="S61" s="1077">
        <v>8.5277428796525726E-4</v>
      </c>
      <c r="T61" s="1077">
        <v>8.705525033619772E-5</v>
      </c>
      <c r="U61" s="1077">
        <v>7.550083498645322E-3</v>
      </c>
      <c r="V61" s="1077">
        <v>0</v>
      </c>
      <c r="W61" s="1077">
        <v>4.9992379211430965E-5</v>
      </c>
    </row>
    <row r="62" spans="2:23">
      <c r="B62" s="1074">
        <v>59</v>
      </c>
      <c r="C62" s="1075" t="s">
        <v>377</v>
      </c>
      <c r="D62" s="1076">
        <v>4.2406377639200351E-3</v>
      </c>
      <c r="E62" s="1076">
        <v>1.1036982666108445E-3</v>
      </c>
      <c r="F62" s="1076">
        <v>4.9319288637993633E-5</v>
      </c>
      <c r="G62" s="1076">
        <v>0</v>
      </c>
      <c r="H62" s="1076">
        <v>1.1874054081628636E-2</v>
      </c>
      <c r="I62" s="1077">
        <v>1.2700976626914484E-5</v>
      </c>
      <c r="J62" s="1077">
        <v>2.0687320704376672E-3</v>
      </c>
      <c r="K62" s="1077">
        <v>2.2625384121351615E-4</v>
      </c>
      <c r="L62" s="1077">
        <v>7.08873307270133E-4</v>
      </c>
      <c r="M62" s="1077">
        <v>0</v>
      </c>
      <c r="N62" s="1077">
        <v>3.1758775544510608E-4</v>
      </c>
      <c r="O62" s="1077">
        <v>0</v>
      </c>
      <c r="P62" s="1077">
        <v>0</v>
      </c>
      <c r="Q62" s="1077">
        <v>0</v>
      </c>
      <c r="R62" s="1077">
        <v>7.1447708909258148E-10</v>
      </c>
      <c r="S62" s="1077">
        <v>8.5277428796525715E-4</v>
      </c>
      <c r="T62" s="1077">
        <v>8.7055250336197734E-5</v>
      </c>
      <c r="U62" s="1077">
        <v>7.5500834986453229E-3</v>
      </c>
      <c r="V62" s="1077">
        <v>0</v>
      </c>
      <c r="W62" s="1077">
        <v>4.9992379211430965E-5</v>
      </c>
    </row>
    <row r="63" spans="2:23">
      <c r="B63" s="1074">
        <v>60</v>
      </c>
      <c r="C63" s="1075" t="s">
        <v>10</v>
      </c>
      <c r="D63" s="1076">
        <v>8.2358251040867032E-3</v>
      </c>
      <c r="E63" s="1076">
        <v>1.0720657654535797E-2</v>
      </c>
      <c r="F63" s="1076">
        <v>5.7327398906902778E-5</v>
      </c>
      <c r="G63" s="1076">
        <v>0</v>
      </c>
      <c r="H63" s="1076">
        <v>2.1090675701878458E-2</v>
      </c>
      <c r="I63" s="1077">
        <v>6.033957633167792E-4</v>
      </c>
      <c r="J63" s="1077">
        <v>3.8111160861336152E-3</v>
      </c>
      <c r="K63" s="1077">
        <v>1.5107359862863844E-4</v>
      </c>
      <c r="L63" s="1077">
        <v>4.0090219536675319E-3</v>
      </c>
      <c r="M63" s="1077">
        <v>0</v>
      </c>
      <c r="N63" s="1077">
        <v>1.4648988754764518E-3</v>
      </c>
      <c r="O63" s="1077">
        <v>0</v>
      </c>
      <c r="P63" s="1077">
        <v>0</v>
      </c>
      <c r="Q63" s="1077">
        <v>0</v>
      </c>
      <c r="R63" s="1077">
        <v>2.1785724197135581E-8</v>
      </c>
      <c r="S63" s="1077">
        <v>1.1339833838414346E-3</v>
      </c>
      <c r="T63" s="1077">
        <v>3.5339880446473597E-3</v>
      </c>
      <c r="U63" s="1077">
        <v>2.025266176622752E-3</v>
      </c>
      <c r="V63" s="1077">
        <v>0</v>
      </c>
      <c r="W63" s="1077">
        <v>4.3579100338197009E-3</v>
      </c>
    </row>
    <row r="64" spans="2:23">
      <c r="B64" s="1074">
        <v>61</v>
      </c>
      <c r="C64" s="1075" t="s">
        <v>535</v>
      </c>
      <c r="D64" s="1076">
        <v>9.8742456143756808E-4</v>
      </c>
      <c r="E64" s="1076">
        <v>1.8738839539041824E-3</v>
      </c>
      <c r="F64" s="1076">
        <v>5.8901397166688139E-4</v>
      </c>
      <c r="G64" s="1076">
        <v>0</v>
      </c>
      <c r="H64" s="1076">
        <v>3.765241555004047E-3</v>
      </c>
      <c r="I64" s="1077">
        <v>2.0148879015600751E-6</v>
      </c>
      <c r="J64" s="1077">
        <v>1.7272452636773864E-3</v>
      </c>
      <c r="K64" s="1077">
        <v>2.5981264153798845E-5</v>
      </c>
      <c r="L64" s="1077">
        <v>2.0160800955179529E-4</v>
      </c>
      <c r="M64" s="1077">
        <v>0</v>
      </c>
      <c r="N64" s="1077">
        <v>6.3273134056925366E-4</v>
      </c>
      <c r="O64" s="1077">
        <v>0</v>
      </c>
      <c r="P64" s="1077">
        <v>0</v>
      </c>
      <c r="Q64" s="1077">
        <v>0</v>
      </c>
      <c r="R64" s="1077">
        <v>8.55738613372721E-9</v>
      </c>
      <c r="S64" s="1077">
        <v>1.1158650476816418E-3</v>
      </c>
      <c r="T64" s="1077">
        <v>5.7800419209216848E-5</v>
      </c>
      <c r="U64" s="1077">
        <v>1.9745911086450787E-6</v>
      </c>
      <c r="V64" s="1077">
        <v>0</v>
      </c>
      <c r="W64" s="1077">
        <v>1.2173764614574457E-8</v>
      </c>
    </row>
    <row r="65" spans="2:23">
      <c r="B65" s="1074">
        <v>62</v>
      </c>
      <c r="C65" s="1075" t="s">
        <v>378</v>
      </c>
      <c r="D65" s="1076">
        <v>2.0223157457862861E-2</v>
      </c>
      <c r="E65" s="1076">
        <v>6.3349765758508774E-3</v>
      </c>
      <c r="F65" s="1076">
        <v>0.34156528331589137</v>
      </c>
      <c r="G65" s="1076">
        <v>0</v>
      </c>
      <c r="H65" s="1076">
        <v>6.1979049566429356E-2</v>
      </c>
      <c r="I65" s="1077">
        <v>2.0459234205452432E-4</v>
      </c>
      <c r="J65" s="1077">
        <v>1.0325350572743559E-4</v>
      </c>
      <c r="K65" s="1077">
        <v>1.2523457581761177E-4</v>
      </c>
      <c r="L65" s="1077">
        <v>2.4067574108956968E-4</v>
      </c>
      <c r="M65" s="1077">
        <v>5.5070749624658495E-4</v>
      </c>
      <c r="N65" s="1077">
        <v>3.6788128485849184E-2</v>
      </c>
      <c r="O65" s="1077">
        <v>1.1382436916030223E-7</v>
      </c>
      <c r="P65" s="1077">
        <v>0</v>
      </c>
      <c r="Q65" s="1077">
        <v>0</v>
      </c>
      <c r="R65" s="1077">
        <v>1.6190835939725231E-8</v>
      </c>
      <c r="S65" s="1077">
        <v>4.148604963401757E-3</v>
      </c>
      <c r="T65" s="1077">
        <v>1.9671182612283906E-2</v>
      </c>
      <c r="U65" s="1077">
        <v>1.1876984267297276E-4</v>
      </c>
      <c r="V65" s="1077">
        <v>0</v>
      </c>
      <c r="W65" s="1077">
        <v>2.776998608071493E-5</v>
      </c>
    </row>
    <row r="66" spans="2:23">
      <c r="B66" s="1074">
        <v>63</v>
      </c>
      <c r="C66" s="1075" t="s">
        <v>379</v>
      </c>
      <c r="D66" s="1076">
        <v>2.0223157457862861E-2</v>
      </c>
      <c r="E66" s="1076">
        <v>6.3349765758508765E-3</v>
      </c>
      <c r="F66" s="1076">
        <v>0.34156528331589137</v>
      </c>
      <c r="G66" s="1076">
        <v>0</v>
      </c>
      <c r="H66" s="1076">
        <v>6.1979049566429356E-2</v>
      </c>
      <c r="I66" s="1077">
        <v>2.0459234205452432E-4</v>
      </c>
      <c r="J66" s="1077">
        <v>1.0325350572743559E-4</v>
      </c>
      <c r="K66" s="1077">
        <v>1.2523457581761177E-4</v>
      </c>
      <c r="L66" s="1077">
        <v>2.4067574108956971E-4</v>
      </c>
      <c r="M66" s="1077">
        <v>5.5070749624658495E-4</v>
      </c>
      <c r="N66" s="1077">
        <v>3.6788128485849184E-2</v>
      </c>
      <c r="O66" s="1077">
        <v>1.1382436916030225E-7</v>
      </c>
      <c r="P66" s="1077">
        <v>0</v>
      </c>
      <c r="Q66" s="1077">
        <v>0</v>
      </c>
      <c r="R66" s="1077">
        <v>1.6190835939725231E-8</v>
      </c>
      <c r="S66" s="1077">
        <v>4.148604963401757E-3</v>
      </c>
      <c r="T66" s="1077">
        <v>1.9671182612283906E-2</v>
      </c>
      <c r="U66" s="1077">
        <v>1.1876984267297274E-4</v>
      </c>
      <c r="V66" s="1077">
        <v>0</v>
      </c>
      <c r="W66" s="1077">
        <v>2.776998608071493E-5</v>
      </c>
    </row>
    <row r="67" spans="2:23">
      <c r="B67" s="1074">
        <v>64</v>
      </c>
      <c r="C67" s="1075" t="s">
        <v>536</v>
      </c>
      <c r="D67" s="1076">
        <v>2.0223157457862861E-2</v>
      </c>
      <c r="E67" s="1076">
        <v>6.3349765758508765E-3</v>
      </c>
      <c r="F67" s="1076">
        <v>0.34156528331589137</v>
      </c>
      <c r="G67" s="1076">
        <v>0</v>
      </c>
      <c r="H67" s="1076">
        <v>6.1979049566429356E-2</v>
      </c>
      <c r="I67" s="1077">
        <v>2.0459234205452432E-4</v>
      </c>
      <c r="J67" s="1077">
        <v>1.0325350572743558E-4</v>
      </c>
      <c r="K67" s="1077">
        <v>1.2523457581761177E-4</v>
      </c>
      <c r="L67" s="1077">
        <v>2.4067574108956968E-4</v>
      </c>
      <c r="M67" s="1077">
        <v>5.5070749624658505E-4</v>
      </c>
      <c r="N67" s="1077">
        <v>3.6788128485849184E-2</v>
      </c>
      <c r="O67" s="1077">
        <v>1.1382436916030223E-7</v>
      </c>
      <c r="P67" s="1077">
        <v>0</v>
      </c>
      <c r="Q67" s="1077">
        <v>0</v>
      </c>
      <c r="R67" s="1077">
        <v>1.6190835939725231E-8</v>
      </c>
      <c r="S67" s="1077">
        <v>4.148604963401757E-3</v>
      </c>
      <c r="T67" s="1077">
        <v>1.9671182612283906E-2</v>
      </c>
      <c r="U67" s="1077">
        <v>1.1876984267297273E-4</v>
      </c>
      <c r="V67" s="1077">
        <v>0</v>
      </c>
      <c r="W67" s="1077">
        <v>2.7769986080714933E-5</v>
      </c>
    </row>
    <row r="68" spans="2:23">
      <c r="B68" s="1074">
        <v>65</v>
      </c>
      <c r="C68" s="1075" t="s">
        <v>537</v>
      </c>
      <c r="D68" s="1076">
        <v>2.0223157457862864E-2</v>
      </c>
      <c r="E68" s="1076">
        <v>6.3349765758508765E-3</v>
      </c>
      <c r="F68" s="1076">
        <v>0.34156528331589137</v>
      </c>
      <c r="G68" s="1076">
        <v>0</v>
      </c>
      <c r="H68" s="1076">
        <v>6.1979049566429363E-2</v>
      </c>
      <c r="I68" s="1077">
        <v>2.0459234205452432E-4</v>
      </c>
      <c r="J68" s="1077">
        <v>1.0325350572743561E-4</v>
      </c>
      <c r="K68" s="1077">
        <v>1.2523457581761177E-4</v>
      </c>
      <c r="L68" s="1077">
        <v>2.4067574108956968E-4</v>
      </c>
      <c r="M68" s="1077">
        <v>5.5070749624658495E-4</v>
      </c>
      <c r="N68" s="1077">
        <v>3.6788128485849191E-2</v>
      </c>
      <c r="O68" s="1077">
        <v>1.1382436916030223E-7</v>
      </c>
      <c r="P68" s="1077">
        <v>0</v>
      </c>
      <c r="Q68" s="1077">
        <v>0</v>
      </c>
      <c r="R68" s="1077">
        <v>1.6190835939725231E-8</v>
      </c>
      <c r="S68" s="1077">
        <v>4.148604963401757E-3</v>
      </c>
      <c r="T68" s="1077">
        <v>1.967118261228391E-2</v>
      </c>
      <c r="U68" s="1077">
        <v>1.1876984267297274E-4</v>
      </c>
      <c r="V68" s="1077">
        <v>0</v>
      </c>
      <c r="W68" s="1077">
        <v>2.776998608071493E-5</v>
      </c>
    </row>
    <row r="69" spans="2:23">
      <c r="B69" s="1074">
        <v>66</v>
      </c>
      <c r="C69" s="1075" t="s">
        <v>380</v>
      </c>
      <c r="D69" s="1076">
        <v>5.020899224685179E-2</v>
      </c>
      <c r="E69" s="1076">
        <v>4.0172954206887576E-4</v>
      </c>
      <c r="F69" s="1076">
        <v>1.1726169063227512E-2</v>
      </c>
      <c r="G69" s="1076">
        <v>0</v>
      </c>
      <c r="H69" s="1076">
        <v>3.8966123444547189E-2</v>
      </c>
      <c r="I69" s="1077">
        <v>5.5670982991319739E-3</v>
      </c>
      <c r="J69" s="1077">
        <v>1.9295661637873756E-4</v>
      </c>
      <c r="K69" s="1077">
        <v>1.9840562970134448E-5</v>
      </c>
      <c r="L69" s="1077">
        <v>1.8227152388811967E-4</v>
      </c>
      <c r="M69" s="1077">
        <v>0</v>
      </c>
      <c r="N69" s="1077">
        <v>5.7190440071508348E-5</v>
      </c>
      <c r="O69" s="1077">
        <v>0</v>
      </c>
      <c r="P69" s="1077">
        <v>0</v>
      </c>
      <c r="Q69" s="1077">
        <v>0</v>
      </c>
      <c r="R69" s="1077">
        <v>3.6790269141962415E-10</v>
      </c>
      <c r="S69" s="1077">
        <v>3.0582151379693204E-4</v>
      </c>
      <c r="T69" s="1077">
        <v>1.8066809473791363E-3</v>
      </c>
      <c r="U69" s="1077">
        <v>2.3216448685752097E-4</v>
      </c>
      <c r="V69" s="1077">
        <v>0</v>
      </c>
      <c r="W69" s="1077">
        <v>3.0602098686170434E-2</v>
      </c>
    </row>
    <row r="70" spans="2:23">
      <c r="B70" s="1074">
        <v>67</v>
      </c>
      <c r="C70" s="1075" t="s">
        <v>381</v>
      </c>
      <c r="D70" s="1076">
        <v>2.4310829468333246E-2</v>
      </c>
      <c r="E70" s="1076">
        <v>1.8376684021351077E-4</v>
      </c>
      <c r="F70" s="1076">
        <v>3.8946755822127019E-3</v>
      </c>
      <c r="G70" s="1076">
        <v>0</v>
      </c>
      <c r="H70" s="1076">
        <v>7.6375959074479881E-4</v>
      </c>
      <c r="I70" s="1077">
        <v>1.5151160872073061E-5</v>
      </c>
      <c r="J70" s="1077">
        <v>1.0651710643740905E-4</v>
      </c>
      <c r="K70" s="1077">
        <v>1.171933359976871E-6</v>
      </c>
      <c r="L70" s="1077">
        <v>2.4148244906660324E-6</v>
      </c>
      <c r="M70" s="1077">
        <v>0</v>
      </c>
      <c r="N70" s="1077">
        <v>2.5083205383534121E-5</v>
      </c>
      <c r="O70" s="1077">
        <v>0</v>
      </c>
      <c r="P70" s="1077">
        <v>0</v>
      </c>
      <c r="Q70" s="1077">
        <v>0</v>
      </c>
      <c r="R70" s="1077">
        <v>6.1428240183088603E-10</v>
      </c>
      <c r="S70" s="1077">
        <v>4.4156072083344618E-4</v>
      </c>
      <c r="T70" s="1077">
        <v>1.6963103037650039E-4</v>
      </c>
      <c r="U70" s="1077">
        <v>2.1316110245633462E-8</v>
      </c>
      <c r="V70" s="1077">
        <v>0</v>
      </c>
      <c r="W70" s="1077">
        <v>2.2076785985455724E-6</v>
      </c>
    </row>
    <row r="71" spans="2:23">
      <c r="B71" s="1074">
        <v>68</v>
      </c>
      <c r="C71" s="1075" t="s">
        <v>382</v>
      </c>
      <c r="D71" s="1076">
        <v>20.174869756023387</v>
      </c>
      <c r="E71" s="1076">
        <v>2.190447358910848E-4</v>
      </c>
      <c r="F71" s="1076">
        <v>2.0887745422041727E-2</v>
      </c>
      <c r="G71" s="1076">
        <v>0</v>
      </c>
      <c r="H71" s="1076">
        <v>5.9868631366711009E-3</v>
      </c>
      <c r="I71" s="1077">
        <v>8.1743770418136671E-4</v>
      </c>
      <c r="J71" s="1077">
        <v>4.9359681629259754E-4</v>
      </c>
      <c r="K71" s="1077">
        <v>1.3517291643437312E-3</v>
      </c>
      <c r="L71" s="1077">
        <v>4.6666200415327366E-4</v>
      </c>
      <c r="M71" s="1077">
        <v>0</v>
      </c>
      <c r="N71" s="1077">
        <v>3.6145578329000019E-5</v>
      </c>
      <c r="O71" s="1077">
        <v>0</v>
      </c>
      <c r="P71" s="1077">
        <v>0</v>
      </c>
      <c r="Q71" s="1077">
        <v>0</v>
      </c>
      <c r="R71" s="1077">
        <v>4.0774272230544056E-10</v>
      </c>
      <c r="S71" s="1077">
        <v>2.231158944974116E-4</v>
      </c>
      <c r="T71" s="1077">
        <v>1.3843790847444558E-3</v>
      </c>
      <c r="U71" s="1077">
        <v>5.8944283630406075E-4</v>
      </c>
      <c r="V71" s="1077">
        <v>0</v>
      </c>
      <c r="W71" s="1077">
        <v>6.2435364608248083E-4</v>
      </c>
    </row>
    <row r="72" spans="2:23">
      <c r="B72" s="1074">
        <v>69</v>
      </c>
      <c r="C72" s="1075" t="s">
        <v>54</v>
      </c>
      <c r="D72" s="1076">
        <v>1.866194288075916E-3</v>
      </c>
      <c r="E72" s="1076">
        <v>4.5845580119849225E-3</v>
      </c>
      <c r="F72" s="1076">
        <v>6.9069768972358685E-3</v>
      </c>
      <c r="G72" s="1076">
        <v>0</v>
      </c>
      <c r="H72" s="1076">
        <v>5.4339827397888851E-3</v>
      </c>
      <c r="I72" s="1077">
        <v>9.0646719845955033E-5</v>
      </c>
      <c r="J72" s="1077">
        <v>4.3330790192724341E-4</v>
      </c>
      <c r="K72" s="1077">
        <v>3.8536386222266995E-4</v>
      </c>
      <c r="L72" s="1077">
        <v>2.3872882998721988E-4</v>
      </c>
      <c r="M72" s="1077">
        <v>0</v>
      </c>
      <c r="N72" s="1077">
        <v>1.4127659587972068E-3</v>
      </c>
      <c r="O72" s="1077">
        <v>0</v>
      </c>
      <c r="P72" s="1077">
        <v>0</v>
      </c>
      <c r="Q72" s="1077">
        <v>0</v>
      </c>
      <c r="R72" s="1077">
        <v>3.035502924002128E-9</v>
      </c>
      <c r="S72" s="1077">
        <v>1.548780941099018E-3</v>
      </c>
      <c r="T72" s="1077">
        <v>1.3180007030742123E-3</v>
      </c>
      <c r="U72" s="1077">
        <v>0</v>
      </c>
      <c r="V72" s="1077">
        <v>0</v>
      </c>
      <c r="W72" s="1077">
        <v>6.3847873324348426E-6</v>
      </c>
    </row>
    <row r="73" spans="2:23">
      <c r="B73" s="1074">
        <v>70</v>
      </c>
      <c r="C73" s="1075" t="s">
        <v>11</v>
      </c>
      <c r="D73" s="1076">
        <v>9.8742456143756808E-4</v>
      </c>
      <c r="E73" s="1076">
        <v>1.8738839539041822E-3</v>
      </c>
      <c r="F73" s="1076">
        <v>5.8901397166688139E-4</v>
      </c>
      <c r="G73" s="1076">
        <v>0</v>
      </c>
      <c r="H73" s="1076">
        <v>3.765241555004047E-3</v>
      </c>
      <c r="I73" s="1077">
        <v>2.0148879015600751E-6</v>
      </c>
      <c r="J73" s="1077">
        <v>1.7272452636773864E-3</v>
      </c>
      <c r="K73" s="1077">
        <v>2.5981264153798841E-5</v>
      </c>
      <c r="L73" s="1077">
        <v>2.0160800955179529E-4</v>
      </c>
      <c r="M73" s="1077">
        <v>0</v>
      </c>
      <c r="N73" s="1077">
        <v>6.3273134056925366E-4</v>
      </c>
      <c r="O73" s="1077">
        <v>0</v>
      </c>
      <c r="P73" s="1077">
        <v>0</v>
      </c>
      <c r="Q73" s="1077">
        <v>0</v>
      </c>
      <c r="R73" s="1077">
        <v>8.55738613372721E-9</v>
      </c>
      <c r="S73" s="1077">
        <v>1.1158650476816418E-3</v>
      </c>
      <c r="T73" s="1077">
        <v>5.7800419209216848E-5</v>
      </c>
      <c r="U73" s="1077">
        <v>1.9745911086450787E-6</v>
      </c>
      <c r="V73" s="1077">
        <v>0</v>
      </c>
      <c r="W73" s="1077">
        <v>1.2173764614574456E-8</v>
      </c>
    </row>
    <row r="74" spans="2:23">
      <c r="B74" s="1074">
        <v>71</v>
      </c>
      <c r="C74" s="1075" t="s">
        <v>12</v>
      </c>
      <c r="D74" s="1076">
        <v>0</v>
      </c>
      <c r="E74" s="1076">
        <v>0</v>
      </c>
      <c r="F74" s="1076">
        <v>0</v>
      </c>
      <c r="G74" s="1076">
        <v>0</v>
      </c>
      <c r="H74" s="1076">
        <v>0</v>
      </c>
      <c r="I74" s="1077">
        <v>0</v>
      </c>
      <c r="J74" s="1077">
        <v>0</v>
      </c>
      <c r="K74" s="1077">
        <v>0</v>
      </c>
      <c r="L74" s="1077">
        <v>0</v>
      </c>
      <c r="M74" s="1077">
        <v>0</v>
      </c>
      <c r="N74" s="1077">
        <v>0</v>
      </c>
      <c r="O74" s="1077">
        <v>0</v>
      </c>
      <c r="P74" s="1077">
        <v>0</v>
      </c>
      <c r="Q74" s="1077">
        <v>0</v>
      </c>
      <c r="R74" s="1077">
        <v>0</v>
      </c>
      <c r="S74" s="1077">
        <v>0</v>
      </c>
      <c r="T74" s="1077">
        <v>0</v>
      </c>
      <c r="U74" s="1077">
        <v>0</v>
      </c>
      <c r="V74" s="1077">
        <v>0</v>
      </c>
      <c r="W74" s="1077">
        <v>0</v>
      </c>
    </row>
    <row r="75" spans="2:23">
      <c r="B75" s="1074">
        <v>72</v>
      </c>
      <c r="C75" s="1075" t="s">
        <v>383</v>
      </c>
      <c r="D75" s="1076">
        <v>0</v>
      </c>
      <c r="E75" s="1076">
        <v>0</v>
      </c>
      <c r="F75" s="1076">
        <v>0</v>
      </c>
      <c r="G75" s="1076">
        <v>0</v>
      </c>
      <c r="H75" s="1076">
        <v>0</v>
      </c>
      <c r="I75" s="1077">
        <v>0</v>
      </c>
      <c r="J75" s="1077">
        <v>0</v>
      </c>
      <c r="K75" s="1077">
        <v>0</v>
      </c>
      <c r="L75" s="1077">
        <v>0</v>
      </c>
      <c r="M75" s="1077">
        <v>0</v>
      </c>
      <c r="N75" s="1077">
        <v>0</v>
      </c>
      <c r="O75" s="1077">
        <v>0</v>
      </c>
      <c r="P75" s="1077">
        <v>0</v>
      </c>
      <c r="Q75" s="1077">
        <v>0</v>
      </c>
      <c r="R75" s="1077">
        <v>0</v>
      </c>
      <c r="S75" s="1077">
        <v>0</v>
      </c>
      <c r="T75" s="1077">
        <v>0</v>
      </c>
      <c r="U75" s="1077">
        <v>0</v>
      </c>
      <c r="V75" s="1077">
        <v>0</v>
      </c>
      <c r="W75" s="1077">
        <v>0</v>
      </c>
    </row>
    <row r="76" spans="2:23">
      <c r="B76" s="1074">
        <v>73</v>
      </c>
      <c r="C76" s="1075" t="s">
        <v>384</v>
      </c>
      <c r="D76" s="1076">
        <v>0</v>
      </c>
      <c r="E76" s="1076">
        <v>0</v>
      </c>
      <c r="F76" s="1076">
        <v>0</v>
      </c>
      <c r="G76" s="1076">
        <v>0</v>
      </c>
      <c r="H76" s="1076">
        <v>0</v>
      </c>
      <c r="I76" s="1077">
        <v>0</v>
      </c>
      <c r="J76" s="1077">
        <v>0</v>
      </c>
      <c r="K76" s="1077">
        <v>0</v>
      </c>
      <c r="L76" s="1077">
        <v>0</v>
      </c>
      <c r="M76" s="1077">
        <v>0</v>
      </c>
      <c r="N76" s="1077">
        <v>0</v>
      </c>
      <c r="O76" s="1077">
        <v>0</v>
      </c>
      <c r="P76" s="1077">
        <v>0</v>
      </c>
      <c r="Q76" s="1077">
        <v>0</v>
      </c>
      <c r="R76" s="1077">
        <v>0</v>
      </c>
      <c r="S76" s="1077">
        <v>0</v>
      </c>
      <c r="T76" s="1077">
        <v>0</v>
      </c>
      <c r="U76" s="1077">
        <v>0</v>
      </c>
      <c r="V76" s="1077">
        <v>0</v>
      </c>
      <c r="W76" s="1077">
        <v>0</v>
      </c>
    </row>
    <row r="77" spans="2:23">
      <c r="B77" s="1074">
        <v>74</v>
      </c>
      <c r="C77" s="1075" t="s">
        <v>538</v>
      </c>
      <c r="D77" s="1076">
        <v>0</v>
      </c>
      <c r="E77" s="1076">
        <v>0</v>
      </c>
      <c r="F77" s="1076">
        <v>0</v>
      </c>
      <c r="G77" s="1076">
        <v>0</v>
      </c>
      <c r="H77" s="1076">
        <v>0</v>
      </c>
      <c r="I77" s="1077">
        <v>0</v>
      </c>
      <c r="J77" s="1077">
        <v>0</v>
      </c>
      <c r="K77" s="1077">
        <v>0</v>
      </c>
      <c r="L77" s="1077">
        <v>0</v>
      </c>
      <c r="M77" s="1077">
        <v>0</v>
      </c>
      <c r="N77" s="1077">
        <v>0</v>
      </c>
      <c r="O77" s="1077">
        <v>0</v>
      </c>
      <c r="P77" s="1077">
        <v>0</v>
      </c>
      <c r="Q77" s="1077">
        <v>0</v>
      </c>
      <c r="R77" s="1077">
        <v>0</v>
      </c>
      <c r="S77" s="1077">
        <v>0</v>
      </c>
      <c r="T77" s="1077">
        <v>0</v>
      </c>
      <c r="U77" s="1077">
        <v>0</v>
      </c>
      <c r="V77" s="1077">
        <v>0</v>
      </c>
      <c r="W77" s="1077">
        <v>0</v>
      </c>
    </row>
    <row r="78" spans="2:23">
      <c r="B78" s="1074">
        <v>75</v>
      </c>
      <c r="C78" s="1075" t="s">
        <v>385</v>
      </c>
      <c r="D78" s="1076">
        <v>2.6063319679396204E-2</v>
      </c>
      <c r="E78" s="1076">
        <v>5.5262800715649696E-4</v>
      </c>
      <c r="F78" s="1076">
        <v>1.2222204722999515E-3</v>
      </c>
      <c r="G78" s="1076">
        <v>0</v>
      </c>
      <c r="H78" s="1076">
        <v>2.5934359939284043E-3</v>
      </c>
      <c r="I78" s="1077">
        <v>1.3433746336964539E-5</v>
      </c>
      <c r="J78" s="1077">
        <v>2.9864547185288754E-4</v>
      </c>
      <c r="K78" s="1077">
        <v>5.2590312928842232E-6</v>
      </c>
      <c r="L78" s="1077">
        <v>6.4175890881395593E-5</v>
      </c>
      <c r="M78" s="1077">
        <v>0</v>
      </c>
      <c r="N78" s="1077">
        <v>1.5165952470892478E-4</v>
      </c>
      <c r="O78" s="1077">
        <v>0</v>
      </c>
      <c r="P78" s="1077">
        <v>0</v>
      </c>
      <c r="Q78" s="1077">
        <v>0</v>
      </c>
      <c r="R78" s="1077">
        <v>1.6744145783029467E-9</v>
      </c>
      <c r="S78" s="1077">
        <v>1.6791735297804415E-3</v>
      </c>
      <c r="T78" s="1077">
        <v>3.4949950177112955E-4</v>
      </c>
      <c r="U78" s="1077">
        <v>3.1587622889198148E-5</v>
      </c>
      <c r="V78" s="1077">
        <v>0</v>
      </c>
      <c r="W78" s="1077">
        <v>0</v>
      </c>
    </row>
    <row r="79" spans="2:23">
      <c r="B79" s="1074">
        <v>76</v>
      </c>
      <c r="C79" s="1075" t="s">
        <v>539</v>
      </c>
      <c r="D79" s="1076">
        <v>2.2293907756857816E-3</v>
      </c>
      <c r="E79" s="1076">
        <v>3.8386981438822106E-3</v>
      </c>
      <c r="F79" s="1076">
        <v>1.4077857014073278E-3</v>
      </c>
      <c r="G79" s="1076">
        <v>0</v>
      </c>
      <c r="H79" s="1076">
        <v>6.8756962009742777E-3</v>
      </c>
      <c r="I79" s="1077">
        <v>0</v>
      </c>
      <c r="J79" s="1077">
        <v>1.506679144649492E-3</v>
      </c>
      <c r="K79" s="1077">
        <v>5.9650023461337941E-5</v>
      </c>
      <c r="L79" s="1077">
        <v>1.4824908597002828E-4</v>
      </c>
      <c r="M79" s="1077">
        <v>0</v>
      </c>
      <c r="N79" s="1077">
        <v>1.8202181044674034E-3</v>
      </c>
      <c r="O79" s="1077">
        <v>0</v>
      </c>
      <c r="P79" s="1077">
        <v>0</v>
      </c>
      <c r="Q79" s="1077">
        <v>0</v>
      </c>
      <c r="R79" s="1077">
        <v>3.6458471648027523E-10</v>
      </c>
      <c r="S79" s="1077">
        <v>1.9368764700522501E-3</v>
      </c>
      <c r="T79" s="1077">
        <v>1.4040230077890497E-3</v>
      </c>
      <c r="U79" s="1077">
        <v>0</v>
      </c>
      <c r="V79" s="1077">
        <v>0</v>
      </c>
      <c r="W79" s="1077">
        <v>0</v>
      </c>
    </row>
    <row r="80" spans="2:23">
      <c r="B80" s="1074">
        <v>77</v>
      </c>
      <c r="C80" s="1075" t="s">
        <v>386</v>
      </c>
      <c r="D80" s="1076">
        <v>0</v>
      </c>
      <c r="E80" s="1076">
        <v>0</v>
      </c>
      <c r="F80" s="1076">
        <v>0</v>
      </c>
      <c r="G80" s="1076">
        <v>0</v>
      </c>
      <c r="H80" s="1076">
        <v>0</v>
      </c>
      <c r="I80" s="1077">
        <v>0</v>
      </c>
      <c r="J80" s="1077">
        <v>0</v>
      </c>
      <c r="K80" s="1077">
        <v>0</v>
      </c>
      <c r="L80" s="1077">
        <v>0</v>
      </c>
      <c r="M80" s="1077">
        <v>0</v>
      </c>
      <c r="N80" s="1077">
        <v>0</v>
      </c>
      <c r="O80" s="1077">
        <v>0</v>
      </c>
      <c r="P80" s="1077">
        <v>0</v>
      </c>
      <c r="Q80" s="1077">
        <v>0</v>
      </c>
      <c r="R80" s="1077">
        <v>0</v>
      </c>
      <c r="S80" s="1077">
        <v>0</v>
      </c>
      <c r="T80" s="1077">
        <v>0</v>
      </c>
      <c r="U80" s="1077">
        <v>0</v>
      </c>
      <c r="V80" s="1077">
        <v>0</v>
      </c>
      <c r="W80" s="1077">
        <v>0</v>
      </c>
    </row>
    <row r="81" spans="2:23">
      <c r="B81" s="1074">
        <v>78</v>
      </c>
      <c r="C81" s="1075" t="s">
        <v>387</v>
      </c>
      <c r="D81" s="1076">
        <v>2.841345043873678E-3</v>
      </c>
      <c r="E81" s="1076">
        <v>6.2033906141064526E-4</v>
      </c>
      <c r="F81" s="1076">
        <v>1.3531473520147212E-2</v>
      </c>
      <c r="G81" s="1076">
        <v>0</v>
      </c>
      <c r="H81" s="1076">
        <v>7.5220073985859275E-4</v>
      </c>
      <c r="I81" s="1077">
        <v>2.2056368753296709E-6</v>
      </c>
      <c r="J81" s="1077">
        <v>5.6855230027489363E-5</v>
      </c>
      <c r="K81" s="1077">
        <v>2.9689766920882787E-5</v>
      </c>
      <c r="L81" s="1077">
        <v>4.6856222703819965E-5</v>
      </c>
      <c r="M81" s="1077">
        <v>0</v>
      </c>
      <c r="N81" s="1077">
        <v>1.4551118826675475E-4</v>
      </c>
      <c r="O81" s="1077">
        <v>0</v>
      </c>
      <c r="P81" s="1077">
        <v>0</v>
      </c>
      <c r="Q81" s="1077">
        <v>0</v>
      </c>
      <c r="R81" s="1077">
        <v>0</v>
      </c>
      <c r="S81" s="1077">
        <v>3.1629985590782847E-4</v>
      </c>
      <c r="T81" s="1077">
        <v>1.5478283915648785E-4</v>
      </c>
      <c r="U81" s="1077">
        <v>0</v>
      </c>
      <c r="V81" s="1077">
        <v>0</v>
      </c>
      <c r="W81" s="1077">
        <v>0</v>
      </c>
    </row>
    <row r="82" spans="2:23">
      <c r="B82" s="1074">
        <v>79</v>
      </c>
      <c r="C82" s="1075" t="s">
        <v>388</v>
      </c>
      <c r="D82" s="1076">
        <v>0</v>
      </c>
      <c r="E82" s="1076">
        <v>0</v>
      </c>
      <c r="F82" s="1076">
        <v>0</v>
      </c>
      <c r="G82" s="1076">
        <v>0</v>
      </c>
      <c r="H82" s="1076">
        <v>0</v>
      </c>
      <c r="I82" s="1077">
        <v>0</v>
      </c>
      <c r="J82" s="1077">
        <v>0</v>
      </c>
      <c r="K82" s="1077">
        <v>0</v>
      </c>
      <c r="L82" s="1077">
        <v>0</v>
      </c>
      <c r="M82" s="1077">
        <v>0</v>
      </c>
      <c r="N82" s="1077">
        <v>0</v>
      </c>
      <c r="O82" s="1077">
        <v>0</v>
      </c>
      <c r="P82" s="1077">
        <v>0</v>
      </c>
      <c r="Q82" s="1077">
        <v>0</v>
      </c>
      <c r="R82" s="1077">
        <v>0</v>
      </c>
      <c r="S82" s="1077">
        <v>0</v>
      </c>
      <c r="T82" s="1077">
        <v>0</v>
      </c>
      <c r="U82" s="1077">
        <v>0</v>
      </c>
      <c r="V82" s="1077">
        <v>0</v>
      </c>
      <c r="W82" s="1077">
        <v>0</v>
      </c>
    </row>
    <row r="83" spans="2:23">
      <c r="B83" s="1074">
        <v>80</v>
      </c>
      <c r="C83" s="1075" t="s">
        <v>540</v>
      </c>
      <c r="D83" s="1076">
        <v>2.841345043873678E-3</v>
      </c>
      <c r="E83" s="1076">
        <v>6.2033906141064526E-4</v>
      </c>
      <c r="F83" s="1076">
        <v>1.353147352014721E-2</v>
      </c>
      <c r="G83" s="1076">
        <v>0</v>
      </c>
      <c r="H83" s="1076">
        <v>7.5220073985859275E-4</v>
      </c>
      <c r="I83" s="1077">
        <v>2.2056368753296709E-6</v>
      </c>
      <c r="J83" s="1077">
        <v>5.6855230027489356E-5</v>
      </c>
      <c r="K83" s="1077">
        <v>2.9689766920882787E-5</v>
      </c>
      <c r="L83" s="1077">
        <v>4.6856222703819965E-5</v>
      </c>
      <c r="M83" s="1077">
        <v>0</v>
      </c>
      <c r="N83" s="1077">
        <v>1.4551118826675475E-4</v>
      </c>
      <c r="O83" s="1077">
        <v>0</v>
      </c>
      <c r="P83" s="1077">
        <v>0</v>
      </c>
      <c r="Q83" s="1077">
        <v>0</v>
      </c>
      <c r="R83" s="1077">
        <v>0</v>
      </c>
      <c r="S83" s="1077">
        <v>3.1629985590782847E-4</v>
      </c>
      <c r="T83" s="1077">
        <v>1.5478283915648785E-4</v>
      </c>
      <c r="U83" s="1077">
        <v>0</v>
      </c>
      <c r="V83" s="1077">
        <v>0</v>
      </c>
      <c r="W83" s="1077">
        <v>0</v>
      </c>
    </row>
    <row r="84" spans="2:23">
      <c r="B84" s="1074">
        <v>81</v>
      </c>
      <c r="C84" s="1075" t="s">
        <v>389</v>
      </c>
      <c r="D84" s="1076">
        <v>2.841345043873678E-3</v>
      </c>
      <c r="E84" s="1076">
        <v>6.2033906141064515E-4</v>
      </c>
      <c r="F84" s="1076">
        <v>1.3531473520147212E-2</v>
      </c>
      <c r="G84" s="1076">
        <v>0</v>
      </c>
      <c r="H84" s="1076">
        <v>7.5220073985859275E-4</v>
      </c>
      <c r="I84" s="1077">
        <v>2.2056368753296709E-6</v>
      </c>
      <c r="J84" s="1077">
        <v>5.6855230027489356E-5</v>
      </c>
      <c r="K84" s="1077">
        <v>2.9689766920882787E-5</v>
      </c>
      <c r="L84" s="1077">
        <v>4.6856222703819965E-5</v>
      </c>
      <c r="M84" s="1077">
        <v>0</v>
      </c>
      <c r="N84" s="1077">
        <v>1.4551118826675475E-4</v>
      </c>
      <c r="O84" s="1077">
        <v>0</v>
      </c>
      <c r="P84" s="1077">
        <v>0</v>
      </c>
      <c r="Q84" s="1077">
        <v>0</v>
      </c>
      <c r="R84" s="1077">
        <v>0</v>
      </c>
      <c r="S84" s="1077">
        <v>3.1629985590782847E-4</v>
      </c>
      <c r="T84" s="1077">
        <v>1.5478283915648785E-4</v>
      </c>
      <c r="U84" s="1077">
        <v>0</v>
      </c>
      <c r="V84" s="1077">
        <v>0</v>
      </c>
      <c r="W84" s="1077">
        <v>0</v>
      </c>
    </row>
    <row r="85" spans="2:23">
      <c r="B85" s="1074">
        <v>82</v>
      </c>
      <c r="C85" s="1075" t="s">
        <v>541</v>
      </c>
      <c r="D85" s="1076">
        <v>2.841345043873678E-3</v>
      </c>
      <c r="E85" s="1076">
        <v>6.2033906141064526E-4</v>
      </c>
      <c r="F85" s="1076">
        <v>1.3531473520147212E-2</v>
      </c>
      <c r="G85" s="1076">
        <v>0</v>
      </c>
      <c r="H85" s="1076">
        <v>7.5220073985859297E-4</v>
      </c>
      <c r="I85" s="1077">
        <v>2.2056368753296709E-6</v>
      </c>
      <c r="J85" s="1077">
        <v>5.6855230027489356E-5</v>
      </c>
      <c r="K85" s="1077">
        <v>2.9689766920882787E-5</v>
      </c>
      <c r="L85" s="1077">
        <v>4.6856222703819958E-5</v>
      </c>
      <c r="M85" s="1077">
        <v>0</v>
      </c>
      <c r="N85" s="1077">
        <v>1.4551118826675478E-4</v>
      </c>
      <c r="O85" s="1077">
        <v>0</v>
      </c>
      <c r="P85" s="1077">
        <v>0</v>
      </c>
      <c r="Q85" s="1077">
        <v>0</v>
      </c>
      <c r="R85" s="1077">
        <v>0</v>
      </c>
      <c r="S85" s="1077">
        <v>3.1629985590782853E-4</v>
      </c>
      <c r="T85" s="1077">
        <v>1.5478283915648785E-4</v>
      </c>
      <c r="U85" s="1077">
        <v>0</v>
      </c>
      <c r="V85" s="1077">
        <v>0</v>
      </c>
      <c r="W85" s="1077">
        <v>0</v>
      </c>
    </row>
    <row r="86" spans="2:23">
      <c r="B86" s="1074">
        <v>83</v>
      </c>
      <c r="C86" s="1075" t="s">
        <v>542</v>
      </c>
      <c r="D86" s="1076">
        <v>2.841345043873678E-3</v>
      </c>
      <c r="E86" s="1076">
        <v>6.2033906141064526E-4</v>
      </c>
      <c r="F86" s="1076">
        <v>1.353147352014721E-2</v>
      </c>
      <c r="G86" s="1076">
        <v>0</v>
      </c>
      <c r="H86" s="1076">
        <v>7.5220073985859275E-4</v>
      </c>
      <c r="I86" s="1077">
        <v>2.2056368753296709E-6</v>
      </c>
      <c r="J86" s="1077">
        <v>5.6855230027489356E-5</v>
      </c>
      <c r="K86" s="1077">
        <v>2.9689766920882787E-5</v>
      </c>
      <c r="L86" s="1077">
        <v>4.6856222703819965E-5</v>
      </c>
      <c r="M86" s="1077">
        <v>0</v>
      </c>
      <c r="N86" s="1077">
        <v>1.4551118826675475E-4</v>
      </c>
      <c r="O86" s="1077">
        <v>0</v>
      </c>
      <c r="P86" s="1077">
        <v>0</v>
      </c>
      <c r="Q86" s="1077">
        <v>0</v>
      </c>
      <c r="R86" s="1077">
        <v>0</v>
      </c>
      <c r="S86" s="1077">
        <v>3.1629985590782847E-4</v>
      </c>
      <c r="T86" s="1077">
        <v>1.5478283915648785E-4</v>
      </c>
      <c r="U86" s="1077">
        <v>0</v>
      </c>
      <c r="V86" s="1077">
        <v>0</v>
      </c>
      <c r="W86" s="1077">
        <v>0</v>
      </c>
    </row>
    <row r="87" spans="2:23">
      <c r="B87" s="1074">
        <v>84</v>
      </c>
      <c r="C87" s="1075" t="s">
        <v>543</v>
      </c>
      <c r="D87" s="1076">
        <v>9.2349864688696496E-8</v>
      </c>
      <c r="E87" s="1076">
        <v>1.8024202964462418E-5</v>
      </c>
      <c r="F87" s="1076">
        <v>5.7448301833423114E-4</v>
      </c>
      <c r="G87" s="1076">
        <v>0</v>
      </c>
      <c r="H87" s="1076">
        <v>6.3442554174418804E-5</v>
      </c>
      <c r="I87" s="1077">
        <v>0</v>
      </c>
      <c r="J87" s="1077">
        <v>9.1778924070044509E-8</v>
      </c>
      <c r="K87" s="1077">
        <v>0</v>
      </c>
      <c r="L87" s="1077">
        <v>0</v>
      </c>
      <c r="M87" s="1077">
        <v>0</v>
      </c>
      <c r="N87" s="1077">
        <v>0</v>
      </c>
      <c r="O87" s="1077">
        <v>0</v>
      </c>
      <c r="P87" s="1077">
        <v>0</v>
      </c>
      <c r="Q87" s="1077">
        <v>0</v>
      </c>
      <c r="R87" s="1077">
        <v>0</v>
      </c>
      <c r="S87" s="1077">
        <v>6.2240604334675144E-5</v>
      </c>
      <c r="T87" s="1077">
        <v>1.1101709156736227E-6</v>
      </c>
      <c r="U87" s="1077">
        <v>0</v>
      </c>
      <c r="V87" s="1077">
        <v>0</v>
      </c>
      <c r="W87" s="1077">
        <v>0</v>
      </c>
    </row>
    <row r="88" spans="2:23">
      <c r="B88" s="1074">
        <v>85</v>
      </c>
      <c r="C88" s="1075" t="s">
        <v>390</v>
      </c>
      <c r="D88" s="1076">
        <v>1.7998650065906825E-3</v>
      </c>
      <c r="E88" s="1076">
        <v>8.6933509262750381E-5</v>
      </c>
      <c r="F88" s="1076">
        <v>1.8484573441380902E-3</v>
      </c>
      <c r="G88" s="1076">
        <v>0</v>
      </c>
      <c r="H88" s="1076">
        <v>4.7025894025577155E-4</v>
      </c>
      <c r="I88" s="1077">
        <v>0</v>
      </c>
      <c r="J88" s="1077">
        <v>0</v>
      </c>
      <c r="K88" s="1077">
        <v>0</v>
      </c>
      <c r="L88" s="1077">
        <v>7.498432376064039E-8</v>
      </c>
      <c r="M88" s="1077">
        <v>0</v>
      </c>
      <c r="N88" s="1077">
        <v>3.2455089875724932E-5</v>
      </c>
      <c r="O88" s="1077">
        <v>0</v>
      </c>
      <c r="P88" s="1077">
        <v>0</v>
      </c>
      <c r="Q88" s="1077">
        <v>0</v>
      </c>
      <c r="R88" s="1077">
        <v>0</v>
      </c>
      <c r="S88" s="1077">
        <v>1.8839323416789704E-4</v>
      </c>
      <c r="T88" s="1077">
        <v>2.4933563188838894E-4</v>
      </c>
      <c r="U88" s="1077">
        <v>0</v>
      </c>
      <c r="V88" s="1077">
        <v>0</v>
      </c>
      <c r="W88" s="1077">
        <v>0</v>
      </c>
    </row>
    <row r="89" spans="2:23">
      <c r="B89" s="1074">
        <v>86</v>
      </c>
      <c r="C89" s="1075" t="s">
        <v>544</v>
      </c>
      <c r="D89" s="1076">
        <v>2.9396220284240975E-3</v>
      </c>
      <c r="E89" s="1076">
        <v>1.6291028605616225E-5</v>
      </c>
      <c r="F89" s="1076">
        <v>0</v>
      </c>
      <c r="G89" s="1076">
        <v>0</v>
      </c>
      <c r="H89" s="1076">
        <v>6.3013416855765998E-5</v>
      </c>
      <c r="I89" s="1077">
        <v>0</v>
      </c>
      <c r="J89" s="1077">
        <v>5.204718920025989E-6</v>
      </c>
      <c r="K89" s="1077">
        <v>1.6050015072289609E-7</v>
      </c>
      <c r="L89" s="1077">
        <v>6.586085300968566E-6</v>
      </c>
      <c r="M89" s="1077">
        <v>0</v>
      </c>
      <c r="N89" s="1077">
        <v>1.6019844867915123E-7</v>
      </c>
      <c r="O89" s="1077">
        <v>0</v>
      </c>
      <c r="P89" s="1077">
        <v>0</v>
      </c>
      <c r="Q89" s="1077">
        <v>0</v>
      </c>
      <c r="R89" s="1077">
        <v>0</v>
      </c>
      <c r="S89" s="1077">
        <v>4.4993024325356793E-5</v>
      </c>
      <c r="T89" s="1077">
        <v>5.9088897100126001E-6</v>
      </c>
      <c r="U89" s="1077">
        <v>0</v>
      </c>
      <c r="V89" s="1077">
        <v>0</v>
      </c>
      <c r="W89" s="1077">
        <v>0</v>
      </c>
    </row>
    <row r="90" spans="2:23">
      <c r="B90" s="1074">
        <v>87</v>
      </c>
      <c r="C90" s="1075" t="s">
        <v>545</v>
      </c>
      <c r="D90" s="1076">
        <v>0</v>
      </c>
      <c r="E90" s="1076">
        <v>9.5962331852462936E-6</v>
      </c>
      <c r="F90" s="1076">
        <v>0</v>
      </c>
      <c r="G90" s="1076">
        <v>0</v>
      </c>
      <c r="H90" s="1076">
        <v>8.8154149900820608E-5</v>
      </c>
      <c r="I90" s="1077">
        <v>0</v>
      </c>
      <c r="J90" s="1077">
        <v>2.2225241757373791E-6</v>
      </c>
      <c r="K90" s="1077">
        <v>0</v>
      </c>
      <c r="L90" s="1077">
        <v>8.5832904399640845E-5</v>
      </c>
      <c r="M90" s="1077">
        <v>0</v>
      </c>
      <c r="N90" s="1077">
        <v>0</v>
      </c>
      <c r="O90" s="1077">
        <v>0</v>
      </c>
      <c r="P90" s="1077">
        <v>0</v>
      </c>
      <c r="Q90" s="1077">
        <v>0</v>
      </c>
      <c r="R90" s="1077">
        <v>0</v>
      </c>
      <c r="S90" s="1077">
        <v>9.8721325442375439E-8</v>
      </c>
      <c r="T90" s="1077">
        <v>0</v>
      </c>
      <c r="U90" s="1077">
        <v>0</v>
      </c>
      <c r="V90" s="1077">
        <v>0</v>
      </c>
      <c r="W90" s="1077">
        <v>0</v>
      </c>
    </row>
    <row r="91" spans="2:23">
      <c r="B91" s="1074">
        <v>88</v>
      </c>
      <c r="C91" s="1075" t="s">
        <v>546</v>
      </c>
      <c r="D91" s="1076">
        <v>4.0340569393817581E-5</v>
      </c>
      <c r="E91" s="1076">
        <v>1.7573006027741436E-5</v>
      </c>
      <c r="F91" s="1076">
        <v>0</v>
      </c>
      <c r="G91" s="1076">
        <v>0</v>
      </c>
      <c r="H91" s="1076">
        <v>4.2012828885233991E-4</v>
      </c>
      <c r="I91" s="1077">
        <v>0</v>
      </c>
      <c r="J91" s="1077">
        <v>1.7315862598449181E-5</v>
      </c>
      <c r="K91" s="1077">
        <v>7.44357146831803E-5</v>
      </c>
      <c r="L91" s="1077">
        <v>3.1036263835447527E-5</v>
      </c>
      <c r="M91" s="1077">
        <v>2.8073746927171662E-4</v>
      </c>
      <c r="N91" s="1077">
        <v>0</v>
      </c>
      <c r="O91" s="1077">
        <v>0</v>
      </c>
      <c r="P91" s="1077">
        <v>0</v>
      </c>
      <c r="Q91" s="1077">
        <v>0</v>
      </c>
      <c r="R91" s="1077">
        <v>0</v>
      </c>
      <c r="S91" s="1077">
        <v>1.0689486794149077E-5</v>
      </c>
      <c r="T91" s="1077">
        <v>5.913491669397241E-6</v>
      </c>
      <c r="U91" s="1077">
        <v>0</v>
      </c>
      <c r="V91" s="1077">
        <v>0</v>
      </c>
      <c r="W91" s="1077">
        <v>0</v>
      </c>
    </row>
    <row r="92" spans="2:23">
      <c r="B92" s="1074">
        <v>89</v>
      </c>
      <c r="C92" s="1075" t="s">
        <v>13</v>
      </c>
      <c r="D92" s="1076">
        <v>3.7724343975656374E-3</v>
      </c>
      <c r="E92" s="1076">
        <v>3.8067834495580175E-5</v>
      </c>
      <c r="F92" s="1076">
        <v>4.9784924135799484E-5</v>
      </c>
      <c r="G92" s="1076">
        <v>0</v>
      </c>
      <c r="H92" s="1076">
        <v>2.8381660311215152E-4</v>
      </c>
      <c r="I92" s="1077">
        <v>1.7281309063831652E-5</v>
      </c>
      <c r="J92" s="1077">
        <v>1.1286098371622122E-5</v>
      </c>
      <c r="K92" s="1077">
        <v>2.74508957228749E-5</v>
      </c>
      <c r="L92" s="1077">
        <v>1.8591615647162368E-5</v>
      </c>
      <c r="M92" s="1077">
        <v>0</v>
      </c>
      <c r="N92" s="1077">
        <v>1.2304325722268709E-5</v>
      </c>
      <c r="O92" s="1077">
        <v>0</v>
      </c>
      <c r="P92" s="1077">
        <v>0</v>
      </c>
      <c r="Q92" s="1077">
        <v>0</v>
      </c>
      <c r="R92" s="1077">
        <v>2.9935970465836765E-10</v>
      </c>
      <c r="S92" s="1077">
        <v>7.2357888377610853E-5</v>
      </c>
      <c r="T92" s="1077">
        <v>3.0234031363345391E-5</v>
      </c>
      <c r="U92" s="1077">
        <v>1.2489015238590392E-7</v>
      </c>
      <c r="V92" s="1077">
        <v>0</v>
      </c>
      <c r="W92" s="1077">
        <v>9.4185249331344938E-5</v>
      </c>
    </row>
    <row r="93" spans="2:23">
      <c r="B93" s="1074">
        <v>90</v>
      </c>
      <c r="C93" s="1075" t="s">
        <v>391</v>
      </c>
      <c r="D93" s="1076">
        <v>2.6110118023074772E-4</v>
      </c>
      <c r="E93" s="1076">
        <v>2.0647167263346039E-4</v>
      </c>
      <c r="F93" s="1076">
        <v>3.1781422125997195E-5</v>
      </c>
      <c r="G93" s="1076">
        <v>0</v>
      </c>
      <c r="H93" s="1076">
        <v>3.7935378508000239E-4</v>
      </c>
      <c r="I93" s="1077">
        <v>2.8814800467917485E-7</v>
      </c>
      <c r="J93" s="1077">
        <v>9.7120809884598599E-6</v>
      </c>
      <c r="K93" s="1077">
        <v>1.5388148234400238E-5</v>
      </c>
      <c r="L93" s="1077">
        <v>1.8581462229970269E-5</v>
      </c>
      <c r="M93" s="1077">
        <v>0</v>
      </c>
      <c r="N93" s="1077">
        <v>3.6674970335964826E-5</v>
      </c>
      <c r="O93" s="1077">
        <v>0</v>
      </c>
      <c r="P93" s="1077">
        <v>0</v>
      </c>
      <c r="Q93" s="1077">
        <v>0</v>
      </c>
      <c r="R93" s="1077">
        <v>1.3928037536398343E-9</v>
      </c>
      <c r="S93" s="1077">
        <v>2.3392704023522074E-4</v>
      </c>
      <c r="T93" s="1077">
        <v>6.4367236668673363E-5</v>
      </c>
      <c r="U93" s="1077">
        <v>4.1217124907415466E-7</v>
      </c>
      <c r="V93" s="1077">
        <v>0</v>
      </c>
      <c r="W93" s="1077">
        <v>1.1343298061197035E-9</v>
      </c>
    </row>
    <row r="94" spans="2:23">
      <c r="B94" s="1074">
        <v>91</v>
      </c>
      <c r="C94" s="1075" t="s">
        <v>392</v>
      </c>
      <c r="D94" s="1076">
        <v>6.5695113704230808E-4</v>
      </c>
      <c r="E94" s="1076">
        <v>2.859830506000572E-4</v>
      </c>
      <c r="F94" s="1076">
        <v>1.5188259114561233E-4</v>
      </c>
      <c r="G94" s="1076">
        <v>0</v>
      </c>
      <c r="H94" s="1076">
        <v>1.0678584238444371E-3</v>
      </c>
      <c r="I94" s="1077">
        <v>2.3224496150095292E-6</v>
      </c>
      <c r="J94" s="1077">
        <v>7.8112800433567829E-5</v>
      </c>
      <c r="K94" s="1077">
        <v>1.8572428204447866E-4</v>
      </c>
      <c r="L94" s="1077">
        <v>1.7227832686573917E-4</v>
      </c>
      <c r="M94" s="1077">
        <v>0</v>
      </c>
      <c r="N94" s="1077">
        <v>6.0673970464074837E-5</v>
      </c>
      <c r="O94" s="1077">
        <v>0</v>
      </c>
      <c r="P94" s="1077">
        <v>0</v>
      </c>
      <c r="Q94" s="1077">
        <v>0</v>
      </c>
      <c r="R94" s="1077">
        <v>5.7325473731942269E-11</v>
      </c>
      <c r="S94" s="1077">
        <v>3.8580263126724895E-4</v>
      </c>
      <c r="T94" s="1077">
        <v>1.6031680382959238E-4</v>
      </c>
      <c r="U94" s="1077">
        <v>2.2596908149154871E-5</v>
      </c>
      <c r="V94" s="1077">
        <v>0</v>
      </c>
      <c r="W94" s="1077">
        <v>3.0193850097294013E-8</v>
      </c>
    </row>
    <row r="95" spans="2:23">
      <c r="B95" s="1074">
        <v>92</v>
      </c>
      <c r="C95" s="1075" t="s">
        <v>547</v>
      </c>
      <c r="D95" s="1076">
        <v>6.8217577055341104E-4</v>
      </c>
      <c r="E95" s="1076">
        <v>1.2161031332154765E-3</v>
      </c>
      <c r="F95" s="1076">
        <v>4.2795089267892369E-4</v>
      </c>
      <c r="G95" s="1076">
        <v>0</v>
      </c>
      <c r="H95" s="1076">
        <v>2.9097777699419523E-3</v>
      </c>
      <c r="I95" s="1077">
        <v>4.5106417981597825E-6</v>
      </c>
      <c r="J95" s="1077">
        <v>5.8286176134657026E-4</v>
      </c>
      <c r="K95" s="1077">
        <v>1.1107609275128651E-4</v>
      </c>
      <c r="L95" s="1077">
        <v>2.0457092236273841E-4</v>
      </c>
      <c r="M95" s="1077">
        <v>0</v>
      </c>
      <c r="N95" s="1077">
        <v>1.6694274264326912E-4</v>
      </c>
      <c r="O95" s="1077">
        <v>0</v>
      </c>
      <c r="P95" s="1077">
        <v>0</v>
      </c>
      <c r="Q95" s="1077">
        <v>0</v>
      </c>
      <c r="R95" s="1077">
        <v>4.7337654689294361E-9</v>
      </c>
      <c r="S95" s="1077">
        <v>9.1027363633553761E-4</v>
      </c>
      <c r="T95" s="1077">
        <v>9.2803646802538812E-4</v>
      </c>
      <c r="U95" s="1077">
        <v>2.9728801452785482E-7</v>
      </c>
      <c r="V95" s="1077">
        <v>0</v>
      </c>
      <c r="W95" s="1077">
        <v>1.2034828990057555E-6</v>
      </c>
    </row>
    <row r="96" spans="2:23">
      <c r="B96" s="1074">
        <v>93</v>
      </c>
      <c r="C96" s="1075" t="s">
        <v>548</v>
      </c>
      <c r="D96" s="1076">
        <v>1.2104924325217422E-3</v>
      </c>
      <c r="E96" s="1076">
        <v>6.3186118666932166E-4</v>
      </c>
      <c r="F96" s="1076">
        <v>1.7549085066073439E-3</v>
      </c>
      <c r="G96" s="1076">
        <v>0</v>
      </c>
      <c r="H96" s="1076">
        <v>1.1775479270862825E-3</v>
      </c>
      <c r="I96" s="1077">
        <v>8.5794021861843647E-5</v>
      </c>
      <c r="J96" s="1077">
        <v>1.4597012093299692E-4</v>
      </c>
      <c r="K96" s="1077">
        <v>1.1701765486652607E-4</v>
      </c>
      <c r="L96" s="1077">
        <v>1.3911188511754659E-4</v>
      </c>
      <c r="M96" s="1077">
        <v>0</v>
      </c>
      <c r="N96" s="1077">
        <v>3.2638262560252994E-5</v>
      </c>
      <c r="O96" s="1077">
        <v>0</v>
      </c>
      <c r="P96" s="1077">
        <v>0</v>
      </c>
      <c r="Q96" s="1077">
        <v>0</v>
      </c>
      <c r="R96" s="1077">
        <v>4.6225798044081715E-9</v>
      </c>
      <c r="S96" s="1077">
        <v>1.8880590918543872E-4</v>
      </c>
      <c r="T96" s="1077">
        <v>4.6820544998187302E-4</v>
      </c>
      <c r="U96" s="1077">
        <v>0</v>
      </c>
      <c r="V96" s="1077">
        <v>0</v>
      </c>
      <c r="W96" s="1077">
        <v>0</v>
      </c>
    </row>
    <row r="97" spans="2:23">
      <c r="B97" s="1074">
        <v>94</v>
      </c>
      <c r="C97" s="1075" t="s">
        <v>549</v>
      </c>
      <c r="D97" s="1076">
        <v>1.2178523383353822E-3</v>
      </c>
      <c r="E97" s="1076">
        <v>6.0458503489152179E-4</v>
      </c>
      <c r="F97" s="1076">
        <v>1.6457463552005075E-3</v>
      </c>
      <c r="G97" s="1076">
        <v>0</v>
      </c>
      <c r="H97" s="1076">
        <v>1.1139776685322406E-3</v>
      </c>
      <c r="I97" s="1077">
        <v>8.5794021861843647E-5</v>
      </c>
      <c r="J97" s="1077">
        <v>1.3538731371276442E-4</v>
      </c>
      <c r="K97" s="1077">
        <v>1.1701765486652609E-4</v>
      </c>
      <c r="L97" s="1077">
        <v>1.3191007123539931E-4</v>
      </c>
      <c r="M97" s="1077">
        <v>0</v>
      </c>
      <c r="N97" s="1077">
        <v>3.0434698320463765E-5</v>
      </c>
      <c r="O97" s="1077">
        <v>0</v>
      </c>
      <c r="P97" s="1077">
        <v>0</v>
      </c>
      <c r="Q97" s="1077">
        <v>0</v>
      </c>
      <c r="R97" s="1077">
        <v>4.6225798044081707E-9</v>
      </c>
      <c r="S97" s="1077">
        <v>1.7802005562280742E-4</v>
      </c>
      <c r="T97" s="1077">
        <v>4.3540923033263159E-4</v>
      </c>
      <c r="U97" s="1077">
        <v>0</v>
      </c>
      <c r="V97" s="1077">
        <v>0</v>
      </c>
      <c r="W97" s="1077">
        <v>0</v>
      </c>
    </row>
    <row r="98" spans="2:23">
      <c r="B98" s="1074">
        <v>95</v>
      </c>
      <c r="C98" s="1075" t="s">
        <v>550</v>
      </c>
      <c r="D98" s="1076">
        <v>1.2104924325217422E-3</v>
      </c>
      <c r="E98" s="1076">
        <v>6.3186118666932155E-4</v>
      </c>
      <c r="F98" s="1076">
        <v>1.7549085066073437E-3</v>
      </c>
      <c r="G98" s="1076">
        <v>0</v>
      </c>
      <c r="H98" s="1076">
        <v>1.1775479270862825E-3</v>
      </c>
      <c r="I98" s="1077">
        <v>8.5794021861843647E-5</v>
      </c>
      <c r="J98" s="1077">
        <v>1.4597012093299695E-4</v>
      </c>
      <c r="K98" s="1077">
        <v>1.1701765486652606E-4</v>
      </c>
      <c r="L98" s="1077">
        <v>1.3911188511754659E-4</v>
      </c>
      <c r="M98" s="1077">
        <v>0</v>
      </c>
      <c r="N98" s="1077">
        <v>3.2638262560252994E-5</v>
      </c>
      <c r="O98" s="1077">
        <v>0</v>
      </c>
      <c r="P98" s="1077">
        <v>0</v>
      </c>
      <c r="Q98" s="1077">
        <v>0</v>
      </c>
      <c r="R98" s="1077">
        <v>4.6225798044081715E-9</v>
      </c>
      <c r="S98" s="1077">
        <v>1.8880590918543875E-4</v>
      </c>
      <c r="T98" s="1077">
        <v>4.6820544998187296E-4</v>
      </c>
      <c r="U98" s="1077">
        <v>0</v>
      </c>
      <c r="V98" s="1077">
        <v>0</v>
      </c>
      <c r="W98" s="1077">
        <v>0</v>
      </c>
    </row>
    <row r="99" spans="2:23">
      <c r="B99" s="1074">
        <v>96</v>
      </c>
      <c r="C99" s="1075" t="s">
        <v>551</v>
      </c>
      <c r="D99" s="1076">
        <v>9.525429592487062E-4</v>
      </c>
      <c r="E99" s="1076">
        <v>5.2922968066078206E-4</v>
      </c>
      <c r="F99" s="1076">
        <v>8.940280984948291E-4</v>
      </c>
      <c r="G99" s="1076">
        <v>0</v>
      </c>
      <c r="H99" s="1076">
        <v>1.656675734331444E-3</v>
      </c>
      <c r="I99" s="1077">
        <v>2.5554213135576008E-4</v>
      </c>
      <c r="J99" s="1077">
        <v>4.0291814893071862E-5</v>
      </c>
      <c r="K99" s="1077">
        <v>3.8536386222267E-4</v>
      </c>
      <c r="L99" s="1077">
        <v>8.4111087289014404E-5</v>
      </c>
      <c r="M99" s="1077">
        <v>0</v>
      </c>
      <c r="N99" s="1077">
        <v>2.1947676663361455E-4</v>
      </c>
      <c r="O99" s="1077">
        <v>0</v>
      </c>
      <c r="P99" s="1077">
        <v>0</v>
      </c>
      <c r="Q99" s="1077">
        <v>0</v>
      </c>
      <c r="R99" s="1077">
        <v>3.0355029240021284E-9</v>
      </c>
      <c r="S99" s="1077">
        <v>4.4188770399505151E-4</v>
      </c>
      <c r="T99" s="1077">
        <v>1.6300660528882082E-4</v>
      </c>
      <c r="U99" s="1077">
        <v>0</v>
      </c>
      <c r="V99" s="1077">
        <v>0</v>
      </c>
      <c r="W99" s="1077">
        <v>6.6992727150516759E-5</v>
      </c>
    </row>
    <row r="100" spans="2:23">
      <c r="B100" s="1074">
        <v>97</v>
      </c>
      <c r="C100" s="1075" t="s">
        <v>394</v>
      </c>
      <c r="D100" s="1076">
        <v>1.4564230263025032E-3</v>
      </c>
      <c r="E100" s="1076">
        <v>3.9294349820179626E-4</v>
      </c>
      <c r="F100" s="1076">
        <v>1.6264514141221503E-3</v>
      </c>
      <c r="G100" s="1076">
        <v>0</v>
      </c>
      <c r="H100" s="1076">
        <v>1.7810512514861139E-3</v>
      </c>
      <c r="I100" s="1077">
        <v>1.9368669645048724E-7</v>
      </c>
      <c r="J100" s="1077">
        <v>2.514570420012101E-5</v>
      </c>
      <c r="K100" s="1077">
        <v>0</v>
      </c>
      <c r="L100" s="1077">
        <v>2.5612147365672126E-5</v>
      </c>
      <c r="M100" s="1077">
        <v>0</v>
      </c>
      <c r="N100" s="1077">
        <v>5.880882120277047E-4</v>
      </c>
      <c r="O100" s="1077">
        <v>0</v>
      </c>
      <c r="P100" s="1077">
        <v>0</v>
      </c>
      <c r="Q100" s="1077">
        <v>0</v>
      </c>
      <c r="R100" s="1077">
        <v>2.9484180910082932E-8</v>
      </c>
      <c r="S100" s="1077">
        <v>7.3725455349539558E-4</v>
      </c>
      <c r="T100" s="1077">
        <v>4.026216105139245E-4</v>
      </c>
      <c r="U100" s="1077">
        <v>0</v>
      </c>
      <c r="V100" s="1077">
        <v>0</v>
      </c>
      <c r="W100" s="1077">
        <v>2.1058530059355387E-6</v>
      </c>
    </row>
    <row r="101" spans="2:23">
      <c r="B101" s="1074">
        <v>98</v>
      </c>
      <c r="C101" s="1075" t="s">
        <v>393</v>
      </c>
      <c r="D101" s="1076">
        <v>0</v>
      </c>
      <c r="E101" s="1076">
        <v>0</v>
      </c>
      <c r="F101" s="1076">
        <v>0</v>
      </c>
      <c r="G101" s="1076">
        <v>0</v>
      </c>
      <c r="H101" s="1076">
        <v>0</v>
      </c>
      <c r="I101" s="1077">
        <v>0</v>
      </c>
      <c r="J101" s="1077">
        <v>0</v>
      </c>
      <c r="K101" s="1077">
        <v>0</v>
      </c>
      <c r="L101" s="1077">
        <v>0</v>
      </c>
      <c r="M101" s="1077">
        <v>0</v>
      </c>
      <c r="N101" s="1077">
        <v>0</v>
      </c>
      <c r="O101" s="1077">
        <v>0</v>
      </c>
      <c r="P101" s="1077">
        <v>0</v>
      </c>
      <c r="Q101" s="1077">
        <v>0</v>
      </c>
      <c r="R101" s="1077">
        <v>0</v>
      </c>
      <c r="S101" s="1077">
        <v>0</v>
      </c>
      <c r="T101" s="1077">
        <v>0</v>
      </c>
      <c r="U101" s="1077">
        <v>0</v>
      </c>
      <c r="V101" s="1077">
        <v>0</v>
      </c>
      <c r="W101" s="1077">
        <v>0</v>
      </c>
    </row>
    <row r="102" spans="2:23">
      <c r="B102" s="1074">
        <v>99</v>
      </c>
      <c r="C102" s="1075" t="s">
        <v>417</v>
      </c>
      <c r="D102" s="1076">
        <v>1.295918813434622E-2</v>
      </c>
      <c r="E102" s="1076">
        <v>2.4270007798125855E-3</v>
      </c>
      <c r="F102" s="1076">
        <v>4.1024851214633542E-4</v>
      </c>
      <c r="G102" s="1076">
        <v>0</v>
      </c>
      <c r="H102" s="1076">
        <v>4.8944713817793131E-3</v>
      </c>
      <c r="I102" s="1077">
        <v>1.165311910931137E-4</v>
      </c>
      <c r="J102" s="1077">
        <v>9.087628152474348E-4</v>
      </c>
      <c r="K102" s="1077">
        <v>1.9551331322055301E-4</v>
      </c>
      <c r="L102" s="1077">
        <v>1.4209805327912916E-3</v>
      </c>
      <c r="M102" s="1077">
        <v>0</v>
      </c>
      <c r="N102" s="1077">
        <v>2.6475641300974668E-4</v>
      </c>
      <c r="O102" s="1077">
        <v>0</v>
      </c>
      <c r="P102" s="1077">
        <v>0</v>
      </c>
      <c r="Q102" s="1077">
        <v>0</v>
      </c>
      <c r="R102" s="1077">
        <v>1.0219235110996949E-8</v>
      </c>
      <c r="S102" s="1077">
        <v>1.6795998971863401E-3</v>
      </c>
      <c r="T102" s="1077">
        <v>2.8321448344543093E-4</v>
      </c>
      <c r="U102" s="1077">
        <v>0</v>
      </c>
      <c r="V102" s="1077">
        <v>0</v>
      </c>
      <c r="W102" s="1077">
        <v>2.5102516550290763E-5</v>
      </c>
    </row>
    <row r="103" spans="2:23">
      <c r="B103" s="1074">
        <v>100</v>
      </c>
      <c r="C103" s="1075" t="s">
        <v>552</v>
      </c>
      <c r="D103" s="1076">
        <v>7.7048017399750492E-4</v>
      </c>
      <c r="E103" s="1076">
        <v>4.2807620641254266E-4</v>
      </c>
      <c r="F103" s="1076">
        <v>7.2314945819373032E-4</v>
      </c>
      <c r="G103" s="1076">
        <v>0</v>
      </c>
      <c r="H103" s="1076">
        <v>1.3400296497408277E-3</v>
      </c>
      <c r="I103" s="1077">
        <v>2.0669949204807659E-4</v>
      </c>
      <c r="J103" s="1077">
        <v>3.25907028633905E-5</v>
      </c>
      <c r="K103" s="1077">
        <v>3.1170795262804474E-4</v>
      </c>
      <c r="L103" s="1077">
        <v>6.8034648243763375E-5</v>
      </c>
      <c r="M103" s="1077">
        <v>0</v>
      </c>
      <c r="N103" s="1077">
        <v>1.7752742351657546E-4</v>
      </c>
      <c r="O103" s="1077">
        <v>0</v>
      </c>
      <c r="P103" s="1077">
        <v>0</v>
      </c>
      <c r="Q103" s="1077">
        <v>0</v>
      </c>
      <c r="R103" s="1077">
        <v>2.4553168949983726E-9</v>
      </c>
      <c r="S103" s="1077">
        <v>3.5742819970030417E-4</v>
      </c>
      <c r="T103" s="1077">
        <v>1.3185059674865668E-4</v>
      </c>
      <c r="U103" s="1077">
        <v>0</v>
      </c>
      <c r="V103" s="1077">
        <v>0</v>
      </c>
      <c r="W103" s="1077">
        <v>5.418817867512115E-5</v>
      </c>
    </row>
    <row r="104" spans="2:23">
      <c r="B104" s="1074">
        <v>101</v>
      </c>
      <c r="C104" s="1075" t="s">
        <v>553</v>
      </c>
      <c r="D104" s="1076">
        <v>1.8280478858971486E-3</v>
      </c>
      <c r="E104" s="1076">
        <v>4.2545122819947172E-4</v>
      </c>
      <c r="F104" s="1076">
        <v>1.1873994739547216E-4</v>
      </c>
      <c r="G104" s="1076">
        <v>0</v>
      </c>
      <c r="H104" s="1076">
        <v>3.8713402563328366E-4</v>
      </c>
      <c r="I104" s="1077">
        <v>4.3552264253396531E-7</v>
      </c>
      <c r="J104" s="1077">
        <v>5.7165897432380835E-5</v>
      </c>
      <c r="K104" s="1077">
        <v>0</v>
      </c>
      <c r="L104" s="1077">
        <v>0</v>
      </c>
      <c r="M104" s="1077">
        <v>0</v>
      </c>
      <c r="N104" s="1077">
        <v>4.3806092793771274E-6</v>
      </c>
      <c r="O104" s="1077">
        <v>0</v>
      </c>
      <c r="P104" s="1077">
        <v>0</v>
      </c>
      <c r="Q104" s="1077">
        <v>0</v>
      </c>
      <c r="R104" s="1077">
        <v>4.1165927224327226E-8</v>
      </c>
      <c r="S104" s="1077">
        <v>2.4769032823588043E-4</v>
      </c>
      <c r="T104" s="1077">
        <v>7.7420502115886996E-5</v>
      </c>
      <c r="U104" s="1077">
        <v>0</v>
      </c>
      <c r="V104" s="1077">
        <v>0</v>
      </c>
      <c r="W104" s="1077">
        <v>0</v>
      </c>
    </row>
    <row r="105" spans="2:23">
      <c r="B105" s="1074">
        <v>102</v>
      </c>
      <c r="C105" s="1075" t="s">
        <v>554</v>
      </c>
      <c r="D105" s="1076">
        <v>2.0383872108701881E-3</v>
      </c>
      <c r="E105" s="1076">
        <v>1.9233756456133569E-4</v>
      </c>
      <c r="F105" s="1076">
        <v>2.1569522121074426E-5</v>
      </c>
      <c r="G105" s="1076">
        <v>0</v>
      </c>
      <c r="H105" s="1076">
        <v>3.8717219063633476E-4</v>
      </c>
      <c r="I105" s="1077">
        <v>6.6036100239395389E-8</v>
      </c>
      <c r="J105" s="1077">
        <v>2.3693787060650372E-4</v>
      </c>
      <c r="K105" s="1077">
        <v>9.4796253677222448E-11</v>
      </c>
      <c r="L105" s="1077">
        <v>0</v>
      </c>
      <c r="M105" s="1077">
        <v>0</v>
      </c>
      <c r="N105" s="1077">
        <v>3.4915048033970015E-6</v>
      </c>
      <c r="O105" s="1077">
        <v>0</v>
      </c>
      <c r="P105" s="1077">
        <v>0</v>
      </c>
      <c r="Q105" s="1077">
        <v>0</v>
      </c>
      <c r="R105" s="1077">
        <v>6.2417817838743576E-9</v>
      </c>
      <c r="S105" s="1077">
        <v>1.2012713225422931E-4</v>
      </c>
      <c r="T105" s="1077">
        <v>2.654331029392784E-5</v>
      </c>
      <c r="U105" s="1077">
        <v>0</v>
      </c>
      <c r="V105" s="1077">
        <v>0</v>
      </c>
      <c r="W105" s="1077">
        <v>0</v>
      </c>
    </row>
    <row r="106" spans="2:23">
      <c r="B106" s="1074">
        <v>103</v>
      </c>
      <c r="C106" s="1075" t="s">
        <v>555</v>
      </c>
      <c r="D106" s="1076">
        <v>7.3095581645980182E-3</v>
      </c>
      <c r="E106" s="1076">
        <v>4.6469648633487706E-4</v>
      </c>
      <c r="F106" s="1076">
        <v>6.5202629393008589E-6</v>
      </c>
      <c r="G106" s="1076">
        <v>0</v>
      </c>
      <c r="H106" s="1076">
        <v>4.0344839622875238E-4</v>
      </c>
      <c r="I106" s="1077">
        <v>4.3249275902009164E-5</v>
      </c>
      <c r="J106" s="1077">
        <v>1.0092404570320066E-4</v>
      </c>
      <c r="K106" s="1077">
        <v>1.4443972011855474E-5</v>
      </c>
      <c r="L106" s="1077">
        <v>4.756005382828391E-8</v>
      </c>
      <c r="M106" s="1077">
        <v>0</v>
      </c>
      <c r="N106" s="1077">
        <v>1.4780202819858697E-5</v>
      </c>
      <c r="O106" s="1077">
        <v>0</v>
      </c>
      <c r="P106" s="1077">
        <v>0</v>
      </c>
      <c r="Q106" s="1077">
        <v>0</v>
      </c>
      <c r="R106" s="1077">
        <v>1.1711331993031164E-10</v>
      </c>
      <c r="S106" s="1077">
        <v>1.8449532590661681E-4</v>
      </c>
      <c r="T106" s="1077">
        <v>1.4524564934550226E-5</v>
      </c>
      <c r="U106" s="1077">
        <v>3.0983331783513144E-5</v>
      </c>
      <c r="V106" s="1077">
        <v>0</v>
      </c>
      <c r="W106" s="1077">
        <v>0</v>
      </c>
    </row>
    <row r="107" spans="2:23">
      <c r="B107" s="1074">
        <v>104</v>
      </c>
      <c r="C107" s="1075" t="s">
        <v>556</v>
      </c>
      <c r="D107" s="1076">
        <v>0</v>
      </c>
      <c r="E107" s="1076">
        <v>0</v>
      </c>
      <c r="F107" s="1076">
        <v>0</v>
      </c>
      <c r="G107" s="1076">
        <v>0</v>
      </c>
      <c r="H107" s="1076">
        <v>0</v>
      </c>
      <c r="I107" s="1077">
        <v>0</v>
      </c>
      <c r="J107" s="1077">
        <v>0</v>
      </c>
      <c r="K107" s="1077">
        <v>0</v>
      </c>
      <c r="L107" s="1077">
        <v>0</v>
      </c>
      <c r="M107" s="1077">
        <v>0</v>
      </c>
      <c r="N107" s="1077">
        <v>0</v>
      </c>
      <c r="O107" s="1077">
        <v>0</v>
      </c>
      <c r="P107" s="1077">
        <v>0</v>
      </c>
      <c r="Q107" s="1077">
        <v>0</v>
      </c>
      <c r="R107" s="1077">
        <v>0</v>
      </c>
      <c r="S107" s="1077">
        <v>0</v>
      </c>
      <c r="T107" s="1077">
        <v>0</v>
      </c>
      <c r="U107" s="1077">
        <v>0</v>
      </c>
      <c r="V107" s="1077">
        <v>0</v>
      </c>
      <c r="W107" s="1077">
        <v>0</v>
      </c>
    </row>
    <row r="108" spans="2:23">
      <c r="B108" s="1074">
        <v>105</v>
      </c>
      <c r="C108" s="1075" t="s">
        <v>395</v>
      </c>
      <c r="D108" s="1076">
        <v>7.8720605499791547E-5</v>
      </c>
      <c r="E108" s="1076">
        <v>7.0881881620126567E-5</v>
      </c>
      <c r="F108" s="1076">
        <v>2.3475609538343852E-5</v>
      </c>
      <c r="G108" s="1076">
        <v>0</v>
      </c>
      <c r="H108" s="1076">
        <v>6.2909297051106695E-4</v>
      </c>
      <c r="I108" s="1077">
        <v>4.3408928989329954E-6</v>
      </c>
      <c r="J108" s="1077">
        <v>3.1074212080317374E-6</v>
      </c>
      <c r="K108" s="1077">
        <v>4.2146938527971964E-4</v>
      </c>
      <c r="L108" s="1077">
        <v>8.5324280782128923E-5</v>
      </c>
      <c r="M108" s="1077">
        <v>0</v>
      </c>
      <c r="N108" s="1077">
        <v>1.533413611468708E-5</v>
      </c>
      <c r="O108" s="1077">
        <v>0</v>
      </c>
      <c r="P108" s="1077">
        <v>0</v>
      </c>
      <c r="Q108" s="1077">
        <v>0</v>
      </c>
      <c r="R108" s="1077">
        <v>1.0407099781560958E-10</v>
      </c>
      <c r="S108" s="1077">
        <v>7.6351853516632074E-5</v>
      </c>
      <c r="T108" s="1077">
        <v>2.1923351150579737E-5</v>
      </c>
      <c r="U108" s="1077">
        <v>1.2509961043061402E-7</v>
      </c>
      <c r="V108" s="1077">
        <v>0</v>
      </c>
      <c r="W108" s="1077">
        <v>1.1164458789263646E-6</v>
      </c>
    </row>
    <row r="109" spans="2:23">
      <c r="B109" s="1074">
        <v>106</v>
      </c>
      <c r="C109" s="1075" t="s">
        <v>557</v>
      </c>
      <c r="D109" s="1076">
        <v>0</v>
      </c>
      <c r="E109" s="1076">
        <v>0</v>
      </c>
      <c r="F109" s="1076">
        <v>0</v>
      </c>
      <c r="G109" s="1076">
        <v>0</v>
      </c>
      <c r="H109" s="1076">
        <v>0</v>
      </c>
      <c r="I109" s="1077">
        <v>0</v>
      </c>
      <c r="J109" s="1077">
        <v>0</v>
      </c>
      <c r="K109" s="1077">
        <v>0</v>
      </c>
      <c r="L109" s="1077">
        <v>0</v>
      </c>
      <c r="M109" s="1077">
        <v>0</v>
      </c>
      <c r="N109" s="1077">
        <v>0</v>
      </c>
      <c r="O109" s="1077">
        <v>0</v>
      </c>
      <c r="P109" s="1077">
        <v>0</v>
      </c>
      <c r="Q109" s="1077">
        <v>0</v>
      </c>
      <c r="R109" s="1077">
        <v>0</v>
      </c>
      <c r="S109" s="1077">
        <v>0</v>
      </c>
      <c r="T109" s="1077">
        <v>0</v>
      </c>
      <c r="U109" s="1077">
        <v>0</v>
      </c>
      <c r="V109" s="1077">
        <v>0</v>
      </c>
      <c r="W109" s="1077">
        <v>0</v>
      </c>
    </row>
    <row r="110" spans="2:23">
      <c r="B110" s="1074">
        <v>107</v>
      </c>
      <c r="C110" s="1075" t="s">
        <v>558</v>
      </c>
      <c r="D110" s="1076">
        <v>0</v>
      </c>
      <c r="E110" s="1076">
        <v>0</v>
      </c>
      <c r="F110" s="1076">
        <v>0</v>
      </c>
      <c r="G110" s="1076">
        <v>0</v>
      </c>
      <c r="H110" s="1076">
        <v>0</v>
      </c>
      <c r="I110" s="1077">
        <v>0</v>
      </c>
      <c r="J110" s="1077">
        <v>0</v>
      </c>
      <c r="K110" s="1077">
        <v>0</v>
      </c>
      <c r="L110" s="1077">
        <v>0</v>
      </c>
      <c r="M110" s="1077">
        <v>0</v>
      </c>
      <c r="N110" s="1077">
        <v>0</v>
      </c>
      <c r="O110" s="1077">
        <v>0</v>
      </c>
      <c r="P110" s="1077">
        <v>0</v>
      </c>
      <c r="Q110" s="1077">
        <v>0</v>
      </c>
      <c r="R110" s="1077">
        <v>0</v>
      </c>
      <c r="S110" s="1077">
        <v>0</v>
      </c>
      <c r="T110" s="1077">
        <v>0</v>
      </c>
      <c r="U110" s="1077">
        <v>0</v>
      </c>
      <c r="V110" s="1077">
        <v>0</v>
      </c>
      <c r="W110" s="1077">
        <v>0</v>
      </c>
    </row>
    <row r="111" spans="2:23">
      <c r="B111" s="1078">
        <v>108</v>
      </c>
      <c r="C111" s="1094" t="s">
        <v>52</v>
      </c>
      <c r="D111" s="1095"/>
      <c r="E111" s="1095"/>
      <c r="F111" s="1095"/>
      <c r="G111" s="1095"/>
      <c r="H111" s="1095"/>
      <c r="I111" s="1096"/>
      <c r="J111" s="1096"/>
      <c r="K111" s="1096"/>
      <c r="L111" s="1096"/>
      <c r="M111" s="1096"/>
      <c r="N111" s="1096"/>
      <c r="O111" s="1096"/>
      <c r="P111" s="1096"/>
      <c r="Q111" s="1096"/>
      <c r="R111" s="1096"/>
      <c r="S111" s="1096"/>
      <c r="T111" s="1096"/>
      <c r="U111" s="1096"/>
      <c r="V111" s="1096"/>
      <c r="W111" s="1096"/>
    </row>
    <row r="112" spans="2:23">
      <c r="B112" s="1212" t="s">
        <v>992</v>
      </c>
    </row>
    <row r="114" spans="2:11">
      <c r="B114" s="1070" t="s">
        <v>921</v>
      </c>
    </row>
    <row r="115" spans="2:11">
      <c r="B115" s="1455" t="s">
        <v>934</v>
      </c>
      <c r="C115" s="1455" t="s">
        <v>893</v>
      </c>
      <c r="D115" s="1080" t="s">
        <v>923</v>
      </c>
      <c r="E115" s="1081" t="s">
        <v>903</v>
      </c>
      <c r="F115" s="1082" t="s">
        <v>924</v>
      </c>
      <c r="G115" s="1082" t="s">
        <v>925</v>
      </c>
      <c r="H115" s="1082" t="s">
        <v>926</v>
      </c>
      <c r="I115" s="1083" t="s">
        <v>927</v>
      </c>
      <c r="J115" s="1083" t="s">
        <v>928</v>
      </c>
      <c r="K115" s="1083" t="s">
        <v>929</v>
      </c>
    </row>
    <row r="116" spans="2:11">
      <c r="B116" s="1455"/>
      <c r="C116" s="1455"/>
      <c r="D116" s="1084" t="s">
        <v>887</v>
      </c>
      <c r="E116" s="1085" t="s">
        <v>930</v>
      </c>
      <c r="F116" s="1086" t="s">
        <v>931</v>
      </c>
      <c r="G116" s="1086" t="s">
        <v>931</v>
      </c>
      <c r="H116" s="1086" t="s">
        <v>931</v>
      </c>
      <c r="I116" s="1087" t="s">
        <v>931</v>
      </c>
      <c r="J116" s="1087" t="s">
        <v>931</v>
      </c>
      <c r="K116" s="1087" t="s">
        <v>931</v>
      </c>
    </row>
    <row r="117" spans="2:11">
      <c r="B117" s="1455"/>
      <c r="C117" s="1455"/>
      <c r="D117" s="1088" t="s">
        <v>932</v>
      </c>
      <c r="E117" s="1089" t="s">
        <v>932</v>
      </c>
      <c r="F117" s="1090" t="s">
        <v>932</v>
      </c>
      <c r="G117" s="1090" t="s">
        <v>932</v>
      </c>
      <c r="H117" s="1090" t="s">
        <v>932</v>
      </c>
      <c r="I117" s="1090" t="s">
        <v>932</v>
      </c>
      <c r="J117" s="1090" t="s">
        <v>932</v>
      </c>
      <c r="K117" s="1090" t="s">
        <v>932</v>
      </c>
    </row>
    <row r="118" spans="2:11">
      <c r="B118" s="1074">
        <v>1</v>
      </c>
      <c r="C118" s="1075" t="s">
        <v>351</v>
      </c>
      <c r="D118" s="1091">
        <v>1.7158403431966966</v>
      </c>
      <c r="E118" s="1091">
        <v>1.7142248718182738</v>
      </c>
      <c r="F118" s="1092">
        <v>0.88111964976537149</v>
      </c>
      <c r="G118" s="1092">
        <v>0.83310522205290227</v>
      </c>
      <c r="H118" s="1092">
        <v>0</v>
      </c>
      <c r="I118" s="1093">
        <v>0</v>
      </c>
      <c r="J118" s="1093">
        <v>0</v>
      </c>
      <c r="K118" s="1093">
        <v>0</v>
      </c>
    </row>
    <row r="119" spans="2:11">
      <c r="B119" s="1074">
        <v>2</v>
      </c>
      <c r="C119" s="1075" t="s">
        <v>352</v>
      </c>
      <c r="D119" s="1091">
        <v>0.18432277633784439</v>
      </c>
      <c r="E119" s="1091">
        <v>3.6953278115154271</v>
      </c>
      <c r="F119" s="1092">
        <v>2.3516519857132008</v>
      </c>
      <c r="G119" s="1092">
        <v>1.3436758258022261</v>
      </c>
      <c r="H119" s="1092">
        <v>0</v>
      </c>
      <c r="I119" s="1093">
        <v>0</v>
      </c>
      <c r="J119" s="1093">
        <v>0</v>
      </c>
      <c r="K119" s="1093">
        <v>0</v>
      </c>
    </row>
    <row r="120" spans="2:11">
      <c r="B120" s="1074">
        <v>3</v>
      </c>
      <c r="C120" s="1075" t="s">
        <v>353</v>
      </c>
      <c r="D120" s="1091">
        <v>0.59944800654396313</v>
      </c>
      <c r="E120" s="1091">
        <v>2.3192914370846265E-3</v>
      </c>
      <c r="F120" s="1092">
        <v>2.0944726453222379E-4</v>
      </c>
      <c r="G120" s="1092">
        <v>2.1098441725524025E-3</v>
      </c>
      <c r="H120" s="1092">
        <v>0</v>
      </c>
      <c r="I120" s="1093">
        <v>0</v>
      </c>
      <c r="J120" s="1093">
        <v>0</v>
      </c>
      <c r="K120" s="1093">
        <v>0</v>
      </c>
    </row>
    <row r="121" spans="2:11">
      <c r="B121" s="1074">
        <v>4</v>
      </c>
      <c r="C121" s="1075" t="s">
        <v>354</v>
      </c>
      <c r="D121" s="1091">
        <v>1.1508353356346295</v>
      </c>
      <c r="E121" s="1091">
        <v>5.3442090531810142E-2</v>
      </c>
      <c r="F121" s="1092">
        <v>4.7198450730723623E-2</v>
      </c>
      <c r="G121" s="1092">
        <v>6.243639801086517E-3</v>
      </c>
      <c r="H121" s="1092">
        <v>0</v>
      </c>
      <c r="I121" s="1093">
        <v>0</v>
      </c>
      <c r="J121" s="1093">
        <v>0</v>
      </c>
      <c r="K121" s="1093">
        <v>0</v>
      </c>
    </row>
    <row r="122" spans="2:11">
      <c r="B122" s="1074">
        <v>5</v>
      </c>
      <c r="C122" s="1075" t="s">
        <v>355</v>
      </c>
      <c r="D122" s="1091">
        <v>1.7297271212491747</v>
      </c>
      <c r="E122" s="1091">
        <v>1.0863054550833497E-2</v>
      </c>
      <c r="F122" s="1092">
        <v>1.7107610594031845E-3</v>
      </c>
      <c r="G122" s="1092">
        <v>9.1522934914303137E-3</v>
      </c>
      <c r="H122" s="1092">
        <v>0</v>
      </c>
      <c r="I122" s="1093">
        <v>0</v>
      </c>
      <c r="J122" s="1093">
        <v>0</v>
      </c>
      <c r="K122" s="1093">
        <v>0</v>
      </c>
    </row>
    <row r="123" spans="2:11">
      <c r="B123" s="1074">
        <v>6</v>
      </c>
      <c r="C123" s="1075" t="s">
        <v>407</v>
      </c>
      <c r="D123" s="1091">
        <v>0</v>
      </c>
      <c r="E123" s="1091">
        <v>0</v>
      </c>
      <c r="F123" s="1092">
        <v>0</v>
      </c>
      <c r="G123" s="1092">
        <v>0</v>
      </c>
      <c r="H123" s="1092">
        <v>0</v>
      </c>
      <c r="I123" s="1093">
        <v>0</v>
      </c>
      <c r="J123" s="1093">
        <v>0</v>
      </c>
      <c r="K123" s="1093">
        <v>0</v>
      </c>
    </row>
    <row r="124" spans="2:11">
      <c r="B124" s="1074">
        <v>7</v>
      </c>
      <c r="C124" s="1075" t="s">
        <v>935</v>
      </c>
      <c r="D124" s="1091">
        <v>2.5953422850175416</v>
      </c>
      <c r="E124" s="1091">
        <v>6.1545442602965426E-3</v>
      </c>
      <c r="F124" s="1092">
        <v>1.672107233744034E-3</v>
      </c>
      <c r="G124" s="1092">
        <v>4.4824370265525082E-3</v>
      </c>
      <c r="H124" s="1092">
        <v>0</v>
      </c>
      <c r="I124" s="1093">
        <v>0</v>
      </c>
      <c r="J124" s="1093">
        <v>0</v>
      </c>
      <c r="K124" s="1093">
        <v>0</v>
      </c>
    </row>
    <row r="125" spans="2:11">
      <c r="B125" s="1074">
        <v>8</v>
      </c>
      <c r="C125" s="1075" t="s">
        <v>356</v>
      </c>
      <c r="D125" s="1091">
        <v>0.27521699190317234</v>
      </c>
      <c r="E125" s="1091">
        <v>2.6655873477502163E-3</v>
      </c>
      <c r="F125" s="1092">
        <v>1.9405357480776618E-3</v>
      </c>
      <c r="G125" s="1092">
        <v>7.2505159967255445E-4</v>
      </c>
      <c r="H125" s="1092">
        <v>0</v>
      </c>
      <c r="I125" s="1093">
        <v>0</v>
      </c>
      <c r="J125" s="1093">
        <v>0</v>
      </c>
      <c r="K125" s="1093">
        <v>0</v>
      </c>
    </row>
    <row r="126" spans="2:11">
      <c r="B126" s="1074">
        <v>9</v>
      </c>
      <c r="C126" s="1075" t="s">
        <v>508</v>
      </c>
      <c r="D126" s="1091">
        <v>0.29379578036835524</v>
      </c>
      <c r="E126" s="1091">
        <v>3.2909421447346347E-3</v>
      </c>
      <c r="F126" s="1092">
        <v>1.9953685960426536E-3</v>
      </c>
      <c r="G126" s="1092">
        <v>1.2955735486919809E-3</v>
      </c>
      <c r="H126" s="1092">
        <v>0</v>
      </c>
      <c r="I126" s="1093">
        <v>0</v>
      </c>
      <c r="J126" s="1093">
        <v>0</v>
      </c>
      <c r="K126" s="1093">
        <v>0</v>
      </c>
    </row>
    <row r="127" spans="2:11">
      <c r="B127" s="1074">
        <v>10</v>
      </c>
      <c r="C127" s="1075" t="s">
        <v>415</v>
      </c>
      <c r="D127" s="1091">
        <v>0.24327904955402796</v>
      </c>
      <c r="E127" s="1091">
        <v>1.1948789412497933E-3</v>
      </c>
      <c r="F127" s="1092">
        <v>5.9792026449285041E-4</v>
      </c>
      <c r="G127" s="1092">
        <v>5.9695867675694288E-4</v>
      </c>
      <c r="H127" s="1092">
        <v>0</v>
      </c>
      <c r="I127" s="1093">
        <v>0</v>
      </c>
      <c r="J127" s="1093">
        <v>0</v>
      </c>
      <c r="K127" s="1093">
        <v>0</v>
      </c>
    </row>
    <row r="128" spans="2:11">
      <c r="B128" s="1074">
        <v>11</v>
      </c>
      <c r="C128" s="1075" t="s">
        <v>357</v>
      </c>
      <c r="D128" s="1091">
        <v>0</v>
      </c>
      <c r="E128" s="1091">
        <v>0</v>
      </c>
      <c r="F128" s="1092">
        <v>0</v>
      </c>
      <c r="G128" s="1092">
        <v>0</v>
      </c>
      <c r="H128" s="1092">
        <v>0</v>
      </c>
      <c r="I128" s="1093">
        <v>0</v>
      </c>
      <c r="J128" s="1093">
        <v>0</v>
      </c>
      <c r="K128" s="1093">
        <v>0</v>
      </c>
    </row>
    <row r="129" spans="2:11">
      <c r="B129" s="1074">
        <v>12</v>
      </c>
      <c r="C129" s="1075" t="s">
        <v>358</v>
      </c>
      <c r="D129" s="1091">
        <v>1.3248815828591431</v>
      </c>
      <c r="E129" s="1091">
        <v>3.4742702428659837E-2</v>
      </c>
      <c r="F129" s="1092">
        <v>1.6287816152765575E-2</v>
      </c>
      <c r="G129" s="1092">
        <v>1.8454886275894263E-2</v>
      </c>
      <c r="H129" s="1092">
        <v>0</v>
      </c>
      <c r="I129" s="1093">
        <v>0</v>
      </c>
      <c r="J129" s="1093">
        <v>0</v>
      </c>
      <c r="K129" s="1093">
        <v>0</v>
      </c>
    </row>
    <row r="130" spans="2:11">
      <c r="B130" s="1074">
        <v>13</v>
      </c>
      <c r="C130" s="1075" t="s">
        <v>509</v>
      </c>
      <c r="D130" s="1091">
        <v>0.12809042485967617</v>
      </c>
      <c r="E130" s="1091">
        <v>2.0059469672544217E-3</v>
      </c>
      <c r="F130" s="1092">
        <v>8.7423812655219846E-4</v>
      </c>
      <c r="G130" s="1092">
        <v>1.1317088407022233E-3</v>
      </c>
      <c r="H130" s="1092">
        <v>0</v>
      </c>
      <c r="I130" s="1093">
        <v>0</v>
      </c>
      <c r="J130" s="1093">
        <v>0</v>
      </c>
      <c r="K130" s="1093">
        <v>0</v>
      </c>
    </row>
    <row r="131" spans="2:11">
      <c r="B131" s="1074">
        <v>14</v>
      </c>
      <c r="C131" s="1075" t="s">
        <v>510</v>
      </c>
      <c r="D131" s="1091">
        <v>0.13204132267428753</v>
      </c>
      <c r="E131" s="1091">
        <v>8.0861073789786962E-4</v>
      </c>
      <c r="F131" s="1092">
        <v>2.1968870592815949E-4</v>
      </c>
      <c r="G131" s="1092">
        <v>5.8892203196971016E-4</v>
      </c>
      <c r="H131" s="1092">
        <v>0</v>
      </c>
      <c r="I131" s="1093">
        <v>0</v>
      </c>
      <c r="J131" s="1093">
        <v>0</v>
      </c>
      <c r="K131" s="1093">
        <v>0</v>
      </c>
    </row>
    <row r="132" spans="2:11">
      <c r="B132" s="1074">
        <v>15</v>
      </c>
      <c r="C132" s="1075" t="s">
        <v>359</v>
      </c>
      <c r="D132" s="1091">
        <v>8.5047726735979517E-2</v>
      </c>
      <c r="E132" s="1091">
        <v>3.3968758510188733E-4</v>
      </c>
      <c r="F132" s="1092">
        <v>9.2288566665461009E-5</v>
      </c>
      <c r="G132" s="1092">
        <v>2.473990184364263E-4</v>
      </c>
      <c r="H132" s="1092">
        <v>0</v>
      </c>
      <c r="I132" s="1093">
        <v>0</v>
      </c>
      <c r="J132" s="1093">
        <v>0</v>
      </c>
      <c r="K132" s="1093">
        <v>0</v>
      </c>
    </row>
    <row r="133" spans="2:11">
      <c r="B133" s="1074">
        <v>16</v>
      </c>
      <c r="C133" s="1075" t="s">
        <v>360</v>
      </c>
      <c r="D133" s="1091">
        <v>0.26333619847469619</v>
      </c>
      <c r="E133" s="1091">
        <v>1.2943128699904074E-2</v>
      </c>
      <c r="F133" s="1092">
        <v>3.9457857859136062E-3</v>
      </c>
      <c r="G133" s="1092">
        <v>8.9973429139904686E-3</v>
      </c>
      <c r="H133" s="1092">
        <v>0</v>
      </c>
      <c r="I133" s="1093">
        <v>0</v>
      </c>
      <c r="J133" s="1093">
        <v>0</v>
      </c>
      <c r="K133" s="1093">
        <v>0</v>
      </c>
    </row>
    <row r="134" spans="2:11">
      <c r="B134" s="1074">
        <v>17</v>
      </c>
      <c r="C134" s="1075" t="s">
        <v>361</v>
      </c>
      <c r="D134" s="1091">
        <v>0.22402353657449825</v>
      </c>
      <c r="E134" s="1091">
        <v>1.2063767339005441E-2</v>
      </c>
      <c r="F134" s="1092">
        <v>3.5104633662890899E-3</v>
      </c>
      <c r="G134" s="1092">
        <v>8.5533039727163519E-3</v>
      </c>
      <c r="H134" s="1092">
        <v>0</v>
      </c>
      <c r="I134" s="1093">
        <v>0</v>
      </c>
      <c r="J134" s="1093">
        <v>0</v>
      </c>
      <c r="K134" s="1093">
        <v>0</v>
      </c>
    </row>
    <row r="135" spans="2:11">
      <c r="B135" s="1074">
        <v>18</v>
      </c>
      <c r="C135" s="1075" t="s">
        <v>511</v>
      </c>
      <c r="D135" s="1091">
        <v>0.22618414021412464</v>
      </c>
      <c r="E135" s="1091">
        <v>1.145921822551193E-3</v>
      </c>
      <c r="F135" s="1092">
        <v>1.0789267043117508E-4</v>
      </c>
      <c r="G135" s="1092">
        <v>1.038029152120018E-3</v>
      </c>
      <c r="H135" s="1092">
        <v>0</v>
      </c>
      <c r="I135" s="1093">
        <v>0</v>
      </c>
      <c r="J135" s="1093">
        <v>0</v>
      </c>
      <c r="K135" s="1093">
        <v>0</v>
      </c>
    </row>
    <row r="136" spans="2:11">
      <c r="B136" s="1074">
        <v>19</v>
      </c>
      <c r="C136" s="1075" t="s">
        <v>362</v>
      </c>
      <c r="D136" s="1091">
        <v>11.335100694717397</v>
      </c>
      <c r="E136" s="1091">
        <v>5.9893291053706839E-2</v>
      </c>
      <c r="F136" s="1092">
        <v>2.6588812624631949E-3</v>
      </c>
      <c r="G136" s="1092">
        <v>5.7234409791243647E-2</v>
      </c>
      <c r="H136" s="1092">
        <v>0</v>
      </c>
      <c r="I136" s="1093">
        <v>0</v>
      </c>
      <c r="J136" s="1093">
        <v>0</v>
      </c>
      <c r="K136" s="1093">
        <v>0</v>
      </c>
    </row>
    <row r="137" spans="2:11">
      <c r="B137" s="1074">
        <v>20</v>
      </c>
      <c r="C137" s="1075" t="s">
        <v>512</v>
      </c>
      <c r="D137" s="1091">
        <v>0.91452363212915666</v>
      </c>
      <c r="E137" s="1091">
        <v>9.7814393061428972E-2</v>
      </c>
      <c r="F137" s="1092">
        <v>1.7933632598093772E-3</v>
      </c>
      <c r="G137" s="1092">
        <v>9.6021029801619598E-2</v>
      </c>
      <c r="H137" s="1092">
        <v>0</v>
      </c>
      <c r="I137" s="1093">
        <v>0</v>
      </c>
      <c r="J137" s="1093">
        <v>0</v>
      </c>
      <c r="K137" s="1093">
        <v>0</v>
      </c>
    </row>
    <row r="138" spans="2:11">
      <c r="B138" s="1074">
        <v>21</v>
      </c>
      <c r="C138" s="1075" t="s">
        <v>513</v>
      </c>
      <c r="D138" s="1091">
        <v>0</v>
      </c>
      <c r="E138" s="1091">
        <v>0</v>
      </c>
      <c r="F138" s="1092">
        <v>0</v>
      </c>
      <c r="G138" s="1092">
        <v>0</v>
      </c>
      <c r="H138" s="1092">
        <v>0</v>
      </c>
      <c r="I138" s="1093">
        <v>0</v>
      </c>
      <c r="J138" s="1093">
        <v>0</v>
      </c>
      <c r="K138" s="1093">
        <v>0</v>
      </c>
    </row>
    <row r="139" spans="2:11">
      <c r="B139" s="1074">
        <v>22</v>
      </c>
      <c r="C139" s="1075" t="s">
        <v>514</v>
      </c>
      <c r="D139" s="1091">
        <v>3.1967436066064079</v>
      </c>
      <c r="E139" s="1091">
        <v>0.15372586467624527</v>
      </c>
      <c r="F139" s="1092">
        <v>2.5216352316297054E-3</v>
      </c>
      <c r="G139" s="1092">
        <v>0.15120422944461556</v>
      </c>
      <c r="H139" s="1092">
        <v>0</v>
      </c>
      <c r="I139" s="1093">
        <v>0</v>
      </c>
      <c r="J139" s="1093">
        <v>0</v>
      </c>
      <c r="K139" s="1093">
        <v>0</v>
      </c>
    </row>
    <row r="140" spans="2:11">
      <c r="B140" s="1074">
        <v>23</v>
      </c>
      <c r="C140" s="1075" t="s">
        <v>363</v>
      </c>
      <c r="D140" s="1091">
        <v>0.22730425080569114</v>
      </c>
      <c r="E140" s="1091">
        <v>9.6676905353655723E-2</v>
      </c>
      <c r="F140" s="1092">
        <v>9.4869746979127075E-4</v>
      </c>
      <c r="G140" s="1092">
        <v>2.696004582866186E-2</v>
      </c>
      <c r="H140" s="1092">
        <v>6.87681620552026E-2</v>
      </c>
      <c r="I140" s="1093">
        <v>0</v>
      </c>
      <c r="J140" s="1093">
        <v>0</v>
      </c>
      <c r="K140" s="1093">
        <v>0</v>
      </c>
    </row>
    <row r="141" spans="2:11">
      <c r="B141" s="1074">
        <v>24</v>
      </c>
      <c r="C141" s="1075" t="s">
        <v>364</v>
      </c>
      <c r="D141" s="1091">
        <v>7.2876448695849119</v>
      </c>
      <c r="E141" s="1091">
        <v>4.8086186450368502E-2</v>
      </c>
      <c r="F141" s="1092">
        <v>2.2646619059898286E-3</v>
      </c>
      <c r="G141" s="1092">
        <v>4.5821524544378676E-2</v>
      </c>
      <c r="H141" s="1092">
        <v>0</v>
      </c>
      <c r="I141" s="1093">
        <v>0</v>
      </c>
      <c r="J141" s="1093">
        <v>0</v>
      </c>
      <c r="K141" s="1093">
        <v>0</v>
      </c>
    </row>
    <row r="142" spans="2:11">
      <c r="B142" s="1074">
        <v>25</v>
      </c>
      <c r="C142" s="1075" t="s">
        <v>515</v>
      </c>
      <c r="D142" s="1091">
        <v>0.17577604753749937</v>
      </c>
      <c r="E142" s="1091">
        <v>1.9114207031200481E-2</v>
      </c>
      <c r="F142" s="1092">
        <v>2.7146180171145424E-4</v>
      </c>
      <c r="G142" s="1092">
        <v>7.228357747763761E-3</v>
      </c>
      <c r="H142" s="1092">
        <v>1.1614387481725264E-2</v>
      </c>
      <c r="I142" s="1093">
        <v>0</v>
      </c>
      <c r="J142" s="1093">
        <v>0</v>
      </c>
      <c r="K142" s="1093">
        <v>0</v>
      </c>
    </row>
    <row r="143" spans="2:11">
      <c r="B143" s="1074">
        <v>26</v>
      </c>
      <c r="C143" s="1075" t="s">
        <v>516</v>
      </c>
      <c r="D143" s="1091">
        <v>0.2159859632359393</v>
      </c>
      <c r="E143" s="1091">
        <v>7.6183591033728834E-2</v>
      </c>
      <c r="F143" s="1092">
        <v>2.305232992704226E-4</v>
      </c>
      <c r="G143" s="1092">
        <v>6.0709123662444232E-3</v>
      </c>
      <c r="H143" s="1092">
        <v>6.9882155368213988E-2</v>
      </c>
      <c r="I143" s="1093">
        <v>0</v>
      </c>
      <c r="J143" s="1093">
        <v>0</v>
      </c>
      <c r="K143" s="1093">
        <v>0</v>
      </c>
    </row>
    <row r="144" spans="2:11">
      <c r="B144" s="1074">
        <v>27</v>
      </c>
      <c r="C144" s="1075" t="s">
        <v>365</v>
      </c>
      <c r="D144" s="1091">
        <v>2.1540249520996388</v>
      </c>
      <c r="E144" s="1091">
        <v>2.4188168357953042E-2</v>
      </c>
      <c r="F144" s="1092">
        <v>9.8871707079002604E-4</v>
      </c>
      <c r="G144" s="1092">
        <v>2.3199451287163015E-2</v>
      </c>
      <c r="H144" s="1092">
        <v>0</v>
      </c>
      <c r="I144" s="1093">
        <v>0</v>
      </c>
      <c r="J144" s="1093">
        <v>0</v>
      </c>
      <c r="K144" s="1093">
        <v>0</v>
      </c>
    </row>
    <row r="145" spans="2:11">
      <c r="B145" s="1074">
        <v>28</v>
      </c>
      <c r="C145" s="1075" t="s">
        <v>53</v>
      </c>
      <c r="D145" s="1091">
        <v>2.5668405345168925</v>
      </c>
      <c r="E145" s="1091">
        <v>2.1551731470740958E-7</v>
      </c>
      <c r="F145" s="1092">
        <v>1.1032054456628115E-7</v>
      </c>
      <c r="G145" s="1092">
        <v>1.0519677014112842E-7</v>
      </c>
      <c r="H145" s="1092">
        <v>0</v>
      </c>
      <c r="I145" s="1093">
        <v>0</v>
      </c>
      <c r="J145" s="1093">
        <v>0</v>
      </c>
      <c r="K145" s="1093">
        <v>0</v>
      </c>
    </row>
    <row r="146" spans="2:11">
      <c r="B146" s="1074">
        <v>29</v>
      </c>
      <c r="C146" s="1075" t="s">
        <v>366</v>
      </c>
      <c r="D146" s="1091">
        <v>0.13669365002133216</v>
      </c>
      <c r="E146" s="1091">
        <v>0.2303499154262327</v>
      </c>
      <c r="F146" s="1092">
        <v>3.5030786840850017E-4</v>
      </c>
      <c r="G146" s="1092">
        <v>5.8657601149125457E-4</v>
      </c>
      <c r="H146" s="1092">
        <v>0.22941303154633294</v>
      </c>
      <c r="I146" s="1093">
        <v>0</v>
      </c>
      <c r="J146" s="1093">
        <v>0</v>
      </c>
      <c r="K146" s="1093">
        <v>0</v>
      </c>
    </row>
    <row r="147" spans="2:11">
      <c r="B147" s="1074">
        <v>30</v>
      </c>
      <c r="C147" s="1075" t="s">
        <v>367</v>
      </c>
      <c r="D147" s="1091">
        <v>0.18175846281763863</v>
      </c>
      <c r="E147" s="1091">
        <v>9.2363177596527365E-4</v>
      </c>
      <c r="F147" s="1092">
        <v>2.5209756830553599E-4</v>
      </c>
      <c r="G147" s="1092">
        <v>6.7153420765973771E-4</v>
      </c>
      <c r="H147" s="1092">
        <v>0</v>
      </c>
      <c r="I147" s="1093">
        <v>0</v>
      </c>
      <c r="J147" s="1093">
        <v>0</v>
      </c>
      <c r="K147" s="1093">
        <v>0</v>
      </c>
    </row>
    <row r="148" spans="2:11">
      <c r="B148" s="1074">
        <v>31</v>
      </c>
      <c r="C148" s="1075" t="s">
        <v>936</v>
      </c>
      <c r="D148" s="1091">
        <v>9.5206456142475984E-2</v>
      </c>
      <c r="E148" s="1091">
        <v>6.3972291376355398E-4</v>
      </c>
      <c r="F148" s="1092">
        <v>2.6483607614773478E-4</v>
      </c>
      <c r="G148" s="1092">
        <v>3.7488683761581921E-4</v>
      </c>
      <c r="H148" s="1092">
        <v>0</v>
      </c>
      <c r="I148" s="1093">
        <v>0</v>
      </c>
      <c r="J148" s="1093">
        <v>0</v>
      </c>
      <c r="K148" s="1093">
        <v>0</v>
      </c>
    </row>
    <row r="149" spans="2:11">
      <c r="B149" s="1074">
        <v>32</v>
      </c>
      <c r="C149" s="1075" t="s">
        <v>368</v>
      </c>
      <c r="D149" s="1091">
        <v>1.7472166434152505</v>
      </c>
      <c r="E149" s="1091">
        <v>8.1245450679113349E-3</v>
      </c>
      <c r="F149" s="1092">
        <v>2.2073300644813933E-3</v>
      </c>
      <c r="G149" s="1092">
        <v>5.9172150034299421E-3</v>
      </c>
      <c r="H149" s="1092">
        <v>0</v>
      </c>
      <c r="I149" s="1093">
        <v>0</v>
      </c>
      <c r="J149" s="1093">
        <v>0</v>
      </c>
      <c r="K149" s="1093">
        <v>0</v>
      </c>
    </row>
    <row r="150" spans="2:11">
      <c r="B150" s="1074">
        <v>33</v>
      </c>
      <c r="C150" s="1075" t="s">
        <v>369</v>
      </c>
      <c r="D150" s="1091">
        <v>0.80968539288579588</v>
      </c>
      <c r="E150" s="1091">
        <v>3.1419768207497831E-3</v>
      </c>
      <c r="F150" s="1092">
        <v>8.5363301457168437E-4</v>
      </c>
      <c r="G150" s="1092">
        <v>2.2883438061780986E-3</v>
      </c>
      <c r="H150" s="1092">
        <v>0</v>
      </c>
      <c r="I150" s="1093">
        <v>0</v>
      </c>
      <c r="J150" s="1093">
        <v>0</v>
      </c>
      <c r="K150" s="1093">
        <v>0</v>
      </c>
    </row>
    <row r="151" spans="2:11">
      <c r="B151" s="1074">
        <v>34</v>
      </c>
      <c r="C151" s="1075" t="s">
        <v>370</v>
      </c>
      <c r="D151" s="1091">
        <v>4.1407109584776203</v>
      </c>
      <c r="E151" s="1091">
        <v>1.7591462920325568E-2</v>
      </c>
      <c r="F151" s="1092">
        <v>4.7793648330671113E-3</v>
      </c>
      <c r="G151" s="1092">
        <v>1.2812098087258458E-2</v>
      </c>
      <c r="H151" s="1092">
        <v>0</v>
      </c>
      <c r="I151" s="1093">
        <v>0</v>
      </c>
      <c r="J151" s="1093">
        <v>0</v>
      </c>
      <c r="K151" s="1093">
        <v>0</v>
      </c>
    </row>
    <row r="152" spans="2:11">
      <c r="B152" s="1074">
        <v>35</v>
      </c>
      <c r="C152" s="1075" t="s">
        <v>937</v>
      </c>
      <c r="D152" s="1091">
        <v>7.4397962743372048</v>
      </c>
      <c r="E152" s="1091">
        <v>3.708113495807179E-3</v>
      </c>
      <c r="F152" s="1092">
        <v>1.0074447656314865E-3</v>
      </c>
      <c r="G152" s="1092">
        <v>2.7006687301756923E-3</v>
      </c>
      <c r="H152" s="1092">
        <v>0</v>
      </c>
      <c r="I152" s="1093">
        <v>0</v>
      </c>
      <c r="J152" s="1093">
        <v>0</v>
      </c>
      <c r="K152" s="1093">
        <v>0</v>
      </c>
    </row>
    <row r="153" spans="2:11">
      <c r="B153" s="1074">
        <v>36</v>
      </c>
      <c r="C153" s="1075" t="s">
        <v>371</v>
      </c>
      <c r="D153" s="1091">
        <v>38.452295884656159</v>
      </c>
      <c r="E153" s="1091">
        <v>9.7941945426340798E-2</v>
      </c>
      <c r="F153" s="1092">
        <v>2.9591901931436734E-2</v>
      </c>
      <c r="G153" s="1092">
        <v>6.8350043494904061E-2</v>
      </c>
      <c r="H153" s="1092">
        <v>0</v>
      </c>
      <c r="I153" s="1093">
        <v>0</v>
      </c>
      <c r="J153" s="1093">
        <v>0</v>
      </c>
      <c r="K153" s="1093">
        <v>0</v>
      </c>
    </row>
    <row r="154" spans="2:11">
      <c r="B154" s="1074">
        <v>37</v>
      </c>
      <c r="C154" s="1075" t="s">
        <v>372</v>
      </c>
      <c r="D154" s="1091">
        <v>1.2027992910309049</v>
      </c>
      <c r="E154" s="1091">
        <v>1.070388954721989E-2</v>
      </c>
      <c r="F154" s="1092">
        <v>1.5199669204690399E-3</v>
      </c>
      <c r="G154" s="1092">
        <v>9.1839226267508497E-3</v>
      </c>
      <c r="H154" s="1092">
        <v>0</v>
      </c>
      <c r="I154" s="1093">
        <v>0</v>
      </c>
      <c r="J154" s="1093">
        <v>0</v>
      </c>
      <c r="K154" s="1093">
        <v>0</v>
      </c>
    </row>
    <row r="155" spans="2:11">
      <c r="B155" s="1074">
        <v>38</v>
      </c>
      <c r="C155" s="1075" t="s">
        <v>519</v>
      </c>
      <c r="D155" s="1091">
        <v>1.8026419255832078</v>
      </c>
      <c r="E155" s="1091">
        <v>9.3686448689699626E-3</v>
      </c>
      <c r="F155" s="1092">
        <v>2.2230398267884242E-3</v>
      </c>
      <c r="G155" s="1092">
        <v>7.1456050421815388E-3</v>
      </c>
      <c r="H155" s="1092">
        <v>0</v>
      </c>
      <c r="I155" s="1093">
        <v>0</v>
      </c>
      <c r="J155" s="1093">
        <v>0</v>
      </c>
      <c r="K155" s="1093">
        <v>0</v>
      </c>
    </row>
    <row r="156" spans="2:11">
      <c r="B156" s="1074">
        <v>39</v>
      </c>
      <c r="C156" s="1075" t="s">
        <v>520</v>
      </c>
      <c r="D156" s="1091">
        <v>1.2520455761448923</v>
      </c>
      <c r="E156" s="1091">
        <v>4.9001747526453143E-3</v>
      </c>
      <c r="F156" s="1092">
        <v>1.4503401937137497E-3</v>
      </c>
      <c r="G156" s="1092">
        <v>3.4498345589315644E-3</v>
      </c>
      <c r="H156" s="1092">
        <v>0</v>
      </c>
      <c r="I156" s="1093">
        <v>0</v>
      </c>
      <c r="J156" s="1093">
        <v>0</v>
      </c>
      <c r="K156" s="1093">
        <v>0</v>
      </c>
    </row>
    <row r="157" spans="2:11">
      <c r="B157" s="1074">
        <v>40</v>
      </c>
      <c r="C157" s="1075" t="s">
        <v>373</v>
      </c>
      <c r="D157" s="1091">
        <v>2.1923169376915799</v>
      </c>
      <c r="E157" s="1091">
        <v>1.7121027060024462E-2</v>
      </c>
      <c r="F157" s="1092">
        <v>4.8996946938026035E-3</v>
      </c>
      <c r="G157" s="1092">
        <v>1.2221332366221856E-2</v>
      </c>
      <c r="H157" s="1092">
        <v>0</v>
      </c>
      <c r="I157" s="1093">
        <v>0</v>
      </c>
      <c r="J157" s="1093">
        <v>0</v>
      </c>
      <c r="K157" s="1093">
        <v>0</v>
      </c>
    </row>
    <row r="158" spans="2:11">
      <c r="B158" s="1074">
        <v>41</v>
      </c>
      <c r="C158" s="1075" t="s">
        <v>374</v>
      </c>
      <c r="D158" s="1091">
        <v>0.33565644516978166</v>
      </c>
      <c r="E158" s="1091">
        <v>5.9983756113113608E-2</v>
      </c>
      <c r="F158" s="1092">
        <v>4.7023548286932346E-4</v>
      </c>
      <c r="G158" s="1092">
        <v>1.2605656485874135E-3</v>
      </c>
      <c r="H158" s="1092">
        <v>2.1839321926374252E-4</v>
      </c>
      <c r="I158" s="1093">
        <v>0</v>
      </c>
      <c r="J158" s="1093">
        <v>5.8034561762393126E-2</v>
      </c>
      <c r="K158" s="1093">
        <v>0</v>
      </c>
    </row>
    <row r="159" spans="2:11">
      <c r="B159" s="1074">
        <v>42</v>
      </c>
      <c r="C159" s="1075" t="s">
        <v>521</v>
      </c>
      <c r="D159" s="1091">
        <v>0.14248400952042264</v>
      </c>
      <c r="E159" s="1091">
        <v>7.1617753484408083E-4</v>
      </c>
      <c r="F159" s="1092">
        <v>1.945758428261035E-4</v>
      </c>
      <c r="G159" s="1092">
        <v>5.2160169201797733E-4</v>
      </c>
      <c r="H159" s="1092">
        <v>0</v>
      </c>
      <c r="I159" s="1093">
        <v>0</v>
      </c>
      <c r="J159" s="1093">
        <v>0</v>
      </c>
      <c r="K159" s="1093">
        <v>0</v>
      </c>
    </row>
    <row r="160" spans="2:11">
      <c r="B160" s="1074">
        <v>43</v>
      </c>
      <c r="C160" s="1075" t="s">
        <v>375</v>
      </c>
      <c r="D160" s="1091">
        <v>0.19119184658779048</v>
      </c>
      <c r="E160" s="1091">
        <v>9.9413552497904043E-4</v>
      </c>
      <c r="F160" s="1092">
        <v>2.7009330542360617E-4</v>
      </c>
      <c r="G160" s="1092">
        <v>7.2404221955543432E-4</v>
      </c>
      <c r="H160" s="1092">
        <v>0</v>
      </c>
      <c r="I160" s="1093">
        <v>0</v>
      </c>
      <c r="J160" s="1093">
        <v>0</v>
      </c>
      <c r="K160" s="1093">
        <v>0</v>
      </c>
    </row>
    <row r="161" spans="2:11">
      <c r="B161" s="1074">
        <v>44</v>
      </c>
      <c r="C161" s="1075" t="s">
        <v>522</v>
      </c>
      <c r="D161" s="1091">
        <v>5.361834201684134E-2</v>
      </c>
      <c r="E161" s="1091">
        <v>9.0539520702837617</v>
      </c>
      <c r="F161" s="1092">
        <v>8.0842521853552975E-5</v>
      </c>
      <c r="G161" s="1092">
        <v>2.1671547491894773E-4</v>
      </c>
      <c r="H161" s="1092">
        <v>9.0440200192928053</v>
      </c>
      <c r="I161" s="1093">
        <v>0</v>
      </c>
      <c r="J161" s="1093">
        <v>9.6344929941838634E-3</v>
      </c>
      <c r="K161" s="1093">
        <v>0</v>
      </c>
    </row>
    <row r="162" spans="2:11">
      <c r="B162" s="1074">
        <v>45</v>
      </c>
      <c r="C162" s="1075" t="s">
        <v>523</v>
      </c>
      <c r="D162" s="1091">
        <v>3.6208458364806316E-2</v>
      </c>
      <c r="E162" s="1091">
        <v>9.1934089302636631E-3</v>
      </c>
      <c r="F162" s="1092">
        <v>5.1437980361838153E-5</v>
      </c>
      <c r="G162" s="1092">
        <v>1.3789038351847679E-4</v>
      </c>
      <c r="H162" s="1092">
        <v>0</v>
      </c>
      <c r="I162" s="1093">
        <v>0</v>
      </c>
      <c r="J162" s="1093">
        <v>9.0040805663833476E-3</v>
      </c>
      <c r="K162" s="1093">
        <v>0</v>
      </c>
    </row>
    <row r="163" spans="2:11">
      <c r="B163" s="1074">
        <v>46</v>
      </c>
      <c r="C163" s="1075" t="s">
        <v>524</v>
      </c>
      <c r="D163" s="1091">
        <v>3.1489664482752616E-2</v>
      </c>
      <c r="E163" s="1091">
        <v>5.2024926588668278E-3</v>
      </c>
      <c r="F163" s="1092">
        <v>4.5591298294326059E-5</v>
      </c>
      <c r="G163" s="1092">
        <v>1.2221711588765894E-4</v>
      </c>
      <c r="H163" s="1092">
        <v>1.9391035303262312E-4</v>
      </c>
      <c r="I163" s="1093">
        <v>0</v>
      </c>
      <c r="J163" s="1093">
        <v>4.8407738916522195E-3</v>
      </c>
      <c r="K163" s="1093">
        <v>0</v>
      </c>
    </row>
    <row r="164" spans="2:11">
      <c r="B164" s="1074">
        <v>47</v>
      </c>
      <c r="C164" s="1075" t="s">
        <v>525</v>
      </c>
      <c r="D164" s="1091">
        <v>9.5895133194786486E-2</v>
      </c>
      <c r="E164" s="1091">
        <v>1.6405180001397837</v>
      </c>
      <c r="F164" s="1092">
        <v>1.4895960358588315E-4</v>
      </c>
      <c r="G164" s="1092">
        <v>5.7304343325565825E-2</v>
      </c>
      <c r="H164" s="1092">
        <v>7.2137378584760325E-2</v>
      </c>
      <c r="I164" s="1093">
        <v>1.1388498697147547</v>
      </c>
      <c r="J164" s="1093">
        <v>0.12451567680511712</v>
      </c>
      <c r="K164" s="1093">
        <v>0.24756177210599964</v>
      </c>
    </row>
    <row r="165" spans="2:11">
      <c r="B165" s="1074">
        <v>48</v>
      </c>
      <c r="C165" s="1075" t="s">
        <v>526</v>
      </c>
      <c r="D165" s="1091">
        <v>5.7946970340084239E-2</v>
      </c>
      <c r="E165" s="1091">
        <v>1.9523495160930986E-2</v>
      </c>
      <c r="F165" s="1092">
        <v>8.6404587384957102E-5</v>
      </c>
      <c r="G165" s="1092">
        <v>2.3162576773925483E-4</v>
      </c>
      <c r="H165" s="1092">
        <v>0</v>
      </c>
      <c r="I165" s="1093">
        <v>1.5996626939950805E-2</v>
      </c>
      <c r="J165" s="1093">
        <v>3.2088378658559689E-3</v>
      </c>
      <c r="K165" s="1093">
        <v>0</v>
      </c>
    </row>
    <row r="166" spans="2:11">
      <c r="B166" s="1074">
        <v>49</v>
      </c>
      <c r="C166" s="1075" t="s">
        <v>527</v>
      </c>
      <c r="D166" s="1091">
        <v>4.5922061206528607E-2</v>
      </c>
      <c r="E166" s="1091">
        <v>2.394074798483117E-2</v>
      </c>
      <c r="F166" s="1092">
        <v>6.6207156256128653E-5</v>
      </c>
      <c r="G166" s="1092">
        <v>1.7748228261695809E-4</v>
      </c>
      <c r="H166" s="1092">
        <v>0</v>
      </c>
      <c r="I166" s="1093">
        <v>0</v>
      </c>
      <c r="J166" s="1093">
        <v>2.3697058545958084E-2</v>
      </c>
      <c r="K166" s="1093">
        <v>0</v>
      </c>
    </row>
    <row r="167" spans="2:11">
      <c r="B167" s="1074">
        <v>50</v>
      </c>
      <c r="C167" s="1075" t="s">
        <v>528</v>
      </c>
      <c r="D167" s="1091">
        <v>8.3503129159338881E-3</v>
      </c>
      <c r="E167" s="1091">
        <v>1.3705759281633343E-2</v>
      </c>
      <c r="F167" s="1092">
        <v>1.0668623377225306E-5</v>
      </c>
      <c r="G167" s="1092">
        <v>2.8599500967016861E-5</v>
      </c>
      <c r="H167" s="1092">
        <v>1.3535353040716592E-5</v>
      </c>
      <c r="I167" s="1093">
        <v>0</v>
      </c>
      <c r="J167" s="1093">
        <v>1.3652955804248385E-2</v>
      </c>
      <c r="K167" s="1093">
        <v>0</v>
      </c>
    </row>
    <row r="168" spans="2:11">
      <c r="B168" s="1074">
        <v>51</v>
      </c>
      <c r="C168" s="1075" t="s">
        <v>529</v>
      </c>
      <c r="D168" s="1091">
        <v>1.3095840546012677E-2</v>
      </c>
      <c r="E168" s="1091">
        <v>1.4829461677986617E-2</v>
      </c>
      <c r="F168" s="1092">
        <v>1.936808058979533E-5</v>
      </c>
      <c r="G168" s="1092">
        <v>5.1920235626611339E-5</v>
      </c>
      <c r="H168" s="1092">
        <v>0</v>
      </c>
      <c r="I168" s="1093">
        <v>0</v>
      </c>
      <c r="J168" s="1093">
        <v>1.475817336177021E-2</v>
      </c>
      <c r="K168" s="1093">
        <v>0</v>
      </c>
    </row>
    <row r="169" spans="2:11">
      <c r="B169" s="1074">
        <v>52</v>
      </c>
      <c r="C169" s="1075" t="s">
        <v>530</v>
      </c>
      <c r="D169" s="1091">
        <v>9.0810412091328924E-2</v>
      </c>
      <c r="E169" s="1091">
        <v>3.3080355513374409E-3</v>
      </c>
      <c r="F169" s="1092">
        <v>1.3541827112904242E-4</v>
      </c>
      <c r="G169" s="1092">
        <v>3.630173115281591E-4</v>
      </c>
      <c r="H169" s="1092">
        <v>0</v>
      </c>
      <c r="I169" s="1093">
        <v>0</v>
      </c>
      <c r="J169" s="1093">
        <v>2.8095999686802392E-3</v>
      </c>
      <c r="K169" s="1093">
        <v>0</v>
      </c>
    </row>
    <row r="170" spans="2:11">
      <c r="B170" s="1074">
        <v>53</v>
      </c>
      <c r="C170" s="1075" t="s">
        <v>531</v>
      </c>
      <c r="D170" s="1091">
        <v>2.5713846796284662E-2</v>
      </c>
      <c r="E170" s="1091">
        <v>8.6310965157285827E-3</v>
      </c>
      <c r="F170" s="1092">
        <v>3.2929211878879326E-5</v>
      </c>
      <c r="G170" s="1092">
        <v>8.8273715705769403E-5</v>
      </c>
      <c r="H170" s="1092">
        <v>0</v>
      </c>
      <c r="I170" s="1093">
        <v>0</v>
      </c>
      <c r="J170" s="1093">
        <v>8.5098935881439339E-3</v>
      </c>
      <c r="K170" s="1093">
        <v>0</v>
      </c>
    </row>
    <row r="171" spans="2:11">
      <c r="B171" s="1074">
        <v>54</v>
      </c>
      <c r="C171" s="1075" t="s">
        <v>532</v>
      </c>
      <c r="D171" s="1091">
        <v>3.4103276726356609E-2</v>
      </c>
      <c r="E171" s="1091">
        <v>6.3250961256295229E-3</v>
      </c>
      <c r="F171" s="1092">
        <v>4.2949633713795257E-5</v>
      </c>
      <c r="G171" s="1092">
        <v>1.1513557536887884E-4</v>
      </c>
      <c r="H171" s="1092">
        <v>0</v>
      </c>
      <c r="I171" s="1093">
        <v>0</v>
      </c>
      <c r="J171" s="1093">
        <v>6.1670109165468485E-3</v>
      </c>
      <c r="K171" s="1093">
        <v>0</v>
      </c>
    </row>
    <row r="172" spans="2:11">
      <c r="B172" s="1074">
        <v>55</v>
      </c>
      <c r="C172" s="1075" t="s">
        <v>533</v>
      </c>
      <c r="D172" s="1091">
        <v>2.423586543885679E-2</v>
      </c>
      <c r="E172" s="1091">
        <v>5.3633782407595853E-4</v>
      </c>
      <c r="F172" s="1092">
        <v>3.6784214145020637E-5</v>
      </c>
      <c r="G172" s="1092">
        <v>9.8607864465178965E-5</v>
      </c>
      <c r="H172" s="1092">
        <v>0</v>
      </c>
      <c r="I172" s="1093">
        <v>0</v>
      </c>
      <c r="J172" s="1093">
        <v>4.0094574546575899E-4</v>
      </c>
      <c r="K172" s="1093">
        <v>0</v>
      </c>
    </row>
    <row r="173" spans="2:11">
      <c r="B173" s="1074">
        <v>56</v>
      </c>
      <c r="C173" s="1075" t="s">
        <v>534</v>
      </c>
      <c r="D173" s="1091">
        <v>6.2948670300059059E-2</v>
      </c>
      <c r="E173" s="1091">
        <v>6.4965549313571809E-4</v>
      </c>
      <c r="F173" s="1092">
        <v>1.0356697276865043E-4</v>
      </c>
      <c r="G173" s="1092">
        <v>2.7763317094603196E-4</v>
      </c>
      <c r="H173" s="1092">
        <v>0</v>
      </c>
      <c r="I173" s="1093">
        <v>0</v>
      </c>
      <c r="J173" s="1093">
        <v>2.6845534942103563E-4</v>
      </c>
      <c r="K173" s="1093">
        <v>0</v>
      </c>
    </row>
    <row r="174" spans="2:11">
      <c r="B174" s="1074">
        <v>57</v>
      </c>
      <c r="C174" s="1075" t="s">
        <v>416</v>
      </c>
      <c r="D174" s="1091">
        <v>6.788231732391245E-2</v>
      </c>
      <c r="E174" s="1091">
        <v>2.5654736468810318E-3</v>
      </c>
      <c r="F174" s="1092">
        <v>9.5418733110772284E-5</v>
      </c>
      <c r="G174" s="1092">
        <v>2.5579009150314522E-4</v>
      </c>
      <c r="H174" s="1092">
        <v>3.3563989147284248E-4</v>
      </c>
      <c r="I174" s="1093">
        <v>1.4502610957457301E-3</v>
      </c>
      <c r="J174" s="1093">
        <v>4.2836383504854183E-4</v>
      </c>
      <c r="K174" s="1093">
        <v>0</v>
      </c>
    </row>
    <row r="175" spans="2:11">
      <c r="B175" s="1074">
        <v>58</v>
      </c>
      <c r="C175" s="1075" t="s">
        <v>376</v>
      </c>
      <c r="D175" s="1091">
        <v>0.54650006944948504</v>
      </c>
      <c r="E175" s="1091">
        <v>1.8932769504198609E-2</v>
      </c>
      <c r="F175" s="1092">
        <v>7.9709170075448167E-4</v>
      </c>
      <c r="G175" s="1092">
        <v>2.1367728581733665E-3</v>
      </c>
      <c r="H175" s="1092">
        <v>0</v>
      </c>
      <c r="I175" s="1093">
        <v>0</v>
      </c>
      <c r="J175" s="1093">
        <v>1.5998904945270759E-2</v>
      </c>
      <c r="K175" s="1093">
        <v>0</v>
      </c>
    </row>
    <row r="176" spans="2:11">
      <c r="B176" s="1074">
        <v>59</v>
      </c>
      <c r="C176" s="1075" t="s">
        <v>377</v>
      </c>
      <c r="D176" s="1091">
        <v>0.21503556454478995</v>
      </c>
      <c r="E176" s="1091">
        <v>2.8315929064624428E-3</v>
      </c>
      <c r="F176" s="1092">
        <v>3.2817701956260086E-4</v>
      </c>
      <c r="G176" s="1092">
        <v>8.7974789778119851E-4</v>
      </c>
      <c r="H176" s="1092">
        <v>0</v>
      </c>
      <c r="I176" s="1093">
        <v>0</v>
      </c>
      <c r="J176" s="1093">
        <v>1.6236679891186434E-3</v>
      </c>
      <c r="K176" s="1093">
        <v>0</v>
      </c>
    </row>
    <row r="177" spans="2:11">
      <c r="B177" s="1074">
        <v>60</v>
      </c>
      <c r="C177" s="1075" t="s">
        <v>10</v>
      </c>
      <c r="D177" s="1091">
        <v>3.2085671484431595E-2</v>
      </c>
      <c r="E177" s="1091">
        <v>1.4084975120674532E-4</v>
      </c>
      <c r="F177" s="1092">
        <v>3.8266990682507264E-5</v>
      </c>
      <c r="G177" s="1092">
        <v>1.0258276052423807E-4</v>
      </c>
      <c r="H177" s="1092">
        <v>0</v>
      </c>
      <c r="I177" s="1093">
        <v>0</v>
      </c>
      <c r="J177" s="1093">
        <v>0</v>
      </c>
      <c r="K177" s="1093">
        <v>0</v>
      </c>
    </row>
    <row r="178" spans="2:11">
      <c r="B178" s="1074">
        <v>61</v>
      </c>
      <c r="C178" s="1075" t="s">
        <v>535</v>
      </c>
      <c r="D178" s="1091">
        <v>0.14055100134090759</v>
      </c>
      <c r="E178" s="1091">
        <v>6.9251821364285583E-4</v>
      </c>
      <c r="F178" s="1092">
        <v>1.8814792217871249E-4</v>
      </c>
      <c r="G178" s="1092">
        <v>5.0437029146414337E-4</v>
      </c>
      <c r="H178" s="1092">
        <v>0</v>
      </c>
      <c r="I178" s="1093">
        <v>0</v>
      </c>
      <c r="J178" s="1093">
        <v>0</v>
      </c>
      <c r="K178" s="1093">
        <v>0</v>
      </c>
    </row>
    <row r="179" spans="2:11">
      <c r="B179" s="1074">
        <v>62</v>
      </c>
      <c r="C179" s="1075" t="s">
        <v>378</v>
      </c>
      <c r="D179" s="1091">
        <v>3.6808291511097213E-2</v>
      </c>
      <c r="E179" s="1091">
        <v>1.4666138412706221E-4</v>
      </c>
      <c r="F179" s="1092">
        <v>3.9845933498568601E-5</v>
      </c>
      <c r="G179" s="1092">
        <v>1.068154506284936E-4</v>
      </c>
      <c r="H179" s="1092">
        <v>0</v>
      </c>
      <c r="I179" s="1093">
        <v>0</v>
      </c>
      <c r="J179" s="1093">
        <v>0</v>
      </c>
      <c r="K179" s="1093">
        <v>0</v>
      </c>
    </row>
    <row r="180" spans="2:11">
      <c r="B180" s="1074">
        <v>63</v>
      </c>
      <c r="C180" s="1075" t="s">
        <v>379</v>
      </c>
      <c r="D180" s="1091">
        <v>8.3199469839333726E-2</v>
      </c>
      <c r="E180" s="1091">
        <v>3.5036840844214208E-4</v>
      </c>
      <c r="F180" s="1092">
        <v>9.5190403294501949E-5</v>
      </c>
      <c r="G180" s="1092">
        <v>2.5517800514764013E-4</v>
      </c>
      <c r="H180" s="1092">
        <v>0</v>
      </c>
      <c r="I180" s="1093">
        <v>0</v>
      </c>
      <c r="J180" s="1093">
        <v>0</v>
      </c>
      <c r="K180" s="1093">
        <v>0</v>
      </c>
    </row>
    <row r="181" spans="2:11">
      <c r="B181" s="1074">
        <v>64</v>
      </c>
      <c r="C181" s="1075" t="s">
        <v>536</v>
      </c>
      <c r="D181" s="1091">
        <v>0.21976762145519002</v>
      </c>
      <c r="E181" s="1091">
        <v>9.912080006142074E-4</v>
      </c>
      <c r="F181" s="1092">
        <v>2.6929793626865868E-4</v>
      </c>
      <c r="G181" s="1092">
        <v>7.2191006434554883E-4</v>
      </c>
      <c r="H181" s="1092">
        <v>0</v>
      </c>
      <c r="I181" s="1093">
        <v>0</v>
      </c>
      <c r="J181" s="1093">
        <v>0</v>
      </c>
      <c r="K181" s="1093">
        <v>0</v>
      </c>
    </row>
    <row r="182" spans="2:11">
      <c r="B182" s="1074">
        <v>65</v>
      </c>
      <c r="C182" s="1075" t="s">
        <v>537</v>
      </c>
      <c r="D182" s="1091">
        <v>9.6302827172616873E-2</v>
      </c>
      <c r="E182" s="1091">
        <v>4.3950885973757868E-4</v>
      </c>
      <c r="F182" s="1092">
        <v>1.1940866985111055E-4</v>
      </c>
      <c r="G182" s="1092">
        <v>3.2010018988646812E-4</v>
      </c>
      <c r="H182" s="1092">
        <v>0</v>
      </c>
      <c r="I182" s="1093">
        <v>0</v>
      </c>
      <c r="J182" s="1093">
        <v>0</v>
      </c>
      <c r="K182" s="1093">
        <v>0</v>
      </c>
    </row>
    <row r="183" spans="2:11">
      <c r="B183" s="1074">
        <v>66</v>
      </c>
      <c r="C183" s="1075" t="s">
        <v>380</v>
      </c>
      <c r="D183" s="1091">
        <v>0</v>
      </c>
      <c r="E183" s="1091">
        <v>0</v>
      </c>
      <c r="F183" s="1092">
        <v>0</v>
      </c>
      <c r="G183" s="1092">
        <v>0</v>
      </c>
      <c r="H183" s="1092">
        <v>0</v>
      </c>
      <c r="I183" s="1093">
        <v>0</v>
      </c>
      <c r="J183" s="1093">
        <v>0</v>
      </c>
      <c r="K183" s="1093">
        <v>0</v>
      </c>
    </row>
    <row r="184" spans="2:11">
      <c r="B184" s="1074">
        <v>67</v>
      </c>
      <c r="C184" s="1075" t="s">
        <v>381</v>
      </c>
      <c r="D184" s="1091">
        <v>0.70116020570446025</v>
      </c>
      <c r="E184" s="1091">
        <v>1.2437200605984664E-2</v>
      </c>
      <c r="F184" s="1092">
        <v>1.0940339338168129E-2</v>
      </c>
      <c r="G184" s="1092">
        <v>1.4968612678165343E-3</v>
      </c>
      <c r="H184" s="1092">
        <v>0</v>
      </c>
      <c r="I184" s="1093">
        <v>0</v>
      </c>
      <c r="J184" s="1093">
        <v>0</v>
      </c>
      <c r="K184" s="1093">
        <v>0</v>
      </c>
    </row>
    <row r="185" spans="2:11">
      <c r="B185" s="1074">
        <v>68</v>
      </c>
      <c r="C185" s="1075" t="s">
        <v>382</v>
      </c>
      <c r="D185" s="1091">
        <v>0.23108747214408573</v>
      </c>
      <c r="E185" s="1091">
        <v>0.72002073387215781</v>
      </c>
      <c r="F185" s="1092">
        <v>0.36081326359344679</v>
      </c>
      <c r="G185" s="1092">
        <v>0.35920747027871108</v>
      </c>
      <c r="H185" s="1092">
        <v>0</v>
      </c>
      <c r="I185" s="1093">
        <v>0</v>
      </c>
      <c r="J185" s="1093">
        <v>0</v>
      </c>
      <c r="K185" s="1093">
        <v>0</v>
      </c>
    </row>
    <row r="186" spans="2:11">
      <c r="B186" s="1074">
        <v>69</v>
      </c>
      <c r="C186" s="1075" t="s">
        <v>54</v>
      </c>
      <c r="D186" s="1091">
        <v>6.468284371016277</v>
      </c>
      <c r="E186" s="1091">
        <v>1.2339458095063143</v>
      </c>
      <c r="F186" s="1092">
        <v>0.79948958406042892</v>
      </c>
      <c r="G186" s="1092">
        <v>0.43445622544588536</v>
      </c>
      <c r="H186" s="1092">
        <v>0</v>
      </c>
      <c r="I186" s="1093">
        <v>0</v>
      </c>
      <c r="J186" s="1093">
        <v>0</v>
      </c>
      <c r="K186" s="1093">
        <v>0</v>
      </c>
    </row>
    <row r="187" spans="2:11">
      <c r="B187" s="1074">
        <v>70</v>
      </c>
      <c r="C187" s="1075" t="s">
        <v>11</v>
      </c>
      <c r="D187" s="1091">
        <v>6.2241457332037751E-2</v>
      </c>
      <c r="E187" s="1091">
        <v>2.879619954392097E-3</v>
      </c>
      <c r="F187" s="1092">
        <v>2.6004861342392171E-4</v>
      </c>
      <c r="G187" s="1092">
        <v>2.6195713409681754E-3</v>
      </c>
      <c r="H187" s="1092">
        <v>0</v>
      </c>
      <c r="I187" s="1093">
        <v>0</v>
      </c>
      <c r="J187" s="1093">
        <v>0</v>
      </c>
      <c r="K187" s="1093">
        <v>0</v>
      </c>
    </row>
    <row r="188" spans="2:11">
      <c r="B188" s="1074">
        <v>71</v>
      </c>
      <c r="C188" s="1075" t="s">
        <v>12</v>
      </c>
      <c r="D188" s="1091">
        <v>7.5509476357058496E-3</v>
      </c>
      <c r="E188" s="1091">
        <v>3.5560422502890758E-5</v>
      </c>
      <c r="F188" s="1092">
        <v>3.2113399375987269E-6</v>
      </c>
      <c r="G188" s="1092">
        <v>3.2349082565292031E-5</v>
      </c>
      <c r="H188" s="1092">
        <v>0</v>
      </c>
      <c r="I188" s="1093">
        <v>0</v>
      </c>
      <c r="J188" s="1093">
        <v>0</v>
      </c>
      <c r="K188" s="1093">
        <v>0</v>
      </c>
    </row>
    <row r="189" spans="2:11">
      <c r="B189" s="1074">
        <v>72</v>
      </c>
      <c r="C189" s="1075" t="s">
        <v>383</v>
      </c>
      <c r="D189" s="1091">
        <v>5.3968820608337208E-2</v>
      </c>
      <c r="E189" s="1091">
        <v>2.6532910889306147E-4</v>
      </c>
      <c r="F189" s="1092">
        <v>2.3960962891442152E-5</v>
      </c>
      <c r="G189" s="1092">
        <v>2.4136814600161935E-4</v>
      </c>
      <c r="H189" s="1092">
        <v>0</v>
      </c>
      <c r="I189" s="1093">
        <v>0</v>
      </c>
      <c r="J189" s="1093">
        <v>0</v>
      </c>
      <c r="K189" s="1093">
        <v>0</v>
      </c>
    </row>
    <row r="190" spans="2:11">
      <c r="B190" s="1074">
        <v>73</v>
      </c>
      <c r="C190" s="1075" t="s">
        <v>384</v>
      </c>
      <c r="D190" s="1091">
        <v>8.8019809312461263E-3</v>
      </c>
      <c r="E190" s="1091">
        <v>3.7716274317142402E-5</v>
      </c>
      <c r="F190" s="1092">
        <v>3.406027529684793E-6</v>
      </c>
      <c r="G190" s="1092">
        <v>3.4310246787457611E-5</v>
      </c>
      <c r="H190" s="1092">
        <v>0</v>
      </c>
      <c r="I190" s="1093">
        <v>0</v>
      </c>
      <c r="J190" s="1093">
        <v>0</v>
      </c>
      <c r="K190" s="1093">
        <v>0</v>
      </c>
    </row>
    <row r="191" spans="2:11">
      <c r="B191" s="1074">
        <v>74</v>
      </c>
      <c r="C191" s="1075" t="s">
        <v>538</v>
      </c>
      <c r="D191" s="1091">
        <v>2.540929182765117E-7</v>
      </c>
      <c r="E191" s="1091">
        <v>3.2625961286099137E-9</v>
      </c>
      <c r="F191" s="1092">
        <v>2.946338797636134E-10</v>
      </c>
      <c r="G191" s="1092">
        <v>2.9679622488463002E-9</v>
      </c>
      <c r="H191" s="1092">
        <v>0</v>
      </c>
      <c r="I191" s="1093">
        <v>0</v>
      </c>
      <c r="J191" s="1093">
        <v>0</v>
      </c>
      <c r="K191" s="1093">
        <v>0</v>
      </c>
    </row>
    <row r="192" spans="2:11">
      <c r="B192" s="1074">
        <v>75</v>
      </c>
      <c r="C192" s="1075" t="s">
        <v>385</v>
      </c>
      <c r="D192" s="1091">
        <v>9.1007763389413035E-2</v>
      </c>
      <c r="E192" s="1091">
        <v>1.2049614264963891E-2</v>
      </c>
      <c r="F192" s="1092">
        <v>1.2381906498594152E-4</v>
      </c>
      <c r="G192" s="1092">
        <v>1.014882244758546E-2</v>
      </c>
      <c r="H192" s="1092">
        <v>0</v>
      </c>
      <c r="I192" s="1093">
        <v>1.7769727523924894E-3</v>
      </c>
      <c r="J192" s="1093">
        <v>0</v>
      </c>
      <c r="K192" s="1093">
        <v>0</v>
      </c>
    </row>
    <row r="193" spans="2:11">
      <c r="B193" s="1074">
        <v>76</v>
      </c>
      <c r="C193" s="1075" t="s">
        <v>539</v>
      </c>
      <c r="D193" s="1091">
        <v>3.2314493908346962</v>
      </c>
      <c r="E193" s="1091">
        <v>4.647096840502872E-2</v>
      </c>
      <c r="F193" s="1092">
        <v>3.0358086830789229E-3</v>
      </c>
      <c r="G193" s="1092">
        <v>3.8375773556167961E-2</v>
      </c>
      <c r="H193" s="1092">
        <v>5.0593861657818413E-3</v>
      </c>
      <c r="I193" s="1093">
        <v>0</v>
      </c>
      <c r="J193" s="1093">
        <v>0</v>
      </c>
      <c r="K193" s="1093">
        <v>0</v>
      </c>
    </row>
    <row r="194" spans="2:11">
      <c r="B194" s="1074">
        <v>77</v>
      </c>
      <c r="C194" s="1075" t="s">
        <v>386</v>
      </c>
      <c r="D194" s="1091">
        <v>7.652168335876941</v>
      </c>
      <c r="E194" s="1091">
        <v>0.24959450966190105</v>
      </c>
      <c r="F194" s="1092">
        <v>7.2350589779340514E-3</v>
      </c>
      <c r="G194" s="1092">
        <v>9.1458656980031736E-2</v>
      </c>
      <c r="H194" s="1092">
        <v>0.15090079370393528</v>
      </c>
      <c r="I194" s="1093">
        <v>0</v>
      </c>
      <c r="J194" s="1093">
        <v>0</v>
      </c>
      <c r="K194" s="1093">
        <v>0</v>
      </c>
    </row>
    <row r="195" spans="2:11">
      <c r="B195" s="1074">
        <v>78</v>
      </c>
      <c r="C195" s="1075" t="s">
        <v>387</v>
      </c>
      <c r="D195" s="1091">
        <v>13.104166090610629</v>
      </c>
      <c r="E195" s="1091">
        <v>0.11764079614704639</v>
      </c>
      <c r="F195" s="1092">
        <v>2.6701866829744555E-2</v>
      </c>
      <c r="G195" s="1092">
        <v>9.0938929317301839E-2</v>
      </c>
      <c r="H195" s="1092">
        <v>0</v>
      </c>
      <c r="I195" s="1093">
        <v>0</v>
      </c>
      <c r="J195" s="1093">
        <v>0</v>
      </c>
      <c r="K195" s="1093">
        <v>0</v>
      </c>
    </row>
    <row r="196" spans="2:11">
      <c r="B196" s="1074">
        <v>79</v>
      </c>
      <c r="C196" s="1075" t="s">
        <v>388</v>
      </c>
      <c r="D196" s="1091">
        <v>0</v>
      </c>
      <c r="E196" s="1091">
        <v>0</v>
      </c>
      <c r="F196" s="1092">
        <v>0</v>
      </c>
      <c r="G196" s="1092">
        <v>0</v>
      </c>
      <c r="H196" s="1092">
        <v>0</v>
      </c>
      <c r="I196" s="1093">
        <v>0</v>
      </c>
      <c r="J196" s="1093">
        <v>0</v>
      </c>
      <c r="K196" s="1093">
        <v>0</v>
      </c>
    </row>
    <row r="197" spans="2:11">
      <c r="B197" s="1074">
        <v>80</v>
      </c>
      <c r="C197" s="1075" t="s">
        <v>540</v>
      </c>
      <c r="D197" s="1091">
        <v>1.169875445130709</v>
      </c>
      <c r="E197" s="1091">
        <v>4.5218110427726228E-3</v>
      </c>
      <c r="F197" s="1092">
        <v>4.0834926499397556E-4</v>
      </c>
      <c r="G197" s="1092">
        <v>4.1134617777786476E-3</v>
      </c>
      <c r="H197" s="1092">
        <v>0</v>
      </c>
      <c r="I197" s="1093">
        <v>0</v>
      </c>
      <c r="J197" s="1093">
        <v>0</v>
      </c>
      <c r="K197" s="1093">
        <v>0</v>
      </c>
    </row>
    <row r="198" spans="2:11">
      <c r="B198" s="1074">
        <v>81</v>
      </c>
      <c r="C198" s="1075" t="s">
        <v>389</v>
      </c>
      <c r="D198" s="1091">
        <v>0.17673138124175147</v>
      </c>
      <c r="E198" s="1091">
        <v>6.9564072686301127E-4</v>
      </c>
      <c r="F198" s="1092">
        <v>6.282093100029381E-5</v>
      </c>
      <c r="G198" s="1092">
        <v>6.3281979586271749E-4</v>
      </c>
      <c r="H198" s="1092">
        <v>0</v>
      </c>
      <c r="I198" s="1093">
        <v>0</v>
      </c>
      <c r="J198" s="1093">
        <v>0</v>
      </c>
      <c r="K198" s="1093">
        <v>0</v>
      </c>
    </row>
    <row r="199" spans="2:11">
      <c r="B199" s="1074">
        <v>82</v>
      </c>
      <c r="C199" s="1075" t="s">
        <v>541</v>
      </c>
      <c r="D199" s="1091">
        <v>6.9831628101187954E-2</v>
      </c>
      <c r="E199" s="1091">
        <v>2.7801959197016306E-4</v>
      </c>
      <c r="F199" s="1092">
        <v>2.5106996944597852E-5</v>
      </c>
      <c r="G199" s="1092">
        <v>2.5291259502556522E-4</v>
      </c>
      <c r="H199" s="1092">
        <v>0</v>
      </c>
      <c r="I199" s="1093">
        <v>0</v>
      </c>
      <c r="J199" s="1093">
        <v>0</v>
      </c>
      <c r="K199" s="1093">
        <v>0</v>
      </c>
    </row>
    <row r="200" spans="2:11">
      <c r="B200" s="1074">
        <v>83</v>
      </c>
      <c r="C200" s="1075" t="s">
        <v>542</v>
      </c>
      <c r="D200" s="1091">
        <v>9.7781220334525284E-2</v>
      </c>
      <c r="E200" s="1091">
        <v>4.1201308021788049E-4</v>
      </c>
      <c r="F200" s="1092">
        <v>3.7207489849401809E-5</v>
      </c>
      <c r="G200" s="1092">
        <v>3.7480559036847869E-4</v>
      </c>
      <c r="H200" s="1092">
        <v>0</v>
      </c>
      <c r="I200" s="1093">
        <v>0</v>
      </c>
      <c r="J200" s="1093">
        <v>0</v>
      </c>
      <c r="K200" s="1093">
        <v>0</v>
      </c>
    </row>
    <row r="201" spans="2:11">
      <c r="B201" s="1074">
        <v>84</v>
      </c>
      <c r="C201" s="1075" t="s">
        <v>543</v>
      </c>
      <c r="D201" s="1091">
        <v>5.3854584222530104E-3</v>
      </c>
      <c r="E201" s="1091">
        <v>2.6967063766487487E-5</v>
      </c>
      <c r="F201" s="1092">
        <v>2.4353031482135215E-6</v>
      </c>
      <c r="G201" s="1092">
        <v>2.4531760618273965E-5</v>
      </c>
      <c r="H201" s="1092">
        <v>0</v>
      </c>
      <c r="I201" s="1093">
        <v>0</v>
      </c>
      <c r="J201" s="1093">
        <v>0</v>
      </c>
      <c r="K201" s="1093">
        <v>0</v>
      </c>
    </row>
    <row r="202" spans="2:11">
      <c r="B202" s="1074">
        <v>85</v>
      </c>
      <c r="C202" s="1075" t="s">
        <v>390</v>
      </c>
      <c r="D202" s="1091">
        <v>8.6517808720005113E-3</v>
      </c>
      <c r="E202" s="1091">
        <v>4.1279203607005688E-5</v>
      </c>
      <c r="F202" s="1092">
        <v>3.7277834683958171E-6</v>
      </c>
      <c r="G202" s="1092">
        <v>3.755142013860987E-5</v>
      </c>
      <c r="H202" s="1092">
        <v>0</v>
      </c>
      <c r="I202" s="1093">
        <v>0</v>
      </c>
      <c r="J202" s="1093">
        <v>0</v>
      </c>
      <c r="K202" s="1093">
        <v>0</v>
      </c>
    </row>
    <row r="203" spans="2:11">
      <c r="B203" s="1074">
        <v>86</v>
      </c>
      <c r="C203" s="1075" t="s">
        <v>544</v>
      </c>
      <c r="D203" s="1091">
        <v>1.0062154549009121E-2</v>
      </c>
      <c r="E203" s="1091">
        <v>4.9672269644078389E-5</v>
      </c>
      <c r="F203" s="1092">
        <v>4.485732510243226E-6</v>
      </c>
      <c r="G203" s="1092">
        <v>4.5186537133835163E-5</v>
      </c>
      <c r="H203" s="1092">
        <v>0</v>
      </c>
      <c r="I203" s="1093">
        <v>0</v>
      </c>
      <c r="J203" s="1093">
        <v>0</v>
      </c>
      <c r="K203" s="1093">
        <v>0</v>
      </c>
    </row>
    <row r="204" spans="2:11">
      <c r="B204" s="1074">
        <v>87</v>
      </c>
      <c r="C204" s="1075" t="s">
        <v>545</v>
      </c>
      <c r="D204" s="1091">
        <v>7.4742167782891064E-3</v>
      </c>
      <c r="E204" s="1091">
        <v>3.7578747908355783E-5</v>
      </c>
      <c r="F204" s="1092">
        <v>3.3936079908287777E-6</v>
      </c>
      <c r="G204" s="1092">
        <v>3.4185139917527006E-5</v>
      </c>
      <c r="H204" s="1092">
        <v>0</v>
      </c>
      <c r="I204" s="1093">
        <v>0</v>
      </c>
      <c r="J204" s="1093">
        <v>0</v>
      </c>
      <c r="K204" s="1093">
        <v>0</v>
      </c>
    </row>
    <row r="205" spans="2:11">
      <c r="B205" s="1074">
        <v>88</v>
      </c>
      <c r="C205" s="1075" t="s">
        <v>546</v>
      </c>
      <c r="D205" s="1091">
        <v>1.6114634725425694E-2</v>
      </c>
      <c r="E205" s="1091">
        <v>6.0477386791280879E-5</v>
      </c>
      <c r="F205" s="1092">
        <v>5.4615056249305845E-6</v>
      </c>
      <c r="G205" s="1092">
        <v>5.5015881166350296E-5</v>
      </c>
      <c r="H205" s="1092">
        <v>0</v>
      </c>
      <c r="I205" s="1093">
        <v>0</v>
      </c>
      <c r="J205" s="1093">
        <v>0</v>
      </c>
      <c r="K205" s="1093">
        <v>0</v>
      </c>
    </row>
    <row r="206" spans="2:11">
      <c r="B206" s="1074">
        <v>89</v>
      </c>
      <c r="C206" s="1075" t="s">
        <v>13</v>
      </c>
      <c r="D206" s="1091">
        <v>0.12953131492333683</v>
      </c>
      <c r="E206" s="1091">
        <v>1.0131616333041112E-3</v>
      </c>
      <c r="F206" s="1092">
        <v>4.6798381321568846E-5</v>
      </c>
      <c r="G206" s="1092">
        <v>4.714183894295088E-4</v>
      </c>
      <c r="H206" s="1092">
        <v>0</v>
      </c>
      <c r="I206" s="1093">
        <v>0</v>
      </c>
      <c r="J206" s="1093">
        <v>4.9494486255303376E-4</v>
      </c>
      <c r="K206" s="1093">
        <v>0</v>
      </c>
    </row>
    <row r="207" spans="2:11">
      <c r="B207" s="1074">
        <v>90</v>
      </c>
      <c r="C207" s="1075" t="s">
        <v>391</v>
      </c>
      <c r="D207" s="1091">
        <v>0.18240257069341009</v>
      </c>
      <c r="E207" s="1091">
        <v>1.9871510529625804E-3</v>
      </c>
      <c r="F207" s="1092">
        <v>7.6545570915859367E-5</v>
      </c>
      <c r="G207" s="1092">
        <v>7.7107345895498984E-4</v>
      </c>
      <c r="H207" s="1092">
        <v>0</v>
      </c>
      <c r="I207" s="1093">
        <v>0</v>
      </c>
      <c r="J207" s="1093">
        <v>1.1395320230917312E-3</v>
      </c>
      <c r="K207" s="1093">
        <v>0</v>
      </c>
    </row>
    <row r="208" spans="2:11">
      <c r="B208" s="1074">
        <v>91</v>
      </c>
      <c r="C208" s="1075" t="s">
        <v>392</v>
      </c>
      <c r="D208" s="1091">
        <v>9.7842465800478756E-2</v>
      </c>
      <c r="E208" s="1091">
        <v>1.5198297061600191E-2</v>
      </c>
      <c r="F208" s="1092">
        <v>3.5780537732197054E-5</v>
      </c>
      <c r="G208" s="1092">
        <v>3.6043134386915248E-4</v>
      </c>
      <c r="H208" s="1092">
        <v>0</v>
      </c>
      <c r="I208" s="1093">
        <v>0</v>
      </c>
      <c r="J208" s="1093">
        <v>1.4802085179998842E-2</v>
      </c>
      <c r="K208" s="1093">
        <v>0</v>
      </c>
    </row>
    <row r="209" spans="2:11">
      <c r="B209" s="1074">
        <v>92</v>
      </c>
      <c r="C209" s="1075" t="s">
        <v>547</v>
      </c>
      <c r="D209" s="1091">
        <v>8.6239048011439348E-2</v>
      </c>
      <c r="E209" s="1091">
        <v>7.506351234138401E-3</v>
      </c>
      <c r="F209" s="1092">
        <v>3.5565162136021761E-5</v>
      </c>
      <c r="G209" s="1092">
        <v>3.3706101714231405E-3</v>
      </c>
      <c r="H209" s="1092">
        <v>3.5482159695933305E-3</v>
      </c>
      <c r="I209" s="1093">
        <v>0</v>
      </c>
      <c r="J209" s="1093">
        <v>5.5195993098590846E-4</v>
      </c>
      <c r="K209" s="1093">
        <v>0</v>
      </c>
    </row>
    <row r="210" spans="2:11">
      <c r="B210" s="1074">
        <v>93</v>
      </c>
      <c r="C210" s="1075" t="s">
        <v>548</v>
      </c>
      <c r="D210" s="1091">
        <v>7.8050179613862597E-2</v>
      </c>
      <c r="E210" s="1091">
        <v>3.3292060298654194E-4</v>
      </c>
      <c r="F210" s="1092">
        <v>3.0064919176177445E-5</v>
      </c>
      <c r="G210" s="1092">
        <v>3.0285568381036449E-4</v>
      </c>
      <c r="H210" s="1092">
        <v>0</v>
      </c>
      <c r="I210" s="1093">
        <v>0</v>
      </c>
      <c r="J210" s="1093">
        <v>0</v>
      </c>
      <c r="K210" s="1093">
        <v>0</v>
      </c>
    </row>
    <row r="211" spans="2:11">
      <c r="B211" s="1074">
        <v>94</v>
      </c>
      <c r="C211" s="1075" t="s">
        <v>549</v>
      </c>
      <c r="D211" s="1091">
        <v>0.1781862655212183</v>
      </c>
      <c r="E211" s="1091">
        <v>8.2844479857010881E-4</v>
      </c>
      <c r="F211" s="1092">
        <v>7.4814011771875161E-5</v>
      </c>
      <c r="G211" s="1092">
        <v>7.5363078679823369E-4</v>
      </c>
      <c r="H211" s="1092">
        <v>0</v>
      </c>
      <c r="I211" s="1093">
        <v>0</v>
      </c>
      <c r="J211" s="1093">
        <v>0</v>
      </c>
      <c r="K211" s="1093">
        <v>0</v>
      </c>
    </row>
    <row r="212" spans="2:11">
      <c r="B212" s="1074">
        <v>95</v>
      </c>
      <c r="C212" s="1075" t="s">
        <v>550</v>
      </c>
      <c r="D212" s="1091">
        <v>0.32555368935044043</v>
      </c>
      <c r="E212" s="1091">
        <v>1.3817322020166279E-3</v>
      </c>
      <c r="F212" s="1092">
        <v>1.2477950179139524E-4</v>
      </c>
      <c r="G212" s="1092">
        <v>1.2569527002252326E-3</v>
      </c>
      <c r="H212" s="1092">
        <v>0</v>
      </c>
      <c r="I212" s="1093">
        <v>0</v>
      </c>
      <c r="J212" s="1093">
        <v>0</v>
      </c>
      <c r="K212" s="1093">
        <v>0</v>
      </c>
    </row>
    <row r="213" spans="2:11">
      <c r="B213" s="1074">
        <v>96</v>
      </c>
      <c r="C213" s="1075" t="s">
        <v>551</v>
      </c>
      <c r="D213" s="1091">
        <v>0.15865857196589023</v>
      </c>
      <c r="E213" s="1091">
        <v>7.102082781758859E-4</v>
      </c>
      <c r="F213" s="1092">
        <v>6.4136476655586567E-5</v>
      </c>
      <c r="G213" s="1092">
        <v>6.4607180152029937E-4</v>
      </c>
      <c r="H213" s="1092">
        <v>0</v>
      </c>
      <c r="I213" s="1093">
        <v>0</v>
      </c>
      <c r="J213" s="1093">
        <v>0</v>
      </c>
      <c r="K213" s="1093">
        <v>0</v>
      </c>
    </row>
    <row r="214" spans="2:11">
      <c r="B214" s="1074">
        <v>97</v>
      </c>
      <c r="C214" s="1075" t="s">
        <v>394</v>
      </c>
      <c r="D214" s="1091">
        <v>9.0599183383274481E-2</v>
      </c>
      <c r="E214" s="1091">
        <v>3.5277378484325367E-4</v>
      </c>
      <c r="F214" s="1092">
        <v>3.1857792019003919E-5</v>
      </c>
      <c r="G214" s="1092">
        <v>3.2091599282424975E-4</v>
      </c>
      <c r="H214" s="1092">
        <v>0</v>
      </c>
      <c r="I214" s="1093">
        <v>0</v>
      </c>
      <c r="J214" s="1093">
        <v>0</v>
      </c>
      <c r="K214" s="1093">
        <v>0</v>
      </c>
    </row>
    <row r="215" spans="2:11">
      <c r="B215" s="1074">
        <v>98</v>
      </c>
      <c r="C215" s="1075" t="s">
        <v>393</v>
      </c>
      <c r="D215" s="1091">
        <v>3.4347762959747144E-3</v>
      </c>
      <c r="E215" s="1091">
        <v>1.5277920526657669E-5</v>
      </c>
      <c r="F215" s="1092">
        <v>1.379696665491721E-6</v>
      </c>
      <c r="G215" s="1092">
        <v>1.3898223861165948E-5</v>
      </c>
      <c r="H215" s="1092">
        <v>0</v>
      </c>
      <c r="I215" s="1093">
        <v>0</v>
      </c>
      <c r="J215" s="1093">
        <v>0</v>
      </c>
      <c r="K215" s="1093">
        <v>0</v>
      </c>
    </row>
    <row r="216" spans="2:11">
      <c r="B216" s="1074">
        <v>99</v>
      </c>
      <c r="C216" s="1075" t="s">
        <v>417</v>
      </c>
      <c r="D216" s="1091">
        <v>5.7743432761884352E-2</v>
      </c>
      <c r="E216" s="1091">
        <v>2.0506534275573576E-4</v>
      </c>
      <c r="F216" s="1092">
        <v>1.8518748615974198E-5</v>
      </c>
      <c r="G216" s="1092">
        <v>1.8654659413976156E-4</v>
      </c>
      <c r="H216" s="1092">
        <v>0</v>
      </c>
      <c r="I216" s="1093">
        <v>0</v>
      </c>
      <c r="J216" s="1093">
        <v>0</v>
      </c>
      <c r="K216" s="1093">
        <v>0</v>
      </c>
    </row>
    <row r="217" spans="2:11">
      <c r="B217" s="1074">
        <v>100</v>
      </c>
      <c r="C217" s="1075" t="s">
        <v>552</v>
      </c>
      <c r="D217" s="1091">
        <v>1.812503988701393E-2</v>
      </c>
      <c r="E217" s="1091">
        <v>7.9174291233893255E-5</v>
      </c>
      <c r="F217" s="1092">
        <v>7.1499590155264727E-6</v>
      </c>
      <c r="G217" s="1092">
        <v>7.2024332218366776E-5</v>
      </c>
      <c r="H217" s="1092">
        <v>0</v>
      </c>
      <c r="I217" s="1093">
        <v>0</v>
      </c>
      <c r="J217" s="1093">
        <v>0</v>
      </c>
      <c r="K217" s="1093">
        <v>0</v>
      </c>
    </row>
    <row r="218" spans="2:11">
      <c r="B218" s="1074">
        <v>101</v>
      </c>
      <c r="C218" s="1075" t="s">
        <v>553</v>
      </c>
      <c r="D218" s="1091">
        <v>0.69169420224291134</v>
      </c>
      <c r="E218" s="1091">
        <v>2.9444643774623434E-3</v>
      </c>
      <c r="F218" s="1092">
        <v>2.6590449113513578E-4</v>
      </c>
      <c r="G218" s="1092">
        <v>2.6785598863272079E-3</v>
      </c>
      <c r="H218" s="1092">
        <v>0</v>
      </c>
      <c r="I218" s="1093">
        <v>0</v>
      </c>
      <c r="J218" s="1093">
        <v>0</v>
      </c>
      <c r="K218" s="1093">
        <v>0</v>
      </c>
    </row>
    <row r="219" spans="2:11">
      <c r="B219" s="1074">
        <v>102</v>
      </c>
      <c r="C219" s="1075" t="s">
        <v>554</v>
      </c>
      <c r="D219" s="1091">
        <v>0.2500125952652385</v>
      </c>
      <c r="E219" s="1091">
        <v>1.1467659135816692E-3</v>
      </c>
      <c r="F219" s="1092">
        <v>1.0356050120220976E-4</v>
      </c>
      <c r="G219" s="1092">
        <v>1.0432054123794595E-3</v>
      </c>
      <c r="H219" s="1092">
        <v>0</v>
      </c>
      <c r="I219" s="1093">
        <v>0</v>
      </c>
      <c r="J219" s="1093">
        <v>0</v>
      </c>
      <c r="K219" s="1093">
        <v>0</v>
      </c>
    </row>
    <row r="220" spans="2:11">
      <c r="B220" s="1074">
        <v>103</v>
      </c>
      <c r="C220" s="1075" t="s">
        <v>555</v>
      </c>
      <c r="D220" s="1091">
        <v>0.91234423695226985</v>
      </c>
      <c r="E220" s="1091">
        <v>2.832915033886723E-2</v>
      </c>
      <c r="F220" s="1092">
        <v>3.5371786368570464E-4</v>
      </c>
      <c r="G220" s="1092">
        <v>3.5631383159465948E-3</v>
      </c>
      <c r="H220" s="1092">
        <v>2.4412294159234932E-2</v>
      </c>
      <c r="I220" s="1093">
        <v>0</v>
      </c>
      <c r="J220" s="1093">
        <v>0</v>
      </c>
      <c r="K220" s="1093">
        <v>0</v>
      </c>
    </row>
    <row r="221" spans="2:11">
      <c r="B221" s="1074">
        <v>104</v>
      </c>
      <c r="C221" s="1075" t="s">
        <v>556</v>
      </c>
      <c r="D221" s="1091">
        <v>0.22826391012784106</v>
      </c>
      <c r="E221" s="1091">
        <v>9.7807560490852682E-4</v>
      </c>
      <c r="F221" s="1092">
        <v>8.8326657304998389E-5</v>
      </c>
      <c r="G221" s="1092">
        <v>8.8974894760352841E-4</v>
      </c>
      <c r="H221" s="1092">
        <v>0</v>
      </c>
      <c r="I221" s="1093">
        <v>0</v>
      </c>
      <c r="J221" s="1093">
        <v>0</v>
      </c>
      <c r="K221" s="1093">
        <v>0</v>
      </c>
    </row>
    <row r="222" spans="2:11">
      <c r="B222" s="1074">
        <v>105</v>
      </c>
      <c r="C222" s="1075" t="s">
        <v>395</v>
      </c>
      <c r="D222" s="1091">
        <v>0.15500905050315653</v>
      </c>
      <c r="E222" s="1091">
        <v>6.8335537657460144E-4</v>
      </c>
      <c r="F222" s="1092">
        <v>6.1711483101429458E-5</v>
      </c>
      <c r="G222" s="1092">
        <v>6.2164389347317203E-4</v>
      </c>
      <c r="H222" s="1092">
        <v>0</v>
      </c>
      <c r="I222" s="1093">
        <v>0</v>
      </c>
      <c r="J222" s="1093">
        <v>0</v>
      </c>
      <c r="K222" s="1093">
        <v>0</v>
      </c>
    </row>
    <row r="223" spans="2:11">
      <c r="B223" s="1074">
        <v>106</v>
      </c>
      <c r="C223" s="1075" t="s">
        <v>557</v>
      </c>
      <c r="D223" s="1091">
        <v>0</v>
      </c>
      <c r="E223" s="1091">
        <v>0</v>
      </c>
      <c r="F223" s="1092">
        <v>0</v>
      </c>
      <c r="G223" s="1092">
        <v>0</v>
      </c>
      <c r="H223" s="1092">
        <v>0</v>
      </c>
      <c r="I223" s="1093">
        <v>0</v>
      </c>
      <c r="J223" s="1093">
        <v>0</v>
      </c>
      <c r="K223" s="1093">
        <v>0</v>
      </c>
    </row>
    <row r="224" spans="2:11">
      <c r="B224" s="1074">
        <v>107</v>
      </c>
      <c r="C224" s="1075" t="s">
        <v>558</v>
      </c>
      <c r="D224" s="1091">
        <v>0.71839808304979469</v>
      </c>
      <c r="E224" s="1091">
        <v>2.7992473805676715E-3</v>
      </c>
      <c r="F224" s="1092">
        <v>2.5279044161257726E-4</v>
      </c>
      <c r="G224" s="1092">
        <v>2.5464569389550941E-3</v>
      </c>
      <c r="H224" s="1092">
        <v>0</v>
      </c>
      <c r="I224" s="1093">
        <v>0</v>
      </c>
      <c r="J224" s="1093">
        <v>0</v>
      </c>
      <c r="K224" s="1093">
        <v>0</v>
      </c>
    </row>
    <row r="225" spans="2:11">
      <c r="B225" s="1078">
        <v>108</v>
      </c>
      <c r="C225" s="1078" t="s">
        <v>920</v>
      </c>
      <c r="D225" s="1079"/>
      <c r="E225" s="1079"/>
      <c r="F225" s="1079"/>
      <c r="G225" s="1079"/>
      <c r="H225" s="1079"/>
      <c r="I225" s="1079"/>
      <c r="J225" s="1079"/>
      <c r="K225" s="1079"/>
    </row>
    <row r="226" spans="2:11">
      <c r="B226" s="1070" t="s">
        <v>933</v>
      </c>
    </row>
  </sheetData>
  <sheetProtection sheet="1" objects="1" scenarios="1"/>
  <mergeCells count="4">
    <mergeCell ref="B2:B3"/>
    <mergeCell ref="C2:C3"/>
    <mergeCell ref="B115:B117"/>
    <mergeCell ref="C115:C117"/>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pageSetUpPr fitToPage="1"/>
  </sheetPr>
  <dimension ref="A1:O87"/>
  <sheetViews>
    <sheetView view="pageBreakPreview" zoomScaleNormal="100" zoomScaleSheetLayoutView="100" workbookViewId="0"/>
  </sheetViews>
  <sheetFormatPr defaultColWidth="9" defaultRowHeight="13"/>
  <cols>
    <col min="1" max="1" width="2.90625" style="648" customWidth="1"/>
    <col min="2" max="2" width="9" style="648" customWidth="1"/>
    <col min="3" max="3" width="9" style="649" customWidth="1"/>
    <col min="4" max="12" width="9" style="649"/>
    <col min="13" max="15" width="9" style="741"/>
    <col min="16" max="16384" width="9" style="648"/>
  </cols>
  <sheetData>
    <row r="1" spans="1:15" s="926" customFormat="1">
      <c r="A1" s="986" t="s">
        <v>111</v>
      </c>
      <c r="B1" s="986"/>
      <c r="C1" s="986"/>
      <c r="D1" s="986"/>
      <c r="E1" s="987"/>
      <c r="F1" s="987"/>
      <c r="G1" s="987"/>
      <c r="H1" s="987"/>
      <c r="I1" s="987"/>
      <c r="J1" s="988"/>
      <c r="K1" s="989"/>
      <c r="L1" s="927"/>
      <c r="M1" s="925"/>
      <c r="N1" s="925"/>
      <c r="O1" s="925"/>
    </row>
    <row r="2" spans="1:15" s="926" customFormat="1">
      <c r="A2" s="986"/>
      <c r="B2" s="986"/>
      <c r="C2" s="986"/>
      <c r="D2" s="986"/>
      <c r="E2" s="987"/>
      <c r="F2" s="987"/>
      <c r="G2" s="987"/>
      <c r="H2" s="987"/>
      <c r="I2" s="987"/>
      <c r="J2" s="988"/>
      <c r="K2" s="989"/>
      <c r="L2" s="927"/>
      <c r="M2" s="925"/>
      <c r="N2" s="925"/>
      <c r="O2" s="925"/>
    </row>
    <row r="3" spans="1:15" s="926" customFormat="1">
      <c r="A3" s="986"/>
      <c r="B3" s="986"/>
      <c r="C3" s="986"/>
      <c r="D3" s="986"/>
      <c r="E3" s="987"/>
      <c r="F3" s="987"/>
      <c r="G3" s="987"/>
      <c r="H3" s="987"/>
      <c r="I3" s="987"/>
      <c r="J3" s="988"/>
      <c r="K3" s="989"/>
      <c r="L3" s="927"/>
      <c r="M3" s="925"/>
      <c r="N3" s="925"/>
      <c r="O3" s="925"/>
    </row>
    <row r="4" spans="1:15" s="926" customFormat="1">
      <c r="A4" s="986" t="s">
        <v>823</v>
      </c>
      <c r="B4" s="986"/>
      <c r="C4" s="986"/>
      <c r="D4" s="986"/>
      <c r="E4" s="987"/>
      <c r="F4" s="987"/>
      <c r="G4" s="987"/>
      <c r="H4" s="987"/>
      <c r="I4" s="987"/>
      <c r="J4" s="988"/>
      <c r="K4" s="989"/>
      <c r="L4" s="927"/>
      <c r="M4" s="925"/>
      <c r="N4" s="925"/>
      <c r="O4" s="925"/>
    </row>
    <row r="5" spans="1:15" s="926" customFormat="1">
      <c r="A5" s="986" t="s">
        <v>0</v>
      </c>
      <c r="B5" s="986"/>
      <c r="C5" s="986"/>
      <c r="D5" s="986"/>
      <c r="E5" s="987"/>
      <c r="F5" s="987"/>
      <c r="G5" s="987"/>
      <c r="H5" s="987"/>
      <c r="I5" s="987"/>
      <c r="J5" s="988"/>
      <c r="K5" s="989"/>
      <c r="L5" s="927"/>
      <c r="M5" s="925"/>
      <c r="N5" s="925"/>
      <c r="O5" s="925"/>
    </row>
    <row r="6" spans="1:15" s="926" customFormat="1">
      <c r="A6" s="990"/>
      <c r="B6" s="990"/>
      <c r="C6" s="990"/>
      <c r="D6" s="990"/>
      <c r="E6" s="990"/>
      <c r="F6" s="990"/>
      <c r="G6" s="990"/>
      <c r="H6" s="990"/>
      <c r="I6" s="990"/>
      <c r="J6" s="991"/>
      <c r="K6" s="992"/>
      <c r="L6" s="993"/>
      <c r="M6" s="925"/>
      <c r="N6" s="925"/>
      <c r="O6" s="925"/>
    </row>
    <row r="7" spans="1:15" s="926" customFormat="1">
      <c r="A7" s="990"/>
      <c r="B7" s="990"/>
      <c r="C7" s="990"/>
      <c r="D7" s="990"/>
      <c r="E7" s="990"/>
      <c r="F7" s="990"/>
      <c r="G7" s="990"/>
      <c r="H7" s="990"/>
      <c r="I7" s="990"/>
      <c r="J7" s="991"/>
      <c r="K7" s="992"/>
      <c r="L7" s="993"/>
      <c r="M7" s="925"/>
      <c r="N7" s="925"/>
      <c r="O7" s="925"/>
    </row>
    <row r="8" spans="1:15" s="926" customFormat="1" ht="13.5" customHeight="1">
      <c r="A8" s="1231" t="s">
        <v>985</v>
      </c>
      <c r="B8" s="1231"/>
      <c r="C8" s="1231"/>
      <c r="D8" s="1231"/>
      <c r="E8" s="1231"/>
      <c r="F8" s="1231"/>
      <c r="G8" s="1231"/>
      <c r="H8" s="1231"/>
      <c r="I8" s="1231"/>
      <c r="J8" s="1231"/>
      <c r="K8" s="1231"/>
      <c r="L8" s="1231"/>
      <c r="M8" s="925"/>
      <c r="N8" s="925"/>
      <c r="O8" s="925"/>
    </row>
    <row r="9" spans="1:15" s="926" customFormat="1">
      <c r="A9" s="1231"/>
      <c r="B9" s="1231"/>
      <c r="C9" s="1231"/>
      <c r="D9" s="1231"/>
      <c r="E9" s="1231"/>
      <c r="F9" s="1231"/>
      <c r="G9" s="1231"/>
      <c r="H9" s="1231"/>
      <c r="I9" s="1231"/>
      <c r="J9" s="1231"/>
      <c r="K9" s="1231"/>
      <c r="L9" s="1231"/>
      <c r="M9" s="925"/>
      <c r="N9" s="925"/>
      <c r="O9" s="925"/>
    </row>
    <row r="10" spans="1:15" s="926" customFormat="1">
      <c r="A10" s="994"/>
      <c r="B10" s="994"/>
      <c r="C10" s="994"/>
      <c r="D10" s="994"/>
      <c r="E10" s="994"/>
      <c r="F10" s="994"/>
      <c r="G10" s="994"/>
      <c r="H10" s="994"/>
      <c r="I10" s="994"/>
      <c r="J10" s="995"/>
      <c r="K10" s="996"/>
      <c r="L10" s="996"/>
      <c r="M10" s="925"/>
      <c r="N10" s="925"/>
      <c r="O10" s="925"/>
    </row>
    <row r="11" spans="1:15" s="926" customFormat="1">
      <c r="A11" s="994"/>
      <c r="B11" s="994"/>
      <c r="C11" s="994"/>
      <c r="D11" s="994"/>
      <c r="E11" s="994"/>
      <c r="F11" s="994"/>
      <c r="G11" s="994"/>
      <c r="H11" s="994"/>
      <c r="I11" s="994"/>
      <c r="J11" s="995"/>
      <c r="K11" s="996"/>
      <c r="L11" s="996"/>
      <c r="M11" s="925"/>
      <c r="N11" s="925"/>
      <c r="O11" s="925"/>
    </row>
    <row r="12" spans="1:15" s="926" customFormat="1">
      <c r="A12" s="1232" t="s">
        <v>986</v>
      </c>
      <c r="B12" s="1232"/>
      <c r="C12" s="1232"/>
      <c r="D12" s="1232"/>
      <c r="E12" s="1232"/>
      <c r="F12" s="1232"/>
      <c r="G12" s="1232"/>
      <c r="H12" s="1232"/>
      <c r="I12" s="1232"/>
      <c r="J12" s="1232"/>
      <c r="K12" s="1232"/>
      <c r="L12" s="1232"/>
      <c r="M12" s="925"/>
      <c r="N12" s="925"/>
      <c r="O12" s="925"/>
    </row>
    <row r="13" spans="1:15" s="926" customFormat="1" ht="13.5" customHeight="1">
      <c r="A13" s="1232"/>
      <c r="B13" s="1232"/>
      <c r="C13" s="1232"/>
      <c r="D13" s="1232"/>
      <c r="E13" s="1232"/>
      <c r="F13" s="1232"/>
      <c r="G13" s="1232"/>
      <c r="H13" s="1232"/>
      <c r="I13" s="1232"/>
      <c r="J13" s="1232"/>
      <c r="K13" s="1232"/>
      <c r="L13" s="1232"/>
      <c r="M13" s="925"/>
      <c r="N13" s="925"/>
      <c r="O13" s="925"/>
    </row>
    <row r="14" spans="1:15" s="926" customFormat="1">
      <c r="A14" s="997"/>
      <c r="B14" s="997"/>
      <c r="C14" s="997"/>
      <c r="D14" s="997"/>
      <c r="E14" s="997"/>
      <c r="F14" s="997"/>
      <c r="G14" s="997"/>
      <c r="H14" s="997"/>
      <c r="I14" s="997"/>
      <c r="J14" s="998"/>
      <c r="K14" s="999"/>
      <c r="L14" s="999"/>
      <c r="M14" s="925"/>
      <c r="N14" s="925"/>
      <c r="O14" s="925"/>
    </row>
    <row r="15" spans="1:15" s="926" customFormat="1">
      <c r="A15" s="997"/>
      <c r="B15" s="997"/>
      <c r="C15" s="997"/>
      <c r="D15" s="997"/>
      <c r="E15" s="997"/>
      <c r="F15" s="997"/>
      <c r="G15" s="997"/>
      <c r="H15" s="997"/>
      <c r="I15" s="997"/>
      <c r="J15" s="998"/>
      <c r="K15" s="999"/>
      <c r="L15" s="999"/>
      <c r="M15" s="925"/>
      <c r="N15" s="925"/>
      <c r="O15" s="925"/>
    </row>
    <row r="16" spans="1:15" s="926" customFormat="1">
      <c r="A16" s="1233" t="s">
        <v>987</v>
      </c>
      <c r="B16" s="1233"/>
      <c r="C16" s="1233"/>
      <c r="D16" s="1233"/>
      <c r="E16" s="1233"/>
      <c r="F16" s="1233"/>
      <c r="G16" s="1233"/>
      <c r="H16" s="1233"/>
      <c r="I16" s="1233"/>
      <c r="J16" s="1233"/>
      <c r="K16" s="1233"/>
      <c r="L16" s="1233"/>
      <c r="M16" s="925"/>
      <c r="N16" s="925"/>
      <c r="O16" s="925"/>
    </row>
    <row r="17" spans="1:12">
      <c r="A17" s="869"/>
      <c r="B17" s="869"/>
      <c r="C17" s="869"/>
      <c r="D17" s="869"/>
      <c r="E17" s="869"/>
      <c r="F17" s="869"/>
      <c r="G17" s="869"/>
      <c r="H17" s="869"/>
      <c r="I17" s="869"/>
      <c r="J17" s="869"/>
      <c r="K17" s="869"/>
      <c r="L17" s="869"/>
    </row>
    <row r="18" spans="1:12">
      <c r="A18" s="869"/>
      <c r="B18" s="869"/>
      <c r="C18" s="869"/>
      <c r="D18" s="869"/>
      <c r="E18" s="869"/>
      <c r="F18" s="869"/>
      <c r="G18" s="869"/>
      <c r="H18" s="869"/>
      <c r="I18" s="869"/>
      <c r="J18" s="869"/>
      <c r="K18" s="869"/>
      <c r="L18" s="869"/>
    </row>
    <row r="19" spans="1:12">
      <c r="A19" s="869"/>
      <c r="B19" s="869"/>
      <c r="C19" s="869"/>
      <c r="D19" s="869"/>
      <c r="E19" s="869"/>
      <c r="F19" s="869"/>
      <c r="G19" s="869"/>
      <c r="H19" s="869"/>
      <c r="I19" s="869"/>
      <c r="J19" s="869"/>
      <c r="K19" s="869"/>
      <c r="L19" s="869"/>
    </row>
    <row r="20" spans="1:12" ht="13.5" customHeight="1">
      <c r="A20" s="1226" t="s">
        <v>801</v>
      </c>
      <c r="B20" s="1226"/>
      <c r="C20" s="1226"/>
      <c r="D20" s="1226"/>
      <c r="E20" s="1226"/>
      <c r="F20" s="1226"/>
      <c r="G20" s="1226"/>
      <c r="H20" s="1226"/>
      <c r="I20" s="1226"/>
      <c r="J20" s="1226"/>
      <c r="K20" s="1226"/>
      <c r="L20" s="1226"/>
    </row>
    <row r="21" spans="1:12">
      <c r="A21" s="1226"/>
      <c r="B21" s="1226"/>
      <c r="C21" s="1226"/>
      <c r="D21" s="1226"/>
      <c r="E21" s="1226"/>
      <c r="F21" s="1226"/>
      <c r="G21" s="1226"/>
      <c r="H21" s="1226"/>
      <c r="I21" s="1226"/>
      <c r="J21" s="1226"/>
      <c r="K21" s="1226"/>
      <c r="L21" s="1226"/>
    </row>
    <row r="22" spans="1:12">
      <c r="A22" s="1226"/>
      <c r="B22" s="1226"/>
      <c r="C22" s="1226"/>
      <c r="D22" s="1226"/>
      <c r="E22" s="1226"/>
      <c r="F22" s="1226"/>
      <c r="G22" s="1226"/>
      <c r="H22" s="1226"/>
      <c r="I22" s="1226"/>
      <c r="J22" s="1226"/>
      <c r="K22" s="1226"/>
      <c r="L22" s="1226"/>
    </row>
    <row r="23" spans="1:12">
      <c r="A23" s="871"/>
      <c r="B23" s="871"/>
      <c r="C23" s="871"/>
      <c r="D23" s="871"/>
      <c r="E23" s="871"/>
      <c r="F23" s="871"/>
      <c r="G23" s="871"/>
      <c r="H23" s="871"/>
      <c r="I23" s="871"/>
      <c r="J23" s="871"/>
      <c r="K23" s="871"/>
      <c r="L23" s="871"/>
    </row>
    <row r="24" spans="1:12">
      <c r="A24" s="886" t="s">
        <v>171</v>
      </c>
      <c r="B24" s="886"/>
      <c r="C24" s="886"/>
      <c r="D24" s="886"/>
      <c r="E24" s="886"/>
      <c r="F24" s="886"/>
      <c r="G24" s="886"/>
      <c r="H24" s="886"/>
      <c r="I24" s="886"/>
      <c r="J24" s="886"/>
      <c r="K24" s="886"/>
      <c r="L24" s="885"/>
    </row>
    <row r="25" spans="1:12">
      <c r="A25" s="871"/>
      <c r="B25" s="871"/>
      <c r="C25" s="871"/>
      <c r="D25" s="871"/>
      <c r="E25" s="871"/>
      <c r="F25" s="871"/>
      <c r="G25" s="871"/>
      <c r="H25" s="871"/>
      <c r="I25" s="871"/>
      <c r="J25" s="871"/>
      <c r="K25" s="871"/>
      <c r="L25" s="885"/>
    </row>
    <row r="26" spans="1:12" ht="13.5" thickBot="1">
      <c r="A26" s="871"/>
      <c r="B26" s="871"/>
      <c r="C26" s="871"/>
      <c r="D26" s="871"/>
      <c r="E26" s="871"/>
      <c r="F26" s="871"/>
      <c r="G26" s="871"/>
      <c r="H26" s="871"/>
      <c r="I26" s="871"/>
      <c r="J26" s="871"/>
      <c r="K26" s="871"/>
      <c r="L26" s="885"/>
    </row>
    <row r="27" spans="1:12">
      <c r="A27" s="887"/>
      <c r="B27" s="887"/>
      <c r="C27" s="1240" t="s">
        <v>459</v>
      </c>
      <c r="D27" s="1240"/>
      <c r="E27" s="1241"/>
      <c r="F27" s="1244" t="s">
        <v>460</v>
      </c>
      <c r="G27" s="1244"/>
      <c r="H27" s="1244"/>
      <c r="I27" s="1246" t="s">
        <v>461</v>
      </c>
      <c r="J27" s="1247"/>
      <c r="K27" s="1247"/>
      <c r="L27" s="654"/>
    </row>
    <row r="28" spans="1:12" ht="13.5" thickBot="1">
      <c r="A28" s="888"/>
      <c r="B28" s="888"/>
      <c r="C28" s="1242"/>
      <c r="D28" s="1242"/>
      <c r="E28" s="1243"/>
      <c r="F28" s="1245"/>
      <c r="G28" s="1245"/>
      <c r="H28" s="1245"/>
      <c r="I28" s="1248"/>
      <c r="J28" s="1249"/>
      <c r="K28" s="1249"/>
      <c r="L28" s="654"/>
    </row>
    <row r="29" spans="1:12">
      <c r="A29" s="889"/>
      <c r="B29" s="889"/>
      <c r="C29" s="1250" t="s">
        <v>419</v>
      </c>
      <c r="D29" s="1250"/>
      <c r="E29" s="1250"/>
      <c r="F29" s="1234" t="s">
        <v>166</v>
      </c>
      <c r="G29" s="1234"/>
      <c r="H29" s="1234"/>
      <c r="I29" s="1237" t="s">
        <v>167</v>
      </c>
      <c r="J29" s="1237"/>
      <c r="K29" s="1237"/>
      <c r="L29" s="654"/>
    </row>
    <row r="30" spans="1:12">
      <c r="A30" s="871"/>
      <c r="B30" s="871"/>
      <c r="C30" s="1251"/>
      <c r="D30" s="1251"/>
      <c r="E30" s="1251"/>
      <c r="F30" s="1235"/>
      <c r="G30" s="1235"/>
      <c r="H30" s="1235"/>
      <c r="I30" s="1238"/>
      <c r="J30" s="1238"/>
      <c r="K30" s="1238"/>
      <c r="L30" s="654"/>
    </row>
    <row r="31" spans="1:12">
      <c r="A31" s="869"/>
      <c r="B31" s="869"/>
      <c r="C31" s="1251"/>
      <c r="D31" s="1251"/>
      <c r="E31" s="1251"/>
      <c r="F31" s="1235"/>
      <c r="G31" s="1235"/>
      <c r="H31" s="1235"/>
      <c r="I31" s="1238"/>
      <c r="J31" s="1238"/>
      <c r="K31" s="1238"/>
      <c r="L31" s="654"/>
    </row>
    <row r="32" spans="1:12">
      <c r="A32" s="871"/>
      <c r="B32" s="871"/>
      <c r="C32" s="1251"/>
      <c r="D32" s="1251"/>
      <c r="E32" s="1251"/>
      <c r="F32" s="1235"/>
      <c r="G32" s="1235"/>
      <c r="H32" s="1235"/>
      <c r="I32" s="1238"/>
      <c r="J32" s="1238"/>
      <c r="K32" s="1238"/>
      <c r="L32" s="654"/>
    </row>
    <row r="33" spans="1:13" ht="13.5" thickBot="1">
      <c r="A33" s="871"/>
      <c r="B33" s="871"/>
      <c r="C33" s="1252"/>
      <c r="D33" s="1252"/>
      <c r="E33" s="1252"/>
      <c r="F33" s="1236"/>
      <c r="G33" s="1236"/>
      <c r="H33" s="1236"/>
      <c r="I33" s="1239"/>
      <c r="J33" s="1239"/>
      <c r="K33" s="1239"/>
      <c r="L33" s="654"/>
    </row>
    <row r="34" spans="1:13">
      <c r="A34" s="1216" t="s">
        <v>111</v>
      </c>
      <c r="B34" s="1216"/>
      <c r="C34" s="1227"/>
      <c r="D34" s="1227"/>
      <c r="E34" s="1227"/>
      <c r="F34" s="1227"/>
      <c r="G34" s="1227"/>
      <c r="H34" s="1227"/>
      <c r="I34" s="1227"/>
      <c r="J34" s="1227"/>
      <c r="K34" s="1227"/>
      <c r="L34" s="885"/>
    </row>
    <row r="35" spans="1:13" ht="13.5" customHeight="1">
      <c r="A35" s="885"/>
      <c r="B35" s="1216" t="s">
        <v>462</v>
      </c>
      <c r="C35" s="1216"/>
      <c r="D35" s="1216"/>
      <c r="E35" s="1216"/>
      <c r="F35" s="1216"/>
      <c r="G35" s="1216"/>
      <c r="H35" s="1216"/>
      <c r="I35" s="1216"/>
      <c r="J35" s="1216"/>
      <c r="K35" s="1216"/>
      <c r="L35" s="1216"/>
      <c r="M35" s="742"/>
    </row>
    <row r="36" spans="1:13">
      <c r="A36" s="885"/>
      <c r="B36" s="1216"/>
      <c r="C36" s="1216"/>
      <c r="D36" s="1216"/>
      <c r="E36" s="1216"/>
      <c r="F36" s="1216"/>
      <c r="G36" s="1216"/>
      <c r="H36" s="1216"/>
      <c r="I36" s="1216"/>
      <c r="J36" s="1216"/>
      <c r="K36" s="1216"/>
      <c r="L36" s="1216"/>
      <c r="M36" s="742"/>
    </row>
    <row r="37" spans="1:13" ht="13.5" customHeight="1">
      <c r="A37" s="885"/>
      <c r="B37" s="1216" t="s">
        <v>802</v>
      </c>
      <c r="C37" s="1216"/>
      <c r="D37" s="1216"/>
      <c r="E37" s="1216"/>
      <c r="F37" s="1216"/>
      <c r="G37" s="1216"/>
      <c r="H37" s="1216"/>
      <c r="I37" s="1216"/>
      <c r="J37" s="1216"/>
      <c r="K37" s="1216"/>
      <c r="L37" s="1216"/>
      <c r="M37" s="742"/>
    </row>
    <row r="38" spans="1:13" ht="13.5" customHeight="1">
      <c r="A38" s="885"/>
      <c r="B38" s="1216"/>
      <c r="C38" s="1216"/>
      <c r="D38" s="1216"/>
      <c r="E38" s="1216"/>
      <c r="F38" s="1216"/>
      <c r="G38" s="1216"/>
      <c r="H38" s="1216"/>
      <c r="I38" s="1216"/>
      <c r="J38" s="1216"/>
      <c r="K38" s="1216"/>
      <c r="L38" s="1216"/>
      <c r="M38" s="743"/>
    </row>
    <row r="39" spans="1:13" ht="13.5" customHeight="1">
      <c r="A39" s="885"/>
      <c r="B39" s="1216" t="s">
        <v>803</v>
      </c>
      <c r="C39" s="1216"/>
      <c r="D39" s="1216"/>
      <c r="E39" s="1216"/>
      <c r="F39" s="1216"/>
      <c r="G39" s="1216"/>
      <c r="H39" s="1216"/>
      <c r="I39" s="1216"/>
      <c r="J39" s="1216"/>
      <c r="K39" s="1216"/>
      <c r="L39" s="1216"/>
      <c r="M39" s="744"/>
    </row>
    <row r="40" spans="1:13">
      <c r="A40" s="885"/>
      <c r="B40" s="1216"/>
      <c r="C40" s="1216"/>
      <c r="D40" s="1216"/>
      <c r="E40" s="1216"/>
      <c r="F40" s="1216"/>
      <c r="G40" s="1216"/>
      <c r="H40" s="1216"/>
      <c r="I40" s="1216"/>
      <c r="J40" s="1216"/>
      <c r="K40" s="1216"/>
      <c r="L40" s="1216"/>
    </row>
    <row r="41" spans="1:13">
      <c r="A41" s="885"/>
      <c r="B41" s="1216"/>
      <c r="C41" s="1216"/>
      <c r="D41" s="1216"/>
      <c r="E41" s="1216"/>
      <c r="F41" s="1216"/>
      <c r="G41" s="1216"/>
      <c r="H41" s="1216"/>
      <c r="I41" s="1216"/>
      <c r="J41" s="1216"/>
      <c r="K41" s="1216"/>
      <c r="L41" s="1216"/>
    </row>
    <row r="42" spans="1:13">
      <c r="A42" s="885"/>
      <c r="B42" s="1216"/>
      <c r="C42" s="1216"/>
      <c r="D42" s="1216"/>
      <c r="E42" s="1216"/>
      <c r="F42" s="1216"/>
      <c r="G42" s="1216"/>
      <c r="H42" s="1216"/>
      <c r="I42" s="1216"/>
      <c r="J42" s="1216"/>
      <c r="K42" s="1216"/>
      <c r="L42" s="1216"/>
    </row>
    <row r="43" spans="1:13" ht="13.5" customHeight="1">
      <c r="A43" s="885"/>
      <c r="B43" s="1228" t="s">
        <v>463</v>
      </c>
      <c r="C43" s="1228"/>
      <c r="D43" s="1228"/>
      <c r="E43" s="1228"/>
      <c r="F43" s="1228"/>
      <c r="G43" s="1228"/>
      <c r="H43" s="1228"/>
      <c r="I43" s="1228"/>
      <c r="J43" s="1228"/>
      <c r="K43" s="1228"/>
      <c r="L43" s="1228"/>
    </row>
    <row r="44" spans="1:13">
      <c r="A44" s="885"/>
      <c r="B44" s="885"/>
      <c r="C44" s="871"/>
      <c r="D44" s="871"/>
      <c r="E44" s="871"/>
      <c r="F44" s="871"/>
      <c r="G44" s="871"/>
      <c r="H44" s="871"/>
      <c r="I44" s="871"/>
      <c r="J44" s="871"/>
      <c r="K44" s="871"/>
      <c r="L44" s="870"/>
    </row>
    <row r="45" spans="1:13">
      <c r="A45" s="885"/>
      <c r="B45" s="871" t="s">
        <v>168</v>
      </c>
      <c r="C45" s="871"/>
      <c r="D45" s="871"/>
      <c r="E45" s="871"/>
      <c r="F45" s="871"/>
      <c r="G45" s="871"/>
      <c r="H45" s="871"/>
      <c r="I45" s="871"/>
      <c r="J45" s="871"/>
      <c r="K45" s="871"/>
      <c r="L45" s="885"/>
    </row>
    <row r="46" spans="1:13">
      <c r="A46" s="885"/>
      <c r="B46" s="871"/>
      <c r="C46" s="871"/>
      <c r="D46" s="871"/>
      <c r="E46" s="871"/>
      <c r="F46" s="871"/>
      <c r="G46" s="871"/>
      <c r="H46" s="871"/>
      <c r="I46" s="871"/>
      <c r="J46" s="871"/>
      <c r="K46" s="871"/>
      <c r="L46" s="885"/>
    </row>
    <row r="47" spans="1:13" ht="13.5" thickBot="1">
      <c r="A47" s="885"/>
      <c r="B47" s="871" t="s">
        <v>189</v>
      </c>
      <c r="C47" s="871"/>
      <c r="D47" s="871"/>
      <c r="E47" s="871"/>
      <c r="F47" s="871"/>
      <c r="G47" s="871"/>
      <c r="H47" s="871"/>
      <c r="I47" s="871"/>
      <c r="J47" s="871"/>
      <c r="K47" s="871"/>
      <c r="L47" s="885"/>
    </row>
    <row r="48" spans="1:13" ht="13.5" thickBot="1">
      <c r="A48" s="885"/>
      <c r="B48" s="871"/>
      <c r="C48" s="890" t="s">
        <v>190</v>
      </c>
      <c r="D48" s="891"/>
      <c r="E48" s="892" t="s">
        <v>191</v>
      </c>
      <c r="F48" s="893"/>
      <c r="G48" s="892" t="s">
        <v>420</v>
      </c>
      <c r="H48" s="894"/>
      <c r="I48" s="869"/>
      <c r="J48" s="895" t="s">
        <v>192</v>
      </c>
      <c r="K48" s="896"/>
      <c r="L48" s="885"/>
    </row>
    <row r="49" spans="1:12" ht="13.5" thickBot="1">
      <c r="A49" s="885"/>
      <c r="B49" s="871"/>
      <c r="C49" s="897" t="s">
        <v>193</v>
      </c>
      <c r="D49" s="898"/>
      <c r="E49" s="899"/>
      <c r="F49" s="900"/>
      <c r="G49" s="901"/>
      <c r="H49" s="902"/>
      <c r="I49" s="871"/>
      <c r="J49" s="903"/>
      <c r="K49" s="904"/>
      <c r="L49" s="885"/>
    </row>
    <row r="50" spans="1:12" ht="13.5" thickBot="1">
      <c r="A50" s="885"/>
      <c r="B50" s="871"/>
      <c r="C50" s="899"/>
      <c r="D50" s="901"/>
      <c r="E50" s="905" t="s">
        <v>194</v>
      </c>
      <c r="F50" s="906"/>
      <c r="G50" s="907"/>
      <c r="H50" s="902"/>
      <c r="I50" s="871"/>
      <c r="J50" s="908"/>
      <c r="K50" s="904"/>
      <c r="L50" s="885"/>
    </row>
    <row r="51" spans="1:12" ht="13.5" thickBot="1">
      <c r="A51" s="885"/>
      <c r="B51" s="871"/>
      <c r="C51" s="909"/>
      <c r="D51" s="910"/>
      <c r="E51" s="911"/>
      <c r="F51" s="912"/>
      <c r="G51" s="913" t="s">
        <v>195</v>
      </c>
      <c r="H51" s="914"/>
      <c r="I51" s="871"/>
      <c r="J51" s="915"/>
      <c r="K51" s="916"/>
      <c r="L51" s="885"/>
    </row>
    <row r="52" spans="1:12" ht="13.5" thickBot="1">
      <c r="A52" s="885"/>
      <c r="B52" s="871"/>
      <c r="C52" s="917"/>
      <c r="D52" s="918"/>
      <c r="E52" s="918" t="s">
        <v>196</v>
      </c>
      <c r="F52" s="918"/>
      <c r="G52" s="918"/>
      <c r="H52" s="919"/>
      <c r="I52" s="871"/>
      <c r="J52" s="920" t="s">
        <v>197</v>
      </c>
      <c r="K52" s="921"/>
      <c r="L52" s="885"/>
    </row>
    <row r="53" spans="1:12">
      <c r="A53" s="885"/>
      <c r="B53" s="871"/>
      <c r="C53" s="922"/>
      <c r="D53" s="922"/>
      <c r="E53" s="922"/>
      <c r="F53" s="922"/>
      <c r="G53" s="922"/>
      <c r="H53" s="922"/>
      <c r="I53" s="871"/>
      <c r="J53" s="922"/>
      <c r="K53" s="922"/>
      <c r="L53" s="885"/>
    </row>
    <row r="54" spans="1:12">
      <c r="A54" s="886" t="s">
        <v>421</v>
      </c>
      <c r="B54" s="886"/>
      <c r="C54" s="886"/>
      <c r="D54" s="886"/>
      <c r="E54" s="886"/>
      <c r="F54" s="886"/>
      <c r="G54" s="871"/>
      <c r="H54" s="871"/>
      <c r="I54" s="871"/>
      <c r="J54" s="871"/>
      <c r="K54" s="885"/>
      <c r="L54" s="885"/>
    </row>
    <row r="55" spans="1:12">
      <c r="A55" s="885"/>
      <c r="B55" s="1229" t="s">
        <v>795</v>
      </c>
      <c r="C55" s="1230"/>
      <c r="D55" s="1230"/>
      <c r="E55" s="1230"/>
      <c r="F55" s="1230"/>
      <c r="G55" s="1230"/>
      <c r="H55" s="1230"/>
      <c r="I55" s="1230"/>
      <c r="J55" s="1230"/>
      <c r="K55" s="1230"/>
      <c r="L55" s="1230"/>
    </row>
    <row r="56" spans="1:12">
      <c r="A56" s="885"/>
      <c r="B56" s="1230"/>
      <c r="C56" s="1230"/>
      <c r="D56" s="1230"/>
      <c r="E56" s="1230"/>
      <c r="F56" s="1230"/>
      <c r="G56" s="1230"/>
      <c r="H56" s="1230"/>
      <c r="I56" s="1230"/>
      <c r="J56" s="1230"/>
      <c r="K56" s="1230"/>
      <c r="L56" s="1230"/>
    </row>
    <row r="57" spans="1:12">
      <c r="A57" s="886" t="s">
        <v>170</v>
      </c>
      <c r="B57" s="886"/>
      <c r="C57" s="886"/>
      <c r="D57" s="886"/>
      <c r="E57" s="886"/>
      <c r="F57" s="871"/>
      <c r="G57" s="871"/>
      <c r="H57" s="871"/>
      <c r="I57" s="871"/>
      <c r="J57" s="871"/>
      <c r="K57" s="885"/>
      <c r="L57" s="885"/>
    </row>
    <row r="58" spans="1:12">
      <c r="A58" s="885"/>
      <c r="B58" s="871" t="s">
        <v>464</v>
      </c>
      <c r="C58" s="871"/>
      <c r="D58" s="871"/>
      <c r="E58" s="871"/>
      <c r="F58" s="871"/>
      <c r="G58" s="871"/>
      <c r="H58" s="871"/>
      <c r="I58" s="871"/>
      <c r="J58" s="871"/>
      <c r="K58" s="871"/>
      <c r="L58" s="885"/>
    </row>
    <row r="59" spans="1:12">
      <c r="A59" s="885"/>
      <c r="B59" s="871"/>
      <c r="C59" s="871"/>
      <c r="D59" s="871"/>
      <c r="E59" s="871"/>
      <c r="F59" s="871"/>
      <c r="G59" s="871"/>
      <c r="H59" s="871"/>
      <c r="I59" s="871"/>
      <c r="J59" s="871"/>
      <c r="K59" s="871"/>
      <c r="L59" s="885"/>
    </row>
    <row r="60" spans="1:12" ht="13.5" customHeight="1">
      <c r="A60" s="885"/>
      <c r="B60" s="1226" t="s">
        <v>804</v>
      </c>
      <c r="C60" s="1226"/>
      <c r="D60" s="1226"/>
      <c r="E60" s="1226"/>
      <c r="F60" s="1226"/>
      <c r="G60" s="1226"/>
      <c r="H60" s="1226"/>
      <c r="I60" s="1226"/>
      <c r="J60" s="1226"/>
      <c r="K60" s="1226"/>
      <c r="L60" s="1226"/>
    </row>
    <row r="61" spans="1:12">
      <c r="A61" s="885"/>
      <c r="B61" s="1226"/>
      <c r="C61" s="1226"/>
      <c r="D61" s="1226"/>
      <c r="E61" s="1226"/>
      <c r="F61" s="1226"/>
      <c r="G61" s="1226"/>
      <c r="H61" s="1226"/>
      <c r="I61" s="1226"/>
      <c r="J61" s="1226"/>
      <c r="K61" s="1226"/>
      <c r="L61" s="1226"/>
    </row>
    <row r="62" spans="1:12">
      <c r="A62" s="885"/>
      <c r="B62" s="1226"/>
      <c r="C62" s="1226"/>
      <c r="D62" s="1226"/>
      <c r="E62" s="1226"/>
      <c r="F62" s="1226"/>
      <c r="G62" s="1226"/>
      <c r="H62" s="1226"/>
      <c r="I62" s="1226"/>
      <c r="J62" s="1226"/>
      <c r="K62" s="1226"/>
      <c r="L62" s="1226"/>
    </row>
    <row r="63" spans="1:12">
      <c r="A63" s="885"/>
      <c r="B63" s="885"/>
      <c r="C63" s="871"/>
      <c r="D63" s="871"/>
      <c r="E63" s="871"/>
      <c r="F63" s="871"/>
      <c r="G63" s="871"/>
      <c r="H63" s="871"/>
      <c r="I63" s="871"/>
      <c r="J63" s="871"/>
      <c r="K63" s="871"/>
      <c r="L63" s="871"/>
    </row>
    <row r="64" spans="1:12">
      <c r="A64" s="871"/>
      <c r="B64" s="871"/>
      <c r="C64" s="871"/>
      <c r="D64" s="871"/>
      <c r="E64" s="871"/>
      <c r="F64" s="871"/>
      <c r="G64" s="871"/>
      <c r="H64" s="871"/>
      <c r="I64" s="871"/>
      <c r="J64" s="871"/>
      <c r="K64" s="871"/>
      <c r="L64" s="885"/>
    </row>
    <row r="65" spans="1:15">
      <c r="A65" s="871"/>
      <c r="B65" s="871"/>
      <c r="C65" s="871"/>
      <c r="D65" s="871"/>
      <c r="E65" s="871"/>
      <c r="F65" s="871"/>
      <c r="G65" s="871"/>
      <c r="H65" s="871"/>
      <c r="I65" s="871"/>
      <c r="J65" s="871"/>
      <c r="K65" s="871"/>
      <c r="L65" s="885"/>
    </row>
    <row r="66" spans="1:15">
      <c r="A66" s="871"/>
      <c r="B66" s="871"/>
      <c r="C66" s="871"/>
      <c r="D66" s="871"/>
      <c r="E66" s="871"/>
      <c r="F66" s="871"/>
      <c r="G66" s="871"/>
      <c r="H66" s="871"/>
      <c r="I66" s="871"/>
      <c r="J66" s="871"/>
      <c r="K66" s="871"/>
      <c r="L66" s="885"/>
    </row>
    <row r="67" spans="1:15" ht="13.5" customHeight="1">
      <c r="A67" s="1228" t="s">
        <v>988</v>
      </c>
      <c r="B67" s="1228"/>
      <c r="C67" s="1228"/>
      <c r="D67" s="1228"/>
      <c r="E67" s="1228"/>
      <c r="F67" s="1228"/>
      <c r="G67" s="1228"/>
      <c r="H67" s="1228"/>
      <c r="I67" s="1228"/>
      <c r="J67" s="1228"/>
      <c r="K67" s="1228"/>
      <c r="L67" s="1228"/>
    </row>
    <row r="68" spans="1:15" s="926" customFormat="1">
      <c r="A68" s="1000" t="s">
        <v>422</v>
      </c>
      <c r="B68" s="1000"/>
      <c r="C68" s="1001"/>
      <c r="D68" s="1002" t="s">
        <v>175</v>
      </c>
      <c r="E68" s="1002"/>
      <c r="F68" s="1002"/>
      <c r="G68" s="1002"/>
      <c r="H68" s="1002"/>
      <c r="I68" s="1002"/>
      <c r="J68" s="1002"/>
      <c r="K68" s="1002"/>
      <c r="L68" s="927"/>
      <c r="M68" s="925"/>
      <c r="N68" s="925"/>
      <c r="O68" s="925"/>
    </row>
    <row r="69" spans="1:15" s="926" customFormat="1">
      <c r="A69" s="1003" t="s">
        <v>173</v>
      </c>
      <c r="B69" s="1003"/>
      <c r="C69" s="1004"/>
      <c r="D69" s="1002" t="s">
        <v>176</v>
      </c>
      <c r="E69" s="1002"/>
      <c r="F69" s="1002"/>
      <c r="G69" s="1002"/>
      <c r="H69" s="1002"/>
      <c r="I69" s="1002"/>
      <c r="J69" s="1002"/>
      <c r="K69" s="1002"/>
      <c r="L69" s="927"/>
      <c r="M69" s="925"/>
      <c r="N69" s="925"/>
      <c r="O69" s="925"/>
    </row>
    <row r="70" spans="1:15" s="926" customFormat="1">
      <c r="A70" s="1005" t="s">
        <v>174</v>
      </c>
      <c r="B70" s="1005"/>
      <c r="C70" s="1006"/>
      <c r="D70" s="1002" t="s">
        <v>177</v>
      </c>
      <c r="E70" s="1002"/>
      <c r="F70" s="1002"/>
      <c r="G70" s="1002"/>
      <c r="H70" s="1002"/>
      <c r="I70" s="1002"/>
      <c r="J70" s="1002"/>
      <c r="K70" s="1002"/>
      <c r="L70" s="927"/>
      <c r="M70" s="925"/>
      <c r="N70" s="925"/>
      <c r="O70" s="925"/>
    </row>
    <row r="71" spans="1:15" s="926" customFormat="1">
      <c r="A71" s="1007" t="s">
        <v>824</v>
      </c>
      <c r="B71" s="1007"/>
      <c r="C71" s="1008"/>
      <c r="D71" s="1009" t="s">
        <v>825</v>
      </c>
      <c r="E71" s="1002"/>
      <c r="F71" s="1002"/>
      <c r="G71" s="1002"/>
      <c r="H71" s="1002"/>
      <c r="I71" s="1002"/>
      <c r="J71" s="1002"/>
      <c r="K71" s="1002"/>
      <c r="L71" s="927"/>
      <c r="M71" s="925"/>
      <c r="N71" s="925"/>
      <c r="O71" s="925"/>
    </row>
    <row r="72" spans="1:15" s="926" customFormat="1">
      <c r="A72" s="1007" t="s">
        <v>826</v>
      </c>
      <c r="B72" s="1007"/>
      <c r="C72" s="1008"/>
      <c r="D72" s="1009" t="s">
        <v>827</v>
      </c>
      <c r="E72" s="1002"/>
      <c r="F72" s="1002"/>
      <c r="G72" s="1002"/>
      <c r="H72" s="1002"/>
      <c r="I72" s="1002"/>
      <c r="J72" s="1002"/>
      <c r="K72" s="1002"/>
      <c r="L72" s="927"/>
      <c r="M72" s="925"/>
      <c r="N72" s="925"/>
      <c r="O72" s="925"/>
    </row>
    <row r="73" spans="1:15" s="926" customFormat="1">
      <c r="A73" s="1010" t="s">
        <v>828</v>
      </c>
      <c r="B73" s="1010"/>
      <c r="C73" s="1011"/>
      <c r="D73" s="1002" t="s">
        <v>238</v>
      </c>
      <c r="E73" s="1002"/>
      <c r="F73" s="1002"/>
      <c r="G73" s="1002"/>
      <c r="H73" s="1002"/>
      <c r="I73" s="1002"/>
      <c r="J73" s="1002"/>
      <c r="K73" s="1002"/>
      <c r="L73" s="927"/>
      <c r="M73" s="925"/>
      <c r="N73" s="925"/>
      <c r="O73" s="925"/>
    </row>
    <row r="74" spans="1:15" s="926" customFormat="1" ht="13.5" customHeight="1">
      <c r="A74" s="1005" t="s">
        <v>829</v>
      </c>
      <c r="B74" s="1005"/>
      <c r="C74" s="1012"/>
      <c r="D74" s="1229" t="s">
        <v>423</v>
      </c>
      <c r="E74" s="1229"/>
      <c r="F74" s="1229"/>
      <c r="G74" s="1229"/>
      <c r="H74" s="1229"/>
      <c r="I74" s="1229"/>
      <c r="J74" s="1229"/>
      <c r="K74" s="1229"/>
      <c r="L74" s="1229"/>
      <c r="M74" s="925"/>
      <c r="N74" s="925"/>
      <c r="O74" s="925"/>
    </row>
    <row r="75" spans="1:15" s="926" customFormat="1">
      <c r="A75" s="1005"/>
      <c r="B75" s="1005"/>
      <c r="C75" s="1012"/>
      <c r="D75" s="1229"/>
      <c r="E75" s="1229"/>
      <c r="F75" s="1229"/>
      <c r="G75" s="1229"/>
      <c r="H75" s="1229"/>
      <c r="I75" s="1229"/>
      <c r="J75" s="1229"/>
      <c r="K75" s="1229"/>
      <c r="L75" s="1229"/>
      <c r="M75" s="925"/>
      <c r="N75" s="925"/>
      <c r="O75" s="925"/>
    </row>
    <row r="76" spans="1:15" s="926" customFormat="1">
      <c r="A76" s="1005" t="s">
        <v>830</v>
      </c>
      <c r="B76" s="1005"/>
      <c r="C76" s="1012"/>
      <c r="D76" s="1002" t="s">
        <v>465</v>
      </c>
      <c r="E76" s="980"/>
      <c r="F76" s="980"/>
      <c r="G76" s="980"/>
      <c r="H76" s="980"/>
      <c r="I76" s="980"/>
      <c r="J76" s="980"/>
      <c r="K76" s="980"/>
      <c r="L76" s="980"/>
      <c r="M76" s="925"/>
      <c r="N76" s="925"/>
      <c r="O76" s="925"/>
    </row>
    <row r="77" spans="1:15" s="926" customFormat="1">
      <c r="A77" s="1013" t="s">
        <v>831</v>
      </c>
      <c r="B77" s="1013"/>
      <c r="C77" s="1014"/>
      <c r="D77" s="1002" t="s">
        <v>179</v>
      </c>
      <c r="E77" s="1002"/>
      <c r="F77" s="1002"/>
      <c r="G77" s="1002"/>
      <c r="H77" s="1002"/>
      <c r="I77" s="1002"/>
      <c r="J77" s="1002"/>
      <c r="K77" s="1002"/>
      <c r="L77" s="927"/>
      <c r="M77" s="925"/>
      <c r="N77" s="925"/>
      <c r="O77" s="925"/>
    </row>
    <row r="78" spans="1:15" s="926" customFormat="1">
      <c r="A78" s="1013" t="s">
        <v>832</v>
      </c>
      <c r="B78" s="1013"/>
      <c r="C78" s="1014"/>
      <c r="D78" s="1002" t="s">
        <v>424</v>
      </c>
      <c r="E78" s="1002"/>
      <c r="F78" s="1002"/>
      <c r="G78" s="1002"/>
      <c r="H78" s="1002"/>
      <c r="I78" s="1002"/>
      <c r="J78" s="1002"/>
      <c r="K78" s="1002"/>
      <c r="L78" s="927"/>
      <c r="M78" s="925"/>
      <c r="N78" s="925"/>
      <c r="O78" s="925"/>
    </row>
    <row r="79" spans="1:15" s="926" customFormat="1">
      <c r="A79" s="1013" t="s">
        <v>833</v>
      </c>
      <c r="B79" s="1013"/>
      <c r="C79" s="1014"/>
      <c r="D79" s="1009" t="s">
        <v>834</v>
      </c>
      <c r="E79" s="1002"/>
      <c r="F79" s="1002"/>
      <c r="G79" s="1002"/>
      <c r="H79" s="1002"/>
      <c r="I79" s="1002"/>
      <c r="J79" s="1002"/>
      <c r="K79" s="1002"/>
      <c r="L79" s="927"/>
      <c r="M79" s="925"/>
      <c r="N79" s="925"/>
      <c r="O79" s="925"/>
    </row>
    <row r="80" spans="1:15" s="926" customFormat="1">
      <c r="A80" s="1007" t="s">
        <v>835</v>
      </c>
      <c r="B80" s="1007"/>
      <c r="C80" s="1008"/>
      <c r="D80" s="1002" t="s">
        <v>178</v>
      </c>
      <c r="E80" s="1002"/>
      <c r="F80" s="1002"/>
      <c r="G80" s="1002"/>
      <c r="H80" s="1002"/>
      <c r="I80" s="1002"/>
      <c r="J80" s="1002"/>
      <c r="K80" s="1002"/>
      <c r="L80" s="927"/>
      <c r="M80" s="925"/>
      <c r="N80" s="925"/>
      <c r="O80" s="925"/>
    </row>
    <row r="81" spans="1:15" s="926" customFormat="1">
      <c r="A81" s="1015" t="s">
        <v>836</v>
      </c>
      <c r="B81" s="1015"/>
      <c r="C81" s="1016"/>
      <c r="D81" s="1002" t="s">
        <v>180</v>
      </c>
      <c r="E81" s="1002"/>
      <c r="F81" s="1002"/>
      <c r="G81" s="1002"/>
      <c r="H81" s="1002"/>
      <c r="I81" s="1002"/>
      <c r="J81" s="1002"/>
      <c r="K81" s="1002"/>
      <c r="L81" s="927"/>
      <c r="M81" s="925"/>
      <c r="N81" s="925"/>
      <c r="O81" s="925"/>
    </row>
    <row r="82" spans="1:15" s="926" customFormat="1">
      <c r="A82" s="1015" t="s">
        <v>837</v>
      </c>
      <c r="B82" s="1015"/>
      <c r="C82" s="1016"/>
      <c r="D82" s="1002" t="s">
        <v>181</v>
      </c>
      <c r="E82" s="1002"/>
      <c r="F82" s="1002"/>
      <c r="G82" s="1002"/>
      <c r="H82" s="1002"/>
      <c r="I82" s="1002"/>
      <c r="J82" s="1002"/>
      <c r="K82" s="1002"/>
      <c r="L82" s="927"/>
      <c r="M82" s="925"/>
      <c r="N82" s="925"/>
      <c r="O82" s="925"/>
    </row>
    <row r="83" spans="1:15" s="926" customFormat="1">
      <c r="A83" s="1015" t="s">
        <v>838</v>
      </c>
      <c r="B83" s="1015"/>
      <c r="C83" s="1016"/>
      <c r="D83" s="1002" t="s">
        <v>239</v>
      </c>
      <c r="E83" s="1002"/>
      <c r="F83" s="1002"/>
      <c r="G83" s="1002"/>
      <c r="H83" s="1002"/>
      <c r="I83" s="1002"/>
      <c r="J83" s="1002"/>
      <c r="K83" s="1002"/>
      <c r="L83" s="927"/>
      <c r="M83" s="925"/>
      <c r="N83" s="925"/>
      <c r="O83" s="925"/>
    </row>
    <row r="84" spans="1:15" s="926" customFormat="1">
      <c r="A84" s="1015" t="s">
        <v>839</v>
      </c>
      <c r="B84" s="1015"/>
      <c r="C84" s="1016"/>
      <c r="D84" s="1009" t="s">
        <v>840</v>
      </c>
      <c r="E84" s="1002"/>
      <c r="F84" s="1002"/>
      <c r="G84" s="1002"/>
      <c r="H84" s="1002"/>
      <c r="I84" s="1002"/>
      <c r="J84" s="1002"/>
      <c r="K84" s="1002"/>
      <c r="L84" s="927"/>
      <c r="M84" s="925"/>
      <c r="N84" s="925"/>
      <c r="O84" s="925"/>
    </row>
    <row r="85" spans="1:15" ht="13.5" customHeight="1">
      <c r="A85" s="1226" t="s">
        <v>425</v>
      </c>
      <c r="B85" s="1226"/>
      <c r="C85" s="1226"/>
      <c r="D85" s="1226"/>
      <c r="E85" s="1226"/>
      <c r="F85" s="1226"/>
      <c r="G85" s="1226"/>
      <c r="H85" s="1226"/>
      <c r="I85" s="1226"/>
      <c r="J85" s="1226"/>
      <c r="K85" s="1226"/>
      <c r="L85" s="1226"/>
    </row>
    <row r="86" spans="1:15">
      <c r="A86" s="1226"/>
      <c r="B86" s="1226"/>
      <c r="C86" s="1226"/>
      <c r="D86" s="1226"/>
      <c r="E86" s="1226"/>
      <c r="F86" s="1226"/>
      <c r="G86" s="1226"/>
      <c r="H86" s="1226"/>
      <c r="I86" s="1226"/>
      <c r="J86" s="1226"/>
      <c r="K86" s="1226"/>
      <c r="L86" s="1226"/>
    </row>
    <row r="87" spans="1:15">
      <c r="A87" s="871"/>
      <c r="B87" s="871"/>
      <c r="C87" s="871"/>
      <c r="D87" s="871"/>
      <c r="E87" s="871"/>
      <c r="F87" s="871"/>
      <c r="G87" s="871"/>
      <c r="H87" s="871"/>
      <c r="I87" s="871"/>
      <c r="J87" s="871"/>
      <c r="K87" s="871"/>
      <c r="L87" s="885"/>
    </row>
  </sheetData>
  <sheetProtection sheet="1" objects="1" scenarios="1"/>
  <mergeCells count="20">
    <mergeCell ref="A8:L9"/>
    <mergeCell ref="A12:L13"/>
    <mergeCell ref="A16:L16"/>
    <mergeCell ref="D74:L75"/>
    <mergeCell ref="A67:L67"/>
    <mergeCell ref="F29:H33"/>
    <mergeCell ref="I29:K33"/>
    <mergeCell ref="A20:L22"/>
    <mergeCell ref="C27:E28"/>
    <mergeCell ref="F27:H28"/>
    <mergeCell ref="I27:K28"/>
    <mergeCell ref="C29:E33"/>
    <mergeCell ref="A85:L86"/>
    <mergeCell ref="A34:K34"/>
    <mergeCell ref="B35:L36"/>
    <mergeCell ref="B37:L38"/>
    <mergeCell ref="B39:L42"/>
    <mergeCell ref="B43:L43"/>
    <mergeCell ref="B60:L62"/>
    <mergeCell ref="B55:L56"/>
  </mergeCells>
  <phoneticPr fontId="2"/>
  <pageMargins left="0.70866141732283472" right="0.70866141732283472" top="0.74803149606299213" bottom="0.74803149606299213" header="0.31496062992125984" footer="0.31496062992125984"/>
  <pageSetup paperSize="9" scale="68" orientation="portrait" r:id="rId1"/>
  <drawing r:id="rId2"/>
  <legacyDrawing r:id="rId3"/>
  <oleObjects>
    <mc:AlternateContent xmlns:mc="http://schemas.openxmlformats.org/markup-compatibility/2006">
      <mc:Choice Requires="x14">
        <oleObject progId="Equation.3" shapeId="342018" r:id="rId4">
          <objectPr defaultSize="0" autoPict="0" r:id="rId5">
            <anchor moveWithCells="1">
              <from>
                <xdr:col>4</xdr:col>
                <xdr:colOff>571500</xdr:colOff>
                <xdr:row>82</xdr:row>
                <xdr:rowOff>19050</xdr:rowOff>
              </from>
              <to>
                <xdr:col>7</xdr:col>
                <xdr:colOff>171450</xdr:colOff>
                <xdr:row>83</xdr:row>
                <xdr:rowOff>0</xdr:rowOff>
              </to>
            </anchor>
          </objectPr>
        </oleObject>
      </mc:Choice>
      <mc:Fallback>
        <oleObject progId="Equation.3" shapeId="342018"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10"/>
    <pageSetUpPr fitToPage="1"/>
  </sheetPr>
  <dimension ref="A1:L145"/>
  <sheetViews>
    <sheetView view="pageBreakPreview" zoomScaleNormal="100" zoomScaleSheetLayoutView="100" workbookViewId="0"/>
  </sheetViews>
  <sheetFormatPr defaultRowHeight="13"/>
  <cols>
    <col min="1" max="1" width="3.26953125" customWidth="1"/>
    <col min="2" max="2" width="4.08984375" customWidth="1"/>
    <col min="3" max="3" width="38.453125" customWidth="1"/>
    <col min="4" max="6" width="22.6328125" customWidth="1"/>
    <col min="7" max="7" width="3.26953125" customWidth="1"/>
    <col min="8" max="8" width="11.6328125" customWidth="1"/>
    <col min="9" max="9" width="3.26953125" customWidth="1"/>
    <col min="10" max="10" width="10.26953125" bestFit="1" customWidth="1"/>
    <col min="11" max="11" width="10.7265625" customWidth="1"/>
  </cols>
  <sheetData>
    <row r="1" spans="1:12" ht="54" customHeight="1">
      <c r="A1" s="404"/>
      <c r="B1" s="353"/>
      <c r="C1" s="1253"/>
      <c r="D1" s="1254"/>
      <c r="E1" s="1254"/>
      <c r="F1" s="1254"/>
      <c r="G1" s="353"/>
      <c r="H1" s="55"/>
      <c r="I1" s="52"/>
      <c r="J1" s="52"/>
      <c r="K1" s="52"/>
      <c r="L1" s="52"/>
    </row>
    <row r="2" spans="1:12" ht="18" customHeight="1" thickBot="1">
      <c r="A2" s="354"/>
      <c r="B2" s="355" t="s">
        <v>172</v>
      </c>
      <c r="C2" s="405"/>
      <c r="D2" s="356"/>
      <c r="E2" s="356"/>
      <c r="F2" s="356"/>
      <c r="G2" s="357"/>
      <c r="H2" s="56"/>
      <c r="I2" s="60"/>
      <c r="J2" s="53"/>
      <c r="K2" s="53"/>
      <c r="L2" s="53"/>
    </row>
    <row r="3" spans="1:12" ht="30" customHeight="1" thickTop="1" thickBot="1">
      <c r="A3" s="358"/>
      <c r="B3" s="1258" t="s">
        <v>114</v>
      </c>
      <c r="C3" s="1259"/>
      <c r="D3" s="1255"/>
      <c r="E3" s="1256"/>
      <c r="F3" s="1257"/>
      <c r="G3" s="359"/>
      <c r="H3" s="57"/>
      <c r="I3" s="28"/>
      <c r="J3" s="54"/>
      <c r="K3" s="54"/>
      <c r="L3" s="54"/>
    </row>
    <row r="4" spans="1:12" ht="13.5" thickTop="1">
      <c r="A4" s="360"/>
      <c r="B4" s="361"/>
      <c r="C4" s="362"/>
      <c r="D4" s="361"/>
      <c r="E4" s="361"/>
      <c r="F4" s="363" t="str">
        <f>"単位："&amp;D132</f>
        <v>単位：億円</v>
      </c>
      <c r="G4" s="364"/>
      <c r="H4" s="58" t="s">
        <v>121</v>
      </c>
      <c r="I4" s="60"/>
      <c r="J4" s="53"/>
      <c r="K4" s="53"/>
      <c r="L4" s="53"/>
    </row>
    <row r="5" spans="1:12" ht="14.25" customHeight="1">
      <c r="A5" s="365"/>
      <c r="B5" s="1260" t="s">
        <v>559</v>
      </c>
      <c r="C5" s="1261"/>
      <c r="D5" s="35" t="s">
        <v>156</v>
      </c>
      <c r="E5" s="35"/>
      <c r="F5" s="36"/>
      <c r="G5" s="366"/>
      <c r="H5" s="59"/>
      <c r="I5" s="28"/>
      <c r="J5" s="54"/>
      <c r="K5" s="54"/>
      <c r="L5" s="54"/>
    </row>
    <row r="6" spans="1:12" ht="28.5" customHeight="1">
      <c r="A6" s="365"/>
      <c r="B6" s="1262"/>
      <c r="C6" s="1263"/>
      <c r="D6" s="1266" t="s">
        <v>418</v>
      </c>
      <c r="E6" s="1268" t="s">
        <v>115</v>
      </c>
      <c r="F6" s="1270" t="s">
        <v>116</v>
      </c>
      <c r="G6" s="366"/>
      <c r="H6" s="59"/>
      <c r="I6" s="28"/>
    </row>
    <row r="7" spans="1:12" ht="28.5" customHeight="1" thickBot="1">
      <c r="A7" s="365"/>
      <c r="B7" s="1264"/>
      <c r="C7" s="1265"/>
      <c r="D7" s="1267"/>
      <c r="E7" s="1269"/>
      <c r="F7" s="1271"/>
      <c r="G7" s="366"/>
      <c r="H7" s="59"/>
      <c r="I7" s="28"/>
    </row>
    <row r="8" spans="1:12" ht="16" thickTop="1">
      <c r="A8" s="365"/>
      <c r="B8" s="45" t="s">
        <v>414</v>
      </c>
      <c r="C8" s="46" t="s">
        <v>351</v>
      </c>
      <c r="D8" s="961">
        <v>0</v>
      </c>
      <c r="E8" s="962">
        <v>0</v>
      </c>
      <c r="F8" s="963">
        <v>0</v>
      </c>
      <c r="G8" s="364"/>
      <c r="H8" s="28"/>
      <c r="I8" s="28"/>
    </row>
    <row r="9" spans="1:12" ht="15.5">
      <c r="A9" s="365"/>
      <c r="B9" s="47" t="s">
        <v>1</v>
      </c>
      <c r="C9" s="46" t="s">
        <v>352</v>
      </c>
      <c r="D9" s="964">
        <v>0</v>
      </c>
      <c r="E9" s="965">
        <v>0</v>
      </c>
      <c r="F9" s="966">
        <v>0</v>
      </c>
      <c r="G9" s="364"/>
      <c r="I9" s="28"/>
    </row>
    <row r="10" spans="1:12" ht="15.5">
      <c r="A10" s="365"/>
      <c r="B10" s="47" t="s">
        <v>2</v>
      </c>
      <c r="C10" s="46" t="s">
        <v>353</v>
      </c>
      <c r="D10" s="964">
        <v>0</v>
      </c>
      <c r="E10" s="965">
        <v>0</v>
      </c>
      <c r="F10" s="966">
        <v>0</v>
      </c>
      <c r="G10" s="364"/>
      <c r="H10" s="28"/>
      <c r="I10" s="28"/>
    </row>
    <row r="11" spans="1:12" ht="15.5">
      <c r="A11" s="365"/>
      <c r="B11" s="47" t="s">
        <v>3</v>
      </c>
      <c r="C11" s="46" t="s">
        <v>354</v>
      </c>
      <c r="D11" s="964">
        <v>0</v>
      </c>
      <c r="E11" s="965">
        <v>0</v>
      </c>
      <c r="F11" s="966">
        <v>0</v>
      </c>
      <c r="G11" s="364"/>
      <c r="H11" s="28"/>
      <c r="I11" s="28"/>
    </row>
    <row r="12" spans="1:12" ht="15.5">
      <c r="A12" s="365"/>
      <c r="B12" s="48" t="s">
        <v>4</v>
      </c>
      <c r="C12" s="49" t="s">
        <v>355</v>
      </c>
      <c r="D12" s="967">
        <v>0</v>
      </c>
      <c r="E12" s="968">
        <v>0</v>
      </c>
      <c r="F12" s="969">
        <v>0</v>
      </c>
      <c r="G12" s="364"/>
      <c r="H12" s="28"/>
      <c r="I12" s="28"/>
    </row>
    <row r="13" spans="1:12" ht="15.5">
      <c r="A13" s="365"/>
      <c r="B13" s="47" t="s">
        <v>5</v>
      </c>
      <c r="C13" s="46" t="s">
        <v>407</v>
      </c>
      <c r="D13" s="964">
        <v>0</v>
      </c>
      <c r="E13" s="965">
        <v>0</v>
      </c>
      <c r="F13" s="966">
        <v>0</v>
      </c>
      <c r="G13" s="364"/>
      <c r="H13" s="28"/>
      <c r="I13" s="28"/>
    </row>
    <row r="14" spans="1:12" ht="15.5">
      <c r="A14" s="365"/>
      <c r="B14" s="47" t="s">
        <v>6</v>
      </c>
      <c r="C14" s="46" t="s">
        <v>507</v>
      </c>
      <c r="D14" s="964">
        <v>0</v>
      </c>
      <c r="E14" s="965">
        <v>0</v>
      </c>
      <c r="F14" s="966">
        <v>0</v>
      </c>
      <c r="G14" s="364"/>
      <c r="H14" s="28"/>
      <c r="I14" s="28"/>
    </row>
    <row r="15" spans="1:12" ht="15.5">
      <c r="A15" s="365"/>
      <c r="B15" s="47" t="s">
        <v>7</v>
      </c>
      <c r="C15" s="46" t="s">
        <v>356</v>
      </c>
      <c r="D15" s="964">
        <v>0</v>
      </c>
      <c r="E15" s="965">
        <v>0</v>
      </c>
      <c r="F15" s="966">
        <v>0</v>
      </c>
      <c r="G15" s="364"/>
      <c r="H15" s="28"/>
      <c r="I15" s="28"/>
    </row>
    <row r="16" spans="1:12" ht="15.5">
      <c r="A16" s="365"/>
      <c r="B16" s="47" t="s">
        <v>8</v>
      </c>
      <c r="C16" s="46" t="s">
        <v>508</v>
      </c>
      <c r="D16" s="964">
        <v>0</v>
      </c>
      <c r="E16" s="965">
        <v>0</v>
      </c>
      <c r="F16" s="966">
        <v>0</v>
      </c>
      <c r="G16" s="364"/>
      <c r="H16" s="28"/>
      <c r="I16" s="28"/>
    </row>
    <row r="17" spans="1:9" ht="15.5">
      <c r="A17" s="365"/>
      <c r="B17" s="48" t="s">
        <v>9</v>
      </c>
      <c r="C17" s="49" t="s">
        <v>415</v>
      </c>
      <c r="D17" s="967">
        <v>0</v>
      </c>
      <c r="E17" s="968">
        <v>0</v>
      </c>
      <c r="F17" s="969">
        <v>0</v>
      </c>
      <c r="G17" s="364"/>
      <c r="H17" s="28"/>
      <c r="I17" s="28"/>
    </row>
    <row r="18" spans="1:9" ht="15.5">
      <c r="A18" s="365"/>
      <c r="B18" s="47">
        <v>11</v>
      </c>
      <c r="C18" s="46" t="s">
        <v>357</v>
      </c>
      <c r="D18" s="964">
        <v>0</v>
      </c>
      <c r="E18" s="965">
        <v>0</v>
      </c>
      <c r="F18" s="966">
        <v>0</v>
      </c>
      <c r="G18" s="364"/>
      <c r="H18" s="28"/>
      <c r="I18" s="28"/>
    </row>
    <row r="19" spans="1:9" ht="15.5">
      <c r="A19" s="365"/>
      <c r="B19" s="50">
        <v>12</v>
      </c>
      <c r="C19" s="46" t="s">
        <v>358</v>
      </c>
      <c r="D19" s="964">
        <v>0</v>
      </c>
      <c r="E19" s="965">
        <v>0</v>
      </c>
      <c r="F19" s="966">
        <v>0</v>
      </c>
      <c r="G19" s="364"/>
      <c r="H19" s="28"/>
      <c r="I19" s="28"/>
    </row>
    <row r="20" spans="1:9" ht="15.5">
      <c r="A20" s="365"/>
      <c r="B20" s="50">
        <v>13</v>
      </c>
      <c r="C20" s="46" t="s">
        <v>509</v>
      </c>
      <c r="D20" s="964">
        <v>0</v>
      </c>
      <c r="E20" s="965">
        <v>0</v>
      </c>
      <c r="F20" s="966">
        <v>0</v>
      </c>
      <c r="G20" s="364"/>
      <c r="H20" s="28"/>
      <c r="I20" s="28"/>
    </row>
    <row r="21" spans="1:9" ht="15.5">
      <c r="A21" s="365"/>
      <c r="B21" s="50">
        <v>14</v>
      </c>
      <c r="C21" s="46" t="s">
        <v>510</v>
      </c>
      <c r="D21" s="964">
        <v>0</v>
      </c>
      <c r="E21" s="965">
        <v>0</v>
      </c>
      <c r="F21" s="966">
        <v>0</v>
      </c>
      <c r="G21" s="364"/>
      <c r="H21" s="28"/>
      <c r="I21" s="28"/>
    </row>
    <row r="22" spans="1:9" ht="15.5">
      <c r="A22" s="365"/>
      <c r="B22" s="51">
        <v>15</v>
      </c>
      <c r="C22" s="49" t="s">
        <v>359</v>
      </c>
      <c r="D22" s="967">
        <v>0</v>
      </c>
      <c r="E22" s="968">
        <v>0</v>
      </c>
      <c r="F22" s="969">
        <v>0</v>
      </c>
      <c r="G22" s="364"/>
      <c r="H22" s="28"/>
      <c r="I22" s="28"/>
    </row>
    <row r="23" spans="1:9" ht="15.5">
      <c r="A23" s="365"/>
      <c r="B23" s="50">
        <v>16</v>
      </c>
      <c r="C23" s="46" t="s">
        <v>360</v>
      </c>
      <c r="D23" s="964">
        <v>0</v>
      </c>
      <c r="E23" s="965">
        <v>0</v>
      </c>
      <c r="F23" s="966">
        <v>0</v>
      </c>
      <c r="G23" s="364"/>
      <c r="H23" s="28"/>
      <c r="I23" s="28"/>
    </row>
    <row r="24" spans="1:9" ht="15.5">
      <c r="A24" s="365"/>
      <c r="B24" s="50">
        <v>17</v>
      </c>
      <c r="C24" s="46" t="s">
        <v>361</v>
      </c>
      <c r="D24" s="964">
        <v>0</v>
      </c>
      <c r="E24" s="965">
        <v>0</v>
      </c>
      <c r="F24" s="966">
        <v>0</v>
      </c>
      <c r="G24" s="364"/>
      <c r="H24" s="28"/>
      <c r="I24" s="28"/>
    </row>
    <row r="25" spans="1:9" ht="15.5">
      <c r="A25" s="365"/>
      <c r="B25" s="50">
        <v>18</v>
      </c>
      <c r="C25" s="46" t="s">
        <v>511</v>
      </c>
      <c r="D25" s="964">
        <v>0</v>
      </c>
      <c r="E25" s="965">
        <v>0</v>
      </c>
      <c r="F25" s="966">
        <v>0</v>
      </c>
      <c r="G25" s="364"/>
      <c r="H25" s="28"/>
      <c r="I25" s="28"/>
    </row>
    <row r="26" spans="1:9" ht="15.5">
      <c r="A26" s="365"/>
      <c r="B26" s="50">
        <v>19</v>
      </c>
      <c r="C26" s="46" t="s">
        <v>362</v>
      </c>
      <c r="D26" s="964">
        <v>0</v>
      </c>
      <c r="E26" s="965">
        <v>0</v>
      </c>
      <c r="F26" s="966">
        <v>0</v>
      </c>
      <c r="G26" s="364"/>
      <c r="H26" s="28"/>
      <c r="I26" s="28"/>
    </row>
    <row r="27" spans="1:9" ht="15.5">
      <c r="A27" s="365"/>
      <c r="B27" s="51">
        <v>20</v>
      </c>
      <c r="C27" s="49" t="s">
        <v>512</v>
      </c>
      <c r="D27" s="967">
        <v>0</v>
      </c>
      <c r="E27" s="968">
        <v>0</v>
      </c>
      <c r="F27" s="969">
        <v>0</v>
      </c>
      <c r="G27" s="364"/>
      <c r="H27" s="28"/>
      <c r="I27" s="28"/>
    </row>
    <row r="28" spans="1:9" ht="15.5">
      <c r="A28" s="365"/>
      <c r="B28" s="50">
        <v>21</v>
      </c>
      <c r="C28" s="46" t="s">
        <v>513</v>
      </c>
      <c r="D28" s="964">
        <v>0</v>
      </c>
      <c r="E28" s="965">
        <v>0</v>
      </c>
      <c r="F28" s="966">
        <v>0</v>
      </c>
      <c r="G28" s="364"/>
      <c r="H28" s="28"/>
      <c r="I28" s="28"/>
    </row>
    <row r="29" spans="1:9" ht="15.5">
      <c r="A29" s="365"/>
      <c r="B29" s="50">
        <v>22</v>
      </c>
      <c r="C29" s="506" t="s">
        <v>514</v>
      </c>
      <c r="D29" s="964">
        <v>0</v>
      </c>
      <c r="E29" s="965">
        <v>0</v>
      </c>
      <c r="F29" s="966">
        <v>0</v>
      </c>
      <c r="G29" s="364"/>
      <c r="H29" s="28"/>
      <c r="I29" s="28"/>
    </row>
    <row r="30" spans="1:9" ht="15.5">
      <c r="A30" s="365"/>
      <c r="B30" s="50">
        <v>23</v>
      </c>
      <c r="C30" s="46" t="s">
        <v>363</v>
      </c>
      <c r="D30" s="964">
        <v>0</v>
      </c>
      <c r="E30" s="965">
        <v>0</v>
      </c>
      <c r="F30" s="966">
        <v>0</v>
      </c>
      <c r="G30" s="364"/>
      <c r="H30" s="28"/>
      <c r="I30" s="28"/>
    </row>
    <row r="31" spans="1:9" ht="15.5">
      <c r="A31" s="365"/>
      <c r="B31" s="50">
        <v>24</v>
      </c>
      <c r="C31" s="46" t="s">
        <v>364</v>
      </c>
      <c r="D31" s="964">
        <v>0</v>
      </c>
      <c r="E31" s="965">
        <v>0</v>
      </c>
      <c r="F31" s="966">
        <v>0</v>
      </c>
      <c r="G31" s="364"/>
      <c r="H31" s="28"/>
      <c r="I31" s="28"/>
    </row>
    <row r="32" spans="1:9" ht="15.5">
      <c r="A32" s="365"/>
      <c r="B32" s="51">
        <v>25</v>
      </c>
      <c r="C32" s="49" t="s">
        <v>515</v>
      </c>
      <c r="D32" s="967">
        <v>0</v>
      </c>
      <c r="E32" s="968">
        <v>0</v>
      </c>
      <c r="F32" s="969">
        <v>0</v>
      </c>
      <c r="G32" s="364"/>
      <c r="H32" s="28"/>
      <c r="I32" s="28"/>
    </row>
    <row r="33" spans="1:9" ht="15.75" customHeight="1">
      <c r="A33" s="365"/>
      <c r="B33" s="50">
        <v>26</v>
      </c>
      <c r="C33" s="46" t="s">
        <v>516</v>
      </c>
      <c r="D33" s="964">
        <v>0</v>
      </c>
      <c r="E33" s="965">
        <v>0</v>
      </c>
      <c r="F33" s="966">
        <v>0</v>
      </c>
      <c r="G33" s="364"/>
      <c r="H33" s="28"/>
      <c r="I33" s="28"/>
    </row>
    <row r="34" spans="1:9" ht="17.899999999999999" customHeight="1">
      <c r="A34" s="365"/>
      <c r="B34" s="50">
        <v>27</v>
      </c>
      <c r="C34" s="506" t="s">
        <v>365</v>
      </c>
      <c r="D34" s="964">
        <v>0</v>
      </c>
      <c r="E34" s="965">
        <v>0</v>
      </c>
      <c r="F34" s="966">
        <v>0</v>
      </c>
      <c r="G34" s="364"/>
      <c r="H34" s="28"/>
      <c r="I34" s="28"/>
    </row>
    <row r="35" spans="1:9" ht="15.75" customHeight="1">
      <c r="A35" s="365"/>
      <c r="B35" s="50">
        <v>28</v>
      </c>
      <c r="C35" s="46" t="s">
        <v>53</v>
      </c>
      <c r="D35" s="964">
        <v>0</v>
      </c>
      <c r="E35" s="965">
        <v>0</v>
      </c>
      <c r="F35" s="966">
        <v>0</v>
      </c>
      <c r="G35" s="364"/>
      <c r="H35" s="28"/>
      <c r="I35" s="28"/>
    </row>
    <row r="36" spans="1:9" ht="15.75" customHeight="1">
      <c r="A36" s="365"/>
      <c r="B36" s="50">
        <v>29</v>
      </c>
      <c r="C36" s="46" t="s">
        <v>366</v>
      </c>
      <c r="D36" s="964">
        <v>0</v>
      </c>
      <c r="E36" s="965">
        <v>0</v>
      </c>
      <c r="F36" s="966">
        <v>0</v>
      </c>
      <c r="G36" s="364"/>
      <c r="H36" s="28"/>
      <c r="I36" s="28"/>
    </row>
    <row r="37" spans="1:9" ht="15.5">
      <c r="A37" s="365"/>
      <c r="B37" s="51">
        <v>30</v>
      </c>
      <c r="C37" s="49" t="s">
        <v>367</v>
      </c>
      <c r="D37" s="967">
        <v>0</v>
      </c>
      <c r="E37" s="968">
        <v>0</v>
      </c>
      <c r="F37" s="969">
        <v>0</v>
      </c>
      <c r="G37" s="364"/>
      <c r="H37" s="28"/>
      <c r="I37" s="28"/>
    </row>
    <row r="38" spans="1:9" ht="15.5">
      <c r="A38" s="365"/>
      <c r="B38" s="50">
        <v>31</v>
      </c>
      <c r="C38" s="46" t="s">
        <v>517</v>
      </c>
      <c r="D38" s="964">
        <v>0</v>
      </c>
      <c r="E38" s="965">
        <v>0</v>
      </c>
      <c r="F38" s="966">
        <v>0</v>
      </c>
      <c r="G38" s="364"/>
      <c r="H38" s="28"/>
      <c r="I38" s="28"/>
    </row>
    <row r="39" spans="1:9" ht="15.5">
      <c r="A39" s="365"/>
      <c r="B39" s="50">
        <v>32</v>
      </c>
      <c r="C39" s="46" t="s">
        <v>368</v>
      </c>
      <c r="D39" s="964">
        <v>0</v>
      </c>
      <c r="E39" s="965">
        <v>0</v>
      </c>
      <c r="F39" s="966">
        <v>0</v>
      </c>
      <c r="G39" s="364"/>
      <c r="H39" s="28"/>
      <c r="I39" s="28"/>
    </row>
    <row r="40" spans="1:9" ht="15.5">
      <c r="A40" s="365"/>
      <c r="B40" s="50">
        <v>33</v>
      </c>
      <c r="C40" s="506" t="s">
        <v>369</v>
      </c>
      <c r="D40" s="964">
        <v>0</v>
      </c>
      <c r="E40" s="965">
        <v>0</v>
      </c>
      <c r="F40" s="966">
        <v>0</v>
      </c>
      <c r="G40" s="364"/>
      <c r="H40" s="28"/>
      <c r="I40" s="28"/>
    </row>
    <row r="41" spans="1:9" ht="15.5">
      <c r="A41" s="365"/>
      <c r="B41" s="50">
        <v>34</v>
      </c>
      <c r="C41" s="46" t="s">
        <v>370</v>
      </c>
      <c r="D41" s="964">
        <v>0</v>
      </c>
      <c r="E41" s="965">
        <v>0</v>
      </c>
      <c r="F41" s="966">
        <v>0</v>
      </c>
      <c r="G41" s="364"/>
      <c r="H41" s="28"/>
      <c r="I41" s="28"/>
    </row>
    <row r="42" spans="1:9" ht="15.5">
      <c r="A42" s="365"/>
      <c r="B42" s="51">
        <v>35</v>
      </c>
      <c r="C42" s="49" t="s">
        <v>518</v>
      </c>
      <c r="D42" s="967">
        <v>0</v>
      </c>
      <c r="E42" s="968">
        <v>0</v>
      </c>
      <c r="F42" s="970">
        <v>0</v>
      </c>
      <c r="G42" s="364"/>
      <c r="H42" s="28"/>
      <c r="I42" s="28"/>
    </row>
    <row r="43" spans="1:9" ht="15.5">
      <c r="A43" s="365"/>
      <c r="B43" s="50">
        <v>36</v>
      </c>
      <c r="C43" s="46" t="s">
        <v>371</v>
      </c>
      <c r="D43" s="964">
        <v>0</v>
      </c>
      <c r="E43" s="965">
        <v>0</v>
      </c>
      <c r="F43" s="971">
        <v>0</v>
      </c>
      <c r="G43" s="364"/>
      <c r="H43" s="28"/>
      <c r="I43" s="28"/>
    </row>
    <row r="44" spans="1:9" ht="15.5">
      <c r="A44" s="365"/>
      <c r="B44" s="50">
        <v>37</v>
      </c>
      <c r="C44" s="46" t="s">
        <v>372</v>
      </c>
      <c r="D44" s="964">
        <v>0</v>
      </c>
      <c r="E44" s="965">
        <v>0</v>
      </c>
      <c r="F44" s="971">
        <v>0</v>
      </c>
      <c r="G44" s="364"/>
      <c r="H44" s="28"/>
      <c r="I44" s="28"/>
    </row>
    <row r="45" spans="1:9" ht="15.5">
      <c r="A45" s="365"/>
      <c r="B45" s="50">
        <v>38</v>
      </c>
      <c r="C45" s="46" t="s">
        <v>519</v>
      </c>
      <c r="D45" s="964">
        <v>0</v>
      </c>
      <c r="E45" s="965">
        <v>0</v>
      </c>
      <c r="F45" s="971">
        <v>0</v>
      </c>
      <c r="G45" s="364"/>
      <c r="H45" s="28"/>
      <c r="I45" s="28"/>
    </row>
    <row r="46" spans="1:9" ht="15.5">
      <c r="A46" s="365"/>
      <c r="B46" s="50">
        <v>39</v>
      </c>
      <c r="C46" s="46" t="s">
        <v>520</v>
      </c>
      <c r="D46" s="964">
        <v>0</v>
      </c>
      <c r="E46" s="965">
        <v>0</v>
      </c>
      <c r="F46" s="971">
        <v>0</v>
      </c>
      <c r="G46" s="364"/>
      <c r="H46" s="28"/>
      <c r="I46" s="28"/>
    </row>
    <row r="47" spans="1:9" ht="15.5">
      <c r="A47" s="365"/>
      <c r="B47" s="51">
        <v>40</v>
      </c>
      <c r="C47" s="49" t="s">
        <v>373</v>
      </c>
      <c r="D47" s="967">
        <v>0</v>
      </c>
      <c r="E47" s="968">
        <v>0</v>
      </c>
      <c r="F47" s="970">
        <v>0</v>
      </c>
      <c r="G47" s="364"/>
      <c r="H47" s="28"/>
      <c r="I47" s="28"/>
    </row>
    <row r="48" spans="1:9" ht="15.5">
      <c r="A48" s="365"/>
      <c r="B48" s="50">
        <v>41</v>
      </c>
      <c r="C48" s="46" t="s">
        <v>374</v>
      </c>
      <c r="D48" s="964">
        <v>0</v>
      </c>
      <c r="E48" s="965">
        <v>0</v>
      </c>
      <c r="F48" s="971">
        <v>0</v>
      </c>
      <c r="G48" s="364"/>
      <c r="H48" s="28"/>
      <c r="I48" s="28"/>
    </row>
    <row r="49" spans="1:9" ht="15.5">
      <c r="A49" s="365"/>
      <c r="B49" s="50">
        <v>42</v>
      </c>
      <c r="C49" s="46" t="s">
        <v>521</v>
      </c>
      <c r="D49" s="964">
        <v>0</v>
      </c>
      <c r="E49" s="965">
        <v>0</v>
      </c>
      <c r="F49" s="971">
        <v>0</v>
      </c>
      <c r="G49" s="364"/>
      <c r="H49" s="28"/>
      <c r="I49" s="28"/>
    </row>
    <row r="50" spans="1:9" ht="15.5">
      <c r="A50" s="365"/>
      <c r="B50" s="50">
        <v>43</v>
      </c>
      <c r="C50" s="46" t="s">
        <v>375</v>
      </c>
      <c r="D50" s="964">
        <v>0</v>
      </c>
      <c r="E50" s="965">
        <v>0</v>
      </c>
      <c r="F50" s="971">
        <v>0</v>
      </c>
      <c r="G50" s="364"/>
      <c r="H50" s="28"/>
      <c r="I50" s="28"/>
    </row>
    <row r="51" spans="1:9" ht="15.5">
      <c r="A51" s="365"/>
      <c r="B51" s="50">
        <v>44</v>
      </c>
      <c r="C51" s="46" t="s">
        <v>522</v>
      </c>
      <c r="D51" s="964">
        <v>0</v>
      </c>
      <c r="E51" s="965">
        <v>0</v>
      </c>
      <c r="F51" s="971">
        <v>0</v>
      </c>
      <c r="G51" s="364"/>
      <c r="H51" s="28"/>
      <c r="I51" s="28"/>
    </row>
    <row r="52" spans="1:9" ht="15.5">
      <c r="A52" s="365"/>
      <c r="B52" s="51">
        <v>45</v>
      </c>
      <c r="C52" s="49" t="s">
        <v>523</v>
      </c>
      <c r="D52" s="967">
        <v>0</v>
      </c>
      <c r="E52" s="968">
        <v>0</v>
      </c>
      <c r="F52" s="970">
        <v>0</v>
      </c>
      <c r="G52" s="364"/>
      <c r="H52" s="28"/>
      <c r="I52" s="28"/>
    </row>
    <row r="53" spans="1:9" ht="15.5">
      <c r="A53" s="365"/>
      <c r="B53" s="50">
        <v>46</v>
      </c>
      <c r="C53" s="46" t="s">
        <v>524</v>
      </c>
      <c r="D53" s="964">
        <v>0</v>
      </c>
      <c r="E53" s="965">
        <v>0</v>
      </c>
      <c r="F53" s="971">
        <v>0</v>
      </c>
      <c r="G53" s="364"/>
      <c r="H53" s="28"/>
      <c r="I53" s="28"/>
    </row>
    <row r="54" spans="1:9" ht="15.5">
      <c r="A54" s="365"/>
      <c r="B54" s="50">
        <v>47</v>
      </c>
      <c r="C54" s="46" t="s">
        <v>525</v>
      </c>
      <c r="D54" s="964">
        <v>0</v>
      </c>
      <c r="E54" s="965">
        <v>0</v>
      </c>
      <c r="F54" s="971">
        <v>0</v>
      </c>
      <c r="G54" s="364"/>
      <c r="H54" s="28"/>
      <c r="I54" s="28"/>
    </row>
    <row r="55" spans="1:9" ht="15.5">
      <c r="A55" s="365"/>
      <c r="B55" s="50">
        <v>48</v>
      </c>
      <c r="C55" s="46" t="s">
        <v>526</v>
      </c>
      <c r="D55" s="964">
        <v>0</v>
      </c>
      <c r="E55" s="965">
        <v>0</v>
      </c>
      <c r="F55" s="971">
        <v>0</v>
      </c>
      <c r="G55" s="364"/>
      <c r="H55" s="28"/>
      <c r="I55" s="28"/>
    </row>
    <row r="56" spans="1:9" ht="15.5">
      <c r="A56" s="365"/>
      <c r="B56" s="50">
        <v>49</v>
      </c>
      <c r="C56" s="46" t="s">
        <v>527</v>
      </c>
      <c r="D56" s="964">
        <v>0</v>
      </c>
      <c r="E56" s="965">
        <v>0</v>
      </c>
      <c r="F56" s="971">
        <v>0</v>
      </c>
      <c r="G56" s="364"/>
      <c r="H56" s="28"/>
      <c r="I56" s="28"/>
    </row>
    <row r="57" spans="1:9" ht="15.5">
      <c r="A57" s="365"/>
      <c r="B57" s="51">
        <v>50</v>
      </c>
      <c r="C57" s="49" t="s">
        <v>528</v>
      </c>
      <c r="D57" s="967">
        <v>0</v>
      </c>
      <c r="E57" s="968">
        <v>0</v>
      </c>
      <c r="F57" s="970">
        <v>0</v>
      </c>
      <c r="G57" s="364"/>
      <c r="H57" s="28"/>
      <c r="I57" s="28"/>
    </row>
    <row r="58" spans="1:9" ht="15.5">
      <c r="A58" s="365"/>
      <c r="B58" s="50">
        <v>51</v>
      </c>
      <c r="C58" s="46" t="s">
        <v>529</v>
      </c>
      <c r="D58" s="964">
        <v>0</v>
      </c>
      <c r="E58" s="965">
        <v>0</v>
      </c>
      <c r="F58" s="971">
        <v>0</v>
      </c>
      <c r="G58" s="364"/>
      <c r="H58" s="28"/>
      <c r="I58" s="28"/>
    </row>
    <row r="59" spans="1:9" ht="15.5">
      <c r="A59" s="365"/>
      <c r="B59" s="50">
        <v>52</v>
      </c>
      <c r="C59" s="46" t="s">
        <v>530</v>
      </c>
      <c r="D59" s="964">
        <v>0</v>
      </c>
      <c r="E59" s="965">
        <v>0</v>
      </c>
      <c r="F59" s="971">
        <v>0</v>
      </c>
      <c r="G59" s="364"/>
      <c r="H59" s="28"/>
      <c r="I59" s="28"/>
    </row>
    <row r="60" spans="1:9" ht="15.5">
      <c r="A60" s="365"/>
      <c r="B60" s="50">
        <v>53</v>
      </c>
      <c r="C60" s="46" t="s">
        <v>531</v>
      </c>
      <c r="D60" s="964">
        <v>0</v>
      </c>
      <c r="E60" s="965">
        <v>0</v>
      </c>
      <c r="F60" s="971">
        <v>0</v>
      </c>
      <c r="G60" s="364"/>
      <c r="H60" s="28"/>
      <c r="I60" s="28"/>
    </row>
    <row r="61" spans="1:9" ht="15.5">
      <c r="A61" s="365"/>
      <c r="B61" s="50">
        <v>54</v>
      </c>
      <c r="C61" s="46" t="s">
        <v>532</v>
      </c>
      <c r="D61" s="964">
        <v>0</v>
      </c>
      <c r="E61" s="965">
        <v>0</v>
      </c>
      <c r="F61" s="971">
        <v>0</v>
      </c>
      <c r="G61" s="364"/>
      <c r="H61" s="28"/>
      <c r="I61" s="28"/>
    </row>
    <row r="62" spans="1:9" ht="15.5">
      <c r="A62" s="365"/>
      <c r="B62" s="51">
        <v>55</v>
      </c>
      <c r="C62" s="49" t="s">
        <v>533</v>
      </c>
      <c r="D62" s="967">
        <v>0</v>
      </c>
      <c r="E62" s="968">
        <v>0</v>
      </c>
      <c r="F62" s="970">
        <v>0</v>
      </c>
      <c r="G62" s="364"/>
      <c r="H62" s="28"/>
      <c r="I62" s="28"/>
    </row>
    <row r="63" spans="1:9" ht="15.5">
      <c r="A63" s="365"/>
      <c r="B63" s="50">
        <v>56</v>
      </c>
      <c r="C63" s="46" t="s">
        <v>534</v>
      </c>
      <c r="D63" s="964">
        <v>0</v>
      </c>
      <c r="E63" s="965">
        <v>0</v>
      </c>
      <c r="F63" s="971">
        <v>0</v>
      </c>
      <c r="G63" s="364"/>
      <c r="H63" s="28"/>
      <c r="I63" s="28"/>
    </row>
    <row r="64" spans="1:9" ht="15.5">
      <c r="A64" s="365"/>
      <c r="B64" s="50">
        <v>57</v>
      </c>
      <c r="C64" s="46" t="s">
        <v>416</v>
      </c>
      <c r="D64" s="964">
        <v>0</v>
      </c>
      <c r="E64" s="965">
        <v>0</v>
      </c>
      <c r="F64" s="971">
        <v>0</v>
      </c>
      <c r="G64" s="364"/>
      <c r="H64" s="28"/>
      <c r="I64" s="28"/>
    </row>
    <row r="65" spans="1:9" ht="15.5">
      <c r="A65" s="365"/>
      <c r="B65" s="50">
        <v>58</v>
      </c>
      <c r="C65" s="46" t="s">
        <v>376</v>
      </c>
      <c r="D65" s="964">
        <v>0</v>
      </c>
      <c r="E65" s="965">
        <v>0</v>
      </c>
      <c r="F65" s="971">
        <v>0</v>
      </c>
      <c r="G65" s="364"/>
      <c r="H65" s="28"/>
      <c r="I65" s="28"/>
    </row>
    <row r="66" spans="1:9" ht="15.5">
      <c r="A66" s="365"/>
      <c r="B66" s="50">
        <v>59</v>
      </c>
      <c r="C66" s="46" t="s">
        <v>377</v>
      </c>
      <c r="D66" s="964">
        <v>0</v>
      </c>
      <c r="E66" s="965">
        <v>0</v>
      </c>
      <c r="F66" s="971">
        <v>0</v>
      </c>
      <c r="G66" s="364"/>
      <c r="H66" s="28"/>
      <c r="I66" s="28"/>
    </row>
    <row r="67" spans="1:9" ht="15.5">
      <c r="A67" s="365"/>
      <c r="B67" s="51">
        <v>60</v>
      </c>
      <c r="C67" s="49" t="s">
        <v>10</v>
      </c>
      <c r="D67" s="967">
        <v>0</v>
      </c>
      <c r="E67" s="968">
        <v>0</v>
      </c>
      <c r="F67" s="970">
        <v>0</v>
      </c>
      <c r="G67" s="364"/>
      <c r="H67" s="28"/>
      <c r="I67" s="28"/>
    </row>
    <row r="68" spans="1:9" ht="15.5">
      <c r="A68" s="365"/>
      <c r="B68" s="50">
        <v>61</v>
      </c>
      <c r="C68" s="46" t="s">
        <v>535</v>
      </c>
      <c r="D68" s="964">
        <v>0</v>
      </c>
      <c r="E68" s="965">
        <v>0</v>
      </c>
      <c r="F68" s="971">
        <v>0</v>
      </c>
      <c r="G68" s="364"/>
      <c r="H68" s="28"/>
      <c r="I68" s="28"/>
    </row>
    <row r="69" spans="1:9" ht="15.5">
      <c r="A69" s="365"/>
      <c r="B69" s="50">
        <v>62</v>
      </c>
      <c r="C69" s="46" t="s">
        <v>378</v>
      </c>
      <c r="D69" s="964">
        <v>0</v>
      </c>
      <c r="E69" s="965">
        <v>0</v>
      </c>
      <c r="F69" s="971">
        <v>0</v>
      </c>
      <c r="G69" s="364"/>
      <c r="H69" s="28"/>
      <c r="I69" s="28"/>
    </row>
    <row r="70" spans="1:9" ht="15.5">
      <c r="A70" s="365"/>
      <c r="B70" s="50">
        <v>63</v>
      </c>
      <c r="C70" s="46" t="s">
        <v>379</v>
      </c>
      <c r="D70" s="964">
        <v>0</v>
      </c>
      <c r="E70" s="965">
        <v>0</v>
      </c>
      <c r="F70" s="971">
        <v>0</v>
      </c>
      <c r="G70" s="364"/>
      <c r="H70" s="28"/>
      <c r="I70" s="28"/>
    </row>
    <row r="71" spans="1:9" ht="15.5">
      <c r="A71" s="365"/>
      <c r="B71" s="50">
        <v>64</v>
      </c>
      <c r="C71" s="46" t="s">
        <v>536</v>
      </c>
      <c r="D71" s="964">
        <v>0</v>
      </c>
      <c r="E71" s="965">
        <v>0</v>
      </c>
      <c r="F71" s="971">
        <v>0</v>
      </c>
      <c r="G71" s="364"/>
      <c r="H71" s="28"/>
      <c r="I71" s="28"/>
    </row>
    <row r="72" spans="1:9" ht="15.5">
      <c r="A72" s="365"/>
      <c r="B72" s="51">
        <v>65</v>
      </c>
      <c r="C72" s="49" t="s">
        <v>537</v>
      </c>
      <c r="D72" s="967">
        <v>0</v>
      </c>
      <c r="E72" s="968">
        <v>0</v>
      </c>
      <c r="F72" s="970">
        <v>0</v>
      </c>
      <c r="G72" s="364"/>
      <c r="H72" s="28"/>
      <c r="I72" s="28"/>
    </row>
    <row r="73" spans="1:9" ht="15.5">
      <c r="A73" s="365"/>
      <c r="B73" s="50">
        <v>66</v>
      </c>
      <c r="C73" s="46" t="s">
        <v>380</v>
      </c>
      <c r="D73" s="964">
        <v>0</v>
      </c>
      <c r="E73" s="965">
        <v>0</v>
      </c>
      <c r="F73" s="971">
        <v>0</v>
      </c>
      <c r="G73" s="364"/>
      <c r="H73" s="28"/>
      <c r="I73" s="28"/>
    </row>
    <row r="74" spans="1:9" ht="15.5">
      <c r="A74" s="365"/>
      <c r="B74" s="50">
        <v>67</v>
      </c>
      <c r="C74" s="46" t="s">
        <v>381</v>
      </c>
      <c r="D74" s="964">
        <v>0</v>
      </c>
      <c r="E74" s="965">
        <v>0</v>
      </c>
      <c r="F74" s="971">
        <v>0</v>
      </c>
      <c r="G74" s="364"/>
      <c r="H74" s="28"/>
      <c r="I74" s="28"/>
    </row>
    <row r="75" spans="1:9" ht="15.5">
      <c r="A75" s="365"/>
      <c r="B75" s="50">
        <v>68</v>
      </c>
      <c r="C75" s="46" t="s">
        <v>382</v>
      </c>
      <c r="D75" s="964">
        <v>0</v>
      </c>
      <c r="E75" s="965">
        <v>0</v>
      </c>
      <c r="F75" s="971">
        <v>0</v>
      </c>
      <c r="G75" s="364"/>
      <c r="H75" s="28"/>
      <c r="I75" s="28"/>
    </row>
    <row r="76" spans="1:9" ht="15.5">
      <c r="A76" s="365"/>
      <c r="B76" s="50">
        <v>69</v>
      </c>
      <c r="C76" s="46" t="s">
        <v>54</v>
      </c>
      <c r="D76" s="964">
        <v>0</v>
      </c>
      <c r="E76" s="965">
        <v>0</v>
      </c>
      <c r="F76" s="971">
        <v>0</v>
      </c>
      <c r="G76" s="364"/>
      <c r="H76" s="28"/>
      <c r="I76" s="28"/>
    </row>
    <row r="77" spans="1:9" ht="15.5">
      <c r="A77" s="365"/>
      <c r="B77" s="51">
        <v>70</v>
      </c>
      <c r="C77" s="49" t="s">
        <v>11</v>
      </c>
      <c r="D77" s="967">
        <v>0</v>
      </c>
      <c r="E77" s="968">
        <v>0</v>
      </c>
      <c r="F77" s="970">
        <v>0</v>
      </c>
      <c r="G77" s="364"/>
      <c r="H77" s="28"/>
      <c r="I77" s="28"/>
    </row>
    <row r="78" spans="1:9" ht="15.5">
      <c r="A78" s="365"/>
      <c r="B78" s="50">
        <v>71</v>
      </c>
      <c r="C78" s="46" t="s">
        <v>12</v>
      </c>
      <c r="D78" s="964">
        <v>0</v>
      </c>
      <c r="E78" s="965">
        <v>0</v>
      </c>
      <c r="F78" s="971">
        <v>0</v>
      </c>
      <c r="G78" s="364"/>
      <c r="H78" s="28"/>
      <c r="I78" s="28"/>
    </row>
    <row r="79" spans="1:9" ht="15.5">
      <c r="A79" s="365"/>
      <c r="B79" s="50">
        <v>72</v>
      </c>
      <c r="C79" s="46" t="s">
        <v>383</v>
      </c>
      <c r="D79" s="964">
        <v>0</v>
      </c>
      <c r="E79" s="965">
        <v>0</v>
      </c>
      <c r="F79" s="971">
        <v>0</v>
      </c>
      <c r="G79" s="364"/>
      <c r="H79" s="28"/>
      <c r="I79" s="28"/>
    </row>
    <row r="80" spans="1:9" ht="15.5">
      <c r="A80" s="365"/>
      <c r="B80" s="50">
        <v>73</v>
      </c>
      <c r="C80" s="46" t="s">
        <v>384</v>
      </c>
      <c r="D80" s="964">
        <v>0</v>
      </c>
      <c r="E80" s="965">
        <v>0</v>
      </c>
      <c r="F80" s="971">
        <v>0</v>
      </c>
      <c r="G80" s="364"/>
      <c r="H80" s="28"/>
      <c r="I80" s="28"/>
    </row>
    <row r="81" spans="1:9" ht="15.5">
      <c r="A81" s="365"/>
      <c r="B81" s="50">
        <v>74</v>
      </c>
      <c r="C81" s="46" t="s">
        <v>538</v>
      </c>
      <c r="D81" s="964">
        <v>0</v>
      </c>
      <c r="E81" s="965">
        <v>0</v>
      </c>
      <c r="F81" s="971">
        <v>0</v>
      </c>
      <c r="G81" s="364"/>
      <c r="H81" s="28"/>
      <c r="I81" s="28"/>
    </row>
    <row r="82" spans="1:9" ht="15.5">
      <c r="A82" s="365"/>
      <c r="B82" s="51">
        <v>75</v>
      </c>
      <c r="C82" s="49" t="s">
        <v>385</v>
      </c>
      <c r="D82" s="967">
        <v>0</v>
      </c>
      <c r="E82" s="968">
        <v>0</v>
      </c>
      <c r="F82" s="970">
        <v>0</v>
      </c>
      <c r="G82" s="364"/>
      <c r="H82" s="28"/>
      <c r="I82" s="28"/>
    </row>
    <row r="83" spans="1:9" ht="15.5">
      <c r="A83" s="365"/>
      <c r="B83" s="50">
        <v>76</v>
      </c>
      <c r="C83" s="46" t="s">
        <v>539</v>
      </c>
      <c r="D83" s="964">
        <v>0</v>
      </c>
      <c r="E83" s="965">
        <v>0</v>
      </c>
      <c r="F83" s="971">
        <v>0</v>
      </c>
      <c r="G83" s="364"/>
      <c r="H83" s="28"/>
      <c r="I83" s="28"/>
    </row>
    <row r="84" spans="1:9" ht="15.5">
      <c r="A84" s="365"/>
      <c r="B84" s="50">
        <v>77</v>
      </c>
      <c r="C84" s="46" t="s">
        <v>386</v>
      </c>
      <c r="D84" s="964">
        <v>0</v>
      </c>
      <c r="E84" s="965">
        <v>0</v>
      </c>
      <c r="F84" s="971">
        <v>0</v>
      </c>
      <c r="G84" s="364"/>
      <c r="H84" s="28"/>
      <c r="I84" s="28"/>
    </row>
    <row r="85" spans="1:9" ht="15.5">
      <c r="A85" s="365"/>
      <c r="B85" s="50">
        <v>78</v>
      </c>
      <c r="C85" s="46" t="s">
        <v>387</v>
      </c>
      <c r="D85" s="964">
        <v>0</v>
      </c>
      <c r="E85" s="965">
        <v>0</v>
      </c>
      <c r="F85" s="971">
        <v>0</v>
      </c>
      <c r="G85" s="364"/>
      <c r="H85" s="28"/>
      <c r="I85" s="28"/>
    </row>
    <row r="86" spans="1:9" ht="15.5">
      <c r="A86" s="365"/>
      <c r="B86" s="50">
        <v>79</v>
      </c>
      <c r="C86" s="46" t="s">
        <v>388</v>
      </c>
      <c r="D86" s="964">
        <v>0</v>
      </c>
      <c r="E86" s="965">
        <v>0</v>
      </c>
      <c r="F86" s="971">
        <v>0</v>
      </c>
      <c r="G86" s="364"/>
      <c r="H86" s="28"/>
      <c r="I86" s="28"/>
    </row>
    <row r="87" spans="1:9" ht="15.5">
      <c r="A87" s="365"/>
      <c r="B87" s="51">
        <v>80</v>
      </c>
      <c r="C87" s="49" t="s">
        <v>540</v>
      </c>
      <c r="D87" s="967">
        <v>0</v>
      </c>
      <c r="E87" s="968">
        <v>0</v>
      </c>
      <c r="F87" s="970">
        <v>0</v>
      </c>
      <c r="G87" s="364"/>
      <c r="H87" s="28"/>
      <c r="I87" s="28"/>
    </row>
    <row r="88" spans="1:9" ht="15.5">
      <c r="A88" s="365"/>
      <c r="B88" s="50">
        <v>81</v>
      </c>
      <c r="C88" s="46" t="s">
        <v>389</v>
      </c>
      <c r="D88" s="964">
        <v>0</v>
      </c>
      <c r="E88" s="965">
        <v>0</v>
      </c>
      <c r="F88" s="971">
        <v>0</v>
      </c>
      <c r="G88" s="364"/>
      <c r="H88" s="28"/>
      <c r="I88" s="28"/>
    </row>
    <row r="89" spans="1:9" ht="15.5">
      <c r="A89" s="365"/>
      <c r="B89" s="50">
        <v>82</v>
      </c>
      <c r="C89" s="46" t="s">
        <v>541</v>
      </c>
      <c r="D89" s="964">
        <v>0</v>
      </c>
      <c r="E89" s="965">
        <v>0</v>
      </c>
      <c r="F89" s="971">
        <v>0</v>
      </c>
      <c r="G89" s="364"/>
      <c r="H89" s="28"/>
      <c r="I89" s="28"/>
    </row>
    <row r="90" spans="1:9" ht="15.5">
      <c r="A90" s="365"/>
      <c r="B90" s="50">
        <v>83</v>
      </c>
      <c r="C90" s="46" t="s">
        <v>542</v>
      </c>
      <c r="D90" s="964">
        <v>0</v>
      </c>
      <c r="E90" s="965">
        <v>0</v>
      </c>
      <c r="F90" s="971">
        <v>0</v>
      </c>
      <c r="G90" s="364"/>
      <c r="H90" s="28"/>
      <c r="I90" s="28"/>
    </row>
    <row r="91" spans="1:9" ht="15.5">
      <c r="A91" s="365"/>
      <c r="B91" s="50">
        <v>84</v>
      </c>
      <c r="C91" s="46" t="s">
        <v>543</v>
      </c>
      <c r="D91" s="964">
        <v>0</v>
      </c>
      <c r="E91" s="965">
        <v>0</v>
      </c>
      <c r="F91" s="971">
        <v>0</v>
      </c>
      <c r="G91" s="364"/>
      <c r="H91" s="28"/>
      <c r="I91" s="28"/>
    </row>
    <row r="92" spans="1:9" ht="15.5">
      <c r="A92" s="365"/>
      <c r="B92" s="51">
        <v>85</v>
      </c>
      <c r="C92" s="49" t="s">
        <v>390</v>
      </c>
      <c r="D92" s="967">
        <v>0</v>
      </c>
      <c r="E92" s="968">
        <v>0</v>
      </c>
      <c r="F92" s="970">
        <v>0</v>
      </c>
      <c r="G92" s="364"/>
      <c r="H92" s="28"/>
      <c r="I92" s="28"/>
    </row>
    <row r="93" spans="1:9" ht="15.5">
      <c r="A93" s="365"/>
      <c r="B93" s="50">
        <v>86</v>
      </c>
      <c r="C93" s="46" t="s">
        <v>544</v>
      </c>
      <c r="D93" s="964">
        <v>0</v>
      </c>
      <c r="E93" s="965">
        <v>0</v>
      </c>
      <c r="F93" s="971">
        <v>0</v>
      </c>
      <c r="G93" s="364"/>
      <c r="H93" s="28"/>
      <c r="I93" s="28"/>
    </row>
    <row r="94" spans="1:9" ht="15.5">
      <c r="A94" s="365"/>
      <c r="B94" s="50">
        <v>87</v>
      </c>
      <c r="C94" s="46" t="s">
        <v>545</v>
      </c>
      <c r="D94" s="964">
        <v>0</v>
      </c>
      <c r="E94" s="965">
        <v>0</v>
      </c>
      <c r="F94" s="971">
        <v>0</v>
      </c>
      <c r="G94" s="364"/>
      <c r="H94" s="28"/>
      <c r="I94" s="28"/>
    </row>
    <row r="95" spans="1:9" ht="15.5">
      <c r="A95" s="365"/>
      <c r="B95" s="50">
        <v>88</v>
      </c>
      <c r="C95" s="46" t="s">
        <v>546</v>
      </c>
      <c r="D95" s="964">
        <v>0</v>
      </c>
      <c r="E95" s="965">
        <v>0</v>
      </c>
      <c r="F95" s="971">
        <v>0</v>
      </c>
      <c r="G95" s="364"/>
      <c r="H95" s="28"/>
      <c r="I95" s="28"/>
    </row>
    <row r="96" spans="1:9" ht="15.5">
      <c r="A96" s="365"/>
      <c r="B96" s="50">
        <v>89</v>
      </c>
      <c r="C96" s="46" t="s">
        <v>13</v>
      </c>
      <c r="D96" s="964">
        <v>0</v>
      </c>
      <c r="E96" s="965">
        <v>0</v>
      </c>
      <c r="F96" s="971">
        <v>0</v>
      </c>
      <c r="G96" s="364"/>
      <c r="H96" s="28"/>
      <c r="I96" s="28"/>
    </row>
    <row r="97" spans="1:9" ht="15.5">
      <c r="A97" s="365"/>
      <c r="B97" s="51">
        <v>90</v>
      </c>
      <c r="C97" s="49" t="s">
        <v>391</v>
      </c>
      <c r="D97" s="967">
        <v>0</v>
      </c>
      <c r="E97" s="968">
        <v>0</v>
      </c>
      <c r="F97" s="970">
        <v>0</v>
      </c>
      <c r="G97" s="364"/>
      <c r="H97" s="28"/>
      <c r="I97" s="28"/>
    </row>
    <row r="98" spans="1:9" ht="15.5">
      <c r="A98" s="365"/>
      <c r="B98" s="50">
        <v>91</v>
      </c>
      <c r="C98" s="46" t="s">
        <v>392</v>
      </c>
      <c r="D98" s="964">
        <v>0</v>
      </c>
      <c r="E98" s="965">
        <v>0</v>
      </c>
      <c r="F98" s="971">
        <v>0</v>
      </c>
      <c r="G98" s="364"/>
      <c r="H98" s="28"/>
      <c r="I98" s="28"/>
    </row>
    <row r="99" spans="1:9" ht="15.5">
      <c r="A99" s="365"/>
      <c r="B99" s="50">
        <v>92</v>
      </c>
      <c r="C99" s="46" t="s">
        <v>547</v>
      </c>
      <c r="D99" s="964">
        <v>0</v>
      </c>
      <c r="E99" s="965">
        <v>0</v>
      </c>
      <c r="F99" s="971">
        <v>0</v>
      </c>
      <c r="G99" s="364"/>
      <c r="H99" s="28"/>
      <c r="I99" s="28"/>
    </row>
    <row r="100" spans="1:9" ht="15.5">
      <c r="A100" s="365"/>
      <c r="B100" s="50">
        <v>93</v>
      </c>
      <c r="C100" s="46" t="s">
        <v>548</v>
      </c>
      <c r="D100" s="964">
        <v>0</v>
      </c>
      <c r="E100" s="965">
        <v>0</v>
      </c>
      <c r="F100" s="971">
        <v>0</v>
      </c>
      <c r="G100" s="364"/>
      <c r="H100" s="28"/>
      <c r="I100" s="28"/>
    </row>
    <row r="101" spans="1:9" ht="15.5">
      <c r="A101" s="365"/>
      <c r="B101" s="50">
        <v>94</v>
      </c>
      <c r="C101" s="46" t="s">
        <v>549</v>
      </c>
      <c r="D101" s="964">
        <v>0</v>
      </c>
      <c r="E101" s="965">
        <v>0</v>
      </c>
      <c r="F101" s="971">
        <v>0</v>
      </c>
      <c r="G101" s="364"/>
      <c r="H101" s="28"/>
      <c r="I101" s="28"/>
    </row>
    <row r="102" spans="1:9" ht="15.5">
      <c r="A102" s="365"/>
      <c r="B102" s="51">
        <v>95</v>
      </c>
      <c r="C102" s="49" t="s">
        <v>550</v>
      </c>
      <c r="D102" s="967">
        <v>0</v>
      </c>
      <c r="E102" s="968">
        <v>0</v>
      </c>
      <c r="F102" s="970">
        <v>0</v>
      </c>
      <c r="G102" s="364"/>
      <c r="H102" s="28"/>
      <c r="I102" s="28"/>
    </row>
    <row r="103" spans="1:9" ht="15.5">
      <c r="A103" s="365"/>
      <c r="B103" s="50">
        <v>96</v>
      </c>
      <c r="C103" s="46" t="s">
        <v>551</v>
      </c>
      <c r="D103" s="964">
        <v>0</v>
      </c>
      <c r="E103" s="965">
        <v>0</v>
      </c>
      <c r="F103" s="971">
        <v>0</v>
      </c>
      <c r="G103" s="364"/>
      <c r="H103" s="28"/>
      <c r="I103" s="28"/>
    </row>
    <row r="104" spans="1:9" ht="15.5">
      <c r="A104" s="365"/>
      <c r="B104" s="50">
        <v>97</v>
      </c>
      <c r="C104" s="46" t="s">
        <v>394</v>
      </c>
      <c r="D104" s="964">
        <v>0</v>
      </c>
      <c r="E104" s="965">
        <v>0</v>
      </c>
      <c r="F104" s="971">
        <v>0</v>
      </c>
      <c r="G104" s="364"/>
      <c r="H104" s="28"/>
      <c r="I104" s="28"/>
    </row>
    <row r="105" spans="1:9" ht="15.5">
      <c r="A105" s="365"/>
      <c r="B105" s="50">
        <v>98</v>
      </c>
      <c r="C105" s="46" t="s">
        <v>393</v>
      </c>
      <c r="D105" s="964">
        <v>0</v>
      </c>
      <c r="E105" s="965">
        <v>0</v>
      </c>
      <c r="F105" s="971">
        <v>0</v>
      </c>
      <c r="G105" s="364"/>
      <c r="H105" s="28"/>
      <c r="I105" s="28"/>
    </row>
    <row r="106" spans="1:9" ht="15.5">
      <c r="A106" s="365"/>
      <c r="B106" s="50">
        <v>99</v>
      </c>
      <c r="C106" s="46" t="s">
        <v>417</v>
      </c>
      <c r="D106" s="964">
        <v>0</v>
      </c>
      <c r="E106" s="965">
        <v>0</v>
      </c>
      <c r="F106" s="971">
        <v>0</v>
      </c>
      <c r="G106" s="364"/>
      <c r="H106" s="28"/>
      <c r="I106" s="28"/>
    </row>
    <row r="107" spans="1:9" ht="15.5">
      <c r="A107" s="365"/>
      <c r="B107" s="51">
        <v>100</v>
      </c>
      <c r="C107" s="49" t="s">
        <v>552</v>
      </c>
      <c r="D107" s="967">
        <v>0</v>
      </c>
      <c r="E107" s="968">
        <v>0</v>
      </c>
      <c r="F107" s="970">
        <v>0</v>
      </c>
      <c r="G107" s="364"/>
      <c r="H107" s="28"/>
      <c r="I107" s="28"/>
    </row>
    <row r="108" spans="1:9" ht="15.5">
      <c r="A108" s="365"/>
      <c r="B108" s="50">
        <v>101</v>
      </c>
      <c r="C108" s="46" t="s">
        <v>553</v>
      </c>
      <c r="D108" s="964">
        <v>0</v>
      </c>
      <c r="E108" s="965">
        <v>0</v>
      </c>
      <c r="F108" s="971">
        <v>0</v>
      </c>
      <c r="G108" s="364"/>
      <c r="H108" s="28"/>
      <c r="I108" s="28"/>
    </row>
    <row r="109" spans="1:9" ht="15.5">
      <c r="A109" s="365"/>
      <c r="B109" s="50">
        <v>102</v>
      </c>
      <c r="C109" s="46" t="s">
        <v>554</v>
      </c>
      <c r="D109" s="964">
        <v>0</v>
      </c>
      <c r="E109" s="965">
        <v>0</v>
      </c>
      <c r="F109" s="971">
        <v>0</v>
      </c>
      <c r="G109" s="364"/>
      <c r="H109" s="28"/>
      <c r="I109" s="28"/>
    </row>
    <row r="110" spans="1:9" ht="15.5">
      <c r="A110" s="365"/>
      <c r="B110" s="50">
        <v>103</v>
      </c>
      <c r="C110" s="46" t="s">
        <v>555</v>
      </c>
      <c r="D110" s="964">
        <v>0</v>
      </c>
      <c r="E110" s="965">
        <v>0</v>
      </c>
      <c r="F110" s="971">
        <v>0</v>
      </c>
      <c r="G110" s="364"/>
      <c r="H110" s="28"/>
      <c r="I110" s="28"/>
    </row>
    <row r="111" spans="1:9" ht="15.5">
      <c r="A111" s="365"/>
      <c r="B111" s="50">
        <v>104</v>
      </c>
      <c r="C111" s="46" t="s">
        <v>556</v>
      </c>
      <c r="D111" s="964">
        <v>0</v>
      </c>
      <c r="E111" s="965">
        <v>0</v>
      </c>
      <c r="F111" s="971">
        <v>0</v>
      </c>
      <c r="G111" s="364"/>
      <c r="H111" s="28"/>
      <c r="I111" s="28"/>
    </row>
    <row r="112" spans="1:9" ht="15.5">
      <c r="A112" s="365"/>
      <c r="B112" s="51">
        <v>105</v>
      </c>
      <c r="C112" s="49" t="s">
        <v>395</v>
      </c>
      <c r="D112" s="967">
        <v>0</v>
      </c>
      <c r="E112" s="968">
        <v>0</v>
      </c>
      <c r="F112" s="970">
        <v>0</v>
      </c>
      <c r="G112" s="364"/>
      <c r="H112" s="28"/>
      <c r="I112" s="28"/>
    </row>
    <row r="113" spans="1:9" ht="15.5">
      <c r="A113" s="365"/>
      <c r="B113" s="50">
        <v>106</v>
      </c>
      <c r="C113" s="46" t="s">
        <v>557</v>
      </c>
      <c r="D113" s="964">
        <v>0</v>
      </c>
      <c r="E113" s="965">
        <v>0</v>
      </c>
      <c r="F113" s="971">
        <v>0</v>
      </c>
      <c r="G113" s="364"/>
      <c r="H113" s="28"/>
      <c r="I113" s="28"/>
    </row>
    <row r="114" spans="1:9" ht="16" thickBot="1">
      <c r="A114" s="365"/>
      <c r="B114" s="50">
        <v>107</v>
      </c>
      <c r="C114" s="46" t="s">
        <v>558</v>
      </c>
      <c r="D114" s="964">
        <v>0</v>
      </c>
      <c r="E114" s="965">
        <v>0</v>
      </c>
      <c r="F114" s="971">
        <v>0</v>
      </c>
      <c r="G114" s="364"/>
      <c r="H114" s="28"/>
      <c r="I114" s="28"/>
    </row>
    <row r="115" spans="1:9" ht="16" thickTop="1">
      <c r="A115" s="365"/>
      <c r="B115" s="37"/>
      <c r="C115" s="44" t="s">
        <v>120</v>
      </c>
      <c r="D115" s="972">
        <f>SUM(D8:D114)</f>
        <v>0</v>
      </c>
      <c r="E115" s="973">
        <f>SUM(E8:E114)</f>
        <v>0</v>
      </c>
      <c r="F115" s="974">
        <f>SUM(F8:F114)</f>
        <v>0</v>
      </c>
      <c r="G115" s="366"/>
      <c r="H115" s="59"/>
      <c r="I115" s="28"/>
    </row>
    <row r="116" spans="1:9">
      <c r="A116" s="365"/>
      <c r="B116" s="367"/>
      <c r="C116" s="367"/>
      <c r="D116" s="367"/>
      <c r="E116" s="367"/>
      <c r="F116" s="367"/>
      <c r="G116" s="364"/>
      <c r="H116" s="59"/>
      <c r="I116" s="28"/>
    </row>
    <row r="117" spans="1:9" ht="17" thickBot="1">
      <c r="A117" s="365"/>
      <c r="B117" s="368"/>
      <c r="C117" s="369" t="s">
        <v>117</v>
      </c>
      <c r="D117" s="370"/>
      <c r="E117" s="371"/>
      <c r="F117" s="371"/>
      <c r="G117" s="364"/>
      <c r="H117" s="59"/>
      <c r="I117" s="28"/>
    </row>
    <row r="118" spans="1:9" ht="15" thickTop="1" thickBot="1">
      <c r="A118" s="365"/>
      <c r="B118" s="368"/>
      <c r="C118" s="24" t="s">
        <v>118</v>
      </c>
      <c r="D118" s="530">
        <v>0.6944621616148372</v>
      </c>
      <c r="E118" s="372"/>
      <c r="F118" s="372"/>
      <c r="G118" s="364"/>
      <c r="H118" s="59"/>
      <c r="I118" s="28"/>
    </row>
    <row r="119" spans="1:9" ht="13.5" thickTop="1">
      <c r="A119" s="365"/>
      <c r="B119" s="368"/>
      <c r="C119" s="361"/>
      <c r="D119" s="361"/>
      <c r="E119" s="25"/>
      <c r="F119" s="25"/>
      <c r="G119" s="63"/>
      <c r="H119" s="59"/>
      <c r="I119" s="28"/>
    </row>
    <row r="120" spans="1:9">
      <c r="A120" s="365"/>
      <c r="B120" s="368"/>
      <c r="C120" s="26"/>
      <c r="D120" s="26"/>
      <c r="E120" s="26"/>
      <c r="F120" s="26"/>
      <c r="G120" s="373"/>
      <c r="H120" s="59"/>
      <c r="I120" s="28"/>
    </row>
    <row r="121" spans="1:9" ht="15.5">
      <c r="A121" s="365"/>
      <c r="B121" s="368"/>
      <c r="C121" s="376" t="s">
        <v>122</v>
      </c>
      <c r="D121" s="39" t="s">
        <v>792</v>
      </c>
      <c r="E121" s="527">
        <v>0.60898304443266971</v>
      </c>
      <c r="F121" s="374" t="s">
        <v>793</v>
      </c>
      <c r="G121" s="364"/>
      <c r="H121" s="59"/>
      <c r="I121" s="61"/>
    </row>
    <row r="122" spans="1:9" ht="15.5">
      <c r="A122" s="365"/>
      <c r="B122" s="368"/>
      <c r="C122" s="747"/>
      <c r="D122" s="745" t="s">
        <v>502</v>
      </c>
      <c r="E122" s="746">
        <v>0.67485313251586954</v>
      </c>
      <c r="F122" s="374" t="s">
        <v>786</v>
      </c>
      <c r="G122" s="364"/>
      <c r="H122" s="59"/>
      <c r="I122" s="61"/>
    </row>
    <row r="123" spans="1:9" ht="15.5">
      <c r="A123" s="365"/>
      <c r="B123" s="368"/>
      <c r="C123" s="748"/>
      <c r="D123" s="40" t="s">
        <v>503</v>
      </c>
      <c r="E123" s="528">
        <v>0.68625949787652041</v>
      </c>
      <c r="F123" s="374" t="s">
        <v>787</v>
      </c>
      <c r="G123" s="364"/>
      <c r="H123" s="59"/>
      <c r="I123" s="61"/>
    </row>
    <row r="124" spans="1:9" ht="15.5">
      <c r="A124" s="365"/>
      <c r="B124" s="368"/>
      <c r="C124" s="748"/>
      <c r="D124" s="40" t="s">
        <v>504</v>
      </c>
      <c r="E124" s="528">
        <v>0.72227385445212178</v>
      </c>
      <c r="F124" s="374" t="s">
        <v>788</v>
      </c>
      <c r="G124" s="364"/>
      <c r="H124" s="59"/>
      <c r="I124" s="61"/>
    </row>
    <row r="125" spans="1:9" ht="15.5">
      <c r="A125" s="365"/>
      <c r="B125" s="368"/>
      <c r="C125" s="375"/>
      <c r="D125" s="40" t="s">
        <v>505</v>
      </c>
      <c r="E125" s="528">
        <v>0.71312399338186339</v>
      </c>
      <c r="F125" s="374" t="s">
        <v>789</v>
      </c>
      <c r="G125" s="364"/>
      <c r="H125" s="59"/>
      <c r="I125" s="61"/>
    </row>
    <row r="126" spans="1:9" ht="15.5">
      <c r="A126" s="365"/>
      <c r="B126" s="368"/>
      <c r="C126" s="375"/>
      <c r="D126" s="40" t="s">
        <v>506</v>
      </c>
      <c r="E126" s="528">
        <v>0.74057037718491259</v>
      </c>
      <c r="F126" s="374" t="s">
        <v>790</v>
      </c>
      <c r="G126" s="364"/>
      <c r="H126" s="59"/>
      <c r="I126" s="61"/>
    </row>
    <row r="127" spans="1:9" ht="15.5">
      <c r="A127" s="365"/>
      <c r="B127" s="368"/>
      <c r="C127" s="375"/>
      <c r="D127" s="38" t="s">
        <v>794</v>
      </c>
      <c r="E127" s="526">
        <v>0.74497843384127427</v>
      </c>
      <c r="F127" s="374" t="s">
        <v>806</v>
      </c>
      <c r="G127" s="364"/>
      <c r="H127" s="59"/>
      <c r="I127" s="61"/>
    </row>
    <row r="128" spans="1:9" ht="15.5">
      <c r="A128" s="365"/>
      <c r="B128" s="368"/>
      <c r="C128" s="377"/>
      <c r="D128" s="863" t="s">
        <v>785</v>
      </c>
      <c r="E128" s="529">
        <v>0.6944621616148372</v>
      </c>
      <c r="F128" s="374" t="s">
        <v>791</v>
      </c>
      <c r="G128" s="364"/>
      <c r="H128" s="59"/>
      <c r="I128" s="61"/>
    </row>
    <row r="129" spans="1:9" ht="14">
      <c r="A129" s="365"/>
      <c r="B129" s="368"/>
      <c r="C129" s="29" t="s">
        <v>808</v>
      </c>
      <c r="D129" s="378"/>
      <c r="E129" s="378"/>
      <c r="F129" s="378"/>
      <c r="G129" s="379"/>
      <c r="H129" s="59"/>
      <c r="I129" s="28"/>
    </row>
    <row r="130" spans="1:9">
      <c r="A130" s="365"/>
      <c r="B130" s="368"/>
      <c r="C130" s="368"/>
      <c r="D130" s="368"/>
      <c r="E130" s="368"/>
      <c r="F130" s="368"/>
      <c r="G130" s="364"/>
      <c r="H130" s="59"/>
      <c r="I130" s="28"/>
    </row>
    <row r="131" spans="1:9" ht="17" thickBot="1">
      <c r="A131" s="365"/>
      <c r="B131" s="368"/>
      <c r="C131" s="380" t="s">
        <v>169</v>
      </c>
      <c r="D131" s="381"/>
      <c r="E131" s="381"/>
      <c r="F131" s="381"/>
      <c r="G131" s="373"/>
      <c r="H131" s="59"/>
      <c r="I131" s="28"/>
    </row>
    <row r="132" spans="1:9" ht="15" thickTop="1" thickBot="1">
      <c r="A132" s="365"/>
      <c r="B132" s="368"/>
      <c r="C132" s="24" t="s">
        <v>118</v>
      </c>
      <c r="D132" s="382" t="s">
        <v>112</v>
      </c>
      <c r="E132" s="381"/>
      <c r="F132" s="383"/>
      <c r="G132" s="384"/>
      <c r="H132" s="59"/>
      <c r="I132" s="28"/>
    </row>
    <row r="133" spans="1:9" ht="13.5" thickTop="1">
      <c r="A133" s="365"/>
      <c r="B133" s="368"/>
      <c r="C133" s="383"/>
      <c r="D133" s="383"/>
      <c r="E133" s="383"/>
      <c r="F133" s="383"/>
      <c r="G133" s="373"/>
      <c r="H133" s="59"/>
      <c r="I133" s="28"/>
    </row>
    <row r="134" spans="1:9">
      <c r="A134" s="365"/>
      <c r="B134" s="368"/>
      <c r="C134" s="383"/>
      <c r="D134" s="383"/>
      <c r="E134" s="383"/>
      <c r="F134" s="372"/>
      <c r="G134" s="364"/>
      <c r="H134" s="59"/>
      <c r="I134" s="61"/>
    </row>
    <row r="135" spans="1:9" ht="15.5">
      <c r="A135" s="365"/>
      <c r="B135" s="368"/>
      <c r="C135" s="27"/>
      <c r="D135" s="62" t="s">
        <v>112</v>
      </c>
      <c r="E135" s="43">
        <v>100</v>
      </c>
      <c r="F135" s="372"/>
      <c r="G135" s="364"/>
      <c r="H135" s="59"/>
      <c r="I135" s="61"/>
    </row>
    <row r="136" spans="1:9" ht="15.5">
      <c r="A136" s="365"/>
      <c r="B136" s="368"/>
      <c r="C136" s="41" t="s">
        <v>119</v>
      </c>
      <c r="D136" s="62" t="s">
        <v>107</v>
      </c>
      <c r="E136" s="43">
        <v>1</v>
      </c>
      <c r="F136" s="372"/>
      <c r="G136" s="364"/>
      <c r="H136" s="59"/>
      <c r="I136" s="61"/>
    </row>
    <row r="137" spans="1:9" ht="15.5">
      <c r="A137" s="365"/>
      <c r="B137" s="368"/>
      <c r="C137" s="42">
        <f>VLOOKUP(D132,D135:E137,2,FALSE)</f>
        <v>100</v>
      </c>
      <c r="D137" s="62" t="s">
        <v>113</v>
      </c>
      <c r="E137" s="43">
        <v>1E-3</v>
      </c>
      <c r="F137" s="385"/>
      <c r="G137" s="364"/>
      <c r="H137" s="59"/>
      <c r="I137" s="61"/>
    </row>
    <row r="138" spans="1:9" s="923" customFormat="1" ht="14">
      <c r="A138" s="1017"/>
      <c r="B138" s="361"/>
      <c r="C138" s="383"/>
      <c r="D138" s="1018"/>
      <c r="E138" s="1019"/>
      <c r="F138" s="361"/>
      <c r="G138" s="1020"/>
    </row>
    <row r="139" spans="1:9" s="923" customFormat="1" ht="17" thickBot="1">
      <c r="A139" s="1017"/>
      <c r="B139" s="361"/>
      <c r="C139" s="380" t="s">
        <v>841</v>
      </c>
      <c r="D139" s="381"/>
      <c r="E139" s="381"/>
      <c r="F139" s="381"/>
      <c r="G139" s="1020"/>
      <c r="H139" s="60"/>
    </row>
    <row r="140" spans="1:9" s="923" customFormat="1" ht="15" thickTop="1" thickBot="1">
      <c r="A140" s="1021"/>
      <c r="B140" s="1022"/>
      <c r="C140" s="981" t="s">
        <v>842</v>
      </c>
      <c r="D140" s="382" t="s">
        <v>979</v>
      </c>
      <c r="E140" s="1022"/>
      <c r="F140" s="1022"/>
      <c r="G140" s="1023"/>
      <c r="H140" s="55"/>
    </row>
    <row r="141" spans="1:9" s="923" customFormat="1" ht="13.5" thickTop="1">
      <c r="A141" s="1021"/>
      <c r="B141" s="1022"/>
      <c r="C141" s="1022"/>
      <c r="D141" s="1022"/>
      <c r="E141" s="1022"/>
      <c r="F141" s="1022"/>
      <c r="G141" s="1023"/>
      <c r="H141" s="55"/>
    </row>
    <row r="142" spans="1:9" s="923" customFormat="1">
      <c r="A142" s="1024"/>
      <c r="B142" s="1025"/>
      <c r="C142" s="1025"/>
      <c r="D142" s="1025" t="s">
        <v>111</v>
      </c>
      <c r="E142" s="1025"/>
      <c r="F142" s="1025"/>
      <c r="G142" s="1026"/>
    </row>
    <row r="145" spans="4:4">
      <c r="D145" t="s">
        <v>111</v>
      </c>
    </row>
  </sheetData>
  <sheetProtection sheet="1" objects="1" scenarios="1"/>
  <dataConsolidate/>
  <mergeCells count="7">
    <mergeCell ref="C1:F1"/>
    <mergeCell ref="D3:F3"/>
    <mergeCell ref="B3:C3"/>
    <mergeCell ref="B5:C7"/>
    <mergeCell ref="D6:D7"/>
    <mergeCell ref="E6:E7"/>
    <mergeCell ref="F6:F7"/>
  </mergeCells>
  <phoneticPr fontId="2"/>
  <dataValidations count="3">
    <dataValidation type="list" allowBlank="1" showInputMessage="1" showErrorMessage="1" sqref="D132" xr:uid="{00000000-0002-0000-0200-000000000000}">
      <formula1>$D$135:$D$137</formula1>
    </dataValidation>
    <dataValidation type="list" allowBlank="1" showInputMessage="1" showErrorMessage="1" sqref="D118" xr:uid="{00000000-0002-0000-0200-000001000000}">
      <formula1>$E$121:$E$128</formula1>
    </dataValidation>
    <dataValidation type="list" allowBlank="1" showInputMessage="1" showErrorMessage="1" sqref="D140" xr:uid="{C13C9ADC-D206-49D6-B264-3AFEB2CF2494}">
      <formula1>"含める,含めない"</formula1>
    </dataValidation>
  </dataValidations>
  <pageMargins left="0.70866141732283472" right="0.70866141732283472" top="0.74803149606299213" bottom="0.74803149606299213" header="0.31496062992125984" footer="0.31496062992125984"/>
  <pageSetup paperSize="9" scale="34" orientation="portrait" r:id="rId1"/>
  <ignoredErrors>
    <ignoredError sqref="B8:B1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indexed="20"/>
    <pageSetUpPr fitToPage="1"/>
  </sheetPr>
  <dimension ref="A1:H66"/>
  <sheetViews>
    <sheetView zoomScaleNormal="100" workbookViewId="0"/>
  </sheetViews>
  <sheetFormatPr defaultRowHeight="13"/>
  <cols>
    <col min="1" max="1" width="1.6328125" customWidth="1"/>
    <col min="2" max="6" width="13.90625" customWidth="1"/>
    <col min="7" max="7" width="14.26953125" customWidth="1"/>
    <col min="8" max="8" width="1.6328125" customWidth="1"/>
  </cols>
  <sheetData>
    <row r="1" spans="1:8">
      <c r="A1" s="341"/>
      <c r="B1" s="341"/>
      <c r="C1" s="341"/>
      <c r="D1" s="341"/>
      <c r="E1" s="341"/>
      <c r="F1" s="341"/>
      <c r="G1" s="341"/>
      <c r="H1" s="646"/>
    </row>
    <row r="2" spans="1:8" ht="25" customHeight="1">
      <c r="A2" s="341"/>
      <c r="B2" s="647"/>
      <c r="C2" s="341"/>
      <c r="D2" s="341"/>
      <c r="E2" s="341"/>
      <c r="F2" s="341"/>
      <c r="G2" s="341"/>
      <c r="H2" s="646"/>
    </row>
    <row r="3" spans="1:8" ht="13.5" thickBot="1">
      <c r="A3" s="341"/>
      <c r="B3" s="341"/>
      <c r="C3" s="341"/>
      <c r="D3" s="341"/>
      <c r="E3" s="341"/>
      <c r="F3" s="342"/>
      <c r="G3" s="30"/>
      <c r="H3" s="646"/>
    </row>
    <row r="4" spans="1:8" ht="13.5" thickTop="1">
      <c r="A4" s="341"/>
      <c r="B4" s="343" t="s">
        <v>123</v>
      </c>
      <c r="C4" s="344"/>
      <c r="D4" s="344"/>
      <c r="E4" s="344"/>
      <c r="F4" s="344"/>
      <c r="G4" s="345"/>
      <c r="H4" s="646"/>
    </row>
    <row r="5" spans="1:8">
      <c r="A5" s="341"/>
      <c r="B5" s="1278">
        <f>入力表!D3</f>
        <v>0</v>
      </c>
      <c r="C5" s="1279"/>
      <c r="D5" s="1279"/>
      <c r="E5" s="1279"/>
      <c r="F5" s="1279"/>
      <c r="G5" s="1280"/>
      <c r="H5" s="646"/>
    </row>
    <row r="6" spans="1:8" ht="13.5" thickBot="1">
      <c r="A6" s="341"/>
      <c r="B6" s="1281"/>
      <c r="C6" s="1282"/>
      <c r="D6" s="1282"/>
      <c r="E6" s="1282"/>
      <c r="F6" s="1282"/>
      <c r="G6" s="1283"/>
      <c r="H6" s="646"/>
    </row>
    <row r="7" spans="1:8" ht="13.5" thickTop="1">
      <c r="A7" s="341"/>
      <c r="B7" s="346"/>
      <c r="C7" s="346"/>
      <c r="D7" s="346"/>
      <c r="E7" s="346"/>
      <c r="F7" s="346"/>
      <c r="G7" s="341"/>
      <c r="H7" s="646"/>
    </row>
    <row r="8" spans="1:8">
      <c r="A8" s="341"/>
      <c r="B8" s="346"/>
      <c r="C8" s="346"/>
      <c r="D8" s="346"/>
      <c r="E8" s="346"/>
      <c r="F8" s="346"/>
      <c r="G8" s="341"/>
      <c r="H8" s="646"/>
    </row>
    <row r="9" spans="1:8" ht="14.25" customHeight="1">
      <c r="A9" s="341"/>
      <c r="B9" s="346" t="s">
        <v>153</v>
      </c>
      <c r="C9" s="346"/>
      <c r="D9" s="346"/>
      <c r="E9" s="106" t="str">
        <f>"（単位："&amp;入力表!$D$132&amp;"，率）"</f>
        <v>（単位：億円，率）</v>
      </c>
      <c r="F9" s="346"/>
      <c r="G9" s="341"/>
      <c r="H9" s="646"/>
    </row>
    <row r="10" spans="1:8">
      <c r="A10" s="341"/>
      <c r="B10" s="1272" t="s">
        <v>124</v>
      </c>
      <c r="C10" s="1273"/>
      <c r="D10" s="1274"/>
      <c r="E10" s="975">
        <f>需要増加額!X115</f>
        <v>0</v>
      </c>
      <c r="F10" s="346"/>
      <c r="G10" s="341"/>
      <c r="H10" s="646"/>
    </row>
    <row r="11" spans="1:8">
      <c r="A11" s="341"/>
      <c r="B11" s="1275" t="str">
        <f>VLOOKUP(E11,入力表!E121:F128,2,FALSE)</f>
        <v>関東地方消費転換率（平成２９～３１（令和元）年平均）</v>
      </c>
      <c r="C11" s="1276"/>
      <c r="D11" s="1277"/>
      <c r="E11" s="531">
        <f>入力表!D118</f>
        <v>0.6944621616148372</v>
      </c>
      <c r="F11" s="346"/>
      <c r="G11" s="341"/>
      <c r="H11" s="646"/>
    </row>
    <row r="12" spans="1:8">
      <c r="A12" s="341"/>
      <c r="B12" s="347" t="s">
        <v>808</v>
      </c>
      <c r="C12" s="346"/>
      <c r="D12" s="346"/>
      <c r="E12" s="346"/>
      <c r="F12" s="341"/>
      <c r="G12" s="341"/>
      <c r="H12" s="646"/>
    </row>
    <row r="13" spans="1:8">
      <c r="A13" s="341"/>
      <c r="B13" s="346"/>
      <c r="C13" s="346"/>
      <c r="D13" s="346"/>
      <c r="E13" s="346"/>
      <c r="F13" s="341"/>
      <c r="G13" s="341"/>
      <c r="H13" s="646"/>
    </row>
    <row r="14" spans="1:8">
      <c r="A14" s="341"/>
      <c r="B14" s="341" t="s">
        <v>154</v>
      </c>
      <c r="C14" s="341"/>
      <c r="D14" s="341"/>
      <c r="E14" s="341"/>
      <c r="F14" s="342"/>
      <c r="G14" s="348" t="str">
        <f>"（単位："&amp;入力表!$D$132&amp;"）"</f>
        <v>（単位：億円）</v>
      </c>
      <c r="H14" s="646"/>
    </row>
    <row r="15" spans="1:8">
      <c r="A15" s="341"/>
      <c r="B15" s="349"/>
      <c r="C15" s="341"/>
      <c r="D15" s="341"/>
      <c r="E15" s="341"/>
      <c r="F15" s="350"/>
      <c r="G15" s="341"/>
      <c r="H15" s="646"/>
    </row>
    <row r="16" spans="1:8">
      <c r="A16" s="341"/>
      <c r="B16" s="349"/>
      <c r="C16" s="341"/>
      <c r="D16" s="341"/>
      <c r="E16" s="341"/>
      <c r="F16" s="350"/>
      <c r="G16" s="341"/>
      <c r="H16" s="646"/>
    </row>
    <row r="17" spans="1:8">
      <c r="A17" s="341"/>
      <c r="B17" s="349"/>
      <c r="C17" s="341"/>
      <c r="D17" s="341"/>
      <c r="E17" s="341"/>
      <c r="F17" s="350"/>
      <c r="G17" s="341"/>
      <c r="H17" s="646"/>
    </row>
    <row r="18" spans="1:8">
      <c r="A18" s="341"/>
      <c r="B18" s="349"/>
      <c r="C18" s="341"/>
      <c r="D18" s="341"/>
      <c r="E18" s="341"/>
      <c r="F18" s="350"/>
      <c r="G18" s="341"/>
      <c r="H18" s="646"/>
    </row>
    <row r="19" spans="1:8">
      <c r="A19" s="341"/>
      <c r="B19" s="349"/>
      <c r="C19" s="341"/>
      <c r="D19" s="341"/>
      <c r="E19" s="341"/>
      <c r="F19" s="350"/>
      <c r="G19" s="341"/>
      <c r="H19" s="646"/>
    </row>
    <row r="20" spans="1:8">
      <c r="A20" s="341"/>
      <c r="B20" s="349"/>
      <c r="C20" s="341"/>
      <c r="D20" s="341"/>
      <c r="E20" s="341"/>
      <c r="F20" s="350"/>
      <c r="G20" s="341"/>
      <c r="H20" s="646"/>
    </row>
    <row r="21" spans="1:8">
      <c r="A21" s="341"/>
      <c r="B21" s="349"/>
      <c r="C21" s="341"/>
      <c r="D21" s="341"/>
      <c r="E21" s="341"/>
      <c r="F21" s="350"/>
      <c r="G21" s="341"/>
      <c r="H21" s="646"/>
    </row>
    <row r="22" spans="1:8">
      <c r="A22" s="341"/>
      <c r="B22" s="349"/>
      <c r="C22" s="341"/>
      <c r="D22" s="341"/>
      <c r="E22" s="341"/>
      <c r="F22" s="350"/>
      <c r="G22" s="341"/>
      <c r="H22" s="646"/>
    </row>
    <row r="23" spans="1:8">
      <c r="A23" s="341"/>
      <c r="B23" s="349"/>
      <c r="C23" s="341"/>
      <c r="D23" s="341"/>
      <c r="E23" s="341"/>
      <c r="F23" s="350"/>
      <c r="G23" s="341"/>
      <c r="H23" s="646"/>
    </row>
    <row r="24" spans="1:8">
      <c r="A24" s="341"/>
      <c r="B24" s="349"/>
      <c r="C24" s="341"/>
      <c r="D24" s="341"/>
      <c r="E24" s="341"/>
      <c r="F24" s="350"/>
      <c r="G24" s="341"/>
      <c r="H24" s="646"/>
    </row>
    <row r="25" spans="1:8">
      <c r="A25" s="341"/>
      <c r="B25" s="349"/>
      <c r="C25" s="341"/>
      <c r="D25" s="341"/>
      <c r="E25" s="341"/>
      <c r="F25" s="350"/>
      <c r="G25" s="341"/>
      <c r="H25" s="646"/>
    </row>
    <row r="26" spans="1:8">
      <c r="A26" s="341"/>
      <c r="B26" s="349"/>
      <c r="C26" s="341"/>
      <c r="D26" s="341"/>
      <c r="E26" s="341"/>
      <c r="F26" s="350"/>
      <c r="G26" s="341"/>
      <c r="H26" s="646"/>
    </row>
    <row r="27" spans="1:8">
      <c r="A27" s="341"/>
      <c r="B27" s="349"/>
      <c r="C27" s="341"/>
      <c r="D27" s="341"/>
      <c r="E27" s="341"/>
      <c r="F27" s="350"/>
      <c r="G27" s="341"/>
      <c r="H27" s="646"/>
    </row>
    <row r="28" spans="1:8">
      <c r="A28" s="341"/>
      <c r="B28" s="349"/>
      <c r="C28" s="341"/>
      <c r="D28" s="341"/>
      <c r="E28" s="341"/>
      <c r="F28" s="350"/>
      <c r="G28" s="341"/>
      <c r="H28" s="646"/>
    </row>
    <row r="29" spans="1:8">
      <c r="A29" s="341"/>
      <c r="B29" s="349"/>
      <c r="C29" s="341"/>
      <c r="D29" s="341"/>
      <c r="E29" s="341"/>
      <c r="F29" s="350"/>
      <c r="G29" s="341"/>
      <c r="H29" s="646"/>
    </row>
    <row r="30" spans="1:8">
      <c r="A30" s="341"/>
      <c r="B30" s="349"/>
      <c r="C30" s="341"/>
      <c r="D30" s="341"/>
      <c r="E30" s="341"/>
      <c r="F30" s="350"/>
      <c r="G30" s="341"/>
      <c r="H30" s="646"/>
    </row>
    <row r="31" spans="1:8">
      <c r="A31" s="341"/>
      <c r="B31" s="637" t="s">
        <v>155</v>
      </c>
      <c r="C31" s="637" t="s">
        <v>125</v>
      </c>
      <c r="D31" s="637" t="s">
        <v>126</v>
      </c>
      <c r="E31" s="637" t="s">
        <v>127</v>
      </c>
      <c r="F31" s="637" t="s">
        <v>128</v>
      </c>
      <c r="G31" s="406" t="s">
        <v>62</v>
      </c>
      <c r="H31" s="646"/>
    </row>
    <row r="32" spans="1:8">
      <c r="A32" s="341"/>
      <c r="B32" s="638"/>
      <c r="C32" s="638" t="s">
        <v>184</v>
      </c>
      <c r="D32" s="638" t="s">
        <v>185</v>
      </c>
      <c r="E32" s="638" t="s">
        <v>186</v>
      </c>
      <c r="F32" s="638" t="s">
        <v>187</v>
      </c>
      <c r="G32" s="407" t="s">
        <v>188</v>
      </c>
      <c r="H32" s="646"/>
    </row>
    <row r="33" spans="1:8">
      <c r="A33" s="341"/>
      <c r="B33" s="31" t="s">
        <v>129</v>
      </c>
      <c r="C33" s="977">
        <f>部門別分析結果!F114</f>
        <v>0</v>
      </c>
      <c r="D33" s="977">
        <f>部門別分析結果!I114</f>
        <v>0</v>
      </c>
      <c r="E33" s="977">
        <f>部門別分析結果!L114</f>
        <v>0</v>
      </c>
      <c r="F33" s="977">
        <f>部門別分析結果!O114</f>
        <v>0</v>
      </c>
      <c r="G33" s="351" t="e">
        <f>ROUND(F33/C33,2)</f>
        <v>#DIV/0!</v>
      </c>
      <c r="H33" s="646"/>
    </row>
    <row r="34" spans="1:8">
      <c r="A34" s="341"/>
      <c r="B34" s="32" t="s">
        <v>130</v>
      </c>
      <c r="C34" s="978">
        <f>部門別分析結果!G114</f>
        <v>0</v>
      </c>
      <c r="D34" s="978">
        <f>部門別分析結果!J114</f>
        <v>0</v>
      </c>
      <c r="E34" s="978">
        <f>部門別分析結果!M114</f>
        <v>0</v>
      </c>
      <c r="F34" s="978">
        <f>部門別分析結果!P114</f>
        <v>0</v>
      </c>
      <c r="G34" s="352"/>
      <c r="H34" s="646"/>
    </row>
    <row r="35" spans="1:8">
      <c r="A35" s="341"/>
      <c r="B35" s="33" t="s">
        <v>131</v>
      </c>
      <c r="C35" s="979">
        <f>部門別分析結果!H114</f>
        <v>0</v>
      </c>
      <c r="D35" s="979">
        <f>部門別分析結果!K114</f>
        <v>0</v>
      </c>
      <c r="E35" s="979">
        <f>部門別分析結果!N114</f>
        <v>0</v>
      </c>
      <c r="F35" s="979">
        <f>部門別分析結果!Q114</f>
        <v>0</v>
      </c>
      <c r="G35" s="352"/>
      <c r="H35" s="646"/>
    </row>
    <row r="36" spans="1:8">
      <c r="A36" s="341"/>
      <c r="B36" s="34" t="s">
        <v>132</v>
      </c>
      <c r="C36" s="976">
        <f>計算表!K115</f>
        <v>0</v>
      </c>
      <c r="D36" s="976">
        <f>計算表!X115</f>
        <v>0</v>
      </c>
      <c r="E36" s="976">
        <f>計算表!S230</f>
        <v>0</v>
      </c>
      <c r="F36" s="976">
        <f>計算表!X230</f>
        <v>0</v>
      </c>
      <c r="G36" s="352"/>
      <c r="H36" s="646"/>
    </row>
    <row r="37" spans="1:8">
      <c r="A37" s="639"/>
      <c r="B37" s="640" t="s">
        <v>149</v>
      </c>
      <c r="C37" s="641"/>
      <c r="D37" s="641"/>
      <c r="E37" s="641"/>
      <c r="F37" s="641"/>
      <c r="G37" s="639"/>
      <c r="H37" s="646"/>
    </row>
    <row r="38" spans="1:8">
      <c r="A38" s="639"/>
      <c r="B38" s="640"/>
      <c r="C38" s="641"/>
      <c r="D38" s="641"/>
      <c r="E38" s="641"/>
      <c r="F38" s="641"/>
      <c r="G38" s="639"/>
      <c r="H38" s="646"/>
    </row>
    <row r="39" spans="1:8">
      <c r="A39" s="639"/>
      <c r="B39" s="642"/>
      <c r="C39" s="642"/>
      <c r="D39" s="642"/>
      <c r="E39" s="642"/>
      <c r="F39" s="643"/>
      <c r="G39" s="639"/>
      <c r="H39" s="646"/>
    </row>
    <row r="40" spans="1:8">
      <c r="A40" s="639"/>
      <c r="B40" s="639"/>
      <c r="C40" s="639"/>
      <c r="D40" s="639"/>
      <c r="E40" s="643"/>
      <c r="F40" s="644" t="s">
        <v>133</v>
      </c>
      <c r="G40" s="639"/>
      <c r="H40" s="646"/>
    </row>
    <row r="41" spans="1:8">
      <c r="A41" s="639"/>
      <c r="B41" s="639"/>
      <c r="C41" s="639"/>
      <c r="D41" s="639"/>
      <c r="E41" s="639"/>
      <c r="F41" s="645"/>
      <c r="G41" s="639"/>
      <c r="H41" s="646"/>
    </row>
    <row r="42" spans="1:8">
      <c r="A42" s="639"/>
      <c r="B42" s="639"/>
      <c r="C42" s="639"/>
      <c r="D42" s="639"/>
      <c r="E42" s="639"/>
      <c r="F42" s="645"/>
      <c r="G42" s="639"/>
      <c r="H42" s="646"/>
    </row>
    <row r="43" spans="1:8">
      <c r="A43" s="639"/>
      <c r="B43" s="639"/>
      <c r="C43" s="639"/>
      <c r="D43" s="639"/>
      <c r="E43" s="639"/>
      <c r="F43" s="645"/>
      <c r="G43" s="639"/>
      <c r="H43" s="646"/>
    </row>
    <row r="44" spans="1:8">
      <c r="A44" s="642"/>
      <c r="B44" s="639"/>
      <c r="C44" s="639"/>
      <c r="D44" s="639"/>
      <c r="E44" s="639"/>
      <c r="F44" s="639"/>
      <c r="G44" s="642"/>
      <c r="H44" s="646"/>
    </row>
    <row r="45" spans="1:8">
      <c r="A45" s="639"/>
      <c r="B45" s="639"/>
      <c r="C45" s="639"/>
      <c r="D45" s="639"/>
      <c r="E45" s="639"/>
      <c r="F45" s="639"/>
      <c r="G45" s="639"/>
      <c r="H45" s="646"/>
    </row>
    <row r="46" spans="1:8">
      <c r="A46" s="639"/>
      <c r="B46" s="639"/>
      <c r="C46" s="639"/>
      <c r="D46" s="639"/>
      <c r="E46" s="639"/>
      <c r="F46" s="639"/>
      <c r="G46" s="639"/>
      <c r="H46" s="646"/>
    </row>
    <row r="47" spans="1:8">
      <c r="A47" s="639"/>
      <c r="B47" s="643"/>
      <c r="C47" s="643"/>
      <c r="D47" s="643"/>
      <c r="E47" s="643"/>
      <c r="F47" s="643"/>
      <c r="G47" s="639"/>
      <c r="H47" s="646"/>
    </row>
    <row r="48" spans="1:8">
      <c r="A48" s="639"/>
      <c r="B48" s="643"/>
      <c r="C48" s="643"/>
      <c r="D48" s="643"/>
      <c r="E48" s="643"/>
      <c r="F48" s="643"/>
      <c r="G48" s="639"/>
      <c r="H48" s="646"/>
    </row>
    <row r="49" spans="1:8">
      <c r="A49" s="639"/>
      <c r="B49" s="643"/>
      <c r="C49" s="643"/>
      <c r="D49" s="643"/>
      <c r="E49" s="643"/>
      <c r="F49" s="643"/>
      <c r="G49" s="639"/>
      <c r="H49" s="646"/>
    </row>
    <row r="50" spans="1:8">
      <c r="A50" s="639"/>
      <c r="B50" s="643"/>
      <c r="C50" s="643"/>
      <c r="D50" s="643"/>
      <c r="E50" s="643"/>
      <c r="F50" s="643"/>
      <c r="G50" s="639"/>
      <c r="H50" s="646"/>
    </row>
    <row r="51" spans="1:8">
      <c r="A51" s="639"/>
      <c r="B51" s="643"/>
      <c r="C51" s="643"/>
      <c r="D51" s="643"/>
      <c r="E51" s="643"/>
      <c r="F51" s="643"/>
      <c r="G51" s="639"/>
      <c r="H51" s="646"/>
    </row>
    <row r="52" spans="1:8">
      <c r="A52" s="643"/>
      <c r="B52" s="643"/>
      <c r="C52" s="643"/>
      <c r="D52" s="643"/>
      <c r="E52" s="643"/>
      <c r="F52" s="643"/>
      <c r="G52" s="643"/>
      <c r="H52" s="646"/>
    </row>
    <row r="53" spans="1:8">
      <c r="A53" s="643"/>
      <c r="B53" s="643"/>
      <c r="C53" s="643"/>
      <c r="D53" s="643"/>
      <c r="E53" s="643"/>
      <c r="F53" s="643"/>
      <c r="G53" s="643"/>
      <c r="H53" s="646"/>
    </row>
    <row r="54" spans="1:8">
      <c r="A54" s="643"/>
      <c r="B54" s="643"/>
      <c r="C54" s="643"/>
      <c r="D54" s="643"/>
      <c r="E54" s="643"/>
      <c r="F54" s="643"/>
      <c r="G54" s="643"/>
      <c r="H54" s="646"/>
    </row>
    <row r="55" spans="1:8">
      <c r="A55" s="643"/>
      <c r="B55" s="643"/>
      <c r="C55" s="643"/>
      <c r="D55" s="643"/>
      <c r="E55" s="643"/>
      <c r="F55" s="643"/>
      <c r="G55" s="643"/>
      <c r="H55" s="646"/>
    </row>
    <row r="56" spans="1:8">
      <c r="A56" s="104"/>
      <c r="B56" s="104"/>
      <c r="C56" s="104"/>
      <c r="D56" s="104"/>
      <c r="E56" s="104"/>
      <c r="F56" s="104"/>
      <c r="G56" s="104"/>
    </row>
    <row r="57" spans="1:8">
      <c r="A57" s="104"/>
      <c r="B57" s="104"/>
      <c r="C57" s="104"/>
      <c r="D57" s="104"/>
      <c r="E57" s="104"/>
      <c r="F57" s="104"/>
      <c r="G57" s="104"/>
    </row>
    <row r="58" spans="1:8">
      <c r="A58" s="104"/>
      <c r="B58" s="104"/>
      <c r="C58" s="104"/>
      <c r="D58" s="104"/>
      <c r="E58" s="104"/>
      <c r="F58" s="104"/>
      <c r="G58" s="104"/>
    </row>
    <row r="59" spans="1:8">
      <c r="A59" s="104"/>
      <c r="B59" s="104"/>
      <c r="C59" s="104"/>
      <c r="D59" s="104"/>
      <c r="E59" s="104"/>
      <c r="F59" s="104"/>
      <c r="G59" s="104"/>
    </row>
    <row r="60" spans="1:8">
      <c r="A60" s="104"/>
      <c r="B60" s="104"/>
      <c r="C60" s="104"/>
      <c r="D60" s="104"/>
      <c r="E60" s="104"/>
      <c r="F60" s="104"/>
      <c r="G60" s="104"/>
    </row>
    <row r="61" spans="1:8">
      <c r="A61" s="104"/>
      <c r="B61" s="104"/>
      <c r="C61" s="104"/>
      <c r="D61" s="104"/>
      <c r="E61" s="104"/>
      <c r="F61" s="104"/>
      <c r="G61" s="104"/>
    </row>
    <row r="62" spans="1:8">
      <c r="A62" s="104"/>
      <c r="B62" s="104"/>
      <c r="C62" s="104"/>
      <c r="D62" s="104"/>
      <c r="E62" s="104"/>
      <c r="F62" s="104"/>
      <c r="G62" s="104"/>
    </row>
    <row r="63" spans="1:8">
      <c r="A63" s="104"/>
      <c r="B63" s="104"/>
      <c r="C63" s="104"/>
      <c r="D63" s="104"/>
      <c r="E63" s="104"/>
      <c r="F63" s="104"/>
      <c r="G63" s="104"/>
    </row>
    <row r="64" spans="1:8">
      <c r="A64" s="104"/>
      <c r="B64" s="104"/>
      <c r="C64" s="104"/>
      <c r="D64" s="104"/>
      <c r="E64" s="104"/>
      <c r="F64" s="104"/>
      <c r="G64" s="104"/>
    </row>
    <row r="65" spans="1:7">
      <c r="A65" s="104"/>
      <c r="B65" s="104"/>
      <c r="C65" s="104"/>
      <c r="D65" s="104"/>
      <c r="E65" s="104"/>
      <c r="F65" s="104"/>
      <c r="G65" s="104"/>
    </row>
    <row r="66" spans="1:7">
      <c r="A66" s="104"/>
      <c r="B66" s="104"/>
      <c r="C66" s="104"/>
      <c r="D66" s="104"/>
      <c r="E66" s="104"/>
      <c r="F66" s="104"/>
      <c r="G66" s="104"/>
    </row>
  </sheetData>
  <sheetProtection sheet="1" objects="1" scenarios="1"/>
  <protectedRanges>
    <protectedRange sqref="B11:D11" name="範囲1"/>
  </protectedRanges>
  <mergeCells count="3">
    <mergeCell ref="B10:D10"/>
    <mergeCell ref="B11:D11"/>
    <mergeCell ref="B5:G6"/>
  </mergeCells>
  <phoneticPr fontId="2"/>
  <pageMargins left="0.70866141732283472" right="0.70866141732283472" top="0.74803149606299213" bottom="0.74803149606299213" header="0.31496062992125984" footer="0.31496062992125984"/>
  <pageSetup paperSize="9" orientation="portrait" r:id="rId1"/>
  <ignoredErrors>
    <ignoredError sqref="G33" evalErro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9697B-32F5-4267-9923-56FB753DA01C}">
  <sheetPr>
    <tabColor indexed="20"/>
    <pageSetUpPr fitToPage="1"/>
  </sheetPr>
  <dimension ref="A1:M112"/>
  <sheetViews>
    <sheetView zoomScaleNormal="100" zoomScaleSheetLayoutView="100" workbookViewId="0"/>
  </sheetViews>
  <sheetFormatPr defaultRowHeight="13"/>
  <cols>
    <col min="1" max="1" width="1.6328125" style="1028" customWidth="1"/>
    <col min="2" max="2" width="19.08984375" style="1028" customWidth="1"/>
    <col min="3" max="7" width="12.90625" style="1028" customWidth="1"/>
    <col min="8" max="8" width="1" style="1027" customWidth="1"/>
    <col min="9" max="10" width="6.36328125" style="1027" customWidth="1"/>
    <col min="11" max="11" width="8.7265625" style="1028"/>
    <col min="12" max="12" width="10.26953125" style="1028" bestFit="1" customWidth="1"/>
    <col min="13" max="254" width="8.7265625" style="1028"/>
    <col min="255" max="255" width="1.6328125" style="1028" customWidth="1"/>
    <col min="256" max="256" width="19.08984375" style="1028" customWidth="1"/>
    <col min="257" max="261" width="12.90625" style="1028" customWidth="1"/>
    <col min="262" max="262" width="1" style="1028" customWidth="1"/>
    <col min="263" max="264" width="6.36328125" style="1028" customWidth="1"/>
    <col min="265" max="265" width="8.7265625" style="1028"/>
    <col min="266" max="266" width="10.26953125" style="1028" bestFit="1" customWidth="1"/>
    <col min="267" max="510" width="8.7265625" style="1028"/>
    <col min="511" max="511" width="1.6328125" style="1028" customWidth="1"/>
    <col min="512" max="512" width="19.08984375" style="1028" customWidth="1"/>
    <col min="513" max="517" width="12.90625" style="1028" customWidth="1"/>
    <col min="518" max="518" width="1" style="1028" customWidth="1"/>
    <col min="519" max="520" width="6.36328125" style="1028" customWidth="1"/>
    <col min="521" max="521" width="8.7265625" style="1028"/>
    <col min="522" max="522" width="10.26953125" style="1028" bestFit="1" customWidth="1"/>
    <col min="523" max="766" width="8.7265625" style="1028"/>
    <col min="767" max="767" width="1.6328125" style="1028" customWidth="1"/>
    <col min="768" max="768" width="19.08984375" style="1028" customWidth="1"/>
    <col min="769" max="773" width="12.90625" style="1028" customWidth="1"/>
    <col min="774" max="774" width="1" style="1028" customWidth="1"/>
    <col min="775" max="776" width="6.36328125" style="1028" customWidth="1"/>
    <col min="777" max="777" width="8.7265625" style="1028"/>
    <col min="778" max="778" width="10.26953125" style="1028" bestFit="1" customWidth="1"/>
    <col min="779" max="1022" width="8.7265625" style="1028"/>
    <col min="1023" max="1023" width="1.6328125" style="1028" customWidth="1"/>
    <col min="1024" max="1024" width="19.08984375" style="1028" customWidth="1"/>
    <col min="1025" max="1029" width="12.90625" style="1028" customWidth="1"/>
    <col min="1030" max="1030" width="1" style="1028" customWidth="1"/>
    <col min="1031" max="1032" width="6.36328125" style="1028" customWidth="1"/>
    <col min="1033" max="1033" width="8.7265625" style="1028"/>
    <col min="1034" max="1034" width="10.26953125" style="1028" bestFit="1" customWidth="1"/>
    <col min="1035" max="1278" width="8.7265625" style="1028"/>
    <col min="1279" max="1279" width="1.6328125" style="1028" customWidth="1"/>
    <col min="1280" max="1280" width="19.08984375" style="1028" customWidth="1"/>
    <col min="1281" max="1285" width="12.90625" style="1028" customWidth="1"/>
    <col min="1286" max="1286" width="1" style="1028" customWidth="1"/>
    <col min="1287" max="1288" width="6.36328125" style="1028" customWidth="1"/>
    <col min="1289" max="1289" width="8.7265625" style="1028"/>
    <col min="1290" max="1290" width="10.26953125" style="1028" bestFit="1" customWidth="1"/>
    <col min="1291" max="1534" width="8.7265625" style="1028"/>
    <col min="1535" max="1535" width="1.6328125" style="1028" customWidth="1"/>
    <col min="1536" max="1536" width="19.08984375" style="1028" customWidth="1"/>
    <col min="1537" max="1541" width="12.90625" style="1028" customWidth="1"/>
    <col min="1542" max="1542" width="1" style="1028" customWidth="1"/>
    <col min="1543" max="1544" width="6.36328125" style="1028" customWidth="1"/>
    <col min="1545" max="1545" width="8.7265625" style="1028"/>
    <col min="1546" max="1546" width="10.26953125" style="1028" bestFit="1" customWidth="1"/>
    <col min="1547" max="1790" width="8.7265625" style="1028"/>
    <col min="1791" max="1791" width="1.6328125" style="1028" customWidth="1"/>
    <col min="1792" max="1792" width="19.08984375" style="1028" customWidth="1"/>
    <col min="1793" max="1797" width="12.90625" style="1028" customWidth="1"/>
    <col min="1798" max="1798" width="1" style="1028" customWidth="1"/>
    <col min="1799" max="1800" width="6.36328125" style="1028" customWidth="1"/>
    <col min="1801" max="1801" width="8.7265625" style="1028"/>
    <col min="1802" max="1802" width="10.26953125" style="1028" bestFit="1" customWidth="1"/>
    <col min="1803" max="2046" width="8.7265625" style="1028"/>
    <col min="2047" max="2047" width="1.6328125" style="1028" customWidth="1"/>
    <col min="2048" max="2048" width="19.08984375" style="1028" customWidth="1"/>
    <col min="2049" max="2053" width="12.90625" style="1028" customWidth="1"/>
    <col min="2054" max="2054" width="1" style="1028" customWidth="1"/>
    <col min="2055" max="2056" width="6.36328125" style="1028" customWidth="1"/>
    <col min="2057" max="2057" width="8.7265625" style="1028"/>
    <col min="2058" max="2058" width="10.26953125" style="1028" bestFit="1" customWidth="1"/>
    <col min="2059" max="2302" width="8.7265625" style="1028"/>
    <col min="2303" max="2303" width="1.6328125" style="1028" customWidth="1"/>
    <col min="2304" max="2304" width="19.08984375" style="1028" customWidth="1"/>
    <col min="2305" max="2309" width="12.90625" style="1028" customWidth="1"/>
    <col min="2310" max="2310" width="1" style="1028" customWidth="1"/>
    <col min="2311" max="2312" width="6.36328125" style="1028" customWidth="1"/>
    <col min="2313" max="2313" width="8.7265625" style="1028"/>
    <col min="2314" max="2314" width="10.26953125" style="1028" bestFit="1" customWidth="1"/>
    <col min="2315" max="2558" width="8.7265625" style="1028"/>
    <col min="2559" max="2559" width="1.6328125" style="1028" customWidth="1"/>
    <col min="2560" max="2560" width="19.08984375" style="1028" customWidth="1"/>
    <col min="2561" max="2565" width="12.90625" style="1028" customWidth="1"/>
    <col min="2566" max="2566" width="1" style="1028" customWidth="1"/>
    <col min="2567" max="2568" width="6.36328125" style="1028" customWidth="1"/>
    <col min="2569" max="2569" width="8.7265625" style="1028"/>
    <col min="2570" max="2570" width="10.26953125" style="1028" bestFit="1" customWidth="1"/>
    <col min="2571" max="2814" width="8.7265625" style="1028"/>
    <col min="2815" max="2815" width="1.6328125" style="1028" customWidth="1"/>
    <col min="2816" max="2816" width="19.08984375" style="1028" customWidth="1"/>
    <col min="2817" max="2821" width="12.90625" style="1028" customWidth="1"/>
    <col min="2822" max="2822" width="1" style="1028" customWidth="1"/>
    <col min="2823" max="2824" width="6.36328125" style="1028" customWidth="1"/>
    <col min="2825" max="2825" width="8.7265625" style="1028"/>
    <col min="2826" max="2826" width="10.26953125" style="1028" bestFit="1" customWidth="1"/>
    <col min="2827" max="3070" width="8.7265625" style="1028"/>
    <col min="3071" max="3071" width="1.6328125" style="1028" customWidth="1"/>
    <col min="3072" max="3072" width="19.08984375" style="1028" customWidth="1"/>
    <col min="3073" max="3077" width="12.90625" style="1028" customWidth="1"/>
    <col min="3078" max="3078" width="1" style="1028" customWidth="1"/>
    <col min="3079" max="3080" width="6.36328125" style="1028" customWidth="1"/>
    <col min="3081" max="3081" width="8.7265625" style="1028"/>
    <col min="3082" max="3082" width="10.26953125" style="1028" bestFit="1" customWidth="1"/>
    <col min="3083" max="3326" width="8.7265625" style="1028"/>
    <col min="3327" max="3327" width="1.6328125" style="1028" customWidth="1"/>
    <col min="3328" max="3328" width="19.08984375" style="1028" customWidth="1"/>
    <col min="3329" max="3333" width="12.90625" style="1028" customWidth="1"/>
    <col min="3334" max="3334" width="1" style="1028" customWidth="1"/>
    <col min="3335" max="3336" width="6.36328125" style="1028" customWidth="1"/>
    <col min="3337" max="3337" width="8.7265625" style="1028"/>
    <col min="3338" max="3338" width="10.26953125" style="1028" bestFit="1" customWidth="1"/>
    <col min="3339" max="3582" width="8.7265625" style="1028"/>
    <col min="3583" max="3583" width="1.6328125" style="1028" customWidth="1"/>
    <col min="3584" max="3584" width="19.08984375" style="1028" customWidth="1"/>
    <col min="3585" max="3589" width="12.90625" style="1028" customWidth="1"/>
    <col min="3590" max="3590" width="1" style="1028" customWidth="1"/>
    <col min="3591" max="3592" width="6.36328125" style="1028" customWidth="1"/>
    <col min="3593" max="3593" width="8.7265625" style="1028"/>
    <col min="3594" max="3594" width="10.26953125" style="1028" bestFit="1" customWidth="1"/>
    <col min="3595" max="3838" width="8.7265625" style="1028"/>
    <col min="3839" max="3839" width="1.6328125" style="1028" customWidth="1"/>
    <col min="3840" max="3840" width="19.08984375" style="1028" customWidth="1"/>
    <col min="3841" max="3845" width="12.90625" style="1028" customWidth="1"/>
    <col min="3846" max="3846" width="1" style="1028" customWidth="1"/>
    <col min="3847" max="3848" width="6.36328125" style="1028" customWidth="1"/>
    <col min="3849" max="3849" width="8.7265625" style="1028"/>
    <col min="3850" max="3850" width="10.26953125" style="1028" bestFit="1" customWidth="1"/>
    <col min="3851" max="4094" width="8.7265625" style="1028"/>
    <col min="4095" max="4095" width="1.6328125" style="1028" customWidth="1"/>
    <col min="4096" max="4096" width="19.08984375" style="1028" customWidth="1"/>
    <col min="4097" max="4101" width="12.90625" style="1028" customWidth="1"/>
    <col min="4102" max="4102" width="1" style="1028" customWidth="1"/>
    <col min="4103" max="4104" width="6.36328125" style="1028" customWidth="1"/>
    <col min="4105" max="4105" width="8.7265625" style="1028"/>
    <col min="4106" max="4106" width="10.26953125" style="1028" bestFit="1" customWidth="1"/>
    <col min="4107" max="4350" width="8.7265625" style="1028"/>
    <col min="4351" max="4351" width="1.6328125" style="1028" customWidth="1"/>
    <col min="4352" max="4352" width="19.08984375" style="1028" customWidth="1"/>
    <col min="4353" max="4357" width="12.90625" style="1028" customWidth="1"/>
    <col min="4358" max="4358" width="1" style="1028" customWidth="1"/>
    <col min="4359" max="4360" width="6.36328125" style="1028" customWidth="1"/>
    <col min="4361" max="4361" width="8.7265625" style="1028"/>
    <col min="4362" max="4362" width="10.26953125" style="1028" bestFit="1" customWidth="1"/>
    <col min="4363" max="4606" width="8.7265625" style="1028"/>
    <col min="4607" max="4607" width="1.6328125" style="1028" customWidth="1"/>
    <col min="4608" max="4608" width="19.08984375" style="1028" customWidth="1"/>
    <col min="4609" max="4613" width="12.90625" style="1028" customWidth="1"/>
    <col min="4614" max="4614" width="1" style="1028" customWidth="1"/>
    <col min="4615" max="4616" width="6.36328125" style="1028" customWidth="1"/>
    <col min="4617" max="4617" width="8.7265625" style="1028"/>
    <col min="4618" max="4618" width="10.26953125" style="1028" bestFit="1" customWidth="1"/>
    <col min="4619" max="4862" width="8.7265625" style="1028"/>
    <col min="4863" max="4863" width="1.6328125" style="1028" customWidth="1"/>
    <col min="4864" max="4864" width="19.08984375" style="1028" customWidth="1"/>
    <col min="4865" max="4869" width="12.90625" style="1028" customWidth="1"/>
    <col min="4870" max="4870" width="1" style="1028" customWidth="1"/>
    <col min="4871" max="4872" width="6.36328125" style="1028" customWidth="1"/>
    <col min="4873" max="4873" width="8.7265625" style="1028"/>
    <col min="4874" max="4874" width="10.26953125" style="1028" bestFit="1" customWidth="1"/>
    <col min="4875" max="5118" width="8.7265625" style="1028"/>
    <col min="5119" max="5119" width="1.6328125" style="1028" customWidth="1"/>
    <col min="5120" max="5120" width="19.08984375" style="1028" customWidth="1"/>
    <col min="5121" max="5125" width="12.90625" style="1028" customWidth="1"/>
    <col min="5126" max="5126" width="1" style="1028" customWidth="1"/>
    <col min="5127" max="5128" width="6.36328125" style="1028" customWidth="1"/>
    <col min="5129" max="5129" width="8.7265625" style="1028"/>
    <col min="5130" max="5130" width="10.26953125" style="1028" bestFit="1" customWidth="1"/>
    <col min="5131" max="5374" width="8.7265625" style="1028"/>
    <col min="5375" max="5375" width="1.6328125" style="1028" customWidth="1"/>
    <col min="5376" max="5376" width="19.08984375" style="1028" customWidth="1"/>
    <col min="5377" max="5381" width="12.90625" style="1028" customWidth="1"/>
    <col min="5382" max="5382" width="1" style="1028" customWidth="1"/>
    <col min="5383" max="5384" width="6.36328125" style="1028" customWidth="1"/>
    <col min="5385" max="5385" width="8.7265625" style="1028"/>
    <col min="5386" max="5386" width="10.26953125" style="1028" bestFit="1" customWidth="1"/>
    <col min="5387" max="5630" width="8.7265625" style="1028"/>
    <col min="5631" max="5631" width="1.6328125" style="1028" customWidth="1"/>
    <col min="5632" max="5632" width="19.08984375" style="1028" customWidth="1"/>
    <col min="5633" max="5637" width="12.90625" style="1028" customWidth="1"/>
    <col min="5638" max="5638" width="1" style="1028" customWidth="1"/>
    <col min="5639" max="5640" width="6.36328125" style="1028" customWidth="1"/>
    <col min="5641" max="5641" width="8.7265625" style="1028"/>
    <col min="5642" max="5642" width="10.26953125" style="1028" bestFit="1" customWidth="1"/>
    <col min="5643" max="5886" width="8.7265625" style="1028"/>
    <col min="5887" max="5887" width="1.6328125" style="1028" customWidth="1"/>
    <col min="5888" max="5888" width="19.08984375" style="1028" customWidth="1"/>
    <col min="5889" max="5893" width="12.90625" style="1028" customWidth="1"/>
    <col min="5894" max="5894" width="1" style="1028" customWidth="1"/>
    <col min="5895" max="5896" width="6.36328125" style="1028" customWidth="1"/>
    <col min="5897" max="5897" width="8.7265625" style="1028"/>
    <col min="5898" max="5898" width="10.26953125" style="1028" bestFit="1" customWidth="1"/>
    <col min="5899" max="6142" width="8.7265625" style="1028"/>
    <col min="6143" max="6143" width="1.6328125" style="1028" customWidth="1"/>
    <col min="6144" max="6144" width="19.08984375" style="1028" customWidth="1"/>
    <col min="6145" max="6149" width="12.90625" style="1028" customWidth="1"/>
    <col min="6150" max="6150" width="1" style="1028" customWidth="1"/>
    <col min="6151" max="6152" width="6.36328125" style="1028" customWidth="1"/>
    <col min="6153" max="6153" width="8.7265625" style="1028"/>
    <col min="6154" max="6154" width="10.26953125" style="1028" bestFit="1" customWidth="1"/>
    <col min="6155" max="6398" width="8.7265625" style="1028"/>
    <col min="6399" max="6399" width="1.6328125" style="1028" customWidth="1"/>
    <col min="6400" max="6400" width="19.08984375" style="1028" customWidth="1"/>
    <col min="6401" max="6405" width="12.90625" style="1028" customWidth="1"/>
    <col min="6406" max="6406" width="1" style="1028" customWidth="1"/>
    <col min="6407" max="6408" width="6.36328125" style="1028" customWidth="1"/>
    <col min="6409" max="6409" width="8.7265625" style="1028"/>
    <col min="6410" max="6410" width="10.26953125" style="1028" bestFit="1" customWidth="1"/>
    <col min="6411" max="6654" width="8.7265625" style="1028"/>
    <col min="6655" max="6655" width="1.6328125" style="1028" customWidth="1"/>
    <col min="6656" max="6656" width="19.08984375" style="1028" customWidth="1"/>
    <col min="6657" max="6661" width="12.90625" style="1028" customWidth="1"/>
    <col min="6662" max="6662" width="1" style="1028" customWidth="1"/>
    <col min="6663" max="6664" width="6.36328125" style="1028" customWidth="1"/>
    <col min="6665" max="6665" width="8.7265625" style="1028"/>
    <col min="6666" max="6666" width="10.26953125" style="1028" bestFit="1" customWidth="1"/>
    <col min="6667" max="6910" width="8.7265625" style="1028"/>
    <col min="6911" max="6911" width="1.6328125" style="1028" customWidth="1"/>
    <col min="6912" max="6912" width="19.08984375" style="1028" customWidth="1"/>
    <col min="6913" max="6917" width="12.90625" style="1028" customWidth="1"/>
    <col min="6918" max="6918" width="1" style="1028" customWidth="1"/>
    <col min="6919" max="6920" width="6.36328125" style="1028" customWidth="1"/>
    <col min="6921" max="6921" width="8.7265625" style="1028"/>
    <col min="6922" max="6922" width="10.26953125" style="1028" bestFit="1" customWidth="1"/>
    <col min="6923" max="7166" width="8.7265625" style="1028"/>
    <col min="7167" max="7167" width="1.6328125" style="1028" customWidth="1"/>
    <col min="7168" max="7168" width="19.08984375" style="1028" customWidth="1"/>
    <col min="7169" max="7173" width="12.90625" style="1028" customWidth="1"/>
    <col min="7174" max="7174" width="1" style="1028" customWidth="1"/>
    <col min="7175" max="7176" width="6.36328125" style="1028" customWidth="1"/>
    <col min="7177" max="7177" width="8.7265625" style="1028"/>
    <col min="7178" max="7178" width="10.26953125" style="1028" bestFit="1" customWidth="1"/>
    <col min="7179" max="7422" width="8.7265625" style="1028"/>
    <col min="7423" max="7423" width="1.6328125" style="1028" customWidth="1"/>
    <col min="7424" max="7424" width="19.08984375" style="1028" customWidth="1"/>
    <col min="7425" max="7429" width="12.90625" style="1028" customWidth="1"/>
    <col min="7430" max="7430" width="1" style="1028" customWidth="1"/>
    <col min="7431" max="7432" width="6.36328125" style="1028" customWidth="1"/>
    <col min="7433" max="7433" width="8.7265625" style="1028"/>
    <col min="7434" max="7434" width="10.26953125" style="1028" bestFit="1" customWidth="1"/>
    <col min="7435" max="7678" width="8.7265625" style="1028"/>
    <col min="7679" max="7679" width="1.6328125" style="1028" customWidth="1"/>
    <col min="7680" max="7680" width="19.08984375" style="1028" customWidth="1"/>
    <col min="7681" max="7685" width="12.90625" style="1028" customWidth="1"/>
    <col min="7686" max="7686" width="1" style="1028" customWidth="1"/>
    <col min="7687" max="7688" width="6.36328125" style="1028" customWidth="1"/>
    <col min="7689" max="7689" width="8.7265625" style="1028"/>
    <col min="7690" max="7690" width="10.26953125" style="1028" bestFit="1" customWidth="1"/>
    <col min="7691" max="7934" width="8.7265625" style="1028"/>
    <col min="7935" max="7935" width="1.6328125" style="1028" customWidth="1"/>
    <col min="7936" max="7936" width="19.08984375" style="1028" customWidth="1"/>
    <col min="7937" max="7941" width="12.90625" style="1028" customWidth="1"/>
    <col min="7942" max="7942" width="1" style="1028" customWidth="1"/>
    <col min="7943" max="7944" width="6.36328125" style="1028" customWidth="1"/>
    <col min="7945" max="7945" width="8.7265625" style="1028"/>
    <col min="7946" max="7946" width="10.26953125" style="1028" bestFit="1" customWidth="1"/>
    <col min="7947" max="8190" width="8.7265625" style="1028"/>
    <col min="8191" max="8191" width="1.6328125" style="1028" customWidth="1"/>
    <col min="8192" max="8192" width="19.08984375" style="1028" customWidth="1"/>
    <col min="8193" max="8197" width="12.90625" style="1028" customWidth="1"/>
    <col min="8198" max="8198" width="1" style="1028" customWidth="1"/>
    <col min="8199" max="8200" width="6.36328125" style="1028" customWidth="1"/>
    <col min="8201" max="8201" width="8.7265625" style="1028"/>
    <col min="8202" max="8202" width="10.26953125" style="1028" bestFit="1" customWidth="1"/>
    <col min="8203" max="8446" width="8.7265625" style="1028"/>
    <col min="8447" max="8447" width="1.6328125" style="1028" customWidth="1"/>
    <col min="8448" max="8448" width="19.08984375" style="1028" customWidth="1"/>
    <col min="8449" max="8453" width="12.90625" style="1028" customWidth="1"/>
    <col min="8454" max="8454" width="1" style="1028" customWidth="1"/>
    <col min="8455" max="8456" width="6.36328125" style="1028" customWidth="1"/>
    <col min="8457" max="8457" width="8.7265625" style="1028"/>
    <col min="8458" max="8458" width="10.26953125" style="1028" bestFit="1" customWidth="1"/>
    <col min="8459" max="8702" width="8.7265625" style="1028"/>
    <col min="8703" max="8703" width="1.6328125" style="1028" customWidth="1"/>
    <col min="8704" max="8704" width="19.08984375" style="1028" customWidth="1"/>
    <col min="8705" max="8709" width="12.90625" style="1028" customWidth="1"/>
    <col min="8710" max="8710" width="1" style="1028" customWidth="1"/>
    <col min="8711" max="8712" width="6.36328125" style="1028" customWidth="1"/>
    <col min="8713" max="8713" width="8.7265625" style="1028"/>
    <col min="8714" max="8714" width="10.26953125" style="1028" bestFit="1" customWidth="1"/>
    <col min="8715" max="8958" width="8.7265625" style="1028"/>
    <col min="8959" max="8959" width="1.6328125" style="1028" customWidth="1"/>
    <col min="8960" max="8960" width="19.08984375" style="1028" customWidth="1"/>
    <col min="8961" max="8965" width="12.90625" style="1028" customWidth="1"/>
    <col min="8966" max="8966" width="1" style="1028" customWidth="1"/>
    <col min="8967" max="8968" width="6.36328125" style="1028" customWidth="1"/>
    <col min="8969" max="8969" width="8.7265625" style="1028"/>
    <col min="8970" max="8970" width="10.26953125" style="1028" bestFit="1" customWidth="1"/>
    <col min="8971" max="9214" width="8.7265625" style="1028"/>
    <col min="9215" max="9215" width="1.6328125" style="1028" customWidth="1"/>
    <col min="9216" max="9216" width="19.08984375" style="1028" customWidth="1"/>
    <col min="9217" max="9221" width="12.90625" style="1028" customWidth="1"/>
    <col min="9222" max="9222" width="1" style="1028" customWidth="1"/>
    <col min="9223" max="9224" width="6.36328125" style="1028" customWidth="1"/>
    <col min="9225" max="9225" width="8.7265625" style="1028"/>
    <col min="9226" max="9226" width="10.26953125" style="1028" bestFit="1" customWidth="1"/>
    <col min="9227" max="9470" width="8.7265625" style="1028"/>
    <col min="9471" max="9471" width="1.6328125" style="1028" customWidth="1"/>
    <col min="9472" max="9472" width="19.08984375" style="1028" customWidth="1"/>
    <col min="9473" max="9477" width="12.90625" style="1028" customWidth="1"/>
    <col min="9478" max="9478" width="1" style="1028" customWidth="1"/>
    <col min="9479" max="9480" width="6.36328125" style="1028" customWidth="1"/>
    <col min="9481" max="9481" width="8.7265625" style="1028"/>
    <col min="9482" max="9482" width="10.26953125" style="1028" bestFit="1" customWidth="1"/>
    <col min="9483" max="9726" width="8.7265625" style="1028"/>
    <col min="9727" max="9727" width="1.6328125" style="1028" customWidth="1"/>
    <col min="9728" max="9728" width="19.08984375" style="1028" customWidth="1"/>
    <col min="9729" max="9733" width="12.90625" style="1028" customWidth="1"/>
    <col min="9734" max="9734" width="1" style="1028" customWidth="1"/>
    <col min="9735" max="9736" width="6.36328125" style="1028" customWidth="1"/>
    <col min="9737" max="9737" width="8.7265625" style="1028"/>
    <col min="9738" max="9738" width="10.26953125" style="1028" bestFit="1" customWidth="1"/>
    <col min="9739" max="9982" width="8.7265625" style="1028"/>
    <col min="9983" max="9983" width="1.6328125" style="1028" customWidth="1"/>
    <col min="9984" max="9984" width="19.08984375" style="1028" customWidth="1"/>
    <col min="9985" max="9989" width="12.90625" style="1028" customWidth="1"/>
    <col min="9990" max="9990" width="1" style="1028" customWidth="1"/>
    <col min="9991" max="9992" width="6.36328125" style="1028" customWidth="1"/>
    <col min="9993" max="9993" width="8.7265625" style="1028"/>
    <col min="9994" max="9994" width="10.26953125" style="1028" bestFit="1" customWidth="1"/>
    <col min="9995" max="10238" width="8.7265625" style="1028"/>
    <col min="10239" max="10239" width="1.6328125" style="1028" customWidth="1"/>
    <col min="10240" max="10240" width="19.08984375" style="1028" customWidth="1"/>
    <col min="10241" max="10245" width="12.90625" style="1028" customWidth="1"/>
    <col min="10246" max="10246" width="1" style="1028" customWidth="1"/>
    <col min="10247" max="10248" width="6.36328125" style="1028" customWidth="1"/>
    <col min="10249" max="10249" width="8.7265625" style="1028"/>
    <col min="10250" max="10250" width="10.26953125" style="1028" bestFit="1" customWidth="1"/>
    <col min="10251" max="10494" width="8.7265625" style="1028"/>
    <col min="10495" max="10495" width="1.6328125" style="1028" customWidth="1"/>
    <col min="10496" max="10496" width="19.08984375" style="1028" customWidth="1"/>
    <col min="10497" max="10501" width="12.90625" style="1028" customWidth="1"/>
    <col min="10502" max="10502" width="1" style="1028" customWidth="1"/>
    <col min="10503" max="10504" width="6.36328125" style="1028" customWidth="1"/>
    <col min="10505" max="10505" width="8.7265625" style="1028"/>
    <col min="10506" max="10506" width="10.26953125" style="1028" bestFit="1" customWidth="1"/>
    <col min="10507" max="10750" width="8.7265625" style="1028"/>
    <col min="10751" max="10751" width="1.6328125" style="1028" customWidth="1"/>
    <col min="10752" max="10752" width="19.08984375" style="1028" customWidth="1"/>
    <col min="10753" max="10757" width="12.90625" style="1028" customWidth="1"/>
    <col min="10758" max="10758" width="1" style="1028" customWidth="1"/>
    <col min="10759" max="10760" width="6.36328125" style="1028" customWidth="1"/>
    <col min="10761" max="10761" width="8.7265625" style="1028"/>
    <col min="10762" max="10762" width="10.26953125" style="1028" bestFit="1" customWidth="1"/>
    <col min="10763" max="11006" width="8.7265625" style="1028"/>
    <col min="11007" max="11007" width="1.6328125" style="1028" customWidth="1"/>
    <col min="11008" max="11008" width="19.08984375" style="1028" customWidth="1"/>
    <col min="11009" max="11013" width="12.90625" style="1028" customWidth="1"/>
    <col min="11014" max="11014" width="1" style="1028" customWidth="1"/>
    <col min="11015" max="11016" width="6.36328125" style="1028" customWidth="1"/>
    <col min="11017" max="11017" width="8.7265625" style="1028"/>
    <col min="11018" max="11018" width="10.26953125" style="1028" bestFit="1" customWidth="1"/>
    <col min="11019" max="11262" width="8.7265625" style="1028"/>
    <col min="11263" max="11263" width="1.6328125" style="1028" customWidth="1"/>
    <col min="11264" max="11264" width="19.08984375" style="1028" customWidth="1"/>
    <col min="11265" max="11269" width="12.90625" style="1028" customWidth="1"/>
    <col min="11270" max="11270" width="1" style="1028" customWidth="1"/>
    <col min="11271" max="11272" width="6.36328125" style="1028" customWidth="1"/>
    <col min="11273" max="11273" width="8.7265625" style="1028"/>
    <col min="11274" max="11274" width="10.26953125" style="1028" bestFit="1" customWidth="1"/>
    <col min="11275" max="11518" width="8.7265625" style="1028"/>
    <col min="11519" max="11519" width="1.6328125" style="1028" customWidth="1"/>
    <col min="11520" max="11520" width="19.08984375" style="1028" customWidth="1"/>
    <col min="11521" max="11525" width="12.90625" style="1028" customWidth="1"/>
    <col min="11526" max="11526" width="1" style="1028" customWidth="1"/>
    <col min="11527" max="11528" width="6.36328125" style="1028" customWidth="1"/>
    <col min="11529" max="11529" width="8.7265625" style="1028"/>
    <col min="11530" max="11530" width="10.26953125" style="1028" bestFit="1" customWidth="1"/>
    <col min="11531" max="11774" width="8.7265625" style="1028"/>
    <col min="11775" max="11775" width="1.6328125" style="1028" customWidth="1"/>
    <col min="11776" max="11776" width="19.08984375" style="1028" customWidth="1"/>
    <col min="11777" max="11781" width="12.90625" style="1028" customWidth="1"/>
    <col min="11782" max="11782" width="1" style="1028" customWidth="1"/>
    <col min="11783" max="11784" width="6.36328125" style="1028" customWidth="1"/>
    <col min="11785" max="11785" width="8.7265625" style="1028"/>
    <col min="11786" max="11786" width="10.26953125" style="1028" bestFit="1" customWidth="1"/>
    <col min="11787" max="12030" width="8.7265625" style="1028"/>
    <col min="12031" max="12031" width="1.6328125" style="1028" customWidth="1"/>
    <col min="12032" max="12032" width="19.08984375" style="1028" customWidth="1"/>
    <col min="12033" max="12037" width="12.90625" style="1028" customWidth="1"/>
    <col min="12038" max="12038" width="1" style="1028" customWidth="1"/>
    <col min="12039" max="12040" width="6.36328125" style="1028" customWidth="1"/>
    <col min="12041" max="12041" width="8.7265625" style="1028"/>
    <col min="12042" max="12042" width="10.26953125" style="1028" bestFit="1" customWidth="1"/>
    <col min="12043" max="12286" width="8.7265625" style="1028"/>
    <col min="12287" max="12287" width="1.6328125" style="1028" customWidth="1"/>
    <col min="12288" max="12288" width="19.08984375" style="1028" customWidth="1"/>
    <col min="12289" max="12293" width="12.90625" style="1028" customWidth="1"/>
    <col min="12294" max="12294" width="1" style="1028" customWidth="1"/>
    <col min="12295" max="12296" width="6.36328125" style="1028" customWidth="1"/>
    <col min="12297" max="12297" width="8.7265625" style="1028"/>
    <col min="12298" max="12298" width="10.26953125" style="1028" bestFit="1" customWidth="1"/>
    <col min="12299" max="12542" width="8.7265625" style="1028"/>
    <col min="12543" max="12543" width="1.6328125" style="1028" customWidth="1"/>
    <col min="12544" max="12544" width="19.08984375" style="1028" customWidth="1"/>
    <col min="12545" max="12549" width="12.90625" style="1028" customWidth="1"/>
    <col min="12550" max="12550" width="1" style="1028" customWidth="1"/>
    <col min="12551" max="12552" width="6.36328125" style="1028" customWidth="1"/>
    <col min="12553" max="12553" width="8.7265625" style="1028"/>
    <col min="12554" max="12554" width="10.26953125" style="1028" bestFit="1" customWidth="1"/>
    <col min="12555" max="12798" width="8.7265625" style="1028"/>
    <col min="12799" max="12799" width="1.6328125" style="1028" customWidth="1"/>
    <col min="12800" max="12800" width="19.08984375" style="1028" customWidth="1"/>
    <col min="12801" max="12805" width="12.90625" style="1028" customWidth="1"/>
    <col min="12806" max="12806" width="1" style="1028" customWidth="1"/>
    <col min="12807" max="12808" width="6.36328125" style="1028" customWidth="1"/>
    <col min="12809" max="12809" width="8.7265625" style="1028"/>
    <col min="12810" max="12810" width="10.26953125" style="1028" bestFit="1" customWidth="1"/>
    <col min="12811" max="13054" width="8.7265625" style="1028"/>
    <col min="13055" max="13055" width="1.6328125" style="1028" customWidth="1"/>
    <col min="13056" max="13056" width="19.08984375" style="1028" customWidth="1"/>
    <col min="13057" max="13061" width="12.90625" style="1028" customWidth="1"/>
    <col min="13062" max="13062" width="1" style="1028" customWidth="1"/>
    <col min="13063" max="13064" width="6.36328125" style="1028" customWidth="1"/>
    <col min="13065" max="13065" width="8.7265625" style="1028"/>
    <col min="13066" max="13066" width="10.26953125" style="1028" bestFit="1" customWidth="1"/>
    <col min="13067" max="13310" width="8.7265625" style="1028"/>
    <col min="13311" max="13311" width="1.6328125" style="1028" customWidth="1"/>
    <col min="13312" max="13312" width="19.08984375" style="1028" customWidth="1"/>
    <col min="13313" max="13317" width="12.90625" style="1028" customWidth="1"/>
    <col min="13318" max="13318" width="1" style="1028" customWidth="1"/>
    <col min="13319" max="13320" width="6.36328125" style="1028" customWidth="1"/>
    <col min="13321" max="13321" width="8.7265625" style="1028"/>
    <col min="13322" max="13322" width="10.26953125" style="1028" bestFit="1" customWidth="1"/>
    <col min="13323" max="13566" width="8.7265625" style="1028"/>
    <col min="13567" max="13567" width="1.6328125" style="1028" customWidth="1"/>
    <col min="13568" max="13568" width="19.08984375" style="1028" customWidth="1"/>
    <col min="13569" max="13573" width="12.90625" style="1028" customWidth="1"/>
    <col min="13574" max="13574" width="1" style="1028" customWidth="1"/>
    <col min="13575" max="13576" width="6.36328125" style="1028" customWidth="1"/>
    <col min="13577" max="13577" width="8.7265625" style="1028"/>
    <col min="13578" max="13578" width="10.26953125" style="1028" bestFit="1" customWidth="1"/>
    <col min="13579" max="13822" width="8.7265625" style="1028"/>
    <col min="13823" max="13823" width="1.6328125" style="1028" customWidth="1"/>
    <col min="13824" max="13824" width="19.08984375" style="1028" customWidth="1"/>
    <col min="13825" max="13829" width="12.90625" style="1028" customWidth="1"/>
    <col min="13830" max="13830" width="1" style="1028" customWidth="1"/>
    <col min="13831" max="13832" width="6.36328125" style="1028" customWidth="1"/>
    <col min="13833" max="13833" width="8.7265625" style="1028"/>
    <col min="13834" max="13834" width="10.26953125" style="1028" bestFit="1" customWidth="1"/>
    <col min="13835" max="14078" width="8.7265625" style="1028"/>
    <col min="14079" max="14079" width="1.6328125" style="1028" customWidth="1"/>
    <col min="14080" max="14080" width="19.08984375" style="1028" customWidth="1"/>
    <col min="14081" max="14085" width="12.90625" style="1028" customWidth="1"/>
    <col min="14086" max="14086" width="1" style="1028" customWidth="1"/>
    <col min="14087" max="14088" width="6.36328125" style="1028" customWidth="1"/>
    <col min="14089" max="14089" width="8.7265625" style="1028"/>
    <col min="14090" max="14090" width="10.26953125" style="1028" bestFit="1" customWidth="1"/>
    <col min="14091" max="14334" width="8.7265625" style="1028"/>
    <col min="14335" max="14335" width="1.6328125" style="1028" customWidth="1"/>
    <col min="14336" max="14336" width="19.08984375" style="1028" customWidth="1"/>
    <col min="14337" max="14341" width="12.90625" style="1028" customWidth="1"/>
    <col min="14342" max="14342" width="1" style="1028" customWidth="1"/>
    <col min="14343" max="14344" width="6.36328125" style="1028" customWidth="1"/>
    <col min="14345" max="14345" width="8.7265625" style="1028"/>
    <col min="14346" max="14346" width="10.26953125" style="1028" bestFit="1" customWidth="1"/>
    <col min="14347" max="14590" width="8.7265625" style="1028"/>
    <col min="14591" max="14591" width="1.6328125" style="1028" customWidth="1"/>
    <col min="14592" max="14592" width="19.08984375" style="1028" customWidth="1"/>
    <col min="14593" max="14597" width="12.90625" style="1028" customWidth="1"/>
    <col min="14598" max="14598" width="1" style="1028" customWidth="1"/>
    <col min="14599" max="14600" width="6.36328125" style="1028" customWidth="1"/>
    <col min="14601" max="14601" width="8.7265625" style="1028"/>
    <col min="14602" max="14602" width="10.26953125" style="1028" bestFit="1" customWidth="1"/>
    <col min="14603" max="14846" width="8.7265625" style="1028"/>
    <col min="14847" max="14847" width="1.6328125" style="1028" customWidth="1"/>
    <col min="14848" max="14848" width="19.08984375" style="1028" customWidth="1"/>
    <col min="14849" max="14853" width="12.90625" style="1028" customWidth="1"/>
    <col min="14854" max="14854" width="1" style="1028" customWidth="1"/>
    <col min="14855" max="14856" width="6.36328125" style="1028" customWidth="1"/>
    <col min="14857" max="14857" width="8.7265625" style="1028"/>
    <col min="14858" max="14858" width="10.26953125" style="1028" bestFit="1" customWidth="1"/>
    <col min="14859" max="15102" width="8.7265625" style="1028"/>
    <col min="15103" max="15103" width="1.6328125" style="1028" customWidth="1"/>
    <col min="15104" max="15104" width="19.08984375" style="1028" customWidth="1"/>
    <col min="15105" max="15109" width="12.90625" style="1028" customWidth="1"/>
    <col min="15110" max="15110" width="1" style="1028" customWidth="1"/>
    <col min="15111" max="15112" width="6.36328125" style="1028" customWidth="1"/>
    <col min="15113" max="15113" width="8.7265625" style="1028"/>
    <col min="15114" max="15114" width="10.26953125" style="1028" bestFit="1" customWidth="1"/>
    <col min="15115" max="15358" width="8.7265625" style="1028"/>
    <col min="15359" max="15359" width="1.6328125" style="1028" customWidth="1"/>
    <col min="15360" max="15360" width="19.08984375" style="1028" customWidth="1"/>
    <col min="15361" max="15365" width="12.90625" style="1028" customWidth="1"/>
    <col min="15366" max="15366" width="1" style="1028" customWidth="1"/>
    <col min="15367" max="15368" width="6.36328125" style="1028" customWidth="1"/>
    <col min="15369" max="15369" width="8.7265625" style="1028"/>
    <col min="15370" max="15370" width="10.26953125" style="1028" bestFit="1" customWidth="1"/>
    <col min="15371" max="15614" width="8.7265625" style="1028"/>
    <col min="15615" max="15615" width="1.6328125" style="1028" customWidth="1"/>
    <col min="15616" max="15616" width="19.08984375" style="1028" customWidth="1"/>
    <col min="15617" max="15621" width="12.90625" style="1028" customWidth="1"/>
    <col min="15622" max="15622" width="1" style="1028" customWidth="1"/>
    <col min="15623" max="15624" width="6.36328125" style="1028" customWidth="1"/>
    <col min="15625" max="15625" width="8.7265625" style="1028"/>
    <col min="15626" max="15626" width="10.26953125" style="1028" bestFit="1" customWidth="1"/>
    <col min="15627" max="15870" width="8.7265625" style="1028"/>
    <col min="15871" max="15871" width="1.6328125" style="1028" customWidth="1"/>
    <col min="15872" max="15872" width="19.08984375" style="1028" customWidth="1"/>
    <col min="15873" max="15877" width="12.90625" style="1028" customWidth="1"/>
    <col min="15878" max="15878" width="1" style="1028" customWidth="1"/>
    <col min="15879" max="15880" width="6.36328125" style="1028" customWidth="1"/>
    <col min="15881" max="15881" width="8.7265625" style="1028"/>
    <col min="15882" max="15882" width="10.26953125" style="1028" bestFit="1" customWidth="1"/>
    <col min="15883" max="16126" width="8.7265625" style="1028"/>
    <col min="16127" max="16127" width="1.6328125" style="1028" customWidth="1"/>
    <col min="16128" max="16128" width="19.08984375" style="1028" customWidth="1"/>
    <col min="16129" max="16133" width="12.90625" style="1028" customWidth="1"/>
    <col min="16134" max="16134" width="1" style="1028" customWidth="1"/>
    <col min="16135" max="16136" width="6.36328125" style="1028" customWidth="1"/>
    <col min="16137" max="16137" width="8.7265625" style="1028"/>
    <col min="16138" max="16138" width="10.26953125" style="1028" bestFit="1" customWidth="1"/>
    <col min="16139" max="16384" width="8.7265625" style="1028"/>
  </cols>
  <sheetData>
    <row r="1" spans="1:10">
      <c r="A1" s="341"/>
      <c r="B1" s="341"/>
      <c r="C1" s="341"/>
      <c r="D1" s="341"/>
      <c r="E1" s="341"/>
      <c r="F1" s="341"/>
      <c r="G1" s="341"/>
    </row>
    <row r="2" spans="1:10" ht="25" customHeight="1">
      <c r="A2" s="341"/>
      <c r="B2" s="1029" t="s">
        <v>843</v>
      </c>
      <c r="C2" s="341"/>
      <c r="D2" s="341"/>
      <c r="E2" s="341"/>
      <c r="F2" s="341"/>
      <c r="G2" s="341"/>
    </row>
    <row r="3" spans="1:10" ht="13.5" thickBot="1">
      <c r="A3" s="341"/>
      <c r="B3" s="341"/>
      <c r="C3" s="341"/>
      <c r="D3" s="341"/>
      <c r="E3" s="341"/>
      <c r="F3" s="1030"/>
      <c r="G3" s="1285"/>
      <c r="H3" s="1285"/>
      <c r="I3" s="1285"/>
    </row>
    <row r="4" spans="1:10" ht="13.5" thickTop="1">
      <c r="A4" s="341"/>
      <c r="B4" s="1031" t="s">
        <v>123</v>
      </c>
      <c r="C4" s="1032"/>
      <c r="D4" s="1032"/>
      <c r="E4" s="1032"/>
      <c r="F4" s="1032"/>
      <c r="G4" s="1032"/>
      <c r="H4" s="1033"/>
      <c r="I4" s="1033"/>
      <c r="J4" s="1034"/>
    </row>
    <row r="5" spans="1:10" ht="13.5" customHeight="1">
      <c r="A5" s="341"/>
      <c r="B5" s="1278">
        <f>入力表!D3</f>
        <v>0</v>
      </c>
      <c r="C5" s="1286"/>
      <c r="D5" s="1286"/>
      <c r="E5" s="1286"/>
      <c r="F5" s="1286"/>
      <c r="G5" s="1286"/>
      <c r="H5" s="1286"/>
      <c r="I5" s="1286"/>
      <c r="J5" s="1287"/>
    </row>
    <row r="6" spans="1:10" ht="13.5" thickBot="1">
      <c r="A6" s="341"/>
      <c r="B6" s="1288"/>
      <c r="C6" s="1289"/>
      <c r="D6" s="1289"/>
      <c r="E6" s="1289"/>
      <c r="F6" s="1289"/>
      <c r="G6" s="1289"/>
      <c r="H6" s="1289"/>
      <c r="I6" s="1289"/>
      <c r="J6" s="1290"/>
    </row>
    <row r="7" spans="1:10" ht="13.5" thickTop="1">
      <c r="A7" s="341"/>
      <c r="B7" s="346"/>
      <c r="C7" s="346"/>
      <c r="D7" s="346"/>
      <c r="E7" s="346"/>
      <c r="F7" s="346"/>
      <c r="G7" s="341"/>
    </row>
    <row r="8" spans="1:10">
      <c r="A8" s="341"/>
      <c r="B8" s="346"/>
      <c r="C8" s="346"/>
      <c r="D8" s="346"/>
      <c r="E8" s="346"/>
      <c r="F8" s="346"/>
      <c r="G8" s="341"/>
    </row>
    <row r="9" spans="1:10" ht="14.25" customHeight="1">
      <c r="A9" s="341"/>
      <c r="B9" s="346" t="s">
        <v>153</v>
      </c>
      <c r="C9" s="346"/>
      <c r="D9" s="346"/>
      <c r="E9" s="1035" t="str">
        <f>"（単位："&amp;入力表!$D$132&amp;"，率）"</f>
        <v>（単位：億円，率）</v>
      </c>
      <c r="F9" s="346"/>
      <c r="G9" s="341"/>
    </row>
    <row r="10" spans="1:10">
      <c r="A10" s="341"/>
      <c r="B10" s="1272" t="s">
        <v>124</v>
      </c>
      <c r="C10" s="1273"/>
      <c r="D10" s="1291"/>
      <c r="E10" s="1036">
        <f>需要増加額!X115</f>
        <v>0</v>
      </c>
      <c r="F10" s="346"/>
      <c r="G10" s="341"/>
    </row>
    <row r="11" spans="1:10">
      <c r="A11" s="341"/>
      <c r="B11" s="1292" t="str">
        <f>VLOOKUP(E11,入力表!E121:F128,2,FALSE)</f>
        <v>関東地方消費転換率（平成２９～３１（令和元）年平均）</v>
      </c>
      <c r="C11" s="1293"/>
      <c r="D11" s="1294"/>
      <c r="E11" s="531">
        <f>入力表!D118</f>
        <v>0.6944621616148372</v>
      </c>
      <c r="F11" s="346"/>
      <c r="G11" s="341"/>
    </row>
    <row r="12" spans="1:10">
      <c r="A12" s="341"/>
      <c r="B12" s="347" t="s">
        <v>844</v>
      </c>
      <c r="C12" s="346"/>
      <c r="D12" s="346"/>
      <c r="E12" s="346"/>
      <c r="F12" s="341"/>
      <c r="G12" s="341"/>
    </row>
    <row r="13" spans="1:10">
      <c r="A13" s="341"/>
      <c r="B13" s="346"/>
      <c r="C13" s="346"/>
      <c r="D13" s="346"/>
      <c r="E13" s="346"/>
      <c r="F13" s="341"/>
      <c r="G13" s="341"/>
    </row>
    <row r="14" spans="1:10">
      <c r="A14" s="341"/>
      <c r="B14" s="341" t="s">
        <v>154</v>
      </c>
      <c r="C14" s="341"/>
      <c r="D14" s="341"/>
      <c r="E14" s="341"/>
      <c r="F14" s="1030"/>
      <c r="G14" s="1295" t="s">
        <v>845</v>
      </c>
      <c r="H14" s="1295"/>
      <c r="I14" s="1295"/>
      <c r="J14" s="1295"/>
    </row>
    <row r="15" spans="1:10">
      <c r="A15" s="341"/>
      <c r="B15" s="349"/>
      <c r="C15" s="341"/>
      <c r="D15" s="341"/>
      <c r="E15" s="341"/>
      <c r="F15" s="350"/>
      <c r="G15" s="341"/>
    </row>
    <row r="16" spans="1:10">
      <c r="A16" s="341"/>
      <c r="B16" s="349"/>
      <c r="C16" s="341"/>
      <c r="D16" s="341"/>
      <c r="E16" s="341"/>
      <c r="F16" s="350"/>
      <c r="G16" s="341"/>
    </row>
    <row r="17" spans="1:10">
      <c r="A17" s="341"/>
      <c r="B17" s="349"/>
      <c r="C17" s="341"/>
      <c r="D17" s="341"/>
      <c r="E17" s="341"/>
      <c r="F17" s="350"/>
      <c r="G17" s="341"/>
    </row>
    <row r="18" spans="1:10">
      <c r="A18" s="341"/>
      <c r="B18" s="349"/>
      <c r="C18" s="341"/>
      <c r="D18" s="341"/>
      <c r="E18" s="341"/>
      <c r="F18" s="350"/>
      <c r="G18" s="341"/>
    </row>
    <row r="19" spans="1:10">
      <c r="A19" s="341"/>
      <c r="B19" s="349"/>
      <c r="C19" s="341"/>
      <c r="D19" s="341"/>
      <c r="E19" s="341"/>
      <c r="F19" s="350"/>
      <c r="G19" s="341"/>
    </row>
    <row r="20" spans="1:10">
      <c r="A20" s="341"/>
      <c r="B20" s="349"/>
      <c r="C20" s="341"/>
      <c r="D20" s="341"/>
      <c r="E20" s="341"/>
      <c r="F20" s="350"/>
      <c r="G20" s="341"/>
    </row>
    <row r="21" spans="1:10">
      <c r="A21" s="341"/>
      <c r="B21" s="349"/>
      <c r="C21" s="341"/>
      <c r="D21" s="341"/>
      <c r="E21" s="341"/>
      <c r="F21" s="350"/>
      <c r="G21" s="341"/>
    </row>
    <row r="22" spans="1:10">
      <c r="A22" s="341"/>
      <c r="B22" s="349"/>
      <c r="C22" s="341"/>
      <c r="D22" s="341"/>
      <c r="E22" s="341"/>
      <c r="F22" s="350"/>
      <c r="G22" s="341"/>
    </row>
    <row r="23" spans="1:10">
      <c r="A23" s="341"/>
      <c r="B23" s="349"/>
      <c r="C23" s="341"/>
      <c r="D23" s="341"/>
      <c r="E23" s="341"/>
      <c r="F23" s="350"/>
      <c r="G23" s="341"/>
    </row>
    <row r="24" spans="1:10">
      <c r="A24" s="341"/>
      <c r="B24" s="349"/>
      <c r="C24" s="341"/>
      <c r="D24" s="341"/>
      <c r="E24" s="341"/>
      <c r="F24" s="350"/>
      <c r="G24" s="341"/>
    </row>
    <row r="25" spans="1:10">
      <c r="A25" s="341"/>
      <c r="B25" s="349"/>
      <c r="C25" s="341"/>
      <c r="D25" s="341"/>
      <c r="E25" s="341"/>
      <c r="F25" s="350"/>
      <c r="G25" s="341"/>
    </row>
    <row r="26" spans="1:10">
      <c r="A26" s="341"/>
      <c r="B26" s="349"/>
      <c r="C26" s="341"/>
      <c r="D26" s="341"/>
      <c r="E26" s="341"/>
      <c r="F26" s="350"/>
      <c r="G26" s="341"/>
    </row>
    <row r="27" spans="1:10">
      <c r="A27" s="341"/>
      <c r="B27" s="349"/>
      <c r="C27" s="341"/>
      <c r="D27" s="341"/>
      <c r="E27" s="341"/>
      <c r="F27" s="350"/>
      <c r="G27" s="341"/>
    </row>
    <row r="28" spans="1:10">
      <c r="A28" s="341"/>
      <c r="B28" s="349"/>
      <c r="C28" s="341"/>
      <c r="D28" s="341"/>
      <c r="E28" s="341"/>
      <c r="F28" s="350"/>
      <c r="G28" s="341"/>
    </row>
    <row r="29" spans="1:10">
      <c r="A29" s="341"/>
      <c r="B29" s="349"/>
      <c r="C29" s="341"/>
      <c r="D29" s="341"/>
      <c r="E29" s="341"/>
      <c r="F29" s="350"/>
      <c r="G29" s="341"/>
    </row>
    <row r="30" spans="1:10">
      <c r="A30" s="341"/>
      <c r="B30" s="349"/>
      <c r="C30" s="341"/>
      <c r="D30" s="341"/>
      <c r="E30" s="341"/>
      <c r="F30" s="350"/>
      <c r="G30" s="341"/>
    </row>
    <row r="31" spans="1:10">
      <c r="A31" s="341"/>
      <c r="B31" s="349"/>
      <c r="C31" s="341"/>
      <c r="D31" s="341"/>
      <c r="E31" s="341"/>
      <c r="F31" s="350"/>
      <c r="G31" s="1284" t="s">
        <v>846</v>
      </c>
      <c r="H31" s="1284"/>
      <c r="I31" s="1284"/>
      <c r="J31" s="1284"/>
    </row>
    <row r="32" spans="1:10">
      <c r="A32" s="341"/>
      <c r="B32" s="349"/>
      <c r="C32" s="341"/>
      <c r="D32" s="341"/>
      <c r="E32" s="341"/>
      <c r="F32" s="350"/>
      <c r="G32" s="341"/>
    </row>
    <row r="33" spans="1:7">
      <c r="A33" s="341"/>
      <c r="B33" s="349"/>
      <c r="C33" s="341"/>
      <c r="D33" s="341"/>
      <c r="E33" s="341"/>
      <c r="F33" s="350"/>
      <c r="G33" s="341"/>
    </row>
    <row r="34" spans="1:7">
      <c r="A34" s="341"/>
      <c r="B34" s="349"/>
      <c r="C34" s="341"/>
      <c r="D34" s="341"/>
      <c r="E34" s="341"/>
      <c r="F34" s="350"/>
      <c r="G34" s="341"/>
    </row>
    <row r="35" spans="1:7">
      <c r="A35" s="341"/>
      <c r="B35" s="349"/>
      <c r="C35" s="341"/>
      <c r="D35" s="341"/>
      <c r="E35" s="341"/>
      <c r="F35" s="350"/>
      <c r="G35" s="341"/>
    </row>
    <row r="36" spans="1:7">
      <c r="A36" s="341"/>
      <c r="B36" s="349"/>
      <c r="C36" s="341"/>
      <c r="D36" s="341"/>
      <c r="E36" s="341"/>
      <c r="F36" s="350"/>
      <c r="G36" s="341"/>
    </row>
    <row r="37" spans="1:7">
      <c r="A37" s="341"/>
      <c r="B37" s="349"/>
      <c r="C37" s="341"/>
      <c r="D37" s="341"/>
      <c r="E37" s="341"/>
      <c r="F37" s="350"/>
      <c r="G37" s="341"/>
    </row>
    <row r="38" spans="1:7">
      <c r="A38" s="341"/>
      <c r="B38" s="349"/>
      <c r="C38" s="341"/>
      <c r="D38" s="341"/>
      <c r="E38" s="341"/>
      <c r="F38" s="350"/>
      <c r="G38" s="341"/>
    </row>
    <row r="39" spans="1:7">
      <c r="A39" s="341"/>
      <c r="B39" s="349"/>
      <c r="C39" s="341"/>
      <c r="D39" s="341"/>
      <c r="E39" s="341"/>
      <c r="F39" s="350"/>
      <c r="G39" s="341"/>
    </row>
    <row r="40" spans="1:7">
      <c r="A40" s="341"/>
      <c r="B40" s="349"/>
      <c r="C40" s="341"/>
      <c r="D40" s="341"/>
      <c r="E40" s="341"/>
      <c r="F40" s="350"/>
      <c r="G40" s="341"/>
    </row>
    <row r="41" spans="1:7">
      <c r="A41" s="341"/>
      <c r="B41" s="349"/>
      <c r="C41" s="341"/>
      <c r="D41" s="341"/>
      <c r="E41" s="341"/>
      <c r="F41" s="350"/>
      <c r="G41" s="341"/>
    </row>
    <row r="42" spans="1:7">
      <c r="A42" s="341"/>
      <c r="B42" s="349"/>
      <c r="C42" s="341"/>
      <c r="D42" s="341"/>
      <c r="E42" s="341"/>
      <c r="F42" s="350"/>
      <c r="G42" s="341"/>
    </row>
    <row r="43" spans="1:7">
      <c r="A43" s="341"/>
      <c r="B43" s="349"/>
      <c r="C43" s="341"/>
      <c r="D43" s="341"/>
      <c r="E43" s="341"/>
      <c r="F43" s="350"/>
      <c r="G43" s="341"/>
    </row>
    <row r="44" spans="1:7">
      <c r="A44" s="341"/>
      <c r="B44" s="349"/>
      <c r="C44" s="341"/>
      <c r="D44" s="341"/>
      <c r="E44" s="341"/>
      <c r="F44" s="350"/>
      <c r="G44" s="341"/>
    </row>
    <row r="45" spans="1:7">
      <c r="A45" s="341"/>
      <c r="B45" s="349"/>
      <c r="C45" s="341"/>
      <c r="D45" s="341"/>
      <c r="E45" s="341"/>
      <c r="F45" s="350"/>
      <c r="G45" s="341"/>
    </row>
    <row r="46" spans="1:7">
      <c r="A46" s="341"/>
      <c r="B46" s="349"/>
      <c r="C46" s="341"/>
      <c r="D46" s="341"/>
      <c r="E46" s="341"/>
      <c r="F46" s="350"/>
      <c r="G46" s="341"/>
    </row>
    <row r="47" spans="1:7">
      <c r="A47" s="341"/>
      <c r="B47" s="349"/>
      <c r="C47" s="341"/>
      <c r="D47" s="341"/>
      <c r="E47" s="341"/>
      <c r="F47" s="350"/>
      <c r="G47" s="341"/>
    </row>
    <row r="48" spans="1:7">
      <c r="A48" s="341"/>
      <c r="B48" s="637" t="s">
        <v>155</v>
      </c>
      <c r="C48" s="637" t="s">
        <v>847</v>
      </c>
      <c r="D48" s="637" t="s">
        <v>848</v>
      </c>
      <c r="E48" s="637" t="s">
        <v>849</v>
      </c>
      <c r="F48" s="637" t="s">
        <v>850</v>
      </c>
      <c r="G48" s="637" t="s">
        <v>851</v>
      </c>
    </row>
    <row r="49" spans="1:13">
      <c r="A49" s="341"/>
      <c r="B49" s="1037"/>
      <c r="C49" s="1037"/>
      <c r="D49" s="1037"/>
      <c r="E49" s="1037"/>
      <c r="F49" s="1037"/>
      <c r="G49" s="1037" t="s">
        <v>852</v>
      </c>
    </row>
    <row r="50" spans="1:13">
      <c r="A50" s="341"/>
      <c r="B50" s="638"/>
      <c r="C50" s="1037" t="s">
        <v>184</v>
      </c>
      <c r="D50" s="1037" t="s">
        <v>185</v>
      </c>
      <c r="E50" s="1037" t="s">
        <v>186</v>
      </c>
      <c r="F50" s="1037" t="s">
        <v>187</v>
      </c>
      <c r="G50" s="638" t="s">
        <v>853</v>
      </c>
    </row>
    <row r="51" spans="1:13">
      <c r="A51" s="341"/>
      <c r="B51" s="1038" t="s">
        <v>129</v>
      </c>
      <c r="C51" s="1205">
        <f>部門別分析結果!F114</f>
        <v>0</v>
      </c>
      <c r="D51" s="1205">
        <f>部門別分析結果!I114</f>
        <v>0</v>
      </c>
      <c r="E51" s="1205">
        <f>部門別分析結果!L114</f>
        <v>0</v>
      </c>
      <c r="F51" s="1205">
        <f>部門別分析結果!O114</f>
        <v>0</v>
      </c>
      <c r="G51" s="1039" t="s">
        <v>854</v>
      </c>
    </row>
    <row r="52" spans="1:13">
      <c r="A52" s="341"/>
      <c r="B52" s="1040" t="s">
        <v>855</v>
      </c>
      <c r="C52" s="1206">
        <f>部門別分析結果!AN114</f>
        <v>0</v>
      </c>
      <c r="D52" s="1206">
        <f>部門別分析結果!BR114</f>
        <v>0</v>
      </c>
      <c r="E52" s="1206">
        <f>部門別分析結果!CV114</f>
        <v>0</v>
      </c>
      <c r="F52" s="1206">
        <f>部門別分析結果!DZ114</f>
        <v>0</v>
      </c>
      <c r="G52" s="1041" t="e">
        <f>F52/(計算表!$C$115*入力表!$C$137)</f>
        <v>#DIV/0!</v>
      </c>
      <c r="H52" s="1042"/>
      <c r="M52" s="1043"/>
    </row>
    <row r="53" spans="1:13">
      <c r="A53" s="341"/>
      <c r="B53" s="32" t="s">
        <v>856</v>
      </c>
      <c r="C53" s="1207">
        <f>部門別分析結果!T114</f>
        <v>0</v>
      </c>
      <c r="D53" s="1207">
        <f>部門別分析結果!AX114</f>
        <v>0</v>
      </c>
      <c r="E53" s="1207">
        <f>部門別分析結果!CB114</f>
        <v>0</v>
      </c>
      <c r="F53" s="1207">
        <f>部門別分析結果!DF114</f>
        <v>0</v>
      </c>
      <c r="G53" s="1044" t="e">
        <f>F53/(計算表!$C$115*入力表!$C$137)</f>
        <v>#DIV/0!</v>
      </c>
      <c r="H53" s="1042"/>
      <c r="L53" s="1045"/>
      <c r="M53" s="1043"/>
    </row>
    <row r="54" spans="1:13">
      <c r="A54" s="341"/>
      <c r="B54" s="32" t="s">
        <v>981</v>
      </c>
      <c r="C54" s="1207">
        <f>部門別分析結果!U114</f>
        <v>0</v>
      </c>
      <c r="D54" s="1207">
        <f>部門別分析結果!AY114</f>
        <v>0</v>
      </c>
      <c r="E54" s="1207">
        <f>部門別分析結果!CC114</f>
        <v>0</v>
      </c>
      <c r="F54" s="1207">
        <f>部門別分析結果!DG114</f>
        <v>0</v>
      </c>
      <c r="G54" s="1044" t="e">
        <f>F54/(計算表!$C$115*入力表!$C$137)</f>
        <v>#DIV/0!</v>
      </c>
      <c r="H54" s="1042"/>
      <c r="L54" s="1045"/>
      <c r="M54" s="1043"/>
    </row>
    <row r="55" spans="1:13">
      <c r="A55" s="341"/>
      <c r="B55" s="32" t="s">
        <v>857</v>
      </c>
      <c r="C55" s="1207">
        <f>部門別分析結果!V114</f>
        <v>0</v>
      </c>
      <c r="D55" s="1207">
        <f>部門別分析結果!AZ114</f>
        <v>0</v>
      </c>
      <c r="E55" s="1207">
        <f>部門別分析結果!CD114</f>
        <v>0</v>
      </c>
      <c r="F55" s="1207">
        <f>部門別分析結果!DH114</f>
        <v>0</v>
      </c>
      <c r="G55" s="1044" t="e">
        <f>F55/(計算表!$C$115*入力表!$C$137)</f>
        <v>#DIV/0!</v>
      </c>
      <c r="H55" s="1042"/>
      <c r="L55" s="1045"/>
      <c r="M55" s="1043"/>
    </row>
    <row r="56" spans="1:13">
      <c r="A56" s="341"/>
      <c r="B56" s="32" t="s">
        <v>858</v>
      </c>
      <c r="C56" s="1207">
        <f>部門別分析結果!W114</f>
        <v>0</v>
      </c>
      <c r="D56" s="1207">
        <f>部門別分析結果!BA114</f>
        <v>0</v>
      </c>
      <c r="E56" s="1207">
        <f>部門別分析結果!CE114</f>
        <v>0</v>
      </c>
      <c r="F56" s="1207">
        <f>部門別分析結果!DI114</f>
        <v>0</v>
      </c>
      <c r="G56" s="1044" t="e">
        <f>F56/(計算表!$C$115*入力表!$C$137)</f>
        <v>#DIV/0!</v>
      </c>
      <c r="H56" s="1042"/>
      <c r="L56" s="1045"/>
      <c r="M56" s="1043"/>
    </row>
    <row r="57" spans="1:13">
      <c r="A57" s="341"/>
      <c r="B57" s="32" t="s">
        <v>859</v>
      </c>
      <c r="C57" s="1207">
        <f>部門別分析結果!X114</f>
        <v>0</v>
      </c>
      <c r="D57" s="1207">
        <f>部門別分析結果!BB114</f>
        <v>0</v>
      </c>
      <c r="E57" s="1207">
        <f>部門別分析結果!CF114</f>
        <v>0</v>
      </c>
      <c r="F57" s="1207">
        <f>部門別分析結果!DJ114</f>
        <v>0</v>
      </c>
      <c r="G57" s="1044" t="e">
        <f>F57/(計算表!$C$115*入力表!$C$137)</f>
        <v>#DIV/0!</v>
      </c>
      <c r="H57" s="1042"/>
      <c r="L57" s="1045"/>
      <c r="M57" s="1043"/>
    </row>
    <row r="58" spans="1:13">
      <c r="A58" s="341"/>
      <c r="B58" s="32" t="s">
        <v>860</v>
      </c>
      <c r="C58" s="1207">
        <f>部門別分析結果!Y114</f>
        <v>0</v>
      </c>
      <c r="D58" s="1207">
        <f>部門別分析結果!BC114</f>
        <v>0</v>
      </c>
      <c r="E58" s="1207">
        <f>部門別分析結果!CG114</f>
        <v>0</v>
      </c>
      <c r="F58" s="1207">
        <f>部門別分析結果!DK114</f>
        <v>0</v>
      </c>
      <c r="G58" s="1044" t="e">
        <f>F58/(計算表!$C$115*入力表!$C$137)</f>
        <v>#DIV/0!</v>
      </c>
      <c r="H58" s="1042"/>
      <c r="L58" s="1045"/>
      <c r="M58" s="1043"/>
    </row>
    <row r="59" spans="1:13">
      <c r="A59" s="341"/>
      <c r="B59" s="32" t="s">
        <v>861</v>
      </c>
      <c r="C59" s="1207">
        <f>部門別分析結果!Z114</f>
        <v>0</v>
      </c>
      <c r="D59" s="1207">
        <f>部門別分析結果!BD114</f>
        <v>0</v>
      </c>
      <c r="E59" s="1207">
        <f>部門別分析結果!CH114</f>
        <v>0</v>
      </c>
      <c r="F59" s="1207">
        <f>部門別分析結果!DL114</f>
        <v>0</v>
      </c>
      <c r="G59" s="1044" t="e">
        <f>F59/(計算表!$C$115*入力表!$C$137)</f>
        <v>#DIV/0!</v>
      </c>
      <c r="H59" s="1042"/>
      <c r="L59" s="1045"/>
      <c r="M59" s="1043"/>
    </row>
    <row r="60" spans="1:13">
      <c r="A60" s="341"/>
      <c r="B60" s="32" t="s">
        <v>862</v>
      </c>
      <c r="C60" s="1207">
        <f>部門別分析結果!AA114</f>
        <v>0</v>
      </c>
      <c r="D60" s="1207">
        <f>部門別分析結果!BE114</f>
        <v>0</v>
      </c>
      <c r="E60" s="1207">
        <f>部門別分析結果!CI114</f>
        <v>0</v>
      </c>
      <c r="F60" s="1207">
        <f>部門別分析結果!DM114</f>
        <v>0</v>
      </c>
      <c r="G60" s="1044" t="e">
        <f>F60/(計算表!$C$115*入力表!$C$137)</f>
        <v>#DIV/0!</v>
      </c>
      <c r="H60" s="1042"/>
      <c r="L60" s="1045"/>
      <c r="M60" s="1043"/>
    </row>
    <row r="61" spans="1:13">
      <c r="A61" s="341"/>
      <c r="B61" s="32" t="s">
        <v>863</v>
      </c>
      <c r="C61" s="1207">
        <f>部門別分析結果!AB114</f>
        <v>0</v>
      </c>
      <c r="D61" s="1207">
        <f>部門別分析結果!BF114</f>
        <v>0</v>
      </c>
      <c r="E61" s="1207">
        <f>部門別分析結果!CJ114</f>
        <v>0</v>
      </c>
      <c r="F61" s="1207">
        <f>部門別分析結果!DN114</f>
        <v>0</v>
      </c>
      <c r="G61" s="1044" t="e">
        <f>F61/(計算表!$C$115*入力表!$C$137)</f>
        <v>#DIV/0!</v>
      </c>
      <c r="H61" s="1042"/>
      <c r="L61" s="1045"/>
      <c r="M61" s="1043"/>
    </row>
    <row r="62" spans="1:13">
      <c r="A62" s="341"/>
      <c r="B62" s="32" t="s">
        <v>864</v>
      </c>
      <c r="C62" s="1207">
        <f>部門別分析結果!AC114</f>
        <v>0</v>
      </c>
      <c r="D62" s="1207">
        <f>部門別分析結果!BG114</f>
        <v>0</v>
      </c>
      <c r="E62" s="1207">
        <f>部門別分析結果!CK114</f>
        <v>0</v>
      </c>
      <c r="F62" s="1207">
        <f>部門別分析結果!DO114</f>
        <v>0</v>
      </c>
      <c r="G62" s="1044" t="e">
        <f>F62/(計算表!$C$115*入力表!$C$137)</f>
        <v>#DIV/0!</v>
      </c>
      <c r="H62" s="1042"/>
      <c r="L62" s="1045"/>
      <c r="M62" s="1043"/>
    </row>
    <row r="63" spans="1:13">
      <c r="A63" s="341"/>
      <c r="B63" s="32" t="s">
        <v>865</v>
      </c>
      <c r="C63" s="1207">
        <f>部門別分析結果!AD114</f>
        <v>0</v>
      </c>
      <c r="D63" s="1207">
        <f>部門別分析結果!BH114</f>
        <v>0</v>
      </c>
      <c r="E63" s="1207">
        <f>部門別分析結果!CL114</f>
        <v>0</v>
      </c>
      <c r="F63" s="1207">
        <f>部門別分析結果!DP114</f>
        <v>0</v>
      </c>
      <c r="G63" s="1044" t="e">
        <f>F63/(計算表!$C$115*入力表!$C$137)</f>
        <v>#DIV/0!</v>
      </c>
      <c r="H63" s="1042"/>
      <c r="L63" s="1045"/>
      <c r="M63" s="1043"/>
    </row>
    <row r="64" spans="1:13">
      <c r="A64" s="341"/>
      <c r="B64" s="32" t="s">
        <v>866</v>
      </c>
      <c r="C64" s="1207">
        <f>部門別分析結果!AE114</f>
        <v>0</v>
      </c>
      <c r="D64" s="1207">
        <f>部門別分析結果!BI114</f>
        <v>0</v>
      </c>
      <c r="E64" s="1207">
        <f>部門別分析結果!CM114</f>
        <v>0</v>
      </c>
      <c r="F64" s="1207">
        <f>部門別分析結果!DQ114</f>
        <v>0</v>
      </c>
      <c r="G64" s="1044" t="e">
        <f>F64/(計算表!$C$115*入力表!$C$137)</f>
        <v>#DIV/0!</v>
      </c>
      <c r="H64" s="1042"/>
      <c r="L64" s="1045"/>
      <c r="M64" s="1043"/>
    </row>
    <row r="65" spans="1:13">
      <c r="A65" s="341"/>
      <c r="B65" s="32" t="s">
        <v>867</v>
      </c>
      <c r="C65" s="1207">
        <f>部門別分析結果!AF114</f>
        <v>0</v>
      </c>
      <c r="D65" s="1207">
        <f>部門別分析結果!BJ114</f>
        <v>0</v>
      </c>
      <c r="E65" s="1207">
        <f>部門別分析結果!CN114</f>
        <v>0</v>
      </c>
      <c r="F65" s="1207">
        <f>部門別分析結果!DR114</f>
        <v>0</v>
      </c>
      <c r="G65" s="1044" t="e">
        <f>F65/(計算表!$C$115*入力表!$C$137)</f>
        <v>#DIV/0!</v>
      </c>
      <c r="H65" s="1042"/>
      <c r="L65" s="1045"/>
      <c r="M65" s="1043"/>
    </row>
    <row r="66" spans="1:13">
      <c r="A66" s="341"/>
      <c r="B66" s="32" t="s">
        <v>868</v>
      </c>
      <c r="C66" s="1207">
        <f>部門別分析結果!AG114</f>
        <v>0</v>
      </c>
      <c r="D66" s="1207">
        <f>部門別分析結果!BK114</f>
        <v>0</v>
      </c>
      <c r="E66" s="1207">
        <f>部門別分析結果!CO114</f>
        <v>0</v>
      </c>
      <c r="F66" s="1207">
        <f>部門別分析結果!DS114</f>
        <v>0</v>
      </c>
      <c r="G66" s="1044" t="e">
        <f>F66/(計算表!$C$115*入力表!$C$137)</f>
        <v>#DIV/0!</v>
      </c>
      <c r="H66" s="1042"/>
      <c r="L66" s="1045"/>
      <c r="M66" s="1043"/>
    </row>
    <row r="67" spans="1:13">
      <c r="A67" s="341"/>
      <c r="B67" s="32" t="s">
        <v>869</v>
      </c>
      <c r="C67" s="1207">
        <f>部門別分析結果!AH114</f>
        <v>0</v>
      </c>
      <c r="D67" s="1207">
        <f>部門別分析結果!BL114</f>
        <v>0</v>
      </c>
      <c r="E67" s="1207">
        <f>部門別分析結果!CP114</f>
        <v>0</v>
      </c>
      <c r="F67" s="1207">
        <f>部門別分析結果!DT114</f>
        <v>0</v>
      </c>
      <c r="G67" s="1044" t="e">
        <f>F67/(計算表!$C$115*入力表!$C$137)</f>
        <v>#DIV/0!</v>
      </c>
      <c r="H67" s="1042"/>
      <c r="L67" s="1045"/>
      <c r="M67" s="1043"/>
    </row>
    <row r="68" spans="1:13">
      <c r="A68" s="341"/>
      <c r="B68" s="32" t="s">
        <v>870</v>
      </c>
      <c r="C68" s="1207">
        <f>部門別分析結果!AI114</f>
        <v>0</v>
      </c>
      <c r="D68" s="1207">
        <f>部門別分析結果!BM114</f>
        <v>0</v>
      </c>
      <c r="E68" s="1207">
        <f>部門別分析結果!CQ114</f>
        <v>0</v>
      </c>
      <c r="F68" s="1207">
        <f>部門別分析結果!DU114</f>
        <v>0</v>
      </c>
      <c r="G68" s="1044" t="e">
        <f>F68/(計算表!$C$115*入力表!$C$137)</f>
        <v>#DIV/0!</v>
      </c>
      <c r="H68" s="1042"/>
      <c r="L68" s="1045"/>
      <c r="M68" s="1043"/>
    </row>
    <row r="69" spans="1:13">
      <c r="A69" s="341"/>
      <c r="B69" s="32" t="s">
        <v>871</v>
      </c>
      <c r="C69" s="1207">
        <f>部門別分析結果!AJ114</f>
        <v>0</v>
      </c>
      <c r="D69" s="1207">
        <f>部門別分析結果!BN114</f>
        <v>0</v>
      </c>
      <c r="E69" s="1207">
        <f>部門別分析結果!CR114</f>
        <v>0</v>
      </c>
      <c r="F69" s="1207">
        <f>部門別分析結果!DV114</f>
        <v>0</v>
      </c>
      <c r="G69" s="1044" t="e">
        <f>F69/(計算表!$C$115*入力表!$C$137)</f>
        <v>#DIV/0!</v>
      </c>
      <c r="H69" s="1042"/>
      <c r="L69" s="1045"/>
      <c r="M69" s="1043"/>
    </row>
    <row r="70" spans="1:13">
      <c r="A70" s="341"/>
      <c r="B70" s="32" t="s">
        <v>872</v>
      </c>
      <c r="C70" s="1207">
        <f>部門別分析結果!AK114</f>
        <v>0</v>
      </c>
      <c r="D70" s="1207">
        <f>部門別分析結果!BO114</f>
        <v>0</v>
      </c>
      <c r="E70" s="1207">
        <f>部門別分析結果!CS114</f>
        <v>0</v>
      </c>
      <c r="F70" s="1207">
        <f>部門別分析結果!DW114</f>
        <v>0</v>
      </c>
      <c r="G70" s="1044" t="e">
        <f>F70/(計算表!$C$115*入力表!$C$137)</f>
        <v>#DIV/0!</v>
      </c>
      <c r="H70" s="1042"/>
      <c r="L70" s="1045"/>
      <c r="M70" s="1043"/>
    </row>
    <row r="71" spans="1:13">
      <c r="A71" s="341"/>
      <c r="B71" s="32" t="s">
        <v>873</v>
      </c>
      <c r="C71" s="1207">
        <f>部門別分析結果!AL114</f>
        <v>0</v>
      </c>
      <c r="D71" s="1207">
        <f>部門別分析結果!BP114</f>
        <v>0</v>
      </c>
      <c r="E71" s="1207">
        <f>部門別分析結果!CT114</f>
        <v>0</v>
      </c>
      <c r="F71" s="1207">
        <f>部門別分析結果!DX114</f>
        <v>0</v>
      </c>
      <c r="G71" s="1044" t="e">
        <f>F71/(計算表!$C$115*入力表!$C$137)</f>
        <v>#DIV/0!</v>
      </c>
      <c r="H71" s="1042"/>
      <c r="L71" s="1045"/>
      <c r="M71" s="1043"/>
    </row>
    <row r="72" spans="1:13">
      <c r="A72" s="341"/>
      <c r="B72" s="32" t="s">
        <v>874</v>
      </c>
      <c r="C72" s="1207">
        <f>部門別分析結果!AM114</f>
        <v>0</v>
      </c>
      <c r="D72" s="1207">
        <f>部門別分析結果!BQ114</f>
        <v>0</v>
      </c>
      <c r="E72" s="1207">
        <f>部門別分析結果!CU114</f>
        <v>0</v>
      </c>
      <c r="F72" s="1207">
        <f>部門別分析結果!DY114</f>
        <v>0</v>
      </c>
      <c r="G72" s="1044" t="e">
        <f>F72/(計算表!$C$115*入力表!$C$137)</f>
        <v>#DIV/0!</v>
      </c>
      <c r="H72" s="1042"/>
      <c r="L72" s="1045"/>
      <c r="M72" s="1043"/>
    </row>
    <row r="73" spans="1:13">
      <c r="A73" s="341"/>
      <c r="B73" s="1046" t="s">
        <v>875</v>
      </c>
      <c r="C73" s="1208">
        <f>部門別分析結果!AW114</f>
        <v>0</v>
      </c>
      <c r="D73" s="1208">
        <f>部門別分析結果!CA114</f>
        <v>0</v>
      </c>
      <c r="E73" s="1208">
        <f>部門別分析結果!DE114</f>
        <v>0</v>
      </c>
      <c r="F73" s="1208">
        <f>部門別分析結果!EI114</f>
        <v>0</v>
      </c>
      <c r="G73" s="1047" t="e">
        <f>F73/(計算表!$C$115*入力表!$C$137)</f>
        <v>#DIV/0!</v>
      </c>
      <c r="H73" s="1042"/>
    </row>
    <row r="74" spans="1:13">
      <c r="A74" s="341"/>
      <c r="B74" s="1048" t="s">
        <v>876</v>
      </c>
      <c r="C74" s="1209">
        <f>部門別分析結果!AO114</f>
        <v>0</v>
      </c>
      <c r="D74" s="1209">
        <f>部門別分析結果!BS114</f>
        <v>0</v>
      </c>
      <c r="E74" s="1209">
        <f>部門別分析結果!CW114</f>
        <v>0</v>
      </c>
      <c r="F74" s="1209">
        <f>部門別分析結果!EA114</f>
        <v>0</v>
      </c>
      <c r="G74" s="1049" t="e">
        <f>F74/(計算表!$C$115*入力表!$C$137)</f>
        <v>#DIV/0!</v>
      </c>
      <c r="H74" s="1042"/>
      <c r="L74" s="1045"/>
    </row>
    <row r="75" spans="1:13">
      <c r="A75" s="341"/>
      <c r="B75" s="1048" t="s">
        <v>859</v>
      </c>
      <c r="C75" s="1209">
        <f>部門別分析結果!AP114</f>
        <v>0</v>
      </c>
      <c r="D75" s="1209">
        <f>部門別分析結果!BT114</f>
        <v>0</v>
      </c>
      <c r="E75" s="1209">
        <f>部門別分析結果!CX114</f>
        <v>0</v>
      </c>
      <c r="F75" s="1209">
        <f>部門別分析結果!EB114</f>
        <v>0</v>
      </c>
      <c r="G75" s="1049" t="e">
        <f>F75/(計算表!$C$115*入力表!$C$137)</f>
        <v>#DIV/0!</v>
      </c>
      <c r="H75" s="1042"/>
      <c r="L75" s="1045"/>
    </row>
    <row r="76" spans="1:13">
      <c r="A76" s="341"/>
      <c r="B76" s="1048" t="s">
        <v>877</v>
      </c>
      <c r="C76" s="1209">
        <f>部門別分析結果!AQ114</f>
        <v>0</v>
      </c>
      <c r="D76" s="1209">
        <f>部門別分析結果!BU114</f>
        <v>0</v>
      </c>
      <c r="E76" s="1209">
        <f>部門別分析結果!CY114</f>
        <v>0</v>
      </c>
      <c r="F76" s="1209">
        <f>部門別分析結果!EC114</f>
        <v>0</v>
      </c>
      <c r="G76" s="1049" t="e">
        <f>F76/(計算表!$C$115*入力表!$C$137)</f>
        <v>#DIV/0!</v>
      </c>
      <c r="H76" s="1042"/>
      <c r="L76" s="1045"/>
    </row>
    <row r="77" spans="1:13">
      <c r="A77" s="341"/>
      <c r="B77" s="1048" t="s">
        <v>878</v>
      </c>
      <c r="C77" s="1209">
        <f>部門別分析結果!AR114</f>
        <v>0</v>
      </c>
      <c r="D77" s="1209">
        <f>部門別分析結果!BV114</f>
        <v>0</v>
      </c>
      <c r="E77" s="1209">
        <f>部門別分析結果!CZ114</f>
        <v>0</v>
      </c>
      <c r="F77" s="1209">
        <f>部門別分析結果!ED114</f>
        <v>0</v>
      </c>
      <c r="G77" s="1049" t="e">
        <f>F77/(計算表!$C$115*入力表!$C$137)</f>
        <v>#DIV/0!</v>
      </c>
      <c r="H77" s="1042"/>
      <c r="L77" s="1045"/>
    </row>
    <row r="78" spans="1:13">
      <c r="A78" s="341"/>
      <c r="B78" s="1050" t="s">
        <v>982</v>
      </c>
      <c r="C78" s="1209">
        <f>部門別分析結果!AS114</f>
        <v>0</v>
      </c>
      <c r="D78" s="1209">
        <f>部門別分析結果!BW114</f>
        <v>0</v>
      </c>
      <c r="E78" s="1209">
        <f>部門別分析結果!DA114</f>
        <v>0</v>
      </c>
      <c r="F78" s="1209">
        <f>部門別分析結果!EE114</f>
        <v>0</v>
      </c>
      <c r="G78" s="1049" t="e">
        <f>F78/(計算表!$C$115*入力表!$C$137)</f>
        <v>#DIV/0!</v>
      </c>
      <c r="H78" s="1042"/>
      <c r="L78" s="1045"/>
    </row>
    <row r="79" spans="1:13">
      <c r="A79" s="341"/>
      <c r="B79" s="1050" t="s">
        <v>983</v>
      </c>
      <c r="C79" s="1209">
        <f>部門別分析結果!AT114</f>
        <v>0</v>
      </c>
      <c r="D79" s="1209">
        <f>部門別分析結果!BX114</f>
        <v>0</v>
      </c>
      <c r="E79" s="1209">
        <f>部門別分析結果!DB114</f>
        <v>0</v>
      </c>
      <c r="F79" s="1209">
        <f>部門別分析結果!EF114</f>
        <v>0</v>
      </c>
      <c r="G79" s="1049" t="e">
        <f>F79/(計算表!$C$115*入力表!$C$137)</f>
        <v>#DIV/0!</v>
      </c>
      <c r="H79" s="1042"/>
      <c r="L79" s="1045"/>
    </row>
    <row r="80" spans="1:13">
      <c r="A80" s="341"/>
      <c r="B80" s="1048" t="s">
        <v>879</v>
      </c>
      <c r="C80" s="1209">
        <f>部門別分析結果!AU114</f>
        <v>0</v>
      </c>
      <c r="D80" s="1209">
        <f>部門別分析結果!BY114</f>
        <v>0</v>
      </c>
      <c r="E80" s="1209">
        <f>部門別分析結果!DC114</f>
        <v>0</v>
      </c>
      <c r="F80" s="1209">
        <f>部門別分析結果!EG114</f>
        <v>0</v>
      </c>
      <c r="G80" s="1049" t="e">
        <f>F80/(計算表!$C$115*入力表!$C$137)</f>
        <v>#DIV/0!</v>
      </c>
      <c r="H80" s="1042"/>
      <c r="L80" s="1045"/>
    </row>
    <row r="81" spans="1:12">
      <c r="A81" s="341"/>
      <c r="B81" s="1048" t="s">
        <v>880</v>
      </c>
      <c r="C81" s="1209">
        <f>部門別分析結果!AV114</f>
        <v>0</v>
      </c>
      <c r="D81" s="1209">
        <f>部門別分析結果!BZ114</f>
        <v>0</v>
      </c>
      <c r="E81" s="1209">
        <f>部門別分析結果!DD114</f>
        <v>0</v>
      </c>
      <c r="F81" s="1209">
        <f>部門別分析結果!EH114</f>
        <v>0</v>
      </c>
      <c r="G81" s="1049" t="e">
        <f>F81/(計算表!$C$115*入力表!$C$137)</f>
        <v>#DIV/0!</v>
      </c>
      <c r="H81" s="1042"/>
      <c r="L81" s="1045"/>
    </row>
    <row r="82" spans="1:12">
      <c r="A82" s="341"/>
      <c r="B82" s="1051" t="s">
        <v>149</v>
      </c>
      <c r="C82" s="1052"/>
      <c r="D82" s="1052"/>
      <c r="E82" s="1052"/>
      <c r="F82" s="1052"/>
      <c r="G82" s="341"/>
    </row>
    <row r="83" spans="1:12">
      <c r="A83" s="341"/>
      <c r="B83" s="1202" t="s">
        <v>881</v>
      </c>
      <c r="C83" s="341"/>
      <c r="D83" s="341"/>
      <c r="E83" s="341"/>
      <c r="F83" s="341"/>
      <c r="G83" s="341"/>
      <c r="H83" s="341"/>
      <c r="I83" s="341"/>
      <c r="J83" s="341"/>
    </row>
    <row r="84" spans="1:12">
      <c r="A84" s="341"/>
      <c r="B84" s="1203" t="s">
        <v>984</v>
      </c>
      <c r="C84" s="1201"/>
      <c r="D84" s="1201"/>
      <c r="E84" s="1201"/>
      <c r="F84" s="1201"/>
      <c r="G84" s="1201"/>
      <c r="H84" s="1201"/>
      <c r="I84" s="1201"/>
      <c r="J84" s="1201"/>
    </row>
    <row r="85" spans="1:12">
      <c r="A85" s="341"/>
      <c r="B85" s="1202" t="s">
        <v>882</v>
      </c>
      <c r="C85" s="1201"/>
      <c r="D85" s="1201"/>
      <c r="E85" s="1201"/>
      <c r="F85" s="1201"/>
      <c r="G85" s="1201"/>
      <c r="H85" s="1201"/>
      <c r="I85" s="1201"/>
      <c r="J85" s="1201"/>
    </row>
    <row r="86" spans="1:12">
      <c r="A86" s="341"/>
      <c r="B86" s="341"/>
      <c r="C86" s="341"/>
      <c r="D86" s="341"/>
      <c r="E86" s="1030"/>
      <c r="F86" s="1053"/>
      <c r="G86" s="341"/>
    </row>
    <row r="87" spans="1:12">
      <c r="A87" s="341"/>
      <c r="B87" s="341"/>
      <c r="C87" s="341"/>
      <c r="D87" s="341"/>
      <c r="E87" s="341"/>
      <c r="F87" s="350"/>
      <c r="G87" s="341"/>
    </row>
    <row r="88" spans="1:12">
      <c r="A88" s="341"/>
      <c r="B88" s="341"/>
      <c r="C88" s="341"/>
      <c r="D88" s="341"/>
      <c r="E88" s="341"/>
      <c r="F88" s="350"/>
      <c r="G88" s="341"/>
    </row>
    <row r="89" spans="1:12">
      <c r="A89" s="341"/>
      <c r="B89" s="341"/>
      <c r="C89" s="341"/>
      <c r="D89" s="341"/>
      <c r="E89" s="341"/>
      <c r="F89" s="350"/>
      <c r="G89" s="341"/>
    </row>
    <row r="90" spans="1:12">
      <c r="A90" s="1054"/>
      <c r="B90" s="341"/>
      <c r="C90" s="341"/>
      <c r="D90" s="341"/>
      <c r="E90" s="341"/>
      <c r="F90" s="341"/>
      <c r="G90" s="1054"/>
    </row>
    <row r="91" spans="1:12">
      <c r="A91" s="341"/>
      <c r="B91" s="341"/>
      <c r="C91" s="341"/>
      <c r="D91" s="341"/>
      <c r="E91" s="341"/>
      <c r="F91" s="341"/>
      <c r="G91" s="341"/>
    </row>
    <row r="92" spans="1:12">
      <c r="A92" s="341"/>
      <c r="B92" s="341"/>
      <c r="C92" s="341"/>
      <c r="D92" s="341"/>
      <c r="E92" s="341"/>
      <c r="F92" s="341"/>
      <c r="G92" s="341"/>
    </row>
    <row r="93" spans="1:12">
      <c r="A93" s="341"/>
      <c r="B93" s="1055"/>
      <c r="C93" s="1055"/>
      <c r="D93" s="1055"/>
      <c r="E93" s="1055"/>
      <c r="F93" s="1055"/>
      <c r="G93" s="341"/>
    </row>
    <row r="94" spans="1:12">
      <c r="A94" s="341"/>
      <c r="B94" s="1055"/>
      <c r="C94" s="1055"/>
      <c r="D94" s="1055"/>
      <c r="E94" s="1055"/>
      <c r="F94" s="1055"/>
      <c r="G94" s="341"/>
    </row>
    <row r="95" spans="1:12">
      <c r="A95" s="341"/>
      <c r="B95" s="1055"/>
      <c r="C95" s="1055"/>
      <c r="D95" s="1055"/>
      <c r="E95" s="1055"/>
      <c r="F95" s="1055"/>
      <c r="G95" s="341"/>
    </row>
    <row r="96" spans="1:12">
      <c r="A96" s="341"/>
      <c r="B96" s="1055"/>
      <c r="C96" s="1055"/>
      <c r="D96" s="1055"/>
      <c r="E96" s="1055"/>
      <c r="F96" s="1055"/>
      <c r="G96" s="341"/>
    </row>
    <row r="97" spans="1:7">
      <c r="A97" s="341"/>
      <c r="B97" s="1055"/>
      <c r="C97" s="1055"/>
      <c r="D97" s="1055"/>
      <c r="E97" s="1055"/>
      <c r="F97" s="1055"/>
      <c r="G97" s="341"/>
    </row>
    <row r="98" spans="1:7">
      <c r="A98" s="1030"/>
      <c r="B98" s="1055"/>
      <c r="C98" s="1055"/>
      <c r="D98" s="1055"/>
      <c r="E98" s="1055"/>
      <c r="F98" s="1055"/>
      <c r="G98" s="1055"/>
    </row>
    <row r="99" spans="1:7">
      <c r="A99" s="1030"/>
      <c r="B99" s="1055"/>
      <c r="C99" s="1055"/>
      <c r="D99" s="1055"/>
      <c r="E99" s="1055"/>
      <c r="F99" s="1055"/>
      <c r="G99" s="1055"/>
    </row>
    <row r="100" spans="1:7">
      <c r="A100" s="1030"/>
      <c r="B100" s="1055"/>
      <c r="C100" s="1055"/>
      <c r="D100" s="1055"/>
      <c r="E100" s="1055"/>
      <c r="F100" s="1055"/>
      <c r="G100" s="1055"/>
    </row>
    <row r="101" spans="1:7">
      <c r="A101" s="1030"/>
      <c r="B101" s="1055"/>
      <c r="C101" s="1055"/>
      <c r="D101" s="1055"/>
      <c r="E101" s="1055"/>
      <c r="F101" s="1055"/>
      <c r="G101" s="1055"/>
    </row>
    <row r="102" spans="1:7">
      <c r="A102" s="1056"/>
      <c r="B102" s="1056"/>
      <c r="C102" s="1056"/>
      <c r="D102" s="1056"/>
      <c r="E102" s="1056"/>
      <c r="F102" s="1056"/>
      <c r="G102" s="1056"/>
    </row>
    <row r="103" spans="1:7">
      <c r="A103" s="1056"/>
      <c r="B103" s="1056"/>
      <c r="C103" s="1056"/>
      <c r="D103" s="1056"/>
      <c r="E103" s="1056"/>
      <c r="F103" s="1056"/>
      <c r="G103" s="1056"/>
    </row>
    <row r="104" spans="1:7">
      <c r="A104" s="1056"/>
      <c r="B104" s="1056"/>
      <c r="C104" s="1056"/>
      <c r="D104" s="1056"/>
      <c r="E104" s="1056"/>
      <c r="F104" s="1056"/>
      <c r="G104" s="1056"/>
    </row>
    <row r="105" spans="1:7">
      <c r="A105" s="1056"/>
      <c r="B105" s="1056"/>
      <c r="C105" s="1056"/>
      <c r="D105" s="1056"/>
      <c r="E105" s="1056"/>
      <c r="F105" s="1056"/>
      <c r="G105" s="1056"/>
    </row>
    <row r="106" spans="1:7">
      <c r="A106" s="1056"/>
      <c r="B106" s="1056"/>
      <c r="C106" s="1056"/>
      <c r="D106" s="1056"/>
      <c r="E106" s="1056"/>
      <c r="F106" s="1056"/>
      <c r="G106" s="1056"/>
    </row>
    <row r="107" spans="1:7">
      <c r="A107" s="1056"/>
      <c r="B107" s="1056"/>
      <c r="C107" s="1056"/>
      <c r="D107" s="1056"/>
      <c r="E107" s="1056"/>
      <c r="F107" s="1056"/>
      <c r="G107" s="1056"/>
    </row>
    <row r="108" spans="1:7">
      <c r="A108" s="1056"/>
      <c r="B108" s="1056"/>
      <c r="C108" s="1056"/>
      <c r="D108" s="1056"/>
      <c r="E108" s="1056"/>
      <c r="F108" s="1056"/>
      <c r="G108" s="1056"/>
    </row>
    <row r="109" spans="1:7">
      <c r="A109" s="1056"/>
      <c r="B109" s="1056"/>
      <c r="C109" s="1056"/>
      <c r="D109" s="1056"/>
      <c r="E109" s="1056"/>
      <c r="F109" s="1056"/>
      <c r="G109" s="1056"/>
    </row>
    <row r="110" spans="1:7">
      <c r="A110" s="1056"/>
      <c r="B110" s="1056"/>
      <c r="C110" s="1056"/>
      <c r="D110" s="1056"/>
      <c r="E110" s="1056"/>
      <c r="F110" s="1056"/>
      <c r="G110" s="1056"/>
    </row>
    <row r="111" spans="1:7">
      <c r="A111" s="1056"/>
      <c r="B111" s="1056"/>
      <c r="C111" s="1056"/>
      <c r="D111" s="1056"/>
      <c r="E111" s="1056"/>
      <c r="F111" s="1056"/>
      <c r="G111" s="1056"/>
    </row>
    <row r="112" spans="1:7">
      <c r="A112" s="1056"/>
      <c r="B112" s="1056"/>
      <c r="C112" s="1056"/>
      <c r="D112" s="1056"/>
      <c r="E112" s="1056"/>
      <c r="F112" s="1056"/>
      <c r="G112" s="1056"/>
    </row>
  </sheetData>
  <sheetProtection sheet="1" objects="1" scenarios="1"/>
  <mergeCells count="6">
    <mergeCell ref="G31:J31"/>
    <mergeCell ref="G3:I3"/>
    <mergeCell ref="B5:J6"/>
    <mergeCell ref="B10:D10"/>
    <mergeCell ref="B11:D11"/>
    <mergeCell ref="G14:J14"/>
  </mergeCells>
  <phoneticPr fontId="2"/>
  <printOptions horizontalCentered="1" verticalCentered="1"/>
  <pageMargins left="0.78740157480314965" right="0.78740157480314965" top="0.98425196850393704" bottom="0.98425196850393704" header="0.51181102362204722" footer="0.51181102362204722"/>
  <pageSetup paperSize="9" scale="6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indexed="17"/>
    <pageSetUpPr fitToPage="1"/>
  </sheetPr>
  <dimension ref="A1:AO80"/>
  <sheetViews>
    <sheetView zoomScaleNormal="100" workbookViewId="0"/>
  </sheetViews>
  <sheetFormatPr defaultRowHeight="13"/>
  <cols>
    <col min="1" max="39" width="3" customWidth="1"/>
    <col min="40" max="40" width="6" customWidth="1"/>
  </cols>
  <sheetData>
    <row r="1" spans="1:41" ht="14">
      <c r="A1" s="413" t="s">
        <v>221</v>
      </c>
      <c r="B1" s="414" t="s">
        <v>220</v>
      </c>
      <c r="C1" s="413"/>
      <c r="D1" s="413"/>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08"/>
    </row>
    <row r="2" spans="1:41" ht="14">
      <c r="A2" s="413"/>
      <c r="B2" s="414"/>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08"/>
    </row>
    <row r="3" spans="1:41" ht="14.5" thickBot="1">
      <c r="A3" s="413"/>
      <c r="B3" s="414"/>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08"/>
    </row>
    <row r="4" spans="1:41" ht="28" customHeight="1" thickBot="1">
      <c r="A4" s="413"/>
      <c r="B4" s="1334" t="s">
        <v>114</v>
      </c>
      <c r="C4" s="1335"/>
      <c r="D4" s="1336"/>
      <c r="E4" s="1336"/>
      <c r="F4" s="1336"/>
      <c r="G4" s="1337">
        <f>入力表!D3</f>
        <v>0</v>
      </c>
      <c r="H4" s="1338"/>
      <c r="I4" s="1338"/>
      <c r="J4" s="1338"/>
      <c r="K4" s="1338"/>
      <c r="L4" s="1338"/>
      <c r="M4" s="1338"/>
      <c r="N4" s="1338"/>
      <c r="O4" s="1338"/>
      <c r="P4" s="1338"/>
      <c r="Q4" s="1338"/>
      <c r="R4" s="1338"/>
      <c r="S4" s="1338"/>
      <c r="T4" s="1338"/>
      <c r="U4" s="1338"/>
      <c r="V4" s="1338"/>
      <c r="W4" s="1338"/>
      <c r="X4" s="1338"/>
      <c r="Y4" s="1338"/>
      <c r="Z4" s="1338"/>
      <c r="AA4" s="1338"/>
      <c r="AB4" s="1338"/>
      <c r="AC4" s="1339"/>
      <c r="AD4" s="1339"/>
      <c r="AE4" s="1339"/>
      <c r="AF4" s="1339"/>
      <c r="AG4" s="1339"/>
      <c r="AH4" s="1339"/>
      <c r="AI4" s="1339"/>
      <c r="AJ4" s="1339"/>
      <c r="AK4" s="1339"/>
      <c r="AL4" s="1339"/>
      <c r="AM4" s="1339"/>
      <c r="AN4" s="413"/>
      <c r="AO4" s="408"/>
    </row>
    <row r="5" spans="1:41">
      <c r="A5" s="413"/>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08"/>
    </row>
    <row r="6" spans="1:41" ht="13.5" thickBot="1">
      <c r="A6" s="413"/>
      <c r="B6" s="413"/>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08"/>
    </row>
    <row r="7" spans="1:41">
      <c r="A7" s="413"/>
      <c r="B7" s="413"/>
      <c r="C7" s="1342" t="s">
        <v>222</v>
      </c>
      <c r="D7" s="1343"/>
      <c r="E7" s="1343"/>
      <c r="F7" s="1343"/>
      <c r="G7" s="1343"/>
      <c r="H7" s="1343"/>
      <c r="I7" s="1343"/>
      <c r="J7" s="1343"/>
      <c r="K7" s="1343"/>
      <c r="L7" s="1343"/>
      <c r="M7" s="1343"/>
      <c r="N7" s="1344"/>
      <c r="O7" s="427"/>
      <c r="P7" s="1299" t="s">
        <v>223</v>
      </c>
      <c r="Q7" s="1300"/>
      <c r="R7" s="1300"/>
      <c r="S7" s="1300"/>
      <c r="T7" s="1300"/>
      <c r="U7" s="1300"/>
      <c r="V7" s="1300"/>
      <c r="W7" s="1300"/>
      <c r="X7" s="1301"/>
      <c r="Y7" s="1302"/>
      <c r="Z7" s="428"/>
      <c r="AA7" s="1307" t="s">
        <v>224</v>
      </c>
      <c r="AB7" s="1308"/>
      <c r="AC7" s="1308"/>
      <c r="AD7" s="1308"/>
      <c r="AE7" s="1308"/>
      <c r="AF7" s="1308"/>
      <c r="AG7" s="1308"/>
      <c r="AH7" s="1308"/>
      <c r="AI7" s="1308"/>
      <c r="AJ7" s="1309"/>
      <c r="AK7" s="413"/>
      <c r="AL7" s="413"/>
      <c r="AM7" s="413"/>
      <c r="AN7" s="413"/>
      <c r="AO7" s="408"/>
    </row>
    <row r="8" spans="1:41" ht="13.5" thickBot="1">
      <c r="A8" s="413"/>
      <c r="B8" s="413"/>
      <c r="C8" s="1340">
        <f>入力表!D115</f>
        <v>0</v>
      </c>
      <c r="D8" s="1341"/>
      <c r="E8" s="1341"/>
      <c r="F8" s="1341"/>
      <c r="G8" s="1341"/>
      <c r="H8" s="1345" t="str">
        <f>入力表!D132</f>
        <v>億円</v>
      </c>
      <c r="I8" s="1345"/>
      <c r="J8" s="1345"/>
      <c r="K8" s="1345"/>
      <c r="L8" s="1345"/>
      <c r="M8" s="1346"/>
      <c r="N8" s="1347"/>
      <c r="O8" s="426"/>
      <c r="P8" s="1303">
        <f>入力表!E115</f>
        <v>0</v>
      </c>
      <c r="Q8" s="1304"/>
      <c r="R8" s="1304"/>
      <c r="S8" s="1304"/>
      <c r="T8" s="1304"/>
      <c r="U8" s="1305" t="str">
        <f>H8</f>
        <v>億円</v>
      </c>
      <c r="V8" s="1305"/>
      <c r="W8" s="1305"/>
      <c r="X8" s="1305"/>
      <c r="Y8" s="1306"/>
      <c r="Z8" s="429"/>
      <c r="AA8" s="1310">
        <f>入力表!F115</f>
        <v>0</v>
      </c>
      <c r="AB8" s="1311"/>
      <c r="AC8" s="1311"/>
      <c r="AD8" s="1311"/>
      <c r="AE8" s="1311"/>
      <c r="AF8" s="1312" t="str">
        <f>H8</f>
        <v>億円</v>
      </c>
      <c r="AG8" s="1312"/>
      <c r="AH8" s="1312"/>
      <c r="AI8" s="1312"/>
      <c r="AJ8" s="430"/>
      <c r="AK8" s="413"/>
      <c r="AL8" s="413"/>
      <c r="AM8" s="413"/>
      <c r="AN8" s="413"/>
      <c r="AO8" s="408"/>
    </row>
    <row r="9" spans="1:41">
      <c r="A9" s="413"/>
      <c r="B9" s="413"/>
      <c r="C9" s="422"/>
      <c r="D9" s="422"/>
      <c r="E9" s="422"/>
      <c r="F9" s="422"/>
      <c r="G9" s="422"/>
      <c r="H9" s="421" t="s">
        <v>226</v>
      </c>
      <c r="I9" s="422"/>
      <c r="J9" s="422"/>
      <c r="K9" s="422"/>
      <c r="L9" s="422"/>
      <c r="M9" s="422"/>
      <c r="N9" s="422"/>
      <c r="O9" s="422"/>
      <c r="P9" s="422"/>
      <c r="Q9" s="422"/>
      <c r="R9" s="422"/>
      <c r="S9" s="422"/>
      <c r="T9" s="422"/>
      <c r="U9" s="431" t="s">
        <v>225</v>
      </c>
      <c r="V9" s="422"/>
      <c r="W9" s="422"/>
      <c r="X9" s="422"/>
      <c r="Y9" s="422"/>
      <c r="Z9" s="422"/>
      <c r="AA9" s="422"/>
      <c r="AB9" s="422"/>
      <c r="AC9" s="421"/>
      <c r="AD9" s="413"/>
      <c r="AE9" s="413"/>
      <c r="AF9" s="413"/>
      <c r="AG9" s="413"/>
      <c r="AH9" s="413"/>
      <c r="AI9" s="413"/>
      <c r="AJ9" s="413"/>
      <c r="AK9" s="413"/>
      <c r="AL9" s="413"/>
      <c r="AM9" s="413"/>
      <c r="AN9" s="413"/>
      <c r="AO9" s="408"/>
    </row>
    <row r="10" spans="1:41">
      <c r="A10" s="413"/>
      <c r="B10" s="413"/>
      <c r="C10" s="413"/>
      <c r="D10" s="413"/>
      <c r="E10" s="413"/>
      <c r="F10" s="413"/>
      <c r="G10" s="413"/>
      <c r="H10" s="413" t="s">
        <v>214</v>
      </c>
      <c r="I10" s="413"/>
      <c r="J10" s="413"/>
      <c r="K10" s="423" t="s">
        <v>161</v>
      </c>
      <c r="L10" s="413"/>
      <c r="M10" s="423"/>
      <c r="N10" s="413"/>
      <c r="O10" s="413"/>
      <c r="P10" s="413"/>
      <c r="Q10" s="413"/>
      <c r="R10" s="413"/>
      <c r="S10" s="413"/>
      <c r="T10" s="413"/>
      <c r="U10" s="413"/>
      <c r="V10" s="413"/>
      <c r="W10" s="413"/>
      <c r="X10" s="413"/>
      <c r="Y10" s="413"/>
      <c r="Z10" s="413"/>
      <c r="AA10" s="413"/>
      <c r="AB10" s="413"/>
      <c r="AC10" s="413"/>
      <c r="AD10" s="413"/>
      <c r="AE10" s="413"/>
      <c r="AF10" s="413"/>
      <c r="AG10" s="413"/>
      <c r="AH10" s="413"/>
      <c r="AI10" s="413"/>
      <c r="AJ10" s="413"/>
      <c r="AK10" s="413"/>
      <c r="AL10" s="413"/>
      <c r="AM10" s="413"/>
      <c r="AN10" s="413"/>
      <c r="AO10" s="408"/>
    </row>
    <row r="11" spans="1:41" ht="13.5" thickBot="1">
      <c r="A11" s="413"/>
      <c r="B11" s="465" t="s">
        <v>15</v>
      </c>
      <c r="C11" s="466"/>
      <c r="D11" s="466"/>
      <c r="E11" s="466"/>
      <c r="F11" s="466"/>
      <c r="G11" s="466"/>
      <c r="H11" s="466"/>
      <c r="I11" s="466"/>
      <c r="J11" s="466"/>
      <c r="K11" s="467"/>
      <c r="L11" s="466"/>
      <c r="M11" s="466"/>
      <c r="N11" s="466"/>
      <c r="O11" s="466"/>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c r="AN11" s="466"/>
      <c r="AO11" s="408"/>
    </row>
    <row r="12" spans="1:41">
      <c r="A12" s="413"/>
      <c r="B12" s="466"/>
      <c r="C12" s="468" t="s">
        <v>198</v>
      </c>
      <c r="D12" s="469"/>
      <c r="E12" s="469"/>
      <c r="F12" s="469"/>
      <c r="G12" s="469"/>
      <c r="H12" s="469"/>
      <c r="I12" s="469"/>
      <c r="J12" s="469"/>
      <c r="K12" s="469"/>
      <c r="L12" s="469"/>
      <c r="M12" s="469"/>
      <c r="N12" s="469"/>
      <c r="O12" s="469"/>
      <c r="P12" s="469"/>
      <c r="Q12" s="469"/>
      <c r="R12" s="469"/>
      <c r="S12" s="469"/>
      <c r="T12" s="469"/>
      <c r="U12" s="469"/>
      <c r="V12" s="469"/>
      <c r="W12" s="469"/>
      <c r="X12" s="469"/>
      <c r="Y12" s="469"/>
      <c r="Z12" s="469"/>
      <c r="AA12" s="469"/>
      <c r="AB12" s="470"/>
      <c r="AC12" s="466"/>
      <c r="AD12" s="466" t="s">
        <v>199</v>
      </c>
      <c r="AE12" s="466"/>
      <c r="AF12" s="466"/>
      <c r="AG12" s="466"/>
      <c r="AH12" s="471" t="s">
        <v>200</v>
      </c>
      <c r="AI12" s="472"/>
      <c r="AJ12" s="472"/>
      <c r="AK12" s="472"/>
      <c r="AL12" s="1296">
        <f>'結果表(経済)'!C36</f>
        <v>0</v>
      </c>
      <c r="AM12" s="1296"/>
      <c r="AN12" s="473" t="s">
        <v>217</v>
      </c>
      <c r="AO12" s="408"/>
    </row>
    <row r="13" spans="1:41" ht="13.5" thickBot="1">
      <c r="A13" s="413"/>
      <c r="B13" s="466"/>
      <c r="C13" s="474"/>
      <c r="D13" s="475"/>
      <c r="E13" s="475"/>
      <c r="F13" s="475"/>
      <c r="G13" s="475"/>
      <c r="H13" s="475"/>
      <c r="I13" s="475"/>
      <c r="J13" s="475"/>
      <c r="K13" s="475"/>
      <c r="L13" s="475"/>
      <c r="M13" s="1297">
        <f>需要増加額!X115</f>
        <v>0</v>
      </c>
      <c r="N13" s="1297"/>
      <c r="O13" s="1297"/>
      <c r="P13" s="1297"/>
      <c r="Q13" s="1297"/>
      <c r="R13" s="475" t="str">
        <f>H8</f>
        <v>億円</v>
      </c>
      <c r="S13" s="475"/>
      <c r="T13" s="475"/>
      <c r="U13" s="475"/>
      <c r="V13" s="475"/>
      <c r="W13" s="475"/>
      <c r="X13" s="475"/>
      <c r="Y13" s="475"/>
      <c r="Z13" s="475"/>
      <c r="AA13" s="475"/>
      <c r="AB13" s="476"/>
      <c r="AC13" s="477"/>
      <c r="AD13" s="466" t="s">
        <v>227</v>
      </c>
      <c r="AE13" s="466"/>
      <c r="AF13" s="466"/>
      <c r="AG13" s="466"/>
      <c r="AH13" s="478" t="s">
        <v>227</v>
      </c>
      <c r="AI13" s="478"/>
      <c r="AJ13" s="478"/>
      <c r="AK13" s="478"/>
      <c r="AL13" s="1298" t="s">
        <v>228</v>
      </c>
      <c r="AM13" s="1298"/>
      <c r="AN13" s="478" t="s">
        <v>110</v>
      </c>
      <c r="AO13" s="408"/>
    </row>
    <row r="14" spans="1:41">
      <c r="A14" s="413"/>
      <c r="B14" s="466"/>
      <c r="C14" s="466"/>
      <c r="D14" s="466"/>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08"/>
    </row>
    <row r="15" spans="1:41">
      <c r="A15" s="413"/>
      <c r="B15" s="466"/>
      <c r="C15" s="466"/>
      <c r="D15" s="466"/>
      <c r="E15" s="466"/>
      <c r="F15" s="466"/>
      <c r="G15" s="466"/>
      <c r="H15" s="466"/>
      <c r="I15" s="466"/>
      <c r="J15" s="466"/>
      <c r="K15" s="466" t="s">
        <v>201</v>
      </c>
      <c r="L15" s="466"/>
      <c r="M15" s="466"/>
      <c r="N15" s="466"/>
      <c r="O15" s="466"/>
      <c r="P15" s="466"/>
      <c r="Q15" s="466"/>
      <c r="R15" s="466"/>
      <c r="S15" s="466"/>
      <c r="T15" s="466" t="s">
        <v>202</v>
      </c>
      <c r="U15" s="466"/>
      <c r="V15" s="466"/>
      <c r="W15" s="466"/>
      <c r="X15" s="466"/>
      <c r="Y15" s="466"/>
      <c r="Z15" s="466"/>
      <c r="AA15" s="466"/>
      <c r="AB15" s="466"/>
      <c r="AC15" s="466"/>
      <c r="AD15" s="466"/>
      <c r="AE15" s="466"/>
      <c r="AF15" s="466"/>
      <c r="AG15" s="466"/>
      <c r="AH15" s="466"/>
      <c r="AI15" s="466"/>
      <c r="AJ15" s="466"/>
      <c r="AK15" s="466"/>
      <c r="AL15" s="466"/>
      <c r="AM15" s="466"/>
      <c r="AN15" s="466"/>
      <c r="AO15" s="408"/>
    </row>
    <row r="16" spans="1:41">
      <c r="A16" s="413"/>
      <c r="B16" s="466"/>
      <c r="C16" s="466"/>
      <c r="D16" s="466"/>
      <c r="E16" s="466"/>
      <c r="F16" s="466"/>
      <c r="G16" s="466"/>
      <c r="H16" s="466"/>
      <c r="I16" s="466"/>
      <c r="J16" s="466"/>
      <c r="K16" s="466"/>
      <c r="L16" s="466"/>
      <c r="M16" s="466"/>
      <c r="N16" s="466"/>
      <c r="O16" s="466"/>
      <c r="P16" s="466"/>
      <c r="Q16" s="466"/>
      <c r="R16" s="466"/>
      <c r="S16" s="466"/>
      <c r="T16" s="466" t="s">
        <v>203</v>
      </c>
      <c r="U16" s="466"/>
      <c r="V16" s="466"/>
      <c r="W16" s="466"/>
      <c r="X16" s="466"/>
      <c r="Y16" s="466"/>
      <c r="Z16" s="466"/>
      <c r="AA16" s="466"/>
      <c r="AB16" s="466"/>
      <c r="AC16" s="466"/>
      <c r="AD16" s="466" t="s">
        <v>883</v>
      </c>
      <c r="AE16" s="466"/>
      <c r="AF16" s="466"/>
      <c r="AG16" s="466"/>
      <c r="AH16" s="471" t="s">
        <v>884</v>
      </c>
      <c r="AI16" s="472"/>
      <c r="AJ16" s="472"/>
      <c r="AK16" s="472"/>
      <c r="AL16" s="1348">
        <f>'結果表 (環境)'!C52</f>
        <v>0</v>
      </c>
      <c r="AM16" s="1348"/>
      <c r="AN16" s="473" t="s">
        <v>885</v>
      </c>
      <c r="AO16" s="408"/>
    </row>
    <row r="17" spans="1:41" ht="13.5" thickBot="1">
      <c r="A17" s="413"/>
      <c r="B17" s="466"/>
      <c r="C17" s="466"/>
      <c r="D17" s="466"/>
      <c r="E17" s="466"/>
      <c r="F17" s="466"/>
      <c r="G17" s="466"/>
      <c r="H17" s="466"/>
      <c r="I17" s="466"/>
      <c r="J17" s="466"/>
      <c r="K17" s="466"/>
      <c r="L17" s="466"/>
      <c r="M17" s="466"/>
      <c r="N17" s="466"/>
      <c r="O17" s="466"/>
      <c r="P17" s="466"/>
      <c r="Q17" s="466"/>
      <c r="R17" s="466"/>
      <c r="S17" s="466"/>
      <c r="T17" s="466"/>
      <c r="U17" s="466"/>
      <c r="V17" s="466"/>
      <c r="W17" s="466"/>
      <c r="X17" s="466"/>
      <c r="Y17" s="466"/>
      <c r="Z17" s="466"/>
      <c r="AA17" s="466"/>
      <c r="AB17" s="466"/>
      <c r="AC17" s="466"/>
      <c r="AD17" s="466"/>
      <c r="AE17" s="466"/>
      <c r="AF17" s="466"/>
      <c r="AG17" s="466"/>
      <c r="AH17" s="1057" t="s">
        <v>886</v>
      </c>
      <c r="AI17" s="472"/>
      <c r="AJ17" s="472"/>
      <c r="AK17" s="472"/>
      <c r="AL17" s="1348">
        <f>'結果表 (環境)'!C73</f>
        <v>0</v>
      </c>
      <c r="AM17" s="1348"/>
      <c r="AN17" s="473" t="s">
        <v>887</v>
      </c>
      <c r="AO17" s="408"/>
    </row>
    <row r="18" spans="1:41" ht="13.5" thickBot="1">
      <c r="A18" s="413"/>
      <c r="B18" s="466"/>
      <c r="C18" s="468" t="s">
        <v>204</v>
      </c>
      <c r="D18" s="469"/>
      <c r="E18" s="469"/>
      <c r="F18" s="469"/>
      <c r="G18" s="469"/>
      <c r="H18" s="469"/>
      <c r="I18" s="469"/>
      <c r="J18" s="469"/>
      <c r="K18" s="469"/>
      <c r="L18" s="469"/>
      <c r="M18" s="469"/>
      <c r="N18" s="469"/>
      <c r="O18" s="469"/>
      <c r="P18" s="470"/>
      <c r="Q18" s="478" t="s">
        <v>205</v>
      </c>
      <c r="R18" s="478"/>
      <c r="S18" s="478"/>
      <c r="T18" s="478"/>
      <c r="U18" s="478"/>
      <c r="V18" s="478"/>
      <c r="W18" s="1313">
        <f>'結果表(経済)'!C34</f>
        <v>0</v>
      </c>
      <c r="X18" s="1313"/>
      <c r="Y18" s="1313"/>
      <c r="Z18" s="1313"/>
      <c r="AA18" s="478" t="str">
        <f>H8</f>
        <v>億円</v>
      </c>
      <c r="AB18" s="479"/>
      <c r="AC18" s="466"/>
      <c r="AD18" s="466"/>
      <c r="AE18" s="466"/>
      <c r="AF18" s="466"/>
      <c r="AG18" s="466"/>
      <c r="AH18" s="466"/>
      <c r="AI18" s="466"/>
      <c r="AJ18" s="466"/>
      <c r="AK18" s="466"/>
      <c r="AL18" s="466"/>
      <c r="AM18" s="466"/>
      <c r="AN18" s="466"/>
      <c r="AO18" s="408"/>
    </row>
    <row r="19" spans="1:41" ht="13.5" thickBot="1">
      <c r="A19" s="413"/>
      <c r="B19" s="466"/>
      <c r="C19" s="474"/>
      <c r="D19" s="475"/>
      <c r="E19" s="475"/>
      <c r="F19" s="475"/>
      <c r="G19" s="475"/>
      <c r="H19" s="1297">
        <f>計算表!E115</f>
        <v>0</v>
      </c>
      <c r="I19" s="1297"/>
      <c r="J19" s="1297"/>
      <c r="K19" s="1297"/>
      <c r="L19" s="1297"/>
      <c r="M19" s="475" t="str">
        <f>H8</f>
        <v>億円</v>
      </c>
      <c r="N19" s="475"/>
      <c r="O19" s="475"/>
      <c r="P19" s="476"/>
      <c r="Q19" s="480"/>
      <c r="R19" s="497" t="s">
        <v>206</v>
      </c>
      <c r="S19" s="498"/>
      <c r="T19" s="498"/>
      <c r="U19" s="498"/>
      <c r="V19" s="498"/>
      <c r="W19" s="1314">
        <f>'結果表(経済)'!C35</f>
        <v>0</v>
      </c>
      <c r="X19" s="1315"/>
      <c r="Y19" s="1315"/>
      <c r="Z19" s="1315"/>
      <c r="AA19" s="498" t="str">
        <f>H8</f>
        <v>億円</v>
      </c>
      <c r="AB19" s="499"/>
      <c r="AC19" s="466"/>
      <c r="AD19" s="466"/>
      <c r="AE19" s="466"/>
      <c r="AF19" s="466"/>
      <c r="AG19" s="466"/>
      <c r="AH19" s="466"/>
      <c r="AI19" s="466"/>
      <c r="AJ19" s="466"/>
      <c r="AK19" s="466"/>
      <c r="AL19" s="466"/>
      <c r="AM19" s="466"/>
      <c r="AN19" s="466"/>
      <c r="AO19" s="408"/>
    </row>
    <row r="20" spans="1:41">
      <c r="A20" s="413"/>
      <c r="B20" s="466"/>
      <c r="C20" s="481"/>
      <c r="D20" s="481"/>
      <c r="E20" s="481"/>
      <c r="F20" s="481"/>
      <c r="G20" s="481"/>
      <c r="H20" s="481"/>
      <c r="I20" s="481"/>
      <c r="J20" s="481"/>
      <c r="K20" s="481"/>
      <c r="L20" s="481"/>
      <c r="M20" s="481"/>
      <c r="N20" s="481"/>
      <c r="O20" s="481"/>
      <c r="P20" s="481"/>
      <c r="Q20" s="477"/>
      <c r="R20" s="477"/>
      <c r="S20" s="477"/>
      <c r="T20" s="477"/>
      <c r="U20" s="477"/>
      <c r="V20" s="477"/>
      <c r="W20" s="477"/>
      <c r="X20" s="477"/>
      <c r="Y20" s="477"/>
      <c r="Z20" s="477"/>
      <c r="AA20" s="477"/>
      <c r="AB20" s="477"/>
      <c r="AC20" s="466"/>
      <c r="AD20" s="466"/>
      <c r="AE20" s="466"/>
      <c r="AF20" s="466"/>
      <c r="AG20" s="466"/>
      <c r="AH20" s="466"/>
      <c r="AI20" s="466"/>
      <c r="AJ20" s="466"/>
      <c r="AK20" s="466"/>
      <c r="AL20" s="466"/>
      <c r="AM20" s="466"/>
      <c r="AN20" s="466"/>
      <c r="AO20" s="408"/>
    </row>
    <row r="21" spans="1:41">
      <c r="A21" s="413"/>
      <c r="B21" s="413"/>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c r="AL21" s="413"/>
      <c r="AM21" s="413"/>
      <c r="AN21" s="413"/>
      <c r="AO21" s="408"/>
    </row>
    <row r="22" spans="1:41">
      <c r="A22" s="413"/>
      <c r="B22" s="413"/>
      <c r="C22" s="413"/>
      <c r="D22" s="413"/>
      <c r="E22" s="413"/>
      <c r="F22" s="413"/>
      <c r="G22" s="413" t="s">
        <v>207</v>
      </c>
      <c r="H22" s="413"/>
      <c r="I22" s="413"/>
      <c r="J22" s="413"/>
      <c r="K22" s="413"/>
      <c r="L22" s="413"/>
      <c r="M22" s="413"/>
      <c r="N22" s="413" t="s">
        <v>162</v>
      </c>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08"/>
    </row>
    <row r="23" spans="1:41" ht="13.5" thickBot="1">
      <c r="A23" s="413"/>
      <c r="B23" s="413"/>
      <c r="C23" s="413"/>
      <c r="D23" s="413"/>
      <c r="E23" s="413"/>
      <c r="F23" s="413"/>
      <c r="G23" s="413"/>
      <c r="H23" s="413"/>
      <c r="I23" s="413"/>
      <c r="J23" s="413"/>
      <c r="K23" s="413"/>
      <c r="L23" s="413"/>
      <c r="M23" s="413"/>
      <c r="N23" s="413"/>
      <c r="O23" s="413"/>
      <c r="P23" s="413"/>
      <c r="Q23" s="424"/>
      <c r="R23" s="424"/>
      <c r="S23" s="424"/>
      <c r="T23" s="424"/>
      <c r="U23" s="424"/>
      <c r="V23" s="424"/>
      <c r="W23" s="424"/>
      <c r="X23" s="424"/>
      <c r="Y23" s="424"/>
      <c r="Z23" s="424"/>
      <c r="AA23" s="424"/>
      <c r="AB23" s="413"/>
      <c r="AC23" s="413"/>
      <c r="AD23" s="413"/>
      <c r="AE23" s="413"/>
      <c r="AF23" s="413"/>
      <c r="AG23" s="413"/>
      <c r="AH23" s="413"/>
      <c r="AI23" s="413"/>
      <c r="AJ23" s="413"/>
      <c r="AK23" s="413"/>
      <c r="AL23" s="413"/>
      <c r="AM23" s="413"/>
      <c r="AN23" s="413"/>
      <c r="AO23" s="408"/>
    </row>
    <row r="24" spans="1:41">
      <c r="A24" s="413"/>
      <c r="B24" s="413"/>
      <c r="C24" s="415" t="s">
        <v>34</v>
      </c>
      <c r="D24" s="416"/>
      <c r="E24" s="416"/>
      <c r="F24" s="416"/>
      <c r="G24" s="416"/>
      <c r="H24" s="416"/>
      <c r="I24" s="417"/>
      <c r="J24" s="432" t="s">
        <v>227</v>
      </c>
      <c r="K24" s="422"/>
      <c r="L24" s="422" t="s">
        <v>161</v>
      </c>
      <c r="M24" s="422"/>
      <c r="N24" s="422"/>
      <c r="O24" s="422"/>
      <c r="P24" s="422"/>
      <c r="Q24" s="413"/>
      <c r="R24" s="413"/>
      <c r="S24" s="1321" t="s">
        <v>162</v>
      </c>
      <c r="T24" s="1321"/>
      <c r="U24" s="1321"/>
      <c r="V24" s="1321"/>
      <c r="W24" s="1321"/>
      <c r="X24" s="413"/>
      <c r="Y24" s="413"/>
      <c r="Z24" s="413"/>
      <c r="AA24" s="413"/>
      <c r="AB24" s="413"/>
      <c r="AC24" s="413"/>
      <c r="AD24" s="413"/>
      <c r="AE24" s="413"/>
      <c r="AF24" s="413"/>
      <c r="AG24" s="413"/>
      <c r="AH24" s="413"/>
      <c r="AI24" s="413"/>
      <c r="AJ24" s="413"/>
      <c r="AK24" s="413"/>
      <c r="AL24" s="413"/>
      <c r="AM24" s="413"/>
      <c r="AN24" s="413"/>
      <c r="AO24" s="408"/>
    </row>
    <row r="25" spans="1:41" ht="13.5" thickBot="1">
      <c r="A25" s="413"/>
      <c r="B25" s="413"/>
      <c r="C25" s="1316">
        <f>計算表!P115</f>
        <v>0</v>
      </c>
      <c r="D25" s="1317"/>
      <c r="E25" s="1317"/>
      <c r="F25" s="1317"/>
      <c r="G25" s="1317"/>
      <c r="H25" s="419" t="str">
        <f>H8</f>
        <v>億円</v>
      </c>
      <c r="I25" s="420"/>
      <c r="J25" s="1318" t="s">
        <v>229</v>
      </c>
      <c r="K25" s="1319"/>
      <c r="L25" s="1319"/>
      <c r="M25" s="1319"/>
      <c r="N25" s="1320"/>
      <c r="O25" s="421" t="s">
        <v>230</v>
      </c>
      <c r="P25" s="421"/>
      <c r="Q25" s="413"/>
      <c r="R25" s="413"/>
      <c r="S25" s="413"/>
      <c r="T25" s="413"/>
      <c r="U25" s="413"/>
      <c r="V25" s="413"/>
      <c r="W25" s="413"/>
      <c r="X25" s="413"/>
      <c r="Y25" s="413"/>
      <c r="Z25" s="413"/>
      <c r="AA25" s="413"/>
      <c r="AB25" s="413"/>
      <c r="AC25" s="413"/>
      <c r="AD25" s="413"/>
      <c r="AE25" s="413"/>
      <c r="AF25" s="413"/>
      <c r="AG25" s="413"/>
      <c r="AH25" s="413"/>
      <c r="AI25" s="413"/>
      <c r="AJ25" s="413"/>
      <c r="AK25" s="413"/>
      <c r="AL25" s="413"/>
      <c r="AM25" s="413"/>
      <c r="AN25" s="413"/>
      <c r="AO25" s="408"/>
    </row>
    <row r="26" spans="1:41">
      <c r="A26" s="413"/>
      <c r="B26" s="413"/>
      <c r="C26" s="422"/>
      <c r="D26" s="422"/>
      <c r="E26" s="422"/>
      <c r="F26" s="422"/>
      <c r="G26" s="422"/>
      <c r="H26" s="422"/>
      <c r="I26" s="422"/>
      <c r="J26" s="422"/>
      <c r="K26" s="422"/>
      <c r="L26" s="422"/>
      <c r="M26" s="422"/>
      <c r="N26" s="422"/>
      <c r="O26" s="422"/>
      <c r="P26" s="422"/>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08"/>
    </row>
    <row r="27" spans="1:41" ht="20.5">
      <c r="A27" s="413"/>
      <c r="B27" s="413"/>
      <c r="C27" s="413"/>
      <c r="D27" s="413"/>
      <c r="E27" s="413"/>
      <c r="F27" s="413"/>
      <c r="G27" s="413"/>
      <c r="H27" s="425" t="s" ph="1">
        <v>208</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13"/>
      <c r="AO27" s="408"/>
    </row>
    <row r="28" spans="1:41" ht="13.5" thickBot="1">
      <c r="A28" s="413"/>
      <c r="B28" s="409" t="s">
        <v>234</v>
      </c>
      <c r="C28" s="410"/>
      <c r="D28" s="410"/>
      <c r="E28" s="410"/>
      <c r="F28" s="410"/>
      <c r="G28" s="410"/>
      <c r="H28" s="410"/>
      <c r="I28" s="410"/>
      <c r="J28" s="410"/>
      <c r="K28" s="410"/>
      <c r="L28" s="410"/>
      <c r="M28" s="410"/>
      <c r="N28" s="410"/>
      <c r="O28" s="410"/>
      <c r="P28" s="410"/>
      <c r="Q28" s="411"/>
      <c r="R28" s="411"/>
      <c r="S28" s="411"/>
      <c r="T28" s="411"/>
      <c r="U28" s="411"/>
      <c r="V28" s="411"/>
      <c r="W28" s="411"/>
      <c r="X28" s="411"/>
      <c r="Y28" s="411"/>
      <c r="Z28" s="411"/>
      <c r="AA28" s="411"/>
      <c r="AB28" s="410"/>
      <c r="AC28" s="410"/>
      <c r="AD28" s="433"/>
      <c r="AE28" s="433"/>
      <c r="AF28" s="433"/>
      <c r="AG28" s="433"/>
      <c r="AH28" s="434"/>
      <c r="AI28" s="434"/>
      <c r="AJ28" s="434"/>
      <c r="AK28" s="434"/>
      <c r="AL28" s="434"/>
      <c r="AM28" s="410"/>
      <c r="AN28" s="410"/>
      <c r="AO28" s="408"/>
    </row>
    <row r="29" spans="1:41">
      <c r="A29" s="413"/>
      <c r="B29" s="410"/>
      <c r="C29" s="435" t="s">
        <v>209</v>
      </c>
      <c r="D29" s="436"/>
      <c r="E29" s="436"/>
      <c r="F29" s="436"/>
      <c r="G29" s="436"/>
      <c r="H29" s="436"/>
      <c r="I29" s="436"/>
      <c r="J29" s="436"/>
      <c r="K29" s="436"/>
      <c r="L29" s="436"/>
      <c r="M29" s="436"/>
      <c r="N29" s="436"/>
      <c r="O29" s="436"/>
      <c r="P29" s="436"/>
      <c r="Q29" s="436"/>
      <c r="R29" s="437"/>
      <c r="S29" s="410"/>
      <c r="T29" s="410"/>
      <c r="U29" s="410"/>
      <c r="V29" s="410"/>
      <c r="W29" s="410"/>
      <c r="X29" s="410"/>
      <c r="Y29" s="410"/>
      <c r="Z29" s="410"/>
      <c r="AA29" s="410"/>
      <c r="AB29" s="410"/>
      <c r="AC29" s="410"/>
      <c r="AD29" s="410" t="s">
        <v>199</v>
      </c>
      <c r="AE29" s="410"/>
      <c r="AF29" s="410"/>
      <c r="AG29" s="410"/>
      <c r="AH29" s="438" t="s">
        <v>132</v>
      </c>
      <c r="AI29" s="439"/>
      <c r="AJ29" s="439"/>
      <c r="AK29" s="439"/>
      <c r="AL29" s="1350">
        <f>'結果表(経済)'!D36</f>
        <v>0</v>
      </c>
      <c r="AM29" s="1350"/>
      <c r="AN29" s="440" t="s">
        <v>217</v>
      </c>
      <c r="AO29" s="408"/>
    </row>
    <row r="30" spans="1:41" ht="13.5" thickBot="1">
      <c r="A30" s="413"/>
      <c r="B30" s="410"/>
      <c r="C30" s="441"/>
      <c r="D30" s="442"/>
      <c r="E30" s="442"/>
      <c r="F30" s="442"/>
      <c r="G30" s="442"/>
      <c r="H30" s="1322">
        <f>'結果表(経済)'!D33</f>
        <v>0</v>
      </c>
      <c r="I30" s="1322"/>
      <c r="J30" s="1322"/>
      <c r="K30" s="1322"/>
      <c r="L30" s="1322"/>
      <c r="M30" s="442" t="str">
        <f>H8</f>
        <v>億円</v>
      </c>
      <c r="N30" s="442"/>
      <c r="O30" s="442"/>
      <c r="P30" s="442"/>
      <c r="Q30" s="442"/>
      <c r="R30" s="443"/>
      <c r="S30" s="410"/>
      <c r="T30" s="410"/>
      <c r="U30" s="410"/>
      <c r="V30" s="410"/>
      <c r="W30" s="410"/>
      <c r="X30" s="410"/>
      <c r="Y30" s="410"/>
      <c r="Z30" s="410"/>
      <c r="AA30" s="410"/>
      <c r="AB30" s="410"/>
      <c r="AC30" s="411"/>
      <c r="AD30" s="410" t="s">
        <v>227</v>
      </c>
      <c r="AE30" s="410"/>
      <c r="AF30" s="410"/>
      <c r="AG30" s="410"/>
      <c r="AH30" s="444" t="s">
        <v>162</v>
      </c>
      <c r="AI30" s="444"/>
      <c r="AJ30" s="444"/>
      <c r="AK30" s="444"/>
      <c r="AL30" s="1323" t="s">
        <v>161</v>
      </c>
      <c r="AM30" s="1323"/>
      <c r="AN30" s="444" t="s">
        <v>110</v>
      </c>
      <c r="AO30" s="408"/>
    </row>
    <row r="31" spans="1:41">
      <c r="A31" s="413"/>
      <c r="B31" s="410"/>
      <c r="C31" s="412"/>
      <c r="D31" s="412"/>
      <c r="E31" s="412"/>
      <c r="F31" s="412"/>
      <c r="G31" s="412"/>
      <c r="H31" s="412"/>
      <c r="I31" s="412"/>
      <c r="J31" s="412"/>
      <c r="K31" s="412"/>
      <c r="L31" s="412"/>
      <c r="M31" s="412"/>
      <c r="N31" s="412"/>
      <c r="O31" s="412"/>
      <c r="P31" s="412"/>
      <c r="Q31" s="412"/>
      <c r="R31" s="412"/>
      <c r="S31" s="410"/>
      <c r="T31" s="410"/>
      <c r="U31" s="410"/>
      <c r="V31" s="410"/>
      <c r="W31" s="410"/>
      <c r="X31" s="410"/>
      <c r="Y31" s="410"/>
      <c r="Z31" s="410"/>
      <c r="AA31" s="410"/>
      <c r="AB31" s="410"/>
      <c r="AC31" s="411"/>
      <c r="AD31" s="410"/>
      <c r="AE31" s="410"/>
      <c r="AF31" s="410"/>
      <c r="AG31" s="410"/>
      <c r="AH31" s="410"/>
      <c r="AI31" s="410"/>
      <c r="AJ31" s="410"/>
      <c r="AK31" s="410"/>
      <c r="AL31" s="410"/>
      <c r="AM31" s="410"/>
      <c r="AN31" s="410"/>
      <c r="AO31" s="408"/>
    </row>
    <row r="32" spans="1:41">
      <c r="A32" s="413"/>
      <c r="B32" s="410"/>
      <c r="C32" s="412"/>
      <c r="D32" s="412"/>
      <c r="E32" s="412"/>
      <c r="F32" s="412"/>
      <c r="G32" s="412"/>
      <c r="H32" s="412"/>
      <c r="I32" s="412"/>
      <c r="J32" s="411" t="s">
        <v>202</v>
      </c>
      <c r="K32" s="411"/>
      <c r="L32" s="412"/>
      <c r="M32" s="412"/>
      <c r="N32" s="412"/>
      <c r="O32" s="412"/>
      <c r="P32" s="412"/>
      <c r="Q32" s="412"/>
      <c r="R32" s="412"/>
      <c r="S32" s="410"/>
      <c r="T32" s="410"/>
      <c r="U32" s="410"/>
      <c r="V32" s="410"/>
      <c r="W32" s="410"/>
      <c r="X32" s="410"/>
      <c r="Y32" s="410"/>
      <c r="Z32" s="410"/>
      <c r="AA32" s="410"/>
      <c r="AB32" s="410"/>
      <c r="AC32" s="411"/>
      <c r="AD32" s="410"/>
      <c r="AE32" s="410"/>
      <c r="AF32" s="410"/>
      <c r="AG32" s="410"/>
      <c r="AH32" s="410"/>
      <c r="AI32" s="410"/>
      <c r="AJ32" s="410"/>
      <c r="AK32" s="410"/>
      <c r="AL32" s="410"/>
      <c r="AM32" s="410"/>
      <c r="AN32" s="410"/>
      <c r="AO32" s="408"/>
    </row>
    <row r="33" spans="1:41">
      <c r="A33" s="413"/>
      <c r="B33" s="410"/>
      <c r="C33" s="412"/>
      <c r="D33" s="412"/>
      <c r="E33" s="412"/>
      <c r="F33" s="412"/>
      <c r="G33" s="412"/>
      <c r="H33" s="412"/>
      <c r="I33" s="412"/>
      <c r="J33" s="411" t="s">
        <v>203</v>
      </c>
      <c r="K33" s="411"/>
      <c r="L33" s="411"/>
      <c r="M33" s="411"/>
      <c r="N33" s="411"/>
      <c r="O33" s="411"/>
      <c r="P33" s="410"/>
      <c r="Q33" s="410"/>
      <c r="R33" s="410"/>
      <c r="S33" s="410"/>
      <c r="T33" s="410"/>
      <c r="U33" s="410"/>
      <c r="V33" s="410"/>
      <c r="W33" s="410"/>
      <c r="X33" s="410"/>
      <c r="Y33" s="410"/>
      <c r="Z33" s="410"/>
      <c r="AA33" s="410"/>
      <c r="AB33" s="410"/>
      <c r="AC33" s="411"/>
      <c r="AD33" s="1058" t="s">
        <v>888</v>
      </c>
      <c r="AE33" s="1058"/>
      <c r="AF33" s="410"/>
      <c r="AG33" s="410"/>
      <c r="AH33" s="1059" t="s">
        <v>884</v>
      </c>
      <c r="AI33" s="1060"/>
      <c r="AJ33" s="1060"/>
      <c r="AK33" s="1060"/>
      <c r="AL33" s="1349">
        <f>'結果表 (環境)'!D52</f>
        <v>0</v>
      </c>
      <c r="AM33" s="1349"/>
      <c r="AN33" s="1061" t="s">
        <v>885</v>
      </c>
      <c r="AO33" s="408"/>
    </row>
    <row r="34" spans="1:41">
      <c r="A34" s="413"/>
      <c r="B34" s="410"/>
      <c r="C34" s="412"/>
      <c r="D34" s="412"/>
      <c r="E34" s="412"/>
      <c r="F34" s="412"/>
      <c r="G34" s="412"/>
      <c r="H34" s="412"/>
      <c r="I34" s="412"/>
      <c r="J34" s="411"/>
      <c r="K34" s="411"/>
      <c r="L34" s="411"/>
      <c r="M34" s="411"/>
      <c r="N34" s="411"/>
      <c r="O34" s="411"/>
      <c r="P34" s="410"/>
      <c r="Q34" s="410"/>
      <c r="R34" s="410"/>
      <c r="S34" s="410"/>
      <c r="T34" s="410"/>
      <c r="U34" s="410"/>
      <c r="V34" s="410"/>
      <c r="W34" s="410"/>
      <c r="X34" s="410"/>
      <c r="Y34" s="410"/>
      <c r="Z34" s="410"/>
      <c r="AA34" s="410"/>
      <c r="AB34" s="410"/>
      <c r="AC34" s="411"/>
      <c r="AD34" s="410"/>
      <c r="AE34" s="410"/>
      <c r="AF34" s="410"/>
      <c r="AG34" s="410"/>
      <c r="AH34" s="1062" t="s">
        <v>886</v>
      </c>
      <c r="AI34" s="1060"/>
      <c r="AJ34" s="1060"/>
      <c r="AK34" s="1060"/>
      <c r="AL34" s="1349">
        <f>'結果表 (環境)'!D73</f>
        <v>0</v>
      </c>
      <c r="AM34" s="1349"/>
      <c r="AN34" s="1061" t="s">
        <v>887</v>
      </c>
      <c r="AO34" s="408"/>
    </row>
    <row r="35" spans="1:41" ht="13.5" thickBot="1">
      <c r="A35" s="413"/>
      <c r="B35" s="410"/>
      <c r="C35" s="412"/>
      <c r="D35" s="412"/>
      <c r="E35" s="445" t="s">
        <v>218</v>
      </c>
      <c r="F35" s="444"/>
      <c r="G35" s="444"/>
      <c r="H35" s="444"/>
      <c r="I35" s="444"/>
      <c r="J35" s="444"/>
      <c r="K35" s="444"/>
      <c r="L35" s="1324">
        <f>'結果表(経済)'!D34</f>
        <v>0</v>
      </c>
      <c r="M35" s="1324"/>
      <c r="N35" s="1324"/>
      <c r="O35" s="1324"/>
      <c r="P35" s="1324"/>
      <c r="Q35" s="444" t="str">
        <f>H8</f>
        <v>億円</v>
      </c>
      <c r="R35" s="446"/>
      <c r="S35" s="410"/>
      <c r="T35" s="410"/>
      <c r="U35" s="410"/>
      <c r="V35" s="410"/>
      <c r="W35" s="410"/>
      <c r="X35" s="410"/>
      <c r="Y35" s="410"/>
      <c r="Z35" s="410"/>
      <c r="AA35" s="410"/>
      <c r="AB35" s="410"/>
      <c r="AC35" s="411"/>
      <c r="AD35" s="410"/>
      <c r="AE35" s="410"/>
      <c r="AF35" s="410"/>
      <c r="AG35" s="410"/>
      <c r="AH35" s="410"/>
      <c r="AI35" s="410"/>
      <c r="AJ35" s="410"/>
      <c r="AK35" s="410"/>
      <c r="AL35" s="410"/>
      <c r="AM35" s="410"/>
      <c r="AN35" s="410"/>
      <c r="AO35" s="408"/>
    </row>
    <row r="36" spans="1:41" ht="13.5" thickBot="1">
      <c r="A36" s="413"/>
      <c r="B36" s="410"/>
      <c r="C36" s="410"/>
      <c r="D36" s="410"/>
      <c r="E36" s="447"/>
      <c r="F36" s="497" t="s">
        <v>210</v>
      </c>
      <c r="G36" s="498"/>
      <c r="H36" s="498"/>
      <c r="I36" s="498"/>
      <c r="J36" s="498"/>
      <c r="K36" s="498"/>
      <c r="L36" s="1314">
        <f>'結果表(経済)'!D35</f>
        <v>0</v>
      </c>
      <c r="M36" s="1314"/>
      <c r="N36" s="1314"/>
      <c r="O36" s="1314"/>
      <c r="P36" s="1314"/>
      <c r="Q36" s="498" t="str">
        <f>H8</f>
        <v>億円</v>
      </c>
      <c r="R36" s="499"/>
      <c r="S36" s="410"/>
      <c r="T36" s="410"/>
      <c r="U36" s="410"/>
      <c r="V36" s="410"/>
      <c r="W36" s="410"/>
      <c r="X36" s="410"/>
      <c r="Y36" s="410"/>
      <c r="Z36" s="410"/>
      <c r="AA36" s="410"/>
      <c r="AB36" s="410"/>
      <c r="AC36" s="411"/>
      <c r="AD36" s="410"/>
      <c r="AE36" s="410"/>
      <c r="AF36" s="410"/>
      <c r="AG36" s="410"/>
      <c r="AH36" s="410"/>
      <c r="AI36" s="410"/>
      <c r="AJ36" s="410"/>
      <c r="AK36" s="410"/>
      <c r="AL36" s="410"/>
      <c r="AM36" s="410"/>
      <c r="AN36" s="410"/>
      <c r="AO36" s="408"/>
    </row>
    <row r="37" spans="1:41">
      <c r="A37" s="413"/>
      <c r="B37" s="410"/>
      <c r="C37" s="410"/>
      <c r="D37" s="410"/>
      <c r="E37" s="410"/>
      <c r="F37" s="411"/>
      <c r="G37" s="411"/>
      <c r="H37" s="411"/>
      <c r="I37" s="411"/>
      <c r="J37" s="411"/>
      <c r="K37" s="411"/>
      <c r="L37" s="411"/>
      <c r="M37" s="411"/>
      <c r="N37" s="411"/>
      <c r="O37" s="411"/>
      <c r="P37" s="411"/>
      <c r="Q37" s="411"/>
      <c r="R37" s="411"/>
      <c r="S37" s="410"/>
      <c r="T37" s="410"/>
      <c r="U37" s="410"/>
      <c r="V37" s="410"/>
      <c r="W37" s="410"/>
      <c r="X37" s="410"/>
      <c r="Y37" s="410"/>
      <c r="Z37" s="410"/>
      <c r="AA37" s="410"/>
      <c r="AB37" s="410"/>
      <c r="AC37" s="411"/>
      <c r="AD37" s="410"/>
      <c r="AE37" s="410"/>
      <c r="AF37" s="410"/>
      <c r="AG37" s="410"/>
      <c r="AH37" s="410"/>
      <c r="AI37" s="410"/>
      <c r="AJ37" s="410"/>
      <c r="AK37" s="410"/>
      <c r="AL37" s="410"/>
      <c r="AM37" s="410"/>
      <c r="AN37" s="410"/>
      <c r="AO37" s="408"/>
    </row>
    <row r="38" spans="1:41" ht="13.5" thickBot="1">
      <c r="A38" s="413"/>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08"/>
    </row>
    <row r="39" spans="1:41">
      <c r="A39" s="413"/>
      <c r="B39" s="413"/>
      <c r="C39" s="500" t="s">
        <v>211</v>
      </c>
      <c r="D39" s="501"/>
      <c r="E39" s="501"/>
      <c r="F39" s="501"/>
      <c r="G39" s="501"/>
      <c r="H39" s="501"/>
      <c r="I39" s="501"/>
      <c r="J39" s="501"/>
      <c r="K39" s="501"/>
      <c r="L39" s="501"/>
      <c r="M39" s="501"/>
      <c r="N39" s="501"/>
      <c r="O39" s="501"/>
      <c r="P39" s="501"/>
      <c r="Q39" s="502"/>
      <c r="R39" s="421"/>
      <c r="S39" s="421"/>
      <c r="T39" s="421"/>
      <c r="U39" s="421"/>
      <c r="V39" s="421"/>
      <c r="W39" s="421"/>
      <c r="X39" s="421"/>
      <c r="Y39" s="421"/>
      <c r="Z39" s="421"/>
      <c r="AA39" s="421"/>
      <c r="AB39" s="413"/>
      <c r="AC39" s="413"/>
      <c r="AD39" s="413"/>
      <c r="AE39" s="413"/>
      <c r="AF39" s="413"/>
      <c r="AG39" s="413"/>
      <c r="AH39" s="413"/>
      <c r="AI39" s="413"/>
      <c r="AJ39" s="413"/>
      <c r="AK39" s="413"/>
      <c r="AL39" s="413"/>
      <c r="AM39" s="413"/>
      <c r="AN39" s="413"/>
      <c r="AO39" s="408"/>
    </row>
    <row r="40" spans="1:41" ht="13.5" thickBot="1">
      <c r="A40" s="413"/>
      <c r="B40" s="413"/>
      <c r="C40" s="503"/>
      <c r="D40" s="504"/>
      <c r="E40" s="504"/>
      <c r="F40" s="504"/>
      <c r="G40" s="1330">
        <f>計算表!C230</f>
        <v>0</v>
      </c>
      <c r="H40" s="1331"/>
      <c r="I40" s="1331"/>
      <c r="J40" s="1331"/>
      <c r="K40" s="1331"/>
      <c r="L40" s="504" t="str">
        <f>H8</f>
        <v>億円</v>
      </c>
      <c r="M40" s="504"/>
      <c r="N40" s="504"/>
      <c r="O40" s="504"/>
      <c r="P40" s="504"/>
      <c r="Q40" s="505"/>
      <c r="R40" s="421"/>
      <c r="S40" s="421"/>
      <c r="T40" s="421"/>
      <c r="U40" s="421"/>
      <c r="V40" s="421"/>
      <c r="W40" s="421"/>
      <c r="X40" s="421"/>
      <c r="Y40" s="421"/>
      <c r="Z40" s="421"/>
      <c r="AA40" s="421"/>
      <c r="AB40" s="413"/>
      <c r="AC40" s="413"/>
      <c r="AD40" s="413"/>
      <c r="AE40" s="413"/>
      <c r="AF40" s="413"/>
      <c r="AG40" s="413"/>
      <c r="AH40" s="413"/>
      <c r="AI40" s="413"/>
      <c r="AJ40" s="413"/>
      <c r="AK40" s="413"/>
      <c r="AL40" s="413"/>
      <c r="AM40" s="413"/>
      <c r="AN40" s="413"/>
      <c r="AO40" s="408"/>
    </row>
    <row r="41" spans="1:41">
      <c r="A41" s="413"/>
      <c r="B41" s="413"/>
      <c r="C41" s="422"/>
      <c r="D41" s="422"/>
      <c r="E41" s="422"/>
      <c r="F41" s="422"/>
      <c r="G41" s="422"/>
      <c r="H41" s="422"/>
      <c r="I41" s="422"/>
      <c r="J41" s="422"/>
      <c r="K41" s="422"/>
      <c r="L41" s="422"/>
      <c r="M41" s="422"/>
      <c r="N41" s="422"/>
      <c r="O41" s="422"/>
      <c r="P41" s="422"/>
      <c r="Q41" s="422"/>
      <c r="R41" s="421"/>
      <c r="S41" s="421"/>
      <c r="T41" s="421"/>
      <c r="U41" s="421"/>
      <c r="V41" s="421"/>
      <c r="W41" s="421"/>
      <c r="X41" s="421"/>
      <c r="Y41" s="421"/>
      <c r="Z41" s="421"/>
      <c r="AA41" s="421"/>
      <c r="AB41" s="413"/>
      <c r="AC41" s="413"/>
      <c r="AD41" s="413"/>
      <c r="AE41" s="413"/>
      <c r="AF41" s="413"/>
      <c r="AG41" s="413"/>
      <c r="AH41" s="413"/>
      <c r="AI41" s="413"/>
      <c r="AJ41" s="413"/>
      <c r="AK41" s="413"/>
      <c r="AL41" s="413"/>
      <c r="AM41" s="413"/>
      <c r="AN41" s="413"/>
      <c r="AO41" s="408"/>
    </row>
    <row r="42" spans="1:41">
      <c r="A42" s="413"/>
      <c r="B42" s="413"/>
      <c r="C42" s="422"/>
      <c r="D42" s="422"/>
      <c r="E42" s="422"/>
      <c r="F42" s="422"/>
      <c r="G42" s="422"/>
      <c r="H42" s="421" t="str">
        <f>"×消費転換係数 "&amp;入力表!D118</f>
        <v>×消費転換係数 0.694462161614837</v>
      </c>
      <c r="I42" s="421"/>
      <c r="J42" s="421"/>
      <c r="K42" s="421"/>
      <c r="L42" s="421"/>
      <c r="M42" s="421"/>
      <c r="N42" s="421"/>
      <c r="O42" s="421"/>
      <c r="P42" s="421"/>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13"/>
      <c r="AO42" s="408"/>
    </row>
    <row r="43" spans="1:41" ht="13.5" thickBot="1">
      <c r="A43" s="413"/>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c r="AJ43" s="413"/>
      <c r="AK43" s="413"/>
      <c r="AL43" s="413"/>
      <c r="AM43" s="413"/>
      <c r="AN43" s="413"/>
      <c r="AO43" s="408"/>
    </row>
    <row r="44" spans="1:41">
      <c r="A44" s="413"/>
      <c r="B44" s="413"/>
      <c r="C44" s="415" t="s">
        <v>212</v>
      </c>
      <c r="D44" s="416"/>
      <c r="E44" s="416"/>
      <c r="F44" s="416"/>
      <c r="G44" s="416"/>
      <c r="H44" s="416"/>
      <c r="I44" s="416"/>
      <c r="J44" s="416"/>
      <c r="K44" s="416"/>
      <c r="L44" s="416"/>
      <c r="M44" s="416"/>
      <c r="N44" s="416"/>
      <c r="O44" s="416"/>
      <c r="P44" s="417"/>
      <c r="Q44" s="421"/>
      <c r="R44" s="421"/>
      <c r="S44" s="421"/>
      <c r="T44" s="421"/>
      <c r="U44" s="421"/>
      <c r="V44" s="421"/>
      <c r="W44" s="421"/>
      <c r="X44" s="421"/>
      <c r="Y44" s="421"/>
      <c r="Z44" s="421"/>
      <c r="AA44" s="421"/>
      <c r="AB44" s="413"/>
      <c r="AC44" s="413"/>
      <c r="AD44" s="413"/>
      <c r="AE44" s="413"/>
      <c r="AF44" s="413"/>
      <c r="AG44" s="413"/>
      <c r="AH44" s="413"/>
      <c r="AI44" s="413"/>
      <c r="AJ44" s="413"/>
      <c r="AK44" s="413"/>
      <c r="AL44" s="413"/>
      <c r="AM44" s="413"/>
      <c r="AN44" s="413"/>
      <c r="AO44" s="408"/>
    </row>
    <row r="45" spans="1:41" ht="13.5" thickBot="1">
      <c r="A45" s="413"/>
      <c r="B45" s="413"/>
      <c r="C45" s="418"/>
      <c r="D45" s="419"/>
      <c r="E45" s="419"/>
      <c r="F45" s="419"/>
      <c r="G45" s="1332">
        <f>計算表!E230</f>
        <v>0</v>
      </c>
      <c r="H45" s="1317"/>
      <c r="I45" s="1317"/>
      <c r="J45" s="1317"/>
      <c r="K45" s="1317"/>
      <c r="L45" s="419" t="str">
        <f>H8</f>
        <v>億円</v>
      </c>
      <c r="M45" s="419"/>
      <c r="N45" s="419"/>
      <c r="O45" s="419"/>
      <c r="P45" s="420"/>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08"/>
    </row>
    <row r="46" spans="1:41">
      <c r="A46" s="413"/>
      <c r="B46" s="413"/>
      <c r="C46" s="413"/>
      <c r="D46" s="413"/>
      <c r="E46" s="413"/>
      <c r="F46" s="413"/>
      <c r="G46" s="413"/>
      <c r="H46" s="413"/>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c r="AJ46" s="413"/>
      <c r="AK46" s="413"/>
      <c r="AL46" s="413"/>
      <c r="AM46" s="413"/>
      <c r="AN46" s="413"/>
      <c r="AO46" s="408"/>
    </row>
    <row r="47" spans="1:41">
      <c r="A47" s="413"/>
      <c r="B47" s="413"/>
      <c r="C47" s="413"/>
      <c r="D47" s="413"/>
      <c r="E47" s="413"/>
      <c r="F47" s="413"/>
      <c r="G47" s="413"/>
      <c r="H47" s="413" t="s">
        <v>213</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08"/>
    </row>
    <row r="48" spans="1:41">
      <c r="A48" s="413"/>
      <c r="B48" s="413"/>
      <c r="C48" s="413"/>
      <c r="D48" s="413"/>
      <c r="E48" s="413"/>
      <c r="F48" s="413"/>
      <c r="G48" s="413"/>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413"/>
      <c r="AL48" s="413"/>
      <c r="AM48" s="413"/>
      <c r="AN48" s="413"/>
      <c r="AO48" s="408"/>
    </row>
    <row r="49" spans="1:41">
      <c r="A49" s="413"/>
      <c r="B49" s="413"/>
      <c r="C49" s="413"/>
      <c r="D49" s="413"/>
      <c r="E49" s="413"/>
      <c r="F49" s="413"/>
      <c r="G49" s="413"/>
      <c r="H49" s="413" t="s">
        <v>214</v>
      </c>
      <c r="I49" s="413"/>
      <c r="J49" s="413"/>
      <c r="K49" s="413"/>
      <c r="L49" s="413"/>
      <c r="M49" s="413"/>
      <c r="N49" s="413" t="s">
        <v>162</v>
      </c>
      <c r="O49" s="413"/>
      <c r="P49" s="413"/>
      <c r="Q49" s="413"/>
      <c r="R49" s="413"/>
      <c r="S49" s="413"/>
      <c r="T49" s="413"/>
      <c r="U49" s="413"/>
      <c r="V49" s="413"/>
      <c r="W49" s="413"/>
      <c r="X49" s="413"/>
      <c r="Y49" s="413"/>
      <c r="Z49" s="413"/>
      <c r="AA49" s="413"/>
      <c r="AB49" s="413"/>
      <c r="AC49" s="413"/>
      <c r="AD49" s="413"/>
      <c r="AE49" s="413"/>
      <c r="AF49" s="413"/>
      <c r="AG49" s="413"/>
      <c r="AH49" s="413"/>
      <c r="AI49" s="413"/>
      <c r="AJ49" s="413"/>
      <c r="AK49" s="413"/>
      <c r="AL49" s="413"/>
      <c r="AM49" s="413"/>
      <c r="AN49" s="413"/>
      <c r="AO49" s="408"/>
    </row>
    <row r="50" spans="1:41" ht="13.5" thickBot="1">
      <c r="A50" s="413"/>
      <c r="B50" s="413"/>
      <c r="C50" s="413"/>
      <c r="D50" s="413"/>
      <c r="E50" s="413"/>
      <c r="F50" s="413"/>
      <c r="G50" s="413"/>
      <c r="H50" s="413"/>
      <c r="I50" s="413"/>
      <c r="J50" s="413"/>
      <c r="K50" s="413"/>
      <c r="L50" s="413"/>
      <c r="M50" s="413"/>
      <c r="N50" s="413"/>
      <c r="O50" s="413"/>
      <c r="P50" s="413"/>
      <c r="Q50" s="424"/>
      <c r="R50" s="424"/>
      <c r="S50" s="424"/>
      <c r="T50" s="424"/>
      <c r="U50" s="424"/>
      <c r="V50" s="424"/>
      <c r="W50" s="424"/>
      <c r="X50" s="424"/>
      <c r="Y50" s="424"/>
      <c r="Z50" s="424"/>
      <c r="AA50" s="424"/>
      <c r="AB50" s="413"/>
      <c r="AC50" s="413"/>
      <c r="AD50" s="413"/>
      <c r="AE50" s="413"/>
      <c r="AF50" s="413"/>
      <c r="AG50" s="413"/>
      <c r="AH50" s="413"/>
      <c r="AI50" s="413"/>
      <c r="AJ50" s="413"/>
      <c r="AK50" s="413"/>
      <c r="AL50" s="413"/>
      <c r="AM50" s="413"/>
      <c r="AN50" s="413"/>
      <c r="AO50" s="408"/>
    </row>
    <row r="51" spans="1:41">
      <c r="A51" s="413"/>
      <c r="B51" s="413"/>
      <c r="C51" s="415" t="s">
        <v>34</v>
      </c>
      <c r="D51" s="416"/>
      <c r="E51" s="416"/>
      <c r="F51" s="416"/>
      <c r="G51" s="416"/>
      <c r="H51" s="416"/>
      <c r="I51" s="416"/>
      <c r="J51" s="417"/>
      <c r="K51" s="432" t="s">
        <v>162</v>
      </c>
      <c r="L51" s="422"/>
      <c r="M51" s="422" t="s">
        <v>161</v>
      </c>
      <c r="N51" s="422"/>
      <c r="O51" s="422"/>
      <c r="P51" s="422"/>
      <c r="Q51" s="424"/>
      <c r="R51" s="424"/>
      <c r="S51" s="424"/>
      <c r="T51" s="424"/>
      <c r="U51" s="424"/>
      <c r="V51" s="424"/>
      <c r="W51" s="424"/>
      <c r="X51" s="424"/>
      <c r="Y51" s="424"/>
      <c r="Z51" s="424"/>
      <c r="AA51" s="424"/>
      <c r="AB51" s="413"/>
      <c r="AC51" s="413"/>
      <c r="AD51" s="413"/>
      <c r="AE51" s="413"/>
      <c r="AF51" s="413"/>
      <c r="AG51" s="413"/>
      <c r="AH51" s="413"/>
      <c r="AI51" s="413"/>
      <c r="AJ51" s="413"/>
      <c r="AK51" s="413"/>
      <c r="AL51" s="413"/>
      <c r="AM51" s="413"/>
      <c r="AN51" s="413"/>
      <c r="AO51" s="408"/>
    </row>
    <row r="52" spans="1:41" ht="13.5" thickBot="1">
      <c r="A52" s="413"/>
      <c r="B52" s="413"/>
      <c r="C52" s="418"/>
      <c r="D52" s="1332">
        <f>計算表!I230</f>
        <v>0</v>
      </c>
      <c r="E52" s="1317"/>
      <c r="F52" s="1317"/>
      <c r="G52" s="1317"/>
      <c r="H52" s="1317"/>
      <c r="I52" s="419" t="str">
        <f>H8</f>
        <v>億円</v>
      </c>
      <c r="J52" s="420"/>
      <c r="K52" s="1318" t="s">
        <v>228</v>
      </c>
      <c r="L52" s="1320"/>
      <c r="M52" s="1320"/>
      <c r="N52" s="1320"/>
      <c r="O52" s="421" t="s">
        <v>230</v>
      </c>
      <c r="P52" s="421"/>
      <c r="Q52" s="424"/>
      <c r="R52" s="424"/>
      <c r="S52" s="424"/>
      <c r="T52" s="424"/>
      <c r="U52" s="424"/>
      <c r="V52" s="424"/>
      <c r="W52" s="424"/>
      <c r="X52" s="424"/>
      <c r="Y52" s="424"/>
      <c r="Z52" s="424"/>
      <c r="AA52" s="424"/>
      <c r="AB52" s="413"/>
      <c r="AC52" s="413"/>
      <c r="AD52" s="413"/>
      <c r="AE52" s="413"/>
      <c r="AF52" s="413"/>
      <c r="AG52" s="413"/>
      <c r="AH52" s="413"/>
      <c r="AI52" s="413"/>
      <c r="AJ52" s="413"/>
      <c r="AK52" s="413"/>
      <c r="AL52" s="413"/>
      <c r="AM52" s="413"/>
      <c r="AN52" s="413"/>
      <c r="AO52" s="408"/>
    </row>
    <row r="53" spans="1:41">
      <c r="A53" s="413"/>
      <c r="B53" s="413"/>
      <c r="C53" s="424"/>
      <c r="D53" s="424"/>
      <c r="E53" s="424"/>
      <c r="F53" s="421"/>
      <c r="G53" s="421"/>
      <c r="H53" s="424"/>
      <c r="I53" s="424"/>
      <c r="J53" s="424"/>
      <c r="K53" s="424"/>
      <c r="L53" s="424"/>
      <c r="M53" s="424"/>
      <c r="N53" s="424"/>
      <c r="O53" s="424"/>
      <c r="P53" s="424"/>
      <c r="Q53" s="413"/>
      <c r="R53" s="413"/>
      <c r="S53" s="413"/>
      <c r="T53" s="413"/>
      <c r="U53" s="413"/>
      <c r="V53" s="413"/>
      <c r="W53" s="413"/>
      <c r="X53" s="413"/>
      <c r="Y53" s="413"/>
      <c r="Z53" s="413"/>
      <c r="AA53" s="413"/>
      <c r="AB53" s="413"/>
      <c r="AC53" s="413"/>
      <c r="AD53" s="413"/>
      <c r="AE53" s="413"/>
      <c r="AF53" s="413"/>
      <c r="AG53" s="413"/>
      <c r="AH53" s="413"/>
      <c r="AI53" s="413"/>
      <c r="AJ53" s="413"/>
      <c r="AK53" s="413"/>
      <c r="AL53" s="413"/>
      <c r="AM53" s="413"/>
      <c r="AN53" s="413"/>
      <c r="AO53" s="408"/>
    </row>
    <row r="54" spans="1:41" ht="20.5">
      <c r="A54" s="413"/>
      <c r="B54" s="413"/>
      <c r="C54" s="424"/>
      <c r="D54" s="424"/>
      <c r="E54" s="424"/>
      <c r="F54" s="421"/>
      <c r="G54" s="421"/>
      <c r="H54" s="425" t="s" ph="1">
        <v>208</v>
      </c>
      <c r="I54" s="413"/>
      <c r="J54" s="424"/>
      <c r="K54" s="424"/>
      <c r="L54" s="424"/>
      <c r="M54" s="424"/>
      <c r="N54" s="424"/>
      <c r="O54" s="424"/>
      <c r="P54" s="424"/>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c r="AN54" s="413"/>
      <c r="AO54" s="408"/>
    </row>
    <row r="55" spans="1:41" ht="13.5" thickBot="1">
      <c r="A55" s="413"/>
      <c r="B55" s="449" t="s">
        <v>236</v>
      </c>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868"/>
      <c r="AM55" s="868"/>
      <c r="AN55" s="448"/>
      <c r="AO55" s="408"/>
    </row>
    <row r="56" spans="1:41">
      <c r="A56" s="413"/>
      <c r="B56" s="448"/>
      <c r="C56" s="450" t="s">
        <v>215</v>
      </c>
      <c r="D56" s="451"/>
      <c r="E56" s="451"/>
      <c r="F56" s="451"/>
      <c r="G56" s="451"/>
      <c r="H56" s="451"/>
      <c r="I56" s="451"/>
      <c r="J56" s="451"/>
      <c r="K56" s="451"/>
      <c r="L56" s="451"/>
      <c r="M56" s="451"/>
      <c r="N56" s="451"/>
      <c r="O56" s="451"/>
      <c r="P56" s="451"/>
      <c r="Q56" s="452"/>
      <c r="R56" s="453"/>
      <c r="S56" s="453"/>
      <c r="T56" s="453"/>
      <c r="U56" s="453"/>
      <c r="V56" s="453"/>
      <c r="W56" s="453"/>
      <c r="X56" s="453"/>
      <c r="Y56" s="453"/>
      <c r="Z56" s="453"/>
      <c r="AA56" s="453"/>
      <c r="AB56" s="448"/>
      <c r="AC56" s="448"/>
      <c r="AD56" s="448" t="s">
        <v>199</v>
      </c>
      <c r="AE56" s="448"/>
      <c r="AF56" s="448"/>
      <c r="AG56" s="448"/>
      <c r="AH56" s="454" t="s">
        <v>132</v>
      </c>
      <c r="AI56" s="455"/>
      <c r="AJ56" s="455"/>
      <c r="AK56" s="455"/>
      <c r="AL56" s="1325">
        <f>'結果表(経済)'!E36</f>
        <v>0</v>
      </c>
      <c r="AM56" s="1325"/>
      <c r="AN56" s="456" t="s">
        <v>217</v>
      </c>
      <c r="AO56" s="408"/>
    </row>
    <row r="57" spans="1:41" ht="13.5" thickBot="1">
      <c r="A57" s="413"/>
      <c r="B57" s="448"/>
      <c r="C57" s="457"/>
      <c r="D57" s="458"/>
      <c r="E57" s="458"/>
      <c r="F57" s="458"/>
      <c r="G57" s="1326">
        <f>'結果表(経済)'!E33</f>
        <v>0</v>
      </c>
      <c r="H57" s="1327"/>
      <c r="I57" s="1327"/>
      <c r="J57" s="1327"/>
      <c r="K57" s="1327"/>
      <c r="L57" s="458" t="str">
        <f>H8</f>
        <v>億円</v>
      </c>
      <c r="M57" s="458"/>
      <c r="N57" s="458"/>
      <c r="O57" s="458"/>
      <c r="P57" s="458"/>
      <c r="Q57" s="459"/>
      <c r="R57" s="448"/>
      <c r="S57" s="448"/>
      <c r="T57" s="448"/>
      <c r="U57" s="448"/>
      <c r="V57" s="448"/>
      <c r="W57" s="448"/>
      <c r="X57" s="448"/>
      <c r="Y57" s="448"/>
      <c r="Z57" s="448"/>
      <c r="AA57" s="448"/>
      <c r="AB57" s="448"/>
      <c r="AC57" s="448"/>
      <c r="AD57" s="448" t="s">
        <v>227</v>
      </c>
      <c r="AE57" s="448"/>
      <c r="AF57" s="448"/>
      <c r="AG57" s="448"/>
      <c r="AH57" s="460" t="s">
        <v>162</v>
      </c>
      <c r="AI57" s="460"/>
      <c r="AJ57" s="460"/>
      <c r="AK57" s="460"/>
      <c r="AL57" s="1328" t="s">
        <v>161</v>
      </c>
      <c r="AM57" s="1328"/>
      <c r="AN57" s="460" t="s">
        <v>110</v>
      </c>
      <c r="AO57" s="408"/>
    </row>
    <row r="58" spans="1:41">
      <c r="A58" s="413"/>
      <c r="B58" s="448"/>
      <c r="C58" s="461"/>
      <c r="D58" s="461"/>
      <c r="E58" s="461"/>
      <c r="F58" s="461"/>
      <c r="G58" s="461"/>
      <c r="H58" s="461"/>
      <c r="I58" s="461"/>
      <c r="J58" s="461"/>
      <c r="K58" s="461"/>
      <c r="L58" s="461"/>
      <c r="M58" s="461"/>
      <c r="N58" s="453"/>
      <c r="O58" s="453"/>
      <c r="P58" s="453"/>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8"/>
      <c r="AN58" s="448"/>
      <c r="AO58" s="408"/>
    </row>
    <row r="59" spans="1:41">
      <c r="A59" s="413"/>
      <c r="B59" s="448"/>
      <c r="C59" s="461"/>
      <c r="D59" s="461"/>
      <c r="E59" s="461"/>
      <c r="F59" s="461"/>
      <c r="G59" s="461"/>
      <c r="H59" s="453" t="s">
        <v>219</v>
      </c>
      <c r="I59" s="453"/>
      <c r="J59" s="461"/>
      <c r="K59" s="461"/>
      <c r="L59" s="461"/>
      <c r="M59" s="461"/>
      <c r="N59" s="453"/>
      <c r="O59" s="453"/>
      <c r="P59" s="453"/>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08"/>
    </row>
    <row r="60" spans="1:41">
      <c r="A60" s="413"/>
      <c r="B60" s="448"/>
      <c r="C60" s="448"/>
      <c r="D60" s="448"/>
      <c r="E60" s="448"/>
      <c r="F60" s="448"/>
      <c r="G60" s="448"/>
      <c r="H60" s="453" t="s">
        <v>203</v>
      </c>
      <c r="I60" s="453"/>
      <c r="J60" s="448"/>
      <c r="K60" s="448"/>
      <c r="L60" s="448"/>
      <c r="M60" s="448"/>
      <c r="N60" s="448"/>
      <c r="O60" s="448"/>
      <c r="P60" s="448"/>
      <c r="Q60" s="448"/>
      <c r="R60" s="448"/>
      <c r="S60" s="448"/>
      <c r="T60" s="448"/>
      <c r="U60" s="448"/>
      <c r="V60" s="448"/>
      <c r="W60" s="448"/>
      <c r="X60" s="448"/>
      <c r="Y60" s="448"/>
      <c r="Z60" s="448"/>
      <c r="AA60" s="448"/>
      <c r="AB60" s="448"/>
      <c r="AC60" s="448"/>
      <c r="AD60" s="1063" t="s">
        <v>888</v>
      </c>
      <c r="AE60" s="1063"/>
      <c r="AF60" s="448"/>
      <c r="AG60" s="448"/>
      <c r="AH60" s="1064" t="s">
        <v>884</v>
      </c>
      <c r="AI60" s="1065"/>
      <c r="AJ60" s="1065"/>
      <c r="AK60" s="1065"/>
      <c r="AL60" s="1333">
        <f>'結果表 (環境)'!E52</f>
        <v>0</v>
      </c>
      <c r="AM60" s="1333"/>
      <c r="AN60" s="1066" t="s">
        <v>885</v>
      </c>
      <c r="AO60" s="408"/>
    </row>
    <row r="61" spans="1:41">
      <c r="A61" s="413"/>
      <c r="B61" s="448"/>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1067" t="s">
        <v>886</v>
      </c>
      <c r="AI61" s="1065"/>
      <c r="AJ61" s="1065"/>
      <c r="AK61" s="1065"/>
      <c r="AL61" s="1333">
        <f>'結果表 (環境)'!E73</f>
        <v>0</v>
      </c>
      <c r="AM61" s="1333"/>
      <c r="AN61" s="1066" t="s">
        <v>887</v>
      </c>
      <c r="AO61" s="408"/>
    </row>
    <row r="62" spans="1:41" ht="13.5" thickBot="1">
      <c r="A62" s="413"/>
      <c r="B62" s="448"/>
      <c r="C62" s="448"/>
      <c r="D62" s="448"/>
      <c r="E62" s="462" t="s">
        <v>218</v>
      </c>
      <c r="F62" s="460"/>
      <c r="G62" s="460"/>
      <c r="H62" s="460"/>
      <c r="I62" s="460"/>
      <c r="J62" s="460"/>
      <c r="K62" s="460"/>
      <c r="L62" s="1329">
        <f>'結果表(経済)'!E34</f>
        <v>0</v>
      </c>
      <c r="M62" s="1329"/>
      <c r="N62" s="1329"/>
      <c r="O62" s="1329"/>
      <c r="P62" s="460" t="str">
        <f>H8</f>
        <v>億円</v>
      </c>
      <c r="Q62" s="463"/>
      <c r="R62" s="448"/>
      <c r="S62" s="448"/>
      <c r="T62" s="448"/>
      <c r="U62" s="448"/>
      <c r="V62" s="448"/>
      <c r="W62" s="448"/>
      <c r="X62" s="448"/>
      <c r="Y62" s="448"/>
      <c r="Z62" s="448"/>
      <c r="AA62" s="448"/>
      <c r="AB62" s="448"/>
      <c r="AC62" s="448"/>
      <c r="AD62" s="448"/>
      <c r="AE62" s="448"/>
      <c r="AF62" s="448"/>
      <c r="AG62" s="448"/>
      <c r="AH62" s="448"/>
      <c r="AI62" s="448"/>
      <c r="AJ62" s="448"/>
      <c r="AK62" s="448"/>
      <c r="AL62" s="448"/>
      <c r="AM62" s="448"/>
      <c r="AN62" s="448"/>
      <c r="AO62" s="408"/>
    </row>
    <row r="63" spans="1:41" ht="13.5" thickBot="1">
      <c r="A63" s="413"/>
      <c r="B63" s="448"/>
      <c r="C63" s="448"/>
      <c r="D63" s="448"/>
      <c r="E63" s="464"/>
      <c r="F63" s="497" t="s">
        <v>216</v>
      </c>
      <c r="G63" s="498"/>
      <c r="H63" s="498"/>
      <c r="I63" s="498"/>
      <c r="J63" s="498"/>
      <c r="K63" s="498"/>
      <c r="L63" s="1314">
        <f>'結果表(経済)'!E35</f>
        <v>0</v>
      </c>
      <c r="M63" s="1314"/>
      <c r="N63" s="1314"/>
      <c r="O63" s="1314"/>
      <c r="P63" s="498" t="str">
        <f>H8</f>
        <v>億円</v>
      </c>
      <c r="Q63" s="499"/>
      <c r="R63" s="448"/>
      <c r="S63" s="448"/>
      <c r="T63" s="448"/>
      <c r="U63" s="448"/>
      <c r="V63" s="448"/>
      <c r="W63" s="448"/>
      <c r="X63" s="448"/>
      <c r="Y63" s="448"/>
      <c r="Z63" s="448"/>
      <c r="AA63" s="448"/>
      <c r="AB63" s="448"/>
      <c r="AC63" s="448"/>
      <c r="AD63" s="448"/>
      <c r="AE63" s="448"/>
      <c r="AF63" s="448"/>
      <c r="AG63" s="448"/>
      <c r="AH63" s="448"/>
      <c r="AI63" s="448"/>
      <c r="AJ63" s="448"/>
      <c r="AK63" s="448"/>
      <c r="AL63" s="448"/>
      <c r="AM63" s="448"/>
      <c r="AN63" s="448"/>
      <c r="AO63" s="408"/>
    </row>
    <row r="64" spans="1:41">
      <c r="A64" s="413"/>
      <c r="B64" s="448"/>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c r="AK64" s="448"/>
      <c r="AL64" s="448"/>
      <c r="AM64" s="448"/>
      <c r="AN64" s="448"/>
      <c r="AO64" s="408"/>
    </row>
    <row r="65" spans="1:40">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c r="AN65" s="403"/>
    </row>
    <row r="66" spans="1:40">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c r="AN66" s="403"/>
    </row>
    <row r="67" spans="1:40" ht="13.5" thickBot="1">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c r="AN67" s="403"/>
    </row>
    <row r="68" spans="1:40" ht="13.5" thickBot="1">
      <c r="A68" s="403"/>
      <c r="B68" s="482" t="s">
        <v>15</v>
      </c>
      <c r="C68" s="483"/>
      <c r="D68" s="483"/>
      <c r="E68" s="483"/>
      <c r="F68" s="484"/>
      <c r="G68" s="482" t="s">
        <v>231</v>
      </c>
      <c r="H68" s="491"/>
      <c r="I68" s="491"/>
      <c r="J68" s="491"/>
      <c r="K68" s="491"/>
      <c r="L68" s="491"/>
      <c r="M68" s="492"/>
      <c r="N68" s="492"/>
      <c r="O68" s="492"/>
      <c r="P68" s="492"/>
      <c r="Q68" s="492"/>
      <c r="R68" s="492"/>
      <c r="S68" s="492"/>
      <c r="T68" s="492"/>
      <c r="U68" s="492"/>
      <c r="V68" s="492"/>
      <c r="W68" s="492"/>
      <c r="X68" s="492"/>
      <c r="Y68" s="492"/>
      <c r="Z68" s="492"/>
      <c r="AA68" s="492"/>
      <c r="AB68" s="492"/>
      <c r="AC68" s="492"/>
      <c r="AD68" s="483"/>
      <c r="AE68" s="483"/>
      <c r="AF68" s="483"/>
      <c r="AG68" s="483"/>
      <c r="AH68" s="484"/>
      <c r="AI68" s="403"/>
      <c r="AJ68" s="403"/>
      <c r="AK68" s="403"/>
      <c r="AL68" s="403"/>
      <c r="AM68" s="403"/>
      <c r="AN68" s="403"/>
    </row>
    <row r="69" spans="1:40" ht="13.5" thickBot="1">
      <c r="A69" s="403"/>
      <c r="B69" s="485" t="s">
        <v>233</v>
      </c>
      <c r="C69" s="486"/>
      <c r="D69" s="486"/>
      <c r="E69" s="486"/>
      <c r="F69" s="487"/>
      <c r="G69" s="485" t="s">
        <v>232</v>
      </c>
      <c r="H69" s="493"/>
      <c r="I69" s="493"/>
      <c r="J69" s="493"/>
      <c r="K69" s="493"/>
      <c r="L69" s="493"/>
      <c r="M69" s="494"/>
      <c r="N69" s="494"/>
      <c r="O69" s="494"/>
      <c r="P69" s="494"/>
      <c r="Q69" s="494"/>
      <c r="R69" s="494"/>
      <c r="S69" s="494"/>
      <c r="T69" s="494"/>
      <c r="U69" s="494"/>
      <c r="V69" s="494"/>
      <c r="W69" s="494"/>
      <c r="X69" s="494"/>
      <c r="Y69" s="494"/>
      <c r="Z69" s="494"/>
      <c r="AA69" s="494"/>
      <c r="AB69" s="494"/>
      <c r="AC69" s="494"/>
      <c r="AD69" s="486"/>
      <c r="AE69" s="486"/>
      <c r="AF69" s="486"/>
      <c r="AG69" s="486"/>
      <c r="AH69" s="487"/>
      <c r="AI69" s="403"/>
      <c r="AJ69" s="403"/>
      <c r="AK69" s="403"/>
      <c r="AL69" s="403"/>
      <c r="AM69" s="403"/>
      <c r="AN69" s="403"/>
    </row>
    <row r="70" spans="1:40" ht="13.5" thickBot="1">
      <c r="A70" s="403"/>
      <c r="B70" s="488" t="s">
        <v>235</v>
      </c>
      <c r="C70" s="489"/>
      <c r="D70" s="489"/>
      <c r="E70" s="489"/>
      <c r="F70" s="490"/>
      <c r="G70" s="488" t="s">
        <v>237</v>
      </c>
      <c r="H70" s="495"/>
      <c r="I70" s="495"/>
      <c r="J70" s="495"/>
      <c r="K70" s="495"/>
      <c r="L70" s="495"/>
      <c r="M70" s="496"/>
      <c r="N70" s="496"/>
      <c r="O70" s="496"/>
      <c r="P70" s="496"/>
      <c r="Q70" s="496"/>
      <c r="R70" s="496"/>
      <c r="S70" s="496"/>
      <c r="T70" s="496"/>
      <c r="U70" s="496"/>
      <c r="V70" s="496"/>
      <c r="W70" s="496"/>
      <c r="X70" s="496"/>
      <c r="Y70" s="496"/>
      <c r="Z70" s="496"/>
      <c r="AA70" s="496"/>
      <c r="AB70" s="496"/>
      <c r="AC70" s="496"/>
      <c r="AD70" s="489"/>
      <c r="AE70" s="489"/>
      <c r="AF70" s="489"/>
      <c r="AG70" s="489"/>
      <c r="AH70" s="490"/>
      <c r="AI70" s="403"/>
      <c r="AJ70" s="403"/>
      <c r="AK70" s="403"/>
      <c r="AL70" s="403"/>
      <c r="AM70" s="403"/>
      <c r="AN70" s="403"/>
    </row>
    <row r="71" spans="1:40">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403"/>
      <c r="AL71" s="403"/>
      <c r="AM71" s="403"/>
      <c r="AN71" s="403"/>
    </row>
    <row r="72" spans="1:40">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403"/>
      <c r="AL72" s="403"/>
      <c r="AM72" s="403"/>
      <c r="AN72" s="403"/>
    </row>
    <row r="73" spans="1:40">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c r="AN73" s="403"/>
    </row>
    <row r="74" spans="1:40">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row>
    <row r="75" spans="1:40">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row>
    <row r="76" spans="1:40">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row>
    <row r="77" spans="1:40">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row>
    <row r="78" spans="1:40">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row>
    <row r="79" spans="1:40">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row>
    <row r="80" spans="1:40">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row>
  </sheetData>
  <sheetProtection sheet="1" objects="1" scenarios="1"/>
  <mergeCells count="40">
    <mergeCell ref="AL16:AM16"/>
    <mergeCell ref="AL17:AM17"/>
    <mergeCell ref="AL33:AM33"/>
    <mergeCell ref="AL34:AM34"/>
    <mergeCell ref="AL60:AM60"/>
    <mergeCell ref="AL29:AM29"/>
    <mergeCell ref="B4:F4"/>
    <mergeCell ref="G4:AM4"/>
    <mergeCell ref="C8:G8"/>
    <mergeCell ref="C7:N7"/>
    <mergeCell ref="H8:N8"/>
    <mergeCell ref="H30:L30"/>
    <mergeCell ref="AL30:AM30"/>
    <mergeCell ref="L35:P35"/>
    <mergeCell ref="L63:O63"/>
    <mergeCell ref="AL56:AM56"/>
    <mergeCell ref="G57:K57"/>
    <mergeCell ref="AL57:AM57"/>
    <mergeCell ref="L62:O62"/>
    <mergeCell ref="L36:P36"/>
    <mergeCell ref="G40:K40"/>
    <mergeCell ref="G45:K45"/>
    <mergeCell ref="D52:H52"/>
    <mergeCell ref="K52:N52"/>
    <mergeCell ref="AL61:AM61"/>
    <mergeCell ref="W18:Z18"/>
    <mergeCell ref="H19:L19"/>
    <mergeCell ref="W19:Z19"/>
    <mergeCell ref="C25:G25"/>
    <mergeCell ref="J25:N25"/>
    <mergeCell ref="S24:W24"/>
    <mergeCell ref="AL12:AM12"/>
    <mergeCell ref="M13:Q13"/>
    <mergeCell ref="AL13:AM13"/>
    <mergeCell ref="P7:Y7"/>
    <mergeCell ref="P8:T8"/>
    <mergeCell ref="U8:Y8"/>
    <mergeCell ref="AA7:AJ7"/>
    <mergeCell ref="AA8:AE8"/>
    <mergeCell ref="AF8:AI8"/>
  </mergeCells>
  <phoneticPr fontId="2"/>
  <pageMargins left="0.70866141732283472" right="0.70866141732283472" top="0.74803149606299213" bottom="0.74803149606299213" header="0.31496062992125984" footer="0.31496062992125984"/>
  <pageSetup paperSize="9" scale="7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S136"/>
  <sheetViews>
    <sheetView zoomScaleNormal="100" workbookViewId="0"/>
  </sheetViews>
  <sheetFormatPr defaultColWidth="9" defaultRowHeight="13"/>
  <cols>
    <col min="1" max="1" width="3.7265625" style="649" customWidth="1"/>
    <col min="2" max="2" width="3.453125" style="667" bestFit="1" customWidth="1"/>
    <col min="3" max="3" width="30.36328125" style="667" bestFit="1" customWidth="1"/>
    <col min="4" max="4" width="13.6328125" style="649" customWidth="1"/>
    <col min="5" max="5" width="13.6328125" style="667" customWidth="1"/>
    <col min="6" max="8" width="13.7265625" style="667" customWidth="1"/>
    <col min="9" max="11" width="13.6328125" style="667" customWidth="1"/>
    <col min="12" max="12" width="14.6328125" style="667" bestFit="1" customWidth="1"/>
    <col min="13" max="13" width="11" style="667" bestFit="1" customWidth="1"/>
    <col min="14" max="14" width="18.7265625" style="667" customWidth="1"/>
    <col min="15" max="16" width="4.7265625" style="649" customWidth="1"/>
    <col min="17" max="17" width="22.6328125" style="649" customWidth="1"/>
    <col min="18" max="19" width="4.7265625" style="649" customWidth="1"/>
    <col min="20" max="20" width="9" style="649" customWidth="1"/>
    <col min="21" max="16384" width="9" style="649"/>
  </cols>
  <sheetData>
    <row r="1" spans="1:19">
      <c r="A1" s="650"/>
      <c r="B1" s="650"/>
      <c r="C1" s="651"/>
      <c r="D1" s="650"/>
      <c r="E1" s="650"/>
      <c r="F1" s="650"/>
      <c r="G1" s="650"/>
      <c r="H1" s="650"/>
      <c r="I1" s="650"/>
      <c r="J1" s="650"/>
      <c r="K1" s="650"/>
      <c r="L1" s="650"/>
      <c r="M1" s="650"/>
      <c r="N1" s="650"/>
      <c r="O1" s="650"/>
      <c r="P1" s="650"/>
      <c r="Q1" s="650"/>
      <c r="R1" s="650"/>
      <c r="S1" s="650"/>
    </row>
    <row r="2" spans="1:19">
      <c r="A2" s="650"/>
      <c r="B2" s="651"/>
      <c r="C2" s="651"/>
      <c r="D2" s="650"/>
      <c r="E2" s="651"/>
      <c r="F2" s="651"/>
      <c r="G2" s="651"/>
      <c r="H2" s="651"/>
      <c r="I2" s="651"/>
      <c r="J2" s="651"/>
      <c r="K2" s="651"/>
      <c r="L2" s="651"/>
      <c r="M2" s="651"/>
      <c r="N2" s="651"/>
      <c r="O2" s="650"/>
      <c r="P2" s="650"/>
      <c r="Q2" s="650"/>
      <c r="R2" s="650"/>
      <c r="S2" s="650"/>
    </row>
    <row r="3" spans="1:19">
      <c r="A3" s="650"/>
      <c r="B3" s="651"/>
      <c r="C3" s="651"/>
      <c r="D3" s="650"/>
      <c r="E3" s="651"/>
      <c r="F3" s="651"/>
      <c r="G3" s="651"/>
      <c r="H3" s="651"/>
      <c r="I3" s="651"/>
      <c r="J3" s="651"/>
      <c r="K3" s="651"/>
      <c r="L3" s="651"/>
      <c r="M3" s="651"/>
      <c r="N3" s="651"/>
      <c r="O3" s="650"/>
      <c r="P3" s="650"/>
      <c r="Q3" s="650"/>
      <c r="R3" s="650"/>
      <c r="S3" s="650"/>
    </row>
    <row r="4" spans="1:19">
      <c r="A4" s="650" t="s">
        <v>426</v>
      </c>
      <c r="B4" s="651"/>
      <c r="C4" s="651"/>
      <c r="D4" s="650"/>
      <c r="E4" s="651"/>
      <c r="F4" s="651"/>
      <c r="G4" s="651"/>
      <c r="H4" s="651"/>
      <c r="I4" s="651"/>
      <c r="J4" s="651"/>
      <c r="K4" s="651"/>
      <c r="L4" s="651"/>
      <c r="M4" s="651"/>
      <c r="N4" s="651"/>
      <c r="O4" s="650"/>
      <c r="P4" s="650"/>
      <c r="Q4" s="650"/>
      <c r="R4" s="650"/>
      <c r="S4" s="650"/>
    </row>
    <row r="5" spans="1:19">
      <c r="A5" s="652" t="s">
        <v>427</v>
      </c>
      <c r="B5" s="650"/>
      <c r="C5" s="652"/>
      <c r="D5" s="652"/>
      <c r="E5" s="650"/>
      <c r="F5" s="650"/>
      <c r="G5" s="650"/>
      <c r="H5" s="650"/>
      <c r="I5" s="650"/>
      <c r="J5" s="650"/>
      <c r="K5" s="650"/>
      <c r="L5" s="650"/>
      <c r="M5" s="650"/>
      <c r="N5" s="650"/>
      <c r="O5" s="650"/>
      <c r="P5" s="650"/>
      <c r="Q5" s="650"/>
      <c r="R5" s="650"/>
      <c r="S5" s="650"/>
    </row>
    <row r="6" spans="1:19" s="655" customFormat="1">
      <c r="A6" s="924" t="s">
        <v>809</v>
      </c>
      <c r="B6" s="654"/>
      <c r="C6" s="653"/>
      <c r="D6" s="653"/>
      <c r="E6" s="654"/>
      <c r="F6" s="654"/>
      <c r="G6" s="654"/>
      <c r="H6" s="654"/>
      <c r="I6" s="654"/>
      <c r="J6" s="654"/>
      <c r="K6" s="654"/>
      <c r="L6" s="654"/>
      <c r="M6" s="654"/>
      <c r="N6" s="654"/>
      <c r="O6" s="654"/>
      <c r="P6" s="654"/>
      <c r="Q6" s="654"/>
      <c r="R6" s="654"/>
      <c r="S6" s="654"/>
    </row>
    <row r="7" spans="1:19" s="655" customFormat="1">
      <c r="A7" s="653" t="s">
        <v>428</v>
      </c>
      <c r="B7" s="654"/>
      <c r="C7" s="653"/>
      <c r="D7" s="653"/>
      <c r="E7" s="654"/>
      <c r="F7" s="654"/>
      <c r="G7" s="654"/>
      <c r="H7" s="654"/>
      <c r="I7" s="654"/>
      <c r="J7" s="654"/>
      <c r="K7" s="654"/>
      <c r="L7" s="654"/>
      <c r="M7" s="654"/>
      <c r="N7" s="654"/>
      <c r="O7" s="654"/>
      <c r="P7" s="654"/>
      <c r="Q7" s="654"/>
      <c r="R7" s="654"/>
      <c r="S7" s="654"/>
    </row>
    <row r="8" spans="1:19" s="655" customFormat="1">
      <c r="A8" s="653" t="s">
        <v>429</v>
      </c>
      <c r="B8" s="654"/>
      <c r="C8" s="653"/>
      <c r="D8" s="653"/>
      <c r="E8" s="654"/>
      <c r="F8" s="654"/>
      <c r="G8" s="654"/>
      <c r="H8" s="654"/>
      <c r="I8" s="654"/>
      <c r="J8" s="654"/>
      <c r="K8" s="654"/>
      <c r="L8" s="654"/>
      <c r="M8" s="654"/>
      <c r="N8" s="654"/>
      <c r="O8" s="654"/>
      <c r="P8" s="654"/>
      <c r="Q8" s="654"/>
      <c r="R8" s="654"/>
      <c r="S8" s="654"/>
    </row>
    <row r="9" spans="1:19" s="655" customFormat="1">
      <c r="A9" s="653" t="s">
        <v>430</v>
      </c>
      <c r="B9" s="654"/>
      <c r="C9" s="653"/>
      <c r="D9" s="653"/>
      <c r="E9" s="654"/>
      <c r="F9" s="654"/>
      <c r="G9" s="654"/>
      <c r="H9" s="654"/>
      <c r="I9" s="654"/>
      <c r="J9" s="654"/>
      <c r="K9" s="654"/>
      <c r="L9" s="654"/>
      <c r="M9" s="654"/>
      <c r="N9" s="654"/>
      <c r="O9" s="654"/>
      <c r="P9" s="654"/>
      <c r="Q9" s="654"/>
      <c r="R9" s="654"/>
      <c r="S9" s="654"/>
    </row>
    <row r="10" spans="1:19" s="655" customFormat="1">
      <c r="A10" s="653"/>
      <c r="B10" s="654"/>
      <c r="C10" s="653"/>
      <c r="D10" s="653"/>
      <c r="E10" s="654"/>
      <c r="F10" s="654"/>
      <c r="G10" s="654"/>
      <c r="H10" s="654"/>
      <c r="I10" s="654"/>
      <c r="J10" s="654"/>
      <c r="K10" s="654"/>
      <c r="L10" s="654"/>
      <c r="M10" s="654"/>
      <c r="N10" s="654"/>
      <c r="O10" s="654"/>
      <c r="P10" s="654"/>
      <c r="Q10" s="654"/>
      <c r="R10" s="654"/>
      <c r="S10" s="654"/>
    </row>
    <row r="11" spans="1:19">
      <c r="A11" s="656" t="s">
        <v>431</v>
      </c>
      <c r="B11" s="650"/>
      <c r="C11" s="653"/>
      <c r="D11" s="653"/>
      <c r="E11" s="650"/>
      <c r="F11" s="650"/>
      <c r="G11" s="650"/>
      <c r="H11" s="650"/>
      <c r="I11" s="650"/>
      <c r="J11" s="650"/>
      <c r="K11" s="650"/>
      <c r="L11" s="650"/>
      <c r="M11" s="650"/>
      <c r="N11" s="650"/>
      <c r="O11" s="650"/>
      <c r="P11" s="650"/>
      <c r="Q11" s="650"/>
      <c r="R11" s="650"/>
      <c r="S11" s="650"/>
    </row>
    <row r="12" spans="1:19">
      <c r="A12" s="656"/>
      <c r="B12" s="650"/>
      <c r="C12" s="653"/>
      <c r="D12" s="653"/>
      <c r="E12" s="650"/>
      <c r="F12" s="650"/>
      <c r="G12" s="650"/>
      <c r="H12" s="650"/>
      <c r="I12" s="650"/>
      <c r="J12" s="650"/>
      <c r="K12" s="650"/>
      <c r="L12" s="650"/>
      <c r="M12" s="650"/>
      <c r="N12" s="650"/>
      <c r="O12" s="650"/>
      <c r="P12" s="650"/>
      <c r="Q12" s="650"/>
      <c r="R12" s="650"/>
      <c r="S12" s="650"/>
    </row>
    <row r="13" spans="1:19" ht="13.5" thickBot="1">
      <c r="A13" s="650"/>
      <c r="B13" s="650"/>
      <c r="C13" s="651"/>
      <c r="D13" s="650"/>
      <c r="E13" s="657" t="str">
        <f>"単位："&amp;入力表!D132</f>
        <v>単位：億円</v>
      </c>
      <c r="F13" s="650"/>
      <c r="G13" s="650"/>
      <c r="H13" s="650"/>
      <c r="I13" s="650"/>
      <c r="J13" s="650"/>
      <c r="K13" s="650"/>
      <c r="L13" s="650"/>
      <c r="M13" s="650"/>
      <c r="N13" s="650"/>
      <c r="O13" s="650"/>
      <c r="P13" s="650"/>
      <c r="Q13" s="650"/>
      <c r="R13" s="650"/>
      <c r="S13" s="650"/>
    </row>
    <row r="14" spans="1:19" ht="30" customHeight="1" thickTop="1" thickBot="1">
      <c r="A14" s="650"/>
      <c r="B14" s="651"/>
      <c r="C14" s="1258" t="s">
        <v>432</v>
      </c>
      <c r="D14" s="1351"/>
      <c r="E14" s="749"/>
      <c r="F14" s="651"/>
      <c r="G14" s="651"/>
      <c r="H14" s="651"/>
      <c r="I14" s="651"/>
      <c r="J14" s="651"/>
      <c r="K14" s="651"/>
      <c r="L14" s="651"/>
      <c r="M14" s="651"/>
      <c r="N14" s="651"/>
      <c r="O14" s="650"/>
      <c r="P14" s="650"/>
      <c r="Q14" s="650"/>
      <c r="R14" s="650"/>
      <c r="S14" s="650"/>
    </row>
    <row r="15" spans="1:19" ht="14.5" thickTop="1">
      <c r="A15" s="650"/>
      <c r="B15" s="651"/>
      <c r="C15" s="658"/>
      <c r="D15" s="659"/>
      <c r="E15" s="660"/>
      <c r="F15" s="651"/>
      <c r="G15" s="651"/>
      <c r="H15" s="651"/>
      <c r="I15" s="651"/>
      <c r="J15" s="651"/>
      <c r="K15" s="651"/>
      <c r="L15" s="651"/>
      <c r="M15" s="651"/>
      <c r="N15" s="651"/>
      <c r="O15" s="650"/>
      <c r="P15" s="650"/>
      <c r="Q15" s="650"/>
      <c r="R15" s="650"/>
      <c r="S15" s="650"/>
    </row>
    <row r="16" spans="1:19">
      <c r="A16" s="650"/>
      <c r="B16" s="651"/>
      <c r="C16" s="651"/>
      <c r="D16" s="650"/>
      <c r="E16" s="651"/>
      <c r="F16" s="651"/>
      <c r="G16" s="651"/>
      <c r="H16" s="651"/>
      <c r="I16" s="651"/>
      <c r="J16" s="651"/>
      <c r="K16" s="651"/>
      <c r="L16" s="651"/>
      <c r="M16" s="651"/>
      <c r="N16" s="651"/>
      <c r="O16" s="650"/>
      <c r="P16" s="650"/>
      <c r="Q16" s="650"/>
      <c r="R16" s="650"/>
      <c r="S16" s="650"/>
    </row>
    <row r="17" spans="1:19" ht="14.25" customHeight="1">
      <c r="A17" s="650"/>
      <c r="B17" s="1352" t="s">
        <v>559</v>
      </c>
      <c r="C17" s="1352"/>
      <c r="D17" s="1355" t="s">
        <v>433</v>
      </c>
      <c r="E17" s="1357" t="s">
        <v>434</v>
      </c>
      <c r="F17" s="1359" t="s">
        <v>108</v>
      </c>
      <c r="G17" s="1374" t="s">
        <v>109</v>
      </c>
      <c r="H17" s="1368" t="s">
        <v>435</v>
      </c>
      <c r="I17" s="1368" t="s">
        <v>436</v>
      </c>
      <c r="J17" s="1357" t="s">
        <v>437</v>
      </c>
      <c r="K17" s="1371" t="s">
        <v>438</v>
      </c>
      <c r="L17" s="1362" t="s">
        <v>439</v>
      </c>
      <c r="M17" s="1374" t="s">
        <v>440</v>
      </c>
      <c r="N17" s="1362" t="s">
        <v>441</v>
      </c>
      <c r="O17" s="650"/>
      <c r="P17" s="650"/>
      <c r="Q17" s="650"/>
      <c r="R17" s="650"/>
      <c r="S17" s="650"/>
    </row>
    <row r="18" spans="1:19" ht="28.5" customHeight="1">
      <c r="A18" s="650"/>
      <c r="B18" s="1353"/>
      <c r="C18" s="1353"/>
      <c r="D18" s="1356"/>
      <c r="E18" s="1357"/>
      <c r="F18" s="1360"/>
      <c r="G18" s="1375"/>
      <c r="H18" s="1369"/>
      <c r="I18" s="1369"/>
      <c r="J18" s="1357"/>
      <c r="K18" s="1372"/>
      <c r="L18" s="1362"/>
      <c r="M18" s="1375"/>
      <c r="N18" s="1362"/>
      <c r="O18" s="650"/>
      <c r="P18" s="650"/>
      <c r="Q18" s="650"/>
      <c r="R18" s="650"/>
      <c r="S18" s="650"/>
    </row>
    <row r="19" spans="1:19" ht="28.5" customHeight="1" thickBot="1">
      <c r="A19" s="650"/>
      <c r="B19" s="1354"/>
      <c r="C19" s="1354"/>
      <c r="D19" s="1356"/>
      <c r="E19" s="1358"/>
      <c r="F19" s="1361"/>
      <c r="G19" s="1376"/>
      <c r="H19" s="1370"/>
      <c r="I19" s="1370"/>
      <c r="J19" s="1358"/>
      <c r="K19" s="1373"/>
      <c r="L19" s="1363"/>
      <c r="M19" s="1376"/>
      <c r="N19" s="1363"/>
      <c r="O19" s="650"/>
      <c r="P19" s="650"/>
      <c r="Q19" s="650"/>
      <c r="R19" s="650"/>
      <c r="S19" s="650"/>
    </row>
    <row r="20" spans="1:19" ht="14.5" thickTop="1">
      <c r="A20" s="650"/>
      <c r="B20" s="45" t="s">
        <v>414</v>
      </c>
      <c r="C20" s="46" t="s">
        <v>351</v>
      </c>
      <c r="D20" s="930">
        <v>1</v>
      </c>
      <c r="E20" s="855">
        <v>36711</v>
      </c>
      <c r="F20" s="705">
        <f>需要増加額!Z8</f>
        <v>0.33467949676999675</v>
      </c>
      <c r="G20" s="706">
        <f>需要増加額!AA8</f>
        <v>5.0014338119023123E-2</v>
      </c>
      <c r="H20" s="681">
        <f>$E20*F20/(1-$F20-$G20)</f>
        <v>19967.976436100398</v>
      </c>
      <c r="I20" s="682">
        <f>IF(D20=1,H20,0)</f>
        <v>19967.976436100398</v>
      </c>
      <c r="J20" s="681">
        <f>IF(D20=1,E20,0)</f>
        <v>36711</v>
      </c>
      <c r="K20" s="683">
        <f t="shared" ref="K20:K29" si="0">J20/J$127</f>
        <v>4.6197498737054983E-2</v>
      </c>
      <c r="L20" s="684">
        <f>$E$14*K20</f>
        <v>0</v>
      </c>
      <c r="M20" s="707">
        <f>計算表!O8</f>
        <v>0.13951280731110824</v>
      </c>
      <c r="N20" s="685">
        <f>L20*M20</f>
        <v>0</v>
      </c>
      <c r="O20" s="650"/>
      <c r="P20" s="650"/>
      <c r="Q20" s="650"/>
      <c r="R20" s="650"/>
      <c r="S20" s="650"/>
    </row>
    <row r="21" spans="1:19" ht="14">
      <c r="A21" s="650"/>
      <c r="B21" s="47" t="s">
        <v>1</v>
      </c>
      <c r="C21" s="46" t="s">
        <v>352</v>
      </c>
      <c r="D21" s="931"/>
      <c r="E21" s="855">
        <v>3387</v>
      </c>
      <c r="F21" s="708">
        <f>需要増加額!Z9</f>
        <v>6.9923027895031437E-2</v>
      </c>
      <c r="G21" s="709">
        <f>需要増加額!AA9</f>
        <v>1.9012748544016349E-2</v>
      </c>
      <c r="H21" s="681">
        <f t="shared" ref="H21:H44" si="1">$E21*F21/(1-$F21-$G21)</f>
        <v>259.94797002873099</v>
      </c>
      <c r="I21" s="682">
        <f t="shared" ref="I21:I83" si="2">IF(D21=1,H21,0)</f>
        <v>0</v>
      </c>
      <c r="J21" s="681">
        <f>IF(D21=1,E21,0)</f>
        <v>0</v>
      </c>
      <c r="K21" s="683">
        <f t="shared" si="0"/>
        <v>0</v>
      </c>
      <c r="L21" s="681">
        <f>$E$14*K21</f>
        <v>0</v>
      </c>
      <c r="M21" s="710">
        <f>計算表!O9</f>
        <v>0.54671577349475542</v>
      </c>
      <c r="N21" s="686">
        <f>L21*M21</f>
        <v>0</v>
      </c>
      <c r="O21" s="650"/>
      <c r="P21" s="650"/>
      <c r="Q21" s="650"/>
      <c r="R21" s="650"/>
      <c r="S21" s="650"/>
    </row>
    <row r="22" spans="1:19" ht="14">
      <c r="A22" s="650"/>
      <c r="B22" s="47" t="s">
        <v>2</v>
      </c>
      <c r="C22" s="46" t="s">
        <v>353</v>
      </c>
      <c r="D22" s="931">
        <v>1</v>
      </c>
      <c r="E22" s="855">
        <v>5916</v>
      </c>
      <c r="F22" s="708">
        <f>需要増加額!Z10</f>
        <v>0</v>
      </c>
      <c r="G22" s="709">
        <f>需要増加額!AA10</f>
        <v>0</v>
      </c>
      <c r="H22" s="681">
        <f t="shared" si="1"/>
        <v>0</v>
      </c>
      <c r="I22" s="682">
        <f>IF(D22=1,H22,0)</f>
        <v>0</v>
      </c>
      <c r="J22" s="681">
        <f t="shared" ref="J22:J44" si="3">IF(D22=1,E22,0)</f>
        <v>5916</v>
      </c>
      <c r="K22" s="683">
        <f t="shared" si="0"/>
        <v>7.4447550469455273E-3</v>
      </c>
      <c r="L22" s="681">
        <f t="shared" ref="L22:L84" si="4">$E$14*K22</f>
        <v>0</v>
      </c>
      <c r="M22" s="710">
        <f>計算表!O10</f>
        <v>0.72039663322956304</v>
      </c>
      <c r="N22" s="686">
        <f>L22*M22</f>
        <v>0</v>
      </c>
      <c r="O22" s="650"/>
      <c r="P22" s="650"/>
      <c r="Q22" s="650"/>
      <c r="R22" s="650"/>
      <c r="S22" s="650"/>
    </row>
    <row r="23" spans="1:19" ht="14">
      <c r="A23" s="650"/>
      <c r="B23" s="47" t="s">
        <v>3</v>
      </c>
      <c r="C23" s="46" t="s">
        <v>354</v>
      </c>
      <c r="D23" s="931">
        <v>1</v>
      </c>
      <c r="E23" s="855">
        <v>2346</v>
      </c>
      <c r="F23" s="708">
        <f>需要増加額!Z11</f>
        <v>0.21797701872036809</v>
      </c>
      <c r="G23" s="709">
        <f>需要増加額!AA11</f>
        <v>3.1804802074933601E-2</v>
      </c>
      <c r="H23" s="681">
        <f t="shared" si="1"/>
        <v>681.63382345664854</v>
      </c>
      <c r="I23" s="682">
        <f t="shared" si="2"/>
        <v>681.63382345664854</v>
      </c>
      <c r="J23" s="681">
        <f t="shared" si="3"/>
        <v>2346</v>
      </c>
      <c r="K23" s="683">
        <f t="shared" si="0"/>
        <v>2.9522304496508128E-3</v>
      </c>
      <c r="L23" s="681">
        <f t="shared" si="4"/>
        <v>0</v>
      </c>
      <c r="M23" s="710">
        <f>計算表!O11</f>
        <v>0.40134457368477217</v>
      </c>
      <c r="N23" s="686">
        <f t="shared" ref="N23:N80" si="5">L23*M23</f>
        <v>0</v>
      </c>
      <c r="O23" s="650"/>
      <c r="P23" s="650"/>
      <c r="Q23" s="650"/>
      <c r="R23" s="650"/>
      <c r="S23" s="650"/>
    </row>
    <row r="24" spans="1:19" ht="14">
      <c r="A24" s="650"/>
      <c r="B24" s="48" t="s">
        <v>4</v>
      </c>
      <c r="C24" s="49" t="s">
        <v>355</v>
      </c>
      <c r="D24" s="932">
        <v>1</v>
      </c>
      <c r="E24" s="856">
        <v>3054</v>
      </c>
      <c r="F24" s="711">
        <f>需要増加額!Z12</f>
        <v>0.24930029364152415</v>
      </c>
      <c r="G24" s="712">
        <f>需要増加額!AA12</f>
        <v>3.3308393561263416E-2</v>
      </c>
      <c r="H24" s="687">
        <f t="shared" si="1"/>
        <v>1061.2940011951775</v>
      </c>
      <c r="I24" s="688">
        <f t="shared" si="2"/>
        <v>1061.2940011951775</v>
      </c>
      <c r="J24" s="687">
        <f t="shared" si="3"/>
        <v>3054</v>
      </c>
      <c r="K24" s="689">
        <f t="shared" si="0"/>
        <v>3.8431849076016973E-3</v>
      </c>
      <c r="L24" s="687">
        <f t="shared" si="4"/>
        <v>0</v>
      </c>
      <c r="M24" s="713">
        <f>計算表!O12</f>
        <v>1.4714204867006225E-2</v>
      </c>
      <c r="N24" s="690">
        <f t="shared" si="5"/>
        <v>0</v>
      </c>
      <c r="O24" s="650"/>
      <c r="P24" s="650"/>
      <c r="Q24" s="650"/>
      <c r="R24" s="650"/>
      <c r="S24" s="650"/>
    </row>
    <row r="25" spans="1:19" ht="14">
      <c r="A25" s="650"/>
      <c r="B25" s="47" t="s">
        <v>5</v>
      </c>
      <c r="C25" s="46" t="s">
        <v>407</v>
      </c>
      <c r="D25" s="931">
        <v>1</v>
      </c>
      <c r="E25" s="855">
        <v>0</v>
      </c>
      <c r="F25" s="714">
        <f>需要増加額!Z13</f>
        <v>2.0962594106549742E-2</v>
      </c>
      <c r="G25" s="706">
        <f>需要増加額!AA13</f>
        <v>5.3937705643122419E-2</v>
      </c>
      <c r="H25" s="681">
        <f t="shared" si="1"/>
        <v>0</v>
      </c>
      <c r="I25" s="682">
        <f t="shared" si="2"/>
        <v>0</v>
      </c>
      <c r="J25" s="681">
        <f t="shared" si="3"/>
        <v>0</v>
      </c>
      <c r="K25" s="683">
        <f t="shared" si="0"/>
        <v>0</v>
      </c>
      <c r="L25" s="681">
        <f t="shared" si="4"/>
        <v>0</v>
      </c>
      <c r="M25" s="715">
        <f>計算表!O13</f>
        <v>0</v>
      </c>
      <c r="N25" s="686">
        <f t="shared" si="5"/>
        <v>0</v>
      </c>
      <c r="O25" s="650"/>
      <c r="P25" s="650"/>
      <c r="Q25" s="661" t="s">
        <v>442</v>
      </c>
      <c r="R25" s="650"/>
      <c r="S25" s="650"/>
    </row>
    <row r="26" spans="1:19" ht="14.25" customHeight="1">
      <c r="A26" s="650"/>
      <c r="B26" s="47" t="s">
        <v>6</v>
      </c>
      <c r="C26" s="46" t="s">
        <v>507</v>
      </c>
      <c r="D26" s="931"/>
      <c r="E26" s="855">
        <v>-88</v>
      </c>
      <c r="F26" s="708">
        <f>需要増加額!Z14</f>
        <v>3.017818693951933E-2</v>
      </c>
      <c r="G26" s="709">
        <f>需要増加額!AA14</f>
        <v>0.1273132035497363</v>
      </c>
      <c r="H26" s="681">
        <f t="shared" si="1"/>
        <v>-3.1521107567314823</v>
      </c>
      <c r="I26" s="682">
        <f t="shared" si="2"/>
        <v>0</v>
      </c>
      <c r="J26" s="681">
        <f t="shared" si="3"/>
        <v>0</v>
      </c>
      <c r="K26" s="683">
        <f t="shared" si="0"/>
        <v>0</v>
      </c>
      <c r="L26" s="681">
        <f t="shared" si="4"/>
        <v>0</v>
      </c>
      <c r="M26" s="710">
        <f>計算表!O14</f>
        <v>0.23731647421495375</v>
      </c>
      <c r="N26" s="686">
        <f t="shared" si="5"/>
        <v>0</v>
      </c>
      <c r="O26" s="650"/>
      <c r="P26" s="650"/>
      <c r="Q26" s="1364" t="s">
        <v>443</v>
      </c>
      <c r="R26" s="650"/>
      <c r="S26" s="650"/>
    </row>
    <row r="27" spans="1:19" ht="14">
      <c r="A27" s="650"/>
      <c r="B27" s="47" t="s">
        <v>7</v>
      </c>
      <c r="C27" s="46" t="s">
        <v>356</v>
      </c>
      <c r="D27" s="931">
        <v>1</v>
      </c>
      <c r="E27" s="855">
        <v>284276</v>
      </c>
      <c r="F27" s="716">
        <f>需要増加額!Z15</f>
        <v>0.32972384823200612</v>
      </c>
      <c r="G27" s="709">
        <f>需要増加額!AA15</f>
        <v>2.8438353610059194E-2</v>
      </c>
      <c r="H27" s="681">
        <f t="shared" si="1"/>
        <v>146037.79482762303</v>
      </c>
      <c r="I27" s="682">
        <f t="shared" si="2"/>
        <v>146037.79482762303</v>
      </c>
      <c r="J27" s="681">
        <f t="shared" si="3"/>
        <v>284276</v>
      </c>
      <c r="K27" s="683">
        <f t="shared" si="0"/>
        <v>0.357735832610799</v>
      </c>
      <c r="L27" s="681">
        <f t="shared" si="4"/>
        <v>0</v>
      </c>
      <c r="M27" s="710">
        <f>計算表!O15</f>
        <v>0.18713417915121777</v>
      </c>
      <c r="N27" s="686">
        <f t="shared" si="5"/>
        <v>0</v>
      </c>
      <c r="O27" s="650"/>
      <c r="P27" s="650"/>
      <c r="Q27" s="1365"/>
      <c r="R27" s="650"/>
      <c r="S27" s="650"/>
    </row>
    <row r="28" spans="1:19" ht="14">
      <c r="A28" s="650"/>
      <c r="B28" s="47" t="s">
        <v>8</v>
      </c>
      <c r="C28" s="46" t="s">
        <v>508</v>
      </c>
      <c r="D28" s="931"/>
      <c r="E28" s="855">
        <v>64906</v>
      </c>
      <c r="F28" s="708">
        <f>需要増加額!Z16</f>
        <v>0.31552221832351163</v>
      </c>
      <c r="G28" s="717">
        <f>需要増加額!AA16</f>
        <v>4.2918634282618183E-2</v>
      </c>
      <c r="H28" s="681">
        <f t="shared" si="1"/>
        <v>31921.117773312748</v>
      </c>
      <c r="I28" s="682">
        <f t="shared" si="2"/>
        <v>0</v>
      </c>
      <c r="J28" s="681">
        <f t="shared" si="3"/>
        <v>0</v>
      </c>
      <c r="K28" s="683">
        <f t="shared" si="0"/>
        <v>0</v>
      </c>
      <c r="L28" s="681">
        <f t="shared" si="4"/>
        <v>0</v>
      </c>
      <c r="M28" s="710">
        <f>計算表!O16</f>
        <v>7.2379903414386174E-2</v>
      </c>
      <c r="N28" s="686">
        <f t="shared" si="5"/>
        <v>0</v>
      </c>
      <c r="O28" s="650"/>
      <c r="P28" s="650"/>
      <c r="Q28" s="1366"/>
      <c r="R28" s="650"/>
      <c r="S28" s="650"/>
    </row>
    <row r="29" spans="1:19" ht="14">
      <c r="A29" s="650"/>
      <c r="B29" s="48" t="s">
        <v>9</v>
      </c>
      <c r="C29" s="49" t="s">
        <v>415</v>
      </c>
      <c r="D29" s="932"/>
      <c r="E29" s="856">
        <v>2584</v>
      </c>
      <c r="F29" s="711">
        <f>需要増加額!Z17</f>
        <v>0.3100885403313326</v>
      </c>
      <c r="G29" s="712">
        <f>需要増加額!AA17</f>
        <v>9.2415243968826499E-2</v>
      </c>
      <c r="H29" s="687">
        <f t="shared" si="1"/>
        <v>1341.0441223927182</v>
      </c>
      <c r="I29" s="688">
        <f t="shared" si="2"/>
        <v>0</v>
      </c>
      <c r="J29" s="687">
        <f t="shared" si="3"/>
        <v>0</v>
      </c>
      <c r="K29" s="689">
        <f t="shared" si="0"/>
        <v>0</v>
      </c>
      <c r="L29" s="687">
        <f t="shared" si="4"/>
        <v>0</v>
      </c>
      <c r="M29" s="713">
        <f>計算表!O17</f>
        <v>0.2209701652715175</v>
      </c>
      <c r="N29" s="690">
        <f t="shared" si="5"/>
        <v>0</v>
      </c>
      <c r="O29" s="650"/>
      <c r="P29" s="650"/>
      <c r="Q29" s="650"/>
      <c r="R29" s="650"/>
      <c r="S29" s="650"/>
    </row>
    <row r="30" spans="1:19" ht="14">
      <c r="A30" s="650"/>
      <c r="B30" s="47">
        <v>11</v>
      </c>
      <c r="C30" s="46" t="s">
        <v>357</v>
      </c>
      <c r="D30" s="931">
        <v>1</v>
      </c>
      <c r="E30" s="855">
        <v>39679</v>
      </c>
      <c r="F30" s="708">
        <f>需要増加額!Z18</f>
        <v>0.27217783548489921</v>
      </c>
      <c r="G30" s="709">
        <f>需要増加額!AA18</f>
        <v>1.0697990142311641E-2</v>
      </c>
      <c r="H30" s="681">
        <f t="shared" si="1"/>
        <v>15059.796782964377</v>
      </c>
      <c r="I30" s="682">
        <f t="shared" si="2"/>
        <v>15059.796782964377</v>
      </c>
      <c r="J30" s="681">
        <f t="shared" si="3"/>
        <v>39679</v>
      </c>
      <c r="K30" s="683">
        <f t="shared" ref="K30:K51" si="6">J30/J$127</f>
        <v>4.9932460363041178E-2</v>
      </c>
      <c r="L30" s="681">
        <f t="shared" si="4"/>
        <v>0</v>
      </c>
      <c r="M30" s="710">
        <f>計算表!O18</f>
        <v>0</v>
      </c>
      <c r="N30" s="686">
        <f t="shared" si="5"/>
        <v>0</v>
      </c>
      <c r="O30" s="650"/>
      <c r="P30" s="650"/>
      <c r="Q30" s="650"/>
      <c r="R30" s="650"/>
      <c r="S30" s="650"/>
    </row>
    <row r="31" spans="1:19" ht="14">
      <c r="A31" s="650"/>
      <c r="B31" s="50">
        <v>12</v>
      </c>
      <c r="C31" s="46" t="s">
        <v>358</v>
      </c>
      <c r="D31" s="931">
        <v>1</v>
      </c>
      <c r="E31" s="855">
        <v>1087</v>
      </c>
      <c r="F31" s="708">
        <f>需要増加額!Z19</f>
        <v>0.17392155446433646</v>
      </c>
      <c r="G31" s="709">
        <f>需要増加額!AA19</f>
        <v>1.7587822644652897E-2</v>
      </c>
      <c r="H31" s="681">
        <f t="shared" si="1"/>
        <v>233.834164986004</v>
      </c>
      <c r="I31" s="682">
        <f t="shared" si="2"/>
        <v>233.834164986004</v>
      </c>
      <c r="J31" s="681">
        <f t="shared" si="3"/>
        <v>1087</v>
      </c>
      <c r="K31" s="683">
        <f t="shared" si="6"/>
        <v>1.3678919432099034E-3</v>
      </c>
      <c r="L31" s="681">
        <f t="shared" si="4"/>
        <v>0</v>
      </c>
      <c r="M31" s="710">
        <f>計算表!O19</f>
        <v>4.6172668758976541E-2</v>
      </c>
      <c r="N31" s="686">
        <f t="shared" si="5"/>
        <v>0</v>
      </c>
      <c r="O31" s="650"/>
      <c r="P31" s="650"/>
      <c r="Q31" s="650"/>
      <c r="R31" s="650"/>
      <c r="S31" s="650"/>
    </row>
    <row r="32" spans="1:19" ht="14">
      <c r="A32" s="650"/>
      <c r="B32" s="50">
        <v>13</v>
      </c>
      <c r="C32" s="46" t="s">
        <v>509</v>
      </c>
      <c r="D32" s="931">
        <v>1</v>
      </c>
      <c r="E32" s="855">
        <v>61975</v>
      </c>
      <c r="F32" s="708">
        <f>需要増加額!Z20</f>
        <v>0.48392850814247823</v>
      </c>
      <c r="G32" s="709">
        <f>需要増加額!AA20</f>
        <v>2.5714558803366604E-2</v>
      </c>
      <c r="H32" s="681">
        <f t="shared" si="1"/>
        <v>61162.527274428932</v>
      </c>
      <c r="I32" s="682">
        <f t="shared" si="2"/>
        <v>61162.527274428932</v>
      </c>
      <c r="J32" s="681">
        <f t="shared" si="3"/>
        <v>61975</v>
      </c>
      <c r="K32" s="683">
        <f t="shared" si="6"/>
        <v>7.7989975326985983E-2</v>
      </c>
      <c r="L32" s="681">
        <f t="shared" si="4"/>
        <v>0</v>
      </c>
      <c r="M32" s="710">
        <f>計算表!O20</f>
        <v>6.3637917341081143E-3</v>
      </c>
      <c r="N32" s="686">
        <f t="shared" si="5"/>
        <v>0</v>
      </c>
      <c r="O32" s="650"/>
      <c r="P32" s="650"/>
      <c r="Q32" s="650"/>
      <c r="R32" s="650"/>
      <c r="S32" s="650"/>
    </row>
    <row r="33" spans="1:19" ht="14">
      <c r="A33" s="650"/>
      <c r="B33" s="50">
        <v>14</v>
      </c>
      <c r="C33" s="46" t="s">
        <v>510</v>
      </c>
      <c r="D33" s="931">
        <v>1</v>
      </c>
      <c r="E33" s="855">
        <v>680</v>
      </c>
      <c r="F33" s="708">
        <f>需要増加額!Z21</f>
        <v>0.13671131953196264</v>
      </c>
      <c r="G33" s="709">
        <f>需要増加額!AA21</f>
        <v>7.0129734400430993E-2</v>
      </c>
      <c r="H33" s="681">
        <f t="shared" si="1"/>
        <v>117.20689496429216</v>
      </c>
      <c r="I33" s="682">
        <f t="shared" si="2"/>
        <v>117.20689496429216</v>
      </c>
      <c r="J33" s="681">
        <f t="shared" si="3"/>
        <v>680</v>
      </c>
      <c r="K33" s="683">
        <f t="shared" si="6"/>
        <v>8.5571897091327902E-4</v>
      </c>
      <c r="L33" s="681">
        <f t="shared" si="4"/>
        <v>0</v>
      </c>
      <c r="M33" s="710">
        <f>計算表!O21</f>
        <v>7.3756231389474389E-2</v>
      </c>
      <c r="N33" s="686">
        <f t="shared" si="5"/>
        <v>0</v>
      </c>
      <c r="O33" s="650"/>
      <c r="P33" s="650"/>
      <c r="Q33" s="650"/>
      <c r="R33" s="650"/>
      <c r="S33" s="650"/>
    </row>
    <row r="34" spans="1:19" ht="14">
      <c r="A34" s="650"/>
      <c r="B34" s="51">
        <v>15</v>
      </c>
      <c r="C34" s="49" t="s">
        <v>359</v>
      </c>
      <c r="D34" s="932">
        <v>1</v>
      </c>
      <c r="E34" s="856">
        <v>1971</v>
      </c>
      <c r="F34" s="708">
        <f>需要増加額!Z22</f>
        <v>0.40920737376117189</v>
      </c>
      <c r="G34" s="709">
        <f>需要増加額!AA22</f>
        <v>2.1614367049815491E-2</v>
      </c>
      <c r="H34" s="687">
        <f t="shared" si="1"/>
        <v>1417.0388989074713</v>
      </c>
      <c r="I34" s="688">
        <f t="shared" si="2"/>
        <v>1417.0388989074713</v>
      </c>
      <c r="J34" s="687">
        <f t="shared" si="3"/>
        <v>1971</v>
      </c>
      <c r="K34" s="689">
        <f t="shared" si="6"/>
        <v>2.4803266053971661E-3</v>
      </c>
      <c r="L34" s="687">
        <f t="shared" si="4"/>
        <v>0</v>
      </c>
      <c r="M34" s="710">
        <f>計算表!O22</f>
        <v>2.0201732391155688E-2</v>
      </c>
      <c r="N34" s="690">
        <f t="shared" si="5"/>
        <v>0</v>
      </c>
      <c r="O34" s="650"/>
      <c r="P34" s="650"/>
      <c r="Q34" s="650"/>
      <c r="R34" s="650"/>
      <c r="S34" s="650"/>
    </row>
    <row r="35" spans="1:19" ht="14">
      <c r="A35" s="650"/>
      <c r="B35" s="50">
        <v>16</v>
      </c>
      <c r="C35" s="46" t="s">
        <v>360</v>
      </c>
      <c r="D35" s="931">
        <v>1</v>
      </c>
      <c r="E35" s="855">
        <v>-1435</v>
      </c>
      <c r="F35" s="705">
        <f>需要増加額!Z23</f>
        <v>0.21016415162458235</v>
      </c>
      <c r="G35" s="706">
        <f>需要増加額!AA23</f>
        <v>6.5337027849495438E-2</v>
      </c>
      <c r="H35" s="681">
        <f t="shared" si="1"/>
        <v>-416.26783789979282</v>
      </c>
      <c r="I35" s="682">
        <f t="shared" si="2"/>
        <v>-416.26783789979282</v>
      </c>
      <c r="J35" s="681">
        <f t="shared" si="3"/>
        <v>-1435</v>
      </c>
      <c r="K35" s="683">
        <f t="shared" si="6"/>
        <v>-1.8058187106772875E-3</v>
      </c>
      <c r="L35" s="681">
        <f t="shared" si="4"/>
        <v>0</v>
      </c>
      <c r="M35" s="715">
        <f>計算表!O23</f>
        <v>1.927063861604867E-2</v>
      </c>
      <c r="N35" s="686">
        <f t="shared" si="5"/>
        <v>0</v>
      </c>
      <c r="O35" s="650"/>
      <c r="P35" s="650"/>
      <c r="Q35" s="650"/>
      <c r="R35" s="650"/>
      <c r="S35" s="650"/>
    </row>
    <row r="36" spans="1:19" ht="14">
      <c r="A36" s="650"/>
      <c r="B36" s="50">
        <v>17</v>
      </c>
      <c r="C36" s="46" t="s">
        <v>361</v>
      </c>
      <c r="D36" s="931">
        <v>1</v>
      </c>
      <c r="E36" s="855">
        <v>3845</v>
      </c>
      <c r="F36" s="708">
        <f>需要増加額!Z24</f>
        <v>0.19121492412733784</v>
      </c>
      <c r="G36" s="709">
        <f>需要増加額!AA24</f>
        <v>7.0847281149139435E-2</v>
      </c>
      <c r="H36" s="681">
        <f t="shared" si="1"/>
        <v>996.31891539729781</v>
      </c>
      <c r="I36" s="682">
        <f t="shared" si="2"/>
        <v>996.31891539729781</v>
      </c>
      <c r="J36" s="681">
        <f t="shared" si="3"/>
        <v>3845</v>
      </c>
      <c r="K36" s="683">
        <f t="shared" si="6"/>
        <v>4.8385874164140561E-3</v>
      </c>
      <c r="L36" s="681">
        <f t="shared" si="4"/>
        <v>0</v>
      </c>
      <c r="M36" s="710">
        <f>計算表!O24</f>
        <v>0.42183957606019723</v>
      </c>
      <c r="N36" s="686">
        <f t="shared" si="5"/>
        <v>0</v>
      </c>
      <c r="O36" s="650"/>
      <c r="P36" s="650"/>
      <c r="Q36" s="650"/>
      <c r="R36" s="650"/>
      <c r="S36" s="650"/>
    </row>
    <row r="37" spans="1:19" ht="14">
      <c r="A37" s="650"/>
      <c r="B37" s="50">
        <v>18</v>
      </c>
      <c r="C37" s="46" t="s">
        <v>511</v>
      </c>
      <c r="D37" s="931"/>
      <c r="E37" s="855">
        <v>617</v>
      </c>
      <c r="F37" s="708">
        <f>需要増加額!Z25</f>
        <v>5.5435777480309159E-2</v>
      </c>
      <c r="G37" s="709">
        <f>需要増加額!AA25</f>
        <v>3.4918690171664116E-2</v>
      </c>
      <c r="H37" s="681">
        <f t="shared" si="1"/>
        <v>37.601322151345968</v>
      </c>
      <c r="I37" s="682">
        <f t="shared" si="2"/>
        <v>0</v>
      </c>
      <c r="J37" s="681">
        <f t="shared" si="3"/>
        <v>0</v>
      </c>
      <c r="K37" s="683">
        <f t="shared" si="6"/>
        <v>0</v>
      </c>
      <c r="L37" s="681">
        <f t="shared" si="4"/>
        <v>0</v>
      </c>
      <c r="M37" s="710">
        <f>計算表!O25</f>
        <v>0.25009527439024393</v>
      </c>
      <c r="N37" s="686">
        <f t="shared" si="5"/>
        <v>0</v>
      </c>
      <c r="O37" s="650"/>
      <c r="P37" s="650"/>
      <c r="Q37" s="650"/>
      <c r="R37" s="650"/>
      <c r="S37" s="650"/>
    </row>
    <row r="38" spans="1:19" ht="14">
      <c r="A38" s="650"/>
      <c r="B38" s="50">
        <v>19</v>
      </c>
      <c r="C38" s="46" t="s">
        <v>362</v>
      </c>
      <c r="D38" s="931">
        <v>1</v>
      </c>
      <c r="E38" s="855">
        <v>102</v>
      </c>
      <c r="F38" s="708">
        <f>需要増加額!Z26</f>
        <v>0.24450448909310923</v>
      </c>
      <c r="G38" s="709">
        <f>需要増加額!AA26</f>
        <v>4.198560517574277E-2</v>
      </c>
      <c r="H38" s="681">
        <f t="shared" si="1"/>
        <v>34.953204835945726</v>
      </c>
      <c r="I38" s="682">
        <f t="shared" si="2"/>
        <v>34.953204835945726</v>
      </c>
      <c r="J38" s="681">
        <f t="shared" si="3"/>
        <v>102</v>
      </c>
      <c r="K38" s="683">
        <f t="shared" si="6"/>
        <v>1.2835784563699186E-4</v>
      </c>
      <c r="L38" s="681">
        <f t="shared" si="4"/>
        <v>0</v>
      </c>
      <c r="M38" s="710">
        <f>計算表!O26</f>
        <v>0.24161478208475598</v>
      </c>
      <c r="N38" s="686">
        <f t="shared" si="5"/>
        <v>0</v>
      </c>
      <c r="O38" s="650"/>
      <c r="P38" s="650"/>
      <c r="Q38" s="650"/>
      <c r="R38" s="650"/>
      <c r="S38" s="650"/>
    </row>
    <row r="39" spans="1:19" ht="14">
      <c r="A39" s="650"/>
      <c r="B39" s="51">
        <v>20</v>
      </c>
      <c r="C39" s="49" t="s">
        <v>512</v>
      </c>
      <c r="D39" s="931"/>
      <c r="E39" s="856">
        <v>142</v>
      </c>
      <c r="F39" s="711">
        <f>需要増加額!Z27</f>
        <v>0.12378639028889656</v>
      </c>
      <c r="G39" s="712">
        <f>需要増加額!AA27</f>
        <v>4.1361743578530882E-2</v>
      </c>
      <c r="H39" s="681">
        <f t="shared" si="1"/>
        <v>21.054833958090498</v>
      </c>
      <c r="I39" s="682">
        <f t="shared" si="2"/>
        <v>0</v>
      </c>
      <c r="J39" s="681">
        <f t="shared" si="3"/>
        <v>0</v>
      </c>
      <c r="K39" s="683">
        <f t="shared" si="6"/>
        <v>0</v>
      </c>
      <c r="L39" s="681">
        <f t="shared" si="4"/>
        <v>0</v>
      </c>
      <c r="M39" s="713">
        <f>計算表!O27</f>
        <v>8.1377696248972106E-2</v>
      </c>
      <c r="N39" s="690">
        <f t="shared" si="5"/>
        <v>0</v>
      </c>
      <c r="O39" s="650"/>
      <c r="P39" s="650"/>
      <c r="Q39" s="650"/>
      <c r="R39" s="650"/>
      <c r="S39" s="650"/>
    </row>
    <row r="40" spans="1:19" ht="14">
      <c r="A40" s="650"/>
      <c r="B40" s="50">
        <v>21</v>
      </c>
      <c r="C40" s="46" t="s">
        <v>513</v>
      </c>
      <c r="D40" s="933"/>
      <c r="E40" s="855">
        <v>0</v>
      </c>
      <c r="F40" s="708">
        <f>需要増加額!Z28</f>
        <v>2.1810981916768953E-2</v>
      </c>
      <c r="G40" s="709">
        <f>需要増加額!AA28</f>
        <v>4.9460222034875552E-2</v>
      </c>
      <c r="H40" s="684">
        <f t="shared" si="1"/>
        <v>0</v>
      </c>
      <c r="I40" s="691">
        <f t="shared" si="2"/>
        <v>0</v>
      </c>
      <c r="J40" s="684">
        <f t="shared" si="3"/>
        <v>0</v>
      </c>
      <c r="K40" s="692">
        <f t="shared" si="6"/>
        <v>0</v>
      </c>
      <c r="L40" s="684">
        <f t="shared" si="4"/>
        <v>0</v>
      </c>
      <c r="M40" s="710">
        <f>計算表!O28</f>
        <v>0</v>
      </c>
      <c r="N40" s="686">
        <f t="shared" si="5"/>
        <v>0</v>
      </c>
      <c r="O40" s="650"/>
      <c r="P40" s="650"/>
      <c r="Q40" s="650"/>
      <c r="R40" s="650"/>
      <c r="S40" s="650"/>
    </row>
    <row r="41" spans="1:19" ht="14">
      <c r="A41" s="650"/>
      <c r="B41" s="50">
        <v>22</v>
      </c>
      <c r="C41" s="506" t="s">
        <v>514</v>
      </c>
      <c r="D41" s="934"/>
      <c r="E41" s="855">
        <v>2</v>
      </c>
      <c r="F41" s="708">
        <f>需要増加額!Z29</f>
        <v>7.8009712011464866E-2</v>
      </c>
      <c r="G41" s="709">
        <f>需要増加額!AA29</f>
        <v>2.4207784202312375E-2</v>
      </c>
      <c r="H41" s="681">
        <f t="shared" si="1"/>
        <v>0.17378309709194401</v>
      </c>
      <c r="I41" s="682">
        <f t="shared" si="2"/>
        <v>0</v>
      </c>
      <c r="J41" s="681">
        <f t="shared" si="3"/>
        <v>0</v>
      </c>
      <c r="K41" s="683">
        <f t="shared" si="6"/>
        <v>0</v>
      </c>
      <c r="L41" s="681">
        <f t="shared" si="4"/>
        <v>0</v>
      </c>
      <c r="M41" s="710">
        <f>計算表!O29</f>
        <v>3.1662369179432733E-3</v>
      </c>
      <c r="N41" s="686">
        <f t="shared" si="5"/>
        <v>0</v>
      </c>
      <c r="O41" s="650"/>
      <c r="P41" s="650"/>
      <c r="Q41" s="650"/>
      <c r="R41" s="650"/>
      <c r="S41" s="650"/>
    </row>
    <row r="42" spans="1:19" ht="14">
      <c r="A42" s="650"/>
      <c r="B42" s="50">
        <v>23</v>
      </c>
      <c r="C42" s="46" t="s">
        <v>363</v>
      </c>
      <c r="D42" s="934"/>
      <c r="E42" s="855">
        <v>0</v>
      </c>
      <c r="F42" s="708">
        <f>需要増加額!Z30</f>
        <v>0.1350226522105252</v>
      </c>
      <c r="G42" s="709">
        <f>需要増加額!AA30</f>
        <v>2.9100548532393841E-2</v>
      </c>
      <c r="H42" s="681">
        <f t="shared" si="1"/>
        <v>0</v>
      </c>
      <c r="I42" s="682">
        <f t="shared" si="2"/>
        <v>0</v>
      </c>
      <c r="J42" s="681">
        <f t="shared" si="3"/>
        <v>0</v>
      </c>
      <c r="K42" s="683">
        <f t="shared" si="6"/>
        <v>0</v>
      </c>
      <c r="L42" s="681">
        <f t="shared" si="4"/>
        <v>0</v>
      </c>
      <c r="M42" s="710">
        <f>計算表!O30</f>
        <v>6.191247616843544E-2</v>
      </c>
      <c r="N42" s="686">
        <f t="shared" si="5"/>
        <v>0</v>
      </c>
      <c r="O42" s="650"/>
      <c r="P42" s="650"/>
      <c r="Q42" s="650"/>
      <c r="R42" s="650"/>
      <c r="S42" s="650"/>
    </row>
    <row r="43" spans="1:19" ht="14">
      <c r="A43" s="650"/>
      <c r="B43" s="50">
        <v>24</v>
      </c>
      <c r="C43" s="46" t="s">
        <v>364</v>
      </c>
      <c r="D43" s="934"/>
      <c r="E43" s="855">
        <v>0</v>
      </c>
      <c r="F43" s="708">
        <f>需要増加額!Z31</f>
        <v>0.17117289410564732</v>
      </c>
      <c r="G43" s="709">
        <f>需要増加額!AA31</f>
        <v>3.4665944182809667E-2</v>
      </c>
      <c r="H43" s="681">
        <f t="shared" si="1"/>
        <v>0</v>
      </c>
      <c r="I43" s="682">
        <f t="shared" si="2"/>
        <v>0</v>
      </c>
      <c r="J43" s="681">
        <f t="shared" si="3"/>
        <v>0</v>
      </c>
      <c r="K43" s="683">
        <f t="shared" si="6"/>
        <v>0</v>
      </c>
      <c r="L43" s="681">
        <f t="shared" si="4"/>
        <v>0</v>
      </c>
      <c r="M43" s="710">
        <f>計算表!O31</f>
        <v>0</v>
      </c>
      <c r="N43" s="686">
        <f t="shared" si="5"/>
        <v>0</v>
      </c>
      <c r="O43" s="650"/>
      <c r="P43" s="650"/>
      <c r="Q43" s="650"/>
      <c r="R43" s="650"/>
      <c r="S43" s="650"/>
    </row>
    <row r="44" spans="1:19" ht="14">
      <c r="A44" s="650"/>
      <c r="B44" s="51">
        <v>25</v>
      </c>
      <c r="C44" s="49" t="s">
        <v>515</v>
      </c>
      <c r="D44" s="935"/>
      <c r="E44" s="855">
        <v>8763</v>
      </c>
      <c r="F44" s="719">
        <f>需要増加額!Z32</f>
        <v>0.24267267285750335</v>
      </c>
      <c r="G44" s="712">
        <f>需要増加額!AA32</f>
        <v>2.7033870490543913E-2</v>
      </c>
      <c r="H44" s="681">
        <f t="shared" si="1"/>
        <v>2911.8987892887289</v>
      </c>
      <c r="I44" s="682">
        <f t="shared" si="2"/>
        <v>0</v>
      </c>
      <c r="J44" s="681">
        <f t="shared" si="3"/>
        <v>0</v>
      </c>
      <c r="K44" s="683">
        <f t="shared" si="6"/>
        <v>0</v>
      </c>
      <c r="L44" s="681">
        <f t="shared" si="4"/>
        <v>0</v>
      </c>
      <c r="M44" s="713">
        <f>計算表!O32</f>
        <v>9.3078809552416021E-3</v>
      </c>
      <c r="N44" s="686">
        <f t="shared" si="5"/>
        <v>0</v>
      </c>
      <c r="O44" s="650"/>
      <c r="P44" s="650"/>
      <c r="Q44" s="650"/>
      <c r="R44" s="650"/>
      <c r="S44" s="650"/>
    </row>
    <row r="45" spans="1:19" ht="14">
      <c r="A45" s="650"/>
      <c r="B45" s="50">
        <v>26</v>
      </c>
      <c r="C45" s="46" t="s">
        <v>516</v>
      </c>
      <c r="D45" s="934"/>
      <c r="E45" s="857">
        <v>30090</v>
      </c>
      <c r="F45" s="708">
        <f>需要増加額!Z33</f>
        <v>0.32165024028340139</v>
      </c>
      <c r="G45" s="709">
        <f>需要増加額!AA33</f>
        <v>1.6986102087798941E-2</v>
      </c>
      <c r="H45" s="684">
        <f t="shared" ref="H45:H108" si="7">$E45*F45/(1-$F45-$G45)</f>
        <v>14634.090667799781</v>
      </c>
      <c r="I45" s="691">
        <f t="shared" si="2"/>
        <v>0</v>
      </c>
      <c r="J45" s="684">
        <f t="shared" ref="J45:J108" si="8">IF(D45=1,E45,0)</f>
        <v>0</v>
      </c>
      <c r="K45" s="692">
        <f t="shared" si="6"/>
        <v>0</v>
      </c>
      <c r="L45" s="684">
        <f t="shared" si="4"/>
        <v>0</v>
      </c>
      <c r="M45" s="710">
        <f>計算表!O33</f>
        <v>0.12995589481269151</v>
      </c>
      <c r="N45" s="693">
        <f t="shared" si="5"/>
        <v>0</v>
      </c>
      <c r="O45" s="650"/>
      <c r="P45" s="650"/>
      <c r="Q45" s="662"/>
      <c r="R45" s="650"/>
      <c r="S45" s="650"/>
    </row>
    <row r="46" spans="1:19" ht="14">
      <c r="A46" s="650"/>
      <c r="B46" s="50">
        <v>27</v>
      </c>
      <c r="C46" s="506" t="s">
        <v>365</v>
      </c>
      <c r="D46" s="934">
        <v>1</v>
      </c>
      <c r="E46" s="855">
        <v>85012</v>
      </c>
      <c r="F46" s="708">
        <f>需要増加額!Z34</f>
        <v>0.2065839169718969</v>
      </c>
      <c r="G46" s="709">
        <f>需要増加額!AA34</f>
        <v>1.9443302048920096E-2</v>
      </c>
      <c r="H46" s="681">
        <f t="shared" si="7"/>
        <v>22690.865081064469</v>
      </c>
      <c r="I46" s="682">
        <f t="shared" si="2"/>
        <v>22690.865081064469</v>
      </c>
      <c r="J46" s="681">
        <f t="shared" si="8"/>
        <v>85012</v>
      </c>
      <c r="K46" s="683">
        <f t="shared" si="6"/>
        <v>0.106979972287176</v>
      </c>
      <c r="L46" s="681">
        <f t="shared" si="4"/>
        <v>0</v>
      </c>
      <c r="M46" s="710">
        <f>計算表!O34</f>
        <v>3.2223228593325438E-4</v>
      </c>
      <c r="N46" s="686">
        <f t="shared" si="5"/>
        <v>0</v>
      </c>
      <c r="O46" s="650"/>
      <c r="P46" s="650"/>
      <c r="Q46" s="663"/>
      <c r="R46" s="650"/>
      <c r="S46" s="650"/>
    </row>
    <row r="47" spans="1:19" ht="14">
      <c r="A47" s="650"/>
      <c r="B47" s="50">
        <v>28</v>
      </c>
      <c r="C47" s="46" t="s">
        <v>53</v>
      </c>
      <c r="D47" s="931"/>
      <c r="E47" s="855">
        <v>-21</v>
      </c>
      <c r="F47" s="708">
        <f>需要増加額!Z35</f>
        <v>5.2012779552715653E-2</v>
      </c>
      <c r="G47" s="717">
        <f>需要増加額!AA35</f>
        <v>4.6307119617785858E-2</v>
      </c>
      <c r="H47" s="681">
        <f t="shared" si="7"/>
        <v>-1.2113701628794946</v>
      </c>
      <c r="I47" s="682">
        <f t="shared" si="2"/>
        <v>0</v>
      </c>
      <c r="J47" s="681">
        <f t="shared" si="8"/>
        <v>0</v>
      </c>
      <c r="K47" s="683">
        <f t="shared" si="6"/>
        <v>0</v>
      </c>
      <c r="L47" s="681">
        <f t="shared" si="4"/>
        <v>0</v>
      </c>
      <c r="M47" s="710">
        <f>計算表!O35</f>
        <v>0.51789146151734233</v>
      </c>
      <c r="N47" s="686">
        <f t="shared" si="5"/>
        <v>0</v>
      </c>
      <c r="O47" s="650"/>
      <c r="P47" s="650"/>
      <c r="Q47" s="664"/>
      <c r="R47" s="650"/>
      <c r="S47" s="650"/>
    </row>
    <row r="48" spans="1:19" ht="14">
      <c r="A48" s="650"/>
      <c r="B48" s="50">
        <v>29</v>
      </c>
      <c r="C48" s="46" t="s">
        <v>366</v>
      </c>
      <c r="D48" s="934"/>
      <c r="E48" s="855">
        <v>5367</v>
      </c>
      <c r="F48" s="708">
        <f>需要増加額!Z36</f>
        <v>0.17252148642986123</v>
      </c>
      <c r="G48" s="709">
        <f>需要増加額!AA36</f>
        <v>3.0991639895507905E-2</v>
      </c>
      <c r="H48" s="681">
        <f t="shared" si="7"/>
        <v>1162.5085714184784</v>
      </c>
      <c r="I48" s="682">
        <f t="shared" si="2"/>
        <v>0</v>
      </c>
      <c r="J48" s="681">
        <f t="shared" si="8"/>
        <v>0</v>
      </c>
      <c r="K48" s="683">
        <f t="shared" si="6"/>
        <v>0</v>
      </c>
      <c r="L48" s="681">
        <f t="shared" si="4"/>
        <v>0</v>
      </c>
      <c r="M48" s="710">
        <f>計算表!O36</f>
        <v>0.24122723263405807</v>
      </c>
      <c r="N48" s="686">
        <f t="shared" si="5"/>
        <v>0</v>
      </c>
      <c r="O48" s="650"/>
      <c r="P48" s="650"/>
      <c r="Q48" s="664"/>
      <c r="R48" s="650"/>
      <c r="S48" s="650"/>
    </row>
    <row r="49" spans="1:19" ht="14">
      <c r="A49" s="650"/>
      <c r="B49" s="51">
        <v>30</v>
      </c>
      <c r="C49" s="49" t="s">
        <v>367</v>
      </c>
      <c r="D49" s="935"/>
      <c r="E49" s="856">
        <v>7519</v>
      </c>
      <c r="F49" s="711">
        <f>需要増加額!Z37</f>
        <v>0.20865009614368171</v>
      </c>
      <c r="G49" s="712">
        <f>需要増加額!AA37</f>
        <v>2.8758235958243918E-2</v>
      </c>
      <c r="H49" s="687">
        <f t="shared" si="7"/>
        <v>2057.2478548428476</v>
      </c>
      <c r="I49" s="688">
        <f t="shared" si="2"/>
        <v>0</v>
      </c>
      <c r="J49" s="687">
        <f t="shared" si="8"/>
        <v>0</v>
      </c>
      <c r="K49" s="689">
        <f t="shared" si="6"/>
        <v>0</v>
      </c>
      <c r="L49" s="687">
        <f t="shared" si="4"/>
        <v>0</v>
      </c>
      <c r="M49" s="713">
        <f>計算表!O37</f>
        <v>0.13373229361865038</v>
      </c>
      <c r="N49" s="690">
        <f t="shared" si="5"/>
        <v>0</v>
      </c>
      <c r="O49" s="650"/>
      <c r="P49" s="650"/>
      <c r="Q49" s="664"/>
      <c r="R49" s="650"/>
      <c r="S49" s="650"/>
    </row>
    <row r="50" spans="1:19" ht="14">
      <c r="A50" s="650"/>
      <c r="B50" s="50">
        <v>31</v>
      </c>
      <c r="C50" s="46" t="s">
        <v>517</v>
      </c>
      <c r="D50" s="934"/>
      <c r="E50" s="855">
        <v>15978</v>
      </c>
      <c r="F50" s="708">
        <f>需要増加額!Z38</f>
        <v>0.405784057769148</v>
      </c>
      <c r="G50" s="709">
        <f>需要増加額!AA38</f>
        <v>1.7091534353111022E-2</v>
      </c>
      <c r="H50" s="681">
        <f t="shared" si="7"/>
        <v>11234.350144499431</v>
      </c>
      <c r="I50" s="682">
        <f t="shared" si="2"/>
        <v>0</v>
      </c>
      <c r="J50" s="681">
        <f t="shared" si="8"/>
        <v>0</v>
      </c>
      <c r="K50" s="683">
        <f t="shared" si="6"/>
        <v>0</v>
      </c>
      <c r="L50" s="681">
        <f t="shared" si="4"/>
        <v>0</v>
      </c>
      <c r="M50" s="710">
        <f>計算表!O38</f>
        <v>2.1271333168439276E-3</v>
      </c>
      <c r="N50" s="686">
        <f t="shared" si="5"/>
        <v>0</v>
      </c>
      <c r="O50" s="650"/>
      <c r="P50" s="650"/>
      <c r="Q50" s="650"/>
      <c r="R50" s="650"/>
      <c r="S50" s="650"/>
    </row>
    <row r="51" spans="1:19" ht="14">
      <c r="A51" s="650"/>
      <c r="B51" s="50">
        <v>32</v>
      </c>
      <c r="C51" s="46" t="s">
        <v>368</v>
      </c>
      <c r="D51" s="934"/>
      <c r="E51" s="855">
        <v>260</v>
      </c>
      <c r="F51" s="708">
        <f>需要増加額!Z39</f>
        <v>0.15224680107028374</v>
      </c>
      <c r="G51" s="709">
        <f>需要増加額!AA39</f>
        <v>5.1466871539460092E-2</v>
      </c>
      <c r="H51" s="681">
        <f t="shared" si="7"/>
        <v>49.710973197300369</v>
      </c>
      <c r="I51" s="682">
        <f t="shared" si="2"/>
        <v>0</v>
      </c>
      <c r="J51" s="681">
        <f t="shared" si="8"/>
        <v>0</v>
      </c>
      <c r="K51" s="683">
        <f t="shared" si="6"/>
        <v>0</v>
      </c>
      <c r="L51" s="681">
        <f t="shared" si="4"/>
        <v>0</v>
      </c>
      <c r="M51" s="710">
        <f>計算表!O39</f>
        <v>6.9505373985523144E-2</v>
      </c>
      <c r="N51" s="686">
        <f t="shared" si="5"/>
        <v>0</v>
      </c>
      <c r="O51" s="650"/>
      <c r="P51" s="650"/>
      <c r="Q51" s="650"/>
      <c r="R51" s="650"/>
      <c r="S51" s="650"/>
    </row>
    <row r="52" spans="1:19" ht="14">
      <c r="A52" s="650"/>
      <c r="B52" s="50">
        <v>33</v>
      </c>
      <c r="C52" s="506" t="s">
        <v>369</v>
      </c>
      <c r="D52" s="934"/>
      <c r="E52" s="855">
        <v>21</v>
      </c>
      <c r="F52" s="708">
        <f>需要増加額!Z40</f>
        <v>0.20181090496584311</v>
      </c>
      <c r="G52" s="709">
        <f>需要増加額!AA40</f>
        <v>5.9976294867434644E-2</v>
      </c>
      <c r="H52" s="681">
        <f>$E52*F52/(1-$F52-$G52)</f>
        <v>5.7409313457116493</v>
      </c>
      <c r="I52" s="682">
        <f t="shared" si="2"/>
        <v>0</v>
      </c>
      <c r="J52" s="681">
        <f t="shared" si="8"/>
        <v>0</v>
      </c>
      <c r="K52" s="683">
        <f t="shared" ref="K52:K83" si="9">J52/J$127</f>
        <v>0</v>
      </c>
      <c r="L52" s="681">
        <f t="shared" si="4"/>
        <v>0</v>
      </c>
      <c r="M52" s="710">
        <f>計算表!O40</f>
        <v>0.43965406626119535</v>
      </c>
      <c r="N52" s="686">
        <f t="shared" si="5"/>
        <v>0</v>
      </c>
      <c r="O52" s="650"/>
      <c r="P52" s="650"/>
      <c r="Q52" s="650"/>
      <c r="R52" s="650"/>
      <c r="S52" s="650"/>
    </row>
    <row r="53" spans="1:19" ht="14">
      <c r="A53" s="650"/>
      <c r="B53" s="50">
        <v>34</v>
      </c>
      <c r="C53" s="46" t="s">
        <v>370</v>
      </c>
      <c r="D53" s="934">
        <v>1</v>
      </c>
      <c r="E53" s="855">
        <v>316</v>
      </c>
      <c r="F53" s="708">
        <f>需要増加額!Z41</f>
        <v>0.18243827307546082</v>
      </c>
      <c r="G53" s="709">
        <f>需要増加額!AA41</f>
        <v>3.2556072735334354E-2</v>
      </c>
      <c r="H53" s="681">
        <f t="shared" si="7"/>
        <v>73.439591147136483</v>
      </c>
      <c r="I53" s="682">
        <f t="shared" si="2"/>
        <v>73.439591147136483</v>
      </c>
      <c r="J53" s="681">
        <f t="shared" si="8"/>
        <v>316</v>
      </c>
      <c r="K53" s="683">
        <f t="shared" si="9"/>
        <v>3.9765763942440616E-4</v>
      </c>
      <c r="L53" s="681">
        <f t="shared" si="4"/>
        <v>0</v>
      </c>
      <c r="M53" s="710">
        <f>計算表!O41</f>
        <v>3.9666798889329631E-4</v>
      </c>
      <c r="N53" s="686">
        <f t="shared" si="5"/>
        <v>0</v>
      </c>
      <c r="O53" s="650"/>
      <c r="P53" s="650"/>
      <c r="Q53" s="650"/>
      <c r="R53" s="650"/>
      <c r="S53" s="650"/>
    </row>
    <row r="54" spans="1:19" ht="14">
      <c r="A54" s="650"/>
      <c r="B54" s="51">
        <v>35</v>
      </c>
      <c r="C54" s="49" t="s">
        <v>518</v>
      </c>
      <c r="D54" s="932"/>
      <c r="E54" s="856">
        <v>1348</v>
      </c>
      <c r="F54" s="711">
        <f>需要増加額!Z42</f>
        <v>0.14865258501176068</v>
      </c>
      <c r="G54" s="709">
        <f>需要増加額!AA42</f>
        <v>5.085362244341636E-2</v>
      </c>
      <c r="H54" s="687">
        <f t="shared" si="7"/>
        <v>250.32509491275425</v>
      </c>
      <c r="I54" s="688">
        <f t="shared" si="2"/>
        <v>0</v>
      </c>
      <c r="J54" s="687">
        <f t="shared" si="8"/>
        <v>0</v>
      </c>
      <c r="K54" s="689">
        <f t="shared" si="9"/>
        <v>0</v>
      </c>
      <c r="L54" s="687">
        <f t="shared" si="4"/>
        <v>0</v>
      </c>
      <c r="M54" s="710">
        <f>計算表!O42</f>
        <v>0.10659544010334834</v>
      </c>
      <c r="N54" s="690">
        <f t="shared" si="5"/>
        <v>0</v>
      </c>
      <c r="O54" s="650"/>
      <c r="P54" s="650"/>
      <c r="Q54" s="650"/>
      <c r="R54" s="650"/>
      <c r="S54" s="650"/>
    </row>
    <row r="55" spans="1:19" ht="14">
      <c r="A55" s="650"/>
      <c r="B55" s="50">
        <v>36</v>
      </c>
      <c r="C55" s="46" t="s">
        <v>371</v>
      </c>
      <c r="D55" s="934"/>
      <c r="E55" s="858">
        <v>-497</v>
      </c>
      <c r="F55" s="720">
        <f>需要増加額!Z43</f>
        <v>7.2131985849033077E-3</v>
      </c>
      <c r="G55" s="707">
        <f>需要増加額!AA43</f>
        <v>1.085343782447154E-2</v>
      </c>
      <c r="H55" s="684">
        <f t="shared" si="7"/>
        <v>-3.650919532449596</v>
      </c>
      <c r="I55" s="668">
        <f t="shared" si="2"/>
        <v>0</v>
      </c>
      <c r="J55" s="684">
        <f t="shared" si="8"/>
        <v>0</v>
      </c>
      <c r="K55" s="694">
        <f t="shared" si="9"/>
        <v>0</v>
      </c>
      <c r="L55" s="684">
        <f t="shared" si="4"/>
        <v>0</v>
      </c>
      <c r="M55" s="715">
        <f>計算表!O43</f>
        <v>-4.1394480735901878E-2</v>
      </c>
      <c r="N55" s="693">
        <f t="shared" si="5"/>
        <v>0</v>
      </c>
      <c r="O55" s="650"/>
      <c r="P55" s="650"/>
      <c r="Q55" s="650"/>
      <c r="R55" s="650"/>
      <c r="S55" s="650"/>
    </row>
    <row r="56" spans="1:19" ht="14">
      <c r="A56" s="650"/>
      <c r="B56" s="50">
        <v>37</v>
      </c>
      <c r="C56" s="46" t="s">
        <v>372</v>
      </c>
      <c r="D56" s="934"/>
      <c r="E56" s="858">
        <v>0</v>
      </c>
      <c r="F56" s="721">
        <f>需要増加額!Z44</f>
        <v>9.4703725171434869E-2</v>
      </c>
      <c r="G56" s="722">
        <f>需要増加額!AA44</f>
        <v>3.5179719232317677E-2</v>
      </c>
      <c r="H56" s="681">
        <f t="shared" si="7"/>
        <v>0</v>
      </c>
      <c r="I56" s="668">
        <f t="shared" si="2"/>
        <v>0</v>
      </c>
      <c r="J56" s="681">
        <f t="shared" si="8"/>
        <v>0</v>
      </c>
      <c r="K56" s="694">
        <f t="shared" si="9"/>
        <v>0</v>
      </c>
      <c r="L56" s="681">
        <f t="shared" si="4"/>
        <v>0</v>
      </c>
      <c r="M56" s="710">
        <f>計算表!O44</f>
        <v>1.2662049216384761E-2</v>
      </c>
      <c r="N56" s="686">
        <f t="shared" si="5"/>
        <v>0</v>
      </c>
      <c r="O56" s="650"/>
      <c r="P56" s="650"/>
      <c r="Q56" s="650"/>
      <c r="R56" s="650"/>
      <c r="S56" s="650"/>
    </row>
    <row r="57" spans="1:19" s="673" customFormat="1" ht="14">
      <c r="A57" s="670"/>
      <c r="B57" s="671">
        <v>38</v>
      </c>
      <c r="C57" s="672" t="s">
        <v>519</v>
      </c>
      <c r="D57" s="934"/>
      <c r="E57" s="723">
        <v>1</v>
      </c>
      <c r="F57" s="724">
        <f>需要増加額!Z45</f>
        <v>3.1682631037197415E-2</v>
      </c>
      <c r="G57" s="725">
        <f>需要増加額!AA45</f>
        <v>3.4878026762447847E-2</v>
      </c>
      <c r="H57" s="695">
        <f t="shared" si="7"/>
        <v>3.3941820967727125E-2</v>
      </c>
      <c r="I57" s="726">
        <f t="shared" si="2"/>
        <v>0</v>
      </c>
      <c r="J57" s="674">
        <f t="shared" si="8"/>
        <v>0</v>
      </c>
      <c r="K57" s="696">
        <f t="shared" si="9"/>
        <v>0</v>
      </c>
      <c r="L57" s="674">
        <f t="shared" si="4"/>
        <v>0</v>
      </c>
      <c r="M57" s="727">
        <f>計算表!O45</f>
        <v>0.35772502296908804</v>
      </c>
      <c r="N57" s="728">
        <f t="shared" si="5"/>
        <v>0</v>
      </c>
      <c r="O57" s="670"/>
      <c r="P57" s="670"/>
      <c r="Q57" s="670"/>
      <c r="R57" s="670"/>
      <c r="S57" s="670"/>
    </row>
    <row r="58" spans="1:19" ht="14">
      <c r="A58" s="650"/>
      <c r="B58" s="50">
        <v>39</v>
      </c>
      <c r="C58" s="46" t="s">
        <v>520</v>
      </c>
      <c r="D58" s="934"/>
      <c r="E58" s="859">
        <v>0</v>
      </c>
      <c r="F58" s="717">
        <f>需要増加額!Z46</f>
        <v>4.9466479192518828E-2</v>
      </c>
      <c r="G58" s="710">
        <f>需要増加額!AA46</f>
        <v>3.0619520613672416E-2</v>
      </c>
      <c r="H58" s="697">
        <f t="shared" si="7"/>
        <v>0</v>
      </c>
      <c r="I58" s="668">
        <f t="shared" si="2"/>
        <v>0</v>
      </c>
      <c r="J58" s="675">
        <f t="shared" si="8"/>
        <v>0</v>
      </c>
      <c r="K58" s="698">
        <f t="shared" si="9"/>
        <v>0</v>
      </c>
      <c r="L58" s="675">
        <f t="shared" si="4"/>
        <v>0</v>
      </c>
      <c r="M58" s="710">
        <f>計算表!O46</f>
        <v>0.58083841149283166</v>
      </c>
      <c r="N58" s="677">
        <f t="shared" si="5"/>
        <v>0</v>
      </c>
      <c r="O58" s="650"/>
      <c r="P58" s="650"/>
      <c r="Q58" s="650"/>
      <c r="R58" s="650"/>
      <c r="S58" s="650"/>
    </row>
    <row r="59" spans="1:19" ht="14">
      <c r="A59" s="650"/>
      <c r="B59" s="51">
        <v>40</v>
      </c>
      <c r="C59" s="49" t="s">
        <v>373</v>
      </c>
      <c r="D59" s="935"/>
      <c r="E59" s="860">
        <v>2323</v>
      </c>
      <c r="F59" s="731">
        <f>需要増加額!Z47</f>
        <v>0.11233881709100449</v>
      </c>
      <c r="G59" s="713">
        <f>需要増加額!AA47</f>
        <v>3.0672036893983422E-2</v>
      </c>
      <c r="H59" s="699">
        <f t="shared" si="7"/>
        <v>304.51152539781651</v>
      </c>
      <c r="I59" s="669">
        <f t="shared" si="2"/>
        <v>0</v>
      </c>
      <c r="J59" s="676">
        <f t="shared" si="8"/>
        <v>0</v>
      </c>
      <c r="K59" s="700">
        <f t="shared" si="9"/>
        <v>0</v>
      </c>
      <c r="L59" s="676">
        <f t="shared" si="4"/>
        <v>0</v>
      </c>
      <c r="M59" s="713">
        <f>計算表!O47</f>
        <v>0.11674808719790661</v>
      </c>
      <c r="N59" s="678">
        <f t="shared" si="5"/>
        <v>0</v>
      </c>
      <c r="O59" s="650"/>
      <c r="P59" s="650"/>
      <c r="Q59" s="650"/>
      <c r="R59" s="650"/>
      <c r="S59" s="650"/>
    </row>
    <row r="60" spans="1:19" ht="14">
      <c r="A60" s="650"/>
      <c r="B60" s="50">
        <v>41</v>
      </c>
      <c r="C60" s="46" t="s">
        <v>374</v>
      </c>
      <c r="D60" s="934"/>
      <c r="E60" s="859">
        <v>104</v>
      </c>
      <c r="F60" s="717">
        <f>需要増加額!Z48</f>
        <v>9.1681563479105013E-2</v>
      </c>
      <c r="G60" s="710">
        <f>需要増加額!AA48</f>
        <v>2.8242716490371477E-2</v>
      </c>
      <c r="H60" s="697">
        <f t="shared" si="7"/>
        <v>10.834161634974119</v>
      </c>
      <c r="I60" s="668">
        <f t="shared" si="2"/>
        <v>0</v>
      </c>
      <c r="J60" s="675">
        <f t="shared" si="8"/>
        <v>0</v>
      </c>
      <c r="K60" s="698">
        <f t="shared" si="9"/>
        <v>0</v>
      </c>
      <c r="L60" s="675">
        <f t="shared" si="4"/>
        <v>0</v>
      </c>
      <c r="M60" s="710">
        <f>計算表!O48</f>
        <v>7.4216840973511874E-2</v>
      </c>
      <c r="N60" s="677">
        <f t="shared" si="5"/>
        <v>0</v>
      </c>
      <c r="O60" s="650"/>
      <c r="P60" s="650"/>
      <c r="Q60" s="650"/>
      <c r="R60" s="650"/>
      <c r="S60" s="650"/>
    </row>
    <row r="61" spans="1:19" ht="14">
      <c r="A61" s="650"/>
      <c r="B61" s="50">
        <v>42</v>
      </c>
      <c r="C61" s="46" t="s">
        <v>521</v>
      </c>
      <c r="D61" s="934"/>
      <c r="E61" s="859">
        <v>413</v>
      </c>
      <c r="F61" s="717">
        <f>需要増加額!Z49</f>
        <v>0.11117172827932106</v>
      </c>
      <c r="G61" s="710">
        <f>需要増加額!AA49</f>
        <v>7.0392551837023559E-2</v>
      </c>
      <c r="H61" s="697">
        <f t="shared" si="7"/>
        <v>56.099608880568518</v>
      </c>
      <c r="I61" s="668">
        <f t="shared" si="2"/>
        <v>0</v>
      </c>
      <c r="J61" s="675">
        <f t="shared" si="8"/>
        <v>0</v>
      </c>
      <c r="K61" s="698">
        <f t="shared" si="9"/>
        <v>0</v>
      </c>
      <c r="L61" s="675">
        <f t="shared" si="4"/>
        <v>0</v>
      </c>
      <c r="M61" s="710">
        <f>計算表!O49</f>
        <v>0.13438924886009118</v>
      </c>
      <c r="N61" s="677">
        <f t="shared" si="5"/>
        <v>0</v>
      </c>
      <c r="O61" s="650"/>
      <c r="P61" s="650"/>
      <c r="Q61" s="650"/>
      <c r="R61" s="650"/>
      <c r="S61" s="650"/>
    </row>
    <row r="62" spans="1:19" ht="14">
      <c r="A62" s="650"/>
      <c r="B62" s="50">
        <v>43</v>
      </c>
      <c r="C62" s="46" t="s">
        <v>375</v>
      </c>
      <c r="D62" s="934"/>
      <c r="E62" s="859">
        <v>3602</v>
      </c>
      <c r="F62" s="717">
        <f>需要増加額!Z50</f>
        <v>0.1447972338964934</v>
      </c>
      <c r="G62" s="710">
        <f>需要増加額!AA50</f>
        <v>2.9127702113567227E-2</v>
      </c>
      <c r="H62" s="697">
        <f t="shared" si="7"/>
        <v>631.37075458498668</v>
      </c>
      <c r="I62" s="668">
        <f t="shared" si="2"/>
        <v>0</v>
      </c>
      <c r="J62" s="675">
        <f t="shared" si="8"/>
        <v>0</v>
      </c>
      <c r="K62" s="698">
        <f t="shared" si="9"/>
        <v>0</v>
      </c>
      <c r="L62" s="675">
        <f t="shared" si="4"/>
        <v>0</v>
      </c>
      <c r="M62" s="710">
        <f>計算表!O50</f>
        <v>0.27505349063845774</v>
      </c>
      <c r="N62" s="677">
        <f t="shared" si="5"/>
        <v>0</v>
      </c>
      <c r="O62" s="650"/>
      <c r="P62" s="650"/>
      <c r="Q62" s="650"/>
      <c r="R62" s="650"/>
      <c r="S62" s="650"/>
    </row>
    <row r="63" spans="1:19" ht="14">
      <c r="A63" s="650"/>
      <c r="B63" s="50">
        <v>44</v>
      </c>
      <c r="C63" s="46" t="s">
        <v>522</v>
      </c>
      <c r="D63" s="934"/>
      <c r="E63" s="859">
        <v>190</v>
      </c>
      <c r="F63" s="717">
        <f>需要増加額!Z51</f>
        <v>0.1028494212078634</v>
      </c>
      <c r="G63" s="710">
        <f>需要増加額!AA51</f>
        <v>1.3194883965273208E-2</v>
      </c>
      <c r="H63" s="697">
        <f t="shared" si="7"/>
        <v>22.106752797516098</v>
      </c>
      <c r="I63" s="668">
        <f t="shared" si="2"/>
        <v>0</v>
      </c>
      <c r="J63" s="675">
        <f t="shared" si="8"/>
        <v>0</v>
      </c>
      <c r="K63" s="698">
        <f t="shared" si="9"/>
        <v>0</v>
      </c>
      <c r="L63" s="675">
        <f t="shared" si="4"/>
        <v>0</v>
      </c>
      <c r="M63" s="710">
        <f>計算表!O51</f>
        <v>0.17399373007509328</v>
      </c>
      <c r="N63" s="677">
        <f t="shared" si="5"/>
        <v>0</v>
      </c>
      <c r="O63" s="650"/>
      <c r="P63" s="650"/>
      <c r="Q63" s="650"/>
      <c r="R63" s="650"/>
      <c r="S63" s="650"/>
    </row>
    <row r="64" spans="1:19" ht="14">
      <c r="A64" s="650"/>
      <c r="B64" s="51">
        <v>45</v>
      </c>
      <c r="C64" s="49" t="s">
        <v>523</v>
      </c>
      <c r="D64" s="935"/>
      <c r="E64" s="860">
        <v>196</v>
      </c>
      <c r="F64" s="731">
        <f>需要増加額!Z52</f>
        <v>0.12245219012281004</v>
      </c>
      <c r="G64" s="713">
        <f>需要増加額!AA52</f>
        <v>1.1635144444581075E-2</v>
      </c>
      <c r="H64" s="699">
        <f t="shared" si="7"/>
        <v>27.717147724222375</v>
      </c>
      <c r="I64" s="669">
        <f t="shared" si="2"/>
        <v>0</v>
      </c>
      <c r="J64" s="676">
        <f t="shared" si="8"/>
        <v>0</v>
      </c>
      <c r="K64" s="700">
        <f t="shared" si="9"/>
        <v>0</v>
      </c>
      <c r="L64" s="676">
        <f t="shared" si="4"/>
        <v>0</v>
      </c>
      <c r="M64" s="713">
        <f>計算表!O52</f>
        <v>0.14148212887188857</v>
      </c>
      <c r="N64" s="678">
        <f t="shared" si="5"/>
        <v>0</v>
      </c>
      <c r="O64" s="650"/>
      <c r="P64" s="650"/>
      <c r="Q64" s="650"/>
      <c r="R64" s="650"/>
      <c r="S64" s="650"/>
    </row>
    <row r="65" spans="1:19" ht="14">
      <c r="A65" s="650"/>
      <c r="B65" s="50">
        <v>46</v>
      </c>
      <c r="C65" s="46" t="s">
        <v>524</v>
      </c>
      <c r="D65" s="934"/>
      <c r="E65" s="859">
        <v>1453</v>
      </c>
      <c r="F65" s="717">
        <f>需要増加額!Z53</f>
        <v>0.17571592604245978</v>
      </c>
      <c r="G65" s="710">
        <f>需要増加額!AA53</f>
        <v>1.3860496878000344E-2</v>
      </c>
      <c r="H65" s="697">
        <f t="shared" si="7"/>
        <v>315.039255718292</v>
      </c>
      <c r="I65" s="668">
        <f t="shared" si="2"/>
        <v>0</v>
      </c>
      <c r="J65" s="675">
        <f t="shared" si="8"/>
        <v>0</v>
      </c>
      <c r="K65" s="698">
        <f t="shared" si="9"/>
        <v>0</v>
      </c>
      <c r="L65" s="675">
        <f t="shared" si="4"/>
        <v>0</v>
      </c>
      <c r="M65" s="710">
        <f>計算表!O53</f>
        <v>0.25181763495800319</v>
      </c>
      <c r="N65" s="677">
        <f t="shared" si="5"/>
        <v>0</v>
      </c>
      <c r="O65" s="650"/>
      <c r="P65" s="650"/>
      <c r="Q65" s="650"/>
      <c r="R65" s="650"/>
      <c r="S65" s="650"/>
    </row>
    <row r="66" spans="1:19" ht="14">
      <c r="A66" s="650"/>
      <c r="B66" s="50">
        <v>47</v>
      </c>
      <c r="C66" s="46" t="s">
        <v>525</v>
      </c>
      <c r="D66" s="934"/>
      <c r="E66" s="859">
        <v>25</v>
      </c>
      <c r="F66" s="717">
        <f>需要増加額!Z54</f>
        <v>6.2268141446607271E-2</v>
      </c>
      <c r="G66" s="710">
        <f>需要増加額!AA54</f>
        <v>9.0162601266944552E-3</v>
      </c>
      <c r="H66" s="697">
        <f t="shared" si="7"/>
        <v>1.6761897170698263</v>
      </c>
      <c r="I66" s="668">
        <f t="shared" si="2"/>
        <v>0</v>
      </c>
      <c r="J66" s="675">
        <f t="shared" si="8"/>
        <v>0</v>
      </c>
      <c r="K66" s="698">
        <f t="shared" si="9"/>
        <v>0</v>
      </c>
      <c r="L66" s="675">
        <f t="shared" si="4"/>
        <v>0</v>
      </c>
      <c r="M66" s="710">
        <f>計算表!O54</f>
        <v>1.516329704510109E-3</v>
      </c>
      <c r="N66" s="677">
        <f t="shared" si="5"/>
        <v>0</v>
      </c>
      <c r="O66" s="650"/>
      <c r="P66" s="650"/>
      <c r="Q66" s="650"/>
      <c r="R66" s="650"/>
      <c r="S66" s="650"/>
    </row>
    <row r="67" spans="1:19" ht="14">
      <c r="A67" s="650"/>
      <c r="B67" s="50">
        <v>48</v>
      </c>
      <c r="C67" s="46" t="s">
        <v>526</v>
      </c>
      <c r="D67" s="934"/>
      <c r="E67" s="859">
        <v>2226</v>
      </c>
      <c r="F67" s="717">
        <f>需要増加額!Z55</f>
        <v>5.4900438004842109E-2</v>
      </c>
      <c r="G67" s="710">
        <f>需要増加額!AA55</f>
        <v>1.0111848745243858E-2</v>
      </c>
      <c r="H67" s="697">
        <f t="shared" si="7"/>
        <v>130.70586197758229</v>
      </c>
      <c r="I67" s="668">
        <f t="shared" si="2"/>
        <v>0</v>
      </c>
      <c r="J67" s="675">
        <f t="shared" si="8"/>
        <v>0</v>
      </c>
      <c r="K67" s="698">
        <f t="shared" si="9"/>
        <v>0</v>
      </c>
      <c r="L67" s="675">
        <f t="shared" si="4"/>
        <v>0</v>
      </c>
      <c r="M67" s="710">
        <f>計算表!O55</f>
        <v>0.20783887829342373</v>
      </c>
      <c r="N67" s="677">
        <f t="shared" si="5"/>
        <v>0</v>
      </c>
      <c r="O67" s="650"/>
      <c r="P67" s="650"/>
      <c r="Q67" s="650"/>
      <c r="R67" s="650"/>
      <c r="S67" s="650"/>
    </row>
    <row r="68" spans="1:19" ht="14">
      <c r="A68" s="650"/>
      <c r="B68" s="50">
        <v>49</v>
      </c>
      <c r="C68" s="46" t="s">
        <v>527</v>
      </c>
      <c r="D68" s="934"/>
      <c r="E68" s="859">
        <v>114</v>
      </c>
      <c r="F68" s="717">
        <f>需要増加額!Z56</f>
        <v>9.1615320457115915E-2</v>
      </c>
      <c r="G68" s="710">
        <f>需要増加額!AA56</f>
        <v>1.0247344657503869E-2</v>
      </c>
      <c r="H68" s="697">
        <f t="shared" si="7"/>
        <v>11.628674286704817</v>
      </c>
      <c r="I68" s="668">
        <f t="shared" si="2"/>
        <v>0</v>
      </c>
      <c r="J68" s="675">
        <f t="shared" si="8"/>
        <v>0</v>
      </c>
      <c r="K68" s="698">
        <f t="shared" si="9"/>
        <v>0</v>
      </c>
      <c r="L68" s="675">
        <f t="shared" si="4"/>
        <v>0</v>
      </c>
      <c r="M68" s="710">
        <f>計算表!O56</f>
        <v>0.12311763886524384</v>
      </c>
      <c r="N68" s="677">
        <f t="shared" si="5"/>
        <v>0</v>
      </c>
      <c r="O68" s="650"/>
      <c r="P68" s="650"/>
      <c r="Q68" s="650"/>
      <c r="R68" s="650"/>
      <c r="S68" s="650"/>
    </row>
    <row r="69" spans="1:19" ht="14">
      <c r="A69" s="650"/>
      <c r="B69" s="51">
        <v>50</v>
      </c>
      <c r="C69" s="49" t="s">
        <v>528</v>
      </c>
      <c r="D69" s="935"/>
      <c r="E69" s="860">
        <v>35150</v>
      </c>
      <c r="F69" s="731">
        <f>需要増加額!Z57</f>
        <v>0.36259315655612212</v>
      </c>
      <c r="G69" s="713">
        <f>需要増加額!AA57</f>
        <v>7.1717167526211623E-3</v>
      </c>
      <c r="H69" s="699">
        <f t="shared" si="7"/>
        <v>20222.848446832704</v>
      </c>
      <c r="I69" s="669">
        <f t="shared" si="2"/>
        <v>0</v>
      </c>
      <c r="J69" s="676">
        <f t="shared" si="8"/>
        <v>0</v>
      </c>
      <c r="K69" s="700">
        <f t="shared" si="9"/>
        <v>0</v>
      </c>
      <c r="L69" s="676">
        <f t="shared" si="4"/>
        <v>0</v>
      </c>
      <c r="M69" s="713">
        <f>計算表!O57</f>
        <v>1.8102300817645939E-2</v>
      </c>
      <c r="N69" s="678">
        <f t="shared" si="5"/>
        <v>0</v>
      </c>
      <c r="O69" s="650"/>
      <c r="P69" s="650"/>
      <c r="Q69" s="650"/>
      <c r="R69" s="650"/>
      <c r="S69" s="650"/>
    </row>
    <row r="70" spans="1:19" ht="14">
      <c r="A70" s="650"/>
      <c r="B70" s="50">
        <v>51</v>
      </c>
      <c r="C70" s="46" t="s">
        <v>529</v>
      </c>
      <c r="D70" s="934"/>
      <c r="E70" s="859">
        <v>1</v>
      </c>
      <c r="F70" s="717">
        <f>需要増加額!Z58</f>
        <v>0.10447272372966333</v>
      </c>
      <c r="G70" s="710">
        <f>需要増加額!AA58</f>
        <v>1.1215037954328169E-2</v>
      </c>
      <c r="H70" s="697">
        <f t="shared" si="7"/>
        <v>0.11814008582376993</v>
      </c>
      <c r="I70" s="668">
        <f t="shared" si="2"/>
        <v>0</v>
      </c>
      <c r="J70" s="675">
        <f t="shared" si="8"/>
        <v>0</v>
      </c>
      <c r="K70" s="698">
        <f t="shared" si="9"/>
        <v>0</v>
      </c>
      <c r="L70" s="675">
        <f t="shared" si="4"/>
        <v>0</v>
      </c>
      <c r="M70" s="710">
        <f>計算表!O58</f>
        <v>3.4018126888217523E-2</v>
      </c>
      <c r="N70" s="677">
        <f t="shared" si="5"/>
        <v>0</v>
      </c>
      <c r="O70" s="650"/>
      <c r="P70" s="650"/>
      <c r="Q70" s="650"/>
      <c r="R70" s="650"/>
      <c r="S70" s="650"/>
    </row>
    <row r="71" spans="1:19" ht="14">
      <c r="A71" s="650"/>
      <c r="B71" s="50">
        <v>52</v>
      </c>
      <c r="C71" s="46" t="s">
        <v>530</v>
      </c>
      <c r="D71" s="934"/>
      <c r="E71" s="859">
        <v>9798</v>
      </c>
      <c r="F71" s="717">
        <f>需要増加額!Z59</f>
        <v>0.16865074065797536</v>
      </c>
      <c r="G71" s="710">
        <f>需要増加額!AA59</f>
        <v>7.5907522905318409E-3</v>
      </c>
      <c r="H71" s="697">
        <f t="shared" si="7"/>
        <v>2005.976196690797</v>
      </c>
      <c r="I71" s="668">
        <f t="shared" si="2"/>
        <v>0</v>
      </c>
      <c r="J71" s="675">
        <f t="shared" si="8"/>
        <v>0</v>
      </c>
      <c r="K71" s="698">
        <f t="shared" si="9"/>
        <v>0</v>
      </c>
      <c r="L71" s="675">
        <f t="shared" si="4"/>
        <v>0</v>
      </c>
      <c r="M71" s="710">
        <f>計算表!O59</f>
        <v>3.7533330626277395E-2</v>
      </c>
      <c r="N71" s="677">
        <f t="shared" si="5"/>
        <v>0</v>
      </c>
      <c r="O71" s="650"/>
      <c r="P71" s="650"/>
      <c r="Q71" s="650"/>
      <c r="R71" s="650"/>
      <c r="S71" s="650"/>
    </row>
    <row r="72" spans="1:19" ht="14">
      <c r="A72" s="650"/>
      <c r="B72" s="50">
        <v>53</v>
      </c>
      <c r="C72" s="46" t="s">
        <v>531</v>
      </c>
      <c r="D72" s="934"/>
      <c r="E72" s="859">
        <v>40503</v>
      </c>
      <c r="F72" s="717">
        <f>需要増加額!Z60</f>
        <v>0.19462141717058359</v>
      </c>
      <c r="G72" s="710">
        <f>需要増加額!AA60</f>
        <v>8.8058341946931767E-3</v>
      </c>
      <c r="H72" s="697">
        <f t="shared" si="7"/>
        <v>9895.8334604977372</v>
      </c>
      <c r="I72" s="668">
        <f t="shared" si="2"/>
        <v>0</v>
      </c>
      <c r="J72" s="675">
        <f t="shared" si="8"/>
        <v>0</v>
      </c>
      <c r="K72" s="698">
        <f t="shared" si="9"/>
        <v>0</v>
      </c>
      <c r="L72" s="675">
        <f t="shared" si="4"/>
        <v>0</v>
      </c>
      <c r="M72" s="710">
        <f>計算表!O60</f>
        <v>2.0146357360827185E-3</v>
      </c>
      <c r="N72" s="677">
        <f t="shared" si="5"/>
        <v>0</v>
      </c>
      <c r="O72" s="650"/>
      <c r="P72" s="650"/>
      <c r="Q72" s="650"/>
      <c r="R72" s="650"/>
      <c r="S72" s="650"/>
    </row>
    <row r="73" spans="1:19" ht="14">
      <c r="A73" s="650"/>
      <c r="B73" s="50">
        <v>54</v>
      </c>
      <c r="C73" s="46" t="s">
        <v>532</v>
      </c>
      <c r="D73" s="934"/>
      <c r="E73" s="859">
        <v>8533</v>
      </c>
      <c r="F73" s="717">
        <f>需要増加額!Z61</f>
        <v>0.14987528066678352</v>
      </c>
      <c r="G73" s="710">
        <f>需要増加額!AA61</f>
        <v>6.4014191204183049E-3</v>
      </c>
      <c r="H73" s="697">
        <f t="shared" si="7"/>
        <v>1515.7644332059003</v>
      </c>
      <c r="I73" s="668">
        <f t="shared" si="2"/>
        <v>0</v>
      </c>
      <c r="J73" s="675">
        <f t="shared" si="8"/>
        <v>0</v>
      </c>
      <c r="K73" s="698">
        <f t="shared" si="9"/>
        <v>0</v>
      </c>
      <c r="L73" s="675">
        <f t="shared" si="4"/>
        <v>0</v>
      </c>
      <c r="M73" s="710">
        <f>計算表!O61</f>
        <v>3.1032456780671926E-2</v>
      </c>
      <c r="N73" s="677">
        <f t="shared" si="5"/>
        <v>0</v>
      </c>
      <c r="O73" s="650"/>
      <c r="P73" s="650"/>
      <c r="Q73" s="650"/>
      <c r="R73" s="650"/>
      <c r="S73" s="650"/>
    </row>
    <row r="74" spans="1:19" ht="14">
      <c r="A74" s="650"/>
      <c r="B74" s="51">
        <v>55</v>
      </c>
      <c r="C74" s="49" t="s">
        <v>533</v>
      </c>
      <c r="D74" s="935"/>
      <c r="E74" s="860">
        <v>77173</v>
      </c>
      <c r="F74" s="731">
        <f>需要増加額!Z62</f>
        <v>0.16047594328832762</v>
      </c>
      <c r="G74" s="713">
        <f>需要増加額!AA62</f>
        <v>1.9968663310142017E-2</v>
      </c>
      <c r="H74" s="699">
        <f t="shared" si="7"/>
        <v>15111.132293314709</v>
      </c>
      <c r="I74" s="669">
        <f t="shared" si="2"/>
        <v>0</v>
      </c>
      <c r="J74" s="676">
        <f t="shared" si="8"/>
        <v>0</v>
      </c>
      <c r="K74" s="700">
        <f t="shared" si="9"/>
        <v>0</v>
      </c>
      <c r="L74" s="676">
        <f t="shared" si="4"/>
        <v>0</v>
      </c>
      <c r="M74" s="713">
        <f>計算表!O62</f>
        <v>2.2355415907550674E-2</v>
      </c>
      <c r="N74" s="678">
        <f t="shared" si="5"/>
        <v>0</v>
      </c>
      <c r="O74" s="650"/>
      <c r="P74" s="650"/>
      <c r="Q74" s="650"/>
      <c r="R74" s="650"/>
      <c r="S74" s="650"/>
    </row>
    <row r="75" spans="1:19" ht="14">
      <c r="A75" s="650"/>
      <c r="B75" s="50">
        <v>56</v>
      </c>
      <c r="C75" s="46" t="s">
        <v>534</v>
      </c>
      <c r="D75" s="934"/>
      <c r="E75" s="859">
        <v>5164</v>
      </c>
      <c r="F75" s="717">
        <f>需要増加額!Z63</f>
        <v>9.3082808836233488E-2</v>
      </c>
      <c r="G75" s="710">
        <f>需要増加額!AA63</f>
        <v>1.7311038067803854E-2</v>
      </c>
      <c r="H75" s="697">
        <f t="shared" si="7"/>
        <v>540.32857479399468</v>
      </c>
      <c r="I75" s="668">
        <f t="shared" si="2"/>
        <v>0</v>
      </c>
      <c r="J75" s="675">
        <f t="shared" si="8"/>
        <v>0</v>
      </c>
      <c r="K75" s="698">
        <f t="shared" si="9"/>
        <v>0</v>
      </c>
      <c r="L75" s="675">
        <f t="shared" si="4"/>
        <v>0</v>
      </c>
      <c r="M75" s="710">
        <f>計算表!O63</f>
        <v>0</v>
      </c>
      <c r="N75" s="677">
        <f t="shared" si="5"/>
        <v>0</v>
      </c>
      <c r="O75" s="650"/>
      <c r="P75" s="650"/>
      <c r="Q75" s="650"/>
      <c r="R75" s="650"/>
      <c r="S75" s="650"/>
    </row>
    <row r="76" spans="1:19" ht="14">
      <c r="A76" s="650"/>
      <c r="B76" s="50">
        <v>57</v>
      </c>
      <c r="C76" s="46" t="s">
        <v>416</v>
      </c>
      <c r="D76" s="934"/>
      <c r="E76" s="859">
        <v>152</v>
      </c>
      <c r="F76" s="717">
        <f>需要増加額!Z64</f>
        <v>3.1274647726266494E-2</v>
      </c>
      <c r="G76" s="710">
        <f>需要増加額!AA64</f>
        <v>1.4827094764747195E-2</v>
      </c>
      <c r="H76" s="697">
        <f t="shared" si="7"/>
        <v>4.9834942217071028</v>
      </c>
      <c r="I76" s="668">
        <f t="shared" si="2"/>
        <v>0</v>
      </c>
      <c r="J76" s="675">
        <f t="shared" si="8"/>
        <v>0</v>
      </c>
      <c r="K76" s="698">
        <f t="shared" si="9"/>
        <v>0</v>
      </c>
      <c r="L76" s="675">
        <f t="shared" si="4"/>
        <v>0</v>
      </c>
      <c r="M76" s="710">
        <f>計算表!O64</f>
        <v>0.42868174224499977</v>
      </c>
      <c r="N76" s="677">
        <f t="shared" si="5"/>
        <v>0</v>
      </c>
      <c r="O76" s="650"/>
      <c r="P76" s="650"/>
      <c r="Q76" s="650"/>
      <c r="R76" s="650"/>
      <c r="S76" s="650"/>
    </row>
    <row r="77" spans="1:19" ht="14">
      <c r="A77" s="650"/>
      <c r="B77" s="50">
        <v>58</v>
      </c>
      <c r="C77" s="46" t="s">
        <v>376</v>
      </c>
      <c r="D77" s="934"/>
      <c r="E77" s="859">
        <v>172</v>
      </c>
      <c r="F77" s="717">
        <f>需要増加額!Z65</f>
        <v>7.4733369826751314E-2</v>
      </c>
      <c r="G77" s="710">
        <f>需要増加額!AA65</f>
        <v>3.4180252507485737E-3</v>
      </c>
      <c r="H77" s="697">
        <f t="shared" si="7"/>
        <v>13.943872715717646</v>
      </c>
      <c r="I77" s="668">
        <f t="shared" si="2"/>
        <v>0</v>
      </c>
      <c r="J77" s="675">
        <f t="shared" si="8"/>
        <v>0</v>
      </c>
      <c r="K77" s="698">
        <f t="shared" si="9"/>
        <v>0</v>
      </c>
      <c r="L77" s="675">
        <f t="shared" si="4"/>
        <v>0</v>
      </c>
      <c r="M77" s="710">
        <f>計算表!O65</f>
        <v>4.0936977133296151E-2</v>
      </c>
      <c r="N77" s="677">
        <f t="shared" si="5"/>
        <v>0</v>
      </c>
      <c r="O77" s="650"/>
      <c r="P77" s="650"/>
      <c r="Q77" s="650"/>
      <c r="R77" s="650"/>
      <c r="S77" s="650"/>
    </row>
    <row r="78" spans="1:19" ht="14">
      <c r="A78" s="650"/>
      <c r="B78" s="50">
        <v>59</v>
      </c>
      <c r="C78" s="46" t="s">
        <v>377</v>
      </c>
      <c r="D78" s="934"/>
      <c r="E78" s="859">
        <v>2088</v>
      </c>
      <c r="F78" s="717">
        <f>需要増加額!Z66</f>
        <v>0.10933287481096553</v>
      </c>
      <c r="G78" s="710">
        <f>需要増加額!AA66</f>
        <v>1.1143146267611842E-2</v>
      </c>
      <c r="H78" s="697">
        <f t="shared" si="7"/>
        <v>259.55749709661001</v>
      </c>
      <c r="I78" s="668">
        <f t="shared" si="2"/>
        <v>0</v>
      </c>
      <c r="J78" s="675">
        <f t="shared" si="8"/>
        <v>0</v>
      </c>
      <c r="K78" s="698">
        <f t="shared" si="9"/>
        <v>0</v>
      </c>
      <c r="L78" s="675">
        <f t="shared" si="4"/>
        <v>0</v>
      </c>
      <c r="M78" s="710">
        <f>計算表!O66</f>
        <v>0.20759131678148968</v>
      </c>
      <c r="N78" s="677">
        <f t="shared" si="5"/>
        <v>0</v>
      </c>
      <c r="O78" s="650"/>
      <c r="P78" s="650"/>
      <c r="Q78" s="650"/>
      <c r="R78" s="650"/>
      <c r="S78" s="650"/>
    </row>
    <row r="79" spans="1:19" ht="14">
      <c r="A79" s="650"/>
      <c r="B79" s="51">
        <v>60</v>
      </c>
      <c r="C79" s="49" t="s">
        <v>10</v>
      </c>
      <c r="D79" s="935"/>
      <c r="E79" s="860">
        <v>26070</v>
      </c>
      <c r="F79" s="731">
        <f>需要増加額!Z67</f>
        <v>0.44879532330239424</v>
      </c>
      <c r="G79" s="713">
        <f>需要増加額!AA67</f>
        <v>4.313926332821847E-2</v>
      </c>
      <c r="H79" s="699">
        <f t="shared" si="7"/>
        <v>23028.715930298727</v>
      </c>
      <c r="I79" s="669">
        <f t="shared" si="2"/>
        <v>0</v>
      </c>
      <c r="J79" s="676">
        <f t="shared" si="8"/>
        <v>0</v>
      </c>
      <c r="K79" s="700">
        <f t="shared" si="9"/>
        <v>0</v>
      </c>
      <c r="L79" s="676">
        <f t="shared" si="4"/>
        <v>0</v>
      </c>
      <c r="M79" s="713">
        <f>計算表!O67</f>
        <v>2.0256679037878575E-2</v>
      </c>
      <c r="N79" s="678">
        <f t="shared" si="5"/>
        <v>0</v>
      </c>
      <c r="O79" s="650"/>
      <c r="P79" s="650"/>
      <c r="Q79" s="650"/>
      <c r="R79" s="650"/>
      <c r="S79" s="650"/>
    </row>
    <row r="80" spans="1:19" ht="15" customHeight="1" thickBot="1">
      <c r="A80" s="650"/>
      <c r="B80" s="50">
        <v>61</v>
      </c>
      <c r="C80" s="46" t="s">
        <v>535</v>
      </c>
      <c r="D80" s="936"/>
      <c r="E80" s="859">
        <v>1496</v>
      </c>
      <c r="F80" s="717">
        <f>需要増加額!Z68</f>
        <v>0</v>
      </c>
      <c r="G80" s="710">
        <f>需要増加額!AA68</f>
        <v>0</v>
      </c>
      <c r="H80" s="697">
        <f t="shared" si="7"/>
        <v>0</v>
      </c>
      <c r="I80" s="668">
        <f t="shared" si="2"/>
        <v>0</v>
      </c>
      <c r="J80" s="675">
        <f t="shared" si="8"/>
        <v>0</v>
      </c>
      <c r="K80" s="698">
        <f t="shared" si="9"/>
        <v>0</v>
      </c>
      <c r="L80" s="675">
        <f t="shared" si="4"/>
        <v>0</v>
      </c>
      <c r="M80" s="710">
        <f>計算表!O68</f>
        <v>0.61950782997762865</v>
      </c>
      <c r="N80" s="677">
        <f t="shared" si="5"/>
        <v>0</v>
      </c>
      <c r="O80" s="650"/>
      <c r="P80" s="650"/>
      <c r="Q80" s="650"/>
      <c r="R80" s="650"/>
      <c r="S80" s="650"/>
    </row>
    <row r="81" spans="1:19" ht="14.5" thickTop="1">
      <c r="A81" s="650"/>
      <c r="B81" s="50">
        <v>62</v>
      </c>
      <c r="C81" s="818" t="s">
        <v>378</v>
      </c>
      <c r="D81" s="816"/>
      <c r="E81" s="861">
        <v>0</v>
      </c>
      <c r="F81" s="717">
        <f>需要増加額!Z69</f>
        <v>0</v>
      </c>
      <c r="G81" s="710">
        <f>需要増加額!AA69</f>
        <v>0</v>
      </c>
      <c r="H81" s="697">
        <f t="shared" si="7"/>
        <v>0</v>
      </c>
      <c r="I81" s="668">
        <f t="shared" si="2"/>
        <v>0</v>
      </c>
      <c r="J81" s="675">
        <f t="shared" si="8"/>
        <v>0</v>
      </c>
      <c r="K81" s="698">
        <f t="shared" si="9"/>
        <v>0</v>
      </c>
      <c r="L81" s="675">
        <f t="shared" si="4"/>
        <v>0</v>
      </c>
      <c r="M81" s="732"/>
      <c r="N81" s="679">
        <f>L81</f>
        <v>0</v>
      </c>
      <c r="O81" s="650"/>
      <c r="P81" s="650"/>
      <c r="Q81" s="650"/>
      <c r="R81" s="650"/>
      <c r="S81" s="650"/>
    </row>
    <row r="82" spans="1:19" ht="14">
      <c r="A82" s="650"/>
      <c r="B82" s="50">
        <v>63</v>
      </c>
      <c r="C82" s="46" t="s">
        <v>379</v>
      </c>
      <c r="D82" s="817"/>
      <c r="E82" s="859">
        <v>0</v>
      </c>
      <c r="F82" s="717">
        <f>需要増加額!Z70</f>
        <v>0</v>
      </c>
      <c r="G82" s="710">
        <f>需要増加額!AA70</f>
        <v>0</v>
      </c>
      <c r="H82" s="697">
        <f t="shared" si="7"/>
        <v>0</v>
      </c>
      <c r="I82" s="668">
        <f t="shared" si="2"/>
        <v>0</v>
      </c>
      <c r="J82" s="675">
        <f t="shared" si="8"/>
        <v>0</v>
      </c>
      <c r="K82" s="698">
        <f t="shared" si="9"/>
        <v>0</v>
      </c>
      <c r="L82" s="675">
        <f t="shared" si="4"/>
        <v>0</v>
      </c>
      <c r="M82" s="732"/>
      <c r="N82" s="679">
        <f>L82</f>
        <v>0</v>
      </c>
      <c r="O82" s="650"/>
      <c r="P82" s="650"/>
      <c r="Q82" s="650"/>
      <c r="R82" s="650"/>
      <c r="S82" s="650"/>
    </row>
    <row r="83" spans="1:19" ht="14">
      <c r="A83" s="650"/>
      <c r="B83" s="50">
        <v>64</v>
      </c>
      <c r="C83" s="46" t="s">
        <v>536</v>
      </c>
      <c r="D83" s="729"/>
      <c r="E83" s="859">
        <v>0</v>
      </c>
      <c r="F83" s="717">
        <f>需要増加額!Z71</f>
        <v>0</v>
      </c>
      <c r="G83" s="710">
        <f>需要増加額!AA71</f>
        <v>0</v>
      </c>
      <c r="H83" s="697">
        <f t="shared" si="7"/>
        <v>0</v>
      </c>
      <c r="I83" s="668">
        <f t="shared" si="2"/>
        <v>0</v>
      </c>
      <c r="J83" s="675">
        <f t="shared" si="8"/>
        <v>0</v>
      </c>
      <c r="K83" s="698">
        <f t="shared" si="9"/>
        <v>0</v>
      </c>
      <c r="L83" s="675">
        <f t="shared" si="4"/>
        <v>0</v>
      </c>
      <c r="M83" s="732"/>
      <c r="N83" s="679">
        <f t="shared" ref="N83:N126" si="10">L83</f>
        <v>0</v>
      </c>
      <c r="O83" s="650"/>
      <c r="P83" s="650"/>
      <c r="Q83" s="650"/>
      <c r="R83" s="650"/>
      <c r="S83" s="650"/>
    </row>
    <row r="84" spans="1:19" ht="14">
      <c r="A84" s="650"/>
      <c r="B84" s="51">
        <v>65</v>
      </c>
      <c r="C84" s="49" t="s">
        <v>537</v>
      </c>
      <c r="D84" s="730"/>
      <c r="E84" s="860">
        <v>0</v>
      </c>
      <c r="F84" s="731">
        <f>需要増加額!Z72</f>
        <v>0</v>
      </c>
      <c r="G84" s="713">
        <f>需要増加額!AA72</f>
        <v>0</v>
      </c>
      <c r="H84" s="699">
        <f t="shared" si="7"/>
        <v>0</v>
      </c>
      <c r="I84" s="669">
        <f t="shared" ref="I84:I126" si="11">IF(D84=1,H84,0)</f>
        <v>0</v>
      </c>
      <c r="J84" s="676">
        <f t="shared" si="8"/>
        <v>0</v>
      </c>
      <c r="K84" s="700">
        <f t="shared" ref="K84:K115" si="12">J84/J$127</f>
        <v>0</v>
      </c>
      <c r="L84" s="676">
        <f t="shared" si="4"/>
        <v>0</v>
      </c>
      <c r="M84" s="733"/>
      <c r="N84" s="680">
        <f t="shared" si="10"/>
        <v>0</v>
      </c>
      <c r="O84" s="650"/>
      <c r="P84" s="650"/>
      <c r="Q84" s="650"/>
      <c r="R84" s="650"/>
      <c r="S84" s="650"/>
    </row>
    <row r="85" spans="1:19" ht="14">
      <c r="A85" s="650"/>
      <c r="B85" s="50">
        <v>66</v>
      </c>
      <c r="C85" s="46" t="s">
        <v>380</v>
      </c>
      <c r="D85" s="729"/>
      <c r="E85" s="859">
        <v>76906</v>
      </c>
      <c r="F85" s="717">
        <f>需要増加額!Z73</f>
        <v>0</v>
      </c>
      <c r="G85" s="710">
        <f>需要増加額!AA73</f>
        <v>0</v>
      </c>
      <c r="H85" s="697">
        <f t="shared" si="7"/>
        <v>0</v>
      </c>
      <c r="I85" s="668">
        <f t="shared" si="11"/>
        <v>0</v>
      </c>
      <c r="J85" s="675">
        <f t="shared" si="8"/>
        <v>0</v>
      </c>
      <c r="K85" s="698">
        <f t="shared" si="12"/>
        <v>0</v>
      </c>
      <c r="L85" s="675">
        <f t="shared" ref="L85:L126" si="13">$E$14*K85</f>
        <v>0</v>
      </c>
      <c r="M85" s="732"/>
      <c r="N85" s="679">
        <f t="shared" si="10"/>
        <v>0</v>
      </c>
      <c r="O85" s="650"/>
      <c r="P85" s="650"/>
      <c r="Q85" s="650"/>
      <c r="R85" s="650"/>
      <c r="S85" s="650"/>
    </row>
    <row r="86" spans="1:19" ht="14">
      <c r="A86" s="650"/>
      <c r="B86" s="50">
        <v>67</v>
      </c>
      <c r="C86" s="46" t="s">
        <v>381</v>
      </c>
      <c r="D86" s="729"/>
      <c r="E86" s="859">
        <v>18719</v>
      </c>
      <c r="F86" s="717">
        <f>需要増加額!Z74</f>
        <v>0</v>
      </c>
      <c r="G86" s="710">
        <f>需要増加額!AA74</f>
        <v>0</v>
      </c>
      <c r="H86" s="697">
        <f t="shared" si="7"/>
        <v>0</v>
      </c>
      <c r="I86" s="668">
        <f t="shared" si="11"/>
        <v>0</v>
      </c>
      <c r="J86" s="675">
        <f t="shared" si="8"/>
        <v>0</v>
      </c>
      <c r="K86" s="698">
        <f t="shared" si="12"/>
        <v>0</v>
      </c>
      <c r="L86" s="675">
        <f t="shared" si="13"/>
        <v>0</v>
      </c>
      <c r="M86" s="732"/>
      <c r="N86" s="679">
        <f t="shared" si="10"/>
        <v>0</v>
      </c>
      <c r="O86" s="650"/>
      <c r="P86" s="650"/>
      <c r="Q86" s="650"/>
      <c r="R86" s="650"/>
      <c r="S86" s="650"/>
    </row>
    <row r="87" spans="1:19" ht="14">
      <c r="A87" s="650"/>
      <c r="B87" s="50">
        <v>68</v>
      </c>
      <c r="C87" s="46" t="s">
        <v>382</v>
      </c>
      <c r="D87" s="729"/>
      <c r="E87" s="859">
        <v>27330</v>
      </c>
      <c r="F87" s="717">
        <f>需要増加額!Z75</f>
        <v>0</v>
      </c>
      <c r="G87" s="710">
        <f>需要増加額!AA75</f>
        <v>0</v>
      </c>
      <c r="H87" s="697">
        <f t="shared" si="7"/>
        <v>0</v>
      </c>
      <c r="I87" s="668">
        <f t="shared" si="11"/>
        <v>0</v>
      </c>
      <c r="J87" s="675">
        <f t="shared" si="8"/>
        <v>0</v>
      </c>
      <c r="K87" s="698">
        <f t="shared" si="12"/>
        <v>0</v>
      </c>
      <c r="L87" s="675">
        <f t="shared" si="13"/>
        <v>0</v>
      </c>
      <c r="M87" s="732"/>
      <c r="N87" s="679">
        <f t="shared" si="10"/>
        <v>0</v>
      </c>
      <c r="O87" s="650"/>
      <c r="P87" s="650"/>
      <c r="Q87" s="650"/>
      <c r="R87" s="650"/>
      <c r="S87" s="650"/>
    </row>
    <row r="88" spans="1:19" ht="14">
      <c r="A88" s="650"/>
      <c r="B88" s="50">
        <v>69</v>
      </c>
      <c r="C88" s="46" t="s">
        <v>54</v>
      </c>
      <c r="D88" s="729"/>
      <c r="E88" s="859">
        <v>4207</v>
      </c>
      <c r="F88" s="717">
        <f>需要増加額!Z76</f>
        <v>0</v>
      </c>
      <c r="G88" s="710">
        <f>需要増加額!AA76</f>
        <v>0</v>
      </c>
      <c r="H88" s="697">
        <f>$E88*F88/(1-$F88-$G88)</f>
        <v>0</v>
      </c>
      <c r="I88" s="668">
        <f>IF(D88=1,H88,0)</f>
        <v>0</v>
      </c>
      <c r="J88" s="675">
        <f>IF(D88=1,E88,0)</f>
        <v>0</v>
      </c>
      <c r="K88" s="698">
        <f t="shared" si="12"/>
        <v>0</v>
      </c>
      <c r="L88" s="675">
        <f t="shared" si="13"/>
        <v>0</v>
      </c>
      <c r="M88" s="732"/>
      <c r="N88" s="679">
        <f t="shared" si="10"/>
        <v>0</v>
      </c>
      <c r="O88" s="650"/>
      <c r="P88" s="650"/>
      <c r="Q88" s="650"/>
      <c r="R88" s="650"/>
      <c r="S88" s="650"/>
    </row>
    <row r="89" spans="1:19" ht="14">
      <c r="A89" s="650"/>
      <c r="B89" s="51">
        <v>70</v>
      </c>
      <c r="C89" s="49" t="s">
        <v>11</v>
      </c>
      <c r="D89" s="730"/>
      <c r="E89" s="860">
        <v>691779</v>
      </c>
      <c r="F89" s="823"/>
      <c r="G89" s="713">
        <f>需要増加額!AA77</f>
        <v>0</v>
      </c>
      <c r="H89" s="824">
        <f>-SUM(H20:H88,H90:H126)</f>
        <v>-412533.25187025568</v>
      </c>
      <c r="I89" s="669">
        <f>IF(D89=1,H89,0)</f>
        <v>0</v>
      </c>
      <c r="J89" s="825">
        <f>I127</f>
        <v>269118.41205917142</v>
      </c>
      <c r="K89" s="700">
        <f>J89/J$127</f>
        <v>0.33866136856042639</v>
      </c>
      <c r="L89" s="676">
        <f>$E$14*K89</f>
        <v>0</v>
      </c>
      <c r="M89" s="733"/>
      <c r="N89" s="680">
        <f t="shared" si="10"/>
        <v>0</v>
      </c>
      <c r="O89" s="650"/>
      <c r="P89" s="650"/>
      <c r="Q89" s="650"/>
      <c r="R89" s="650"/>
      <c r="S89" s="650"/>
    </row>
    <row r="90" spans="1:19" ht="14">
      <c r="A90" s="650"/>
      <c r="B90" s="50">
        <v>71</v>
      </c>
      <c r="C90" s="46" t="s">
        <v>12</v>
      </c>
      <c r="D90" s="729"/>
      <c r="E90" s="859">
        <v>218241</v>
      </c>
      <c r="F90" s="717">
        <f>需要増加額!Z78</f>
        <v>0</v>
      </c>
      <c r="G90" s="710">
        <f>需要増加額!AA78</f>
        <v>0</v>
      </c>
      <c r="H90" s="681">
        <f>$E90*F90/(1-$F90-$G90)</f>
        <v>0</v>
      </c>
      <c r="I90" s="668">
        <f>IF(D90=1,H90,0)</f>
        <v>0</v>
      </c>
      <c r="J90" s="681">
        <f>IF(D90=1,E90,0)</f>
        <v>0</v>
      </c>
      <c r="K90" s="698">
        <f>J90/J$127</f>
        <v>0</v>
      </c>
      <c r="L90" s="675">
        <f t="shared" si="13"/>
        <v>0</v>
      </c>
      <c r="M90" s="732"/>
      <c r="N90" s="679">
        <f t="shared" si="10"/>
        <v>0</v>
      </c>
      <c r="O90" s="650"/>
      <c r="P90" s="650"/>
      <c r="Q90" s="650"/>
      <c r="R90" s="650"/>
      <c r="S90" s="650"/>
    </row>
    <row r="91" spans="1:19" ht="14">
      <c r="A91" s="650"/>
      <c r="B91" s="50">
        <v>72</v>
      </c>
      <c r="C91" s="46" t="s">
        <v>383</v>
      </c>
      <c r="D91" s="729"/>
      <c r="E91" s="859">
        <v>5094</v>
      </c>
      <c r="F91" s="717">
        <f>需要増加額!Z79</f>
        <v>0</v>
      </c>
      <c r="G91" s="710">
        <f>需要増加額!AA79</f>
        <v>0</v>
      </c>
      <c r="H91" s="697">
        <f t="shared" si="7"/>
        <v>0</v>
      </c>
      <c r="I91" s="668">
        <f t="shared" si="11"/>
        <v>0</v>
      </c>
      <c r="J91" s="675">
        <f t="shared" si="8"/>
        <v>0</v>
      </c>
      <c r="K91" s="698">
        <f>J91/J$127</f>
        <v>0</v>
      </c>
      <c r="L91" s="675">
        <f t="shared" si="13"/>
        <v>0</v>
      </c>
      <c r="M91" s="732"/>
      <c r="N91" s="679">
        <f t="shared" si="10"/>
        <v>0</v>
      </c>
      <c r="O91" s="650"/>
      <c r="P91" s="650"/>
      <c r="Q91" s="650"/>
      <c r="R91" s="650"/>
      <c r="S91" s="650"/>
    </row>
    <row r="92" spans="1:19" ht="14">
      <c r="A92" s="650"/>
      <c r="B92" s="50">
        <v>73</v>
      </c>
      <c r="C92" s="46" t="s">
        <v>384</v>
      </c>
      <c r="D92" s="729"/>
      <c r="E92" s="859">
        <v>163242</v>
      </c>
      <c r="F92" s="717">
        <f>需要増加額!Z80</f>
        <v>0</v>
      </c>
      <c r="G92" s="710">
        <f>需要増加額!AA80</f>
        <v>0</v>
      </c>
      <c r="H92" s="697">
        <f t="shared" si="7"/>
        <v>0</v>
      </c>
      <c r="I92" s="668">
        <f t="shared" si="11"/>
        <v>0</v>
      </c>
      <c r="J92" s="675">
        <f t="shared" si="8"/>
        <v>0</v>
      </c>
      <c r="K92" s="698">
        <f t="shared" si="12"/>
        <v>0</v>
      </c>
      <c r="L92" s="675">
        <f t="shared" si="13"/>
        <v>0</v>
      </c>
      <c r="M92" s="732"/>
      <c r="N92" s="679">
        <f t="shared" si="10"/>
        <v>0</v>
      </c>
      <c r="O92" s="650"/>
      <c r="P92" s="650"/>
      <c r="Q92" s="650"/>
      <c r="R92" s="650"/>
      <c r="S92" s="650"/>
    </row>
    <row r="93" spans="1:19" ht="14">
      <c r="A93" s="650"/>
      <c r="B93" s="50">
        <v>74</v>
      </c>
      <c r="C93" s="46" t="s">
        <v>538</v>
      </c>
      <c r="D93" s="729"/>
      <c r="E93" s="859">
        <v>928834</v>
      </c>
      <c r="F93" s="717">
        <f>需要増加額!Z81</f>
        <v>0</v>
      </c>
      <c r="G93" s="710">
        <f>需要増加額!AA81</f>
        <v>0</v>
      </c>
      <c r="H93" s="697">
        <f t="shared" si="7"/>
        <v>0</v>
      </c>
      <c r="I93" s="668">
        <f t="shared" si="11"/>
        <v>0</v>
      </c>
      <c r="J93" s="675">
        <f t="shared" si="8"/>
        <v>0</v>
      </c>
      <c r="K93" s="698">
        <f t="shared" si="12"/>
        <v>0</v>
      </c>
      <c r="L93" s="675">
        <f t="shared" si="13"/>
        <v>0</v>
      </c>
      <c r="M93" s="732"/>
      <c r="N93" s="679">
        <f t="shared" si="10"/>
        <v>0</v>
      </c>
      <c r="O93" s="650"/>
      <c r="P93" s="650"/>
      <c r="Q93" s="650"/>
      <c r="R93" s="650"/>
      <c r="S93" s="650"/>
    </row>
    <row r="94" spans="1:19" ht="14.5" thickBot="1">
      <c r="A94" s="650"/>
      <c r="B94" s="51">
        <v>75</v>
      </c>
      <c r="C94" s="49" t="s">
        <v>385</v>
      </c>
      <c r="D94" s="817"/>
      <c r="E94" s="860">
        <v>51184</v>
      </c>
      <c r="F94" s="731">
        <f>需要増加額!Z82</f>
        <v>0</v>
      </c>
      <c r="G94" s="735"/>
      <c r="H94" s="699">
        <f t="shared" si="7"/>
        <v>0</v>
      </c>
      <c r="I94" s="669">
        <f t="shared" si="11"/>
        <v>0</v>
      </c>
      <c r="J94" s="676">
        <f t="shared" si="8"/>
        <v>0</v>
      </c>
      <c r="K94" s="700">
        <f t="shared" si="12"/>
        <v>0</v>
      </c>
      <c r="L94" s="676">
        <f t="shared" si="13"/>
        <v>0</v>
      </c>
      <c r="M94" s="733"/>
      <c r="N94" s="680">
        <f t="shared" si="10"/>
        <v>0</v>
      </c>
      <c r="O94" s="650"/>
      <c r="P94" s="650"/>
      <c r="Q94" s="650"/>
      <c r="R94" s="650"/>
      <c r="S94" s="650"/>
    </row>
    <row r="95" spans="1:19" ht="15" thickTop="1" thickBot="1">
      <c r="A95" s="650"/>
      <c r="B95" s="50">
        <v>76</v>
      </c>
      <c r="C95" s="819" t="s">
        <v>539</v>
      </c>
      <c r="D95" s="937"/>
      <c r="E95" s="862">
        <v>55349</v>
      </c>
      <c r="F95" s="717">
        <f>需要増加額!Z83</f>
        <v>0</v>
      </c>
      <c r="G95" s="734"/>
      <c r="H95" s="697">
        <f t="shared" si="7"/>
        <v>0</v>
      </c>
      <c r="I95" s="668">
        <f t="shared" si="11"/>
        <v>0</v>
      </c>
      <c r="J95" s="675">
        <f t="shared" si="8"/>
        <v>0</v>
      </c>
      <c r="K95" s="698">
        <f t="shared" si="12"/>
        <v>0</v>
      </c>
      <c r="L95" s="675">
        <f t="shared" si="13"/>
        <v>0</v>
      </c>
      <c r="M95" s="732"/>
      <c r="N95" s="679">
        <f t="shared" si="10"/>
        <v>0</v>
      </c>
      <c r="O95" s="650"/>
      <c r="P95" s="650"/>
      <c r="Q95" s="650"/>
      <c r="R95" s="650"/>
      <c r="S95" s="650"/>
    </row>
    <row r="96" spans="1:19" ht="14.5" thickTop="1">
      <c r="A96" s="650"/>
      <c r="B96" s="50">
        <v>77</v>
      </c>
      <c r="C96" s="46" t="s">
        <v>386</v>
      </c>
      <c r="D96" s="820"/>
      <c r="E96" s="861">
        <v>0</v>
      </c>
      <c r="F96" s="717">
        <f>需要増加額!Z84</f>
        <v>0</v>
      </c>
      <c r="G96" s="734"/>
      <c r="H96" s="697">
        <f t="shared" si="7"/>
        <v>0</v>
      </c>
      <c r="I96" s="668">
        <f t="shared" si="11"/>
        <v>0</v>
      </c>
      <c r="J96" s="675">
        <f t="shared" si="8"/>
        <v>0</v>
      </c>
      <c r="K96" s="698">
        <f t="shared" si="12"/>
        <v>0</v>
      </c>
      <c r="L96" s="675">
        <f t="shared" si="13"/>
        <v>0</v>
      </c>
      <c r="M96" s="732"/>
      <c r="N96" s="679">
        <f t="shared" si="10"/>
        <v>0</v>
      </c>
      <c r="O96" s="650"/>
      <c r="P96" s="650"/>
      <c r="Q96" s="650"/>
      <c r="R96" s="650"/>
      <c r="S96" s="650"/>
    </row>
    <row r="97" spans="1:19" ht="14">
      <c r="A97" s="650"/>
      <c r="B97" s="50">
        <v>78</v>
      </c>
      <c r="C97" s="46" t="s">
        <v>387</v>
      </c>
      <c r="D97" s="817"/>
      <c r="E97" s="859">
        <v>2511</v>
      </c>
      <c r="F97" s="717">
        <f>需要増加額!Z85</f>
        <v>0</v>
      </c>
      <c r="G97" s="734"/>
      <c r="H97" s="697">
        <f t="shared" si="7"/>
        <v>0</v>
      </c>
      <c r="I97" s="668">
        <f t="shared" si="11"/>
        <v>0</v>
      </c>
      <c r="J97" s="675">
        <f t="shared" si="8"/>
        <v>0</v>
      </c>
      <c r="K97" s="698">
        <f t="shared" si="12"/>
        <v>0</v>
      </c>
      <c r="L97" s="675">
        <f t="shared" si="13"/>
        <v>0</v>
      </c>
      <c r="M97" s="732"/>
      <c r="N97" s="679">
        <f t="shared" si="10"/>
        <v>0</v>
      </c>
      <c r="O97" s="650"/>
      <c r="P97" s="650"/>
      <c r="Q97" s="650"/>
      <c r="R97" s="650"/>
      <c r="S97" s="650"/>
    </row>
    <row r="98" spans="1:19" ht="14">
      <c r="A98" s="650"/>
      <c r="B98" s="50">
        <v>79</v>
      </c>
      <c r="C98" s="46" t="s">
        <v>388</v>
      </c>
      <c r="D98" s="817"/>
      <c r="E98" s="859">
        <v>26549</v>
      </c>
      <c r="F98" s="717">
        <f>需要増加額!Z86</f>
        <v>0</v>
      </c>
      <c r="G98" s="734"/>
      <c r="H98" s="697">
        <f t="shared" si="7"/>
        <v>0</v>
      </c>
      <c r="I98" s="668">
        <f t="shared" si="11"/>
        <v>0</v>
      </c>
      <c r="J98" s="675">
        <f t="shared" si="8"/>
        <v>0</v>
      </c>
      <c r="K98" s="698">
        <f t="shared" si="12"/>
        <v>0</v>
      </c>
      <c r="L98" s="675">
        <f t="shared" si="13"/>
        <v>0</v>
      </c>
      <c r="M98" s="732"/>
      <c r="N98" s="679">
        <f t="shared" si="10"/>
        <v>0</v>
      </c>
      <c r="O98" s="650"/>
      <c r="P98" s="650"/>
      <c r="Q98" s="650"/>
      <c r="R98" s="650"/>
      <c r="S98" s="650"/>
    </row>
    <row r="99" spans="1:19" ht="14">
      <c r="A99" s="650"/>
      <c r="B99" s="51">
        <v>80</v>
      </c>
      <c r="C99" s="49" t="s">
        <v>540</v>
      </c>
      <c r="D99" s="730"/>
      <c r="E99" s="860">
        <v>2708</v>
      </c>
      <c r="F99" s="731">
        <f>需要増加額!Z87</f>
        <v>0</v>
      </c>
      <c r="G99" s="735"/>
      <c r="H99" s="699">
        <f t="shared" si="7"/>
        <v>0</v>
      </c>
      <c r="I99" s="669">
        <f t="shared" si="11"/>
        <v>0</v>
      </c>
      <c r="J99" s="676">
        <f t="shared" si="8"/>
        <v>0</v>
      </c>
      <c r="K99" s="700">
        <f t="shared" si="12"/>
        <v>0</v>
      </c>
      <c r="L99" s="676">
        <f t="shared" si="13"/>
        <v>0</v>
      </c>
      <c r="M99" s="733"/>
      <c r="N99" s="680">
        <f t="shared" si="10"/>
        <v>0</v>
      </c>
      <c r="O99" s="650"/>
      <c r="P99" s="650"/>
      <c r="Q99" s="650"/>
      <c r="R99" s="650"/>
      <c r="S99" s="650"/>
    </row>
    <row r="100" spans="1:19" ht="14.5" thickBot="1">
      <c r="A100" s="650"/>
      <c r="B100" s="50">
        <v>81</v>
      </c>
      <c r="C100" s="46" t="s">
        <v>389</v>
      </c>
      <c r="D100" s="822"/>
      <c r="E100" s="859">
        <v>3340</v>
      </c>
      <c r="F100" s="717">
        <f>需要増加額!Z88</f>
        <v>0</v>
      </c>
      <c r="G100" s="734"/>
      <c r="H100" s="697">
        <f t="shared" si="7"/>
        <v>0</v>
      </c>
      <c r="I100" s="668">
        <f t="shared" si="11"/>
        <v>0</v>
      </c>
      <c r="J100" s="675">
        <f t="shared" si="8"/>
        <v>0</v>
      </c>
      <c r="K100" s="698">
        <f t="shared" si="12"/>
        <v>0</v>
      </c>
      <c r="L100" s="675">
        <f t="shared" si="13"/>
        <v>0</v>
      </c>
      <c r="M100" s="732"/>
      <c r="N100" s="679">
        <f t="shared" si="10"/>
        <v>0</v>
      </c>
      <c r="O100" s="650"/>
      <c r="P100" s="650"/>
      <c r="Q100" s="650"/>
      <c r="R100" s="650"/>
      <c r="S100" s="650"/>
    </row>
    <row r="101" spans="1:19" ht="14.5" thickTop="1">
      <c r="A101" s="650"/>
      <c r="B101" s="50">
        <v>82</v>
      </c>
      <c r="C101" s="821" t="s">
        <v>541</v>
      </c>
      <c r="D101" s="938"/>
      <c r="E101" s="859">
        <v>35575</v>
      </c>
      <c r="F101" s="717">
        <f>需要増加額!Z89</f>
        <v>0</v>
      </c>
      <c r="G101" s="734"/>
      <c r="H101" s="697">
        <f t="shared" si="7"/>
        <v>0</v>
      </c>
      <c r="I101" s="668">
        <f t="shared" si="11"/>
        <v>0</v>
      </c>
      <c r="J101" s="675">
        <f t="shared" si="8"/>
        <v>0</v>
      </c>
      <c r="K101" s="698">
        <f t="shared" si="12"/>
        <v>0</v>
      </c>
      <c r="L101" s="675">
        <f t="shared" si="13"/>
        <v>0</v>
      </c>
      <c r="M101" s="732"/>
      <c r="N101" s="679">
        <f t="shared" si="10"/>
        <v>0</v>
      </c>
      <c r="O101" s="650"/>
      <c r="P101" s="650"/>
      <c r="Q101" s="650"/>
      <c r="R101" s="650"/>
      <c r="S101" s="650"/>
    </row>
    <row r="102" spans="1:19" ht="14.5" thickBot="1">
      <c r="A102" s="650"/>
      <c r="B102" s="50">
        <v>83</v>
      </c>
      <c r="C102" s="821" t="s">
        <v>542</v>
      </c>
      <c r="D102" s="939"/>
      <c r="E102" s="859">
        <v>2393</v>
      </c>
      <c r="F102" s="717">
        <f>需要増加額!Z90</f>
        <v>0</v>
      </c>
      <c r="G102" s="710">
        <f>需要増加額!AA90</f>
        <v>0</v>
      </c>
      <c r="H102" s="697">
        <f t="shared" si="7"/>
        <v>0</v>
      </c>
      <c r="I102" s="668">
        <f t="shared" si="11"/>
        <v>0</v>
      </c>
      <c r="J102" s="675">
        <f t="shared" si="8"/>
        <v>0</v>
      </c>
      <c r="K102" s="698">
        <f t="shared" si="12"/>
        <v>0</v>
      </c>
      <c r="L102" s="675">
        <f t="shared" si="13"/>
        <v>0</v>
      </c>
      <c r="M102" s="732"/>
      <c r="N102" s="679">
        <f t="shared" si="10"/>
        <v>0</v>
      </c>
      <c r="O102" s="650"/>
      <c r="P102" s="650"/>
      <c r="Q102" s="650"/>
      <c r="R102" s="650"/>
      <c r="S102" s="650"/>
    </row>
    <row r="103" spans="1:19" ht="14.5" thickTop="1">
      <c r="A103" s="650"/>
      <c r="B103" s="50">
        <v>84</v>
      </c>
      <c r="C103" s="818" t="s">
        <v>543</v>
      </c>
      <c r="D103" s="816"/>
      <c r="E103" s="861">
        <v>136920</v>
      </c>
      <c r="F103" s="717">
        <f>需要増加額!Z91</f>
        <v>0</v>
      </c>
      <c r="G103" s="710">
        <f>需要増加額!AA91</f>
        <v>0</v>
      </c>
      <c r="H103" s="697">
        <f t="shared" si="7"/>
        <v>0</v>
      </c>
      <c r="I103" s="668">
        <f t="shared" si="11"/>
        <v>0</v>
      </c>
      <c r="J103" s="675">
        <f t="shared" si="8"/>
        <v>0</v>
      </c>
      <c r="K103" s="698">
        <f t="shared" si="12"/>
        <v>0</v>
      </c>
      <c r="L103" s="675">
        <f t="shared" si="13"/>
        <v>0</v>
      </c>
      <c r="M103" s="732"/>
      <c r="N103" s="679">
        <f t="shared" si="10"/>
        <v>0</v>
      </c>
      <c r="O103" s="650"/>
      <c r="P103" s="650"/>
      <c r="Q103" s="650"/>
      <c r="R103" s="650"/>
      <c r="S103" s="650"/>
    </row>
    <row r="104" spans="1:19" ht="14">
      <c r="A104" s="650"/>
      <c r="B104" s="51">
        <v>85</v>
      </c>
      <c r="C104" s="49" t="s">
        <v>390</v>
      </c>
      <c r="D104" s="730"/>
      <c r="E104" s="860">
        <v>8678</v>
      </c>
      <c r="F104" s="731">
        <f>需要増加額!Z92</f>
        <v>0</v>
      </c>
      <c r="G104" s="713">
        <f>需要増加額!AA92</f>
        <v>0</v>
      </c>
      <c r="H104" s="699">
        <f t="shared" si="7"/>
        <v>0</v>
      </c>
      <c r="I104" s="669">
        <f t="shared" si="11"/>
        <v>0</v>
      </c>
      <c r="J104" s="676">
        <f t="shared" si="8"/>
        <v>0</v>
      </c>
      <c r="K104" s="700">
        <f t="shared" si="12"/>
        <v>0</v>
      </c>
      <c r="L104" s="676">
        <f t="shared" si="13"/>
        <v>0</v>
      </c>
      <c r="M104" s="733"/>
      <c r="N104" s="680">
        <f t="shared" si="10"/>
        <v>0</v>
      </c>
      <c r="O104" s="650"/>
      <c r="P104" s="650"/>
      <c r="Q104" s="650"/>
      <c r="R104" s="650"/>
      <c r="S104" s="650"/>
    </row>
    <row r="105" spans="1:19" ht="14">
      <c r="A105" s="650"/>
      <c r="B105" s="50">
        <v>86</v>
      </c>
      <c r="C105" s="46" t="s">
        <v>544</v>
      </c>
      <c r="D105" s="729"/>
      <c r="E105" s="859">
        <v>14685</v>
      </c>
      <c r="F105" s="717">
        <f>需要増加額!Z93</f>
        <v>2.569490061687988E-2</v>
      </c>
      <c r="G105" s="710">
        <f>需要増加額!AA93</f>
        <v>1.9235905569399596E-3</v>
      </c>
      <c r="H105" s="697">
        <f t="shared" si="7"/>
        <v>388.04688502805664</v>
      </c>
      <c r="I105" s="668">
        <f t="shared" si="11"/>
        <v>0</v>
      </c>
      <c r="J105" s="675">
        <f t="shared" si="8"/>
        <v>0</v>
      </c>
      <c r="K105" s="698">
        <f t="shared" si="12"/>
        <v>0</v>
      </c>
      <c r="L105" s="675">
        <f t="shared" si="13"/>
        <v>0</v>
      </c>
      <c r="M105" s="732"/>
      <c r="N105" s="679">
        <f t="shared" si="10"/>
        <v>0</v>
      </c>
      <c r="O105" s="650"/>
      <c r="P105" s="650"/>
      <c r="Q105" s="650"/>
      <c r="R105" s="650"/>
      <c r="S105" s="650"/>
    </row>
    <row r="106" spans="1:19" ht="14">
      <c r="A106" s="650"/>
      <c r="B106" s="50">
        <v>87</v>
      </c>
      <c r="C106" s="46" t="s">
        <v>545</v>
      </c>
      <c r="D106" s="729"/>
      <c r="E106" s="859">
        <v>10595</v>
      </c>
      <c r="F106" s="717">
        <f>需要増加額!Z94</f>
        <v>0</v>
      </c>
      <c r="G106" s="710">
        <f>需要増加額!AA94</f>
        <v>0</v>
      </c>
      <c r="H106" s="697">
        <f t="shared" si="7"/>
        <v>0</v>
      </c>
      <c r="I106" s="668">
        <f t="shared" si="11"/>
        <v>0</v>
      </c>
      <c r="J106" s="675">
        <f t="shared" si="8"/>
        <v>0</v>
      </c>
      <c r="K106" s="698">
        <f t="shared" si="12"/>
        <v>0</v>
      </c>
      <c r="L106" s="675">
        <f t="shared" si="13"/>
        <v>0</v>
      </c>
      <c r="M106" s="732"/>
      <c r="N106" s="679">
        <f t="shared" si="10"/>
        <v>0</v>
      </c>
      <c r="O106" s="650"/>
      <c r="P106" s="650"/>
      <c r="Q106" s="650"/>
      <c r="R106" s="650"/>
      <c r="S106" s="650"/>
    </row>
    <row r="107" spans="1:19" ht="14">
      <c r="A107" s="650"/>
      <c r="B107" s="50">
        <v>88</v>
      </c>
      <c r="C107" s="46" t="s">
        <v>546</v>
      </c>
      <c r="D107" s="729"/>
      <c r="E107" s="859">
        <v>12328</v>
      </c>
      <c r="F107" s="717">
        <f>需要増加額!Z95</f>
        <v>0.19275301499370517</v>
      </c>
      <c r="G107" s="710">
        <f>需要増加額!AA95</f>
        <v>2.0347240593940146E-2</v>
      </c>
      <c r="H107" s="697">
        <f t="shared" si="7"/>
        <v>3019.7737204972063</v>
      </c>
      <c r="I107" s="668">
        <f t="shared" si="11"/>
        <v>0</v>
      </c>
      <c r="J107" s="675">
        <f t="shared" si="8"/>
        <v>0</v>
      </c>
      <c r="K107" s="698">
        <f t="shared" si="12"/>
        <v>0</v>
      </c>
      <c r="L107" s="675">
        <f t="shared" si="13"/>
        <v>0</v>
      </c>
      <c r="M107" s="732"/>
      <c r="N107" s="679">
        <f t="shared" si="10"/>
        <v>0</v>
      </c>
      <c r="O107" s="650"/>
      <c r="P107" s="650"/>
      <c r="Q107" s="650"/>
      <c r="R107" s="650"/>
      <c r="S107" s="650"/>
    </row>
    <row r="108" spans="1:19" ht="14">
      <c r="A108" s="650"/>
      <c r="B108" s="50">
        <v>89</v>
      </c>
      <c r="C108" s="46" t="s">
        <v>13</v>
      </c>
      <c r="D108" s="729"/>
      <c r="E108" s="859">
        <v>14810</v>
      </c>
      <c r="F108" s="717">
        <f>需要増加額!Z96</f>
        <v>0</v>
      </c>
      <c r="G108" s="710">
        <f>需要増加額!AA96</f>
        <v>0</v>
      </c>
      <c r="H108" s="697">
        <f t="shared" si="7"/>
        <v>0</v>
      </c>
      <c r="I108" s="668">
        <f t="shared" si="11"/>
        <v>0</v>
      </c>
      <c r="J108" s="675">
        <f t="shared" si="8"/>
        <v>0</v>
      </c>
      <c r="K108" s="698">
        <f t="shared" si="12"/>
        <v>0</v>
      </c>
      <c r="L108" s="675">
        <f t="shared" si="13"/>
        <v>0</v>
      </c>
      <c r="M108" s="732"/>
      <c r="N108" s="679">
        <f t="shared" si="10"/>
        <v>0</v>
      </c>
      <c r="O108" s="650"/>
      <c r="P108" s="650"/>
      <c r="Q108" s="650"/>
      <c r="R108" s="650"/>
      <c r="S108" s="650"/>
    </row>
    <row r="109" spans="1:19" ht="14">
      <c r="A109" s="650"/>
      <c r="B109" s="51">
        <v>90</v>
      </c>
      <c r="C109" s="49" t="s">
        <v>391</v>
      </c>
      <c r="D109" s="730"/>
      <c r="E109" s="860">
        <v>92898</v>
      </c>
      <c r="F109" s="731">
        <f>需要増加額!Z97</f>
        <v>0</v>
      </c>
      <c r="G109" s="713">
        <f>需要増加額!AA97</f>
        <v>2.4948418847498499E-5</v>
      </c>
      <c r="H109" s="699">
        <f t="shared" ref="H109:H126" si="14">$E109*F109/(1-$F109-$G109)</f>
        <v>0</v>
      </c>
      <c r="I109" s="669">
        <f t="shared" si="11"/>
        <v>0</v>
      </c>
      <c r="J109" s="676">
        <f t="shared" ref="J109:J126" si="15">IF(D109=1,E109,0)</f>
        <v>0</v>
      </c>
      <c r="K109" s="700">
        <f t="shared" si="12"/>
        <v>0</v>
      </c>
      <c r="L109" s="676">
        <f t="shared" si="13"/>
        <v>0</v>
      </c>
      <c r="M109" s="733"/>
      <c r="N109" s="680">
        <f t="shared" si="10"/>
        <v>0</v>
      </c>
      <c r="O109" s="650"/>
      <c r="P109" s="650"/>
      <c r="Q109" s="650"/>
      <c r="R109" s="650"/>
      <c r="S109" s="650"/>
    </row>
    <row r="110" spans="1:19" ht="14">
      <c r="A110" s="650"/>
      <c r="B110" s="50">
        <v>91</v>
      </c>
      <c r="C110" s="46" t="s">
        <v>392</v>
      </c>
      <c r="D110" s="729"/>
      <c r="E110" s="859">
        <v>2344</v>
      </c>
      <c r="F110" s="717">
        <f>需要増加額!Z98</f>
        <v>0</v>
      </c>
      <c r="G110" s="710">
        <f>需要増加額!AA98</f>
        <v>0</v>
      </c>
      <c r="H110" s="697">
        <f t="shared" si="14"/>
        <v>0</v>
      </c>
      <c r="I110" s="668">
        <f t="shared" si="11"/>
        <v>0</v>
      </c>
      <c r="J110" s="675">
        <f t="shared" si="15"/>
        <v>0</v>
      </c>
      <c r="K110" s="698">
        <f t="shared" si="12"/>
        <v>0</v>
      </c>
      <c r="L110" s="675">
        <f t="shared" si="13"/>
        <v>0</v>
      </c>
      <c r="M110" s="732"/>
      <c r="N110" s="679">
        <f t="shared" si="10"/>
        <v>0</v>
      </c>
      <c r="O110" s="650"/>
      <c r="P110" s="650"/>
      <c r="Q110" s="650"/>
      <c r="R110" s="650"/>
      <c r="S110" s="650"/>
    </row>
    <row r="111" spans="1:19" ht="14">
      <c r="A111" s="650"/>
      <c r="B111" s="50">
        <v>92</v>
      </c>
      <c r="C111" s="46" t="s">
        <v>547</v>
      </c>
      <c r="D111" s="729"/>
      <c r="E111" s="859">
        <v>120113</v>
      </c>
      <c r="F111" s="717">
        <f>需要増加額!Z99</f>
        <v>0</v>
      </c>
      <c r="G111" s="710">
        <f>需要増加額!AA99</f>
        <v>0</v>
      </c>
      <c r="H111" s="697">
        <f t="shared" si="14"/>
        <v>0</v>
      </c>
      <c r="I111" s="668">
        <f t="shared" si="11"/>
        <v>0</v>
      </c>
      <c r="J111" s="675">
        <f t="shared" si="15"/>
        <v>0</v>
      </c>
      <c r="K111" s="698">
        <f t="shared" si="12"/>
        <v>0</v>
      </c>
      <c r="L111" s="675">
        <f t="shared" si="13"/>
        <v>0</v>
      </c>
      <c r="M111" s="732"/>
      <c r="N111" s="679">
        <f t="shared" si="10"/>
        <v>0</v>
      </c>
      <c r="O111" s="650"/>
      <c r="P111" s="650"/>
      <c r="Q111" s="650"/>
      <c r="R111" s="650"/>
      <c r="S111" s="650"/>
    </row>
    <row r="112" spans="1:19" ht="14">
      <c r="A112" s="650"/>
      <c r="B112" s="50">
        <v>93</v>
      </c>
      <c r="C112" s="46" t="s">
        <v>548</v>
      </c>
      <c r="D112" s="729"/>
      <c r="E112" s="859">
        <v>3033</v>
      </c>
      <c r="F112" s="717">
        <f>需要増加額!Z100</f>
        <v>0</v>
      </c>
      <c r="G112" s="710">
        <f>需要増加額!AA100</f>
        <v>0</v>
      </c>
      <c r="H112" s="697">
        <f t="shared" si="14"/>
        <v>0</v>
      </c>
      <c r="I112" s="668">
        <f t="shared" si="11"/>
        <v>0</v>
      </c>
      <c r="J112" s="675">
        <f t="shared" si="15"/>
        <v>0</v>
      </c>
      <c r="K112" s="698">
        <f t="shared" si="12"/>
        <v>0</v>
      </c>
      <c r="L112" s="675">
        <f t="shared" si="13"/>
        <v>0</v>
      </c>
      <c r="M112" s="732"/>
      <c r="N112" s="679">
        <f t="shared" si="10"/>
        <v>0</v>
      </c>
      <c r="O112" s="650"/>
      <c r="P112" s="650"/>
      <c r="Q112" s="650"/>
      <c r="R112" s="650"/>
      <c r="S112" s="650"/>
    </row>
    <row r="113" spans="1:19" ht="14">
      <c r="A113" s="650"/>
      <c r="B113" s="50">
        <v>94</v>
      </c>
      <c r="C113" s="46" t="s">
        <v>549</v>
      </c>
      <c r="D113" s="729"/>
      <c r="E113" s="859">
        <v>92431</v>
      </c>
      <c r="F113" s="717">
        <f>需要増加額!Z101</f>
        <v>0</v>
      </c>
      <c r="G113" s="710">
        <f>需要増加額!AA101</f>
        <v>0</v>
      </c>
      <c r="H113" s="697">
        <f t="shared" si="14"/>
        <v>0</v>
      </c>
      <c r="I113" s="668">
        <f t="shared" si="11"/>
        <v>0</v>
      </c>
      <c r="J113" s="675">
        <f t="shared" si="15"/>
        <v>0</v>
      </c>
      <c r="K113" s="698">
        <f t="shared" si="12"/>
        <v>0</v>
      </c>
      <c r="L113" s="675">
        <f t="shared" si="13"/>
        <v>0</v>
      </c>
      <c r="M113" s="732"/>
      <c r="N113" s="679">
        <f t="shared" si="10"/>
        <v>0</v>
      </c>
      <c r="O113" s="650"/>
      <c r="P113" s="650"/>
      <c r="Q113" s="650"/>
      <c r="R113" s="650"/>
      <c r="S113" s="650"/>
    </row>
    <row r="114" spans="1:19" ht="14">
      <c r="A114" s="650"/>
      <c r="B114" s="51">
        <v>95</v>
      </c>
      <c r="C114" s="49" t="s">
        <v>550</v>
      </c>
      <c r="D114" s="730"/>
      <c r="E114" s="860">
        <v>13253</v>
      </c>
      <c r="F114" s="731">
        <f>需要増加額!Z102</f>
        <v>0</v>
      </c>
      <c r="G114" s="713">
        <f>需要増加額!AA102</f>
        <v>0</v>
      </c>
      <c r="H114" s="699">
        <f t="shared" si="14"/>
        <v>0</v>
      </c>
      <c r="I114" s="669">
        <f t="shared" si="11"/>
        <v>0</v>
      </c>
      <c r="J114" s="676">
        <f t="shared" si="15"/>
        <v>0</v>
      </c>
      <c r="K114" s="700">
        <f t="shared" si="12"/>
        <v>0</v>
      </c>
      <c r="L114" s="676">
        <f t="shared" si="13"/>
        <v>0</v>
      </c>
      <c r="M114" s="733"/>
      <c r="N114" s="680">
        <f t="shared" si="10"/>
        <v>0</v>
      </c>
      <c r="O114" s="650"/>
      <c r="P114" s="650"/>
      <c r="Q114" s="650"/>
      <c r="R114" s="650"/>
      <c r="S114" s="650"/>
    </row>
    <row r="115" spans="1:19" ht="14">
      <c r="A115" s="650"/>
      <c r="B115" s="50">
        <v>96</v>
      </c>
      <c r="C115" s="46" t="s">
        <v>551</v>
      </c>
      <c r="D115" s="729"/>
      <c r="E115" s="859">
        <v>37357</v>
      </c>
      <c r="F115" s="717">
        <f>需要増加額!Z103</f>
        <v>0</v>
      </c>
      <c r="G115" s="710">
        <f>需要増加額!AA103</f>
        <v>0</v>
      </c>
      <c r="H115" s="697">
        <f t="shared" si="14"/>
        <v>0</v>
      </c>
      <c r="I115" s="668">
        <f t="shared" si="11"/>
        <v>0</v>
      </c>
      <c r="J115" s="675">
        <f t="shared" si="15"/>
        <v>0</v>
      </c>
      <c r="K115" s="698">
        <f t="shared" si="12"/>
        <v>0</v>
      </c>
      <c r="L115" s="675">
        <f t="shared" si="13"/>
        <v>0</v>
      </c>
      <c r="M115" s="732"/>
      <c r="N115" s="679">
        <f t="shared" si="10"/>
        <v>0</v>
      </c>
      <c r="O115" s="650"/>
      <c r="P115" s="650"/>
      <c r="Q115" s="650"/>
      <c r="R115" s="650"/>
      <c r="S115" s="650"/>
    </row>
    <row r="116" spans="1:19" ht="14">
      <c r="A116" s="650"/>
      <c r="B116" s="50">
        <v>97</v>
      </c>
      <c r="C116" s="46" t="s">
        <v>394</v>
      </c>
      <c r="D116" s="729"/>
      <c r="E116" s="859">
        <v>6872</v>
      </c>
      <c r="F116" s="717">
        <f>需要増加額!Z104</f>
        <v>0</v>
      </c>
      <c r="G116" s="710">
        <f>需要増加額!AA104</f>
        <v>0</v>
      </c>
      <c r="H116" s="697">
        <f t="shared" si="14"/>
        <v>0</v>
      </c>
      <c r="I116" s="668">
        <f t="shared" si="11"/>
        <v>0</v>
      </c>
      <c r="J116" s="675">
        <f t="shared" si="15"/>
        <v>0</v>
      </c>
      <c r="K116" s="698">
        <f t="shared" ref="K116:K127" si="16">J116/J$127</f>
        <v>0</v>
      </c>
      <c r="L116" s="675">
        <f t="shared" si="13"/>
        <v>0</v>
      </c>
      <c r="M116" s="732"/>
      <c r="N116" s="679">
        <f t="shared" si="10"/>
        <v>0</v>
      </c>
      <c r="O116" s="650"/>
      <c r="P116" s="650"/>
      <c r="Q116" s="650"/>
      <c r="R116" s="650"/>
      <c r="S116" s="650"/>
    </row>
    <row r="117" spans="1:19" ht="14">
      <c r="A117" s="650"/>
      <c r="B117" s="50">
        <v>98</v>
      </c>
      <c r="C117" s="46" t="s">
        <v>393</v>
      </c>
      <c r="D117" s="729"/>
      <c r="E117" s="859">
        <v>59</v>
      </c>
      <c r="F117" s="717">
        <f>需要増加額!Z105</f>
        <v>0</v>
      </c>
      <c r="G117" s="710">
        <f>需要増加額!AA105</f>
        <v>0</v>
      </c>
      <c r="H117" s="697">
        <f t="shared" si="14"/>
        <v>0</v>
      </c>
      <c r="I117" s="668">
        <f t="shared" si="11"/>
        <v>0</v>
      </c>
      <c r="J117" s="675">
        <f t="shared" si="15"/>
        <v>0</v>
      </c>
      <c r="K117" s="698">
        <f t="shared" si="16"/>
        <v>0</v>
      </c>
      <c r="L117" s="675">
        <f t="shared" si="13"/>
        <v>0</v>
      </c>
      <c r="M117" s="732"/>
      <c r="N117" s="679">
        <f t="shared" si="10"/>
        <v>0</v>
      </c>
      <c r="O117" s="650"/>
      <c r="P117" s="650"/>
      <c r="Q117" s="650"/>
      <c r="R117" s="650"/>
      <c r="S117" s="650"/>
    </row>
    <row r="118" spans="1:19" ht="14">
      <c r="A118" s="650"/>
      <c r="B118" s="50">
        <v>99</v>
      </c>
      <c r="C118" s="46" t="s">
        <v>417</v>
      </c>
      <c r="D118" s="729"/>
      <c r="E118" s="859">
        <v>41432</v>
      </c>
      <c r="F118" s="717">
        <f>需要増加額!Z106</f>
        <v>0</v>
      </c>
      <c r="G118" s="710">
        <f>需要増加額!AA106</f>
        <v>0</v>
      </c>
      <c r="H118" s="697">
        <f t="shared" si="14"/>
        <v>0</v>
      </c>
      <c r="I118" s="668">
        <f t="shared" si="11"/>
        <v>0</v>
      </c>
      <c r="J118" s="675">
        <f t="shared" si="15"/>
        <v>0</v>
      </c>
      <c r="K118" s="698">
        <f t="shared" si="16"/>
        <v>0</v>
      </c>
      <c r="L118" s="675">
        <f t="shared" si="13"/>
        <v>0</v>
      </c>
      <c r="M118" s="732"/>
      <c r="N118" s="679">
        <f t="shared" si="10"/>
        <v>0</v>
      </c>
      <c r="O118" s="650"/>
      <c r="P118" s="650"/>
      <c r="Q118" s="650"/>
      <c r="R118" s="650"/>
      <c r="S118" s="650"/>
    </row>
    <row r="119" spans="1:19" ht="14">
      <c r="A119" s="650"/>
      <c r="B119" s="51">
        <v>100</v>
      </c>
      <c r="C119" s="49" t="s">
        <v>552</v>
      </c>
      <c r="D119" s="730"/>
      <c r="E119" s="860">
        <v>9798</v>
      </c>
      <c r="F119" s="731">
        <f>需要増加額!Z107</f>
        <v>0</v>
      </c>
      <c r="G119" s="713">
        <f>需要増加額!AA107</f>
        <v>0</v>
      </c>
      <c r="H119" s="699">
        <f t="shared" si="14"/>
        <v>0</v>
      </c>
      <c r="I119" s="669">
        <f t="shared" si="11"/>
        <v>0</v>
      </c>
      <c r="J119" s="676">
        <f t="shared" si="15"/>
        <v>0</v>
      </c>
      <c r="K119" s="700">
        <f t="shared" si="16"/>
        <v>0</v>
      </c>
      <c r="L119" s="676">
        <f t="shared" si="13"/>
        <v>0</v>
      </c>
      <c r="M119" s="733"/>
      <c r="N119" s="680">
        <f t="shared" si="10"/>
        <v>0</v>
      </c>
      <c r="O119" s="650"/>
      <c r="P119" s="650"/>
      <c r="Q119" s="650"/>
      <c r="R119" s="650"/>
      <c r="S119" s="650"/>
    </row>
    <row r="120" spans="1:19" ht="14.5" thickBot="1">
      <c r="A120" s="650"/>
      <c r="B120" s="50">
        <v>101</v>
      </c>
      <c r="C120" s="46" t="s">
        <v>553</v>
      </c>
      <c r="D120" s="822"/>
      <c r="E120" s="859">
        <v>43745</v>
      </c>
      <c r="F120" s="717">
        <f>需要増加額!Z108</f>
        <v>0</v>
      </c>
      <c r="G120" s="710">
        <f>需要増加額!AA108</f>
        <v>0</v>
      </c>
      <c r="H120" s="697">
        <f t="shared" si="14"/>
        <v>0</v>
      </c>
      <c r="I120" s="668">
        <f t="shared" si="11"/>
        <v>0</v>
      </c>
      <c r="J120" s="675">
        <f t="shared" si="15"/>
        <v>0</v>
      </c>
      <c r="K120" s="698">
        <f t="shared" si="16"/>
        <v>0</v>
      </c>
      <c r="L120" s="675">
        <f t="shared" si="13"/>
        <v>0</v>
      </c>
      <c r="M120" s="732"/>
      <c r="N120" s="679">
        <f t="shared" si="10"/>
        <v>0</v>
      </c>
      <c r="O120" s="650"/>
      <c r="P120" s="650"/>
      <c r="Q120" s="650"/>
      <c r="R120" s="650"/>
      <c r="S120" s="650"/>
    </row>
    <row r="121" spans="1:19" ht="14.5" thickTop="1">
      <c r="A121" s="650"/>
      <c r="B121" s="50">
        <v>102</v>
      </c>
      <c r="C121" s="821" t="s">
        <v>554</v>
      </c>
      <c r="D121" s="938"/>
      <c r="E121" s="859">
        <v>280180</v>
      </c>
      <c r="F121" s="717">
        <f>需要増加額!Z109</f>
        <v>0</v>
      </c>
      <c r="G121" s="710">
        <f>需要増加額!AA109</f>
        <v>0</v>
      </c>
      <c r="H121" s="697">
        <f t="shared" si="14"/>
        <v>0</v>
      </c>
      <c r="I121" s="668">
        <f t="shared" si="11"/>
        <v>0</v>
      </c>
      <c r="J121" s="675">
        <f t="shared" si="15"/>
        <v>0</v>
      </c>
      <c r="K121" s="698">
        <f t="shared" si="16"/>
        <v>0</v>
      </c>
      <c r="L121" s="675">
        <f t="shared" si="13"/>
        <v>0</v>
      </c>
      <c r="M121" s="732"/>
      <c r="N121" s="679">
        <f t="shared" si="10"/>
        <v>0</v>
      </c>
      <c r="O121" s="650"/>
      <c r="P121" s="650"/>
      <c r="Q121" s="650"/>
      <c r="R121" s="650"/>
      <c r="S121" s="650"/>
    </row>
    <row r="122" spans="1:19" ht="14">
      <c r="A122" s="650"/>
      <c r="B122" s="50">
        <v>103</v>
      </c>
      <c r="C122" s="821" t="s">
        <v>555</v>
      </c>
      <c r="D122" s="934"/>
      <c r="E122" s="859">
        <v>58327</v>
      </c>
      <c r="F122" s="717">
        <f>需要増加額!Z110</f>
        <v>0</v>
      </c>
      <c r="G122" s="710">
        <f>需要増加額!AA110</f>
        <v>0</v>
      </c>
      <c r="H122" s="697">
        <f t="shared" si="14"/>
        <v>0</v>
      </c>
      <c r="I122" s="668">
        <f t="shared" si="11"/>
        <v>0</v>
      </c>
      <c r="J122" s="675">
        <f t="shared" si="15"/>
        <v>0</v>
      </c>
      <c r="K122" s="698">
        <f t="shared" si="16"/>
        <v>0</v>
      </c>
      <c r="L122" s="675">
        <f t="shared" si="13"/>
        <v>0</v>
      </c>
      <c r="M122" s="732"/>
      <c r="N122" s="679">
        <f t="shared" si="10"/>
        <v>0</v>
      </c>
      <c r="O122" s="650"/>
      <c r="P122" s="650"/>
      <c r="Q122" s="650"/>
      <c r="R122" s="650"/>
      <c r="S122" s="650"/>
    </row>
    <row r="123" spans="1:19" ht="14.5" thickBot="1">
      <c r="A123" s="650"/>
      <c r="B123" s="50">
        <v>104</v>
      </c>
      <c r="C123" s="821" t="s">
        <v>556</v>
      </c>
      <c r="D123" s="939"/>
      <c r="E123" s="859">
        <v>148551</v>
      </c>
      <c r="F123" s="717">
        <f>需要増加額!Z111</f>
        <v>0</v>
      </c>
      <c r="G123" s="710">
        <f>需要増加額!AA111</f>
        <v>0</v>
      </c>
      <c r="H123" s="697">
        <f t="shared" si="14"/>
        <v>0</v>
      </c>
      <c r="I123" s="668">
        <f t="shared" si="11"/>
        <v>0</v>
      </c>
      <c r="J123" s="675">
        <f t="shared" si="15"/>
        <v>0</v>
      </c>
      <c r="K123" s="698">
        <f t="shared" si="16"/>
        <v>0</v>
      </c>
      <c r="L123" s="675">
        <f t="shared" si="13"/>
        <v>0</v>
      </c>
      <c r="M123" s="732"/>
      <c r="N123" s="679">
        <f t="shared" si="10"/>
        <v>0</v>
      </c>
      <c r="O123" s="650"/>
      <c r="P123" s="650"/>
      <c r="Q123" s="650"/>
      <c r="R123" s="650"/>
      <c r="S123" s="650"/>
    </row>
    <row r="124" spans="1:19" ht="14.5" thickTop="1">
      <c r="A124" s="650"/>
      <c r="B124" s="51">
        <v>105</v>
      </c>
      <c r="C124" s="94" t="s">
        <v>395</v>
      </c>
      <c r="D124" s="730"/>
      <c r="E124" s="860">
        <v>100992</v>
      </c>
      <c r="F124" s="731">
        <f>需要増加額!Z112</f>
        <v>1.358086727418413E-4</v>
      </c>
      <c r="G124" s="713">
        <f>需要増加額!AA112</f>
        <v>4.8150347608471004E-5</v>
      </c>
      <c r="H124" s="699">
        <f t="shared" si="14"/>
        <v>13.718113048181436</v>
      </c>
      <c r="I124" s="669">
        <f t="shared" si="11"/>
        <v>0</v>
      </c>
      <c r="J124" s="676">
        <f t="shared" si="15"/>
        <v>0</v>
      </c>
      <c r="K124" s="700">
        <f t="shared" si="16"/>
        <v>0</v>
      </c>
      <c r="L124" s="676">
        <f t="shared" si="13"/>
        <v>0</v>
      </c>
      <c r="M124" s="733"/>
      <c r="N124" s="680">
        <f t="shared" si="10"/>
        <v>0</v>
      </c>
      <c r="O124" s="650"/>
      <c r="P124" s="650"/>
      <c r="Q124" s="650"/>
      <c r="R124" s="650"/>
      <c r="S124" s="650"/>
    </row>
    <row r="125" spans="1:19" ht="14">
      <c r="A125" s="650"/>
      <c r="B125" s="50">
        <v>106</v>
      </c>
      <c r="C125" s="46" t="s">
        <v>557</v>
      </c>
      <c r="D125" s="817"/>
      <c r="E125" s="859">
        <v>0</v>
      </c>
      <c r="F125" s="717">
        <f>需要増加額!Z113</f>
        <v>0</v>
      </c>
      <c r="G125" s="710">
        <f>需要増加額!AA113</f>
        <v>0</v>
      </c>
      <c r="H125" s="697">
        <f t="shared" si="14"/>
        <v>0</v>
      </c>
      <c r="I125" s="668">
        <f t="shared" si="11"/>
        <v>0</v>
      </c>
      <c r="J125" s="675">
        <f t="shared" si="15"/>
        <v>0</v>
      </c>
      <c r="K125" s="698">
        <f t="shared" si="16"/>
        <v>0</v>
      </c>
      <c r="L125" s="675">
        <f t="shared" si="13"/>
        <v>0</v>
      </c>
      <c r="M125" s="732"/>
      <c r="N125" s="679">
        <f t="shared" si="10"/>
        <v>0</v>
      </c>
      <c r="O125" s="650"/>
      <c r="P125" s="650"/>
      <c r="Q125" s="650"/>
      <c r="R125" s="650"/>
      <c r="S125" s="650"/>
    </row>
    <row r="126" spans="1:19" ht="14">
      <c r="A126" s="650"/>
      <c r="B126" s="50">
        <v>107</v>
      </c>
      <c r="C126" s="46" t="s">
        <v>558</v>
      </c>
      <c r="D126" s="730"/>
      <c r="E126" s="859">
        <v>144</v>
      </c>
      <c r="F126" s="717">
        <f>需要増加額!Z114</f>
        <v>2.3505125679551809E-2</v>
      </c>
      <c r="G126" s="710">
        <f>需要増加額!AA114</f>
        <v>3.0097892967934352E-2</v>
      </c>
      <c r="H126" s="697">
        <f t="shared" si="14"/>
        <v>3.5764464221116459</v>
      </c>
      <c r="I126" s="668">
        <f t="shared" si="11"/>
        <v>0</v>
      </c>
      <c r="J126" s="675">
        <f t="shared" si="15"/>
        <v>0</v>
      </c>
      <c r="K126" s="698">
        <f t="shared" si="16"/>
        <v>0</v>
      </c>
      <c r="L126" s="675">
        <f t="shared" si="13"/>
        <v>0</v>
      </c>
      <c r="M126" s="732"/>
      <c r="N126" s="679">
        <f t="shared" si="10"/>
        <v>0</v>
      </c>
      <c r="O126" s="650"/>
      <c r="P126" s="650"/>
      <c r="Q126" s="650"/>
      <c r="R126" s="650"/>
      <c r="S126" s="650"/>
    </row>
    <row r="127" spans="1:19">
      <c r="A127" s="650"/>
      <c r="B127" s="1367" t="s">
        <v>14</v>
      </c>
      <c r="C127" s="1367"/>
      <c r="D127" s="718"/>
      <c r="E127" s="701">
        <f>SUM(E20:E126)</f>
        <v>4446366</v>
      </c>
      <c r="F127" s="736">
        <f>需要増加額!Z115</f>
        <v>0</v>
      </c>
      <c r="G127" s="737"/>
      <c r="H127" s="738"/>
      <c r="I127" s="702">
        <f>SUM(I20:I126)</f>
        <v>269118.41205917142</v>
      </c>
      <c r="J127" s="703">
        <f>SUM(J20:J126)</f>
        <v>794653.41205917136</v>
      </c>
      <c r="K127" s="704">
        <f t="shared" si="16"/>
        <v>1</v>
      </c>
      <c r="L127" s="703">
        <f>SUM(L20:L126)</f>
        <v>0</v>
      </c>
      <c r="M127" s="739"/>
      <c r="N127" s="676">
        <f>SUM(N20:N126)</f>
        <v>0</v>
      </c>
      <c r="O127" s="650"/>
      <c r="P127" s="650"/>
      <c r="Q127" s="650"/>
      <c r="R127" s="650"/>
      <c r="S127" s="650"/>
    </row>
    <row r="128" spans="1:19" ht="16.5" customHeight="1">
      <c r="A128" s="650"/>
      <c r="B128" s="651"/>
      <c r="C128" s="665" t="s">
        <v>444</v>
      </c>
      <c r="D128" s="650" t="s">
        <v>445</v>
      </c>
      <c r="E128" s="651"/>
      <c r="F128" s="651"/>
      <c r="G128" s="651"/>
      <c r="H128" s="651"/>
      <c r="I128" s="651"/>
      <c r="J128" s="651"/>
      <c r="K128" s="651"/>
      <c r="L128" s="651"/>
      <c r="M128" s="651"/>
      <c r="N128" s="651"/>
      <c r="O128" s="650"/>
      <c r="P128" s="650"/>
      <c r="Q128" s="650"/>
      <c r="R128" s="650"/>
      <c r="S128" s="650"/>
    </row>
    <row r="129" spans="1:19" ht="16.5" customHeight="1">
      <c r="A129" s="650"/>
      <c r="B129" s="651"/>
      <c r="C129" s="666" t="s">
        <v>446</v>
      </c>
      <c r="D129" s="650" t="s">
        <v>447</v>
      </c>
      <c r="E129" s="651"/>
      <c r="F129" s="651"/>
      <c r="G129" s="651"/>
      <c r="H129" s="651"/>
      <c r="I129" s="651"/>
      <c r="J129" s="651"/>
      <c r="K129" s="651"/>
      <c r="L129" s="651"/>
      <c r="M129" s="651"/>
      <c r="N129" s="651"/>
      <c r="O129" s="650"/>
      <c r="P129" s="650"/>
      <c r="Q129" s="650"/>
      <c r="R129" s="650"/>
      <c r="S129" s="650"/>
    </row>
    <row r="130" spans="1:19" ht="16.5" customHeight="1">
      <c r="A130" s="650"/>
      <c r="B130" s="651"/>
      <c r="C130" s="665" t="s">
        <v>448</v>
      </c>
      <c r="D130" s="650" t="s">
        <v>449</v>
      </c>
      <c r="E130" s="651"/>
      <c r="F130" s="651"/>
      <c r="G130" s="651"/>
      <c r="H130" s="651"/>
      <c r="I130" s="651"/>
      <c r="J130" s="651"/>
      <c r="K130" s="651"/>
      <c r="L130" s="651"/>
      <c r="M130" s="651"/>
      <c r="N130" s="651"/>
      <c r="O130" s="650"/>
      <c r="P130" s="650"/>
      <c r="Q130" s="650"/>
      <c r="R130" s="650"/>
      <c r="S130" s="650"/>
    </row>
    <row r="131" spans="1:19" ht="16.5" customHeight="1">
      <c r="A131" s="650"/>
      <c r="B131" s="651"/>
      <c r="C131" s="665" t="s">
        <v>450</v>
      </c>
      <c r="D131" s="650" t="s">
        <v>451</v>
      </c>
      <c r="E131" s="651"/>
      <c r="F131" s="651"/>
      <c r="G131" s="651"/>
      <c r="H131" s="651"/>
      <c r="I131" s="651"/>
      <c r="J131" s="651"/>
      <c r="K131" s="651"/>
      <c r="L131" s="651"/>
      <c r="M131" s="651"/>
      <c r="N131" s="651"/>
      <c r="O131" s="650"/>
      <c r="P131" s="650"/>
      <c r="Q131" s="650"/>
      <c r="R131" s="650"/>
      <c r="S131" s="650"/>
    </row>
    <row r="132" spans="1:19" ht="16.5" customHeight="1">
      <c r="A132" s="650"/>
      <c r="B132" s="651"/>
      <c r="C132" s="665" t="s">
        <v>452</v>
      </c>
      <c r="D132" s="650" t="s">
        <v>453</v>
      </c>
      <c r="E132" s="651"/>
      <c r="F132" s="651"/>
      <c r="G132" s="651"/>
      <c r="H132" s="651"/>
      <c r="I132" s="651"/>
      <c r="J132" s="651"/>
      <c r="K132" s="651"/>
      <c r="L132" s="651"/>
      <c r="M132" s="651"/>
      <c r="N132" s="651"/>
      <c r="O132" s="650"/>
      <c r="P132" s="650"/>
      <c r="Q132" s="650"/>
      <c r="R132" s="650"/>
      <c r="S132" s="650"/>
    </row>
    <row r="133" spans="1:19" ht="16.5" customHeight="1">
      <c r="A133" s="650"/>
      <c r="B133" s="651"/>
      <c r="C133" s="665"/>
      <c r="D133" s="650" t="s">
        <v>454</v>
      </c>
      <c r="E133" s="651"/>
      <c r="F133" s="651"/>
      <c r="G133" s="651"/>
      <c r="H133" s="651"/>
      <c r="I133" s="651"/>
      <c r="J133" s="651"/>
      <c r="K133" s="651"/>
      <c r="L133" s="651"/>
      <c r="M133" s="651"/>
      <c r="N133" s="651"/>
      <c r="O133" s="650"/>
      <c r="P133" s="650"/>
      <c r="Q133" s="650"/>
      <c r="R133" s="650"/>
      <c r="S133" s="650"/>
    </row>
    <row r="134" spans="1:19" ht="16.5" customHeight="1">
      <c r="A134" s="650"/>
      <c r="B134" s="651"/>
      <c r="C134" s="665" t="s">
        <v>455</v>
      </c>
      <c r="D134" s="650" t="s">
        <v>456</v>
      </c>
      <c r="E134" s="651"/>
      <c r="F134" s="651"/>
      <c r="G134" s="651"/>
      <c r="H134" s="651"/>
      <c r="I134" s="651"/>
      <c r="J134" s="651"/>
      <c r="K134" s="651"/>
      <c r="L134" s="651"/>
      <c r="M134" s="651"/>
      <c r="N134" s="651"/>
      <c r="O134" s="650"/>
      <c r="P134" s="650"/>
      <c r="Q134" s="650"/>
      <c r="R134" s="650"/>
      <c r="S134" s="650"/>
    </row>
    <row r="135" spans="1:19" ht="16.5" customHeight="1">
      <c r="A135" s="650"/>
      <c r="B135" s="651"/>
      <c r="C135" s="665" t="s">
        <v>457</v>
      </c>
      <c r="D135" s="650" t="s">
        <v>458</v>
      </c>
      <c r="E135" s="651"/>
      <c r="F135" s="651"/>
      <c r="G135" s="651"/>
      <c r="H135" s="651"/>
      <c r="I135" s="651"/>
      <c r="J135" s="651"/>
      <c r="K135" s="651"/>
      <c r="L135" s="651"/>
      <c r="M135" s="651"/>
      <c r="N135" s="651"/>
      <c r="O135" s="650"/>
      <c r="P135" s="650"/>
      <c r="Q135" s="650"/>
      <c r="R135" s="650"/>
      <c r="S135" s="650"/>
    </row>
    <row r="136" spans="1:19">
      <c r="A136" s="650"/>
      <c r="B136" s="651"/>
      <c r="C136" s="651"/>
      <c r="D136" s="650"/>
      <c r="E136" s="651"/>
      <c r="F136" s="651"/>
      <c r="G136" s="651"/>
      <c r="H136" s="651"/>
      <c r="I136" s="651"/>
      <c r="J136" s="651"/>
      <c r="K136" s="651"/>
      <c r="L136" s="651"/>
      <c r="M136" s="651"/>
      <c r="N136" s="651"/>
      <c r="O136" s="650"/>
      <c r="P136" s="650"/>
      <c r="Q136" s="650"/>
      <c r="R136" s="650"/>
      <c r="S136" s="650"/>
    </row>
  </sheetData>
  <sheetProtection sheet="1" objects="1" scenarios="1"/>
  <mergeCells count="15">
    <mergeCell ref="N17:N19"/>
    <mergeCell ref="Q26:Q28"/>
    <mergeCell ref="B127:C127"/>
    <mergeCell ref="H17:H19"/>
    <mergeCell ref="I17:I19"/>
    <mergeCell ref="J17:J19"/>
    <mergeCell ref="K17:K19"/>
    <mergeCell ref="L17:L19"/>
    <mergeCell ref="M17:M19"/>
    <mergeCell ref="G17:G19"/>
    <mergeCell ref="C14:D14"/>
    <mergeCell ref="B17:C19"/>
    <mergeCell ref="D17:D19"/>
    <mergeCell ref="E17:E19"/>
    <mergeCell ref="F17:F19"/>
  </mergeCells>
  <phoneticPr fontId="2"/>
  <pageMargins left="0.70866141732283472" right="0.70866141732283472" top="0.74803149606299213" bottom="0.74803149606299213" header="0.31496062992125984" footer="0.31496062992125984"/>
  <pageSetup paperSize="9" scale="38" orientation="portrait" r:id="rId1"/>
  <ignoredErrors>
    <ignoredError sqref="B20:B29 C128:C135" numberStoredAsText="1"/>
    <ignoredError sqref="H89 J89"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T125"/>
  <sheetViews>
    <sheetView zoomScaleNormal="100" workbookViewId="0"/>
  </sheetViews>
  <sheetFormatPr defaultColWidth="9" defaultRowHeight="13"/>
  <cols>
    <col min="1" max="1" width="3.7265625" style="649" customWidth="1"/>
    <col min="2" max="2" width="4.36328125" style="667" bestFit="1" customWidth="1"/>
    <col min="3" max="3" width="30.36328125" style="667" bestFit="1" customWidth="1"/>
    <col min="4" max="4" width="13.6328125" style="667" customWidth="1"/>
    <col min="5" max="7" width="13.7265625" style="667" customWidth="1"/>
    <col min="8" max="11" width="13.6328125" style="667" customWidth="1"/>
    <col min="12" max="12" width="18.7265625" style="667" customWidth="1"/>
    <col min="13" max="14" width="4.7265625" style="649" customWidth="1"/>
    <col min="15" max="15" width="22.6328125" style="649" customWidth="1"/>
    <col min="16" max="17" width="4.7265625" style="649" customWidth="1"/>
    <col min="18" max="18" width="9" style="649" customWidth="1"/>
    <col min="19" max="19" width="9" style="649"/>
    <col min="20" max="20" width="9" style="649" customWidth="1"/>
    <col min="21" max="16384" width="9" style="649"/>
  </cols>
  <sheetData>
    <row r="1" spans="1:17">
      <c r="A1" s="650"/>
      <c r="B1" s="650"/>
      <c r="C1" s="651"/>
      <c r="D1" s="650"/>
      <c r="E1" s="650"/>
      <c r="F1" s="650"/>
      <c r="G1" s="650"/>
      <c r="H1" s="650"/>
      <c r="I1" s="650"/>
      <c r="J1" s="650"/>
      <c r="K1" s="650"/>
      <c r="L1" s="650"/>
      <c r="M1" s="650"/>
      <c r="N1" s="650"/>
      <c r="O1" s="650"/>
      <c r="P1" s="650"/>
      <c r="Q1" s="650"/>
    </row>
    <row r="2" spans="1:17">
      <c r="A2" s="650"/>
      <c r="B2" s="651"/>
      <c r="C2" s="651"/>
      <c r="D2" s="651"/>
      <c r="E2" s="651"/>
      <c r="F2" s="651"/>
      <c r="G2" s="651"/>
      <c r="H2" s="651"/>
      <c r="I2" s="651"/>
      <c r="J2" s="651"/>
      <c r="K2" s="651"/>
      <c r="L2" s="651"/>
      <c r="M2" s="650"/>
      <c r="N2" s="650"/>
      <c r="O2" s="650"/>
      <c r="P2" s="650"/>
      <c r="Q2" s="650"/>
    </row>
    <row r="3" spans="1:17">
      <c r="A3" s="650"/>
      <c r="B3" s="651"/>
      <c r="C3" s="651"/>
      <c r="D3" s="651"/>
      <c r="E3" s="651"/>
      <c r="F3" s="651"/>
      <c r="G3" s="651"/>
      <c r="H3" s="651"/>
      <c r="I3" s="651"/>
      <c r="J3" s="651"/>
      <c r="K3" s="651"/>
      <c r="L3" s="651"/>
      <c r="M3" s="650"/>
      <c r="N3" s="650"/>
      <c r="O3" s="650"/>
      <c r="P3" s="650"/>
      <c r="Q3" s="650"/>
    </row>
    <row r="4" spans="1:17">
      <c r="A4" s="650" t="s">
        <v>466</v>
      </c>
      <c r="B4" s="651"/>
      <c r="C4" s="651"/>
      <c r="D4" s="651"/>
      <c r="E4" s="651"/>
      <c r="F4" s="651"/>
      <c r="G4" s="651"/>
      <c r="H4" s="651"/>
      <c r="I4" s="651"/>
      <c r="J4" s="651"/>
      <c r="K4" s="651"/>
      <c r="L4" s="651"/>
      <c r="M4" s="650"/>
      <c r="N4" s="650"/>
      <c r="O4" s="650"/>
      <c r="P4" s="650"/>
      <c r="Q4" s="650"/>
    </row>
    <row r="5" spans="1:17" s="655" customFormat="1">
      <c r="A5" s="924" t="s">
        <v>810</v>
      </c>
      <c r="B5" s="654"/>
      <c r="C5" s="653"/>
      <c r="D5" s="654"/>
      <c r="E5" s="654"/>
      <c r="F5" s="654"/>
      <c r="G5" s="654"/>
      <c r="H5" s="654"/>
      <c r="I5" s="654"/>
      <c r="J5" s="654"/>
      <c r="K5" s="654"/>
      <c r="L5" s="654"/>
      <c r="M5" s="654"/>
      <c r="N5" s="654"/>
      <c r="O5" s="654"/>
      <c r="P5" s="654"/>
      <c r="Q5" s="654"/>
    </row>
    <row r="6" spans="1:17" s="655" customFormat="1">
      <c r="A6" s="653" t="s">
        <v>428</v>
      </c>
      <c r="B6" s="654"/>
      <c r="C6" s="653"/>
      <c r="D6" s="654"/>
      <c r="E6" s="654"/>
      <c r="F6" s="654"/>
      <c r="G6" s="654"/>
      <c r="H6" s="654"/>
      <c r="I6" s="654"/>
      <c r="J6" s="654"/>
      <c r="K6" s="654"/>
      <c r="L6" s="654"/>
      <c r="M6" s="654"/>
      <c r="N6" s="654"/>
      <c r="O6" s="654"/>
      <c r="P6" s="654"/>
      <c r="Q6" s="654"/>
    </row>
    <row r="7" spans="1:17" s="655" customFormat="1">
      <c r="A7" s="653"/>
      <c r="B7" s="654"/>
      <c r="C7" s="653"/>
      <c r="D7" s="654"/>
      <c r="E7" s="654"/>
      <c r="F7" s="654"/>
      <c r="G7" s="654"/>
      <c r="H7" s="654"/>
      <c r="I7" s="654"/>
      <c r="J7" s="654"/>
      <c r="K7" s="654"/>
      <c r="L7" s="654"/>
      <c r="M7" s="654"/>
      <c r="N7" s="654"/>
      <c r="O7" s="654"/>
      <c r="P7" s="654"/>
      <c r="Q7" s="654"/>
    </row>
    <row r="8" spans="1:17">
      <c r="A8" s="656" t="s">
        <v>467</v>
      </c>
      <c r="B8" s="650"/>
      <c r="C8" s="653"/>
      <c r="D8" s="650"/>
      <c r="E8" s="650"/>
      <c r="F8" s="650"/>
      <c r="G8" s="650"/>
      <c r="H8" s="650"/>
      <c r="I8" s="650"/>
      <c r="J8" s="650"/>
      <c r="K8" s="650"/>
      <c r="L8" s="650"/>
      <c r="M8" s="650"/>
      <c r="N8" s="650"/>
      <c r="O8" s="650"/>
      <c r="P8" s="650"/>
      <c r="Q8" s="650"/>
    </row>
    <row r="9" spans="1:17">
      <c r="A9" s="656"/>
      <c r="B9" s="650"/>
      <c r="C9" s="653"/>
      <c r="D9" s="650"/>
      <c r="E9" s="650"/>
      <c r="F9" s="650"/>
      <c r="G9" s="650"/>
      <c r="H9" s="650"/>
      <c r="I9" s="650"/>
      <c r="J9" s="650"/>
      <c r="K9" s="650"/>
      <c r="L9" s="650"/>
      <c r="M9" s="650"/>
      <c r="N9" s="650"/>
      <c r="O9" s="650"/>
      <c r="P9" s="650"/>
      <c r="Q9" s="650"/>
    </row>
    <row r="10" spans="1:17" ht="13.5" thickBot="1">
      <c r="A10" s="650"/>
      <c r="B10" s="650"/>
      <c r="C10" s="651"/>
      <c r="D10" s="657" t="str">
        <f>"単位："&amp;入力表!D132</f>
        <v>単位：億円</v>
      </c>
      <c r="E10" s="650"/>
      <c r="F10" s="650"/>
      <c r="G10" s="650"/>
      <c r="H10" s="650"/>
      <c r="I10" s="650"/>
      <c r="J10" s="650"/>
      <c r="K10" s="650"/>
      <c r="L10" s="650"/>
      <c r="M10" s="650"/>
      <c r="N10" s="650"/>
      <c r="O10" s="650"/>
      <c r="P10" s="650"/>
      <c r="Q10" s="650"/>
    </row>
    <row r="11" spans="1:17" ht="30" customHeight="1" thickTop="1" thickBot="1">
      <c r="A11" s="650"/>
      <c r="B11" s="651"/>
      <c r="C11" s="740" t="s">
        <v>468</v>
      </c>
      <c r="D11" s="749"/>
      <c r="E11" s="651"/>
      <c r="F11" s="651"/>
      <c r="G11" s="651"/>
      <c r="H11" s="651"/>
      <c r="I11" s="651"/>
      <c r="J11" s="651"/>
      <c r="K11" s="651"/>
      <c r="L11" s="651"/>
      <c r="M11" s="650"/>
      <c r="N11" s="650"/>
      <c r="O11" s="650"/>
      <c r="P11" s="650"/>
      <c r="Q11" s="650"/>
    </row>
    <row r="12" spans="1:17" ht="14.5" thickTop="1">
      <c r="A12" s="650"/>
      <c r="B12" s="651"/>
      <c r="C12" s="658"/>
      <c r="D12" s="660"/>
      <c r="E12" s="651"/>
      <c r="F12" s="651"/>
      <c r="G12" s="651"/>
      <c r="H12" s="651"/>
      <c r="I12" s="651"/>
      <c r="J12" s="651"/>
      <c r="K12" s="651"/>
      <c r="L12" s="651"/>
      <c r="M12" s="650"/>
      <c r="N12" s="650"/>
      <c r="O12" s="650"/>
      <c r="P12" s="650"/>
      <c r="Q12" s="650"/>
    </row>
    <row r="13" spans="1:17">
      <c r="A13" s="650"/>
      <c r="B13" s="651"/>
      <c r="C13" s="651"/>
      <c r="D13" s="651"/>
      <c r="E13" s="651"/>
      <c r="F13" s="651"/>
      <c r="G13" s="651"/>
      <c r="H13" s="651"/>
      <c r="I13" s="651"/>
      <c r="J13" s="651"/>
      <c r="K13" s="651"/>
      <c r="L13" s="651"/>
      <c r="M13" s="650"/>
      <c r="N13" s="650"/>
      <c r="O13" s="650"/>
      <c r="P13" s="650"/>
      <c r="Q13" s="650"/>
    </row>
    <row r="14" spans="1:17" ht="14.25" customHeight="1">
      <c r="A14" s="650"/>
      <c r="B14" s="1352" t="s">
        <v>559</v>
      </c>
      <c r="C14" s="1384"/>
      <c r="D14" s="1357" t="s">
        <v>434</v>
      </c>
      <c r="E14" s="1359" t="s">
        <v>108</v>
      </c>
      <c r="F14" s="1374" t="s">
        <v>109</v>
      </c>
      <c r="G14" s="1368" t="s">
        <v>435</v>
      </c>
      <c r="H14" s="1374" t="s">
        <v>469</v>
      </c>
      <c r="I14" s="1381" t="s">
        <v>406</v>
      </c>
      <c r="J14" s="1357" t="s">
        <v>470</v>
      </c>
      <c r="K14" s="1371" t="s">
        <v>471</v>
      </c>
      <c r="L14" s="1362" t="s">
        <v>472</v>
      </c>
      <c r="M14" s="650"/>
      <c r="N14" s="650"/>
      <c r="O14" s="650"/>
      <c r="P14" s="650"/>
      <c r="Q14" s="650"/>
    </row>
    <row r="15" spans="1:17" ht="28.5" customHeight="1">
      <c r="A15" s="650"/>
      <c r="B15" s="1353"/>
      <c r="C15" s="1385"/>
      <c r="D15" s="1357"/>
      <c r="E15" s="1360"/>
      <c r="F15" s="1375"/>
      <c r="G15" s="1369"/>
      <c r="H15" s="1375"/>
      <c r="I15" s="1382"/>
      <c r="J15" s="1357"/>
      <c r="K15" s="1372"/>
      <c r="L15" s="1362"/>
      <c r="M15" s="650"/>
      <c r="N15" s="650"/>
      <c r="O15" s="650"/>
      <c r="P15" s="650"/>
      <c r="Q15" s="650"/>
    </row>
    <row r="16" spans="1:17" ht="28.5" customHeight="1" thickBot="1">
      <c r="A16" s="650"/>
      <c r="B16" s="1354"/>
      <c r="C16" s="1386"/>
      <c r="D16" s="1358"/>
      <c r="E16" s="1361"/>
      <c r="F16" s="1376"/>
      <c r="G16" s="1370"/>
      <c r="H16" s="1376"/>
      <c r="I16" s="1383"/>
      <c r="J16" s="1358"/>
      <c r="K16" s="1373"/>
      <c r="L16" s="1363"/>
      <c r="M16" s="650"/>
      <c r="N16" s="650"/>
      <c r="O16" s="650"/>
      <c r="P16" s="650"/>
      <c r="Q16" s="650"/>
    </row>
    <row r="17" spans="1:20" ht="14.5" thickTop="1">
      <c r="A17" s="650"/>
      <c r="B17" s="45" t="s">
        <v>413</v>
      </c>
      <c r="C17" s="46" t="s">
        <v>351</v>
      </c>
      <c r="D17" s="750">
        <v>36711</v>
      </c>
      <c r="E17" s="751">
        <f>需要増加額!Z8</f>
        <v>0.33467949676999675</v>
      </c>
      <c r="F17" s="751">
        <f>需要増加額!AA8</f>
        <v>5.0014338119023123E-2</v>
      </c>
      <c r="G17" s="758">
        <f>$D17*E17/(1-$E17-$F17)</f>
        <v>19967.976436100398</v>
      </c>
      <c r="H17" s="769">
        <f t="shared" ref="H17:H32" si="0">$D17*F17/(1-$E17-$F17)</f>
        <v>2984.0045018178757</v>
      </c>
      <c r="I17" s="787"/>
      <c r="J17" s="787">
        <f t="shared" ref="J17:J23" si="1">D17+G17+H17</f>
        <v>59662.980937918277</v>
      </c>
      <c r="K17" s="753">
        <f>J17/J$124</f>
        <v>1.3418369279073805E-2</v>
      </c>
      <c r="L17" s="754">
        <f>$D$11*K17</f>
        <v>0</v>
      </c>
      <c r="M17" s="650"/>
      <c r="N17" s="650"/>
      <c r="O17" s="650"/>
      <c r="P17" s="650"/>
      <c r="Q17" s="650"/>
      <c r="T17" s="755"/>
    </row>
    <row r="18" spans="1:20" ht="14">
      <c r="A18" s="650"/>
      <c r="B18" s="47" t="s">
        <v>1</v>
      </c>
      <c r="C18" s="46" t="s">
        <v>352</v>
      </c>
      <c r="D18" s="750">
        <v>3387</v>
      </c>
      <c r="E18" s="756">
        <f>需要増加額!Z9</f>
        <v>6.9923027895031437E-2</v>
      </c>
      <c r="F18" s="757">
        <f>需要増加額!AA9</f>
        <v>1.9012748544016349E-2</v>
      </c>
      <c r="G18" s="758">
        <f>$D18*E18/(1-$E18-$F18)</f>
        <v>259.94797002873099</v>
      </c>
      <c r="H18" s="750">
        <f t="shared" si="0"/>
        <v>70.682370850747319</v>
      </c>
      <c r="I18" s="787"/>
      <c r="J18" s="787">
        <f t="shared" si="1"/>
        <v>3717.6303408794784</v>
      </c>
      <c r="K18" s="753">
        <f>J18/J$124</f>
        <v>8.3610533655562285E-4</v>
      </c>
      <c r="L18" s="759">
        <f t="shared" ref="L18:L81" si="2">$D$11*K18</f>
        <v>0</v>
      </c>
      <c r="M18" s="650"/>
      <c r="N18" s="650"/>
      <c r="O18" s="650"/>
      <c r="P18" s="650"/>
      <c r="Q18" s="650"/>
      <c r="T18" s="755"/>
    </row>
    <row r="19" spans="1:20" ht="14">
      <c r="A19" s="650"/>
      <c r="B19" s="47" t="s">
        <v>2</v>
      </c>
      <c r="C19" s="46" t="s">
        <v>353</v>
      </c>
      <c r="D19" s="750">
        <v>5916</v>
      </c>
      <c r="E19" s="756">
        <f>需要増加額!Z10</f>
        <v>0</v>
      </c>
      <c r="F19" s="757">
        <f>需要増加額!AA10</f>
        <v>0</v>
      </c>
      <c r="G19" s="758">
        <f t="shared" ref="G19:G32" si="3">$D19*E19/(1-$E19-$F19)</f>
        <v>0</v>
      </c>
      <c r="H19" s="750">
        <f t="shared" si="0"/>
        <v>0</v>
      </c>
      <c r="I19" s="787"/>
      <c r="J19" s="787">
        <f t="shared" si="1"/>
        <v>5916</v>
      </c>
      <c r="K19" s="753">
        <f t="shared" ref="K19:K48" si="4">J19/J$124</f>
        <v>1.3305247476253642E-3</v>
      </c>
      <c r="L19" s="759">
        <f t="shared" si="2"/>
        <v>0</v>
      </c>
      <c r="M19" s="650"/>
      <c r="N19" s="650"/>
      <c r="O19" s="650"/>
      <c r="P19" s="650"/>
      <c r="Q19" s="650"/>
      <c r="T19" s="755"/>
    </row>
    <row r="20" spans="1:20" ht="14">
      <c r="A20" s="650"/>
      <c r="B20" s="47" t="s">
        <v>3</v>
      </c>
      <c r="C20" s="46" t="s">
        <v>354</v>
      </c>
      <c r="D20" s="750">
        <v>2346</v>
      </c>
      <c r="E20" s="756">
        <f>需要増加額!Z11</f>
        <v>0.21797701872036809</v>
      </c>
      <c r="F20" s="757">
        <f>需要増加額!AA11</f>
        <v>3.1804802074933601E-2</v>
      </c>
      <c r="G20" s="758">
        <f t="shared" si="3"/>
        <v>681.63382345664854</v>
      </c>
      <c r="H20" s="750">
        <f t="shared" si="0"/>
        <v>99.456488440325643</v>
      </c>
      <c r="I20" s="787"/>
      <c r="J20" s="787">
        <f t="shared" si="1"/>
        <v>3127.0903118969741</v>
      </c>
      <c r="K20" s="753">
        <f t="shared" si="4"/>
        <v>7.0329125220392884E-4</v>
      </c>
      <c r="L20" s="759">
        <f t="shared" si="2"/>
        <v>0</v>
      </c>
      <c r="M20" s="650"/>
      <c r="N20" s="650"/>
      <c r="O20" s="650"/>
      <c r="P20" s="650"/>
      <c r="Q20" s="650"/>
      <c r="T20" s="755"/>
    </row>
    <row r="21" spans="1:20" ht="14">
      <c r="A21" s="650"/>
      <c r="B21" s="48" t="s">
        <v>4</v>
      </c>
      <c r="C21" s="49" t="s">
        <v>355</v>
      </c>
      <c r="D21" s="760">
        <v>3054</v>
      </c>
      <c r="E21" s="761">
        <f>需要増加額!Z12</f>
        <v>0.24930029364152415</v>
      </c>
      <c r="F21" s="762">
        <f>需要増加額!AA12</f>
        <v>3.3308393561263416E-2</v>
      </c>
      <c r="G21" s="763">
        <f t="shared" si="3"/>
        <v>1061.2940011951775</v>
      </c>
      <c r="H21" s="760">
        <f t="shared" si="0"/>
        <v>141.79685775600282</v>
      </c>
      <c r="I21" s="792"/>
      <c r="J21" s="792">
        <f t="shared" si="1"/>
        <v>4257.090858951181</v>
      </c>
      <c r="K21" s="764">
        <f t="shared" si="4"/>
        <v>9.5743149775596092E-4</v>
      </c>
      <c r="L21" s="765">
        <f t="shared" si="2"/>
        <v>0</v>
      </c>
      <c r="M21" s="650"/>
      <c r="N21" s="650"/>
      <c r="O21" s="650"/>
      <c r="P21" s="650"/>
      <c r="Q21" s="650"/>
      <c r="T21" s="755"/>
    </row>
    <row r="22" spans="1:20" ht="14">
      <c r="A22" s="650"/>
      <c r="B22" s="47" t="s">
        <v>5</v>
      </c>
      <c r="C22" s="46" t="s">
        <v>407</v>
      </c>
      <c r="D22" s="750">
        <v>0</v>
      </c>
      <c r="E22" s="766">
        <f>需要増加額!Z13</f>
        <v>2.0962594106549742E-2</v>
      </c>
      <c r="F22" s="752">
        <f>需要増加額!AA13</f>
        <v>5.3937705643122419E-2</v>
      </c>
      <c r="G22" s="758">
        <f t="shared" si="3"/>
        <v>0</v>
      </c>
      <c r="H22" s="750">
        <f t="shared" si="0"/>
        <v>0</v>
      </c>
      <c r="I22" s="787"/>
      <c r="J22" s="787">
        <f t="shared" si="1"/>
        <v>0</v>
      </c>
      <c r="K22" s="753">
        <f t="shared" si="4"/>
        <v>0</v>
      </c>
      <c r="L22" s="759">
        <f t="shared" si="2"/>
        <v>0</v>
      </c>
      <c r="M22" s="650"/>
      <c r="N22" s="650"/>
      <c r="O22" s="661" t="s">
        <v>442</v>
      </c>
      <c r="P22" s="650"/>
      <c r="Q22" s="650"/>
      <c r="T22" s="755"/>
    </row>
    <row r="23" spans="1:20" ht="14.25" customHeight="1">
      <c r="A23" s="650"/>
      <c r="B23" s="47" t="s">
        <v>6</v>
      </c>
      <c r="C23" s="46" t="s">
        <v>507</v>
      </c>
      <c r="D23" s="750">
        <v>-88</v>
      </c>
      <c r="E23" s="756">
        <f>需要増加額!Z14</f>
        <v>3.017818693951933E-2</v>
      </c>
      <c r="F23" s="757">
        <f>需要増加額!AA14</f>
        <v>0.1273132035497363</v>
      </c>
      <c r="G23" s="758">
        <f t="shared" si="3"/>
        <v>-3.1521107567314823</v>
      </c>
      <c r="H23" s="750">
        <f t="shared" si="0"/>
        <v>-13.297860444278246</v>
      </c>
      <c r="I23" s="787"/>
      <c r="J23" s="787">
        <f t="shared" si="1"/>
        <v>-104.44997120100973</v>
      </c>
      <c r="K23" s="753">
        <f t="shared" si="4"/>
        <v>-2.349108714869845E-5</v>
      </c>
      <c r="L23" s="759">
        <f t="shared" si="2"/>
        <v>0</v>
      </c>
      <c r="M23" s="650"/>
      <c r="N23" s="650"/>
      <c r="O23" s="1377" t="s">
        <v>473</v>
      </c>
      <c r="P23" s="650"/>
      <c r="Q23" s="650"/>
      <c r="T23" s="755"/>
    </row>
    <row r="24" spans="1:20" ht="14">
      <c r="A24" s="650"/>
      <c r="B24" s="47" t="s">
        <v>7</v>
      </c>
      <c r="C24" s="46" t="s">
        <v>356</v>
      </c>
      <c r="D24" s="750">
        <v>284276</v>
      </c>
      <c r="E24" s="767">
        <f>需要増加額!Z15</f>
        <v>0.32972384823200612</v>
      </c>
      <c r="F24" s="757">
        <f>需要増加額!AA15</f>
        <v>2.8438353610059194E-2</v>
      </c>
      <c r="G24" s="758">
        <f t="shared" si="3"/>
        <v>146037.79482762303</v>
      </c>
      <c r="H24" s="750">
        <f t="shared" si="0"/>
        <v>12595.614396744992</v>
      </c>
      <c r="I24" s="787"/>
      <c r="J24" s="787">
        <f t="shared" ref="J24:J27" si="5">D24+G24+H24</f>
        <v>442909.40922436805</v>
      </c>
      <c r="K24" s="753">
        <f t="shared" si="4"/>
        <v>9.9611550021830877E-2</v>
      </c>
      <c r="L24" s="759">
        <f t="shared" si="2"/>
        <v>0</v>
      </c>
      <c r="M24" s="650"/>
      <c r="N24" s="650"/>
      <c r="O24" s="1378"/>
      <c r="P24" s="650"/>
      <c r="Q24" s="650"/>
      <c r="T24" s="755"/>
    </row>
    <row r="25" spans="1:20" ht="14">
      <c r="A25" s="650"/>
      <c r="B25" s="47" t="s">
        <v>8</v>
      </c>
      <c r="C25" s="46" t="s">
        <v>508</v>
      </c>
      <c r="D25" s="750">
        <v>64906</v>
      </c>
      <c r="E25" s="756">
        <f>需要増加額!Z16</f>
        <v>0.31552221832351163</v>
      </c>
      <c r="F25" s="768">
        <f>需要増加額!AA16</f>
        <v>4.2918634282618183E-2</v>
      </c>
      <c r="G25" s="758">
        <f t="shared" si="3"/>
        <v>31921.117773312748</v>
      </c>
      <c r="H25" s="750">
        <f t="shared" si="0"/>
        <v>4342.0421765686633</v>
      </c>
      <c r="I25" s="787"/>
      <c r="J25" s="787">
        <f t="shared" si="5"/>
        <v>101169.15994988142</v>
      </c>
      <c r="K25" s="753">
        <f t="shared" si="4"/>
        <v>2.2753223632485813E-2</v>
      </c>
      <c r="L25" s="759">
        <f t="shared" si="2"/>
        <v>0</v>
      </c>
      <c r="M25" s="650"/>
      <c r="N25" s="650"/>
      <c r="O25" s="1379"/>
      <c r="P25" s="650"/>
      <c r="Q25" s="650"/>
      <c r="T25" s="755"/>
    </row>
    <row r="26" spans="1:20" ht="14">
      <c r="A26" s="650"/>
      <c r="B26" s="48" t="s">
        <v>9</v>
      </c>
      <c r="C26" s="49" t="s">
        <v>415</v>
      </c>
      <c r="D26" s="760">
        <v>2584</v>
      </c>
      <c r="E26" s="761">
        <f>需要増加額!Z17</f>
        <v>0.3100885403313326</v>
      </c>
      <c r="F26" s="762">
        <f>需要増加額!AA17</f>
        <v>9.2415243968826499E-2</v>
      </c>
      <c r="G26" s="763">
        <f t="shared" si="3"/>
        <v>1341.0441223927182</v>
      </c>
      <c r="H26" s="760">
        <f t="shared" si="0"/>
        <v>399.66946089481524</v>
      </c>
      <c r="I26" s="792"/>
      <c r="J26" s="792">
        <f t="shared" si="5"/>
        <v>4324.7135832875338</v>
      </c>
      <c r="K26" s="764">
        <f t="shared" si="4"/>
        <v>9.726400353204243E-4</v>
      </c>
      <c r="L26" s="765">
        <f t="shared" si="2"/>
        <v>0</v>
      </c>
      <c r="M26" s="650"/>
      <c r="N26" s="650"/>
      <c r="O26" s="650"/>
      <c r="P26" s="650"/>
      <c r="Q26" s="650"/>
      <c r="T26" s="755"/>
    </row>
    <row r="27" spans="1:20" ht="14">
      <c r="A27" s="650"/>
      <c r="B27" s="47">
        <v>11</v>
      </c>
      <c r="C27" s="46" t="s">
        <v>357</v>
      </c>
      <c r="D27" s="750">
        <v>39679</v>
      </c>
      <c r="E27" s="756">
        <f>需要増加額!Z18</f>
        <v>0.27217783548489921</v>
      </c>
      <c r="F27" s="757">
        <f>需要増加額!AA18</f>
        <v>1.0697990142311641E-2</v>
      </c>
      <c r="G27" s="758">
        <f t="shared" si="3"/>
        <v>15059.796782964377</v>
      </c>
      <c r="H27" s="750">
        <f t="shared" si="0"/>
        <v>591.92754341052159</v>
      </c>
      <c r="I27" s="787"/>
      <c r="J27" s="787">
        <f t="shared" si="5"/>
        <v>55330.724326374897</v>
      </c>
      <c r="K27" s="753">
        <f t="shared" si="4"/>
        <v>1.2444032795855063E-2</v>
      </c>
      <c r="L27" s="759">
        <f t="shared" si="2"/>
        <v>0</v>
      </c>
      <c r="M27" s="650"/>
      <c r="N27" s="650"/>
      <c r="O27" s="650"/>
      <c r="P27" s="650"/>
      <c r="Q27" s="650"/>
      <c r="T27" s="755"/>
    </row>
    <row r="28" spans="1:20" ht="14">
      <c r="A28" s="650"/>
      <c r="B28" s="50">
        <v>12</v>
      </c>
      <c r="C28" s="46" t="s">
        <v>358</v>
      </c>
      <c r="D28" s="750">
        <v>1087</v>
      </c>
      <c r="E28" s="756">
        <f>需要増加額!Z19</f>
        <v>0.17392155446433646</v>
      </c>
      <c r="F28" s="757">
        <f>需要増加額!AA19</f>
        <v>1.7587822644652897E-2</v>
      </c>
      <c r="G28" s="758">
        <f t="shared" si="3"/>
        <v>233.834164986004</v>
      </c>
      <c r="H28" s="750">
        <f t="shared" si="0"/>
        <v>23.646487260885539</v>
      </c>
      <c r="I28" s="787"/>
      <c r="J28" s="787">
        <f t="shared" ref="J28:J81" si="6">D28+G28+H28</f>
        <v>1344.4806522468896</v>
      </c>
      <c r="K28" s="753">
        <f t="shared" si="4"/>
        <v>3.0237741388065885E-4</v>
      </c>
      <c r="L28" s="759">
        <f t="shared" si="2"/>
        <v>0</v>
      </c>
      <c r="M28" s="650"/>
      <c r="N28" s="650"/>
      <c r="O28" s="650"/>
      <c r="P28" s="650"/>
      <c r="Q28" s="650"/>
      <c r="T28" s="755"/>
    </row>
    <row r="29" spans="1:20" ht="14">
      <c r="A29" s="650"/>
      <c r="B29" s="50">
        <v>13</v>
      </c>
      <c r="C29" s="46" t="s">
        <v>509</v>
      </c>
      <c r="D29" s="750">
        <v>61975</v>
      </c>
      <c r="E29" s="756">
        <f>需要増加額!Z20</f>
        <v>0.48392850814247823</v>
      </c>
      <c r="F29" s="757">
        <f>需要増加額!AA20</f>
        <v>2.5714558803366604E-2</v>
      </c>
      <c r="G29" s="758">
        <f t="shared" si="3"/>
        <v>61162.527274428932</v>
      </c>
      <c r="H29" s="750">
        <f t="shared" si="0"/>
        <v>3249.999488969479</v>
      </c>
      <c r="I29" s="787"/>
      <c r="J29" s="787">
        <f t="shared" si="6"/>
        <v>126387.5267633984</v>
      </c>
      <c r="K29" s="753">
        <f t="shared" si="4"/>
        <v>2.8424904014513967E-2</v>
      </c>
      <c r="L29" s="759">
        <f t="shared" si="2"/>
        <v>0</v>
      </c>
      <c r="M29" s="650"/>
      <c r="N29" s="650"/>
      <c r="O29" s="650"/>
      <c r="P29" s="650"/>
      <c r="Q29" s="650"/>
      <c r="T29" s="755"/>
    </row>
    <row r="30" spans="1:20" ht="14">
      <c r="A30" s="650"/>
      <c r="B30" s="50">
        <v>14</v>
      </c>
      <c r="C30" s="46" t="s">
        <v>510</v>
      </c>
      <c r="D30" s="750">
        <v>680</v>
      </c>
      <c r="E30" s="756">
        <f>需要増加額!Z21</f>
        <v>0.13671131953196264</v>
      </c>
      <c r="F30" s="757">
        <f>需要増加額!AA21</f>
        <v>7.0129734400430993E-2</v>
      </c>
      <c r="G30" s="758">
        <f t="shared" si="3"/>
        <v>117.20689496429216</v>
      </c>
      <c r="H30" s="750">
        <f t="shared" si="0"/>
        <v>60.124417216405313</v>
      </c>
      <c r="I30" s="787"/>
      <c r="J30" s="787">
        <f t="shared" si="6"/>
        <v>857.33131218069741</v>
      </c>
      <c r="K30" s="753">
        <f t="shared" si="4"/>
        <v>1.9281618116473036E-4</v>
      </c>
      <c r="L30" s="759">
        <f t="shared" si="2"/>
        <v>0</v>
      </c>
      <c r="M30" s="650"/>
      <c r="N30" s="650"/>
      <c r="O30" s="650"/>
      <c r="P30" s="650"/>
      <c r="Q30" s="650"/>
      <c r="T30" s="755"/>
    </row>
    <row r="31" spans="1:20" ht="14">
      <c r="A31" s="650"/>
      <c r="B31" s="51">
        <v>15</v>
      </c>
      <c r="C31" s="49" t="s">
        <v>359</v>
      </c>
      <c r="D31" s="760">
        <v>1971</v>
      </c>
      <c r="E31" s="756">
        <f>需要増加額!Z22</f>
        <v>0.40920737376117189</v>
      </c>
      <c r="F31" s="757">
        <f>需要増加額!AA22</f>
        <v>2.1614367049815491E-2</v>
      </c>
      <c r="G31" s="763">
        <f t="shared" si="3"/>
        <v>1417.0388989074713</v>
      </c>
      <c r="H31" s="760">
        <f t="shared" si="0"/>
        <v>74.848110881619405</v>
      </c>
      <c r="I31" s="792"/>
      <c r="J31" s="792">
        <f t="shared" si="6"/>
        <v>3462.8870097890908</v>
      </c>
      <c r="K31" s="764">
        <f t="shared" si="4"/>
        <v>7.7881285746362109E-4</v>
      </c>
      <c r="L31" s="765">
        <f t="shared" si="2"/>
        <v>0</v>
      </c>
      <c r="M31" s="650"/>
      <c r="N31" s="650"/>
      <c r="O31" s="650"/>
      <c r="P31" s="650"/>
      <c r="Q31" s="650"/>
      <c r="T31" s="755"/>
    </row>
    <row r="32" spans="1:20" ht="14">
      <c r="A32" s="650"/>
      <c r="B32" s="50">
        <v>16</v>
      </c>
      <c r="C32" s="46" t="s">
        <v>360</v>
      </c>
      <c r="D32" s="750">
        <v>-1435</v>
      </c>
      <c r="E32" s="751">
        <f>需要増加額!Z23</f>
        <v>0.21016415162458235</v>
      </c>
      <c r="F32" s="752">
        <f>需要増加額!AA23</f>
        <v>6.5337027849495438E-2</v>
      </c>
      <c r="G32" s="758">
        <f t="shared" si="3"/>
        <v>-416.26783789979282</v>
      </c>
      <c r="H32" s="750">
        <f t="shared" si="0"/>
        <v>-129.41171511634136</v>
      </c>
      <c r="I32" s="787"/>
      <c r="J32" s="787">
        <f>D32+G32+H32</f>
        <v>-1980.6795530161342</v>
      </c>
      <c r="K32" s="753">
        <f t="shared" si="4"/>
        <v>-4.4546030466590785E-4</v>
      </c>
      <c r="L32" s="759">
        <f t="shared" si="2"/>
        <v>0</v>
      </c>
      <c r="M32" s="650"/>
      <c r="N32" s="650"/>
      <c r="O32" s="650"/>
      <c r="P32" s="650"/>
      <c r="Q32" s="650"/>
      <c r="T32" s="755"/>
    </row>
    <row r="33" spans="1:20" ht="14">
      <c r="A33" s="650"/>
      <c r="B33" s="50">
        <v>17</v>
      </c>
      <c r="C33" s="46" t="s">
        <v>361</v>
      </c>
      <c r="D33" s="750">
        <v>3845</v>
      </c>
      <c r="E33" s="756">
        <f>需要増加額!Z24</f>
        <v>0.19121492412733784</v>
      </c>
      <c r="F33" s="757">
        <f>需要増加額!AA24</f>
        <v>7.0847281149139435E-2</v>
      </c>
      <c r="G33" s="758">
        <f t="shared" ref="G33:G80" si="7">$D33*E33/(1-$E33-$F33)</f>
        <v>996.31891539729781</v>
      </c>
      <c r="H33" s="750">
        <f>$D33*F33/(1-$E33-$F33)</f>
        <v>369.14736982742829</v>
      </c>
      <c r="I33" s="787"/>
      <c r="J33" s="787">
        <f t="shared" si="6"/>
        <v>5210.4662852247266</v>
      </c>
      <c r="K33" s="753">
        <f t="shared" si="4"/>
        <v>1.1718482655779408E-3</v>
      </c>
      <c r="L33" s="759">
        <f t="shared" si="2"/>
        <v>0</v>
      </c>
      <c r="M33" s="650"/>
      <c r="N33" s="650"/>
      <c r="O33" s="650"/>
      <c r="P33" s="650"/>
      <c r="Q33" s="650"/>
      <c r="T33" s="755"/>
    </row>
    <row r="34" spans="1:20" ht="14">
      <c r="A34" s="650"/>
      <c r="B34" s="50">
        <v>18</v>
      </c>
      <c r="C34" s="46" t="s">
        <v>511</v>
      </c>
      <c r="D34" s="750">
        <v>617</v>
      </c>
      <c r="E34" s="756">
        <f>需要増加額!Z25</f>
        <v>5.5435777480309159E-2</v>
      </c>
      <c r="F34" s="757">
        <f>需要増加額!AA25</f>
        <v>3.4918690171664116E-2</v>
      </c>
      <c r="G34" s="758">
        <f t="shared" si="7"/>
        <v>37.601322151345968</v>
      </c>
      <c r="H34" s="750">
        <f>$D34*F34/(1-$E34-$F34)</f>
        <v>23.684865224703589</v>
      </c>
      <c r="I34" s="787"/>
      <c r="J34" s="787">
        <f t="shared" si="6"/>
        <v>678.2861873760495</v>
      </c>
      <c r="K34" s="753">
        <f t="shared" si="4"/>
        <v>1.5254843784250993E-4</v>
      </c>
      <c r="L34" s="759">
        <f t="shared" si="2"/>
        <v>0</v>
      </c>
      <c r="M34" s="650"/>
      <c r="N34" s="650"/>
      <c r="O34" s="650"/>
      <c r="P34" s="650"/>
      <c r="Q34" s="650"/>
      <c r="T34" s="755"/>
    </row>
    <row r="35" spans="1:20" ht="14">
      <c r="A35" s="650"/>
      <c r="B35" s="50">
        <v>19</v>
      </c>
      <c r="C35" s="46" t="s">
        <v>362</v>
      </c>
      <c r="D35" s="750">
        <v>102</v>
      </c>
      <c r="E35" s="756">
        <f>需要増加額!Z26</f>
        <v>0.24450448909310923</v>
      </c>
      <c r="F35" s="757">
        <f>需要増加額!AA26</f>
        <v>4.198560517574277E-2</v>
      </c>
      <c r="G35" s="758">
        <f t="shared" si="7"/>
        <v>34.953204835945726</v>
      </c>
      <c r="H35" s="750">
        <f t="shared" ref="H35:H81" si="8">$D35*F35/(1-$E35-$F35)</f>
        <v>6.0020634521357712</v>
      </c>
      <c r="I35" s="787"/>
      <c r="J35" s="787">
        <f t="shared" si="6"/>
        <v>142.95526828808147</v>
      </c>
      <c r="K35" s="753">
        <f t="shared" si="4"/>
        <v>3.2151034864894491E-5</v>
      </c>
      <c r="L35" s="759">
        <f t="shared" si="2"/>
        <v>0</v>
      </c>
      <c r="M35" s="650"/>
      <c r="N35" s="650"/>
      <c r="O35" s="650"/>
      <c r="P35" s="650"/>
      <c r="Q35" s="650"/>
      <c r="T35" s="755"/>
    </row>
    <row r="36" spans="1:20" ht="14">
      <c r="A36" s="650"/>
      <c r="B36" s="51">
        <v>20</v>
      </c>
      <c r="C36" s="49" t="s">
        <v>512</v>
      </c>
      <c r="D36" s="760">
        <v>142</v>
      </c>
      <c r="E36" s="761">
        <f>需要増加額!Z27</f>
        <v>0.12378639028889656</v>
      </c>
      <c r="F36" s="762">
        <f>需要増加額!AA27</f>
        <v>4.1361743578530882E-2</v>
      </c>
      <c r="G36" s="758">
        <f t="shared" si="7"/>
        <v>21.054833958090498</v>
      </c>
      <c r="H36" s="750">
        <f t="shared" si="8"/>
        <v>7.0352212487223547</v>
      </c>
      <c r="I36" s="787"/>
      <c r="J36" s="787">
        <f t="shared" si="6"/>
        <v>170.09005520681288</v>
      </c>
      <c r="K36" s="753">
        <f t="shared" si="4"/>
        <v>3.8253723424210443E-5</v>
      </c>
      <c r="L36" s="765">
        <f t="shared" si="2"/>
        <v>0</v>
      </c>
      <c r="M36" s="650"/>
      <c r="N36" s="650"/>
      <c r="O36" s="650"/>
      <c r="P36" s="650"/>
      <c r="Q36" s="650"/>
      <c r="T36" s="755"/>
    </row>
    <row r="37" spans="1:20" ht="14">
      <c r="A37" s="650"/>
      <c r="B37" s="50">
        <v>21</v>
      </c>
      <c r="C37" s="46" t="s">
        <v>513</v>
      </c>
      <c r="D37" s="750">
        <v>0</v>
      </c>
      <c r="E37" s="756">
        <f>需要増加額!Z28</f>
        <v>2.1810981916768953E-2</v>
      </c>
      <c r="F37" s="757">
        <f>需要増加額!AA28</f>
        <v>4.9460222034875552E-2</v>
      </c>
      <c r="G37" s="770">
        <f t="shared" si="7"/>
        <v>0</v>
      </c>
      <c r="H37" s="769">
        <f t="shared" si="8"/>
        <v>0</v>
      </c>
      <c r="I37" s="793"/>
      <c r="J37" s="793">
        <f t="shared" si="6"/>
        <v>0</v>
      </c>
      <c r="K37" s="771">
        <f t="shared" si="4"/>
        <v>0</v>
      </c>
      <c r="L37" s="759">
        <f t="shared" si="2"/>
        <v>0</v>
      </c>
      <c r="M37" s="650"/>
      <c r="N37" s="650"/>
      <c r="O37" s="650"/>
      <c r="P37" s="650"/>
      <c r="Q37" s="650"/>
      <c r="T37" s="755"/>
    </row>
    <row r="38" spans="1:20" ht="14">
      <c r="A38" s="650"/>
      <c r="B38" s="50">
        <v>22</v>
      </c>
      <c r="C38" s="506" t="s">
        <v>514</v>
      </c>
      <c r="D38" s="750">
        <v>2</v>
      </c>
      <c r="E38" s="756">
        <f>需要増加額!Z29</f>
        <v>7.8009712011464866E-2</v>
      </c>
      <c r="F38" s="757">
        <f>需要増加額!AA29</f>
        <v>2.4207784202312375E-2</v>
      </c>
      <c r="G38" s="758">
        <f t="shared" si="7"/>
        <v>0.17378309709194401</v>
      </c>
      <c r="H38" s="750">
        <f t="shared" si="8"/>
        <v>5.3927948250763996E-2</v>
      </c>
      <c r="I38" s="787"/>
      <c r="J38" s="787">
        <f t="shared" si="6"/>
        <v>2.227711045342708</v>
      </c>
      <c r="K38" s="753">
        <f t="shared" si="4"/>
        <v>5.0101836990987875E-7</v>
      </c>
      <c r="L38" s="759">
        <f t="shared" si="2"/>
        <v>0</v>
      </c>
      <c r="M38" s="650"/>
      <c r="N38" s="650"/>
      <c r="O38" s="650"/>
      <c r="P38" s="650"/>
      <c r="Q38" s="650"/>
      <c r="T38" s="755"/>
    </row>
    <row r="39" spans="1:20" ht="14">
      <c r="A39" s="650"/>
      <c r="B39" s="50">
        <v>23</v>
      </c>
      <c r="C39" s="46" t="s">
        <v>363</v>
      </c>
      <c r="D39" s="750">
        <v>0</v>
      </c>
      <c r="E39" s="756">
        <f>需要増加額!Z30</f>
        <v>0.1350226522105252</v>
      </c>
      <c r="F39" s="757">
        <f>需要増加額!AA30</f>
        <v>2.9100548532393841E-2</v>
      </c>
      <c r="G39" s="758">
        <f t="shared" si="7"/>
        <v>0</v>
      </c>
      <c r="H39" s="750">
        <f t="shared" si="8"/>
        <v>0</v>
      </c>
      <c r="I39" s="787"/>
      <c r="J39" s="787">
        <f t="shared" si="6"/>
        <v>0</v>
      </c>
      <c r="K39" s="753">
        <f t="shared" si="4"/>
        <v>0</v>
      </c>
      <c r="L39" s="759">
        <f t="shared" si="2"/>
        <v>0</v>
      </c>
      <c r="M39" s="650"/>
      <c r="N39" s="650"/>
      <c r="O39" s="650"/>
      <c r="P39" s="650"/>
      <c r="Q39" s="650"/>
      <c r="T39" s="755"/>
    </row>
    <row r="40" spans="1:20" ht="14">
      <c r="A40" s="650"/>
      <c r="B40" s="50">
        <v>24</v>
      </c>
      <c r="C40" s="46" t="s">
        <v>364</v>
      </c>
      <c r="D40" s="750">
        <v>0</v>
      </c>
      <c r="E40" s="756">
        <f>需要増加額!Z31</f>
        <v>0.17117289410564732</v>
      </c>
      <c r="F40" s="757">
        <f>需要増加額!AA31</f>
        <v>3.4665944182809667E-2</v>
      </c>
      <c r="G40" s="758">
        <f t="shared" si="7"/>
        <v>0</v>
      </c>
      <c r="H40" s="750">
        <f t="shared" si="8"/>
        <v>0</v>
      </c>
      <c r="I40" s="787"/>
      <c r="J40" s="787">
        <f t="shared" si="6"/>
        <v>0</v>
      </c>
      <c r="K40" s="753">
        <f t="shared" si="4"/>
        <v>0</v>
      </c>
      <c r="L40" s="759">
        <f t="shared" si="2"/>
        <v>0</v>
      </c>
      <c r="M40" s="650"/>
      <c r="N40" s="650"/>
      <c r="O40" s="650"/>
      <c r="P40" s="650"/>
      <c r="Q40" s="650"/>
      <c r="T40" s="755"/>
    </row>
    <row r="41" spans="1:20" ht="14">
      <c r="A41" s="650"/>
      <c r="B41" s="51">
        <v>25</v>
      </c>
      <c r="C41" s="49" t="s">
        <v>515</v>
      </c>
      <c r="D41" s="750">
        <v>8763</v>
      </c>
      <c r="E41" s="801">
        <f>需要増加額!Z32</f>
        <v>0.24267267285750335</v>
      </c>
      <c r="F41" s="762">
        <f>需要増加額!AA32</f>
        <v>2.7033870490543913E-2</v>
      </c>
      <c r="G41" s="758">
        <f t="shared" si="7"/>
        <v>2911.8987892887289</v>
      </c>
      <c r="H41" s="750">
        <f t="shared" si="8"/>
        <v>324.38714184117134</v>
      </c>
      <c r="I41" s="787"/>
      <c r="J41" s="787">
        <f t="shared" si="6"/>
        <v>11999.2859311299</v>
      </c>
      <c r="K41" s="753">
        <f t="shared" si="4"/>
        <v>2.6986725634214324E-3</v>
      </c>
      <c r="L41" s="759">
        <f t="shared" si="2"/>
        <v>0</v>
      </c>
      <c r="M41" s="650"/>
      <c r="N41" s="650"/>
      <c r="O41" s="650"/>
      <c r="P41" s="650"/>
      <c r="Q41" s="650"/>
      <c r="T41" s="755"/>
    </row>
    <row r="42" spans="1:20" ht="14">
      <c r="A42" s="650"/>
      <c r="B42" s="50">
        <v>26</v>
      </c>
      <c r="C42" s="46" t="s">
        <v>516</v>
      </c>
      <c r="D42" s="769">
        <v>30090</v>
      </c>
      <c r="E42" s="756">
        <f>需要増加額!Z33</f>
        <v>0.32165024028340139</v>
      </c>
      <c r="F42" s="757">
        <f>需要増加額!AA33</f>
        <v>1.6986102087798941E-2</v>
      </c>
      <c r="G42" s="770">
        <f t="shared" si="7"/>
        <v>14634.090667799781</v>
      </c>
      <c r="H42" s="769">
        <f t="shared" si="8"/>
        <v>772.81508580977902</v>
      </c>
      <c r="I42" s="793"/>
      <c r="J42" s="793">
        <f t="shared" si="6"/>
        <v>45496.905753609564</v>
      </c>
      <c r="K42" s="771">
        <f t="shared" si="4"/>
        <v>1.0232379825144751E-2</v>
      </c>
      <c r="L42" s="772">
        <f t="shared" si="2"/>
        <v>0</v>
      </c>
      <c r="M42" s="650"/>
      <c r="N42" s="650"/>
      <c r="O42" s="662"/>
      <c r="P42" s="650"/>
      <c r="Q42" s="650"/>
      <c r="T42" s="755"/>
    </row>
    <row r="43" spans="1:20" ht="14">
      <c r="A43" s="650"/>
      <c r="B43" s="50">
        <v>27</v>
      </c>
      <c r="C43" s="506" t="s">
        <v>365</v>
      </c>
      <c r="D43" s="750">
        <v>85012</v>
      </c>
      <c r="E43" s="756">
        <f>需要増加額!Z34</f>
        <v>0.2065839169718969</v>
      </c>
      <c r="F43" s="757">
        <f>需要増加額!AA34</f>
        <v>1.9443302048920096E-2</v>
      </c>
      <c r="G43" s="758">
        <f t="shared" si="7"/>
        <v>22690.865081064469</v>
      </c>
      <c r="H43" s="750">
        <f t="shared" si="8"/>
        <v>2135.6228983810379</v>
      </c>
      <c r="I43" s="787"/>
      <c r="J43" s="787">
        <f t="shared" si="6"/>
        <v>109838.4879794455</v>
      </c>
      <c r="K43" s="753">
        <f t="shared" si="4"/>
        <v>2.4702979462204754E-2</v>
      </c>
      <c r="L43" s="759">
        <f t="shared" si="2"/>
        <v>0</v>
      </c>
      <c r="M43" s="650"/>
      <c r="N43" s="650"/>
      <c r="O43" s="663"/>
      <c r="P43" s="650"/>
      <c r="Q43" s="650"/>
      <c r="T43" s="755"/>
    </row>
    <row r="44" spans="1:20" ht="14">
      <c r="A44" s="650"/>
      <c r="B44" s="50">
        <v>28</v>
      </c>
      <c r="C44" s="46" t="s">
        <v>53</v>
      </c>
      <c r="D44" s="750">
        <v>-21</v>
      </c>
      <c r="E44" s="756">
        <f>需要増加額!Z35</f>
        <v>5.2012779552715653E-2</v>
      </c>
      <c r="F44" s="757">
        <f>需要増加額!AA35</f>
        <v>4.6307119617785858E-2</v>
      </c>
      <c r="G44" s="758">
        <f t="shared" si="7"/>
        <v>-1.2113701628794946</v>
      </c>
      <c r="H44" s="750">
        <f t="shared" si="8"/>
        <v>-1.0784861627520674</v>
      </c>
      <c r="I44" s="787"/>
      <c r="J44" s="787">
        <f t="shared" si="6"/>
        <v>-23.289856325631561</v>
      </c>
      <c r="K44" s="753">
        <f t="shared" si="4"/>
        <v>-5.237953044268412E-6</v>
      </c>
      <c r="L44" s="759">
        <f t="shared" si="2"/>
        <v>0</v>
      </c>
      <c r="M44" s="650"/>
      <c r="N44" s="650"/>
      <c r="O44" s="664"/>
      <c r="P44" s="650"/>
      <c r="Q44" s="650"/>
      <c r="T44" s="755"/>
    </row>
    <row r="45" spans="1:20" ht="14">
      <c r="A45" s="650"/>
      <c r="B45" s="50">
        <v>29</v>
      </c>
      <c r="C45" s="46" t="s">
        <v>366</v>
      </c>
      <c r="D45" s="750">
        <v>5367</v>
      </c>
      <c r="E45" s="756">
        <f>需要増加額!Z36</f>
        <v>0.17252148642986123</v>
      </c>
      <c r="F45" s="757">
        <f>需要増加額!AA36</f>
        <v>3.0991639895507905E-2</v>
      </c>
      <c r="G45" s="758">
        <f t="shared" si="7"/>
        <v>1162.5085714184784</v>
      </c>
      <c r="H45" s="750">
        <f t="shared" si="8"/>
        <v>208.8322316622866</v>
      </c>
      <c r="I45" s="787"/>
      <c r="J45" s="787">
        <f t="shared" si="6"/>
        <v>6738.340803080765</v>
      </c>
      <c r="K45" s="753">
        <f t="shared" si="4"/>
        <v>1.5154714666045857E-3</v>
      </c>
      <c r="L45" s="759">
        <f t="shared" si="2"/>
        <v>0</v>
      </c>
      <c r="M45" s="650"/>
      <c r="N45" s="650"/>
      <c r="O45" s="664"/>
      <c r="P45" s="650"/>
      <c r="Q45" s="650"/>
      <c r="T45" s="755"/>
    </row>
    <row r="46" spans="1:20" ht="14">
      <c r="A46" s="650"/>
      <c r="B46" s="51">
        <v>30</v>
      </c>
      <c r="C46" s="49" t="s">
        <v>367</v>
      </c>
      <c r="D46" s="760">
        <v>7519</v>
      </c>
      <c r="E46" s="761">
        <f>需要増加額!Z37</f>
        <v>0.20865009614368171</v>
      </c>
      <c r="F46" s="762">
        <f>需要増加額!AA37</f>
        <v>2.8758235958243918E-2</v>
      </c>
      <c r="G46" s="763">
        <f t="shared" si="7"/>
        <v>2057.2478548428476</v>
      </c>
      <c r="H46" s="760">
        <f t="shared" si="8"/>
        <v>283.5504048530164</v>
      </c>
      <c r="I46" s="792"/>
      <c r="J46" s="792">
        <f t="shared" si="6"/>
        <v>9859.7982596958645</v>
      </c>
      <c r="K46" s="764">
        <f t="shared" si="4"/>
        <v>2.2174958740904067E-3</v>
      </c>
      <c r="L46" s="765">
        <f t="shared" si="2"/>
        <v>0</v>
      </c>
      <c r="M46" s="650"/>
      <c r="N46" s="650"/>
      <c r="O46" s="664"/>
      <c r="P46" s="650"/>
      <c r="Q46" s="650"/>
      <c r="T46" s="755"/>
    </row>
    <row r="47" spans="1:20" ht="14">
      <c r="A47" s="650"/>
      <c r="B47" s="50">
        <v>31</v>
      </c>
      <c r="C47" s="46" t="s">
        <v>517</v>
      </c>
      <c r="D47" s="750">
        <v>15978</v>
      </c>
      <c r="E47" s="756">
        <f>需要増加額!Z38</f>
        <v>0.405784057769148</v>
      </c>
      <c r="F47" s="757">
        <f>需要増加額!AA38</f>
        <v>1.7091534353111022E-2</v>
      </c>
      <c r="G47" s="758">
        <f t="shared" si="7"/>
        <v>11234.350144499431</v>
      </c>
      <c r="H47" s="750">
        <f t="shared" si="8"/>
        <v>473.18833195469267</v>
      </c>
      <c r="I47" s="787"/>
      <c r="J47" s="787">
        <f t="shared" si="6"/>
        <v>27685.538476454127</v>
      </c>
      <c r="K47" s="753">
        <f t="shared" si="4"/>
        <v>6.2265541065342185E-3</v>
      </c>
      <c r="L47" s="759">
        <f t="shared" si="2"/>
        <v>0</v>
      </c>
      <c r="M47" s="650"/>
      <c r="N47" s="650"/>
      <c r="O47" s="650"/>
      <c r="P47" s="650"/>
      <c r="Q47" s="650"/>
      <c r="T47" s="755"/>
    </row>
    <row r="48" spans="1:20" ht="14">
      <c r="A48" s="650"/>
      <c r="B48" s="50">
        <v>32</v>
      </c>
      <c r="C48" s="46" t="s">
        <v>368</v>
      </c>
      <c r="D48" s="750">
        <v>260</v>
      </c>
      <c r="E48" s="756">
        <f>需要増加額!Z39</f>
        <v>0.15224680107028374</v>
      </c>
      <c r="F48" s="757">
        <f>需要増加額!AA39</f>
        <v>5.1466871539460092E-2</v>
      </c>
      <c r="G48" s="758">
        <f t="shared" si="7"/>
        <v>49.710973197300369</v>
      </c>
      <c r="H48" s="750">
        <f t="shared" si="8"/>
        <v>16.80474238973272</v>
      </c>
      <c r="I48" s="787"/>
      <c r="J48" s="787">
        <f t="shared" si="6"/>
        <v>326.51571558703307</v>
      </c>
      <c r="K48" s="753">
        <f t="shared" si="4"/>
        <v>7.3434286693230627E-5</v>
      </c>
      <c r="L48" s="759">
        <f t="shared" si="2"/>
        <v>0</v>
      </c>
      <c r="M48" s="650"/>
      <c r="N48" s="650"/>
      <c r="O48" s="650"/>
      <c r="P48" s="650"/>
      <c r="Q48" s="650"/>
      <c r="T48" s="755"/>
    </row>
    <row r="49" spans="1:20" ht="14">
      <c r="A49" s="650"/>
      <c r="B49" s="50">
        <v>33</v>
      </c>
      <c r="C49" s="506" t="s">
        <v>369</v>
      </c>
      <c r="D49" s="750">
        <v>21</v>
      </c>
      <c r="E49" s="756">
        <f>需要増加額!Z40</f>
        <v>0.20181090496584311</v>
      </c>
      <c r="F49" s="757">
        <f>需要増加額!AA40</f>
        <v>5.9976294867434644E-2</v>
      </c>
      <c r="G49" s="758">
        <f t="shared" si="7"/>
        <v>5.7409313457116493</v>
      </c>
      <c r="H49" s="750">
        <f t="shared" si="8"/>
        <v>1.7061505732922462</v>
      </c>
      <c r="I49" s="787"/>
      <c r="J49" s="787">
        <f t="shared" si="6"/>
        <v>28.447081919003896</v>
      </c>
      <c r="K49" s="753">
        <f t="shared" ref="K49:K80" si="9">J49/J$124</f>
        <v>6.3978273311292633E-6</v>
      </c>
      <c r="L49" s="759">
        <f t="shared" si="2"/>
        <v>0</v>
      </c>
      <c r="M49" s="650"/>
      <c r="N49" s="650"/>
      <c r="O49" s="650"/>
      <c r="P49" s="650"/>
      <c r="Q49" s="650"/>
      <c r="T49" s="755"/>
    </row>
    <row r="50" spans="1:20" ht="14">
      <c r="A50" s="650"/>
      <c r="B50" s="50">
        <v>34</v>
      </c>
      <c r="C50" s="46" t="s">
        <v>370</v>
      </c>
      <c r="D50" s="750">
        <v>316</v>
      </c>
      <c r="E50" s="756">
        <f>需要増加額!Z41</f>
        <v>0.18243827307546082</v>
      </c>
      <c r="F50" s="757">
        <f>需要増加額!AA41</f>
        <v>3.2556072735334354E-2</v>
      </c>
      <c r="G50" s="758">
        <f t="shared" si="7"/>
        <v>73.439591147136483</v>
      </c>
      <c r="H50" s="750">
        <f t="shared" si="8"/>
        <v>13.105280107811902</v>
      </c>
      <c r="I50" s="787"/>
      <c r="J50" s="787">
        <f t="shared" si="6"/>
        <v>402.54487125494836</v>
      </c>
      <c r="K50" s="753">
        <f t="shared" si="9"/>
        <v>9.0533453893572489E-5</v>
      </c>
      <c r="L50" s="759">
        <f t="shared" si="2"/>
        <v>0</v>
      </c>
      <c r="M50" s="650"/>
      <c r="N50" s="650"/>
      <c r="O50" s="650"/>
      <c r="P50" s="650"/>
      <c r="Q50" s="650"/>
      <c r="T50" s="755"/>
    </row>
    <row r="51" spans="1:20" ht="14">
      <c r="A51" s="650"/>
      <c r="B51" s="51">
        <v>35</v>
      </c>
      <c r="C51" s="49" t="s">
        <v>518</v>
      </c>
      <c r="D51" s="760">
        <v>1348</v>
      </c>
      <c r="E51" s="756">
        <f>需要増加額!Z42</f>
        <v>0.14865258501176068</v>
      </c>
      <c r="F51" s="757">
        <f>需要増加額!AA42</f>
        <v>5.085362244341636E-2</v>
      </c>
      <c r="G51" s="763">
        <f t="shared" si="7"/>
        <v>250.32509491275425</v>
      </c>
      <c r="H51" s="760">
        <f t="shared" si="8"/>
        <v>85.635496105220355</v>
      </c>
      <c r="I51" s="792"/>
      <c r="J51" s="792">
        <f t="shared" si="6"/>
        <v>1683.9605910179746</v>
      </c>
      <c r="K51" s="764">
        <f t="shared" si="9"/>
        <v>3.7872739019189483E-4</v>
      </c>
      <c r="L51" s="765">
        <f t="shared" si="2"/>
        <v>0</v>
      </c>
      <c r="M51" s="650"/>
      <c r="N51" s="650"/>
      <c r="O51" s="650"/>
      <c r="P51" s="650"/>
      <c r="Q51" s="650"/>
      <c r="T51" s="755"/>
    </row>
    <row r="52" spans="1:20" ht="14">
      <c r="A52" s="650"/>
      <c r="B52" s="50">
        <v>36</v>
      </c>
      <c r="C52" s="46" t="s">
        <v>371</v>
      </c>
      <c r="D52" s="750">
        <v>-497</v>
      </c>
      <c r="E52" s="751">
        <f>需要増加額!Z43</f>
        <v>7.2131985849033077E-3</v>
      </c>
      <c r="F52" s="785">
        <f>需要増加額!AA43</f>
        <v>1.085343782447154E-2</v>
      </c>
      <c r="G52" s="770">
        <f t="shared" si="7"/>
        <v>-3.650919532449596</v>
      </c>
      <c r="H52" s="769">
        <f t="shared" si="8"/>
        <v>-5.4934059670175515</v>
      </c>
      <c r="I52" s="793"/>
      <c r="J52" s="793">
        <f t="shared" si="6"/>
        <v>-506.14432549946719</v>
      </c>
      <c r="K52" s="771">
        <f t="shared" si="9"/>
        <v>-1.1383325742853089E-4</v>
      </c>
      <c r="L52" s="759">
        <f t="shared" si="2"/>
        <v>0</v>
      </c>
      <c r="M52" s="650"/>
      <c r="N52" s="650"/>
      <c r="O52" s="650"/>
      <c r="P52" s="650"/>
      <c r="Q52" s="650"/>
      <c r="T52" s="755"/>
    </row>
    <row r="53" spans="1:20" ht="14">
      <c r="A53" s="650"/>
      <c r="B53" s="50">
        <v>37</v>
      </c>
      <c r="C53" s="46" t="s">
        <v>372</v>
      </c>
      <c r="D53" s="750">
        <v>0</v>
      </c>
      <c r="E53" s="756">
        <f>需要増加額!Z44</f>
        <v>9.4703725171434869E-2</v>
      </c>
      <c r="F53" s="784">
        <f>需要増加額!AA44</f>
        <v>3.5179719232317677E-2</v>
      </c>
      <c r="G53" s="758">
        <f t="shared" si="7"/>
        <v>0</v>
      </c>
      <c r="H53" s="750">
        <f t="shared" si="8"/>
        <v>0</v>
      </c>
      <c r="I53" s="787"/>
      <c r="J53" s="787">
        <f t="shared" si="6"/>
        <v>0</v>
      </c>
      <c r="K53" s="753">
        <f t="shared" si="9"/>
        <v>0</v>
      </c>
      <c r="L53" s="759">
        <f t="shared" si="2"/>
        <v>0</v>
      </c>
      <c r="M53" s="650"/>
      <c r="N53" s="650"/>
      <c r="O53" s="650"/>
      <c r="P53" s="650"/>
      <c r="Q53" s="650"/>
      <c r="T53" s="755"/>
    </row>
    <row r="54" spans="1:20" ht="14">
      <c r="A54" s="650"/>
      <c r="B54" s="50">
        <v>38</v>
      </c>
      <c r="C54" s="46" t="s">
        <v>519</v>
      </c>
      <c r="D54" s="750">
        <v>1</v>
      </c>
      <c r="E54" s="756">
        <f>需要増加額!Z45</f>
        <v>3.1682631037197415E-2</v>
      </c>
      <c r="F54" s="784">
        <f>需要増加額!AA45</f>
        <v>3.4878026762447847E-2</v>
      </c>
      <c r="G54" s="758">
        <f t="shared" si="7"/>
        <v>3.3941820967727125E-2</v>
      </c>
      <c r="H54" s="750">
        <f t="shared" si="8"/>
        <v>3.7365070428927324E-2</v>
      </c>
      <c r="I54" s="787"/>
      <c r="J54" s="787">
        <f t="shared" si="6"/>
        <v>1.0713068913966544</v>
      </c>
      <c r="K54" s="753">
        <f t="shared" si="9"/>
        <v>2.4093988020703971E-7</v>
      </c>
      <c r="L54" s="759">
        <f t="shared" si="2"/>
        <v>0</v>
      </c>
      <c r="M54" s="650"/>
      <c r="N54" s="650"/>
      <c r="O54" s="811"/>
      <c r="P54" s="650"/>
      <c r="Q54" s="650"/>
    </row>
    <row r="55" spans="1:20" ht="14">
      <c r="A55" s="650"/>
      <c r="B55" s="50">
        <v>39</v>
      </c>
      <c r="C55" s="46" t="s">
        <v>520</v>
      </c>
      <c r="D55" s="750">
        <v>0</v>
      </c>
      <c r="E55" s="756">
        <f>需要増加額!Z46</f>
        <v>4.9466479192518828E-2</v>
      </c>
      <c r="F55" s="784">
        <f>需要増加額!AA46</f>
        <v>3.0619520613672416E-2</v>
      </c>
      <c r="G55" s="788">
        <f t="shared" si="7"/>
        <v>0</v>
      </c>
      <c r="H55" s="794">
        <f t="shared" si="8"/>
        <v>0</v>
      </c>
      <c r="I55" s="789"/>
      <c r="J55" s="787">
        <f t="shared" si="6"/>
        <v>0</v>
      </c>
      <c r="K55" s="753">
        <f t="shared" si="9"/>
        <v>0</v>
      </c>
      <c r="L55" s="759">
        <f t="shared" si="2"/>
        <v>0</v>
      </c>
      <c r="M55" s="650"/>
      <c r="N55" s="650"/>
      <c r="O55" s="650"/>
      <c r="P55" s="650"/>
      <c r="Q55" s="650"/>
    </row>
    <row r="56" spans="1:20" ht="16.5" customHeight="1">
      <c r="A56" s="650"/>
      <c r="B56" s="51">
        <v>40</v>
      </c>
      <c r="C56" s="49" t="s">
        <v>373</v>
      </c>
      <c r="D56" s="760">
        <v>2323</v>
      </c>
      <c r="E56" s="761">
        <f>需要増加額!Z47</f>
        <v>0.11233881709100449</v>
      </c>
      <c r="F56" s="786">
        <f>需要増加額!AA47</f>
        <v>3.0672036893983422E-2</v>
      </c>
      <c r="G56" s="790">
        <f t="shared" si="7"/>
        <v>304.51152539781651</v>
      </c>
      <c r="H56" s="776">
        <f t="shared" si="8"/>
        <v>83.141241678544404</v>
      </c>
      <c r="I56" s="776"/>
      <c r="J56" s="787">
        <f t="shared" si="6"/>
        <v>2710.6527670763608</v>
      </c>
      <c r="K56" s="753">
        <f t="shared" si="9"/>
        <v>6.0963329763594827E-4</v>
      </c>
      <c r="L56" s="759">
        <f t="shared" si="2"/>
        <v>0</v>
      </c>
      <c r="M56" s="650"/>
      <c r="N56" s="650"/>
      <c r="O56" s="650"/>
      <c r="P56" s="650"/>
      <c r="Q56" s="650"/>
    </row>
    <row r="57" spans="1:20" ht="14">
      <c r="A57" s="650"/>
      <c r="B57" s="50">
        <v>41</v>
      </c>
      <c r="C57" s="46" t="s">
        <v>374</v>
      </c>
      <c r="D57" s="750">
        <v>104</v>
      </c>
      <c r="E57" s="756">
        <f>需要増加額!Z48</f>
        <v>9.1681563479105013E-2</v>
      </c>
      <c r="F57" s="757">
        <f>需要増加額!AA48</f>
        <v>2.8242716490371477E-2</v>
      </c>
      <c r="G57" s="783">
        <f t="shared" si="7"/>
        <v>10.834161634974119</v>
      </c>
      <c r="H57" s="794">
        <f t="shared" si="8"/>
        <v>3.3374884094027291</v>
      </c>
      <c r="I57" s="789"/>
      <c r="J57" s="793">
        <f t="shared" si="6"/>
        <v>118.17165004437685</v>
      </c>
      <c r="K57" s="771">
        <f t="shared" si="9"/>
        <v>2.6577130637553645E-5</v>
      </c>
      <c r="L57" s="772">
        <f t="shared" si="2"/>
        <v>0</v>
      </c>
      <c r="M57" s="650"/>
      <c r="N57" s="650"/>
      <c r="O57" s="650"/>
      <c r="P57" s="650"/>
      <c r="Q57" s="650"/>
    </row>
    <row r="58" spans="1:20" ht="14">
      <c r="A58" s="650"/>
      <c r="B58" s="50">
        <v>42</v>
      </c>
      <c r="C58" s="46" t="s">
        <v>521</v>
      </c>
      <c r="D58" s="750">
        <v>413</v>
      </c>
      <c r="E58" s="756">
        <f>需要増加額!Z49</f>
        <v>0.11117172827932106</v>
      </c>
      <c r="F58" s="757">
        <f>需要増加額!AA49</f>
        <v>7.0392551837023559E-2</v>
      </c>
      <c r="G58" s="783">
        <f t="shared" si="7"/>
        <v>56.099608880568518</v>
      </c>
      <c r="H58" s="794">
        <f t="shared" si="8"/>
        <v>35.521572681142842</v>
      </c>
      <c r="I58" s="789"/>
      <c r="J58" s="787">
        <f t="shared" si="6"/>
        <v>504.62118156171135</v>
      </c>
      <c r="K58" s="753">
        <f t="shared" si="9"/>
        <v>1.1349069814804075E-4</v>
      </c>
      <c r="L58" s="759">
        <f t="shared" si="2"/>
        <v>0</v>
      </c>
      <c r="M58" s="650"/>
      <c r="N58" s="650"/>
      <c r="O58" s="650"/>
      <c r="P58" s="650"/>
      <c r="Q58" s="650"/>
    </row>
    <row r="59" spans="1:20" ht="14">
      <c r="A59" s="650"/>
      <c r="B59" s="50">
        <v>43</v>
      </c>
      <c r="C59" s="46" t="s">
        <v>375</v>
      </c>
      <c r="D59" s="750">
        <v>3602</v>
      </c>
      <c r="E59" s="756">
        <f>需要増加額!Z50</f>
        <v>0.1447972338964934</v>
      </c>
      <c r="F59" s="757">
        <f>需要増加額!AA50</f>
        <v>2.9127702113567227E-2</v>
      </c>
      <c r="G59" s="783">
        <f t="shared" si="7"/>
        <v>631.37075458498668</v>
      </c>
      <c r="H59" s="794">
        <f t="shared" si="8"/>
        <v>127.00780786956052</v>
      </c>
      <c r="I59" s="789"/>
      <c r="J59" s="787">
        <f t="shared" si="6"/>
        <v>4360.3785624545471</v>
      </c>
      <c r="K59" s="753">
        <f t="shared" si="9"/>
        <v>9.806611876877762E-4</v>
      </c>
      <c r="L59" s="759">
        <f t="shared" si="2"/>
        <v>0</v>
      </c>
      <c r="M59" s="650"/>
      <c r="N59" s="650"/>
      <c r="O59" s="650"/>
      <c r="P59" s="650"/>
      <c r="Q59" s="650"/>
    </row>
    <row r="60" spans="1:20" ht="14">
      <c r="A60" s="650"/>
      <c r="B60" s="50">
        <v>44</v>
      </c>
      <c r="C60" s="46" t="s">
        <v>522</v>
      </c>
      <c r="D60" s="750">
        <v>190</v>
      </c>
      <c r="E60" s="756">
        <f>需要増加額!Z51</f>
        <v>0.1028494212078634</v>
      </c>
      <c r="F60" s="757">
        <f>需要増加額!AA51</f>
        <v>1.3194883965273208E-2</v>
      </c>
      <c r="G60" s="783">
        <f t="shared" si="7"/>
        <v>22.106752797516098</v>
      </c>
      <c r="H60" s="794">
        <f t="shared" si="8"/>
        <v>2.8361466169330471</v>
      </c>
      <c r="I60" s="789"/>
      <c r="J60" s="787">
        <f t="shared" si="6"/>
        <v>214.94289941444913</v>
      </c>
      <c r="K60" s="753">
        <f t="shared" si="9"/>
        <v>4.8341252027936772E-5</v>
      </c>
      <c r="L60" s="759">
        <f t="shared" si="2"/>
        <v>0</v>
      </c>
      <c r="M60" s="650"/>
      <c r="N60" s="650"/>
      <c r="O60" s="650"/>
      <c r="P60" s="650"/>
      <c r="Q60" s="650"/>
    </row>
    <row r="61" spans="1:20" ht="14">
      <c r="A61" s="650"/>
      <c r="B61" s="51">
        <v>45</v>
      </c>
      <c r="C61" s="49" t="s">
        <v>523</v>
      </c>
      <c r="D61" s="760">
        <v>196</v>
      </c>
      <c r="E61" s="756">
        <f>需要増加額!Z52</f>
        <v>0.12245219012281004</v>
      </c>
      <c r="F61" s="757">
        <f>需要増加額!AA52</f>
        <v>1.1635144444581075E-2</v>
      </c>
      <c r="G61" s="783">
        <f t="shared" si="7"/>
        <v>27.717147724222375</v>
      </c>
      <c r="H61" s="794">
        <f t="shared" si="8"/>
        <v>2.633623923260854</v>
      </c>
      <c r="I61" s="776"/>
      <c r="J61" s="792">
        <f t="shared" si="6"/>
        <v>226.35077164748321</v>
      </c>
      <c r="K61" s="764">
        <f t="shared" si="9"/>
        <v>5.0906914016408726E-5</v>
      </c>
      <c r="L61" s="765">
        <f t="shared" si="2"/>
        <v>0</v>
      </c>
      <c r="M61" s="650"/>
      <c r="N61" s="650"/>
      <c r="O61" s="650"/>
      <c r="P61" s="650"/>
      <c r="Q61" s="650"/>
    </row>
    <row r="62" spans="1:20" ht="14">
      <c r="A62" s="650"/>
      <c r="B62" s="50">
        <v>46</v>
      </c>
      <c r="C62" s="46" t="s">
        <v>524</v>
      </c>
      <c r="D62" s="750">
        <v>1453</v>
      </c>
      <c r="E62" s="751">
        <f>需要増加額!Z53</f>
        <v>0.17571592604245978</v>
      </c>
      <c r="F62" s="752">
        <f>需要増加額!AA53</f>
        <v>1.3860496878000344E-2</v>
      </c>
      <c r="G62" s="795">
        <f t="shared" si="7"/>
        <v>315.039255718292</v>
      </c>
      <c r="H62" s="796">
        <f t="shared" si="8"/>
        <v>24.850340653105047</v>
      </c>
      <c r="I62" s="789"/>
      <c r="J62" s="787">
        <f t="shared" si="6"/>
        <v>1792.8895963713971</v>
      </c>
      <c r="K62" s="753">
        <f t="shared" si="9"/>
        <v>4.0322582449834249E-4</v>
      </c>
      <c r="L62" s="759">
        <f t="shared" si="2"/>
        <v>0</v>
      </c>
      <c r="M62" s="650"/>
      <c r="N62" s="650"/>
      <c r="O62" s="650"/>
      <c r="P62" s="650"/>
      <c r="Q62" s="650"/>
    </row>
    <row r="63" spans="1:20" s="667" customFormat="1" ht="14">
      <c r="A63" s="650"/>
      <c r="B63" s="50">
        <v>47</v>
      </c>
      <c r="C63" s="46" t="s">
        <v>525</v>
      </c>
      <c r="D63" s="750">
        <v>25</v>
      </c>
      <c r="E63" s="756">
        <f>需要増加額!Z54</f>
        <v>6.2268141446607271E-2</v>
      </c>
      <c r="F63" s="757">
        <f>需要増加額!AA54</f>
        <v>9.0162601266944552E-3</v>
      </c>
      <c r="G63" s="788">
        <f t="shared" si="7"/>
        <v>1.6761897170698263</v>
      </c>
      <c r="H63" s="794">
        <f t="shared" si="8"/>
        <v>0.24270778217703456</v>
      </c>
      <c r="I63" s="789"/>
      <c r="J63" s="787">
        <f t="shared" si="6"/>
        <v>26.91889749924686</v>
      </c>
      <c r="K63" s="753">
        <f t="shared" si="9"/>
        <v>6.0541344323087348E-6</v>
      </c>
      <c r="L63" s="759">
        <f t="shared" si="2"/>
        <v>0</v>
      </c>
      <c r="M63" s="650"/>
      <c r="N63" s="650"/>
      <c r="O63" s="650"/>
      <c r="P63" s="650"/>
      <c r="Q63" s="650"/>
    </row>
    <row r="64" spans="1:20" s="667" customFormat="1" ht="14">
      <c r="A64" s="650"/>
      <c r="B64" s="50">
        <v>48</v>
      </c>
      <c r="C64" s="46" t="s">
        <v>526</v>
      </c>
      <c r="D64" s="750">
        <v>2226</v>
      </c>
      <c r="E64" s="756">
        <f>需要増加額!Z55</f>
        <v>5.4900438004842109E-2</v>
      </c>
      <c r="F64" s="757">
        <f>需要増加額!AA55</f>
        <v>1.0111848745243858E-2</v>
      </c>
      <c r="G64" s="788">
        <f t="shared" si="7"/>
        <v>130.70586197758229</v>
      </c>
      <c r="H64" s="794">
        <f t="shared" si="8"/>
        <v>24.07408673711242</v>
      </c>
      <c r="I64" s="789"/>
      <c r="J64" s="787">
        <f t="shared" si="6"/>
        <v>2380.7799487146945</v>
      </c>
      <c r="K64" s="753">
        <f t="shared" si="9"/>
        <v>5.3544398925205313E-4</v>
      </c>
      <c r="L64" s="759">
        <f t="shared" si="2"/>
        <v>0</v>
      </c>
      <c r="M64" s="650"/>
      <c r="N64" s="650"/>
      <c r="O64" s="650"/>
      <c r="P64" s="650"/>
      <c r="Q64" s="650"/>
    </row>
    <row r="65" spans="1:17" s="667" customFormat="1" ht="14">
      <c r="A65" s="650"/>
      <c r="B65" s="50">
        <v>49</v>
      </c>
      <c r="C65" s="46" t="s">
        <v>527</v>
      </c>
      <c r="D65" s="750">
        <v>114</v>
      </c>
      <c r="E65" s="756">
        <f>需要増加額!Z56</f>
        <v>9.1615320457115915E-2</v>
      </c>
      <c r="F65" s="757">
        <f>需要増加額!AA56</f>
        <v>1.0247344657503869E-2</v>
      </c>
      <c r="G65" s="788">
        <f t="shared" si="7"/>
        <v>11.628674286704817</v>
      </c>
      <c r="H65" s="794">
        <f t="shared" si="8"/>
        <v>1.3006889320601795</v>
      </c>
      <c r="I65" s="789"/>
      <c r="J65" s="787">
        <f t="shared" si="6"/>
        <v>126.929363218765</v>
      </c>
      <c r="K65" s="753">
        <f t="shared" si="9"/>
        <v>2.8546764530577332E-5</v>
      </c>
      <c r="L65" s="759">
        <f t="shared" si="2"/>
        <v>0</v>
      </c>
      <c r="M65" s="650"/>
      <c r="N65" s="650"/>
      <c r="O65" s="650"/>
      <c r="P65" s="650"/>
      <c r="Q65" s="650"/>
    </row>
    <row r="66" spans="1:17" s="667" customFormat="1" ht="14">
      <c r="A66" s="650"/>
      <c r="B66" s="51">
        <v>50</v>
      </c>
      <c r="C66" s="49" t="s">
        <v>528</v>
      </c>
      <c r="D66" s="760">
        <v>35150</v>
      </c>
      <c r="E66" s="761">
        <f>需要増加額!Z57</f>
        <v>0.36259315655612212</v>
      </c>
      <c r="F66" s="762">
        <f>需要増加額!AA57</f>
        <v>7.1717167526211623E-3</v>
      </c>
      <c r="G66" s="790">
        <f t="shared" si="7"/>
        <v>20222.848446832704</v>
      </c>
      <c r="H66" s="776">
        <f t="shared" si="8"/>
        <v>399.9869781585931</v>
      </c>
      <c r="I66" s="791"/>
      <c r="J66" s="792">
        <f t="shared" si="6"/>
        <v>55772.835424991303</v>
      </c>
      <c r="K66" s="764">
        <f t="shared" si="9"/>
        <v>1.2543464803615199E-2</v>
      </c>
      <c r="L66" s="765">
        <f t="shared" si="2"/>
        <v>0</v>
      </c>
      <c r="M66" s="650"/>
      <c r="N66" s="650"/>
      <c r="O66" s="650"/>
      <c r="P66" s="650"/>
      <c r="Q66" s="650"/>
    </row>
    <row r="67" spans="1:17" s="667" customFormat="1" ht="14">
      <c r="A67" s="650"/>
      <c r="B67" s="50">
        <v>51</v>
      </c>
      <c r="C67" s="46" t="s">
        <v>529</v>
      </c>
      <c r="D67" s="750">
        <v>1</v>
      </c>
      <c r="E67" s="756">
        <f>需要増加額!Z58</f>
        <v>0.10447272372966333</v>
      </c>
      <c r="F67" s="757">
        <f>需要増加額!AA58</f>
        <v>1.1215037954328169E-2</v>
      </c>
      <c r="G67" s="783">
        <f t="shared" si="7"/>
        <v>0.11814008582376993</v>
      </c>
      <c r="H67" s="794">
        <f t="shared" si="8"/>
        <v>1.2682215023604006E-2</v>
      </c>
      <c r="I67" s="789"/>
      <c r="J67" s="793">
        <f t="shared" si="6"/>
        <v>1.1308223008473741</v>
      </c>
      <c r="K67" s="771">
        <f t="shared" si="9"/>
        <v>2.5432506025085971E-7</v>
      </c>
      <c r="L67" s="759">
        <f t="shared" si="2"/>
        <v>0</v>
      </c>
      <c r="M67" s="650"/>
      <c r="N67" s="650"/>
      <c r="O67" s="650"/>
      <c r="P67" s="650"/>
      <c r="Q67" s="650"/>
    </row>
    <row r="68" spans="1:17" s="667" customFormat="1" ht="14">
      <c r="A68" s="650"/>
      <c r="B68" s="50">
        <v>52</v>
      </c>
      <c r="C68" s="46" t="s">
        <v>530</v>
      </c>
      <c r="D68" s="750">
        <v>9798</v>
      </c>
      <c r="E68" s="756">
        <f>需要増加額!Z59</f>
        <v>0.16865074065797536</v>
      </c>
      <c r="F68" s="757">
        <f>需要増加額!AA59</f>
        <v>7.5907522905318409E-3</v>
      </c>
      <c r="G68" s="783">
        <f t="shared" si="7"/>
        <v>2005.976196690797</v>
      </c>
      <c r="H68" s="794">
        <f t="shared" si="8"/>
        <v>90.28640105804925</v>
      </c>
      <c r="I68" s="789"/>
      <c r="J68" s="787">
        <f t="shared" si="6"/>
        <v>11894.262597748846</v>
      </c>
      <c r="K68" s="753">
        <f t="shared" si="9"/>
        <v>2.6750525255340757E-3</v>
      </c>
      <c r="L68" s="759">
        <f t="shared" si="2"/>
        <v>0</v>
      </c>
      <c r="M68" s="650"/>
      <c r="N68" s="650"/>
      <c r="O68" s="650"/>
      <c r="P68" s="650"/>
      <c r="Q68" s="650"/>
    </row>
    <row r="69" spans="1:17" s="667" customFormat="1" ht="14">
      <c r="A69" s="650"/>
      <c r="B69" s="50">
        <v>53</v>
      </c>
      <c r="C69" s="46" t="s">
        <v>531</v>
      </c>
      <c r="D69" s="750">
        <v>40503</v>
      </c>
      <c r="E69" s="756">
        <f>需要増加額!Z60</f>
        <v>0.19462141717058359</v>
      </c>
      <c r="F69" s="757">
        <f>需要増加額!AA60</f>
        <v>8.8058341946931767E-3</v>
      </c>
      <c r="G69" s="783">
        <f t="shared" si="7"/>
        <v>9895.8334604977372</v>
      </c>
      <c r="H69" s="794">
        <f t="shared" si="8"/>
        <v>447.74655296575952</v>
      </c>
      <c r="I69" s="789"/>
      <c r="J69" s="787">
        <f t="shared" si="6"/>
        <v>50846.580013463492</v>
      </c>
      <c r="K69" s="753">
        <f t="shared" si="9"/>
        <v>1.1435536348888843E-2</v>
      </c>
      <c r="L69" s="759">
        <f t="shared" si="2"/>
        <v>0</v>
      </c>
      <c r="M69" s="650"/>
      <c r="N69" s="650"/>
      <c r="O69" s="650"/>
      <c r="P69" s="650"/>
      <c r="Q69" s="650"/>
    </row>
    <row r="70" spans="1:17" s="667" customFormat="1" ht="14">
      <c r="A70" s="650"/>
      <c r="B70" s="50">
        <v>54</v>
      </c>
      <c r="C70" s="46" t="s">
        <v>532</v>
      </c>
      <c r="D70" s="750">
        <v>8533</v>
      </c>
      <c r="E70" s="756">
        <f>需要増加額!Z61</f>
        <v>0.14987528066678352</v>
      </c>
      <c r="F70" s="757">
        <f>需要増加額!AA61</f>
        <v>6.4014191204183049E-3</v>
      </c>
      <c r="G70" s="783">
        <f t="shared" si="7"/>
        <v>1515.7644332059003</v>
      </c>
      <c r="H70" s="794">
        <f t="shared" si="8"/>
        <v>64.740785682643434</v>
      </c>
      <c r="I70" s="789"/>
      <c r="J70" s="787">
        <f t="shared" si="6"/>
        <v>10113.505218888544</v>
      </c>
      <c r="K70" s="753">
        <f t="shared" si="9"/>
        <v>2.2745552702788173E-3</v>
      </c>
      <c r="L70" s="759">
        <f t="shared" si="2"/>
        <v>0</v>
      </c>
      <c r="M70" s="650"/>
      <c r="N70" s="650"/>
      <c r="O70" s="650"/>
      <c r="P70" s="650"/>
      <c r="Q70" s="650"/>
    </row>
    <row r="71" spans="1:17" s="667" customFormat="1" ht="14">
      <c r="A71" s="650"/>
      <c r="B71" s="51">
        <v>55</v>
      </c>
      <c r="C71" s="49" t="s">
        <v>533</v>
      </c>
      <c r="D71" s="760">
        <v>77173</v>
      </c>
      <c r="E71" s="756">
        <f>需要増加額!Z62</f>
        <v>0.16047594328832762</v>
      </c>
      <c r="F71" s="757">
        <f>需要増加額!AA62</f>
        <v>1.9968663310142017E-2</v>
      </c>
      <c r="G71" s="783">
        <f t="shared" si="7"/>
        <v>15111.132293314709</v>
      </c>
      <c r="H71" s="794">
        <f t="shared" si="8"/>
        <v>1880.3386153528452</v>
      </c>
      <c r="I71" s="789"/>
      <c r="J71" s="787">
        <f t="shared" si="6"/>
        <v>94164.470908667543</v>
      </c>
      <c r="K71" s="753">
        <f t="shared" si="9"/>
        <v>2.1177849711127589E-2</v>
      </c>
      <c r="L71" s="759">
        <f t="shared" si="2"/>
        <v>0</v>
      </c>
      <c r="M71" s="650"/>
      <c r="N71" s="650"/>
      <c r="O71" s="650"/>
      <c r="P71" s="650"/>
      <c r="Q71" s="650"/>
    </row>
    <row r="72" spans="1:17" ht="14">
      <c r="A72" s="650"/>
      <c r="B72" s="50">
        <v>56</v>
      </c>
      <c r="C72" s="46" t="s">
        <v>534</v>
      </c>
      <c r="D72" s="750">
        <v>5164</v>
      </c>
      <c r="E72" s="751">
        <f>需要増加額!Z63</f>
        <v>9.3082808836233488E-2</v>
      </c>
      <c r="F72" s="752">
        <f>需要増加額!AA63</f>
        <v>1.7311038067803854E-2</v>
      </c>
      <c r="G72" s="795">
        <f t="shared" si="7"/>
        <v>540.32857479399468</v>
      </c>
      <c r="H72" s="796">
        <f t="shared" si="8"/>
        <v>100.48739014566603</v>
      </c>
      <c r="I72" s="807"/>
      <c r="J72" s="793">
        <f t="shared" si="6"/>
        <v>5804.8159649396603</v>
      </c>
      <c r="K72" s="771">
        <f t="shared" si="9"/>
        <v>1.305519150906529E-3</v>
      </c>
      <c r="L72" s="772">
        <f t="shared" si="2"/>
        <v>0</v>
      </c>
      <c r="M72" s="650"/>
      <c r="N72" s="650"/>
      <c r="O72" s="650"/>
      <c r="P72" s="650"/>
      <c r="Q72" s="650"/>
    </row>
    <row r="73" spans="1:17" ht="14">
      <c r="A73" s="650"/>
      <c r="B73" s="50">
        <v>57</v>
      </c>
      <c r="C73" s="46" t="s">
        <v>416</v>
      </c>
      <c r="D73" s="750">
        <v>152</v>
      </c>
      <c r="E73" s="756">
        <f>需要増加額!Z64</f>
        <v>3.1274647726266494E-2</v>
      </c>
      <c r="F73" s="757">
        <f>需要増加額!AA64</f>
        <v>1.4827094764747195E-2</v>
      </c>
      <c r="G73" s="788">
        <f t="shared" si="7"/>
        <v>4.9834942217071028</v>
      </c>
      <c r="H73" s="794">
        <f t="shared" si="8"/>
        <v>2.3626402360005803</v>
      </c>
      <c r="I73" s="789"/>
      <c r="J73" s="787">
        <f t="shared" si="6"/>
        <v>159.34613445770768</v>
      </c>
      <c r="K73" s="753">
        <f t="shared" si="9"/>
        <v>3.5837385959164784E-5</v>
      </c>
      <c r="L73" s="759">
        <f t="shared" si="2"/>
        <v>0</v>
      </c>
      <c r="M73" s="650"/>
      <c r="N73" s="650"/>
      <c r="O73" s="650"/>
      <c r="P73" s="650"/>
      <c r="Q73" s="650"/>
    </row>
    <row r="74" spans="1:17" s="667" customFormat="1" ht="14">
      <c r="A74" s="650"/>
      <c r="B74" s="50">
        <v>58</v>
      </c>
      <c r="C74" s="46" t="s">
        <v>376</v>
      </c>
      <c r="D74" s="750">
        <v>172</v>
      </c>
      <c r="E74" s="756">
        <f>需要増加額!Z65</f>
        <v>7.4733369826751314E-2</v>
      </c>
      <c r="F74" s="757">
        <f>需要増加額!AA65</f>
        <v>3.4180252507485737E-3</v>
      </c>
      <c r="G74" s="788">
        <f t="shared" si="7"/>
        <v>13.943872715717646</v>
      </c>
      <c r="H74" s="794">
        <f t="shared" si="8"/>
        <v>0.63774066586365286</v>
      </c>
      <c r="I74" s="789"/>
      <c r="J74" s="787">
        <f t="shared" si="6"/>
        <v>186.58161338158129</v>
      </c>
      <c r="K74" s="753">
        <f t="shared" si="9"/>
        <v>4.1962720428678454E-5</v>
      </c>
      <c r="L74" s="759">
        <f t="shared" si="2"/>
        <v>0</v>
      </c>
      <c r="M74" s="650"/>
      <c r="N74" s="650"/>
      <c r="O74" s="650"/>
      <c r="P74" s="650"/>
      <c r="Q74" s="650"/>
    </row>
    <row r="75" spans="1:17" ht="14">
      <c r="A75" s="650"/>
      <c r="B75" s="50">
        <v>59</v>
      </c>
      <c r="C75" s="46" t="s">
        <v>377</v>
      </c>
      <c r="D75" s="750">
        <v>2088</v>
      </c>
      <c r="E75" s="756">
        <f>需要増加額!Z66</f>
        <v>0.10933287481096553</v>
      </c>
      <c r="F75" s="757">
        <f>需要増加額!AA66</f>
        <v>1.1143146267611842E-2</v>
      </c>
      <c r="G75" s="788">
        <f t="shared" si="7"/>
        <v>259.55749709661001</v>
      </c>
      <c r="H75" s="794">
        <f t="shared" si="8"/>
        <v>26.453956872564365</v>
      </c>
      <c r="I75" s="789"/>
      <c r="J75" s="787">
        <f t="shared" si="6"/>
        <v>2374.0114539691745</v>
      </c>
      <c r="K75" s="753">
        <f t="shared" si="9"/>
        <v>5.3392173608046982E-4</v>
      </c>
      <c r="L75" s="759">
        <f t="shared" si="2"/>
        <v>0</v>
      </c>
      <c r="M75" s="650"/>
      <c r="N75" s="650"/>
      <c r="O75" s="650"/>
      <c r="P75" s="650"/>
      <c r="Q75" s="650"/>
    </row>
    <row r="76" spans="1:17" ht="14">
      <c r="A76" s="650"/>
      <c r="B76" s="51">
        <v>60</v>
      </c>
      <c r="C76" s="49" t="s">
        <v>10</v>
      </c>
      <c r="D76" s="760">
        <v>26070</v>
      </c>
      <c r="E76" s="761">
        <f>需要増加額!Z67</f>
        <v>0.44879532330239424</v>
      </c>
      <c r="F76" s="762">
        <f>需要増加額!AA67</f>
        <v>4.313926332821847E-2</v>
      </c>
      <c r="G76" s="790">
        <f t="shared" si="7"/>
        <v>23028.715930298727</v>
      </c>
      <c r="H76" s="776">
        <f t="shared" si="8"/>
        <v>2213.5744047371109</v>
      </c>
      <c r="I76" s="791"/>
      <c r="J76" s="792">
        <f t="shared" si="6"/>
        <v>51312.290335035839</v>
      </c>
      <c r="K76" s="764">
        <f t="shared" si="9"/>
        <v>1.1540275887103275E-2</v>
      </c>
      <c r="L76" s="765">
        <f t="shared" si="2"/>
        <v>0</v>
      </c>
      <c r="M76" s="650"/>
      <c r="N76" s="650"/>
      <c r="O76" s="650"/>
      <c r="P76" s="650"/>
      <c r="Q76" s="650"/>
    </row>
    <row r="77" spans="1:17" ht="14">
      <c r="A77" s="650"/>
      <c r="B77" s="50">
        <v>61</v>
      </c>
      <c r="C77" s="46" t="s">
        <v>535</v>
      </c>
      <c r="D77" s="750">
        <v>1496</v>
      </c>
      <c r="E77" s="756">
        <f>需要増加額!Z68</f>
        <v>0</v>
      </c>
      <c r="F77" s="757">
        <f>需要増加額!AA68</f>
        <v>0</v>
      </c>
      <c r="G77" s="783">
        <f t="shared" si="7"/>
        <v>0</v>
      </c>
      <c r="H77" s="794">
        <f t="shared" si="8"/>
        <v>0</v>
      </c>
      <c r="I77" s="789"/>
      <c r="J77" s="787">
        <f t="shared" si="6"/>
        <v>1496</v>
      </c>
      <c r="K77" s="753">
        <f t="shared" si="9"/>
        <v>3.3645453388227598E-4</v>
      </c>
      <c r="L77" s="759">
        <f t="shared" si="2"/>
        <v>0</v>
      </c>
      <c r="M77" s="650"/>
      <c r="N77" s="650"/>
      <c r="O77" s="650"/>
      <c r="P77" s="650"/>
      <c r="Q77" s="650"/>
    </row>
    <row r="78" spans="1:17" ht="14">
      <c r="A78" s="650"/>
      <c r="B78" s="50">
        <v>62</v>
      </c>
      <c r="C78" s="46" t="s">
        <v>378</v>
      </c>
      <c r="D78" s="750">
        <v>0</v>
      </c>
      <c r="E78" s="756">
        <f>需要増加額!Z69</f>
        <v>0</v>
      </c>
      <c r="F78" s="757">
        <f>需要増加額!AA69</f>
        <v>0</v>
      </c>
      <c r="G78" s="783">
        <f t="shared" si="7"/>
        <v>0</v>
      </c>
      <c r="H78" s="794">
        <f t="shared" si="8"/>
        <v>0</v>
      </c>
      <c r="I78" s="789"/>
      <c r="J78" s="787">
        <f t="shared" si="6"/>
        <v>0</v>
      </c>
      <c r="K78" s="753">
        <f t="shared" si="9"/>
        <v>0</v>
      </c>
      <c r="L78" s="759">
        <f t="shared" si="2"/>
        <v>0</v>
      </c>
      <c r="M78" s="650"/>
      <c r="N78" s="650"/>
      <c r="O78" s="650"/>
      <c r="P78" s="650"/>
      <c r="Q78" s="650"/>
    </row>
    <row r="79" spans="1:17" ht="14">
      <c r="A79" s="650"/>
      <c r="B79" s="50">
        <v>63</v>
      </c>
      <c r="C79" s="46" t="s">
        <v>379</v>
      </c>
      <c r="D79" s="750">
        <v>0</v>
      </c>
      <c r="E79" s="756">
        <f>需要増加額!Z70</f>
        <v>0</v>
      </c>
      <c r="F79" s="757">
        <f>需要増加額!AA70</f>
        <v>0</v>
      </c>
      <c r="G79" s="783">
        <f t="shared" si="7"/>
        <v>0</v>
      </c>
      <c r="H79" s="794">
        <f t="shared" si="8"/>
        <v>0</v>
      </c>
      <c r="I79" s="789"/>
      <c r="J79" s="787">
        <f t="shared" si="6"/>
        <v>0</v>
      </c>
      <c r="K79" s="753">
        <f t="shared" si="9"/>
        <v>0</v>
      </c>
      <c r="L79" s="759">
        <f t="shared" si="2"/>
        <v>0</v>
      </c>
      <c r="M79" s="650"/>
      <c r="N79" s="650"/>
      <c r="O79" s="650"/>
      <c r="P79" s="650"/>
      <c r="Q79" s="650"/>
    </row>
    <row r="80" spans="1:17" ht="14">
      <c r="A80" s="650"/>
      <c r="B80" s="50">
        <v>64</v>
      </c>
      <c r="C80" s="46" t="s">
        <v>536</v>
      </c>
      <c r="D80" s="750">
        <v>0</v>
      </c>
      <c r="E80" s="756">
        <f>需要増加額!Z71</f>
        <v>0</v>
      </c>
      <c r="F80" s="757">
        <f>需要増加額!AA71</f>
        <v>0</v>
      </c>
      <c r="G80" s="783">
        <f t="shared" si="7"/>
        <v>0</v>
      </c>
      <c r="H80" s="794">
        <f t="shared" si="8"/>
        <v>0</v>
      </c>
      <c r="I80" s="789"/>
      <c r="J80" s="787">
        <f t="shared" si="6"/>
        <v>0</v>
      </c>
      <c r="K80" s="753">
        <f t="shared" si="9"/>
        <v>0</v>
      </c>
      <c r="L80" s="759">
        <f t="shared" si="2"/>
        <v>0</v>
      </c>
      <c r="M80" s="650"/>
      <c r="N80" s="650"/>
      <c r="O80" s="650"/>
      <c r="P80" s="650"/>
      <c r="Q80" s="650"/>
    </row>
    <row r="81" spans="1:17" ht="14">
      <c r="A81" s="650"/>
      <c r="B81" s="51">
        <v>65</v>
      </c>
      <c r="C81" s="49" t="s">
        <v>537</v>
      </c>
      <c r="D81" s="760">
        <v>0</v>
      </c>
      <c r="E81" s="756">
        <f>需要増加額!Z72</f>
        <v>0</v>
      </c>
      <c r="F81" s="757">
        <f>需要増加額!AA72</f>
        <v>0</v>
      </c>
      <c r="G81" s="783">
        <f>$D81*E81/(1-$E81-$F81)</f>
        <v>0</v>
      </c>
      <c r="H81" s="794">
        <f t="shared" si="8"/>
        <v>0</v>
      </c>
      <c r="I81" s="789"/>
      <c r="J81" s="792">
        <f t="shared" si="6"/>
        <v>0</v>
      </c>
      <c r="K81" s="764">
        <f t="shared" ref="K81:K112" si="10">J81/J$124</f>
        <v>0</v>
      </c>
      <c r="L81" s="765">
        <f t="shared" si="2"/>
        <v>0</v>
      </c>
      <c r="M81" s="650"/>
      <c r="N81" s="650"/>
      <c r="O81" s="650"/>
      <c r="P81" s="650"/>
      <c r="Q81" s="650"/>
    </row>
    <row r="82" spans="1:17" ht="14">
      <c r="A82" s="650"/>
      <c r="B82" s="50">
        <v>66</v>
      </c>
      <c r="C82" s="46" t="s">
        <v>380</v>
      </c>
      <c r="D82" s="750">
        <v>76906</v>
      </c>
      <c r="E82" s="751">
        <f>需要増加額!Z73</f>
        <v>0</v>
      </c>
      <c r="F82" s="752">
        <f>需要増加額!AA73</f>
        <v>0</v>
      </c>
      <c r="G82" s="795">
        <f>$D82*E82/(1-$E82-$F82)</f>
        <v>0</v>
      </c>
      <c r="H82" s="796">
        <f t="shared" ref="H82:H90" si="11">$D82*F82/(1-$E82-$F82)</f>
        <v>0</v>
      </c>
      <c r="I82" s="807"/>
      <c r="J82" s="793">
        <f t="shared" ref="J82:J123" si="12">D82+G82+H82</f>
        <v>76906</v>
      </c>
      <c r="K82" s="771">
        <f t="shared" si="10"/>
        <v>1.7296371913603153E-2</v>
      </c>
      <c r="L82" s="759">
        <f t="shared" ref="L82:L122" si="13">$D$11*K82</f>
        <v>0</v>
      </c>
      <c r="M82" s="650"/>
      <c r="N82" s="650"/>
      <c r="O82" s="650"/>
      <c r="P82" s="650"/>
      <c r="Q82" s="650"/>
    </row>
    <row r="83" spans="1:17" ht="14">
      <c r="A83" s="650"/>
      <c r="B83" s="50">
        <v>67</v>
      </c>
      <c r="C83" s="46" t="s">
        <v>381</v>
      </c>
      <c r="D83" s="750">
        <v>18719</v>
      </c>
      <c r="E83" s="756">
        <f>需要増加額!Z74</f>
        <v>0</v>
      </c>
      <c r="F83" s="757">
        <f>需要増加額!AA74</f>
        <v>0</v>
      </c>
      <c r="G83" s="788">
        <f>$D83*E83/(1-$E83-$F83)</f>
        <v>0</v>
      </c>
      <c r="H83" s="794">
        <f t="shared" si="11"/>
        <v>0</v>
      </c>
      <c r="I83" s="789"/>
      <c r="J83" s="787">
        <f t="shared" si="12"/>
        <v>18719</v>
      </c>
      <c r="K83" s="753">
        <f t="shared" si="10"/>
        <v>4.2099548260309651E-3</v>
      </c>
      <c r="L83" s="759">
        <f t="shared" si="13"/>
        <v>0</v>
      </c>
      <c r="M83" s="650"/>
      <c r="N83" s="650"/>
      <c r="O83" s="650"/>
      <c r="P83" s="650"/>
      <c r="Q83" s="650"/>
    </row>
    <row r="84" spans="1:17" ht="14">
      <c r="A84" s="650"/>
      <c r="B84" s="50">
        <v>68</v>
      </c>
      <c r="C84" s="46" t="s">
        <v>382</v>
      </c>
      <c r="D84" s="750">
        <v>27330</v>
      </c>
      <c r="E84" s="756">
        <f>需要増加額!Z75</f>
        <v>0</v>
      </c>
      <c r="F84" s="757">
        <f>需要増加額!AA75</f>
        <v>0</v>
      </c>
      <c r="G84" s="788">
        <f>$D84*E84/(1-$E84-$F84)</f>
        <v>0</v>
      </c>
      <c r="H84" s="794">
        <f t="shared" si="11"/>
        <v>0</v>
      </c>
      <c r="I84" s="789"/>
      <c r="J84" s="787">
        <f t="shared" si="12"/>
        <v>27330</v>
      </c>
      <c r="K84" s="753">
        <f t="shared" si="10"/>
        <v>6.1465925207236649E-3</v>
      </c>
      <c r="L84" s="759">
        <f t="shared" si="13"/>
        <v>0</v>
      </c>
      <c r="M84" s="650"/>
      <c r="N84" s="650"/>
      <c r="O84" s="650"/>
      <c r="P84" s="650"/>
      <c r="Q84" s="650"/>
    </row>
    <row r="85" spans="1:17" ht="14">
      <c r="A85" s="650"/>
      <c r="B85" s="50">
        <v>69</v>
      </c>
      <c r="C85" s="46" t="s">
        <v>54</v>
      </c>
      <c r="D85" s="750">
        <v>4207</v>
      </c>
      <c r="E85" s="756">
        <f>需要増加額!Z76</f>
        <v>0</v>
      </c>
      <c r="F85" s="757">
        <f>需要増加額!AA76</f>
        <v>0</v>
      </c>
      <c r="G85" s="788">
        <f>$D85*E85/(1-$E85-$F85)</f>
        <v>0</v>
      </c>
      <c r="H85" s="794">
        <f t="shared" si="11"/>
        <v>0</v>
      </c>
      <c r="I85" s="789"/>
      <c r="J85" s="787">
        <f t="shared" si="12"/>
        <v>4207</v>
      </c>
      <c r="K85" s="753">
        <f t="shared" si="10"/>
        <v>9.4616592516225605E-4</v>
      </c>
      <c r="L85" s="759">
        <f t="shared" si="13"/>
        <v>0</v>
      </c>
      <c r="M85" s="650"/>
      <c r="N85" s="650"/>
      <c r="O85" s="650"/>
      <c r="P85" s="650"/>
      <c r="Q85" s="650"/>
    </row>
    <row r="86" spans="1:17" ht="14">
      <c r="A86" s="650"/>
      <c r="B86" s="51">
        <v>70</v>
      </c>
      <c r="C86" s="49" t="s">
        <v>11</v>
      </c>
      <c r="D86" s="760">
        <v>691779</v>
      </c>
      <c r="E86" s="826">
        <f>需要増加額!Z77</f>
        <v>0</v>
      </c>
      <c r="F86" s="762">
        <f>需要増加額!AA77</f>
        <v>0</v>
      </c>
      <c r="G86" s="827">
        <f>-SUM(G17:G85,G87:G123)</f>
        <v>-412533.25187025568</v>
      </c>
      <c r="H86" s="776">
        <f t="shared" si="11"/>
        <v>0</v>
      </c>
      <c r="I86" s="776"/>
      <c r="J86" s="787">
        <f t="shared" si="12"/>
        <v>279245.74812974432</v>
      </c>
      <c r="K86" s="753">
        <f t="shared" si="10"/>
        <v>6.2803140391444232E-2</v>
      </c>
      <c r="L86" s="759">
        <f t="shared" si="13"/>
        <v>0</v>
      </c>
      <c r="M86" s="650"/>
      <c r="N86" s="650"/>
      <c r="O86" s="650"/>
      <c r="P86" s="650"/>
      <c r="Q86" s="650"/>
    </row>
    <row r="87" spans="1:17" ht="14">
      <c r="A87" s="650"/>
      <c r="B87" s="50">
        <v>71</v>
      </c>
      <c r="C87" s="46" t="s">
        <v>12</v>
      </c>
      <c r="D87" s="750">
        <v>218241</v>
      </c>
      <c r="E87" s="767">
        <f>需要増加額!Z78</f>
        <v>0</v>
      </c>
      <c r="F87" s="757">
        <f>需要増加額!AA78</f>
        <v>0</v>
      </c>
      <c r="G87" s="783">
        <f>$D87*E87/(1-$E87-$F87)</f>
        <v>0</v>
      </c>
      <c r="H87" s="794">
        <f t="shared" si="11"/>
        <v>0</v>
      </c>
      <c r="I87" s="789"/>
      <c r="J87" s="793">
        <f t="shared" si="12"/>
        <v>218241</v>
      </c>
      <c r="K87" s="771">
        <f t="shared" si="10"/>
        <v>4.9083003963236498E-2</v>
      </c>
      <c r="L87" s="772">
        <f t="shared" si="13"/>
        <v>0</v>
      </c>
      <c r="M87" s="650"/>
      <c r="N87" s="650"/>
      <c r="O87" s="650"/>
      <c r="P87" s="650"/>
      <c r="Q87" s="650"/>
    </row>
    <row r="88" spans="1:17" ht="14">
      <c r="A88" s="650"/>
      <c r="B88" s="50">
        <v>72</v>
      </c>
      <c r="C88" s="46" t="s">
        <v>383</v>
      </c>
      <c r="D88" s="750">
        <v>5094</v>
      </c>
      <c r="E88" s="756">
        <f>需要増加額!Z79</f>
        <v>0</v>
      </c>
      <c r="F88" s="757">
        <f>需要増加額!AA79</f>
        <v>0</v>
      </c>
      <c r="G88" s="783">
        <f t="shared" ref="G88:G123" si="14">$D88*E88/(1-$E88-$F88)</f>
        <v>0</v>
      </c>
      <c r="H88" s="794">
        <f t="shared" si="11"/>
        <v>0</v>
      </c>
      <c r="I88" s="789"/>
      <c r="J88" s="787">
        <f t="shared" si="12"/>
        <v>5094</v>
      </c>
      <c r="K88" s="753">
        <f t="shared" si="10"/>
        <v>1.1456546762007446E-3</v>
      </c>
      <c r="L88" s="759">
        <f t="shared" si="13"/>
        <v>0</v>
      </c>
      <c r="M88" s="650"/>
      <c r="N88" s="650"/>
      <c r="O88" s="650"/>
      <c r="P88" s="650"/>
      <c r="Q88" s="650"/>
    </row>
    <row r="89" spans="1:17" ht="14">
      <c r="A89" s="650"/>
      <c r="B89" s="50">
        <v>73</v>
      </c>
      <c r="C89" s="46" t="s">
        <v>384</v>
      </c>
      <c r="D89" s="750">
        <v>163242</v>
      </c>
      <c r="E89" s="756">
        <f>需要増加額!Z80</f>
        <v>0</v>
      </c>
      <c r="F89" s="757">
        <f>需要増加額!AA80</f>
        <v>0</v>
      </c>
      <c r="G89" s="783">
        <f t="shared" si="14"/>
        <v>0</v>
      </c>
      <c r="H89" s="794">
        <f t="shared" si="11"/>
        <v>0</v>
      </c>
      <c r="I89" s="789"/>
      <c r="J89" s="787">
        <f t="shared" si="12"/>
        <v>163242</v>
      </c>
      <c r="K89" s="753">
        <f t="shared" si="10"/>
        <v>3.6713576885033752E-2</v>
      </c>
      <c r="L89" s="759">
        <f t="shared" si="13"/>
        <v>0</v>
      </c>
      <c r="M89" s="650"/>
      <c r="N89" s="650"/>
      <c r="O89" s="650"/>
      <c r="P89" s="650"/>
      <c r="Q89" s="650"/>
    </row>
    <row r="90" spans="1:17" ht="14">
      <c r="A90" s="650"/>
      <c r="B90" s="50">
        <v>74</v>
      </c>
      <c r="C90" s="46" t="s">
        <v>538</v>
      </c>
      <c r="D90" s="750">
        <v>928834</v>
      </c>
      <c r="E90" s="756">
        <f>需要増加額!Z81</f>
        <v>0</v>
      </c>
      <c r="F90" s="757">
        <f>需要増加額!AA81</f>
        <v>0</v>
      </c>
      <c r="G90" s="783">
        <f t="shared" si="14"/>
        <v>0</v>
      </c>
      <c r="H90" s="794">
        <f t="shared" si="11"/>
        <v>0</v>
      </c>
      <c r="I90" s="789"/>
      <c r="J90" s="787">
        <f t="shared" si="12"/>
        <v>928834</v>
      </c>
      <c r="K90" s="753">
        <f t="shared" si="10"/>
        <v>0.20889733323797458</v>
      </c>
      <c r="L90" s="759">
        <f t="shared" si="13"/>
        <v>0</v>
      </c>
      <c r="M90" s="650"/>
      <c r="N90" s="650"/>
      <c r="O90" s="650"/>
      <c r="P90" s="650"/>
      <c r="Q90" s="650"/>
    </row>
    <row r="91" spans="1:17" ht="14">
      <c r="A91" s="650"/>
      <c r="B91" s="51">
        <v>75</v>
      </c>
      <c r="C91" s="49" t="s">
        <v>385</v>
      </c>
      <c r="D91" s="760">
        <v>51184</v>
      </c>
      <c r="E91" s="756">
        <f>需要増加額!Z82</f>
        <v>0</v>
      </c>
      <c r="F91" s="773">
        <f>需要増加額!AA82</f>
        <v>0</v>
      </c>
      <c r="G91" s="783">
        <f t="shared" si="14"/>
        <v>0</v>
      </c>
      <c r="H91" s="805">
        <f>-SUM($H$17:$H$90,$H$99:$H$123)*I91</f>
        <v>-269.88091918366251</v>
      </c>
      <c r="I91" s="867">
        <v>7.6895075728465904E-3</v>
      </c>
      <c r="J91" s="792">
        <f>D91+G91+H91</f>
        <v>50914.119080816337</v>
      </c>
      <c r="K91" s="764">
        <f t="shared" si="10"/>
        <v>1.1450726071766547E-2</v>
      </c>
      <c r="L91" s="765">
        <f t="shared" si="13"/>
        <v>0</v>
      </c>
      <c r="M91" s="650"/>
      <c r="N91" s="650"/>
      <c r="O91" s="650"/>
      <c r="P91" s="650"/>
      <c r="Q91" s="650"/>
    </row>
    <row r="92" spans="1:17" ht="14">
      <c r="A92" s="650"/>
      <c r="B92" s="50">
        <v>76</v>
      </c>
      <c r="C92" s="46" t="s">
        <v>539</v>
      </c>
      <c r="D92" s="750">
        <v>55349</v>
      </c>
      <c r="E92" s="751">
        <f>需要増加額!Z83</f>
        <v>0</v>
      </c>
      <c r="F92" s="802">
        <f>需要増加額!AA83</f>
        <v>0</v>
      </c>
      <c r="G92" s="795">
        <f t="shared" si="14"/>
        <v>0</v>
      </c>
      <c r="H92" s="804">
        <f>-SUM($H$17:$H$90,$H$99:$H$123)*I92</f>
        <v>-25161.297368661017</v>
      </c>
      <c r="I92" s="808">
        <v>0.71690131797459899</v>
      </c>
      <c r="J92" s="787">
        <f t="shared" si="12"/>
        <v>30187.702631338983</v>
      </c>
      <c r="K92" s="753">
        <f t="shared" si="10"/>
        <v>6.7892977391737393E-3</v>
      </c>
      <c r="L92" s="759">
        <f t="shared" si="13"/>
        <v>0</v>
      </c>
      <c r="M92" s="650"/>
      <c r="N92" s="650"/>
      <c r="O92" s="650"/>
      <c r="P92" s="650"/>
      <c r="Q92" s="650"/>
    </row>
    <row r="93" spans="1:17" ht="14">
      <c r="A93" s="650"/>
      <c r="B93" s="50">
        <v>77</v>
      </c>
      <c r="C93" s="46" t="s">
        <v>386</v>
      </c>
      <c r="D93" s="750">
        <v>0</v>
      </c>
      <c r="E93" s="756">
        <f>需要増加額!Z84</f>
        <v>0</v>
      </c>
      <c r="F93" s="773">
        <f>需要増加額!AA84</f>
        <v>0</v>
      </c>
      <c r="G93" s="788">
        <f t="shared" si="14"/>
        <v>0</v>
      </c>
      <c r="H93" s="805">
        <f t="shared" ref="H93:H97" si="15">-SUM($H$17:$H$90,$H$99:$H$123)*I93</f>
        <v>0</v>
      </c>
      <c r="I93" s="808">
        <v>0</v>
      </c>
      <c r="J93" s="787">
        <f t="shared" si="12"/>
        <v>0</v>
      </c>
      <c r="K93" s="753">
        <f t="shared" si="10"/>
        <v>0</v>
      </c>
      <c r="L93" s="759">
        <f t="shared" si="13"/>
        <v>0</v>
      </c>
      <c r="M93" s="650"/>
      <c r="N93" s="650"/>
      <c r="O93" s="650"/>
      <c r="P93" s="650"/>
      <c r="Q93" s="650"/>
    </row>
    <row r="94" spans="1:17" ht="14">
      <c r="A94" s="650"/>
      <c r="B94" s="50">
        <v>78</v>
      </c>
      <c r="C94" s="46" t="s">
        <v>387</v>
      </c>
      <c r="D94" s="750">
        <v>2511</v>
      </c>
      <c r="E94" s="756">
        <f>需要増加額!Z85</f>
        <v>0</v>
      </c>
      <c r="F94" s="773">
        <f>需要増加額!AA85</f>
        <v>0</v>
      </c>
      <c r="G94" s="788">
        <f t="shared" si="14"/>
        <v>0</v>
      </c>
      <c r="H94" s="805">
        <f t="shared" si="15"/>
        <v>-3055.8502290826032</v>
      </c>
      <c r="I94" s="809">
        <v>8.7067968899366854E-2</v>
      </c>
      <c r="J94" s="787">
        <f t="shared" si="12"/>
        <v>-544.85022908260316</v>
      </c>
      <c r="K94" s="753">
        <f t="shared" si="10"/>
        <v>-1.2253832210002577E-4</v>
      </c>
      <c r="L94" s="759">
        <f t="shared" si="13"/>
        <v>0</v>
      </c>
      <c r="M94" s="650"/>
      <c r="N94" s="650"/>
      <c r="O94" s="650"/>
      <c r="P94" s="650"/>
      <c r="Q94" s="650"/>
    </row>
    <row r="95" spans="1:17" ht="14">
      <c r="A95" s="650"/>
      <c r="B95" s="50">
        <v>79</v>
      </c>
      <c r="C95" s="46" t="s">
        <v>388</v>
      </c>
      <c r="D95" s="750">
        <v>26549</v>
      </c>
      <c r="E95" s="756">
        <f>需要増加額!Z86</f>
        <v>0</v>
      </c>
      <c r="F95" s="773">
        <f>需要増加額!AA86</f>
        <v>0</v>
      </c>
      <c r="G95" s="788">
        <f t="shared" si="14"/>
        <v>0</v>
      </c>
      <c r="H95" s="805">
        <f t="shared" si="15"/>
        <v>-79.581611829032752</v>
      </c>
      <c r="I95" s="809">
        <v>2.2674571017087665E-3</v>
      </c>
      <c r="J95" s="787">
        <f t="shared" si="12"/>
        <v>26469.418388170969</v>
      </c>
      <c r="K95" s="753">
        <f t="shared" si="10"/>
        <v>5.9530453381865028E-3</v>
      </c>
      <c r="L95" s="759">
        <f t="shared" si="13"/>
        <v>0</v>
      </c>
      <c r="M95" s="650"/>
      <c r="N95" s="650"/>
      <c r="O95" s="650"/>
      <c r="P95" s="650"/>
      <c r="Q95" s="650"/>
    </row>
    <row r="96" spans="1:17" ht="14">
      <c r="A96" s="650"/>
      <c r="B96" s="51">
        <v>80</v>
      </c>
      <c r="C96" s="49" t="s">
        <v>540</v>
      </c>
      <c r="D96" s="760">
        <v>2708</v>
      </c>
      <c r="E96" s="761">
        <f>需要増加額!Z87</f>
        <v>0</v>
      </c>
      <c r="F96" s="803">
        <f>需要増加額!AA87</f>
        <v>0</v>
      </c>
      <c r="G96" s="790">
        <f t="shared" si="14"/>
        <v>0</v>
      </c>
      <c r="H96" s="806">
        <f t="shared" si="15"/>
        <v>-2098.0374597395457</v>
      </c>
      <c r="I96" s="810">
        <v>5.9777753031158634E-2</v>
      </c>
      <c r="J96" s="792">
        <f t="shared" si="12"/>
        <v>609.96254026045426</v>
      </c>
      <c r="K96" s="764">
        <f t="shared" si="10"/>
        <v>1.3718226080814181E-4</v>
      </c>
      <c r="L96" s="765">
        <f t="shared" si="13"/>
        <v>0</v>
      </c>
      <c r="M96" s="650"/>
      <c r="N96" s="650"/>
      <c r="O96" s="650"/>
      <c r="P96" s="650"/>
      <c r="Q96" s="650"/>
    </row>
    <row r="97" spans="1:17" ht="14">
      <c r="A97" s="650"/>
      <c r="B97" s="50">
        <v>81</v>
      </c>
      <c r="C97" s="46" t="s">
        <v>389</v>
      </c>
      <c r="D97" s="750">
        <v>3340</v>
      </c>
      <c r="E97" s="756">
        <f>需要増加額!Z88</f>
        <v>0</v>
      </c>
      <c r="F97" s="773">
        <f>需要増加額!AA88</f>
        <v>0</v>
      </c>
      <c r="G97" s="783">
        <f t="shared" si="14"/>
        <v>0</v>
      </c>
      <c r="H97" s="805">
        <f t="shared" si="15"/>
        <v>-4432.6478659846998</v>
      </c>
      <c r="I97" s="809">
        <v>0.12629599542032013</v>
      </c>
      <c r="J97" s="793">
        <f t="shared" si="12"/>
        <v>-1092.6478659846998</v>
      </c>
      <c r="K97" s="771">
        <f t="shared" si="10"/>
        <v>-2.4573952436319905E-4</v>
      </c>
      <c r="L97" s="759">
        <f t="shared" si="13"/>
        <v>0</v>
      </c>
      <c r="M97" s="650"/>
      <c r="N97" s="650"/>
      <c r="O97" s="650"/>
      <c r="P97" s="650"/>
      <c r="Q97" s="650"/>
    </row>
    <row r="98" spans="1:17" ht="14">
      <c r="A98" s="650"/>
      <c r="B98" s="50">
        <v>82</v>
      </c>
      <c r="C98" s="46" t="s">
        <v>541</v>
      </c>
      <c r="D98" s="750">
        <v>35575</v>
      </c>
      <c r="E98" s="756">
        <f>需要増加額!Z89</f>
        <v>0</v>
      </c>
      <c r="F98" s="773">
        <f>需要増加額!AA89</f>
        <v>0</v>
      </c>
      <c r="G98" s="783">
        <f t="shared" si="14"/>
        <v>0</v>
      </c>
      <c r="H98" s="805">
        <f>-SUM($H$17:$H$90,$H$99:$H$123)*I98</f>
        <v>0</v>
      </c>
      <c r="I98" s="809">
        <v>0</v>
      </c>
      <c r="J98" s="787">
        <f t="shared" si="12"/>
        <v>35575</v>
      </c>
      <c r="K98" s="753">
        <f t="shared" si="10"/>
        <v>8.0009158040521174E-3</v>
      </c>
      <c r="L98" s="759">
        <f t="shared" si="13"/>
        <v>0</v>
      </c>
      <c r="M98" s="650"/>
      <c r="N98" s="650"/>
      <c r="O98" s="650"/>
      <c r="P98" s="650"/>
      <c r="Q98" s="650"/>
    </row>
    <row r="99" spans="1:17" ht="14">
      <c r="A99" s="650"/>
      <c r="B99" s="50">
        <v>83</v>
      </c>
      <c r="C99" s="46" t="s">
        <v>542</v>
      </c>
      <c r="D99" s="750">
        <v>2393</v>
      </c>
      <c r="E99" s="756">
        <f>需要増加額!Z90</f>
        <v>0</v>
      </c>
      <c r="F99" s="768">
        <f>需要増加額!AA90</f>
        <v>0</v>
      </c>
      <c r="G99" s="783">
        <f t="shared" si="14"/>
        <v>0</v>
      </c>
      <c r="H99" s="794">
        <f>$D99*F99/(1-$E99-$F99)</f>
        <v>0</v>
      </c>
      <c r="I99" s="828"/>
      <c r="J99" s="787">
        <f t="shared" si="12"/>
        <v>2393</v>
      </c>
      <c r="K99" s="753">
        <f t="shared" si="10"/>
        <v>5.3819231255366746E-4</v>
      </c>
      <c r="L99" s="759">
        <f t="shared" si="13"/>
        <v>0</v>
      </c>
      <c r="M99" s="650"/>
      <c r="N99" s="650"/>
      <c r="O99" s="650"/>
      <c r="P99" s="650"/>
      <c r="Q99" s="650"/>
    </row>
    <row r="100" spans="1:17" ht="14">
      <c r="A100" s="650"/>
      <c r="B100" s="50">
        <v>84</v>
      </c>
      <c r="C100" s="46" t="s">
        <v>543</v>
      </c>
      <c r="D100" s="750">
        <v>136920</v>
      </c>
      <c r="E100" s="756">
        <f>需要増加額!Z91</f>
        <v>0</v>
      </c>
      <c r="F100" s="757">
        <f>需要増加額!AA91</f>
        <v>0</v>
      </c>
      <c r="G100" s="783">
        <f t="shared" si="14"/>
        <v>0</v>
      </c>
      <c r="H100" s="794">
        <f t="shared" ref="H100:H123" si="16">$D100*F100/(1-$E100-$F100)</f>
        <v>0</v>
      </c>
      <c r="I100" s="789"/>
      <c r="J100" s="787">
        <f t="shared" si="12"/>
        <v>136920</v>
      </c>
      <c r="K100" s="753">
        <f t="shared" si="10"/>
        <v>3.0793686349706705E-2</v>
      </c>
      <c r="L100" s="759">
        <f t="shared" si="13"/>
        <v>0</v>
      </c>
      <c r="M100" s="650"/>
      <c r="N100" s="650"/>
      <c r="O100" s="650"/>
      <c r="P100" s="650"/>
      <c r="Q100" s="650"/>
    </row>
    <row r="101" spans="1:17" ht="14">
      <c r="A101" s="650"/>
      <c r="B101" s="51">
        <v>85</v>
      </c>
      <c r="C101" s="49" t="s">
        <v>390</v>
      </c>
      <c r="D101" s="760">
        <v>8678</v>
      </c>
      <c r="E101" s="756">
        <f>需要増加額!Z92</f>
        <v>0</v>
      </c>
      <c r="F101" s="757">
        <f>需要増加額!AA92</f>
        <v>0</v>
      </c>
      <c r="G101" s="783">
        <f t="shared" si="14"/>
        <v>0</v>
      </c>
      <c r="H101" s="794">
        <f t="shared" si="16"/>
        <v>0</v>
      </c>
      <c r="I101" s="789"/>
      <c r="J101" s="787">
        <f t="shared" si="12"/>
        <v>8678</v>
      </c>
      <c r="K101" s="753">
        <f t="shared" si="10"/>
        <v>1.9517061798331491E-3</v>
      </c>
      <c r="L101" s="759">
        <f t="shared" si="13"/>
        <v>0</v>
      </c>
      <c r="M101" s="650"/>
      <c r="N101" s="650"/>
      <c r="O101" s="650"/>
      <c r="P101" s="650"/>
      <c r="Q101" s="650"/>
    </row>
    <row r="102" spans="1:17" ht="14">
      <c r="A102" s="650"/>
      <c r="B102" s="50">
        <v>86</v>
      </c>
      <c r="C102" s="46" t="s">
        <v>544</v>
      </c>
      <c r="D102" s="750">
        <v>14685</v>
      </c>
      <c r="E102" s="751">
        <f>需要増加額!Z93</f>
        <v>2.569490061687988E-2</v>
      </c>
      <c r="F102" s="752">
        <f>需要増加額!AA93</f>
        <v>1.9235905569399596E-3</v>
      </c>
      <c r="G102" s="795">
        <f t="shared" si="14"/>
        <v>388.04688502805664</v>
      </c>
      <c r="H102" s="796">
        <f t="shared" si="16"/>
        <v>29.050251441703235</v>
      </c>
      <c r="I102" s="807"/>
      <c r="J102" s="793">
        <f t="shared" si="12"/>
        <v>15102.09713646976</v>
      </c>
      <c r="K102" s="771">
        <f t="shared" si="10"/>
        <v>3.3965033774704468E-3</v>
      </c>
      <c r="L102" s="772">
        <f t="shared" si="13"/>
        <v>0</v>
      </c>
      <c r="M102" s="650"/>
      <c r="N102" s="650"/>
      <c r="O102" s="650"/>
      <c r="P102" s="650"/>
      <c r="Q102" s="650"/>
    </row>
    <row r="103" spans="1:17" ht="14">
      <c r="A103" s="650"/>
      <c r="B103" s="50">
        <v>87</v>
      </c>
      <c r="C103" s="46" t="s">
        <v>545</v>
      </c>
      <c r="D103" s="750">
        <v>10595</v>
      </c>
      <c r="E103" s="756">
        <f>需要増加額!Z94</f>
        <v>0</v>
      </c>
      <c r="F103" s="757">
        <f>需要増加額!AA94</f>
        <v>0</v>
      </c>
      <c r="G103" s="788">
        <f t="shared" si="14"/>
        <v>0</v>
      </c>
      <c r="H103" s="794">
        <f t="shared" si="16"/>
        <v>0</v>
      </c>
      <c r="I103" s="789"/>
      <c r="J103" s="787">
        <f t="shared" si="12"/>
        <v>10595</v>
      </c>
      <c r="K103" s="753">
        <f t="shared" si="10"/>
        <v>2.3828447770606379E-3</v>
      </c>
      <c r="L103" s="759">
        <f t="shared" si="13"/>
        <v>0</v>
      </c>
      <c r="M103" s="650"/>
      <c r="N103" s="650"/>
      <c r="O103" s="650"/>
      <c r="P103" s="650"/>
      <c r="Q103" s="650"/>
    </row>
    <row r="104" spans="1:17" ht="14">
      <c r="A104" s="650"/>
      <c r="B104" s="50">
        <v>88</v>
      </c>
      <c r="C104" s="46" t="s">
        <v>546</v>
      </c>
      <c r="D104" s="750">
        <v>12328</v>
      </c>
      <c r="E104" s="756">
        <f>需要増加額!Z95</f>
        <v>0.19275301499370517</v>
      </c>
      <c r="F104" s="757">
        <f>需要増加額!AA95</f>
        <v>2.0347240593940146E-2</v>
      </c>
      <c r="G104" s="788">
        <f t="shared" si="14"/>
        <v>3019.7737204972063</v>
      </c>
      <c r="H104" s="794">
        <f t="shared" si="16"/>
        <v>318.77095376288167</v>
      </c>
      <c r="I104" s="789"/>
      <c r="J104" s="787">
        <f t="shared" si="12"/>
        <v>15666.544674260089</v>
      </c>
      <c r="K104" s="753">
        <f t="shared" si="10"/>
        <v>3.5234491884518927E-3</v>
      </c>
      <c r="L104" s="759">
        <f t="shared" si="13"/>
        <v>0</v>
      </c>
      <c r="M104" s="650"/>
      <c r="N104" s="650"/>
      <c r="O104" s="650"/>
      <c r="P104" s="650"/>
      <c r="Q104" s="650"/>
    </row>
    <row r="105" spans="1:17" ht="14">
      <c r="A105" s="650"/>
      <c r="B105" s="50">
        <v>89</v>
      </c>
      <c r="C105" s="46" t="s">
        <v>13</v>
      </c>
      <c r="D105" s="750">
        <v>14810</v>
      </c>
      <c r="E105" s="756">
        <f>需要増加額!Z96</f>
        <v>0</v>
      </c>
      <c r="F105" s="757">
        <f>需要増加額!AA96</f>
        <v>0</v>
      </c>
      <c r="G105" s="788">
        <f t="shared" si="14"/>
        <v>0</v>
      </c>
      <c r="H105" s="794">
        <f t="shared" si="16"/>
        <v>0</v>
      </c>
      <c r="I105" s="789"/>
      <c r="J105" s="787">
        <f t="shared" si="12"/>
        <v>14810</v>
      </c>
      <c r="K105" s="753">
        <f t="shared" si="10"/>
        <v>3.3308099243292161E-3</v>
      </c>
      <c r="L105" s="759">
        <f t="shared" si="13"/>
        <v>0</v>
      </c>
      <c r="M105" s="650"/>
      <c r="N105" s="650"/>
      <c r="O105" s="650"/>
      <c r="P105" s="650"/>
      <c r="Q105" s="650"/>
    </row>
    <row r="106" spans="1:17" ht="14">
      <c r="A106" s="650"/>
      <c r="B106" s="51">
        <v>90</v>
      </c>
      <c r="C106" s="49" t="s">
        <v>391</v>
      </c>
      <c r="D106" s="760">
        <v>92898</v>
      </c>
      <c r="E106" s="761">
        <f>需要増加額!Z97</f>
        <v>0</v>
      </c>
      <c r="F106" s="762">
        <f>需要増加額!AA97</f>
        <v>2.4948418847498499E-5</v>
      </c>
      <c r="G106" s="790">
        <f t="shared" si="14"/>
        <v>0</v>
      </c>
      <c r="H106" s="776">
        <f t="shared" si="16"/>
        <v>2.3177160374453876</v>
      </c>
      <c r="I106" s="791"/>
      <c r="J106" s="792">
        <f t="shared" si="12"/>
        <v>92900.317716037447</v>
      </c>
      <c r="K106" s="764">
        <f t="shared" si="10"/>
        <v>2.089353816488284E-2</v>
      </c>
      <c r="L106" s="765">
        <f t="shared" si="13"/>
        <v>0</v>
      </c>
      <c r="M106" s="650"/>
      <c r="N106" s="650"/>
      <c r="O106" s="650"/>
      <c r="P106" s="650"/>
      <c r="Q106" s="650"/>
    </row>
    <row r="107" spans="1:17" ht="14">
      <c r="A107" s="650"/>
      <c r="B107" s="50">
        <v>91</v>
      </c>
      <c r="C107" s="46" t="s">
        <v>392</v>
      </c>
      <c r="D107" s="750">
        <v>2344</v>
      </c>
      <c r="E107" s="756">
        <f>需要増加額!Z98</f>
        <v>0</v>
      </c>
      <c r="F107" s="757">
        <f>需要増加額!AA98</f>
        <v>0</v>
      </c>
      <c r="G107" s="783">
        <f t="shared" si="14"/>
        <v>0</v>
      </c>
      <c r="H107" s="794">
        <f t="shared" si="16"/>
        <v>0</v>
      </c>
      <c r="I107" s="789"/>
      <c r="J107" s="787">
        <f t="shared" si="12"/>
        <v>2344</v>
      </c>
      <c r="K107" s="753">
        <f t="shared" si="10"/>
        <v>5.2717207715244319E-4</v>
      </c>
      <c r="L107" s="759">
        <f t="shared" si="13"/>
        <v>0</v>
      </c>
      <c r="M107" s="650"/>
      <c r="N107" s="650"/>
      <c r="O107" s="650"/>
      <c r="P107" s="650"/>
      <c r="Q107" s="650"/>
    </row>
    <row r="108" spans="1:17" ht="14">
      <c r="A108" s="650"/>
      <c r="B108" s="50">
        <v>92</v>
      </c>
      <c r="C108" s="46" t="s">
        <v>547</v>
      </c>
      <c r="D108" s="750">
        <v>120113</v>
      </c>
      <c r="E108" s="756">
        <f>需要増加額!Z99</f>
        <v>0</v>
      </c>
      <c r="F108" s="757">
        <f>需要増加額!AA99</f>
        <v>0</v>
      </c>
      <c r="G108" s="783">
        <f t="shared" si="14"/>
        <v>0</v>
      </c>
      <c r="H108" s="794">
        <f t="shared" si="16"/>
        <v>0</v>
      </c>
      <c r="I108" s="789"/>
      <c r="J108" s="787">
        <f t="shared" si="12"/>
        <v>120113</v>
      </c>
      <c r="K108" s="753">
        <f t="shared" si="10"/>
        <v>2.7013745607086775E-2</v>
      </c>
      <c r="L108" s="759">
        <f t="shared" si="13"/>
        <v>0</v>
      </c>
      <c r="M108" s="650"/>
      <c r="N108" s="650"/>
      <c r="O108" s="650"/>
      <c r="P108" s="650"/>
      <c r="Q108" s="650"/>
    </row>
    <row r="109" spans="1:17" ht="14">
      <c r="A109" s="650"/>
      <c r="B109" s="50">
        <v>93</v>
      </c>
      <c r="C109" s="46" t="s">
        <v>548</v>
      </c>
      <c r="D109" s="750">
        <v>3033</v>
      </c>
      <c r="E109" s="756">
        <f>需要増加額!Z100</f>
        <v>0</v>
      </c>
      <c r="F109" s="757">
        <f>需要増加額!AA100</f>
        <v>0</v>
      </c>
      <c r="G109" s="783">
        <f t="shared" si="14"/>
        <v>0</v>
      </c>
      <c r="H109" s="794">
        <f t="shared" si="16"/>
        <v>0</v>
      </c>
      <c r="I109" s="789"/>
      <c r="J109" s="787">
        <f t="shared" si="12"/>
        <v>3033</v>
      </c>
      <c r="K109" s="753">
        <f t="shared" si="10"/>
        <v>6.8213008105945394E-4</v>
      </c>
      <c r="L109" s="759">
        <f t="shared" si="13"/>
        <v>0</v>
      </c>
      <c r="M109" s="650"/>
      <c r="N109" s="650"/>
      <c r="O109" s="650"/>
      <c r="P109" s="650"/>
      <c r="Q109" s="650"/>
    </row>
    <row r="110" spans="1:17" ht="14">
      <c r="A110" s="650"/>
      <c r="B110" s="50">
        <v>94</v>
      </c>
      <c r="C110" s="46" t="s">
        <v>549</v>
      </c>
      <c r="D110" s="750">
        <v>92431</v>
      </c>
      <c r="E110" s="756">
        <f>需要増加額!Z101</f>
        <v>0</v>
      </c>
      <c r="F110" s="757">
        <f>需要増加額!AA101</f>
        <v>0</v>
      </c>
      <c r="G110" s="783">
        <f t="shared" si="14"/>
        <v>0</v>
      </c>
      <c r="H110" s="794">
        <f t="shared" si="16"/>
        <v>0</v>
      </c>
      <c r="I110" s="789"/>
      <c r="J110" s="787">
        <f t="shared" si="12"/>
        <v>92431</v>
      </c>
      <c r="K110" s="753">
        <f t="shared" si="10"/>
        <v>2.078798731368493E-2</v>
      </c>
      <c r="L110" s="759">
        <f t="shared" si="13"/>
        <v>0</v>
      </c>
      <c r="M110" s="650"/>
      <c r="N110" s="650"/>
      <c r="O110" s="650"/>
      <c r="P110" s="650"/>
      <c r="Q110" s="650"/>
    </row>
    <row r="111" spans="1:17" ht="14">
      <c r="A111" s="650"/>
      <c r="B111" s="51">
        <v>95</v>
      </c>
      <c r="C111" s="49" t="s">
        <v>550</v>
      </c>
      <c r="D111" s="760">
        <v>13253</v>
      </c>
      <c r="E111" s="756">
        <f>需要増加額!Z102</f>
        <v>0</v>
      </c>
      <c r="F111" s="757">
        <f>需要増加額!AA102</f>
        <v>0</v>
      </c>
      <c r="G111" s="783">
        <f t="shared" si="14"/>
        <v>0</v>
      </c>
      <c r="H111" s="794">
        <f t="shared" si="16"/>
        <v>0</v>
      </c>
      <c r="I111" s="789"/>
      <c r="J111" s="792">
        <f t="shared" si="12"/>
        <v>13253</v>
      </c>
      <c r="K111" s="764">
        <f t="shared" si="10"/>
        <v>2.9806363218862326E-3</v>
      </c>
      <c r="L111" s="765">
        <f t="shared" si="13"/>
        <v>0</v>
      </c>
      <c r="M111" s="650"/>
      <c r="N111" s="650"/>
      <c r="O111" s="650"/>
      <c r="P111" s="650"/>
      <c r="Q111" s="650"/>
    </row>
    <row r="112" spans="1:17" ht="14">
      <c r="A112" s="650"/>
      <c r="B112" s="50">
        <v>96</v>
      </c>
      <c r="C112" s="46" t="s">
        <v>551</v>
      </c>
      <c r="D112" s="750">
        <v>37357</v>
      </c>
      <c r="E112" s="751">
        <f>需要増加額!Z103</f>
        <v>0</v>
      </c>
      <c r="F112" s="752">
        <f>需要増加額!AA103</f>
        <v>0</v>
      </c>
      <c r="G112" s="795">
        <f t="shared" si="14"/>
        <v>0</v>
      </c>
      <c r="H112" s="796">
        <f t="shared" si="16"/>
        <v>0</v>
      </c>
      <c r="I112" s="807"/>
      <c r="J112" s="793">
        <f t="shared" si="12"/>
        <v>37357</v>
      </c>
      <c r="K112" s="771">
        <f t="shared" si="10"/>
        <v>8.4016925282354177E-3</v>
      </c>
      <c r="L112" s="772">
        <f t="shared" si="13"/>
        <v>0</v>
      </c>
      <c r="M112" s="650"/>
      <c r="N112" s="650"/>
      <c r="O112" s="650"/>
      <c r="P112" s="650"/>
      <c r="Q112" s="650"/>
    </row>
    <row r="113" spans="1:17" ht="14">
      <c r="A113" s="650"/>
      <c r="B113" s="50">
        <v>97</v>
      </c>
      <c r="C113" s="46" t="s">
        <v>394</v>
      </c>
      <c r="D113" s="750">
        <v>6872</v>
      </c>
      <c r="E113" s="756">
        <f>需要増加額!Z104</f>
        <v>0</v>
      </c>
      <c r="F113" s="757">
        <f>需要増加額!AA104</f>
        <v>0</v>
      </c>
      <c r="G113" s="788">
        <f t="shared" si="14"/>
        <v>0</v>
      </c>
      <c r="H113" s="794">
        <f t="shared" si="16"/>
        <v>0</v>
      </c>
      <c r="I113" s="789"/>
      <c r="J113" s="787">
        <f t="shared" si="12"/>
        <v>6872</v>
      </c>
      <c r="K113" s="753">
        <f t="shared" ref="K113:K124" si="17">J113/J$124</f>
        <v>1.5455317893308827E-3</v>
      </c>
      <c r="L113" s="759">
        <f t="shared" si="13"/>
        <v>0</v>
      </c>
      <c r="M113" s="650"/>
      <c r="N113" s="650"/>
      <c r="O113" s="650"/>
      <c r="P113" s="650"/>
      <c r="Q113" s="650"/>
    </row>
    <row r="114" spans="1:17" ht="14">
      <c r="A114" s="650"/>
      <c r="B114" s="50">
        <v>98</v>
      </c>
      <c r="C114" s="46" t="s">
        <v>393</v>
      </c>
      <c r="D114" s="750">
        <v>59</v>
      </c>
      <c r="E114" s="756">
        <f>需要増加額!Z105</f>
        <v>0</v>
      </c>
      <c r="F114" s="757">
        <f>需要増加額!AA105</f>
        <v>0</v>
      </c>
      <c r="G114" s="788">
        <f t="shared" si="14"/>
        <v>0</v>
      </c>
      <c r="H114" s="794">
        <f t="shared" si="16"/>
        <v>0</v>
      </c>
      <c r="I114" s="789"/>
      <c r="J114" s="787">
        <f t="shared" si="12"/>
        <v>59</v>
      </c>
      <c r="K114" s="753">
        <f t="shared" si="17"/>
        <v>1.3269263034127195E-5</v>
      </c>
      <c r="L114" s="759">
        <f t="shared" si="13"/>
        <v>0</v>
      </c>
      <c r="M114" s="650"/>
      <c r="N114" s="650"/>
      <c r="O114" s="650"/>
      <c r="P114" s="650"/>
      <c r="Q114" s="650"/>
    </row>
    <row r="115" spans="1:17" ht="14">
      <c r="A115" s="650"/>
      <c r="B115" s="50">
        <v>99</v>
      </c>
      <c r="C115" s="46" t="s">
        <v>417</v>
      </c>
      <c r="D115" s="750">
        <v>41432</v>
      </c>
      <c r="E115" s="756">
        <f>需要増加額!Z106</f>
        <v>0</v>
      </c>
      <c r="F115" s="757">
        <f>需要増加額!AA106</f>
        <v>0</v>
      </c>
      <c r="G115" s="788">
        <f t="shared" si="14"/>
        <v>0</v>
      </c>
      <c r="H115" s="794">
        <f t="shared" si="16"/>
        <v>0</v>
      </c>
      <c r="I115" s="789"/>
      <c r="J115" s="787">
        <f t="shared" si="12"/>
        <v>41432</v>
      </c>
      <c r="K115" s="753">
        <f t="shared" si="17"/>
        <v>9.3181712886433558E-3</v>
      </c>
      <c r="L115" s="759">
        <f t="shared" si="13"/>
        <v>0</v>
      </c>
      <c r="M115" s="650"/>
      <c r="N115" s="650"/>
      <c r="O115" s="650"/>
      <c r="P115" s="650"/>
      <c r="Q115" s="650"/>
    </row>
    <row r="116" spans="1:17" ht="14">
      <c r="A116" s="650"/>
      <c r="B116" s="51">
        <v>100</v>
      </c>
      <c r="C116" s="49" t="s">
        <v>552</v>
      </c>
      <c r="D116" s="760">
        <v>9798</v>
      </c>
      <c r="E116" s="761">
        <f>需要増加額!Z107</f>
        <v>0</v>
      </c>
      <c r="F116" s="762">
        <f>需要増加額!AA107</f>
        <v>0</v>
      </c>
      <c r="G116" s="790">
        <f t="shared" si="14"/>
        <v>0</v>
      </c>
      <c r="H116" s="776">
        <f t="shared" si="16"/>
        <v>0</v>
      </c>
      <c r="I116" s="791"/>
      <c r="J116" s="792">
        <f t="shared" si="12"/>
        <v>9798</v>
      </c>
      <c r="K116" s="764">
        <f t="shared" si="17"/>
        <v>2.2035972747182758E-3</v>
      </c>
      <c r="L116" s="765">
        <f t="shared" si="13"/>
        <v>0</v>
      </c>
      <c r="M116" s="650"/>
      <c r="N116" s="650"/>
      <c r="O116" s="650"/>
      <c r="P116" s="650"/>
      <c r="Q116" s="650"/>
    </row>
    <row r="117" spans="1:17" ht="14">
      <c r="A117" s="650"/>
      <c r="B117" s="50">
        <v>101</v>
      </c>
      <c r="C117" s="46" t="s">
        <v>553</v>
      </c>
      <c r="D117" s="750">
        <v>43745</v>
      </c>
      <c r="E117" s="751">
        <f>需要増加額!Z108</f>
        <v>0</v>
      </c>
      <c r="F117" s="752">
        <f>需要増加額!AA108</f>
        <v>0</v>
      </c>
      <c r="G117" s="783">
        <f t="shared" si="14"/>
        <v>0</v>
      </c>
      <c r="H117" s="794">
        <f t="shared" si="16"/>
        <v>0</v>
      </c>
      <c r="I117" s="789"/>
      <c r="J117" s="787">
        <f t="shared" si="12"/>
        <v>43745</v>
      </c>
      <c r="K117" s="753">
        <f t="shared" si="17"/>
        <v>9.8383713801337997E-3</v>
      </c>
      <c r="L117" s="759">
        <f t="shared" si="13"/>
        <v>0</v>
      </c>
      <c r="M117" s="650"/>
      <c r="N117" s="650"/>
      <c r="O117" s="650"/>
      <c r="P117" s="650"/>
      <c r="Q117" s="650"/>
    </row>
    <row r="118" spans="1:17" ht="14">
      <c r="A118" s="650"/>
      <c r="B118" s="50">
        <v>102</v>
      </c>
      <c r="C118" s="46" t="s">
        <v>554</v>
      </c>
      <c r="D118" s="750">
        <v>280180</v>
      </c>
      <c r="E118" s="756">
        <f>需要増加額!Z109</f>
        <v>0</v>
      </c>
      <c r="F118" s="757">
        <f>需要増加額!AA109</f>
        <v>0</v>
      </c>
      <c r="G118" s="783">
        <f t="shared" si="14"/>
        <v>0</v>
      </c>
      <c r="H118" s="794">
        <f t="shared" si="16"/>
        <v>0</v>
      </c>
      <c r="I118" s="789"/>
      <c r="J118" s="787">
        <f t="shared" si="12"/>
        <v>280180</v>
      </c>
      <c r="K118" s="753">
        <f t="shared" si="17"/>
        <v>6.301325621867386E-2</v>
      </c>
      <c r="L118" s="759">
        <f t="shared" si="13"/>
        <v>0</v>
      </c>
      <c r="M118" s="650"/>
      <c r="N118" s="650"/>
      <c r="O118" s="650"/>
      <c r="P118" s="650"/>
      <c r="Q118" s="650"/>
    </row>
    <row r="119" spans="1:17" ht="14">
      <c r="A119" s="650"/>
      <c r="B119" s="50">
        <v>103</v>
      </c>
      <c r="C119" s="46" t="s">
        <v>555</v>
      </c>
      <c r="D119" s="750">
        <v>58327</v>
      </c>
      <c r="E119" s="756">
        <f>需要増加額!Z110</f>
        <v>0</v>
      </c>
      <c r="F119" s="757">
        <f>需要増加額!AA110</f>
        <v>0</v>
      </c>
      <c r="G119" s="783">
        <f t="shared" si="14"/>
        <v>0</v>
      </c>
      <c r="H119" s="794">
        <f t="shared" si="16"/>
        <v>0</v>
      </c>
      <c r="I119" s="789"/>
      <c r="J119" s="787">
        <f t="shared" si="12"/>
        <v>58327</v>
      </c>
      <c r="K119" s="753">
        <f t="shared" si="17"/>
        <v>1.3117903474432828E-2</v>
      </c>
      <c r="L119" s="759">
        <f t="shared" si="13"/>
        <v>0</v>
      </c>
      <c r="M119" s="650"/>
      <c r="N119" s="650"/>
      <c r="O119" s="650"/>
      <c r="P119" s="650"/>
      <c r="Q119" s="650"/>
    </row>
    <row r="120" spans="1:17" ht="14">
      <c r="A120" s="650"/>
      <c r="B120" s="50">
        <v>104</v>
      </c>
      <c r="C120" s="46" t="s">
        <v>556</v>
      </c>
      <c r="D120" s="750">
        <v>148551</v>
      </c>
      <c r="E120" s="756">
        <f>需要増加額!Z111</f>
        <v>0</v>
      </c>
      <c r="F120" s="757">
        <f>需要増加額!AA111</f>
        <v>0</v>
      </c>
      <c r="G120" s="783">
        <f t="shared" si="14"/>
        <v>0</v>
      </c>
      <c r="H120" s="794">
        <f t="shared" si="16"/>
        <v>0</v>
      </c>
      <c r="I120" s="789"/>
      <c r="J120" s="787">
        <f t="shared" si="12"/>
        <v>148551</v>
      </c>
      <c r="K120" s="753">
        <f t="shared" si="17"/>
        <v>3.3409530389536084E-2</v>
      </c>
      <c r="L120" s="759">
        <f t="shared" si="13"/>
        <v>0</v>
      </c>
      <c r="M120" s="650"/>
      <c r="N120" s="650"/>
      <c r="O120" s="650"/>
      <c r="P120" s="650"/>
      <c r="Q120" s="650"/>
    </row>
    <row r="121" spans="1:17" ht="14">
      <c r="A121" s="650"/>
      <c r="B121" s="51">
        <v>105</v>
      </c>
      <c r="C121" s="49" t="s">
        <v>395</v>
      </c>
      <c r="D121" s="760">
        <v>100992</v>
      </c>
      <c r="E121" s="761">
        <f>需要増加額!Z112</f>
        <v>1.358086727418413E-4</v>
      </c>
      <c r="F121" s="762">
        <f>需要増加額!AA112</f>
        <v>4.8150347608471004E-5</v>
      </c>
      <c r="G121" s="783">
        <f t="shared" si="14"/>
        <v>13.718113048181436</v>
      </c>
      <c r="H121" s="794">
        <f t="shared" si="16"/>
        <v>4.8636946261734186</v>
      </c>
      <c r="I121" s="789"/>
      <c r="J121" s="787">
        <f t="shared" si="12"/>
        <v>101010.58180767435</v>
      </c>
      <c r="K121" s="764">
        <f t="shared" si="17"/>
        <v>2.2717558970106001E-2</v>
      </c>
      <c r="L121" s="765">
        <f t="shared" si="13"/>
        <v>0</v>
      </c>
      <c r="M121" s="650"/>
      <c r="N121" s="650"/>
      <c r="O121" s="650"/>
      <c r="P121" s="650"/>
      <c r="Q121" s="650"/>
    </row>
    <row r="122" spans="1:17" ht="14">
      <c r="A122" s="650"/>
      <c r="B122" s="50">
        <v>106</v>
      </c>
      <c r="C122" s="46" t="s">
        <v>557</v>
      </c>
      <c r="D122" s="777">
        <v>0</v>
      </c>
      <c r="E122" s="751">
        <f>需要増加額!Z113</f>
        <v>0</v>
      </c>
      <c r="F122" s="752">
        <f>需要増加額!AA113</f>
        <v>0</v>
      </c>
      <c r="G122" s="795">
        <f t="shared" si="14"/>
        <v>0</v>
      </c>
      <c r="H122" s="796">
        <f t="shared" si="16"/>
        <v>0</v>
      </c>
      <c r="I122" s="796"/>
      <c r="J122" s="797">
        <f t="shared" si="12"/>
        <v>0</v>
      </c>
      <c r="K122" s="799">
        <f t="shared" si="17"/>
        <v>0</v>
      </c>
      <c r="L122" s="759">
        <f t="shared" si="13"/>
        <v>0</v>
      </c>
      <c r="M122" s="650"/>
      <c r="N122" s="650"/>
      <c r="O122" s="650"/>
      <c r="P122" s="650"/>
      <c r="Q122" s="650"/>
    </row>
    <row r="123" spans="1:17" ht="14.5" thickBot="1">
      <c r="A123" s="650"/>
      <c r="B123" s="51">
        <v>107</v>
      </c>
      <c r="C123" s="46" t="s">
        <v>558</v>
      </c>
      <c r="D123" s="778">
        <v>144</v>
      </c>
      <c r="E123" s="767">
        <f>需要増加額!Z114</f>
        <v>2.3505125679551809E-2</v>
      </c>
      <c r="F123" s="757">
        <f>需要増加額!AA114</f>
        <v>3.0097892967934352E-2</v>
      </c>
      <c r="G123" s="790">
        <f t="shared" si="14"/>
        <v>3.5764464221116459</v>
      </c>
      <c r="H123" s="776">
        <f t="shared" si="16"/>
        <v>4.5795756672729526</v>
      </c>
      <c r="I123" s="776"/>
      <c r="J123" s="798">
        <f t="shared" si="12"/>
        <v>152.15602208938461</v>
      </c>
      <c r="K123" s="800">
        <f>J123/J$124</f>
        <v>3.4220309819161219E-5</v>
      </c>
      <c r="L123" s="774">
        <f>$D$11*K123</f>
        <v>0</v>
      </c>
      <c r="M123" s="650"/>
      <c r="N123" s="650"/>
      <c r="O123" s="650"/>
      <c r="P123" s="650"/>
      <c r="Q123" s="650"/>
    </row>
    <row r="124" spans="1:17" ht="13.5" thickTop="1">
      <c r="A124" s="650"/>
      <c r="B124" s="1367" t="s">
        <v>14</v>
      </c>
      <c r="C124" s="1380"/>
      <c r="D124" s="775">
        <f>SUM(D17:D123)</f>
        <v>4446366</v>
      </c>
      <c r="E124" s="781"/>
      <c r="F124" s="782"/>
      <c r="G124" s="780"/>
      <c r="H124" s="779"/>
      <c r="I124" s="779"/>
      <c r="J124" s="775">
        <f>SUM(J17:J123)</f>
        <v>4446366</v>
      </c>
      <c r="K124" s="813">
        <f t="shared" si="17"/>
        <v>1</v>
      </c>
      <c r="L124" s="776">
        <f>SUM(L17:L123)</f>
        <v>0</v>
      </c>
      <c r="M124" s="650"/>
      <c r="N124" s="650"/>
      <c r="O124" s="650"/>
      <c r="P124" s="650"/>
      <c r="Q124" s="650"/>
    </row>
    <row r="125" spans="1:17">
      <c r="A125" s="650"/>
      <c r="B125" s="651"/>
      <c r="C125" s="812" t="s">
        <v>474</v>
      </c>
      <c r="D125" s="651"/>
      <c r="E125" s="651"/>
      <c r="F125" s="651"/>
      <c r="G125" s="651"/>
      <c r="H125" s="651"/>
      <c r="I125" s="651"/>
      <c r="J125" s="651"/>
      <c r="K125" s="651"/>
      <c r="L125" s="651"/>
      <c r="M125" s="650"/>
      <c r="N125" s="650"/>
      <c r="O125" s="650"/>
      <c r="P125" s="650"/>
      <c r="Q125" s="650"/>
    </row>
  </sheetData>
  <sheetProtection sheet="1" objects="1" scenarios="1"/>
  <mergeCells count="12">
    <mergeCell ref="J14:J16"/>
    <mergeCell ref="K14:K16"/>
    <mergeCell ref="L14:L16"/>
    <mergeCell ref="O23:O25"/>
    <mergeCell ref="B124:C124"/>
    <mergeCell ref="I14:I16"/>
    <mergeCell ref="B14:C16"/>
    <mergeCell ref="D14:D16"/>
    <mergeCell ref="E14:E16"/>
    <mergeCell ref="F14:F16"/>
    <mergeCell ref="G14:G16"/>
    <mergeCell ref="H14:H16"/>
  </mergeCells>
  <phoneticPr fontId="2"/>
  <pageMargins left="0.70866141732283472" right="0.70866141732283472" top="0.74803149606299213" bottom="0.74803149606299213" header="0.31496062992125984" footer="0.31496062992125984"/>
  <pageSetup paperSize="9" scale="42" orientation="portrait" r:id="rId1"/>
  <ignoredErrors>
    <ignoredError sqref="B17:B26" numberStoredAsText="1"/>
    <ignoredError sqref="G86" formula="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indexed="57"/>
  </sheetPr>
  <dimension ref="A1:AC124"/>
  <sheetViews>
    <sheetView zoomScaleNormal="100" workbookViewId="0">
      <pane xSplit="3" ySplit="7" topLeftCell="D8" activePane="bottomRight" state="frozen"/>
      <selection pane="topRight"/>
      <selection pane="bottomLeft"/>
      <selection pane="bottomRight"/>
    </sheetView>
  </sheetViews>
  <sheetFormatPr defaultRowHeight="13"/>
  <cols>
    <col min="1" max="1" width="3.26953125" customWidth="1"/>
    <col min="2" max="2" width="26.08984375" bestFit="1" customWidth="1"/>
    <col min="3" max="3" width="2.6328125" customWidth="1"/>
    <col min="5" max="5" width="2.6328125" customWidth="1"/>
    <col min="6" max="6" width="10.6328125" customWidth="1"/>
    <col min="7" max="7" width="2.6328125" customWidth="1"/>
    <col min="8" max="8" width="10.6328125" customWidth="1"/>
    <col min="9" max="9" width="2.6328125" customWidth="1"/>
    <col min="10" max="10" width="11.08984375" bestFit="1" customWidth="1"/>
    <col min="11" max="11" width="2.6328125" customWidth="1"/>
    <col min="13" max="13" width="2.6328125" customWidth="1"/>
    <col min="14" max="14" width="9.6328125" customWidth="1"/>
    <col min="15" max="15" width="2.6328125" customWidth="1"/>
    <col min="16" max="16" width="10.6328125" bestFit="1" customWidth="1"/>
    <col min="17" max="17" width="2.6328125" customWidth="1"/>
    <col min="18" max="18" width="10.6328125" bestFit="1" customWidth="1"/>
    <col min="19" max="19" width="2.6328125" customWidth="1"/>
    <col min="20" max="20" width="11.08984375" bestFit="1" customWidth="1"/>
    <col min="21" max="21" width="2.6328125" customWidth="1"/>
    <col min="22" max="22" width="10.6328125" bestFit="1" customWidth="1"/>
    <col min="23" max="23" width="2.6328125" customWidth="1"/>
    <col min="24" max="24" width="10.08984375" bestFit="1" customWidth="1"/>
    <col min="25" max="25" width="2.6328125" customWidth="1"/>
    <col min="26" max="27" width="14.08984375" bestFit="1" customWidth="1"/>
    <col min="28" max="28" width="12.453125" style="69" customWidth="1"/>
  </cols>
  <sheetData>
    <row r="1" spans="1:28" ht="14" thickTop="1" thickBot="1">
      <c r="A1" s="105"/>
      <c r="B1" s="105"/>
      <c r="C1" s="105"/>
      <c r="D1" s="96" t="s">
        <v>134</v>
      </c>
      <c r="E1" s="97"/>
      <c r="F1" s="97"/>
      <c r="G1" s="97"/>
      <c r="H1" s="97"/>
      <c r="I1" s="97"/>
      <c r="J1" s="97"/>
      <c r="K1" s="97"/>
      <c r="L1" s="98"/>
      <c r="M1" s="64" t="s">
        <v>135</v>
      </c>
      <c r="N1" s="65" t="s">
        <v>136</v>
      </c>
      <c r="O1" s="66"/>
      <c r="P1" s="66"/>
      <c r="Q1" s="66"/>
      <c r="R1" s="66"/>
      <c r="S1" s="66"/>
      <c r="T1" s="67"/>
      <c r="U1" s="64" t="s">
        <v>135</v>
      </c>
      <c r="V1" s="102" t="s">
        <v>137</v>
      </c>
      <c r="W1" s="64" t="s">
        <v>138</v>
      </c>
      <c r="X1" s="68" t="s">
        <v>125</v>
      </c>
      <c r="Y1" s="105"/>
      <c r="Z1" s="105"/>
      <c r="AA1" s="105"/>
    </row>
    <row r="2" spans="1:28" ht="13.5" thickTop="1">
      <c r="A2" s="105"/>
      <c r="B2" s="105"/>
      <c r="C2" s="105"/>
      <c r="D2" s="69"/>
      <c r="E2" s="69"/>
      <c r="F2" s="69"/>
      <c r="G2" s="69"/>
      <c r="H2" s="69"/>
      <c r="I2" s="69"/>
      <c r="J2" s="69"/>
      <c r="K2" s="69"/>
      <c r="L2" s="69"/>
      <c r="M2" s="69"/>
      <c r="N2" s="69"/>
      <c r="O2" s="69"/>
      <c r="P2" s="69"/>
      <c r="Q2" s="69"/>
      <c r="R2" s="69"/>
      <c r="S2" s="69"/>
      <c r="T2" s="69"/>
      <c r="U2" s="69"/>
      <c r="V2" s="69"/>
      <c r="W2" s="69"/>
      <c r="X2" s="69"/>
      <c r="Y2" s="105"/>
      <c r="Z2" s="105"/>
      <c r="AA2" s="105"/>
    </row>
    <row r="3" spans="1:28">
      <c r="A3" s="105"/>
      <c r="B3" s="105"/>
      <c r="C3" s="105"/>
      <c r="D3" s="70"/>
      <c r="E3" s="70"/>
      <c r="F3" s="70"/>
      <c r="G3" s="70"/>
      <c r="H3" s="70"/>
      <c r="I3" s="70"/>
      <c r="J3" s="70"/>
      <c r="K3" s="71"/>
      <c r="L3" s="99" t="s">
        <v>157</v>
      </c>
      <c r="M3" s="70"/>
      <c r="N3" s="70"/>
      <c r="O3" s="70"/>
      <c r="P3" s="70"/>
      <c r="Q3" s="70"/>
      <c r="R3" s="70"/>
      <c r="S3" s="70"/>
      <c r="T3" s="70"/>
      <c r="U3" s="70"/>
      <c r="V3" s="70" t="s">
        <v>158</v>
      </c>
      <c r="W3" s="70"/>
      <c r="X3" s="70"/>
      <c r="Y3" s="105"/>
      <c r="Z3" s="105"/>
      <c r="AA3" s="105"/>
    </row>
    <row r="4" spans="1:28" ht="13.5" thickBot="1">
      <c r="A4" s="105"/>
      <c r="B4" s="525" t="str">
        <f>"（単位："&amp;入力表!$D$132&amp;"）"</f>
        <v>（単位：億円）</v>
      </c>
      <c r="C4" s="525"/>
      <c r="D4" s="69"/>
      <c r="E4" s="69"/>
      <c r="F4" s="69"/>
      <c r="G4" s="69"/>
      <c r="H4" s="69"/>
      <c r="I4" s="69"/>
      <c r="J4" s="69"/>
      <c r="K4" s="72"/>
      <c r="L4" s="73" t="s">
        <v>139</v>
      </c>
      <c r="M4" s="69"/>
      <c r="N4" s="69"/>
      <c r="O4" s="69"/>
      <c r="P4" s="69"/>
      <c r="Q4" s="69"/>
      <c r="R4" s="69"/>
      <c r="S4" s="69"/>
      <c r="T4" s="74"/>
      <c r="U4" s="69"/>
      <c r="V4" s="69"/>
      <c r="W4" s="69"/>
      <c r="X4" s="75"/>
      <c r="Y4" s="105"/>
      <c r="Z4" s="105"/>
      <c r="AA4" s="105"/>
    </row>
    <row r="5" spans="1:28" ht="14">
      <c r="A5" s="1260" t="s">
        <v>559</v>
      </c>
      <c r="B5" s="1261"/>
      <c r="C5" s="86"/>
      <c r="D5" s="507" t="s">
        <v>140</v>
      </c>
      <c r="E5" s="69"/>
      <c r="F5" s="508" t="s">
        <v>159</v>
      </c>
      <c r="G5" s="69"/>
      <c r="H5" s="509" t="s">
        <v>160</v>
      </c>
      <c r="I5" s="69"/>
      <c r="J5" s="101" t="s">
        <v>140</v>
      </c>
      <c r="K5" s="69"/>
      <c r="L5" s="101" t="s">
        <v>141</v>
      </c>
      <c r="M5" s="69"/>
      <c r="N5" s="510" t="s">
        <v>140</v>
      </c>
      <c r="O5" s="69"/>
      <c r="P5" s="508" t="s">
        <v>159</v>
      </c>
      <c r="Q5" s="69"/>
      <c r="R5" s="509" t="s">
        <v>160</v>
      </c>
      <c r="S5" s="69"/>
      <c r="T5" s="76" t="s">
        <v>141</v>
      </c>
      <c r="U5" s="69"/>
      <c r="V5" s="103" t="s">
        <v>141</v>
      </c>
      <c r="W5" s="69"/>
      <c r="X5" s="512" t="s">
        <v>142</v>
      </c>
      <c r="Y5" s="105"/>
      <c r="Z5" s="107"/>
      <c r="AA5" s="533"/>
      <c r="AB5" s="1387" t="s">
        <v>406</v>
      </c>
    </row>
    <row r="6" spans="1:28" ht="14">
      <c r="A6" s="1262"/>
      <c r="B6" s="1263"/>
      <c r="C6" s="86"/>
      <c r="D6" s="100" t="s">
        <v>143</v>
      </c>
      <c r="E6" s="64" t="s">
        <v>144</v>
      </c>
      <c r="F6" s="78"/>
      <c r="G6" s="64" t="s">
        <v>144</v>
      </c>
      <c r="H6" s="77"/>
      <c r="I6" s="64" t="s">
        <v>138</v>
      </c>
      <c r="J6" s="100" t="s">
        <v>143</v>
      </c>
      <c r="K6" s="69"/>
      <c r="L6" s="100" t="s">
        <v>143</v>
      </c>
      <c r="M6" s="79"/>
      <c r="N6" s="80" t="s">
        <v>145</v>
      </c>
      <c r="O6" s="81" t="s">
        <v>144</v>
      </c>
      <c r="P6" s="78"/>
      <c r="Q6" s="81" t="s">
        <v>144</v>
      </c>
      <c r="R6" s="77"/>
      <c r="S6" s="81" t="s">
        <v>138</v>
      </c>
      <c r="T6" s="80" t="s">
        <v>145</v>
      </c>
      <c r="U6" s="79"/>
      <c r="V6" s="511" t="str">
        <f>"("&amp;V1&amp;")"</f>
        <v>(生産者価格)</v>
      </c>
      <c r="W6" s="82"/>
      <c r="X6" s="513" t="s">
        <v>147</v>
      </c>
      <c r="Y6" s="105"/>
      <c r="Z6" s="108" t="s">
        <v>108</v>
      </c>
      <c r="AA6" s="534" t="s">
        <v>109</v>
      </c>
      <c r="AB6" s="1388"/>
    </row>
    <row r="7" spans="1:28" ht="14.5" thickBot="1">
      <c r="A7" s="1264"/>
      <c r="B7" s="1265"/>
      <c r="C7" s="86"/>
      <c r="D7" s="109" t="s">
        <v>150</v>
      </c>
      <c r="E7" s="69"/>
      <c r="F7" s="110" t="s">
        <v>150</v>
      </c>
      <c r="G7" s="69"/>
      <c r="H7" s="111" t="s">
        <v>150</v>
      </c>
      <c r="I7" s="69"/>
      <c r="J7" s="626" t="s">
        <v>146</v>
      </c>
      <c r="K7" s="69"/>
      <c r="L7" s="109" t="s">
        <v>150</v>
      </c>
      <c r="M7" s="69"/>
      <c r="N7" s="112" t="s">
        <v>150</v>
      </c>
      <c r="O7" s="69"/>
      <c r="P7" s="110" t="s">
        <v>150</v>
      </c>
      <c r="Q7" s="69"/>
      <c r="R7" s="111" t="s">
        <v>150</v>
      </c>
      <c r="S7" s="69"/>
      <c r="T7" s="633" t="s">
        <v>146</v>
      </c>
      <c r="U7" s="69"/>
      <c r="V7" s="113" t="s">
        <v>150</v>
      </c>
      <c r="W7" s="69"/>
      <c r="X7" s="114" t="s">
        <v>150</v>
      </c>
      <c r="Y7" s="105"/>
      <c r="Z7" s="115" t="s">
        <v>150</v>
      </c>
      <c r="AA7" s="535" t="s">
        <v>150</v>
      </c>
      <c r="AB7" s="1389"/>
    </row>
    <row r="8" spans="1:28" ht="14">
      <c r="A8" s="87" t="s">
        <v>413</v>
      </c>
      <c r="B8" s="92" t="s">
        <v>351</v>
      </c>
      <c r="C8" s="85"/>
      <c r="D8" s="386">
        <f>入力表!D8</f>
        <v>0</v>
      </c>
      <c r="E8" s="83"/>
      <c r="F8" s="389">
        <f t="shared" ref="F8:F18" si="0">D8*Z8</f>
        <v>0</v>
      </c>
      <c r="G8" s="390"/>
      <c r="H8" s="389">
        <f t="shared" ref="H8:H27" si="1">D8*AA8</f>
        <v>0</v>
      </c>
      <c r="I8" s="390"/>
      <c r="J8" s="389">
        <f t="shared" ref="J8:J13" si="2">D8-F8-H8</f>
        <v>0</v>
      </c>
      <c r="K8" s="390"/>
      <c r="L8" s="389">
        <f>計算表!$O8*J8</f>
        <v>0</v>
      </c>
      <c r="M8" s="390"/>
      <c r="N8" s="389">
        <f>入力表!E8</f>
        <v>0</v>
      </c>
      <c r="O8" s="390"/>
      <c r="P8" s="389">
        <f>N8*Z8</f>
        <v>0</v>
      </c>
      <c r="Q8" s="390"/>
      <c r="R8" s="389">
        <f>N8*AA8</f>
        <v>0</v>
      </c>
      <c r="S8" s="390"/>
      <c r="T8" s="389">
        <f>N8-P8-R8</f>
        <v>0</v>
      </c>
      <c r="U8" s="390"/>
      <c r="V8" s="389">
        <f>入力表!F8</f>
        <v>0</v>
      </c>
      <c r="W8" s="390"/>
      <c r="X8" s="391">
        <f t="shared" ref="X8:X13" si="3">L8+T8+V8</f>
        <v>0</v>
      </c>
      <c r="Y8" s="105"/>
      <c r="Z8" s="839">
        <v>0.33467949676999675</v>
      </c>
      <c r="AA8" s="840">
        <v>5.0014338119023123E-2</v>
      </c>
      <c r="AB8" s="841"/>
    </row>
    <row r="9" spans="1:28" ht="14">
      <c r="A9" s="88" t="s">
        <v>1</v>
      </c>
      <c r="B9" s="93" t="s">
        <v>352</v>
      </c>
      <c r="C9" s="85"/>
      <c r="D9" s="387">
        <f>入力表!D9</f>
        <v>0</v>
      </c>
      <c r="E9" s="83"/>
      <c r="F9" s="392">
        <f t="shared" si="0"/>
        <v>0</v>
      </c>
      <c r="G9" s="390"/>
      <c r="H9" s="392">
        <f t="shared" si="1"/>
        <v>0</v>
      </c>
      <c r="I9" s="390"/>
      <c r="J9" s="392">
        <f t="shared" si="2"/>
        <v>0</v>
      </c>
      <c r="K9" s="390"/>
      <c r="L9" s="392">
        <f>計算表!$O9*J9</f>
        <v>0</v>
      </c>
      <c r="M9" s="390"/>
      <c r="N9" s="392">
        <f>入力表!E9</f>
        <v>0</v>
      </c>
      <c r="O9" s="390"/>
      <c r="P9" s="392">
        <f t="shared" ref="P9:P72" si="4">N9*Z9</f>
        <v>0</v>
      </c>
      <c r="Q9" s="390"/>
      <c r="R9" s="392">
        <f t="shared" ref="R9:R72" si="5">N9*AA9</f>
        <v>0</v>
      </c>
      <c r="S9" s="390"/>
      <c r="T9" s="392">
        <f>N9-P9-R9</f>
        <v>0</v>
      </c>
      <c r="U9" s="390"/>
      <c r="V9" s="392">
        <f>入力表!F9</f>
        <v>0</v>
      </c>
      <c r="W9" s="390"/>
      <c r="X9" s="393">
        <f t="shared" si="3"/>
        <v>0</v>
      </c>
      <c r="Y9" s="105"/>
      <c r="Z9" s="842">
        <v>6.9923027895031437E-2</v>
      </c>
      <c r="AA9" s="843">
        <v>1.9012748544016349E-2</v>
      </c>
      <c r="AB9" s="841"/>
    </row>
    <row r="10" spans="1:28" ht="13.5" customHeight="1">
      <c r="A10" s="88" t="s">
        <v>2</v>
      </c>
      <c r="B10" s="93" t="s">
        <v>353</v>
      </c>
      <c r="C10" s="85"/>
      <c r="D10" s="387">
        <f>入力表!D10</f>
        <v>0</v>
      </c>
      <c r="E10" s="83"/>
      <c r="F10" s="392">
        <f t="shared" si="0"/>
        <v>0</v>
      </c>
      <c r="G10" s="390"/>
      <c r="H10" s="392">
        <f t="shared" si="1"/>
        <v>0</v>
      </c>
      <c r="I10" s="390"/>
      <c r="J10" s="392">
        <f t="shared" si="2"/>
        <v>0</v>
      </c>
      <c r="K10" s="390"/>
      <c r="L10" s="392">
        <f>計算表!$O10*J10</f>
        <v>0</v>
      </c>
      <c r="M10" s="390"/>
      <c r="N10" s="392">
        <f>入力表!E10</f>
        <v>0</v>
      </c>
      <c r="O10" s="390"/>
      <c r="P10" s="392">
        <f t="shared" si="4"/>
        <v>0</v>
      </c>
      <c r="Q10" s="390"/>
      <c r="R10" s="392">
        <f t="shared" si="5"/>
        <v>0</v>
      </c>
      <c r="S10" s="390"/>
      <c r="T10" s="392">
        <f>N10-P10-R10</f>
        <v>0</v>
      </c>
      <c r="U10" s="390"/>
      <c r="V10" s="392">
        <f>入力表!F10</f>
        <v>0</v>
      </c>
      <c r="W10" s="390"/>
      <c r="X10" s="393">
        <f t="shared" si="3"/>
        <v>0</v>
      </c>
      <c r="Y10" s="105"/>
      <c r="Z10" s="842">
        <v>0</v>
      </c>
      <c r="AA10" s="843">
        <v>0</v>
      </c>
      <c r="AB10" s="841"/>
    </row>
    <row r="11" spans="1:28" ht="14">
      <c r="A11" s="88" t="s">
        <v>3</v>
      </c>
      <c r="B11" s="93" t="s">
        <v>354</v>
      </c>
      <c r="C11" s="85"/>
      <c r="D11" s="387">
        <f>入力表!D11</f>
        <v>0</v>
      </c>
      <c r="E11" s="83"/>
      <c r="F11" s="392">
        <f t="shared" si="0"/>
        <v>0</v>
      </c>
      <c r="G11" s="390"/>
      <c r="H11" s="392">
        <f t="shared" si="1"/>
        <v>0</v>
      </c>
      <c r="I11" s="390"/>
      <c r="J11" s="392">
        <f t="shared" si="2"/>
        <v>0</v>
      </c>
      <c r="K11" s="390"/>
      <c r="L11" s="392">
        <f>計算表!$O11*J11</f>
        <v>0</v>
      </c>
      <c r="M11" s="390"/>
      <c r="N11" s="392">
        <f>入力表!E11</f>
        <v>0</v>
      </c>
      <c r="O11" s="390"/>
      <c r="P11" s="392">
        <f t="shared" si="4"/>
        <v>0</v>
      </c>
      <c r="Q11" s="390"/>
      <c r="R11" s="392">
        <f t="shared" si="5"/>
        <v>0</v>
      </c>
      <c r="S11" s="390"/>
      <c r="T11" s="392">
        <f>N11-P11-R11</f>
        <v>0</v>
      </c>
      <c r="U11" s="390"/>
      <c r="V11" s="392">
        <f>入力表!F11</f>
        <v>0</v>
      </c>
      <c r="W11" s="390"/>
      <c r="X11" s="393">
        <f t="shared" si="3"/>
        <v>0</v>
      </c>
      <c r="Y11" s="105"/>
      <c r="Z11" s="842">
        <v>0.21797701872036809</v>
      </c>
      <c r="AA11" s="843">
        <v>3.1804802074933601E-2</v>
      </c>
      <c r="AB11" s="841"/>
    </row>
    <row r="12" spans="1:28" ht="14.5" thickBot="1">
      <c r="A12" s="89" t="s">
        <v>4</v>
      </c>
      <c r="B12" s="94" t="s">
        <v>355</v>
      </c>
      <c r="C12" s="85"/>
      <c r="D12" s="388">
        <f>入力表!D12</f>
        <v>0</v>
      </c>
      <c r="E12" s="83"/>
      <c r="F12" s="394">
        <f t="shared" si="0"/>
        <v>0</v>
      </c>
      <c r="G12" s="390"/>
      <c r="H12" s="394">
        <f t="shared" si="1"/>
        <v>0</v>
      </c>
      <c r="I12" s="390"/>
      <c r="J12" s="394">
        <f t="shared" si="2"/>
        <v>0</v>
      </c>
      <c r="K12" s="390"/>
      <c r="L12" s="394">
        <f>計算表!$O12*J12</f>
        <v>0</v>
      </c>
      <c r="M12" s="390"/>
      <c r="N12" s="394">
        <f>入力表!E12</f>
        <v>0</v>
      </c>
      <c r="O12" s="390"/>
      <c r="P12" s="394">
        <f t="shared" si="4"/>
        <v>0</v>
      </c>
      <c r="Q12" s="390"/>
      <c r="R12" s="394">
        <f t="shared" si="5"/>
        <v>0</v>
      </c>
      <c r="S12" s="390"/>
      <c r="T12" s="394">
        <f t="shared" ref="T12:T71" si="6">N12-P12-R12</f>
        <v>0</v>
      </c>
      <c r="U12" s="390"/>
      <c r="V12" s="394">
        <f>入力表!F12</f>
        <v>0</v>
      </c>
      <c r="W12" s="390"/>
      <c r="X12" s="395">
        <f t="shared" si="3"/>
        <v>0</v>
      </c>
      <c r="Y12" s="105"/>
      <c r="Z12" s="844">
        <v>0.24930029364152415</v>
      </c>
      <c r="AA12" s="845">
        <v>3.3308393561263416E-2</v>
      </c>
      <c r="AB12" s="841"/>
    </row>
    <row r="13" spans="1:28" ht="14">
      <c r="A13" s="88" t="s">
        <v>5</v>
      </c>
      <c r="B13" s="93" t="s">
        <v>407</v>
      </c>
      <c r="C13" s="85"/>
      <c r="D13" s="386">
        <f>入力表!D13</f>
        <v>0</v>
      </c>
      <c r="E13" s="83"/>
      <c r="F13" s="389">
        <f t="shared" si="0"/>
        <v>0</v>
      </c>
      <c r="G13" s="390"/>
      <c r="H13" s="389">
        <f t="shared" si="1"/>
        <v>0</v>
      </c>
      <c r="I13" s="390"/>
      <c r="J13" s="392">
        <f t="shared" si="2"/>
        <v>0</v>
      </c>
      <c r="K13" s="390"/>
      <c r="L13" s="389">
        <f>計算表!$O13*J13</f>
        <v>0</v>
      </c>
      <c r="M13" s="390"/>
      <c r="N13" s="389">
        <f>入力表!E13</f>
        <v>0</v>
      </c>
      <c r="O13" s="390"/>
      <c r="P13" s="389">
        <f t="shared" si="4"/>
        <v>0</v>
      </c>
      <c r="Q13" s="390"/>
      <c r="R13" s="389">
        <f t="shared" si="5"/>
        <v>0</v>
      </c>
      <c r="S13" s="390"/>
      <c r="T13" s="392">
        <f t="shared" si="6"/>
        <v>0</v>
      </c>
      <c r="U13" s="390"/>
      <c r="V13" s="389">
        <f>入力表!F13</f>
        <v>0</v>
      </c>
      <c r="W13" s="390"/>
      <c r="X13" s="393">
        <f t="shared" si="3"/>
        <v>0</v>
      </c>
      <c r="Y13" s="105"/>
      <c r="Z13" s="839">
        <v>2.0962594106549742E-2</v>
      </c>
      <c r="AA13" s="840">
        <v>5.3937705643122419E-2</v>
      </c>
      <c r="AB13" s="841"/>
    </row>
    <row r="14" spans="1:28" ht="14">
      <c r="A14" s="88" t="s">
        <v>6</v>
      </c>
      <c r="B14" s="93" t="s">
        <v>507</v>
      </c>
      <c r="C14" s="85"/>
      <c r="D14" s="387">
        <f>入力表!D14</f>
        <v>0</v>
      </c>
      <c r="E14" s="83"/>
      <c r="F14" s="392">
        <f t="shared" si="0"/>
        <v>0</v>
      </c>
      <c r="G14" s="390"/>
      <c r="H14" s="392">
        <f t="shared" si="1"/>
        <v>0</v>
      </c>
      <c r="I14" s="390"/>
      <c r="J14" s="392">
        <f t="shared" ref="J14:J40" si="7">D14-F14-H14</f>
        <v>0</v>
      </c>
      <c r="K14" s="390"/>
      <c r="L14" s="392">
        <f>計算表!$O14*J14</f>
        <v>0</v>
      </c>
      <c r="M14" s="390"/>
      <c r="N14" s="392">
        <f>入力表!E14</f>
        <v>0</v>
      </c>
      <c r="O14" s="390"/>
      <c r="P14" s="392">
        <f t="shared" si="4"/>
        <v>0</v>
      </c>
      <c r="Q14" s="390"/>
      <c r="R14" s="392">
        <f t="shared" si="5"/>
        <v>0</v>
      </c>
      <c r="S14" s="390"/>
      <c r="T14" s="392">
        <f t="shared" si="6"/>
        <v>0</v>
      </c>
      <c r="U14" s="390"/>
      <c r="V14" s="392">
        <f>入力表!F14</f>
        <v>0</v>
      </c>
      <c r="W14" s="390"/>
      <c r="X14" s="393">
        <f t="shared" ref="X14:X71" si="8">L14+T14+V14</f>
        <v>0</v>
      </c>
      <c r="Y14" s="105"/>
      <c r="Z14" s="842">
        <v>3.017818693951933E-2</v>
      </c>
      <c r="AA14" s="843">
        <v>0.1273132035497363</v>
      </c>
      <c r="AB14" s="841"/>
    </row>
    <row r="15" spans="1:28" ht="14">
      <c r="A15" s="88" t="s">
        <v>7</v>
      </c>
      <c r="B15" s="93" t="s">
        <v>356</v>
      </c>
      <c r="C15" s="85"/>
      <c r="D15" s="387">
        <f>入力表!D15</f>
        <v>0</v>
      </c>
      <c r="E15" s="83"/>
      <c r="F15" s="392">
        <f t="shared" si="0"/>
        <v>0</v>
      </c>
      <c r="G15" s="390"/>
      <c r="H15" s="392">
        <f t="shared" si="1"/>
        <v>0</v>
      </c>
      <c r="I15" s="390"/>
      <c r="J15" s="392">
        <f t="shared" si="7"/>
        <v>0</v>
      </c>
      <c r="K15" s="390"/>
      <c r="L15" s="392">
        <f>計算表!$O15*J15</f>
        <v>0</v>
      </c>
      <c r="M15" s="390"/>
      <c r="N15" s="392">
        <f>入力表!E15</f>
        <v>0</v>
      </c>
      <c r="O15" s="390"/>
      <c r="P15" s="392">
        <f t="shared" si="4"/>
        <v>0</v>
      </c>
      <c r="Q15" s="390"/>
      <c r="R15" s="392">
        <f t="shared" si="5"/>
        <v>0</v>
      </c>
      <c r="S15" s="390"/>
      <c r="T15" s="392">
        <f t="shared" si="6"/>
        <v>0</v>
      </c>
      <c r="U15" s="390"/>
      <c r="V15" s="392">
        <f>入力表!F15</f>
        <v>0</v>
      </c>
      <c r="W15" s="390"/>
      <c r="X15" s="393">
        <f t="shared" si="8"/>
        <v>0</v>
      </c>
      <c r="Y15" s="105"/>
      <c r="Z15" s="842">
        <v>0.32972384823200612</v>
      </c>
      <c r="AA15" s="843">
        <v>2.8438353610059194E-2</v>
      </c>
      <c r="AB15" s="841"/>
    </row>
    <row r="16" spans="1:28" ht="14">
      <c r="A16" s="88" t="s">
        <v>8</v>
      </c>
      <c r="B16" s="93" t="s">
        <v>508</v>
      </c>
      <c r="C16" s="85"/>
      <c r="D16" s="387">
        <f>入力表!D16</f>
        <v>0</v>
      </c>
      <c r="E16" s="83"/>
      <c r="F16" s="392">
        <f t="shared" si="0"/>
        <v>0</v>
      </c>
      <c r="G16" s="390"/>
      <c r="H16" s="392">
        <f t="shared" si="1"/>
        <v>0</v>
      </c>
      <c r="I16" s="390"/>
      <c r="J16" s="392">
        <f t="shared" si="7"/>
        <v>0</v>
      </c>
      <c r="K16" s="390"/>
      <c r="L16" s="392">
        <f>計算表!$O16*J16</f>
        <v>0</v>
      </c>
      <c r="M16" s="390"/>
      <c r="N16" s="392">
        <f>入力表!E16</f>
        <v>0</v>
      </c>
      <c r="O16" s="390"/>
      <c r="P16" s="392">
        <f t="shared" si="4"/>
        <v>0</v>
      </c>
      <c r="Q16" s="390"/>
      <c r="R16" s="392">
        <f t="shared" si="5"/>
        <v>0</v>
      </c>
      <c r="S16" s="390"/>
      <c r="T16" s="392">
        <f t="shared" si="6"/>
        <v>0</v>
      </c>
      <c r="U16" s="390"/>
      <c r="V16" s="392">
        <f>入力表!F16</f>
        <v>0</v>
      </c>
      <c r="W16" s="390"/>
      <c r="X16" s="393">
        <f t="shared" si="8"/>
        <v>0</v>
      </c>
      <c r="Y16" s="105"/>
      <c r="Z16" s="842">
        <v>0.31552221832351163</v>
      </c>
      <c r="AA16" s="843">
        <v>4.2918634282618183E-2</v>
      </c>
      <c r="AB16" s="841"/>
    </row>
    <row r="17" spans="1:28" ht="14.5" thickBot="1">
      <c r="A17" s="89" t="s">
        <v>9</v>
      </c>
      <c r="B17" s="94" t="s">
        <v>415</v>
      </c>
      <c r="C17" s="85"/>
      <c r="D17" s="388">
        <f>入力表!D17</f>
        <v>0</v>
      </c>
      <c r="E17" s="83"/>
      <c r="F17" s="394">
        <f t="shared" si="0"/>
        <v>0</v>
      </c>
      <c r="G17" s="390"/>
      <c r="H17" s="394">
        <f t="shared" si="1"/>
        <v>0</v>
      </c>
      <c r="I17" s="390"/>
      <c r="J17" s="392">
        <f t="shared" si="7"/>
        <v>0</v>
      </c>
      <c r="K17" s="390"/>
      <c r="L17" s="394">
        <f>計算表!$O17*J17</f>
        <v>0</v>
      </c>
      <c r="M17" s="390"/>
      <c r="N17" s="394">
        <f>入力表!E17</f>
        <v>0</v>
      </c>
      <c r="O17" s="390"/>
      <c r="P17" s="394">
        <f t="shared" si="4"/>
        <v>0</v>
      </c>
      <c r="Q17" s="390"/>
      <c r="R17" s="394">
        <f t="shared" si="5"/>
        <v>0</v>
      </c>
      <c r="S17" s="390"/>
      <c r="T17" s="392">
        <f t="shared" si="6"/>
        <v>0</v>
      </c>
      <c r="U17" s="390"/>
      <c r="V17" s="394">
        <f>入力表!F17</f>
        <v>0</v>
      </c>
      <c r="W17" s="390"/>
      <c r="X17" s="393">
        <f t="shared" si="8"/>
        <v>0</v>
      </c>
      <c r="Y17" s="105"/>
      <c r="Z17" s="844">
        <v>0.3100885403313326</v>
      </c>
      <c r="AA17" s="845">
        <v>9.2415243968826499E-2</v>
      </c>
      <c r="AB17" s="841"/>
    </row>
    <row r="18" spans="1:28" ht="14">
      <c r="A18" s="88">
        <v>11</v>
      </c>
      <c r="B18" s="93" t="s">
        <v>357</v>
      </c>
      <c r="C18" s="85"/>
      <c r="D18" s="386">
        <f>入力表!D18</f>
        <v>0</v>
      </c>
      <c r="E18" s="83"/>
      <c r="F18" s="389">
        <f t="shared" si="0"/>
        <v>0</v>
      </c>
      <c r="G18" s="390"/>
      <c r="H18" s="389">
        <f t="shared" si="1"/>
        <v>0</v>
      </c>
      <c r="I18" s="390"/>
      <c r="J18" s="389">
        <f t="shared" si="7"/>
        <v>0</v>
      </c>
      <c r="K18" s="390"/>
      <c r="L18" s="389">
        <f>計算表!$O18*J18</f>
        <v>0</v>
      </c>
      <c r="M18" s="390"/>
      <c r="N18" s="389">
        <f>入力表!E18</f>
        <v>0</v>
      </c>
      <c r="O18" s="390"/>
      <c r="P18" s="389">
        <f t="shared" si="4"/>
        <v>0</v>
      </c>
      <c r="Q18" s="390"/>
      <c r="R18" s="389">
        <f t="shared" si="5"/>
        <v>0</v>
      </c>
      <c r="S18" s="390"/>
      <c r="T18" s="389">
        <f t="shared" si="6"/>
        <v>0</v>
      </c>
      <c r="U18" s="390"/>
      <c r="V18" s="389">
        <f>入力表!F18</f>
        <v>0</v>
      </c>
      <c r="W18" s="390"/>
      <c r="X18" s="391">
        <f t="shared" si="8"/>
        <v>0</v>
      </c>
      <c r="Y18" s="105"/>
      <c r="Z18" s="839">
        <v>0.27217783548489921</v>
      </c>
      <c r="AA18" s="840">
        <v>1.0697990142311641E-2</v>
      </c>
      <c r="AB18" s="841"/>
    </row>
    <row r="19" spans="1:28" ht="14">
      <c r="A19" s="90">
        <v>12</v>
      </c>
      <c r="B19" s="93" t="s">
        <v>358</v>
      </c>
      <c r="C19" s="85"/>
      <c r="D19" s="387">
        <f>入力表!D19</f>
        <v>0</v>
      </c>
      <c r="E19" s="83"/>
      <c r="F19" s="392">
        <f t="shared" ref="F19:F36" si="9">D19*Z19</f>
        <v>0</v>
      </c>
      <c r="G19" s="390"/>
      <c r="H19" s="392">
        <f t="shared" si="1"/>
        <v>0</v>
      </c>
      <c r="I19" s="390"/>
      <c r="J19" s="392">
        <f t="shared" si="7"/>
        <v>0</v>
      </c>
      <c r="K19" s="390"/>
      <c r="L19" s="392">
        <f>計算表!$O19*J19</f>
        <v>0</v>
      </c>
      <c r="M19" s="390"/>
      <c r="N19" s="392">
        <f>入力表!E19</f>
        <v>0</v>
      </c>
      <c r="O19" s="390"/>
      <c r="P19" s="392">
        <f t="shared" si="4"/>
        <v>0</v>
      </c>
      <c r="Q19" s="390"/>
      <c r="R19" s="392">
        <f t="shared" si="5"/>
        <v>0</v>
      </c>
      <c r="S19" s="390"/>
      <c r="T19" s="392">
        <f t="shared" si="6"/>
        <v>0</v>
      </c>
      <c r="U19" s="390"/>
      <c r="V19" s="392">
        <f>入力表!F19</f>
        <v>0</v>
      </c>
      <c r="W19" s="390"/>
      <c r="X19" s="393">
        <f t="shared" si="8"/>
        <v>0</v>
      </c>
      <c r="Y19" s="105"/>
      <c r="Z19" s="842">
        <v>0.17392155446433646</v>
      </c>
      <c r="AA19" s="843">
        <v>1.7587822644652897E-2</v>
      </c>
      <c r="AB19" s="841"/>
    </row>
    <row r="20" spans="1:28" ht="14">
      <c r="A20" s="90">
        <v>13</v>
      </c>
      <c r="B20" s="93" t="s">
        <v>509</v>
      </c>
      <c r="C20" s="85"/>
      <c r="D20" s="387">
        <f>入力表!D20</f>
        <v>0</v>
      </c>
      <c r="E20" s="83"/>
      <c r="F20" s="392">
        <f t="shared" si="9"/>
        <v>0</v>
      </c>
      <c r="G20" s="390"/>
      <c r="H20" s="392">
        <f t="shared" si="1"/>
        <v>0</v>
      </c>
      <c r="I20" s="390"/>
      <c r="J20" s="392">
        <f t="shared" si="7"/>
        <v>0</v>
      </c>
      <c r="K20" s="390"/>
      <c r="L20" s="392">
        <f>計算表!$O20*J20</f>
        <v>0</v>
      </c>
      <c r="M20" s="390"/>
      <c r="N20" s="392">
        <f>入力表!E20</f>
        <v>0</v>
      </c>
      <c r="O20" s="390"/>
      <c r="P20" s="392">
        <f t="shared" si="4"/>
        <v>0</v>
      </c>
      <c r="Q20" s="390"/>
      <c r="R20" s="392">
        <f t="shared" si="5"/>
        <v>0</v>
      </c>
      <c r="S20" s="390"/>
      <c r="T20" s="392">
        <f t="shared" si="6"/>
        <v>0</v>
      </c>
      <c r="U20" s="390"/>
      <c r="V20" s="392">
        <f>入力表!F20</f>
        <v>0</v>
      </c>
      <c r="W20" s="390"/>
      <c r="X20" s="393">
        <f t="shared" si="8"/>
        <v>0</v>
      </c>
      <c r="Y20" s="105"/>
      <c r="Z20" s="842">
        <v>0.48392850814247823</v>
      </c>
      <c r="AA20" s="843">
        <v>2.5714558803366604E-2</v>
      </c>
      <c r="AB20" s="841"/>
    </row>
    <row r="21" spans="1:28" ht="14">
      <c r="A21" s="90">
        <v>14</v>
      </c>
      <c r="B21" s="93" t="s">
        <v>510</v>
      </c>
      <c r="C21" s="85"/>
      <c r="D21" s="387">
        <f>入力表!D21</f>
        <v>0</v>
      </c>
      <c r="E21" s="83"/>
      <c r="F21" s="392">
        <f t="shared" si="9"/>
        <v>0</v>
      </c>
      <c r="G21" s="390"/>
      <c r="H21" s="392">
        <f t="shared" si="1"/>
        <v>0</v>
      </c>
      <c r="I21" s="390"/>
      <c r="J21" s="392">
        <f t="shared" si="7"/>
        <v>0</v>
      </c>
      <c r="K21" s="390"/>
      <c r="L21" s="392">
        <f>計算表!$O21*J21</f>
        <v>0</v>
      </c>
      <c r="M21" s="390"/>
      <c r="N21" s="392">
        <f>入力表!E21</f>
        <v>0</v>
      </c>
      <c r="O21" s="390"/>
      <c r="P21" s="392">
        <f>N21*Z21</f>
        <v>0</v>
      </c>
      <c r="Q21" s="390"/>
      <c r="R21" s="392">
        <f>N21*AA21</f>
        <v>0</v>
      </c>
      <c r="S21" s="390"/>
      <c r="T21" s="392">
        <f t="shared" si="6"/>
        <v>0</v>
      </c>
      <c r="U21" s="390"/>
      <c r="V21" s="392">
        <f>入力表!F21</f>
        <v>0</v>
      </c>
      <c r="W21" s="390"/>
      <c r="X21" s="393">
        <f t="shared" si="8"/>
        <v>0</v>
      </c>
      <c r="Y21" s="105"/>
      <c r="Z21" s="842">
        <v>0.13671131953196264</v>
      </c>
      <c r="AA21" s="843">
        <v>7.0129734400430993E-2</v>
      </c>
      <c r="AB21" s="841"/>
    </row>
    <row r="22" spans="1:28" ht="14.5" thickBot="1">
      <c r="A22" s="90">
        <v>15</v>
      </c>
      <c r="B22" s="94" t="s">
        <v>359</v>
      </c>
      <c r="C22" s="85"/>
      <c r="D22" s="388">
        <f>入力表!D22</f>
        <v>0</v>
      </c>
      <c r="E22" s="83"/>
      <c r="F22" s="394">
        <f t="shared" si="9"/>
        <v>0</v>
      </c>
      <c r="G22" s="390"/>
      <c r="H22" s="392">
        <f t="shared" si="1"/>
        <v>0</v>
      </c>
      <c r="I22" s="390"/>
      <c r="J22" s="392">
        <f t="shared" si="7"/>
        <v>0</v>
      </c>
      <c r="K22" s="390"/>
      <c r="L22" s="392">
        <f>計算表!$O22*J22</f>
        <v>0</v>
      </c>
      <c r="M22" s="390"/>
      <c r="N22" s="392">
        <f>入力表!E22</f>
        <v>0</v>
      </c>
      <c r="O22" s="390"/>
      <c r="P22" s="394">
        <f>N22*Z22</f>
        <v>0</v>
      </c>
      <c r="Q22" s="390"/>
      <c r="R22" s="392">
        <f>N22*AA22</f>
        <v>0</v>
      </c>
      <c r="S22" s="390"/>
      <c r="T22" s="392">
        <f t="shared" si="6"/>
        <v>0</v>
      </c>
      <c r="U22" s="390"/>
      <c r="V22" s="392">
        <f>入力表!F22</f>
        <v>0</v>
      </c>
      <c r="W22" s="390"/>
      <c r="X22" s="395">
        <f t="shared" si="8"/>
        <v>0</v>
      </c>
      <c r="Y22" s="105"/>
      <c r="Z22" s="842">
        <v>0.40920737376117189</v>
      </c>
      <c r="AA22" s="843">
        <v>2.1614367049815491E-2</v>
      </c>
      <c r="AB22" s="841"/>
    </row>
    <row r="23" spans="1:28" ht="14">
      <c r="A23" s="514">
        <v>16</v>
      </c>
      <c r="B23" s="93" t="s">
        <v>360</v>
      </c>
      <c r="C23" s="85"/>
      <c r="D23" s="387">
        <f>入力表!D23</f>
        <v>0</v>
      </c>
      <c r="E23" s="83"/>
      <c r="F23" s="392">
        <f t="shared" si="9"/>
        <v>0</v>
      </c>
      <c r="G23" s="390"/>
      <c r="H23" s="389">
        <f t="shared" si="1"/>
        <v>0</v>
      </c>
      <c r="I23" s="390"/>
      <c r="J23" s="389">
        <f t="shared" si="7"/>
        <v>0</v>
      </c>
      <c r="K23" s="390"/>
      <c r="L23" s="389">
        <f>計算表!$O23*J23</f>
        <v>0</v>
      </c>
      <c r="M23" s="390"/>
      <c r="N23" s="389">
        <f>入力表!E23</f>
        <v>0</v>
      </c>
      <c r="O23" s="390"/>
      <c r="P23" s="392">
        <f t="shared" si="4"/>
        <v>0</v>
      </c>
      <c r="Q23" s="390"/>
      <c r="R23" s="389">
        <f t="shared" si="5"/>
        <v>0</v>
      </c>
      <c r="S23" s="390"/>
      <c r="T23" s="389">
        <f t="shared" si="6"/>
        <v>0</v>
      </c>
      <c r="U23" s="390"/>
      <c r="V23" s="389">
        <f>入力表!F23</f>
        <v>0</v>
      </c>
      <c r="W23" s="390"/>
      <c r="X23" s="393">
        <f t="shared" si="8"/>
        <v>0</v>
      </c>
      <c r="Y23" s="105"/>
      <c r="Z23" s="839">
        <v>0.21016415162458235</v>
      </c>
      <c r="AA23" s="840">
        <v>6.5337027849495438E-2</v>
      </c>
      <c r="AB23" s="841"/>
    </row>
    <row r="24" spans="1:28" ht="14">
      <c r="A24" s="90">
        <v>17</v>
      </c>
      <c r="B24" s="93" t="s">
        <v>361</v>
      </c>
      <c r="C24" s="85"/>
      <c r="D24" s="387">
        <f>入力表!D24</f>
        <v>0</v>
      </c>
      <c r="E24" s="83"/>
      <c r="F24" s="392">
        <f t="shared" si="9"/>
        <v>0</v>
      </c>
      <c r="G24" s="390"/>
      <c r="H24" s="392">
        <f t="shared" si="1"/>
        <v>0</v>
      </c>
      <c r="I24" s="390"/>
      <c r="J24" s="392">
        <f t="shared" si="7"/>
        <v>0</v>
      </c>
      <c r="K24" s="515"/>
      <c r="L24" s="392">
        <f>計算表!$O24*J24</f>
        <v>0</v>
      </c>
      <c r="M24" s="515"/>
      <c r="N24" s="392">
        <f>入力表!E24</f>
        <v>0</v>
      </c>
      <c r="O24" s="390"/>
      <c r="P24" s="392">
        <f t="shared" si="4"/>
        <v>0</v>
      </c>
      <c r="Q24" s="515"/>
      <c r="R24" s="392">
        <f t="shared" si="5"/>
        <v>0</v>
      </c>
      <c r="S24" s="390"/>
      <c r="T24" s="392">
        <f t="shared" si="6"/>
        <v>0</v>
      </c>
      <c r="U24" s="390"/>
      <c r="V24" s="392">
        <f>入力表!F24</f>
        <v>0</v>
      </c>
      <c r="W24" s="390"/>
      <c r="X24" s="393">
        <f t="shared" si="8"/>
        <v>0</v>
      </c>
      <c r="Y24" s="105"/>
      <c r="Z24" s="842">
        <v>0.19121492412733784</v>
      </c>
      <c r="AA24" s="843">
        <v>7.0847281149139435E-2</v>
      </c>
      <c r="AB24" s="841"/>
    </row>
    <row r="25" spans="1:28" ht="14">
      <c r="A25" s="90">
        <v>18</v>
      </c>
      <c r="B25" s="93" t="s">
        <v>511</v>
      </c>
      <c r="C25" s="85"/>
      <c r="D25" s="387">
        <f>入力表!D25</f>
        <v>0</v>
      </c>
      <c r="E25" s="83"/>
      <c r="F25" s="392">
        <f t="shared" si="9"/>
        <v>0</v>
      </c>
      <c r="G25" s="390"/>
      <c r="H25" s="392">
        <f t="shared" si="1"/>
        <v>0</v>
      </c>
      <c r="I25" s="390"/>
      <c r="J25" s="392">
        <f t="shared" si="7"/>
        <v>0</v>
      </c>
      <c r="K25" s="390"/>
      <c r="L25" s="392">
        <f>計算表!$O25*J25</f>
        <v>0</v>
      </c>
      <c r="M25" s="390"/>
      <c r="N25" s="392">
        <f>入力表!E25</f>
        <v>0</v>
      </c>
      <c r="O25" s="390"/>
      <c r="P25" s="392">
        <f t="shared" si="4"/>
        <v>0</v>
      </c>
      <c r="Q25" s="390"/>
      <c r="R25" s="392">
        <f t="shared" si="5"/>
        <v>0</v>
      </c>
      <c r="S25" s="390"/>
      <c r="T25" s="392">
        <f t="shared" si="6"/>
        <v>0</v>
      </c>
      <c r="U25" s="390"/>
      <c r="V25" s="392">
        <f>入力表!F25</f>
        <v>0</v>
      </c>
      <c r="W25" s="390"/>
      <c r="X25" s="393">
        <f t="shared" si="8"/>
        <v>0</v>
      </c>
      <c r="Y25" s="105"/>
      <c r="Z25" s="842">
        <v>5.5435777480309159E-2</v>
      </c>
      <c r="AA25" s="843">
        <v>3.4918690171664116E-2</v>
      </c>
      <c r="AB25" s="841"/>
    </row>
    <row r="26" spans="1:28" ht="14">
      <c r="A26" s="90">
        <v>19</v>
      </c>
      <c r="B26" s="93" t="s">
        <v>362</v>
      </c>
      <c r="C26" s="85"/>
      <c r="D26" s="387">
        <f>入力表!D26</f>
        <v>0</v>
      </c>
      <c r="E26" s="83"/>
      <c r="F26" s="392">
        <f t="shared" si="9"/>
        <v>0</v>
      </c>
      <c r="G26" s="390"/>
      <c r="H26" s="392">
        <f t="shared" si="1"/>
        <v>0</v>
      </c>
      <c r="I26" s="390"/>
      <c r="J26" s="392">
        <f t="shared" si="7"/>
        <v>0</v>
      </c>
      <c r="K26" s="390"/>
      <c r="L26" s="392">
        <f>計算表!$O26*J26</f>
        <v>0</v>
      </c>
      <c r="M26" s="390"/>
      <c r="N26" s="392">
        <f>入力表!E26</f>
        <v>0</v>
      </c>
      <c r="O26" s="390"/>
      <c r="P26" s="392">
        <f t="shared" si="4"/>
        <v>0</v>
      </c>
      <c r="Q26" s="390"/>
      <c r="R26" s="392">
        <f t="shared" si="5"/>
        <v>0</v>
      </c>
      <c r="S26" s="390"/>
      <c r="T26" s="392">
        <f t="shared" si="6"/>
        <v>0</v>
      </c>
      <c r="U26" s="390"/>
      <c r="V26" s="392">
        <f>入力表!F26</f>
        <v>0</v>
      </c>
      <c r="W26" s="390"/>
      <c r="X26" s="393">
        <f t="shared" si="8"/>
        <v>0</v>
      </c>
      <c r="Y26" s="105"/>
      <c r="Z26" s="842">
        <v>0.24450448909310923</v>
      </c>
      <c r="AA26" s="843">
        <v>4.198560517574277E-2</v>
      </c>
      <c r="AB26" s="841"/>
    </row>
    <row r="27" spans="1:28" ht="14.5" thickBot="1">
      <c r="A27" s="51">
        <v>20</v>
      </c>
      <c r="B27" s="94" t="s">
        <v>512</v>
      </c>
      <c r="C27" s="85"/>
      <c r="D27" s="388">
        <f>入力表!D27</f>
        <v>0</v>
      </c>
      <c r="E27" s="83"/>
      <c r="F27" s="394">
        <f t="shared" si="9"/>
        <v>0</v>
      </c>
      <c r="G27" s="390"/>
      <c r="H27" s="392">
        <f t="shared" si="1"/>
        <v>0</v>
      </c>
      <c r="I27" s="390"/>
      <c r="J27" s="394">
        <f t="shared" si="7"/>
        <v>0</v>
      </c>
      <c r="K27" s="390"/>
      <c r="L27" s="392">
        <f>計算表!$O27*J27</f>
        <v>0</v>
      </c>
      <c r="M27" s="390"/>
      <c r="N27" s="392">
        <f>入力表!E27</f>
        <v>0</v>
      </c>
      <c r="O27" s="390"/>
      <c r="P27" s="394">
        <f t="shared" si="4"/>
        <v>0</v>
      </c>
      <c r="Q27" s="390"/>
      <c r="R27" s="392">
        <f t="shared" si="5"/>
        <v>0</v>
      </c>
      <c r="S27" s="390"/>
      <c r="T27" s="394">
        <f t="shared" si="6"/>
        <v>0</v>
      </c>
      <c r="U27" s="390"/>
      <c r="V27" s="392">
        <f>入力表!F27</f>
        <v>0</v>
      </c>
      <c r="W27" s="390"/>
      <c r="X27" s="393">
        <f t="shared" si="8"/>
        <v>0</v>
      </c>
      <c r="Y27" s="105"/>
      <c r="Z27" s="842">
        <v>0.12378639028889656</v>
      </c>
      <c r="AA27" s="845">
        <v>4.1361743578530882E-2</v>
      </c>
      <c r="AB27" s="841"/>
    </row>
    <row r="28" spans="1:28" ht="14">
      <c r="A28" s="90">
        <v>21</v>
      </c>
      <c r="B28" s="93" t="s">
        <v>513</v>
      </c>
      <c r="C28" s="85"/>
      <c r="D28" s="387">
        <f>入力表!D28</f>
        <v>0</v>
      </c>
      <c r="E28" s="83"/>
      <c r="F28" s="392">
        <f t="shared" si="9"/>
        <v>0</v>
      </c>
      <c r="G28" s="390"/>
      <c r="H28" s="389">
        <f t="shared" ref="H28:H37" si="10">D28*AA28</f>
        <v>0</v>
      </c>
      <c r="I28" s="390"/>
      <c r="J28" s="392">
        <f t="shared" si="7"/>
        <v>0</v>
      </c>
      <c r="K28" s="390"/>
      <c r="L28" s="389">
        <f>計算表!$O28*J28</f>
        <v>0</v>
      </c>
      <c r="M28" s="390"/>
      <c r="N28" s="389">
        <f>入力表!E28</f>
        <v>0</v>
      </c>
      <c r="O28" s="390"/>
      <c r="P28" s="392">
        <f t="shared" si="4"/>
        <v>0</v>
      </c>
      <c r="Q28" s="390"/>
      <c r="R28" s="389">
        <f t="shared" si="5"/>
        <v>0</v>
      </c>
      <c r="S28" s="390"/>
      <c r="T28" s="392">
        <f t="shared" si="6"/>
        <v>0</v>
      </c>
      <c r="U28" s="390"/>
      <c r="V28" s="389">
        <f>入力表!F28</f>
        <v>0</v>
      </c>
      <c r="W28" s="390"/>
      <c r="X28" s="391">
        <f t="shared" si="8"/>
        <v>0</v>
      </c>
      <c r="Y28" s="105"/>
      <c r="Z28" s="839">
        <v>2.1810981916768953E-2</v>
      </c>
      <c r="AA28" s="843">
        <v>4.9460222034875552E-2</v>
      </c>
      <c r="AB28" s="841"/>
    </row>
    <row r="29" spans="1:28" ht="14">
      <c r="A29" s="90">
        <v>22</v>
      </c>
      <c r="B29" s="93" t="s">
        <v>514</v>
      </c>
      <c r="C29" s="85"/>
      <c r="D29" s="387">
        <f>入力表!D29</f>
        <v>0</v>
      </c>
      <c r="E29" s="84"/>
      <c r="F29" s="392">
        <f t="shared" si="9"/>
        <v>0</v>
      </c>
      <c r="G29" s="390"/>
      <c r="H29" s="392">
        <f t="shared" si="10"/>
        <v>0</v>
      </c>
      <c r="I29" s="515"/>
      <c r="J29" s="392">
        <f t="shared" si="7"/>
        <v>0</v>
      </c>
      <c r="K29" s="515"/>
      <c r="L29" s="392">
        <f>計算表!$O29*J29</f>
        <v>0</v>
      </c>
      <c r="M29" s="390"/>
      <c r="N29" s="392">
        <f>入力表!E29</f>
        <v>0</v>
      </c>
      <c r="O29" s="396"/>
      <c r="P29" s="392">
        <f t="shared" si="4"/>
        <v>0</v>
      </c>
      <c r="Q29" s="515"/>
      <c r="R29" s="392">
        <f t="shared" si="5"/>
        <v>0</v>
      </c>
      <c r="S29" s="515"/>
      <c r="T29" s="392">
        <f t="shared" si="6"/>
        <v>0</v>
      </c>
      <c r="U29" s="515"/>
      <c r="V29" s="392">
        <f>入力表!F29</f>
        <v>0</v>
      </c>
      <c r="W29" s="515"/>
      <c r="X29" s="393">
        <f t="shared" si="8"/>
        <v>0</v>
      </c>
      <c r="Y29" s="105"/>
      <c r="Z29" s="842">
        <v>7.8009712011464866E-2</v>
      </c>
      <c r="AA29" s="843">
        <v>2.4207784202312375E-2</v>
      </c>
      <c r="AB29" s="841"/>
    </row>
    <row r="30" spans="1:28" ht="14">
      <c r="A30" s="90">
        <v>23</v>
      </c>
      <c r="B30" s="93" t="s">
        <v>363</v>
      </c>
      <c r="C30" s="85"/>
      <c r="D30" s="387">
        <f>入力表!D30</f>
        <v>0</v>
      </c>
      <c r="E30" s="83"/>
      <c r="F30" s="392">
        <f t="shared" si="9"/>
        <v>0</v>
      </c>
      <c r="G30" s="390"/>
      <c r="H30" s="392">
        <f t="shared" si="10"/>
        <v>0</v>
      </c>
      <c r="I30" s="390"/>
      <c r="J30" s="392">
        <f t="shared" si="7"/>
        <v>0</v>
      </c>
      <c r="K30" s="390"/>
      <c r="L30" s="392">
        <f>計算表!$O30*J30</f>
        <v>0</v>
      </c>
      <c r="M30" s="390"/>
      <c r="N30" s="392">
        <f>入力表!E30</f>
        <v>0</v>
      </c>
      <c r="O30" s="390"/>
      <c r="P30" s="392">
        <f t="shared" si="4"/>
        <v>0</v>
      </c>
      <c r="Q30" s="390"/>
      <c r="R30" s="392">
        <f t="shared" si="5"/>
        <v>0</v>
      </c>
      <c r="S30" s="390"/>
      <c r="T30" s="392">
        <f t="shared" si="6"/>
        <v>0</v>
      </c>
      <c r="U30" s="390"/>
      <c r="V30" s="392">
        <f>入力表!F30</f>
        <v>0</v>
      </c>
      <c r="W30" s="390"/>
      <c r="X30" s="393">
        <f t="shared" si="8"/>
        <v>0</v>
      </c>
      <c r="Y30" s="105"/>
      <c r="Z30" s="842">
        <v>0.1350226522105252</v>
      </c>
      <c r="AA30" s="843">
        <v>2.9100548532393841E-2</v>
      </c>
      <c r="AB30" s="841"/>
    </row>
    <row r="31" spans="1:28" ht="14">
      <c r="A31" s="90">
        <v>24</v>
      </c>
      <c r="B31" s="93" t="s">
        <v>364</v>
      </c>
      <c r="C31" s="85"/>
      <c r="D31" s="387">
        <f>入力表!D31</f>
        <v>0</v>
      </c>
      <c r="E31" s="83"/>
      <c r="F31" s="392">
        <f t="shared" si="9"/>
        <v>0</v>
      </c>
      <c r="G31" s="390"/>
      <c r="H31" s="392">
        <f t="shared" si="10"/>
        <v>0</v>
      </c>
      <c r="I31" s="390"/>
      <c r="J31" s="392">
        <f t="shared" si="7"/>
        <v>0</v>
      </c>
      <c r="K31" s="390"/>
      <c r="L31" s="392">
        <f>計算表!$O31*J31</f>
        <v>0</v>
      </c>
      <c r="M31" s="390"/>
      <c r="N31" s="392">
        <f>入力表!E31</f>
        <v>0</v>
      </c>
      <c r="O31" s="390"/>
      <c r="P31" s="392">
        <f t="shared" si="4"/>
        <v>0</v>
      </c>
      <c r="Q31" s="390"/>
      <c r="R31" s="392">
        <f t="shared" si="5"/>
        <v>0</v>
      </c>
      <c r="S31" s="390"/>
      <c r="T31" s="392">
        <f t="shared" si="6"/>
        <v>0</v>
      </c>
      <c r="U31" s="390"/>
      <c r="V31" s="392">
        <f>入力表!F31</f>
        <v>0</v>
      </c>
      <c r="W31" s="390"/>
      <c r="X31" s="393">
        <f t="shared" si="8"/>
        <v>0</v>
      </c>
      <c r="Y31" s="105"/>
      <c r="Z31" s="842">
        <v>0.17117289410564732</v>
      </c>
      <c r="AA31" s="843">
        <v>3.4665944182809667E-2</v>
      </c>
      <c r="AB31" s="841"/>
    </row>
    <row r="32" spans="1:28" ht="14.5" thickBot="1">
      <c r="A32" s="90">
        <v>25</v>
      </c>
      <c r="B32" s="94" t="s">
        <v>515</v>
      </c>
      <c r="C32" s="85"/>
      <c r="D32" s="387">
        <f>入力表!D32</f>
        <v>0</v>
      </c>
      <c r="E32" s="83"/>
      <c r="F32" s="394">
        <f t="shared" si="9"/>
        <v>0</v>
      </c>
      <c r="G32" s="390"/>
      <c r="H32" s="392">
        <f t="shared" si="10"/>
        <v>0</v>
      </c>
      <c r="I32" s="390"/>
      <c r="J32" s="392">
        <f t="shared" si="7"/>
        <v>0</v>
      </c>
      <c r="K32" s="390"/>
      <c r="L32" s="394">
        <f>計算表!$O32*J32</f>
        <v>0</v>
      </c>
      <c r="M32" s="390"/>
      <c r="N32" s="394">
        <f>入力表!E32</f>
        <v>0</v>
      </c>
      <c r="O32" s="390"/>
      <c r="P32" s="394">
        <f t="shared" si="4"/>
        <v>0</v>
      </c>
      <c r="Q32" s="396"/>
      <c r="R32" s="392">
        <f t="shared" si="5"/>
        <v>0</v>
      </c>
      <c r="S32" s="390"/>
      <c r="T32" s="392">
        <f t="shared" si="6"/>
        <v>0</v>
      </c>
      <c r="U32" s="390"/>
      <c r="V32" s="394">
        <f>入力表!F32</f>
        <v>0</v>
      </c>
      <c r="W32" s="390"/>
      <c r="X32" s="395">
        <f t="shared" si="8"/>
        <v>0</v>
      </c>
      <c r="Y32" s="105"/>
      <c r="Z32" s="844">
        <v>0.24267267285750335</v>
      </c>
      <c r="AA32" s="845">
        <v>2.7033870490543913E-2</v>
      </c>
      <c r="AB32" s="841"/>
    </row>
    <row r="33" spans="1:28" ht="14">
      <c r="A33" s="514">
        <v>26</v>
      </c>
      <c r="B33" s="93" t="s">
        <v>516</v>
      </c>
      <c r="C33" s="85"/>
      <c r="D33" s="386">
        <f>入力表!D33</f>
        <v>0</v>
      </c>
      <c r="E33" s="83"/>
      <c r="F33" s="392">
        <f t="shared" si="9"/>
        <v>0</v>
      </c>
      <c r="G33" s="390"/>
      <c r="H33" s="389">
        <f t="shared" si="10"/>
        <v>0</v>
      </c>
      <c r="I33" s="390"/>
      <c r="J33" s="389">
        <f t="shared" si="7"/>
        <v>0</v>
      </c>
      <c r="K33" s="390"/>
      <c r="L33" s="392">
        <f>計算表!$O33*J33</f>
        <v>0</v>
      </c>
      <c r="M33" s="390"/>
      <c r="N33" s="392">
        <f>入力表!E33</f>
        <v>0</v>
      </c>
      <c r="O33" s="390"/>
      <c r="P33" s="392">
        <f t="shared" si="4"/>
        <v>0</v>
      </c>
      <c r="Q33" s="390"/>
      <c r="R33" s="389">
        <f t="shared" si="5"/>
        <v>0</v>
      </c>
      <c r="S33" s="390"/>
      <c r="T33" s="389">
        <f t="shared" si="6"/>
        <v>0</v>
      </c>
      <c r="U33" s="390"/>
      <c r="V33" s="392">
        <f>入力表!F33</f>
        <v>0</v>
      </c>
      <c r="W33" s="390"/>
      <c r="X33" s="393">
        <f t="shared" si="8"/>
        <v>0</v>
      </c>
      <c r="Y33" s="105"/>
      <c r="Z33" s="842">
        <v>0.32165024028340139</v>
      </c>
      <c r="AA33" s="843">
        <v>1.6986102087798941E-2</v>
      </c>
      <c r="AB33" s="841"/>
    </row>
    <row r="34" spans="1:28" ht="14">
      <c r="A34" s="90">
        <v>27</v>
      </c>
      <c r="B34" s="93" t="s">
        <v>365</v>
      </c>
      <c r="C34" s="85"/>
      <c r="D34" s="387">
        <f>入力表!D34</f>
        <v>0</v>
      </c>
      <c r="E34" s="83"/>
      <c r="F34" s="392">
        <f t="shared" si="9"/>
        <v>0</v>
      </c>
      <c r="G34" s="390"/>
      <c r="H34" s="392">
        <f t="shared" si="10"/>
        <v>0</v>
      </c>
      <c r="I34" s="515"/>
      <c r="J34" s="392">
        <f t="shared" si="7"/>
        <v>0</v>
      </c>
      <c r="K34" s="515"/>
      <c r="L34" s="392">
        <f>計算表!$O34*J34</f>
        <v>0</v>
      </c>
      <c r="M34" s="515"/>
      <c r="N34" s="392">
        <f>入力表!E34</f>
        <v>0</v>
      </c>
      <c r="O34" s="515"/>
      <c r="P34" s="392">
        <f t="shared" si="4"/>
        <v>0</v>
      </c>
      <c r="Q34" s="515"/>
      <c r="R34" s="392">
        <f t="shared" si="5"/>
        <v>0</v>
      </c>
      <c r="S34" s="390"/>
      <c r="T34" s="392">
        <f t="shared" si="6"/>
        <v>0</v>
      </c>
      <c r="U34" s="390"/>
      <c r="V34" s="392">
        <f>入力表!F34</f>
        <v>0</v>
      </c>
      <c r="W34" s="390"/>
      <c r="X34" s="393">
        <f t="shared" si="8"/>
        <v>0</v>
      </c>
      <c r="Y34" s="105"/>
      <c r="Z34" s="842">
        <v>0.2065839169718969</v>
      </c>
      <c r="AA34" s="843">
        <v>1.9443302048920096E-2</v>
      </c>
      <c r="AB34" s="841"/>
    </row>
    <row r="35" spans="1:28" ht="14">
      <c r="A35" s="90">
        <v>28</v>
      </c>
      <c r="B35" s="93" t="s">
        <v>53</v>
      </c>
      <c r="C35" s="85"/>
      <c r="D35" s="387">
        <f>入力表!D35</f>
        <v>0</v>
      </c>
      <c r="E35" s="83"/>
      <c r="F35" s="392">
        <f t="shared" si="9"/>
        <v>0</v>
      </c>
      <c r="G35" s="390"/>
      <c r="H35" s="392">
        <f t="shared" si="10"/>
        <v>0</v>
      </c>
      <c r="I35" s="390"/>
      <c r="J35" s="392">
        <f t="shared" si="7"/>
        <v>0</v>
      </c>
      <c r="K35" s="390"/>
      <c r="L35" s="392">
        <f>計算表!$O35*J35</f>
        <v>0</v>
      </c>
      <c r="M35" s="390"/>
      <c r="N35" s="392">
        <f>入力表!E35</f>
        <v>0</v>
      </c>
      <c r="O35" s="390"/>
      <c r="P35" s="392">
        <f t="shared" si="4"/>
        <v>0</v>
      </c>
      <c r="Q35" s="390"/>
      <c r="R35" s="392">
        <f t="shared" si="5"/>
        <v>0</v>
      </c>
      <c r="S35" s="390"/>
      <c r="T35" s="392">
        <f t="shared" si="6"/>
        <v>0</v>
      </c>
      <c r="U35" s="390"/>
      <c r="V35" s="392">
        <f>入力表!F35</f>
        <v>0</v>
      </c>
      <c r="W35" s="390"/>
      <c r="X35" s="393">
        <f t="shared" si="8"/>
        <v>0</v>
      </c>
      <c r="Y35" s="105"/>
      <c r="Z35" s="842">
        <v>5.2012779552715653E-2</v>
      </c>
      <c r="AA35" s="843">
        <v>4.6307119617785858E-2</v>
      </c>
      <c r="AB35" s="841"/>
    </row>
    <row r="36" spans="1:28" ht="14">
      <c r="A36" s="90">
        <v>29</v>
      </c>
      <c r="B36" s="93" t="s">
        <v>366</v>
      </c>
      <c r="C36" s="85"/>
      <c r="D36" s="387">
        <f>入力表!D36</f>
        <v>0</v>
      </c>
      <c r="E36" s="83"/>
      <c r="F36" s="392">
        <f t="shared" si="9"/>
        <v>0</v>
      </c>
      <c r="G36" s="390"/>
      <c r="H36" s="392">
        <f t="shared" si="10"/>
        <v>0</v>
      </c>
      <c r="I36" s="390"/>
      <c r="J36" s="392">
        <f t="shared" si="7"/>
        <v>0</v>
      </c>
      <c r="K36" s="390"/>
      <c r="L36" s="392">
        <f>計算表!$O36*J36</f>
        <v>0</v>
      </c>
      <c r="M36" s="390"/>
      <c r="N36" s="392">
        <f>入力表!E36</f>
        <v>0</v>
      </c>
      <c r="O36" s="390"/>
      <c r="P36" s="392">
        <f t="shared" si="4"/>
        <v>0</v>
      </c>
      <c r="Q36" s="390"/>
      <c r="R36" s="392">
        <f t="shared" si="5"/>
        <v>0</v>
      </c>
      <c r="S36" s="390"/>
      <c r="T36" s="392">
        <f t="shared" si="6"/>
        <v>0</v>
      </c>
      <c r="U36" s="390"/>
      <c r="V36" s="392">
        <f>入力表!F36</f>
        <v>0</v>
      </c>
      <c r="W36" s="390"/>
      <c r="X36" s="393">
        <f t="shared" si="8"/>
        <v>0</v>
      </c>
      <c r="Y36" s="105"/>
      <c r="Z36" s="842">
        <v>0.17252148642986123</v>
      </c>
      <c r="AA36" s="843">
        <v>3.0991639895507905E-2</v>
      </c>
      <c r="AB36" s="841"/>
    </row>
    <row r="37" spans="1:28" ht="14.5" thickBot="1">
      <c r="A37" s="90">
        <v>30</v>
      </c>
      <c r="B37" s="94" t="s">
        <v>367</v>
      </c>
      <c r="C37" s="85"/>
      <c r="D37" s="388">
        <f>入力表!D37</f>
        <v>0</v>
      </c>
      <c r="E37" s="83"/>
      <c r="F37" s="394">
        <f t="shared" ref="F37" si="11">D37*Z37</f>
        <v>0</v>
      </c>
      <c r="G37" s="390"/>
      <c r="H37" s="392">
        <f t="shared" si="10"/>
        <v>0</v>
      </c>
      <c r="I37" s="390"/>
      <c r="J37" s="394">
        <f t="shared" si="7"/>
        <v>0</v>
      </c>
      <c r="K37" s="390"/>
      <c r="L37" s="394">
        <f>計算表!$O37*J37</f>
        <v>0</v>
      </c>
      <c r="M37" s="390"/>
      <c r="N37" s="392">
        <f>入力表!E37</f>
        <v>0</v>
      </c>
      <c r="O37" s="390"/>
      <c r="P37" s="394">
        <f t="shared" si="4"/>
        <v>0</v>
      </c>
      <c r="Q37" s="390"/>
      <c r="R37" s="392">
        <f t="shared" si="5"/>
        <v>0</v>
      </c>
      <c r="S37" s="390"/>
      <c r="T37" s="394">
        <f t="shared" si="6"/>
        <v>0</v>
      </c>
      <c r="U37" s="390"/>
      <c r="V37" s="394">
        <f>入力表!F37</f>
        <v>0</v>
      </c>
      <c r="W37" s="390"/>
      <c r="X37" s="393">
        <f t="shared" si="8"/>
        <v>0</v>
      </c>
      <c r="Y37" s="105"/>
      <c r="Z37" s="842">
        <v>0.20865009614368171</v>
      </c>
      <c r="AA37" s="843">
        <v>2.8758235958243918E-2</v>
      </c>
      <c r="AB37" s="841"/>
    </row>
    <row r="38" spans="1:28" ht="14">
      <c r="A38" s="514">
        <v>31</v>
      </c>
      <c r="B38" s="93" t="s">
        <v>517</v>
      </c>
      <c r="C38" s="85"/>
      <c r="D38" s="386">
        <f>入力表!D38</f>
        <v>0</v>
      </c>
      <c r="E38" s="84" t="s">
        <v>151</v>
      </c>
      <c r="F38" s="392">
        <f t="shared" ref="F38:F73" si="12">D38*Z38</f>
        <v>0</v>
      </c>
      <c r="G38" s="390"/>
      <c r="H38" s="389">
        <f t="shared" ref="H38:H67" si="13">D38*AA38</f>
        <v>0</v>
      </c>
      <c r="I38" s="390"/>
      <c r="J38" s="389">
        <f t="shared" si="7"/>
        <v>0</v>
      </c>
      <c r="K38" s="390"/>
      <c r="L38" s="389">
        <f>計算表!$O38*J38</f>
        <v>0</v>
      </c>
      <c r="M38" s="390"/>
      <c r="N38" s="389">
        <f>入力表!E38</f>
        <v>0</v>
      </c>
      <c r="O38" s="396" t="s">
        <v>151</v>
      </c>
      <c r="P38" s="392">
        <f t="shared" si="4"/>
        <v>0</v>
      </c>
      <c r="Q38" s="390"/>
      <c r="R38" s="389">
        <f t="shared" si="5"/>
        <v>0</v>
      </c>
      <c r="S38" s="390"/>
      <c r="T38" s="389">
        <f t="shared" si="6"/>
        <v>0</v>
      </c>
      <c r="U38" s="390"/>
      <c r="V38" s="389">
        <f>入力表!F38</f>
        <v>0</v>
      </c>
      <c r="W38" s="390"/>
      <c r="X38" s="391">
        <f t="shared" si="8"/>
        <v>0</v>
      </c>
      <c r="Y38" s="105"/>
      <c r="Z38" s="839">
        <v>0.405784057769148</v>
      </c>
      <c r="AA38" s="840">
        <v>1.7091534353111022E-2</v>
      </c>
      <c r="AB38" s="841"/>
    </row>
    <row r="39" spans="1:28" ht="14">
      <c r="A39" s="90">
        <v>32</v>
      </c>
      <c r="B39" s="93" t="s">
        <v>368</v>
      </c>
      <c r="C39" s="85"/>
      <c r="D39" s="387">
        <f>入力表!D39</f>
        <v>0</v>
      </c>
      <c r="E39" s="516"/>
      <c r="F39" s="392">
        <f t="shared" si="12"/>
        <v>0</v>
      </c>
      <c r="G39" s="515"/>
      <c r="H39" s="392">
        <f t="shared" si="13"/>
        <v>0</v>
      </c>
      <c r="I39" s="515"/>
      <c r="J39" s="392">
        <f t="shared" si="7"/>
        <v>0</v>
      </c>
      <c r="K39" s="515"/>
      <c r="L39" s="392">
        <f>計算表!$O39*J39</f>
        <v>0</v>
      </c>
      <c r="M39" s="515"/>
      <c r="N39" s="392">
        <f>入力表!E39</f>
        <v>0</v>
      </c>
      <c r="O39" s="515"/>
      <c r="P39" s="392">
        <f t="shared" si="4"/>
        <v>0</v>
      </c>
      <c r="Q39" s="515"/>
      <c r="R39" s="392">
        <f t="shared" si="5"/>
        <v>0</v>
      </c>
      <c r="S39" s="390"/>
      <c r="T39" s="392">
        <f t="shared" si="6"/>
        <v>0</v>
      </c>
      <c r="U39" s="515"/>
      <c r="V39" s="392">
        <f>入力表!F39</f>
        <v>0</v>
      </c>
      <c r="W39" s="515"/>
      <c r="X39" s="393">
        <f t="shared" si="8"/>
        <v>0</v>
      </c>
      <c r="Y39" s="105"/>
      <c r="Z39" s="842">
        <v>0.15224680107028374</v>
      </c>
      <c r="AA39" s="843">
        <v>5.1466871539460092E-2</v>
      </c>
      <c r="AB39" s="841"/>
    </row>
    <row r="40" spans="1:28" ht="14">
      <c r="A40" s="90">
        <v>33</v>
      </c>
      <c r="B40" s="93" t="s">
        <v>369</v>
      </c>
      <c r="C40" s="85"/>
      <c r="D40" s="387">
        <f>入力表!D40</f>
        <v>0</v>
      </c>
      <c r="E40" s="83"/>
      <c r="F40" s="392">
        <f t="shared" ref="F40:F48" si="14">D40*Z40</f>
        <v>0</v>
      </c>
      <c r="G40" s="390"/>
      <c r="H40" s="392">
        <f t="shared" si="13"/>
        <v>0</v>
      </c>
      <c r="I40" s="390"/>
      <c r="J40" s="392">
        <f t="shared" si="7"/>
        <v>0</v>
      </c>
      <c r="K40" s="390"/>
      <c r="L40" s="392">
        <f>計算表!$O40*J40</f>
        <v>0</v>
      </c>
      <c r="M40" s="390"/>
      <c r="N40" s="392">
        <f>入力表!E40</f>
        <v>0</v>
      </c>
      <c r="O40" s="390"/>
      <c r="P40" s="392">
        <f t="shared" si="4"/>
        <v>0</v>
      </c>
      <c r="Q40" s="390"/>
      <c r="R40" s="392">
        <f t="shared" si="5"/>
        <v>0</v>
      </c>
      <c r="S40" s="390"/>
      <c r="T40" s="392">
        <f t="shared" si="6"/>
        <v>0</v>
      </c>
      <c r="U40" s="390"/>
      <c r="V40" s="392">
        <f>入力表!F40</f>
        <v>0</v>
      </c>
      <c r="W40" s="390"/>
      <c r="X40" s="393">
        <f t="shared" si="8"/>
        <v>0</v>
      </c>
      <c r="Y40" s="105"/>
      <c r="Z40" s="842">
        <v>0.20181090496584311</v>
      </c>
      <c r="AA40" s="843">
        <v>5.9976294867434644E-2</v>
      </c>
      <c r="AB40" s="841"/>
    </row>
    <row r="41" spans="1:28" ht="14">
      <c r="A41" s="90">
        <v>34</v>
      </c>
      <c r="B41" s="93" t="s">
        <v>370</v>
      </c>
      <c r="C41" s="85"/>
      <c r="D41" s="387">
        <f>入力表!D41</f>
        <v>0</v>
      </c>
      <c r="E41" s="83"/>
      <c r="F41" s="392">
        <f t="shared" si="14"/>
        <v>0</v>
      </c>
      <c r="G41" s="396" t="s">
        <v>151</v>
      </c>
      <c r="H41" s="392">
        <f t="shared" si="13"/>
        <v>0</v>
      </c>
      <c r="I41" s="390"/>
      <c r="J41" s="392">
        <f t="shared" ref="J41:J71" si="15">D41-F41-H41</f>
        <v>0</v>
      </c>
      <c r="K41" s="390"/>
      <c r="L41" s="392">
        <f>計算表!$O41*J41</f>
        <v>0</v>
      </c>
      <c r="M41" s="390"/>
      <c r="N41" s="392">
        <f>入力表!E41</f>
        <v>0</v>
      </c>
      <c r="O41" s="390"/>
      <c r="P41" s="392">
        <f t="shared" si="4"/>
        <v>0</v>
      </c>
      <c r="Q41" s="396" t="s">
        <v>151</v>
      </c>
      <c r="R41" s="392">
        <f t="shared" si="5"/>
        <v>0</v>
      </c>
      <c r="S41" s="390"/>
      <c r="T41" s="392">
        <f t="shared" si="6"/>
        <v>0</v>
      </c>
      <c r="U41" s="390"/>
      <c r="V41" s="392">
        <f>入力表!F41</f>
        <v>0</v>
      </c>
      <c r="W41" s="390"/>
      <c r="X41" s="393">
        <f t="shared" si="8"/>
        <v>0</v>
      </c>
      <c r="Y41" s="105"/>
      <c r="Z41" s="842">
        <v>0.18243827307546082</v>
      </c>
      <c r="AA41" s="843">
        <v>3.2556072735334354E-2</v>
      </c>
      <c r="AB41" s="841"/>
    </row>
    <row r="42" spans="1:28" ht="14.5" thickBot="1">
      <c r="A42" s="90">
        <v>35</v>
      </c>
      <c r="B42" s="93" t="s">
        <v>518</v>
      </c>
      <c r="C42" s="85"/>
      <c r="D42" s="388">
        <f>入力表!D42</f>
        <v>0</v>
      </c>
      <c r="E42" s="83"/>
      <c r="F42" s="394">
        <f t="shared" si="14"/>
        <v>0</v>
      </c>
      <c r="G42" s="396"/>
      <c r="H42" s="392">
        <f t="shared" si="13"/>
        <v>0</v>
      </c>
      <c r="I42" s="390"/>
      <c r="J42" s="392">
        <f t="shared" si="15"/>
        <v>0</v>
      </c>
      <c r="K42" s="390"/>
      <c r="L42" s="392">
        <f>計算表!$O42*J42</f>
        <v>0</v>
      </c>
      <c r="M42" s="390"/>
      <c r="N42" s="392">
        <f>入力表!E42</f>
        <v>0</v>
      </c>
      <c r="O42" s="390"/>
      <c r="P42" s="394">
        <f t="shared" si="4"/>
        <v>0</v>
      </c>
      <c r="Q42" s="396"/>
      <c r="R42" s="392">
        <f t="shared" si="5"/>
        <v>0</v>
      </c>
      <c r="S42" s="390"/>
      <c r="T42" s="392">
        <f t="shared" si="6"/>
        <v>0</v>
      </c>
      <c r="U42" s="390"/>
      <c r="V42" s="392">
        <f>入力表!F42</f>
        <v>0</v>
      </c>
      <c r="W42" s="390"/>
      <c r="X42" s="395">
        <f t="shared" si="8"/>
        <v>0</v>
      </c>
      <c r="Y42" s="105"/>
      <c r="Z42" s="842">
        <v>0.14865258501176068</v>
      </c>
      <c r="AA42" s="845">
        <v>5.085362244341636E-2</v>
      </c>
      <c r="AB42" s="841"/>
    </row>
    <row r="43" spans="1:28" ht="14">
      <c r="A43" s="90">
        <v>36</v>
      </c>
      <c r="B43" s="93" t="s">
        <v>371</v>
      </c>
      <c r="C43" s="85"/>
      <c r="D43" s="386">
        <f>入力表!D43</f>
        <v>0</v>
      </c>
      <c r="E43" s="83"/>
      <c r="F43" s="392">
        <f t="shared" si="14"/>
        <v>0</v>
      </c>
      <c r="G43" s="396"/>
      <c r="H43" s="389">
        <f t="shared" si="13"/>
        <v>0</v>
      </c>
      <c r="I43" s="390"/>
      <c r="J43" s="389">
        <f t="shared" si="15"/>
        <v>0</v>
      </c>
      <c r="K43" s="390"/>
      <c r="L43" s="389">
        <f>計算表!$O43*J43</f>
        <v>0</v>
      </c>
      <c r="M43" s="390"/>
      <c r="N43" s="389">
        <f>入力表!E43</f>
        <v>0</v>
      </c>
      <c r="O43" s="390"/>
      <c r="P43" s="392">
        <f t="shared" si="4"/>
        <v>0</v>
      </c>
      <c r="Q43" s="396"/>
      <c r="R43" s="389">
        <f t="shared" si="5"/>
        <v>0</v>
      </c>
      <c r="S43" s="390"/>
      <c r="T43" s="389">
        <f t="shared" si="6"/>
        <v>0</v>
      </c>
      <c r="U43" s="390"/>
      <c r="V43" s="389">
        <f>入力表!F43</f>
        <v>0</v>
      </c>
      <c r="W43" s="390"/>
      <c r="X43" s="393">
        <f t="shared" si="8"/>
        <v>0</v>
      </c>
      <c r="Y43" s="105"/>
      <c r="Z43" s="839">
        <v>7.2131985849033077E-3</v>
      </c>
      <c r="AA43" s="843">
        <v>1.085343782447154E-2</v>
      </c>
      <c r="AB43" s="841"/>
    </row>
    <row r="44" spans="1:28" ht="14">
      <c r="A44" s="90">
        <v>37</v>
      </c>
      <c r="B44" s="93" t="s">
        <v>372</v>
      </c>
      <c r="C44" s="85"/>
      <c r="D44" s="387">
        <f>入力表!D44</f>
        <v>0</v>
      </c>
      <c r="E44" s="83"/>
      <c r="F44" s="392">
        <f t="shared" si="14"/>
        <v>0</v>
      </c>
      <c r="G44" s="396"/>
      <c r="H44" s="392">
        <f t="shared" si="13"/>
        <v>0</v>
      </c>
      <c r="I44" s="390"/>
      <c r="J44" s="392">
        <f t="shared" si="15"/>
        <v>0</v>
      </c>
      <c r="K44" s="390"/>
      <c r="L44" s="392">
        <f>計算表!$O44*J44</f>
        <v>0</v>
      </c>
      <c r="M44" s="390"/>
      <c r="N44" s="392">
        <f>入力表!E44</f>
        <v>0</v>
      </c>
      <c r="O44" s="390"/>
      <c r="P44" s="392">
        <f t="shared" si="4"/>
        <v>0</v>
      </c>
      <c r="Q44" s="396"/>
      <c r="R44" s="392">
        <f t="shared" si="5"/>
        <v>0</v>
      </c>
      <c r="S44" s="390"/>
      <c r="T44" s="392">
        <f t="shared" si="6"/>
        <v>0</v>
      </c>
      <c r="U44" s="390"/>
      <c r="V44" s="392">
        <f>入力表!F44</f>
        <v>0</v>
      </c>
      <c r="W44" s="390"/>
      <c r="X44" s="393">
        <f t="shared" si="8"/>
        <v>0</v>
      </c>
      <c r="Y44" s="105"/>
      <c r="Z44" s="842">
        <v>9.4703725171434869E-2</v>
      </c>
      <c r="AA44" s="843">
        <v>3.5179719232317677E-2</v>
      </c>
      <c r="AB44" s="841"/>
    </row>
    <row r="45" spans="1:28" ht="14">
      <c r="A45" s="90">
        <v>38</v>
      </c>
      <c r="B45" s="93" t="s">
        <v>519</v>
      </c>
      <c r="C45" s="85"/>
      <c r="D45" s="387">
        <f>入力表!D45</f>
        <v>0</v>
      </c>
      <c r="E45" s="83"/>
      <c r="F45" s="392">
        <f t="shared" si="14"/>
        <v>0</v>
      </c>
      <c r="G45" s="396"/>
      <c r="H45" s="392">
        <f t="shared" si="13"/>
        <v>0</v>
      </c>
      <c r="I45" s="390"/>
      <c r="J45" s="392">
        <f t="shared" si="15"/>
        <v>0</v>
      </c>
      <c r="K45" s="390"/>
      <c r="L45" s="392">
        <f>計算表!$O45*J45</f>
        <v>0</v>
      </c>
      <c r="M45" s="390"/>
      <c r="N45" s="392">
        <f>入力表!E45</f>
        <v>0</v>
      </c>
      <c r="O45" s="390"/>
      <c r="P45" s="392">
        <f t="shared" si="4"/>
        <v>0</v>
      </c>
      <c r="Q45" s="396"/>
      <c r="R45" s="392">
        <f t="shared" si="5"/>
        <v>0</v>
      </c>
      <c r="S45" s="390"/>
      <c r="T45" s="392">
        <f t="shared" si="6"/>
        <v>0</v>
      </c>
      <c r="U45" s="390"/>
      <c r="V45" s="392">
        <f>入力表!F45</f>
        <v>0</v>
      </c>
      <c r="W45" s="390"/>
      <c r="X45" s="393">
        <f t="shared" si="8"/>
        <v>0</v>
      </c>
      <c r="Y45" s="105"/>
      <c r="Z45" s="842">
        <v>3.1682631037197415E-2</v>
      </c>
      <c r="AA45" s="843">
        <v>3.4878026762447847E-2</v>
      </c>
      <c r="AB45" s="841"/>
    </row>
    <row r="46" spans="1:28" ht="14">
      <c r="A46" s="90">
        <v>39</v>
      </c>
      <c r="B46" s="93" t="s">
        <v>520</v>
      </c>
      <c r="C46" s="85"/>
      <c r="D46" s="387">
        <f>入力表!D46</f>
        <v>0</v>
      </c>
      <c r="E46" s="83"/>
      <c r="F46" s="392">
        <f t="shared" si="14"/>
        <v>0</v>
      </c>
      <c r="G46" s="396"/>
      <c r="H46" s="392">
        <f t="shared" si="13"/>
        <v>0</v>
      </c>
      <c r="I46" s="390"/>
      <c r="J46" s="392">
        <f t="shared" si="15"/>
        <v>0</v>
      </c>
      <c r="K46" s="390"/>
      <c r="L46" s="392">
        <f>計算表!$O46*J46</f>
        <v>0</v>
      </c>
      <c r="M46" s="390"/>
      <c r="N46" s="392">
        <f>入力表!E46</f>
        <v>0</v>
      </c>
      <c r="O46" s="390"/>
      <c r="P46" s="392">
        <f t="shared" si="4"/>
        <v>0</v>
      </c>
      <c r="Q46" s="396"/>
      <c r="R46" s="392">
        <f t="shared" si="5"/>
        <v>0</v>
      </c>
      <c r="S46" s="390"/>
      <c r="T46" s="392">
        <f t="shared" si="6"/>
        <v>0</v>
      </c>
      <c r="U46" s="390"/>
      <c r="V46" s="392">
        <f>入力表!F46</f>
        <v>0</v>
      </c>
      <c r="W46" s="390"/>
      <c r="X46" s="393">
        <f t="shared" si="8"/>
        <v>0</v>
      </c>
      <c r="Y46" s="105"/>
      <c r="Z46" s="842">
        <v>4.9466479192518828E-2</v>
      </c>
      <c r="AA46" s="843">
        <v>3.0619520613672416E-2</v>
      </c>
      <c r="AB46" s="841"/>
    </row>
    <row r="47" spans="1:28" ht="14.5" thickBot="1">
      <c r="A47" s="90">
        <v>40</v>
      </c>
      <c r="B47" s="93" t="s">
        <v>373</v>
      </c>
      <c r="C47" s="85"/>
      <c r="D47" s="388">
        <f>入力表!D47</f>
        <v>0</v>
      </c>
      <c r="E47" s="83"/>
      <c r="F47" s="394">
        <f t="shared" si="14"/>
        <v>0</v>
      </c>
      <c r="G47" s="396"/>
      <c r="H47" s="392">
        <f t="shared" si="13"/>
        <v>0</v>
      </c>
      <c r="I47" s="390"/>
      <c r="J47" s="392">
        <f t="shared" si="15"/>
        <v>0</v>
      </c>
      <c r="K47" s="390"/>
      <c r="L47" s="392">
        <f>計算表!$O47*J47</f>
        <v>0</v>
      </c>
      <c r="M47" s="390"/>
      <c r="N47" s="392">
        <f>入力表!E47</f>
        <v>0</v>
      </c>
      <c r="O47" s="390"/>
      <c r="P47" s="394">
        <f t="shared" si="4"/>
        <v>0</v>
      </c>
      <c r="Q47" s="396"/>
      <c r="R47" s="392">
        <f t="shared" si="5"/>
        <v>0</v>
      </c>
      <c r="S47" s="390"/>
      <c r="T47" s="392">
        <f t="shared" si="6"/>
        <v>0</v>
      </c>
      <c r="U47" s="390"/>
      <c r="V47" s="392">
        <f>入力表!F47</f>
        <v>0</v>
      </c>
      <c r="W47" s="390"/>
      <c r="X47" s="393">
        <f t="shared" si="8"/>
        <v>0</v>
      </c>
      <c r="Y47" s="105"/>
      <c r="Z47" s="844">
        <v>0.11233881709100449</v>
      </c>
      <c r="AA47" s="845">
        <v>3.0672036893983422E-2</v>
      </c>
      <c r="AB47" s="841"/>
    </row>
    <row r="48" spans="1:28" ht="14">
      <c r="A48" s="90">
        <v>41</v>
      </c>
      <c r="B48" s="93" t="s">
        <v>374</v>
      </c>
      <c r="C48" s="85"/>
      <c r="D48" s="386">
        <f>入力表!D48</f>
        <v>0</v>
      </c>
      <c r="E48" s="83"/>
      <c r="F48" s="392">
        <f t="shared" si="14"/>
        <v>0</v>
      </c>
      <c r="G48" s="396"/>
      <c r="H48" s="389">
        <f t="shared" si="13"/>
        <v>0</v>
      </c>
      <c r="I48" s="390"/>
      <c r="J48" s="389">
        <f t="shared" si="15"/>
        <v>0</v>
      </c>
      <c r="K48" s="390"/>
      <c r="L48" s="389">
        <f>計算表!$O48*J48</f>
        <v>0</v>
      </c>
      <c r="M48" s="390"/>
      <c r="N48" s="389">
        <f>入力表!E48</f>
        <v>0</v>
      </c>
      <c r="O48" s="390"/>
      <c r="P48" s="392">
        <f t="shared" si="4"/>
        <v>0</v>
      </c>
      <c r="Q48" s="396"/>
      <c r="R48" s="389">
        <f t="shared" si="5"/>
        <v>0</v>
      </c>
      <c r="S48" s="390"/>
      <c r="T48" s="389">
        <f t="shared" si="6"/>
        <v>0</v>
      </c>
      <c r="U48" s="390"/>
      <c r="V48" s="389">
        <f>入力表!F48</f>
        <v>0</v>
      </c>
      <c r="W48" s="390"/>
      <c r="X48" s="391">
        <f t="shared" si="8"/>
        <v>0</v>
      </c>
      <c r="Y48" s="105"/>
      <c r="Z48" s="842">
        <v>9.1681563479105013E-2</v>
      </c>
      <c r="AA48" s="843">
        <v>2.8242716490371477E-2</v>
      </c>
      <c r="AB48" s="841"/>
    </row>
    <row r="49" spans="1:28" ht="14">
      <c r="A49" s="90">
        <v>42</v>
      </c>
      <c r="B49" s="93" t="s">
        <v>521</v>
      </c>
      <c r="C49" s="85"/>
      <c r="D49" s="387">
        <f>入力表!D49</f>
        <v>0</v>
      </c>
      <c r="E49" s="83"/>
      <c r="F49" s="392">
        <f t="shared" si="12"/>
        <v>0</v>
      </c>
      <c r="G49" s="396"/>
      <c r="H49" s="392">
        <f t="shared" si="13"/>
        <v>0</v>
      </c>
      <c r="I49" s="390"/>
      <c r="J49" s="392">
        <f t="shared" si="15"/>
        <v>0</v>
      </c>
      <c r="K49" s="390"/>
      <c r="L49" s="392">
        <f>計算表!$O49*J49</f>
        <v>0</v>
      </c>
      <c r="M49" s="390"/>
      <c r="N49" s="392">
        <f>入力表!E49</f>
        <v>0</v>
      </c>
      <c r="O49" s="390"/>
      <c r="P49" s="392">
        <f t="shared" si="4"/>
        <v>0</v>
      </c>
      <c r="Q49" s="396"/>
      <c r="R49" s="392">
        <f t="shared" si="5"/>
        <v>0</v>
      </c>
      <c r="S49" s="390"/>
      <c r="T49" s="392">
        <f t="shared" si="6"/>
        <v>0</v>
      </c>
      <c r="U49" s="390"/>
      <c r="V49" s="392">
        <f>入力表!F49</f>
        <v>0</v>
      </c>
      <c r="W49" s="390"/>
      <c r="X49" s="393">
        <f t="shared" si="8"/>
        <v>0</v>
      </c>
      <c r="Y49" s="105"/>
      <c r="Z49" s="842">
        <v>0.11117172827932106</v>
      </c>
      <c r="AA49" s="843">
        <v>7.0392551837023559E-2</v>
      </c>
      <c r="AB49" s="841"/>
    </row>
    <row r="50" spans="1:28" ht="14">
      <c r="A50" s="90">
        <v>43</v>
      </c>
      <c r="B50" s="93" t="s">
        <v>375</v>
      </c>
      <c r="C50" s="85"/>
      <c r="D50" s="387">
        <f>入力表!D50</f>
        <v>0</v>
      </c>
      <c r="E50" s="83"/>
      <c r="F50" s="392">
        <f t="shared" si="12"/>
        <v>0</v>
      </c>
      <c r="G50" s="396"/>
      <c r="H50" s="392">
        <f t="shared" si="13"/>
        <v>0</v>
      </c>
      <c r="I50" s="390"/>
      <c r="J50" s="392">
        <f t="shared" si="15"/>
        <v>0</v>
      </c>
      <c r="K50" s="390"/>
      <c r="L50" s="392">
        <f>計算表!$O50*J50</f>
        <v>0</v>
      </c>
      <c r="M50" s="390"/>
      <c r="N50" s="392">
        <f>入力表!E50</f>
        <v>0</v>
      </c>
      <c r="O50" s="390"/>
      <c r="P50" s="392">
        <f t="shared" si="4"/>
        <v>0</v>
      </c>
      <c r="Q50" s="396"/>
      <c r="R50" s="392">
        <f t="shared" si="5"/>
        <v>0</v>
      </c>
      <c r="S50" s="390"/>
      <c r="T50" s="392">
        <f t="shared" si="6"/>
        <v>0</v>
      </c>
      <c r="U50" s="390"/>
      <c r="V50" s="392">
        <f>入力表!F50</f>
        <v>0</v>
      </c>
      <c r="W50" s="390"/>
      <c r="X50" s="393">
        <f t="shared" si="8"/>
        <v>0</v>
      </c>
      <c r="Y50" s="105"/>
      <c r="Z50" s="842">
        <v>0.1447972338964934</v>
      </c>
      <c r="AA50" s="843">
        <v>2.9127702113567227E-2</v>
      </c>
      <c r="AB50" s="841"/>
    </row>
    <row r="51" spans="1:28" ht="14">
      <c r="A51" s="90">
        <v>44</v>
      </c>
      <c r="B51" s="93" t="s">
        <v>522</v>
      </c>
      <c r="C51" s="85"/>
      <c r="D51" s="387">
        <f>入力表!D51</f>
        <v>0</v>
      </c>
      <c r="E51" s="83"/>
      <c r="F51" s="392">
        <f t="shared" si="12"/>
        <v>0</v>
      </c>
      <c r="G51" s="396"/>
      <c r="H51" s="392">
        <f t="shared" si="13"/>
        <v>0</v>
      </c>
      <c r="I51" s="390"/>
      <c r="J51" s="392">
        <f t="shared" si="15"/>
        <v>0</v>
      </c>
      <c r="K51" s="390"/>
      <c r="L51" s="392">
        <f>計算表!$O51*J51</f>
        <v>0</v>
      </c>
      <c r="M51" s="390"/>
      <c r="N51" s="392">
        <f>入力表!E51</f>
        <v>0</v>
      </c>
      <c r="O51" s="390"/>
      <c r="P51" s="392">
        <f t="shared" si="4"/>
        <v>0</v>
      </c>
      <c r="Q51" s="396"/>
      <c r="R51" s="392">
        <f t="shared" si="5"/>
        <v>0</v>
      </c>
      <c r="S51" s="390"/>
      <c r="T51" s="392">
        <f t="shared" si="6"/>
        <v>0</v>
      </c>
      <c r="U51" s="390"/>
      <c r="V51" s="392">
        <f>入力表!F51</f>
        <v>0</v>
      </c>
      <c r="W51" s="390"/>
      <c r="X51" s="393">
        <f t="shared" si="8"/>
        <v>0</v>
      </c>
      <c r="Y51" s="105"/>
      <c r="Z51" s="842">
        <v>0.1028494212078634</v>
      </c>
      <c r="AA51" s="843">
        <v>1.3194883965273208E-2</v>
      </c>
      <c r="AB51" s="841"/>
    </row>
    <row r="52" spans="1:28" ht="14.5" thickBot="1">
      <c r="A52" s="90">
        <v>45</v>
      </c>
      <c r="B52" s="93" t="s">
        <v>523</v>
      </c>
      <c r="C52" s="85"/>
      <c r="D52" s="388">
        <f>入力表!D52</f>
        <v>0</v>
      </c>
      <c r="E52" s="83"/>
      <c r="F52" s="394">
        <f t="shared" si="12"/>
        <v>0</v>
      </c>
      <c r="G52" s="396"/>
      <c r="H52" s="392">
        <f t="shared" si="13"/>
        <v>0</v>
      </c>
      <c r="I52" s="390"/>
      <c r="J52" s="392">
        <f t="shared" si="15"/>
        <v>0</v>
      </c>
      <c r="K52" s="390"/>
      <c r="L52" s="392">
        <f>計算表!$O52*J52</f>
        <v>0</v>
      </c>
      <c r="M52" s="390"/>
      <c r="N52" s="392">
        <f>入力表!E52</f>
        <v>0</v>
      </c>
      <c r="O52" s="390"/>
      <c r="P52" s="394">
        <f t="shared" si="4"/>
        <v>0</v>
      </c>
      <c r="Q52" s="396"/>
      <c r="R52" s="392">
        <f t="shared" si="5"/>
        <v>0</v>
      </c>
      <c r="S52" s="390"/>
      <c r="T52" s="392">
        <f t="shared" si="6"/>
        <v>0</v>
      </c>
      <c r="U52" s="390"/>
      <c r="V52" s="392">
        <f>入力表!F52</f>
        <v>0</v>
      </c>
      <c r="W52" s="390"/>
      <c r="X52" s="395">
        <f t="shared" si="8"/>
        <v>0</v>
      </c>
      <c r="Y52" s="105"/>
      <c r="Z52" s="842">
        <v>0.12245219012281004</v>
      </c>
      <c r="AA52" s="843">
        <v>1.1635144444581075E-2</v>
      </c>
      <c r="AB52" s="841"/>
    </row>
    <row r="53" spans="1:28" ht="14">
      <c r="A53" s="90">
        <v>46</v>
      </c>
      <c r="B53" s="93" t="s">
        <v>524</v>
      </c>
      <c r="C53" s="85"/>
      <c r="D53" s="386">
        <f>入力表!D53</f>
        <v>0</v>
      </c>
      <c r="E53" s="83"/>
      <c r="F53" s="392">
        <f t="shared" si="12"/>
        <v>0</v>
      </c>
      <c r="G53" s="396"/>
      <c r="H53" s="389">
        <f t="shared" si="13"/>
        <v>0</v>
      </c>
      <c r="I53" s="390"/>
      <c r="J53" s="389">
        <f t="shared" si="15"/>
        <v>0</v>
      </c>
      <c r="K53" s="390"/>
      <c r="L53" s="389">
        <f>計算表!$O53*J53</f>
        <v>0</v>
      </c>
      <c r="M53" s="390"/>
      <c r="N53" s="389">
        <f>入力表!E53</f>
        <v>0</v>
      </c>
      <c r="O53" s="390"/>
      <c r="P53" s="392">
        <f t="shared" si="4"/>
        <v>0</v>
      </c>
      <c r="Q53" s="396"/>
      <c r="R53" s="389">
        <f t="shared" si="5"/>
        <v>0</v>
      </c>
      <c r="S53" s="390"/>
      <c r="T53" s="389">
        <f t="shared" si="6"/>
        <v>0</v>
      </c>
      <c r="U53" s="390"/>
      <c r="V53" s="389">
        <f>入力表!F53</f>
        <v>0</v>
      </c>
      <c r="W53" s="390"/>
      <c r="X53" s="393">
        <f>L53+T53+V53</f>
        <v>0</v>
      </c>
      <c r="Y53" s="105"/>
      <c r="Z53" s="839">
        <v>0.17571592604245978</v>
      </c>
      <c r="AA53" s="840">
        <v>1.3860496878000344E-2</v>
      </c>
      <c r="AB53" s="841"/>
    </row>
    <row r="54" spans="1:28" ht="14">
      <c r="A54" s="90">
        <v>47</v>
      </c>
      <c r="B54" s="93" t="s">
        <v>525</v>
      </c>
      <c r="C54" s="85"/>
      <c r="D54" s="387">
        <f>入力表!D54</f>
        <v>0</v>
      </c>
      <c r="E54" s="83"/>
      <c r="F54" s="392">
        <f t="shared" si="12"/>
        <v>0</v>
      </c>
      <c r="G54" s="396"/>
      <c r="H54" s="392">
        <f t="shared" si="13"/>
        <v>0</v>
      </c>
      <c r="I54" s="390"/>
      <c r="J54" s="392">
        <f t="shared" si="15"/>
        <v>0</v>
      </c>
      <c r="K54" s="390"/>
      <c r="L54" s="392">
        <f>計算表!$O54*J54</f>
        <v>0</v>
      </c>
      <c r="M54" s="390"/>
      <c r="N54" s="392">
        <f>入力表!E54</f>
        <v>0</v>
      </c>
      <c r="O54" s="390"/>
      <c r="P54" s="392">
        <f t="shared" si="4"/>
        <v>0</v>
      </c>
      <c r="Q54" s="396"/>
      <c r="R54" s="392">
        <f t="shared" si="5"/>
        <v>0</v>
      </c>
      <c r="S54" s="390"/>
      <c r="T54" s="392">
        <f t="shared" si="6"/>
        <v>0</v>
      </c>
      <c r="U54" s="390"/>
      <c r="V54" s="392">
        <f>入力表!F54</f>
        <v>0</v>
      </c>
      <c r="W54" s="390"/>
      <c r="X54" s="393">
        <f t="shared" si="8"/>
        <v>0</v>
      </c>
      <c r="Y54" s="105"/>
      <c r="Z54" s="842">
        <v>6.2268141446607271E-2</v>
      </c>
      <c r="AA54" s="843">
        <v>9.0162601266944552E-3</v>
      </c>
      <c r="AB54" s="841"/>
    </row>
    <row r="55" spans="1:28" ht="14">
      <c r="A55" s="90">
        <v>48</v>
      </c>
      <c r="B55" s="93" t="s">
        <v>526</v>
      </c>
      <c r="C55" s="85"/>
      <c r="D55" s="387">
        <f>入力表!D55</f>
        <v>0</v>
      </c>
      <c r="E55" s="83"/>
      <c r="F55" s="392">
        <f t="shared" si="12"/>
        <v>0</v>
      </c>
      <c r="G55" s="396"/>
      <c r="H55" s="392">
        <f t="shared" si="13"/>
        <v>0</v>
      </c>
      <c r="I55" s="390"/>
      <c r="J55" s="392">
        <f t="shared" si="15"/>
        <v>0</v>
      </c>
      <c r="K55" s="390"/>
      <c r="L55" s="392">
        <f>計算表!$O55*J55</f>
        <v>0</v>
      </c>
      <c r="M55" s="390"/>
      <c r="N55" s="392">
        <f>入力表!E55</f>
        <v>0</v>
      </c>
      <c r="O55" s="390"/>
      <c r="P55" s="392">
        <f t="shared" si="4"/>
        <v>0</v>
      </c>
      <c r="Q55" s="396"/>
      <c r="R55" s="392">
        <f t="shared" si="5"/>
        <v>0</v>
      </c>
      <c r="S55" s="390"/>
      <c r="T55" s="392">
        <f t="shared" si="6"/>
        <v>0</v>
      </c>
      <c r="U55" s="390"/>
      <c r="V55" s="392">
        <f>入力表!F55</f>
        <v>0</v>
      </c>
      <c r="W55" s="390"/>
      <c r="X55" s="393">
        <f t="shared" si="8"/>
        <v>0</v>
      </c>
      <c r="Y55" s="105"/>
      <c r="Z55" s="842">
        <v>5.4900438004842109E-2</v>
      </c>
      <c r="AA55" s="843">
        <v>1.0111848745243858E-2</v>
      </c>
      <c r="AB55" s="841"/>
    </row>
    <row r="56" spans="1:28" ht="14">
      <c r="A56" s="90">
        <v>49</v>
      </c>
      <c r="B56" s="93" t="s">
        <v>527</v>
      </c>
      <c r="C56" s="85"/>
      <c r="D56" s="387">
        <f>入力表!D56</f>
        <v>0</v>
      </c>
      <c r="E56" s="83"/>
      <c r="F56" s="392">
        <f t="shared" si="12"/>
        <v>0</v>
      </c>
      <c r="G56" s="396"/>
      <c r="H56" s="392">
        <f t="shared" si="13"/>
        <v>0</v>
      </c>
      <c r="I56" s="390"/>
      <c r="J56" s="392">
        <f t="shared" si="15"/>
        <v>0</v>
      </c>
      <c r="K56" s="390"/>
      <c r="L56" s="392">
        <f>計算表!$O56*J56</f>
        <v>0</v>
      </c>
      <c r="M56" s="390"/>
      <c r="N56" s="392">
        <f>入力表!E56</f>
        <v>0</v>
      </c>
      <c r="O56" s="390"/>
      <c r="P56" s="392">
        <f t="shared" si="4"/>
        <v>0</v>
      </c>
      <c r="Q56" s="396"/>
      <c r="R56" s="392">
        <f t="shared" si="5"/>
        <v>0</v>
      </c>
      <c r="S56" s="390"/>
      <c r="T56" s="392">
        <f t="shared" si="6"/>
        <v>0</v>
      </c>
      <c r="U56" s="390"/>
      <c r="V56" s="392">
        <f>入力表!F56</f>
        <v>0</v>
      </c>
      <c r="W56" s="390"/>
      <c r="X56" s="393">
        <f t="shared" si="8"/>
        <v>0</v>
      </c>
      <c r="Y56" s="105"/>
      <c r="Z56" s="842">
        <v>9.1615320457115915E-2</v>
      </c>
      <c r="AA56" s="843">
        <v>1.0247344657503869E-2</v>
      </c>
      <c r="AB56" s="841"/>
    </row>
    <row r="57" spans="1:28" ht="14.5" thickBot="1">
      <c r="A57" s="90">
        <v>50</v>
      </c>
      <c r="B57" s="93" t="s">
        <v>528</v>
      </c>
      <c r="C57" s="85"/>
      <c r="D57" s="388">
        <f>入力表!D57</f>
        <v>0</v>
      </c>
      <c r="E57" s="83"/>
      <c r="F57" s="394">
        <f t="shared" si="12"/>
        <v>0</v>
      </c>
      <c r="G57" s="396"/>
      <c r="H57" s="392">
        <f t="shared" si="13"/>
        <v>0</v>
      </c>
      <c r="I57" s="390"/>
      <c r="J57" s="392">
        <f t="shared" si="15"/>
        <v>0</v>
      </c>
      <c r="K57" s="390"/>
      <c r="L57" s="392">
        <f>計算表!$O57*J57</f>
        <v>0</v>
      </c>
      <c r="M57" s="390"/>
      <c r="N57" s="392">
        <f>入力表!E57</f>
        <v>0</v>
      </c>
      <c r="O57" s="390"/>
      <c r="P57" s="394">
        <f t="shared" si="4"/>
        <v>0</v>
      </c>
      <c r="Q57" s="396"/>
      <c r="R57" s="392">
        <f t="shared" si="5"/>
        <v>0</v>
      </c>
      <c r="S57" s="390"/>
      <c r="T57" s="392">
        <f t="shared" si="6"/>
        <v>0</v>
      </c>
      <c r="U57" s="390"/>
      <c r="V57" s="392">
        <f>入力表!F57</f>
        <v>0</v>
      </c>
      <c r="W57" s="390"/>
      <c r="X57" s="393">
        <f t="shared" si="8"/>
        <v>0</v>
      </c>
      <c r="Y57" s="105"/>
      <c r="Z57" s="842">
        <v>0.36259315655612212</v>
      </c>
      <c r="AA57" s="845">
        <v>7.1717167526211623E-3</v>
      </c>
      <c r="AB57" s="841"/>
    </row>
    <row r="58" spans="1:28" ht="14">
      <c r="A58" s="90">
        <v>51</v>
      </c>
      <c r="B58" s="93" t="s">
        <v>529</v>
      </c>
      <c r="C58" s="85"/>
      <c r="D58" s="386">
        <f>入力表!D58</f>
        <v>0</v>
      </c>
      <c r="E58" s="83"/>
      <c r="F58" s="392">
        <f t="shared" si="12"/>
        <v>0</v>
      </c>
      <c r="G58" s="396"/>
      <c r="H58" s="389">
        <f t="shared" si="13"/>
        <v>0</v>
      </c>
      <c r="I58" s="390"/>
      <c r="J58" s="389">
        <f t="shared" si="15"/>
        <v>0</v>
      </c>
      <c r="K58" s="390"/>
      <c r="L58" s="389">
        <f>計算表!$O58*J58</f>
        <v>0</v>
      </c>
      <c r="M58" s="390"/>
      <c r="N58" s="389">
        <f>入力表!E58</f>
        <v>0</v>
      </c>
      <c r="O58" s="390"/>
      <c r="P58" s="392">
        <f t="shared" si="4"/>
        <v>0</v>
      </c>
      <c r="Q58" s="396"/>
      <c r="R58" s="389">
        <f t="shared" si="5"/>
        <v>0</v>
      </c>
      <c r="S58" s="390"/>
      <c r="T58" s="389">
        <f t="shared" si="6"/>
        <v>0</v>
      </c>
      <c r="U58" s="390"/>
      <c r="V58" s="389">
        <f>入力表!F58</f>
        <v>0</v>
      </c>
      <c r="W58" s="390"/>
      <c r="X58" s="391">
        <f t="shared" si="8"/>
        <v>0</v>
      </c>
      <c r="Y58" s="105"/>
      <c r="Z58" s="839">
        <v>0.10447272372966333</v>
      </c>
      <c r="AA58" s="843">
        <v>1.1215037954328169E-2</v>
      </c>
      <c r="AB58" s="841"/>
    </row>
    <row r="59" spans="1:28" ht="14">
      <c r="A59" s="90">
        <v>52</v>
      </c>
      <c r="B59" s="93" t="s">
        <v>530</v>
      </c>
      <c r="C59" s="85"/>
      <c r="D59" s="387">
        <f>入力表!D59</f>
        <v>0</v>
      </c>
      <c r="E59" s="83"/>
      <c r="F59" s="392">
        <f t="shared" si="12"/>
        <v>0</v>
      </c>
      <c r="G59" s="396"/>
      <c r="H59" s="392">
        <f t="shared" si="13"/>
        <v>0</v>
      </c>
      <c r="I59" s="390"/>
      <c r="J59" s="392">
        <f t="shared" si="15"/>
        <v>0</v>
      </c>
      <c r="K59" s="390"/>
      <c r="L59" s="392">
        <f>計算表!$O59*J59</f>
        <v>0</v>
      </c>
      <c r="M59" s="390"/>
      <c r="N59" s="392">
        <f>入力表!E59</f>
        <v>0</v>
      </c>
      <c r="O59" s="390"/>
      <c r="P59" s="392">
        <f t="shared" si="4"/>
        <v>0</v>
      </c>
      <c r="Q59" s="396"/>
      <c r="R59" s="392">
        <f t="shared" si="5"/>
        <v>0</v>
      </c>
      <c r="S59" s="390"/>
      <c r="T59" s="392">
        <f t="shared" si="6"/>
        <v>0</v>
      </c>
      <c r="U59" s="390"/>
      <c r="V59" s="392">
        <f>入力表!F59</f>
        <v>0</v>
      </c>
      <c r="W59" s="390"/>
      <c r="X59" s="393">
        <f t="shared" si="8"/>
        <v>0</v>
      </c>
      <c r="Y59" s="105"/>
      <c r="Z59" s="842">
        <v>0.16865074065797536</v>
      </c>
      <c r="AA59" s="843">
        <v>7.5907522905318409E-3</v>
      </c>
      <c r="AB59" s="841"/>
    </row>
    <row r="60" spans="1:28" ht="14">
      <c r="A60" s="90">
        <v>53</v>
      </c>
      <c r="B60" s="93" t="s">
        <v>531</v>
      </c>
      <c r="C60" s="85"/>
      <c r="D60" s="387">
        <f>入力表!D60</f>
        <v>0</v>
      </c>
      <c r="E60" s="83"/>
      <c r="F60" s="392">
        <f t="shared" si="12"/>
        <v>0</v>
      </c>
      <c r="G60" s="396"/>
      <c r="H60" s="392">
        <f t="shared" si="13"/>
        <v>0</v>
      </c>
      <c r="I60" s="390"/>
      <c r="J60" s="392">
        <f t="shared" si="15"/>
        <v>0</v>
      </c>
      <c r="K60" s="390"/>
      <c r="L60" s="392">
        <f>計算表!$O60*J60</f>
        <v>0</v>
      </c>
      <c r="M60" s="390"/>
      <c r="N60" s="392">
        <f>入力表!E60</f>
        <v>0</v>
      </c>
      <c r="O60" s="390"/>
      <c r="P60" s="392">
        <f t="shared" si="4"/>
        <v>0</v>
      </c>
      <c r="Q60" s="396"/>
      <c r="R60" s="392">
        <f t="shared" si="5"/>
        <v>0</v>
      </c>
      <c r="S60" s="390"/>
      <c r="T60" s="392">
        <f t="shared" si="6"/>
        <v>0</v>
      </c>
      <c r="U60" s="390"/>
      <c r="V60" s="392">
        <f>入力表!F60</f>
        <v>0</v>
      </c>
      <c r="W60" s="390"/>
      <c r="X60" s="393">
        <f t="shared" si="8"/>
        <v>0</v>
      </c>
      <c r="Y60" s="105"/>
      <c r="Z60" s="842">
        <v>0.19462141717058359</v>
      </c>
      <c r="AA60" s="843">
        <v>8.8058341946931767E-3</v>
      </c>
      <c r="AB60" s="841"/>
    </row>
    <row r="61" spans="1:28" ht="14">
      <c r="A61" s="90">
        <v>54</v>
      </c>
      <c r="B61" s="93" t="s">
        <v>532</v>
      </c>
      <c r="C61" s="85"/>
      <c r="D61" s="387">
        <f>入力表!D61</f>
        <v>0</v>
      </c>
      <c r="E61" s="83"/>
      <c r="F61" s="392">
        <f t="shared" si="12"/>
        <v>0</v>
      </c>
      <c r="G61" s="396"/>
      <c r="H61" s="392">
        <f t="shared" si="13"/>
        <v>0</v>
      </c>
      <c r="I61" s="390"/>
      <c r="J61" s="392">
        <f t="shared" si="15"/>
        <v>0</v>
      </c>
      <c r="K61" s="390"/>
      <c r="L61" s="392">
        <f>計算表!$O61*J61</f>
        <v>0</v>
      </c>
      <c r="M61" s="390"/>
      <c r="N61" s="392">
        <f>入力表!E61</f>
        <v>0</v>
      </c>
      <c r="O61" s="390"/>
      <c r="P61" s="392">
        <f t="shared" si="4"/>
        <v>0</v>
      </c>
      <c r="Q61" s="396"/>
      <c r="R61" s="392">
        <f t="shared" si="5"/>
        <v>0</v>
      </c>
      <c r="S61" s="390"/>
      <c r="T61" s="392">
        <f t="shared" si="6"/>
        <v>0</v>
      </c>
      <c r="U61" s="390"/>
      <c r="V61" s="392">
        <f>入力表!F61</f>
        <v>0</v>
      </c>
      <c r="W61" s="390"/>
      <c r="X61" s="393">
        <f t="shared" si="8"/>
        <v>0</v>
      </c>
      <c r="Y61" s="105"/>
      <c r="Z61" s="842">
        <v>0.14987528066678352</v>
      </c>
      <c r="AA61" s="843">
        <v>6.4014191204183049E-3</v>
      </c>
      <c r="AB61" s="841"/>
    </row>
    <row r="62" spans="1:28" ht="14.5" thickBot="1">
      <c r="A62" s="90">
        <v>55</v>
      </c>
      <c r="B62" s="93" t="s">
        <v>533</v>
      </c>
      <c r="C62" s="85"/>
      <c r="D62" s="388">
        <f>入力表!D62</f>
        <v>0</v>
      </c>
      <c r="E62" s="83"/>
      <c r="F62" s="394">
        <f t="shared" si="12"/>
        <v>0</v>
      </c>
      <c r="G62" s="396"/>
      <c r="H62" s="392">
        <f t="shared" si="13"/>
        <v>0</v>
      </c>
      <c r="I62" s="390"/>
      <c r="J62" s="392">
        <f t="shared" si="15"/>
        <v>0</v>
      </c>
      <c r="K62" s="390"/>
      <c r="L62" s="392">
        <f>計算表!$O62*J62</f>
        <v>0</v>
      </c>
      <c r="M62" s="390"/>
      <c r="N62" s="392">
        <f>入力表!E62</f>
        <v>0</v>
      </c>
      <c r="O62" s="390"/>
      <c r="P62" s="394">
        <f t="shared" si="4"/>
        <v>0</v>
      </c>
      <c r="Q62" s="396"/>
      <c r="R62" s="392">
        <f t="shared" si="5"/>
        <v>0</v>
      </c>
      <c r="S62" s="390"/>
      <c r="T62" s="392">
        <f t="shared" si="6"/>
        <v>0</v>
      </c>
      <c r="U62" s="390"/>
      <c r="V62" s="392">
        <f>入力表!F62</f>
        <v>0</v>
      </c>
      <c r="W62" s="390"/>
      <c r="X62" s="395">
        <f t="shared" si="8"/>
        <v>0</v>
      </c>
      <c r="Y62" s="105"/>
      <c r="Z62" s="844">
        <v>0.16047594328832762</v>
      </c>
      <c r="AA62" s="845">
        <v>1.9968663310142017E-2</v>
      </c>
      <c r="AB62" s="841"/>
    </row>
    <row r="63" spans="1:28" ht="14">
      <c r="A63" s="90">
        <v>56</v>
      </c>
      <c r="B63" s="93" t="s">
        <v>534</v>
      </c>
      <c r="C63" s="85"/>
      <c r="D63" s="386">
        <f>入力表!D63</f>
        <v>0</v>
      </c>
      <c r="E63" s="83"/>
      <c r="F63" s="392">
        <f t="shared" si="12"/>
        <v>0</v>
      </c>
      <c r="G63" s="396"/>
      <c r="H63" s="389">
        <f t="shared" si="13"/>
        <v>0</v>
      </c>
      <c r="I63" s="390"/>
      <c r="J63" s="389">
        <f t="shared" si="15"/>
        <v>0</v>
      </c>
      <c r="K63" s="390"/>
      <c r="L63" s="389">
        <f>計算表!$O63*J63</f>
        <v>0</v>
      </c>
      <c r="M63" s="390"/>
      <c r="N63" s="389">
        <f>入力表!E63</f>
        <v>0</v>
      </c>
      <c r="O63" s="390"/>
      <c r="P63" s="392">
        <f t="shared" si="4"/>
        <v>0</v>
      </c>
      <c r="Q63" s="396"/>
      <c r="R63" s="389">
        <f t="shared" si="5"/>
        <v>0</v>
      </c>
      <c r="S63" s="390"/>
      <c r="T63" s="389">
        <f t="shared" si="6"/>
        <v>0</v>
      </c>
      <c r="U63" s="390"/>
      <c r="V63" s="389">
        <f>入力表!F63</f>
        <v>0</v>
      </c>
      <c r="W63" s="390"/>
      <c r="X63" s="393">
        <f t="shared" si="8"/>
        <v>0</v>
      </c>
      <c r="Y63" s="105"/>
      <c r="Z63" s="842">
        <v>9.3082808836233488E-2</v>
      </c>
      <c r="AA63" s="843">
        <v>1.7311038067803854E-2</v>
      </c>
      <c r="AB63" s="841"/>
    </row>
    <row r="64" spans="1:28" ht="14">
      <c r="A64" s="90">
        <v>57</v>
      </c>
      <c r="B64" s="93" t="s">
        <v>416</v>
      </c>
      <c r="C64" s="85"/>
      <c r="D64" s="387">
        <f>入力表!D64</f>
        <v>0</v>
      </c>
      <c r="E64" s="83"/>
      <c r="F64" s="392">
        <f t="shared" si="12"/>
        <v>0</v>
      </c>
      <c r="G64" s="396"/>
      <c r="H64" s="392">
        <f t="shared" si="13"/>
        <v>0</v>
      </c>
      <c r="I64" s="390"/>
      <c r="J64" s="392">
        <f t="shared" si="15"/>
        <v>0</v>
      </c>
      <c r="K64" s="390"/>
      <c r="L64" s="392">
        <f>計算表!$O64*J64</f>
        <v>0</v>
      </c>
      <c r="M64" s="390"/>
      <c r="N64" s="392">
        <f>入力表!E64</f>
        <v>0</v>
      </c>
      <c r="O64" s="390"/>
      <c r="P64" s="392">
        <f t="shared" si="4"/>
        <v>0</v>
      </c>
      <c r="Q64" s="396"/>
      <c r="R64" s="392">
        <f t="shared" si="5"/>
        <v>0</v>
      </c>
      <c r="S64" s="390"/>
      <c r="T64" s="392">
        <f t="shared" si="6"/>
        <v>0</v>
      </c>
      <c r="U64" s="390"/>
      <c r="V64" s="392">
        <f>入力表!F64</f>
        <v>0</v>
      </c>
      <c r="W64" s="390"/>
      <c r="X64" s="393">
        <f t="shared" si="8"/>
        <v>0</v>
      </c>
      <c r="Y64" s="105"/>
      <c r="Z64" s="842">
        <v>3.1274647726266494E-2</v>
      </c>
      <c r="AA64" s="843">
        <v>1.4827094764747195E-2</v>
      </c>
      <c r="AB64" s="841"/>
    </row>
    <row r="65" spans="1:28" ht="14">
      <c r="A65" s="90">
        <v>58</v>
      </c>
      <c r="B65" s="93" t="s">
        <v>376</v>
      </c>
      <c r="C65" s="85"/>
      <c r="D65" s="387">
        <f>入力表!D65</f>
        <v>0</v>
      </c>
      <c r="E65" s="83"/>
      <c r="F65" s="392">
        <f t="shared" si="12"/>
        <v>0</v>
      </c>
      <c r="G65" s="396"/>
      <c r="H65" s="392">
        <f t="shared" si="13"/>
        <v>0</v>
      </c>
      <c r="I65" s="390"/>
      <c r="J65" s="392">
        <f t="shared" si="15"/>
        <v>0</v>
      </c>
      <c r="K65" s="390"/>
      <c r="L65" s="392">
        <f>計算表!$O65*J65</f>
        <v>0</v>
      </c>
      <c r="M65" s="390"/>
      <c r="N65" s="392">
        <f>入力表!E65</f>
        <v>0</v>
      </c>
      <c r="O65" s="390"/>
      <c r="P65" s="392">
        <f t="shared" si="4"/>
        <v>0</v>
      </c>
      <c r="Q65" s="396"/>
      <c r="R65" s="392">
        <f t="shared" si="5"/>
        <v>0</v>
      </c>
      <c r="S65" s="390"/>
      <c r="T65" s="392">
        <f t="shared" si="6"/>
        <v>0</v>
      </c>
      <c r="U65" s="390"/>
      <c r="V65" s="392">
        <f>入力表!F65</f>
        <v>0</v>
      </c>
      <c r="W65" s="390"/>
      <c r="X65" s="393">
        <f t="shared" si="8"/>
        <v>0</v>
      </c>
      <c r="Y65" s="105"/>
      <c r="Z65" s="842">
        <v>7.4733369826751314E-2</v>
      </c>
      <c r="AA65" s="843">
        <v>3.4180252507485737E-3</v>
      </c>
      <c r="AB65" s="841"/>
    </row>
    <row r="66" spans="1:28" ht="14">
      <c r="A66" s="90">
        <v>59</v>
      </c>
      <c r="B66" s="93" t="s">
        <v>377</v>
      </c>
      <c r="C66" s="85"/>
      <c r="D66" s="387">
        <f>入力表!D66</f>
        <v>0</v>
      </c>
      <c r="E66" s="83"/>
      <c r="F66" s="392">
        <f t="shared" si="12"/>
        <v>0</v>
      </c>
      <c r="G66" s="396"/>
      <c r="H66" s="392">
        <f t="shared" si="13"/>
        <v>0</v>
      </c>
      <c r="I66" s="390"/>
      <c r="J66" s="392">
        <f t="shared" si="15"/>
        <v>0</v>
      </c>
      <c r="K66" s="390"/>
      <c r="L66" s="392">
        <f>計算表!$O66*J66</f>
        <v>0</v>
      </c>
      <c r="M66" s="390"/>
      <c r="N66" s="392">
        <f>入力表!E66</f>
        <v>0</v>
      </c>
      <c r="O66" s="390"/>
      <c r="P66" s="392">
        <f t="shared" si="4"/>
        <v>0</v>
      </c>
      <c r="Q66" s="396"/>
      <c r="R66" s="392">
        <f t="shared" si="5"/>
        <v>0</v>
      </c>
      <c r="S66" s="390"/>
      <c r="T66" s="392">
        <f t="shared" si="6"/>
        <v>0</v>
      </c>
      <c r="U66" s="390"/>
      <c r="V66" s="392">
        <f>入力表!F66</f>
        <v>0</v>
      </c>
      <c r="W66" s="390"/>
      <c r="X66" s="393">
        <f t="shared" si="8"/>
        <v>0</v>
      </c>
      <c r="Y66" s="105"/>
      <c r="Z66" s="842">
        <v>0.10933287481096553</v>
      </c>
      <c r="AA66" s="843">
        <v>1.1143146267611842E-2</v>
      </c>
      <c r="AB66" s="841"/>
    </row>
    <row r="67" spans="1:28" ht="14.5" thickBot="1">
      <c r="A67" s="90">
        <v>60</v>
      </c>
      <c r="B67" s="93" t="s">
        <v>10</v>
      </c>
      <c r="C67" s="85"/>
      <c r="D67" s="388">
        <f>入力表!D67</f>
        <v>0</v>
      </c>
      <c r="E67" s="83"/>
      <c r="F67" s="394">
        <f t="shared" si="12"/>
        <v>0</v>
      </c>
      <c r="G67" s="396"/>
      <c r="H67" s="392">
        <f t="shared" si="13"/>
        <v>0</v>
      </c>
      <c r="I67" s="390"/>
      <c r="J67" s="392">
        <f t="shared" si="15"/>
        <v>0</v>
      </c>
      <c r="K67" s="390"/>
      <c r="L67" s="392">
        <f>計算表!$O67*J67</f>
        <v>0</v>
      </c>
      <c r="M67" s="390"/>
      <c r="N67" s="392">
        <f>入力表!E67</f>
        <v>0</v>
      </c>
      <c r="O67" s="390"/>
      <c r="P67" s="394">
        <f t="shared" si="4"/>
        <v>0</v>
      </c>
      <c r="Q67" s="396"/>
      <c r="R67" s="392">
        <f t="shared" si="5"/>
        <v>0</v>
      </c>
      <c r="S67" s="390"/>
      <c r="T67" s="392">
        <f t="shared" si="6"/>
        <v>0</v>
      </c>
      <c r="U67" s="390"/>
      <c r="V67" s="392">
        <f>入力表!F67</f>
        <v>0</v>
      </c>
      <c r="W67" s="390"/>
      <c r="X67" s="393">
        <f t="shared" si="8"/>
        <v>0</v>
      </c>
      <c r="Y67" s="105"/>
      <c r="Z67" s="842">
        <v>0.44879532330239424</v>
      </c>
      <c r="AA67" s="843">
        <v>4.313926332821847E-2</v>
      </c>
      <c r="AB67" s="841"/>
    </row>
    <row r="68" spans="1:28" ht="14">
      <c r="A68" s="90">
        <v>61</v>
      </c>
      <c r="B68" s="93" t="s">
        <v>535</v>
      </c>
      <c r="C68" s="85"/>
      <c r="D68" s="386">
        <f>入力表!D68</f>
        <v>0</v>
      </c>
      <c r="E68" s="83"/>
      <c r="F68" s="392">
        <f t="shared" si="12"/>
        <v>0</v>
      </c>
      <c r="G68" s="396"/>
      <c r="H68" s="389">
        <f t="shared" ref="H68:H114" si="16">D68*AA68</f>
        <v>0</v>
      </c>
      <c r="I68" s="390"/>
      <c r="J68" s="389">
        <f t="shared" si="15"/>
        <v>0</v>
      </c>
      <c r="K68" s="390"/>
      <c r="L68" s="389">
        <f>計算表!$O68*J68</f>
        <v>0</v>
      </c>
      <c r="M68" s="390"/>
      <c r="N68" s="389">
        <f>入力表!E68</f>
        <v>0</v>
      </c>
      <c r="O68" s="390"/>
      <c r="P68" s="392">
        <f t="shared" si="4"/>
        <v>0</v>
      </c>
      <c r="Q68" s="396"/>
      <c r="R68" s="389">
        <f t="shared" si="5"/>
        <v>0</v>
      </c>
      <c r="S68" s="390"/>
      <c r="T68" s="389">
        <f t="shared" si="6"/>
        <v>0</v>
      </c>
      <c r="U68" s="390"/>
      <c r="V68" s="389">
        <f>入力表!F68</f>
        <v>0</v>
      </c>
      <c r="W68" s="390"/>
      <c r="X68" s="391">
        <f t="shared" si="8"/>
        <v>0</v>
      </c>
      <c r="Y68" s="105"/>
      <c r="Z68" s="839">
        <v>0</v>
      </c>
      <c r="AA68" s="840">
        <v>0</v>
      </c>
      <c r="AB68" s="841"/>
    </row>
    <row r="69" spans="1:28" ht="14">
      <c r="A69" s="90">
        <v>62</v>
      </c>
      <c r="B69" s="93" t="s">
        <v>378</v>
      </c>
      <c r="C69" s="85"/>
      <c r="D69" s="387">
        <f>入力表!D69</f>
        <v>0</v>
      </c>
      <c r="E69" s="83"/>
      <c r="F69" s="392">
        <f t="shared" si="12"/>
        <v>0</v>
      </c>
      <c r="G69" s="396"/>
      <c r="H69" s="392">
        <f t="shared" si="16"/>
        <v>0</v>
      </c>
      <c r="I69" s="390"/>
      <c r="J69" s="392">
        <f t="shared" si="15"/>
        <v>0</v>
      </c>
      <c r="K69" s="390"/>
      <c r="L69" s="392">
        <f>計算表!$O69*J69</f>
        <v>0</v>
      </c>
      <c r="M69" s="390"/>
      <c r="N69" s="392">
        <f>入力表!E69</f>
        <v>0</v>
      </c>
      <c r="O69" s="390"/>
      <c r="P69" s="392">
        <f t="shared" si="4"/>
        <v>0</v>
      </c>
      <c r="Q69" s="396"/>
      <c r="R69" s="392">
        <f t="shared" si="5"/>
        <v>0</v>
      </c>
      <c r="S69" s="390"/>
      <c r="T69" s="392">
        <f t="shared" si="6"/>
        <v>0</v>
      </c>
      <c r="U69" s="390"/>
      <c r="V69" s="392">
        <f>入力表!F69</f>
        <v>0</v>
      </c>
      <c r="W69" s="390"/>
      <c r="X69" s="393">
        <f t="shared" si="8"/>
        <v>0</v>
      </c>
      <c r="Y69" s="105"/>
      <c r="Z69" s="842">
        <v>0</v>
      </c>
      <c r="AA69" s="843">
        <v>0</v>
      </c>
      <c r="AB69" s="841"/>
    </row>
    <row r="70" spans="1:28" ht="14">
      <c r="A70" s="90">
        <v>63</v>
      </c>
      <c r="B70" s="93" t="s">
        <v>379</v>
      </c>
      <c r="C70" s="85"/>
      <c r="D70" s="387">
        <f>入力表!D70</f>
        <v>0</v>
      </c>
      <c r="E70" s="83"/>
      <c r="F70" s="392">
        <f t="shared" si="12"/>
        <v>0</v>
      </c>
      <c r="G70" s="396"/>
      <c r="H70" s="392">
        <f t="shared" si="16"/>
        <v>0</v>
      </c>
      <c r="I70" s="390"/>
      <c r="J70" s="392">
        <f t="shared" si="15"/>
        <v>0</v>
      </c>
      <c r="K70" s="390"/>
      <c r="L70" s="392">
        <f>計算表!$O70*J70</f>
        <v>0</v>
      </c>
      <c r="M70" s="390"/>
      <c r="N70" s="392">
        <f>入力表!E70</f>
        <v>0</v>
      </c>
      <c r="O70" s="390"/>
      <c r="P70" s="392">
        <f t="shared" si="4"/>
        <v>0</v>
      </c>
      <c r="Q70" s="396"/>
      <c r="R70" s="392">
        <f t="shared" si="5"/>
        <v>0</v>
      </c>
      <c r="S70" s="390"/>
      <c r="T70" s="392">
        <f t="shared" si="6"/>
        <v>0</v>
      </c>
      <c r="U70" s="390"/>
      <c r="V70" s="392">
        <f>入力表!F70</f>
        <v>0</v>
      </c>
      <c r="W70" s="390"/>
      <c r="X70" s="393">
        <f t="shared" si="8"/>
        <v>0</v>
      </c>
      <c r="Y70" s="105"/>
      <c r="Z70" s="842">
        <v>0</v>
      </c>
      <c r="AA70" s="843">
        <v>0</v>
      </c>
      <c r="AB70" s="841"/>
    </row>
    <row r="71" spans="1:28" ht="14">
      <c r="A71" s="90">
        <v>64</v>
      </c>
      <c r="B71" s="93" t="s">
        <v>536</v>
      </c>
      <c r="C71" s="85"/>
      <c r="D71" s="387">
        <f>入力表!D71</f>
        <v>0</v>
      </c>
      <c r="E71" s="83"/>
      <c r="F71" s="392">
        <f t="shared" si="12"/>
        <v>0</v>
      </c>
      <c r="G71" s="396"/>
      <c r="H71" s="392">
        <f t="shared" si="16"/>
        <v>0</v>
      </c>
      <c r="I71" s="390"/>
      <c r="J71" s="392">
        <f t="shared" si="15"/>
        <v>0</v>
      </c>
      <c r="K71" s="390"/>
      <c r="L71" s="392">
        <f>計算表!$O71*J71</f>
        <v>0</v>
      </c>
      <c r="M71" s="390"/>
      <c r="N71" s="392">
        <f>入力表!E71</f>
        <v>0</v>
      </c>
      <c r="O71" s="390"/>
      <c r="P71" s="392">
        <f t="shared" si="4"/>
        <v>0</v>
      </c>
      <c r="Q71" s="396"/>
      <c r="R71" s="392">
        <f t="shared" si="5"/>
        <v>0</v>
      </c>
      <c r="S71" s="390"/>
      <c r="T71" s="392">
        <f t="shared" si="6"/>
        <v>0</v>
      </c>
      <c r="U71" s="390"/>
      <c r="V71" s="392">
        <f>入力表!F71</f>
        <v>0</v>
      </c>
      <c r="W71" s="390"/>
      <c r="X71" s="393">
        <f t="shared" si="8"/>
        <v>0</v>
      </c>
      <c r="Y71" s="105"/>
      <c r="Z71" s="842">
        <v>0</v>
      </c>
      <c r="AA71" s="843">
        <v>0</v>
      </c>
      <c r="AB71" s="841"/>
    </row>
    <row r="72" spans="1:28" ht="14.5" thickBot="1">
      <c r="A72" s="90">
        <v>65</v>
      </c>
      <c r="B72" s="93" t="s">
        <v>537</v>
      </c>
      <c r="C72" s="85"/>
      <c r="D72" s="388">
        <f>入力表!D72</f>
        <v>0</v>
      </c>
      <c r="E72" s="83"/>
      <c r="F72" s="394">
        <f t="shared" si="12"/>
        <v>0</v>
      </c>
      <c r="G72" s="396"/>
      <c r="H72" s="392">
        <f t="shared" si="16"/>
        <v>0</v>
      </c>
      <c r="I72" s="390"/>
      <c r="J72" s="392">
        <f t="shared" ref="J72:J81" si="17">D72-F72-H72</f>
        <v>0</v>
      </c>
      <c r="K72" s="390"/>
      <c r="L72" s="392">
        <f>計算表!$O72*J72</f>
        <v>0</v>
      </c>
      <c r="M72" s="390"/>
      <c r="N72" s="392">
        <f>入力表!E72</f>
        <v>0</v>
      </c>
      <c r="O72" s="390"/>
      <c r="P72" s="394">
        <f t="shared" si="4"/>
        <v>0</v>
      </c>
      <c r="Q72" s="396"/>
      <c r="R72" s="392">
        <f t="shared" si="5"/>
        <v>0</v>
      </c>
      <c r="S72" s="390"/>
      <c r="T72" s="392">
        <f t="shared" ref="T72:T79" si="18">N72-P72-R72</f>
        <v>0</v>
      </c>
      <c r="U72" s="390"/>
      <c r="V72" s="392">
        <f>入力表!F72</f>
        <v>0</v>
      </c>
      <c r="W72" s="390"/>
      <c r="X72" s="395">
        <f t="shared" ref="X72:X114" si="19">L72+T72+V72</f>
        <v>0</v>
      </c>
      <c r="Y72" s="105"/>
      <c r="Z72" s="842">
        <v>0</v>
      </c>
      <c r="AA72" s="845">
        <v>0</v>
      </c>
      <c r="AB72" s="841"/>
    </row>
    <row r="73" spans="1:28" ht="14">
      <c r="A73" s="90">
        <v>66</v>
      </c>
      <c r="B73" s="93" t="s">
        <v>380</v>
      </c>
      <c r="C73" s="85"/>
      <c r="D73" s="386">
        <f>入力表!D73</f>
        <v>0</v>
      </c>
      <c r="E73" s="83"/>
      <c r="F73" s="392">
        <f t="shared" si="12"/>
        <v>0</v>
      </c>
      <c r="G73" s="396"/>
      <c r="H73" s="389">
        <f t="shared" si="16"/>
        <v>0</v>
      </c>
      <c r="I73" s="390"/>
      <c r="J73" s="389">
        <f t="shared" si="17"/>
        <v>0</v>
      </c>
      <c r="K73" s="390"/>
      <c r="L73" s="389">
        <f>計算表!$O73*J73</f>
        <v>0</v>
      </c>
      <c r="M73" s="390"/>
      <c r="N73" s="389">
        <f>入力表!E73</f>
        <v>0</v>
      </c>
      <c r="O73" s="390"/>
      <c r="P73" s="392">
        <f t="shared" ref="P73:P80" si="20">N73*Z73</f>
        <v>0</v>
      </c>
      <c r="Q73" s="396"/>
      <c r="R73" s="389">
        <f t="shared" ref="R73:R81" si="21">N73*AA73</f>
        <v>0</v>
      </c>
      <c r="S73" s="390"/>
      <c r="T73" s="389">
        <f t="shared" si="18"/>
        <v>0</v>
      </c>
      <c r="U73" s="390"/>
      <c r="V73" s="389">
        <f>入力表!F73</f>
        <v>0</v>
      </c>
      <c r="W73" s="390"/>
      <c r="X73" s="393">
        <f t="shared" si="19"/>
        <v>0</v>
      </c>
      <c r="Y73" s="105"/>
      <c r="Z73" s="839">
        <v>0</v>
      </c>
      <c r="AA73" s="843">
        <v>0</v>
      </c>
      <c r="AB73" s="841"/>
    </row>
    <row r="74" spans="1:28" ht="14">
      <c r="A74" s="90">
        <v>67</v>
      </c>
      <c r="B74" s="93" t="s">
        <v>381</v>
      </c>
      <c r="C74" s="85"/>
      <c r="D74" s="387">
        <f>入力表!D74</f>
        <v>0</v>
      </c>
      <c r="E74" s="83"/>
      <c r="F74" s="392">
        <f t="shared" ref="F74:F82" si="22">D74*Z74</f>
        <v>0</v>
      </c>
      <c r="G74" s="396"/>
      <c r="H74" s="392">
        <f t="shared" si="16"/>
        <v>0</v>
      </c>
      <c r="I74" s="390"/>
      <c r="J74" s="392">
        <f t="shared" si="17"/>
        <v>0</v>
      </c>
      <c r="K74" s="390"/>
      <c r="L74" s="392">
        <f>計算表!$O74*J74</f>
        <v>0</v>
      </c>
      <c r="M74" s="390"/>
      <c r="N74" s="392">
        <f>入力表!E74</f>
        <v>0</v>
      </c>
      <c r="O74" s="390"/>
      <c r="P74" s="392">
        <f t="shared" si="20"/>
        <v>0</v>
      </c>
      <c r="Q74" s="396"/>
      <c r="R74" s="392">
        <f t="shared" si="21"/>
        <v>0</v>
      </c>
      <c r="S74" s="390"/>
      <c r="T74" s="392">
        <f t="shared" si="18"/>
        <v>0</v>
      </c>
      <c r="U74" s="390"/>
      <c r="V74" s="392">
        <f>入力表!F74</f>
        <v>0</v>
      </c>
      <c r="W74" s="390"/>
      <c r="X74" s="393">
        <f t="shared" si="19"/>
        <v>0</v>
      </c>
      <c r="Y74" s="105"/>
      <c r="Z74" s="842">
        <v>0</v>
      </c>
      <c r="AA74" s="843">
        <v>0</v>
      </c>
      <c r="AB74" s="841"/>
    </row>
    <row r="75" spans="1:28" ht="14">
      <c r="A75" s="90">
        <v>68</v>
      </c>
      <c r="B75" s="93" t="s">
        <v>382</v>
      </c>
      <c r="C75" s="85"/>
      <c r="D75" s="387">
        <f>入力表!D75</f>
        <v>0</v>
      </c>
      <c r="E75" s="83"/>
      <c r="F75" s="392">
        <f t="shared" si="22"/>
        <v>0</v>
      </c>
      <c r="G75" s="396"/>
      <c r="H75" s="392">
        <f t="shared" si="16"/>
        <v>0</v>
      </c>
      <c r="I75" s="390"/>
      <c r="J75" s="392">
        <f t="shared" si="17"/>
        <v>0</v>
      </c>
      <c r="K75" s="390"/>
      <c r="L75" s="392">
        <f>計算表!$O75*J75</f>
        <v>0</v>
      </c>
      <c r="M75" s="390"/>
      <c r="N75" s="392">
        <f>入力表!E75</f>
        <v>0</v>
      </c>
      <c r="O75" s="390"/>
      <c r="P75" s="392">
        <f t="shared" si="20"/>
        <v>0</v>
      </c>
      <c r="Q75" s="396"/>
      <c r="R75" s="392">
        <f t="shared" si="21"/>
        <v>0</v>
      </c>
      <c r="S75" s="390"/>
      <c r="T75" s="392">
        <f t="shared" si="18"/>
        <v>0</v>
      </c>
      <c r="U75" s="390"/>
      <c r="V75" s="392">
        <f>入力表!F75</f>
        <v>0</v>
      </c>
      <c r="W75" s="390"/>
      <c r="X75" s="393">
        <f t="shared" si="19"/>
        <v>0</v>
      </c>
      <c r="Y75" s="105"/>
      <c r="Z75" s="842">
        <v>0</v>
      </c>
      <c r="AA75" s="843">
        <v>0</v>
      </c>
      <c r="AB75" s="841"/>
    </row>
    <row r="76" spans="1:28" ht="14">
      <c r="A76" s="90">
        <v>69</v>
      </c>
      <c r="B76" s="93" t="s">
        <v>54</v>
      </c>
      <c r="C76" s="85"/>
      <c r="D76" s="387">
        <f>入力表!D76</f>
        <v>0</v>
      </c>
      <c r="E76" s="83"/>
      <c r="F76" s="392">
        <f t="shared" si="22"/>
        <v>0</v>
      </c>
      <c r="G76" s="396"/>
      <c r="H76" s="392">
        <f t="shared" si="16"/>
        <v>0</v>
      </c>
      <c r="I76" s="390"/>
      <c r="J76" s="392">
        <f>D76-F76-H76</f>
        <v>0</v>
      </c>
      <c r="K76" s="390"/>
      <c r="L76" s="392">
        <f>計算表!$O76*J76</f>
        <v>0</v>
      </c>
      <c r="M76" s="390"/>
      <c r="N76" s="392">
        <f>入力表!E76</f>
        <v>0</v>
      </c>
      <c r="O76" s="390"/>
      <c r="P76" s="392">
        <f t="shared" si="20"/>
        <v>0</v>
      </c>
      <c r="Q76" s="396"/>
      <c r="R76" s="392">
        <f t="shared" si="21"/>
        <v>0</v>
      </c>
      <c r="S76" s="390"/>
      <c r="T76" s="392">
        <f t="shared" si="18"/>
        <v>0</v>
      </c>
      <c r="U76" s="390"/>
      <c r="V76" s="392">
        <f>入力表!F76</f>
        <v>0</v>
      </c>
      <c r="W76" s="390"/>
      <c r="X76" s="393">
        <f>L76+T76+V76</f>
        <v>0</v>
      </c>
      <c r="Y76" s="105"/>
      <c r="Z76" s="842">
        <v>0</v>
      </c>
      <c r="AA76" s="843">
        <v>0</v>
      </c>
      <c r="AB76" s="841"/>
    </row>
    <row r="77" spans="1:28" ht="14.5" thickBot="1">
      <c r="A77" s="90">
        <v>70</v>
      </c>
      <c r="B77" s="93" t="s">
        <v>11</v>
      </c>
      <c r="C77" s="85"/>
      <c r="D77" s="388">
        <f>入力表!D77</f>
        <v>0</v>
      </c>
      <c r="E77" s="83"/>
      <c r="F77" s="865">
        <f>F$115</f>
        <v>0</v>
      </c>
      <c r="G77" s="396"/>
      <c r="H77" s="392">
        <f t="shared" si="16"/>
        <v>0</v>
      </c>
      <c r="I77" s="390"/>
      <c r="J77" s="632">
        <f>D77+F77-H77</f>
        <v>0</v>
      </c>
      <c r="K77" s="390"/>
      <c r="L77" s="392">
        <f>計算表!$O77*J77</f>
        <v>0</v>
      </c>
      <c r="M77" s="390"/>
      <c r="N77" s="392">
        <f>入力表!E77</f>
        <v>0</v>
      </c>
      <c r="O77" s="396" t="s">
        <v>135</v>
      </c>
      <c r="P77" s="865">
        <f>P$115</f>
        <v>0</v>
      </c>
      <c r="Q77" s="396"/>
      <c r="R77" s="392">
        <f>N77*AA77</f>
        <v>0</v>
      </c>
      <c r="S77" s="390"/>
      <c r="T77" s="636">
        <f>N77+P77-R77</f>
        <v>0</v>
      </c>
      <c r="U77" s="390"/>
      <c r="V77" s="392">
        <f>入力表!F77</f>
        <v>0</v>
      </c>
      <c r="W77" s="390"/>
      <c r="X77" s="393">
        <f>L77+T77+V77</f>
        <v>0</v>
      </c>
      <c r="Y77" s="105"/>
      <c r="Z77" s="864"/>
      <c r="AA77" s="845">
        <v>0</v>
      </c>
      <c r="AB77" s="841"/>
    </row>
    <row r="78" spans="1:28" ht="14">
      <c r="A78" s="90">
        <v>71</v>
      </c>
      <c r="B78" s="93" t="s">
        <v>12</v>
      </c>
      <c r="C78" s="85"/>
      <c r="D78" s="386">
        <f>入力表!D78</f>
        <v>0</v>
      </c>
      <c r="E78" s="83"/>
      <c r="F78" s="392">
        <f t="shared" si="22"/>
        <v>0</v>
      </c>
      <c r="G78" s="396"/>
      <c r="H78" s="389">
        <f>D78*AA78</f>
        <v>0</v>
      </c>
      <c r="I78" s="390"/>
      <c r="J78" s="392">
        <f>D78-F78-H78</f>
        <v>0</v>
      </c>
      <c r="K78" s="390"/>
      <c r="L78" s="389">
        <f>計算表!$O78*J78</f>
        <v>0</v>
      </c>
      <c r="M78" s="390"/>
      <c r="N78" s="389">
        <f>入力表!E78</f>
        <v>0</v>
      </c>
      <c r="O78" s="396"/>
      <c r="P78" s="392">
        <f>N78*Z78</f>
        <v>0</v>
      </c>
      <c r="Q78" s="396"/>
      <c r="R78" s="389">
        <f>N78*AA78</f>
        <v>0</v>
      </c>
      <c r="S78" s="390"/>
      <c r="T78" s="392">
        <f>N78-P78-R78</f>
        <v>0</v>
      </c>
      <c r="U78" s="390"/>
      <c r="V78" s="389">
        <f>入力表!F78</f>
        <v>0</v>
      </c>
      <c r="W78" s="390"/>
      <c r="X78" s="391">
        <f t="shared" si="19"/>
        <v>0</v>
      </c>
      <c r="Y78" s="105"/>
      <c r="Z78" s="842">
        <v>0</v>
      </c>
      <c r="AA78" s="843">
        <v>0</v>
      </c>
      <c r="AB78" s="841"/>
    </row>
    <row r="79" spans="1:28" ht="14">
      <c r="A79" s="90">
        <v>72</v>
      </c>
      <c r="B79" s="93" t="s">
        <v>383</v>
      </c>
      <c r="C79" s="85"/>
      <c r="D79" s="387">
        <f>入力表!D79</f>
        <v>0</v>
      </c>
      <c r="E79" s="83"/>
      <c r="F79" s="392">
        <f t="shared" si="22"/>
        <v>0</v>
      </c>
      <c r="G79" s="396"/>
      <c r="H79" s="392">
        <f t="shared" si="16"/>
        <v>0</v>
      </c>
      <c r="I79" s="390"/>
      <c r="J79" s="392">
        <f>D79-F79-H79</f>
        <v>0</v>
      </c>
      <c r="K79" s="390"/>
      <c r="L79" s="392">
        <f>計算表!$O79*J79</f>
        <v>0</v>
      </c>
      <c r="M79" s="390"/>
      <c r="N79" s="392">
        <f>入力表!E79</f>
        <v>0</v>
      </c>
      <c r="O79" s="390"/>
      <c r="P79" s="392">
        <f>N79*Z79</f>
        <v>0</v>
      </c>
      <c r="Q79" s="396"/>
      <c r="R79" s="392">
        <f>N79*AA79</f>
        <v>0</v>
      </c>
      <c r="S79" s="390"/>
      <c r="T79" s="392">
        <f t="shared" si="18"/>
        <v>0</v>
      </c>
      <c r="U79" s="390"/>
      <c r="V79" s="392">
        <f>入力表!F79</f>
        <v>0</v>
      </c>
      <c r="W79" s="390"/>
      <c r="X79" s="393">
        <f t="shared" si="19"/>
        <v>0</v>
      </c>
      <c r="Y79" s="105"/>
      <c r="Z79" s="842">
        <v>0</v>
      </c>
      <c r="AA79" s="843">
        <v>0</v>
      </c>
      <c r="AB79" s="841"/>
    </row>
    <row r="80" spans="1:28" ht="14">
      <c r="A80" s="90">
        <v>73</v>
      </c>
      <c r="B80" s="93" t="s">
        <v>384</v>
      </c>
      <c r="C80" s="85"/>
      <c r="D80" s="387">
        <f>入力表!D80</f>
        <v>0</v>
      </c>
      <c r="E80" s="84"/>
      <c r="F80" s="392">
        <f t="shared" si="22"/>
        <v>0</v>
      </c>
      <c r="G80" s="396"/>
      <c r="H80" s="392">
        <f t="shared" si="16"/>
        <v>0</v>
      </c>
      <c r="I80" s="390"/>
      <c r="J80" s="392">
        <f t="shared" si="17"/>
        <v>0</v>
      </c>
      <c r="K80" s="390"/>
      <c r="L80" s="392">
        <f>計算表!$O80*J80</f>
        <v>0</v>
      </c>
      <c r="M80" s="390"/>
      <c r="N80" s="392">
        <f>入力表!E80</f>
        <v>0</v>
      </c>
      <c r="O80" s="396"/>
      <c r="P80" s="392">
        <f t="shared" si="20"/>
        <v>0</v>
      </c>
      <c r="Q80" s="396"/>
      <c r="R80" s="392">
        <f t="shared" si="21"/>
        <v>0</v>
      </c>
      <c r="S80" s="390"/>
      <c r="T80" s="392">
        <f>N80-P80-R80</f>
        <v>0</v>
      </c>
      <c r="U80" s="390"/>
      <c r="V80" s="392">
        <f>入力表!F80</f>
        <v>0</v>
      </c>
      <c r="W80" s="390"/>
      <c r="X80" s="393">
        <f t="shared" si="19"/>
        <v>0</v>
      </c>
      <c r="Y80" s="105"/>
      <c r="Z80" s="842">
        <v>0</v>
      </c>
      <c r="AA80" s="846">
        <v>0</v>
      </c>
      <c r="AB80" s="841"/>
    </row>
    <row r="81" spans="1:29" ht="14">
      <c r="A81" s="90">
        <v>74</v>
      </c>
      <c r="B81" s="93" t="s">
        <v>538</v>
      </c>
      <c r="C81" s="85"/>
      <c r="D81" s="387">
        <f>入力表!D81</f>
        <v>0</v>
      </c>
      <c r="E81" s="83"/>
      <c r="F81" s="392">
        <f t="shared" si="22"/>
        <v>0</v>
      </c>
      <c r="G81" s="396"/>
      <c r="H81" s="392">
        <f t="shared" si="16"/>
        <v>0</v>
      </c>
      <c r="I81" s="390"/>
      <c r="J81" s="392">
        <f t="shared" si="17"/>
        <v>0</v>
      </c>
      <c r="K81" s="390"/>
      <c r="L81" s="392">
        <f>計算表!$O81*J81</f>
        <v>0</v>
      </c>
      <c r="M81" s="390"/>
      <c r="N81" s="392">
        <f>入力表!E81</f>
        <v>0</v>
      </c>
      <c r="O81" s="390"/>
      <c r="P81" s="392">
        <f t="shared" ref="P81:P114" si="23">N81*Z81</f>
        <v>0</v>
      </c>
      <c r="Q81" s="396"/>
      <c r="R81" s="392">
        <f t="shared" si="21"/>
        <v>0</v>
      </c>
      <c r="S81" s="390"/>
      <c r="T81" s="392">
        <f t="shared" ref="T81" si="24">N81-P81-R81</f>
        <v>0</v>
      </c>
      <c r="U81" s="390"/>
      <c r="V81" s="392">
        <f>入力表!F81</f>
        <v>0</v>
      </c>
      <c r="W81" s="390"/>
      <c r="X81" s="393">
        <f t="shared" si="19"/>
        <v>0</v>
      </c>
      <c r="Y81" s="105"/>
      <c r="Z81" s="842">
        <v>0</v>
      </c>
      <c r="AA81" s="843">
        <v>0</v>
      </c>
      <c r="AB81" s="841"/>
    </row>
    <row r="82" spans="1:29" ht="14.5" thickBot="1">
      <c r="A82" s="90">
        <v>75</v>
      </c>
      <c r="B82" s="93" t="s">
        <v>385</v>
      </c>
      <c r="C82" s="85"/>
      <c r="D82" s="388">
        <f>入力表!D82</f>
        <v>0</v>
      </c>
      <c r="E82" s="83"/>
      <c r="F82" s="394">
        <f t="shared" si="22"/>
        <v>0</v>
      </c>
      <c r="G82" s="84" t="s">
        <v>135</v>
      </c>
      <c r="H82" s="397">
        <f t="shared" ref="H82:H89" si="25">$H$115*AB82</f>
        <v>0</v>
      </c>
      <c r="I82" s="390"/>
      <c r="J82" s="627">
        <f t="shared" ref="J82:J89" si="26">D82-F82+H82</f>
        <v>0</v>
      </c>
      <c r="K82" s="390"/>
      <c r="L82" s="392">
        <f>計算表!$O82*J82</f>
        <v>0</v>
      </c>
      <c r="M82" s="390"/>
      <c r="N82" s="392">
        <f>入力表!E82</f>
        <v>0</v>
      </c>
      <c r="O82" s="390"/>
      <c r="P82" s="394">
        <f t="shared" si="23"/>
        <v>0</v>
      </c>
      <c r="Q82" s="396" t="s">
        <v>135</v>
      </c>
      <c r="R82" s="536">
        <f t="shared" ref="R82:R89" si="27">$R$115*AB82</f>
        <v>0</v>
      </c>
      <c r="S82" s="390"/>
      <c r="T82" s="636">
        <f t="shared" ref="T82:T89" si="28">N82-P82+R82</f>
        <v>0</v>
      </c>
      <c r="U82" s="390"/>
      <c r="V82" s="392">
        <f>入力表!F82</f>
        <v>0</v>
      </c>
      <c r="W82" s="390"/>
      <c r="X82" s="395">
        <f t="shared" si="19"/>
        <v>0</v>
      </c>
      <c r="Y82" s="105"/>
      <c r="Z82" s="842">
        <v>0</v>
      </c>
      <c r="AA82" s="866"/>
      <c r="AB82" s="848">
        <v>7.6895075728465895E-3</v>
      </c>
    </row>
    <row r="83" spans="1:29" ht="14">
      <c r="A83" s="90">
        <v>76</v>
      </c>
      <c r="B83" s="93" t="s">
        <v>539</v>
      </c>
      <c r="C83" s="85"/>
      <c r="D83" s="386">
        <f>入力表!D83</f>
        <v>0</v>
      </c>
      <c r="E83" s="83"/>
      <c r="F83" s="392">
        <f t="shared" ref="F83:F114" si="29">D83*Z83</f>
        <v>0</v>
      </c>
      <c r="G83" s="84" t="s">
        <v>135</v>
      </c>
      <c r="H83" s="628">
        <f t="shared" si="25"/>
        <v>0</v>
      </c>
      <c r="I83" s="390"/>
      <c r="J83" s="627">
        <f t="shared" si="26"/>
        <v>0</v>
      </c>
      <c r="K83" s="390"/>
      <c r="L83" s="389">
        <f>計算表!$O83*J83</f>
        <v>0</v>
      </c>
      <c r="M83" s="390"/>
      <c r="N83" s="389">
        <f>入力表!E83</f>
        <v>0</v>
      </c>
      <c r="O83" s="390"/>
      <c r="P83" s="392">
        <f t="shared" si="23"/>
        <v>0</v>
      </c>
      <c r="Q83" s="396" t="s">
        <v>135</v>
      </c>
      <c r="R83" s="397">
        <f t="shared" si="27"/>
        <v>0</v>
      </c>
      <c r="S83" s="390"/>
      <c r="T83" s="635">
        <f t="shared" si="28"/>
        <v>0</v>
      </c>
      <c r="U83" s="390"/>
      <c r="V83" s="389">
        <f>入力表!F83</f>
        <v>0</v>
      </c>
      <c r="W83" s="390"/>
      <c r="X83" s="393">
        <f t="shared" si="19"/>
        <v>0</v>
      </c>
      <c r="Y83" s="105"/>
      <c r="Z83" s="839">
        <v>0</v>
      </c>
      <c r="AA83" s="847"/>
      <c r="AB83" s="848">
        <v>0.71690131797459899</v>
      </c>
      <c r="AC83" s="625"/>
    </row>
    <row r="84" spans="1:29" ht="14">
      <c r="A84" s="90">
        <v>77</v>
      </c>
      <c r="B84" s="93" t="s">
        <v>386</v>
      </c>
      <c r="C84" s="85"/>
      <c r="D84" s="387">
        <f>入力表!D84</f>
        <v>0</v>
      </c>
      <c r="E84" s="83"/>
      <c r="F84" s="392">
        <f t="shared" si="29"/>
        <v>0</v>
      </c>
      <c r="G84" s="84" t="s">
        <v>135</v>
      </c>
      <c r="H84" s="629">
        <f t="shared" si="25"/>
        <v>0</v>
      </c>
      <c r="I84" s="390"/>
      <c r="J84" s="631">
        <f t="shared" si="26"/>
        <v>0</v>
      </c>
      <c r="K84" s="390"/>
      <c r="L84" s="392">
        <f>計算表!$O84*J84</f>
        <v>0</v>
      </c>
      <c r="M84" s="390"/>
      <c r="N84" s="392">
        <f>入力表!E84</f>
        <v>0</v>
      </c>
      <c r="O84" s="390"/>
      <c r="P84" s="392">
        <f t="shared" si="23"/>
        <v>0</v>
      </c>
      <c r="Q84" s="396" t="s">
        <v>135</v>
      </c>
      <c r="R84" s="397">
        <f t="shared" si="27"/>
        <v>0</v>
      </c>
      <c r="S84" s="390"/>
      <c r="T84" s="634">
        <f t="shared" si="28"/>
        <v>0</v>
      </c>
      <c r="U84" s="390"/>
      <c r="V84" s="392">
        <f>入力表!F84</f>
        <v>0</v>
      </c>
      <c r="W84" s="390"/>
      <c r="X84" s="393">
        <f t="shared" si="19"/>
        <v>0</v>
      </c>
      <c r="Y84" s="105"/>
      <c r="Z84" s="842">
        <v>0</v>
      </c>
      <c r="AA84" s="849"/>
      <c r="AB84" s="848">
        <v>0</v>
      </c>
      <c r="AC84" s="625"/>
    </row>
    <row r="85" spans="1:29" ht="14">
      <c r="A85" s="90">
        <v>78</v>
      </c>
      <c r="B85" s="93" t="s">
        <v>387</v>
      </c>
      <c r="C85" s="85"/>
      <c r="D85" s="387">
        <f>入力表!D85</f>
        <v>0</v>
      </c>
      <c r="E85" s="83"/>
      <c r="F85" s="392">
        <f t="shared" si="29"/>
        <v>0</v>
      </c>
      <c r="G85" s="84" t="s">
        <v>135</v>
      </c>
      <c r="H85" s="397">
        <f t="shared" si="25"/>
        <v>0</v>
      </c>
      <c r="I85" s="390"/>
      <c r="J85" s="631">
        <f t="shared" si="26"/>
        <v>0</v>
      </c>
      <c r="K85" s="390"/>
      <c r="L85" s="392">
        <f>計算表!$O85*J85</f>
        <v>0</v>
      </c>
      <c r="M85" s="390"/>
      <c r="N85" s="392">
        <f>入力表!E85</f>
        <v>0</v>
      </c>
      <c r="O85" s="390"/>
      <c r="P85" s="392">
        <f t="shared" si="23"/>
        <v>0</v>
      </c>
      <c r="Q85" s="396" t="s">
        <v>135</v>
      </c>
      <c r="R85" s="397">
        <f t="shared" si="27"/>
        <v>0</v>
      </c>
      <c r="S85" s="390"/>
      <c r="T85" s="634">
        <f t="shared" si="28"/>
        <v>0</v>
      </c>
      <c r="U85" s="390"/>
      <c r="V85" s="392">
        <f>入力表!F85</f>
        <v>0</v>
      </c>
      <c r="W85" s="390"/>
      <c r="X85" s="393">
        <f t="shared" si="19"/>
        <v>0</v>
      </c>
      <c r="Y85" s="105"/>
      <c r="Z85" s="842">
        <v>0</v>
      </c>
      <c r="AA85" s="849"/>
      <c r="AB85" s="850">
        <v>8.7067968899366854E-2</v>
      </c>
      <c r="AC85" s="625"/>
    </row>
    <row r="86" spans="1:29" ht="14">
      <c r="A86" s="90">
        <v>79</v>
      </c>
      <c r="B86" s="93" t="s">
        <v>388</v>
      </c>
      <c r="C86" s="85"/>
      <c r="D86" s="387">
        <f>入力表!D86</f>
        <v>0</v>
      </c>
      <c r="E86" s="83"/>
      <c r="F86" s="392">
        <f t="shared" si="29"/>
        <v>0</v>
      </c>
      <c r="G86" s="84" t="s">
        <v>135</v>
      </c>
      <c r="H86" s="397">
        <f t="shared" si="25"/>
        <v>0</v>
      </c>
      <c r="I86" s="390"/>
      <c r="J86" s="631">
        <f t="shared" si="26"/>
        <v>0</v>
      </c>
      <c r="K86" s="390"/>
      <c r="L86" s="392">
        <f>計算表!$O86*J86</f>
        <v>0</v>
      </c>
      <c r="M86" s="390"/>
      <c r="N86" s="392">
        <f>入力表!E86</f>
        <v>0</v>
      </c>
      <c r="O86" s="390"/>
      <c r="P86" s="392">
        <f t="shared" si="23"/>
        <v>0</v>
      </c>
      <c r="Q86" s="396" t="s">
        <v>135</v>
      </c>
      <c r="R86" s="397">
        <f t="shared" si="27"/>
        <v>0</v>
      </c>
      <c r="S86" s="390"/>
      <c r="T86" s="634">
        <f t="shared" si="28"/>
        <v>0</v>
      </c>
      <c r="U86" s="390"/>
      <c r="V86" s="392">
        <f>入力表!F86</f>
        <v>0</v>
      </c>
      <c r="W86" s="390"/>
      <c r="X86" s="393">
        <f t="shared" si="19"/>
        <v>0</v>
      </c>
      <c r="Y86" s="105"/>
      <c r="Z86" s="842">
        <v>0</v>
      </c>
      <c r="AA86" s="849"/>
      <c r="AB86" s="850">
        <v>2.2674571017087665E-3</v>
      </c>
      <c r="AC86" s="625"/>
    </row>
    <row r="87" spans="1:29" ht="14.5" thickBot="1">
      <c r="A87" s="90">
        <v>80</v>
      </c>
      <c r="B87" s="93" t="s">
        <v>540</v>
      </c>
      <c r="C87" s="85"/>
      <c r="D87" s="388">
        <f>入力表!D87</f>
        <v>0</v>
      </c>
      <c r="E87" s="83"/>
      <c r="F87" s="394">
        <f t="shared" si="29"/>
        <v>0</v>
      </c>
      <c r="G87" s="84" t="s">
        <v>135</v>
      </c>
      <c r="H87" s="536">
        <f t="shared" si="25"/>
        <v>0</v>
      </c>
      <c r="I87" s="390"/>
      <c r="J87" s="632">
        <f t="shared" si="26"/>
        <v>0</v>
      </c>
      <c r="K87" s="390"/>
      <c r="L87" s="394">
        <f>計算表!$O87*J87</f>
        <v>0</v>
      </c>
      <c r="M87" s="390"/>
      <c r="N87" s="394">
        <f>入力表!E87</f>
        <v>0</v>
      </c>
      <c r="O87" s="390"/>
      <c r="P87" s="394">
        <f t="shared" si="23"/>
        <v>0</v>
      </c>
      <c r="Q87" s="396" t="s">
        <v>135</v>
      </c>
      <c r="R87" s="536">
        <f t="shared" si="27"/>
        <v>0</v>
      </c>
      <c r="S87" s="390"/>
      <c r="T87" s="636">
        <f t="shared" si="28"/>
        <v>0</v>
      </c>
      <c r="U87" s="390"/>
      <c r="V87" s="394">
        <f>入力表!F87</f>
        <v>0</v>
      </c>
      <c r="W87" s="390"/>
      <c r="X87" s="393">
        <f t="shared" si="19"/>
        <v>0</v>
      </c>
      <c r="Y87" s="105"/>
      <c r="Z87" s="842">
        <v>0</v>
      </c>
      <c r="AA87" s="851"/>
      <c r="AB87" s="848">
        <v>5.9777753031158634E-2</v>
      </c>
      <c r="AC87" s="625"/>
    </row>
    <row r="88" spans="1:29" ht="14">
      <c r="A88" s="90">
        <v>81</v>
      </c>
      <c r="B88" s="93" t="s">
        <v>389</v>
      </c>
      <c r="C88" s="85"/>
      <c r="D88" s="386">
        <f>入力表!D88</f>
        <v>0</v>
      </c>
      <c r="E88" s="83"/>
      <c r="F88" s="392">
        <f t="shared" si="29"/>
        <v>0</v>
      </c>
      <c r="G88" s="84" t="s">
        <v>135</v>
      </c>
      <c r="H88" s="397">
        <f t="shared" si="25"/>
        <v>0</v>
      </c>
      <c r="I88" s="390"/>
      <c r="J88" s="631">
        <f t="shared" si="26"/>
        <v>0</v>
      </c>
      <c r="K88" s="390"/>
      <c r="L88" s="392">
        <f>計算表!$O88*J88</f>
        <v>0</v>
      </c>
      <c r="M88" s="390"/>
      <c r="N88" s="392">
        <f>入力表!E88</f>
        <v>0</v>
      </c>
      <c r="O88" s="390"/>
      <c r="P88" s="392">
        <f t="shared" si="23"/>
        <v>0</v>
      </c>
      <c r="Q88" s="396" t="s">
        <v>135</v>
      </c>
      <c r="R88" s="397">
        <f t="shared" si="27"/>
        <v>0</v>
      </c>
      <c r="S88" s="390"/>
      <c r="T88" s="634">
        <f t="shared" si="28"/>
        <v>0</v>
      </c>
      <c r="U88" s="390"/>
      <c r="V88" s="392">
        <f>入力表!F88</f>
        <v>0</v>
      </c>
      <c r="W88" s="390"/>
      <c r="X88" s="391">
        <f t="shared" si="19"/>
        <v>0</v>
      </c>
      <c r="Y88" s="105"/>
      <c r="Z88" s="839">
        <v>0</v>
      </c>
      <c r="AA88" s="849"/>
      <c r="AB88" s="848">
        <v>0.12629599542032013</v>
      </c>
      <c r="AC88" s="625"/>
    </row>
    <row r="89" spans="1:29" ht="14">
      <c r="A89" s="90">
        <v>82</v>
      </c>
      <c r="B89" s="93" t="s">
        <v>541</v>
      </c>
      <c r="C89" s="85"/>
      <c r="D89" s="387">
        <f>入力表!D89</f>
        <v>0</v>
      </c>
      <c r="E89" s="83"/>
      <c r="F89" s="392">
        <f t="shared" si="29"/>
        <v>0</v>
      </c>
      <c r="G89" s="84" t="s">
        <v>135</v>
      </c>
      <c r="H89" s="397">
        <f t="shared" si="25"/>
        <v>0</v>
      </c>
      <c r="I89" s="390"/>
      <c r="J89" s="631">
        <f t="shared" si="26"/>
        <v>0</v>
      </c>
      <c r="K89" s="390"/>
      <c r="L89" s="392">
        <f>計算表!$O89*J89</f>
        <v>0</v>
      </c>
      <c r="M89" s="390"/>
      <c r="N89" s="392">
        <f>入力表!E89</f>
        <v>0</v>
      </c>
      <c r="O89" s="390"/>
      <c r="P89" s="392">
        <f t="shared" si="23"/>
        <v>0</v>
      </c>
      <c r="Q89" s="396" t="s">
        <v>135</v>
      </c>
      <c r="R89" s="397">
        <f t="shared" si="27"/>
        <v>0</v>
      </c>
      <c r="S89" s="390"/>
      <c r="T89" s="634">
        <f t="shared" si="28"/>
        <v>0</v>
      </c>
      <c r="U89" s="390"/>
      <c r="V89" s="392">
        <f>入力表!F89</f>
        <v>0</v>
      </c>
      <c r="W89" s="390"/>
      <c r="X89" s="393">
        <f t="shared" si="19"/>
        <v>0</v>
      </c>
      <c r="Y89" s="105"/>
      <c r="Z89" s="842">
        <v>0</v>
      </c>
      <c r="AA89" s="849"/>
      <c r="AB89" s="850">
        <v>0</v>
      </c>
      <c r="AC89" s="625"/>
    </row>
    <row r="90" spans="1:29" ht="14">
      <c r="A90" s="90">
        <v>83</v>
      </c>
      <c r="B90" s="93" t="s">
        <v>542</v>
      </c>
      <c r="C90" s="85"/>
      <c r="D90" s="387">
        <f>入力表!D90</f>
        <v>0</v>
      </c>
      <c r="E90" s="83"/>
      <c r="F90" s="392">
        <f t="shared" si="29"/>
        <v>0</v>
      </c>
      <c r="G90" s="84"/>
      <c r="H90" s="630">
        <f>D90*AA90</f>
        <v>0</v>
      </c>
      <c r="I90" s="390"/>
      <c r="J90" s="392">
        <f>D90-F90-H90</f>
        <v>0</v>
      </c>
      <c r="K90" s="390"/>
      <c r="L90" s="392">
        <f>計算表!$O90*J90</f>
        <v>0</v>
      </c>
      <c r="M90" s="390"/>
      <c r="N90" s="392">
        <f>入力表!E90</f>
        <v>0</v>
      </c>
      <c r="O90" s="390"/>
      <c r="P90" s="392">
        <f t="shared" si="23"/>
        <v>0</v>
      </c>
      <c r="Q90" s="396"/>
      <c r="R90" s="392">
        <f>N90*AA90</f>
        <v>0</v>
      </c>
      <c r="S90" s="390"/>
      <c r="T90" s="392">
        <f>N90-P90-R90</f>
        <v>0</v>
      </c>
      <c r="U90" s="390"/>
      <c r="V90" s="392">
        <f>入力表!F90</f>
        <v>0</v>
      </c>
      <c r="W90" s="390"/>
      <c r="X90" s="393">
        <f t="shared" si="19"/>
        <v>0</v>
      </c>
      <c r="Y90" s="105"/>
      <c r="Z90" s="842">
        <v>0</v>
      </c>
      <c r="AA90" s="846">
        <v>0</v>
      </c>
      <c r="AB90" s="852"/>
      <c r="AC90" s="625"/>
    </row>
    <row r="91" spans="1:29" ht="14">
      <c r="A91" s="90">
        <v>84</v>
      </c>
      <c r="B91" s="93" t="s">
        <v>543</v>
      </c>
      <c r="C91" s="85"/>
      <c r="D91" s="387">
        <f>入力表!D91</f>
        <v>0</v>
      </c>
      <c r="E91" s="83"/>
      <c r="F91" s="392">
        <f t="shared" si="29"/>
        <v>0</v>
      </c>
      <c r="G91" s="84"/>
      <c r="H91" s="630">
        <f>D91*AA91</f>
        <v>0</v>
      </c>
      <c r="I91" s="390"/>
      <c r="J91" s="392">
        <f>D91-F91-H91</f>
        <v>0</v>
      </c>
      <c r="K91" s="390"/>
      <c r="L91" s="392">
        <f>計算表!$O91*J91</f>
        <v>0</v>
      </c>
      <c r="M91" s="390"/>
      <c r="N91" s="392">
        <f>入力表!E91</f>
        <v>0</v>
      </c>
      <c r="O91" s="390"/>
      <c r="P91" s="392">
        <f t="shared" si="23"/>
        <v>0</v>
      </c>
      <c r="Q91" s="396"/>
      <c r="R91" s="392">
        <f>N91*AA91</f>
        <v>0</v>
      </c>
      <c r="S91" s="390"/>
      <c r="T91" s="392">
        <f>N91-P91-R91</f>
        <v>0</v>
      </c>
      <c r="U91" s="390"/>
      <c r="V91" s="392">
        <f>入力表!F91</f>
        <v>0</v>
      </c>
      <c r="W91" s="390"/>
      <c r="X91" s="393">
        <f t="shared" si="19"/>
        <v>0</v>
      </c>
      <c r="Y91" s="105"/>
      <c r="Z91" s="842">
        <v>0</v>
      </c>
      <c r="AA91" s="842">
        <v>0</v>
      </c>
      <c r="AB91" s="852"/>
    </row>
    <row r="92" spans="1:29" ht="14.5" thickBot="1">
      <c r="A92" s="90">
        <v>85</v>
      </c>
      <c r="B92" s="93" t="s">
        <v>390</v>
      </c>
      <c r="C92" s="85"/>
      <c r="D92" s="388">
        <f>入力表!D92</f>
        <v>0</v>
      </c>
      <c r="E92" s="83"/>
      <c r="F92" s="394">
        <f t="shared" si="29"/>
        <v>0</v>
      </c>
      <c r="G92" s="84"/>
      <c r="H92" s="630">
        <f t="shared" si="16"/>
        <v>0</v>
      </c>
      <c r="I92" s="390"/>
      <c r="J92" s="392">
        <f t="shared" ref="J92:J114" si="30">D92-F92-H92</f>
        <v>0</v>
      </c>
      <c r="K92" s="390"/>
      <c r="L92" s="392">
        <f>計算表!$O92*J92</f>
        <v>0</v>
      </c>
      <c r="M92" s="390"/>
      <c r="N92" s="392">
        <f>入力表!E92</f>
        <v>0</v>
      </c>
      <c r="O92" s="390"/>
      <c r="P92" s="394">
        <f t="shared" si="23"/>
        <v>0</v>
      </c>
      <c r="Q92" s="396"/>
      <c r="R92" s="394">
        <f t="shared" ref="R92:R114" si="31">N92*AA92</f>
        <v>0</v>
      </c>
      <c r="S92" s="390"/>
      <c r="T92" s="392">
        <f t="shared" ref="T92:T114" si="32">N92-P92-R92</f>
        <v>0</v>
      </c>
      <c r="U92" s="390"/>
      <c r="V92" s="392">
        <f>入力表!F92</f>
        <v>0</v>
      </c>
      <c r="W92" s="390"/>
      <c r="X92" s="395">
        <f t="shared" si="19"/>
        <v>0</v>
      </c>
      <c r="Y92" s="105"/>
      <c r="Z92" s="844">
        <v>0</v>
      </c>
      <c r="AA92" s="844">
        <v>0</v>
      </c>
      <c r="AB92" s="852"/>
    </row>
    <row r="93" spans="1:29" ht="14">
      <c r="A93" s="90">
        <v>86</v>
      </c>
      <c r="B93" s="93" t="s">
        <v>544</v>
      </c>
      <c r="C93" s="85"/>
      <c r="D93" s="386">
        <f>入力表!D93</f>
        <v>0</v>
      </c>
      <c r="E93" s="83"/>
      <c r="F93" s="392">
        <f t="shared" si="29"/>
        <v>0</v>
      </c>
      <c r="G93" s="396"/>
      <c r="H93" s="389">
        <f t="shared" si="16"/>
        <v>0</v>
      </c>
      <c r="I93" s="390"/>
      <c r="J93" s="389">
        <f t="shared" si="30"/>
        <v>0</v>
      </c>
      <c r="K93" s="390"/>
      <c r="L93" s="389">
        <f>計算表!$O93*J93</f>
        <v>0</v>
      </c>
      <c r="M93" s="390"/>
      <c r="N93" s="389">
        <f>入力表!E93</f>
        <v>0</v>
      </c>
      <c r="O93" s="390"/>
      <c r="P93" s="392">
        <f t="shared" si="23"/>
        <v>0</v>
      </c>
      <c r="Q93" s="396"/>
      <c r="R93" s="392">
        <f t="shared" si="31"/>
        <v>0</v>
      </c>
      <c r="S93" s="390"/>
      <c r="T93" s="389">
        <f t="shared" si="32"/>
        <v>0</v>
      </c>
      <c r="U93" s="390"/>
      <c r="V93" s="389">
        <f>入力表!F93</f>
        <v>0</v>
      </c>
      <c r="W93" s="390"/>
      <c r="X93" s="391">
        <f t="shared" si="19"/>
        <v>0</v>
      </c>
      <c r="Y93" s="105"/>
      <c r="Z93" s="842">
        <v>2.569490061687988E-2</v>
      </c>
      <c r="AA93" s="843">
        <v>1.9235905569399596E-3</v>
      </c>
      <c r="AB93" s="841"/>
    </row>
    <row r="94" spans="1:29" ht="14">
      <c r="A94" s="90">
        <v>87</v>
      </c>
      <c r="B94" s="93" t="s">
        <v>545</v>
      </c>
      <c r="C94" s="85"/>
      <c r="D94" s="387">
        <f>入力表!D94</f>
        <v>0</v>
      </c>
      <c r="E94" s="83"/>
      <c r="F94" s="392">
        <f t="shared" si="29"/>
        <v>0</v>
      </c>
      <c r="G94" s="396"/>
      <c r="H94" s="392">
        <f t="shared" si="16"/>
        <v>0</v>
      </c>
      <c r="I94" s="390"/>
      <c r="J94" s="392">
        <f t="shared" si="30"/>
        <v>0</v>
      </c>
      <c r="K94" s="390"/>
      <c r="L94" s="392">
        <f>計算表!$O94*J94</f>
        <v>0</v>
      </c>
      <c r="M94" s="390"/>
      <c r="N94" s="392">
        <f>入力表!E94</f>
        <v>0</v>
      </c>
      <c r="O94" s="390"/>
      <c r="P94" s="392">
        <f t="shared" si="23"/>
        <v>0</v>
      </c>
      <c r="Q94" s="396"/>
      <c r="R94" s="392">
        <f t="shared" si="31"/>
        <v>0</v>
      </c>
      <c r="S94" s="390"/>
      <c r="T94" s="392">
        <f t="shared" si="32"/>
        <v>0</v>
      </c>
      <c r="U94" s="390"/>
      <c r="V94" s="392">
        <f>入力表!F94</f>
        <v>0</v>
      </c>
      <c r="W94" s="390"/>
      <c r="X94" s="393">
        <f t="shared" si="19"/>
        <v>0</v>
      </c>
      <c r="Y94" s="105"/>
      <c r="Z94" s="842">
        <v>0</v>
      </c>
      <c r="AA94" s="843">
        <v>0</v>
      </c>
      <c r="AB94" s="841"/>
    </row>
    <row r="95" spans="1:29" ht="14">
      <c r="A95" s="90">
        <v>88</v>
      </c>
      <c r="B95" s="93" t="s">
        <v>546</v>
      </c>
      <c r="C95" s="85"/>
      <c r="D95" s="387">
        <f>入力表!D95</f>
        <v>0</v>
      </c>
      <c r="E95" s="83"/>
      <c r="F95" s="392">
        <f t="shared" si="29"/>
        <v>0</v>
      </c>
      <c r="G95" s="396"/>
      <c r="H95" s="392">
        <f t="shared" si="16"/>
        <v>0</v>
      </c>
      <c r="I95" s="390"/>
      <c r="J95" s="392">
        <f t="shared" si="30"/>
        <v>0</v>
      </c>
      <c r="K95" s="390"/>
      <c r="L95" s="392">
        <f>計算表!$O95*J95</f>
        <v>0</v>
      </c>
      <c r="M95" s="390"/>
      <c r="N95" s="392">
        <f>入力表!E95</f>
        <v>0</v>
      </c>
      <c r="O95" s="390"/>
      <c r="P95" s="392">
        <f t="shared" si="23"/>
        <v>0</v>
      </c>
      <c r="Q95" s="396"/>
      <c r="R95" s="392">
        <f t="shared" si="31"/>
        <v>0</v>
      </c>
      <c r="S95" s="390"/>
      <c r="T95" s="392">
        <f t="shared" si="32"/>
        <v>0</v>
      </c>
      <c r="U95" s="390"/>
      <c r="V95" s="392">
        <f>入力表!F95</f>
        <v>0</v>
      </c>
      <c r="W95" s="390"/>
      <c r="X95" s="393">
        <f t="shared" si="19"/>
        <v>0</v>
      </c>
      <c r="Y95" s="105"/>
      <c r="Z95" s="842">
        <v>0.19275301499370517</v>
      </c>
      <c r="AA95" s="843">
        <v>2.0347240593940146E-2</v>
      </c>
      <c r="AB95" s="841"/>
    </row>
    <row r="96" spans="1:29" ht="14">
      <c r="A96" s="90">
        <v>89</v>
      </c>
      <c r="B96" s="93" t="s">
        <v>13</v>
      </c>
      <c r="C96" s="85"/>
      <c r="D96" s="387">
        <f>入力表!D96</f>
        <v>0</v>
      </c>
      <c r="E96" s="83"/>
      <c r="F96" s="392">
        <f t="shared" si="29"/>
        <v>0</v>
      </c>
      <c r="G96" s="396"/>
      <c r="H96" s="392">
        <f t="shared" si="16"/>
        <v>0</v>
      </c>
      <c r="I96" s="390"/>
      <c r="J96" s="392">
        <f t="shared" si="30"/>
        <v>0</v>
      </c>
      <c r="K96" s="390"/>
      <c r="L96" s="392">
        <f>計算表!$O96*J96</f>
        <v>0</v>
      </c>
      <c r="M96" s="390"/>
      <c r="N96" s="392">
        <f>入力表!E96</f>
        <v>0</v>
      </c>
      <c r="O96" s="390"/>
      <c r="P96" s="392">
        <f t="shared" si="23"/>
        <v>0</v>
      </c>
      <c r="Q96" s="396"/>
      <c r="R96" s="392">
        <f t="shared" si="31"/>
        <v>0</v>
      </c>
      <c r="S96" s="390"/>
      <c r="T96" s="392">
        <f t="shared" si="32"/>
        <v>0</v>
      </c>
      <c r="U96" s="390"/>
      <c r="V96" s="392">
        <f>入力表!F96</f>
        <v>0</v>
      </c>
      <c r="W96" s="390"/>
      <c r="X96" s="393">
        <f t="shared" si="19"/>
        <v>0</v>
      </c>
      <c r="Y96" s="105"/>
      <c r="Z96" s="842">
        <v>0</v>
      </c>
      <c r="AA96" s="846">
        <v>0</v>
      </c>
      <c r="AB96" s="841"/>
    </row>
    <row r="97" spans="1:28" ht="14.5" thickBot="1">
      <c r="A97" s="90">
        <v>90</v>
      </c>
      <c r="B97" s="93" t="s">
        <v>391</v>
      </c>
      <c r="C97" s="85"/>
      <c r="D97" s="388">
        <f>入力表!D97</f>
        <v>0</v>
      </c>
      <c r="E97" s="83"/>
      <c r="F97" s="394">
        <f t="shared" si="29"/>
        <v>0</v>
      </c>
      <c r="G97" s="396"/>
      <c r="H97" s="392">
        <f t="shared" si="16"/>
        <v>0</v>
      </c>
      <c r="I97" s="390"/>
      <c r="J97" s="392">
        <f t="shared" si="30"/>
        <v>0</v>
      </c>
      <c r="K97" s="390"/>
      <c r="L97" s="392">
        <f>計算表!$O97*J97</f>
        <v>0</v>
      </c>
      <c r="M97" s="390"/>
      <c r="N97" s="392">
        <f>入力表!E97</f>
        <v>0</v>
      </c>
      <c r="O97" s="390"/>
      <c r="P97" s="394">
        <f t="shared" si="23"/>
        <v>0</v>
      </c>
      <c r="Q97" s="396"/>
      <c r="R97" s="392">
        <f t="shared" si="31"/>
        <v>0</v>
      </c>
      <c r="S97" s="390"/>
      <c r="T97" s="392">
        <f t="shared" si="32"/>
        <v>0</v>
      </c>
      <c r="U97" s="390"/>
      <c r="V97" s="392">
        <f>入力表!F97</f>
        <v>0</v>
      </c>
      <c r="W97" s="390"/>
      <c r="X97" s="395">
        <f t="shared" si="19"/>
        <v>0</v>
      </c>
      <c r="Y97" s="105"/>
      <c r="Z97" s="842">
        <v>0</v>
      </c>
      <c r="AA97" s="843">
        <v>2.4948418847498499E-5</v>
      </c>
      <c r="AB97" s="841"/>
    </row>
    <row r="98" spans="1:28" ht="14">
      <c r="A98" s="90">
        <v>91</v>
      </c>
      <c r="B98" s="93" t="s">
        <v>392</v>
      </c>
      <c r="C98" s="85"/>
      <c r="D98" s="386">
        <f>入力表!D98</f>
        <v>0</v>
      </c>
      <c r="E98" s="83"/>
      <c r="F98" s="392">
        <f t="shared" si="29"/>
        <v>0</v>
      </c>
      <c r="G98" s="396"/>
      <c r="H98" s="389">
        <f t="shared" si="16"/>
        <v>0</v>
      </c>
      <c r="I98" s="390"/>
      <c r="J98" s="389">
        <f t="shared" si="30"/>
        <v>0</v>
      </c>
      <c r="K98" s="390"/>
      <c r="L98" s="389">
        <f>計算表!$O98*J98</f>
        <v>0</v>
      </c>
      <c r="M98" s="390"/>
      <c r="N98" s="389">
        <f>入力表!E98</f>
        <v>0</v>
      </c>
      <c r="O98" s="390"/>
      <c r="P98" s="392">
        <f t="shared" si="23"/>
        <v>0</v>
      </c>
      <c r="Q98" s="396"/>
      <c r="R98" s="389">
        <f t="shared" si="31"/>
        <v>0</v>
      </c>
      <c r="S98" s="390"/>
      <c r="T98" s="389">
        <f t="shared" si="32"/>
        <v>0</v>
      </c>
      <c r="U98" s="390"/>
      <c r="V98" s="389">
        <f>入力表!F98</f>
        <v>0</v>
      </c>
      <c r="W98" s="390"/>
      <c r="X98" s="393">
        <f t="shared" si="19"/>
        <v>0</v>
      </c>
      <c r="Y98" s="105"/>
      <c r="Z98" s="839">
        <v>0</v>
      </c>
      <c r="AA98" s="840">
        <v>0</v>
      </c>
      <c r="AB98" s="841"/>
    </row>
    <row r="99" spans="1:28" ht="14">
      <c r="A99" s="90">
        <v>92</v>
      </c>
      <c r="B99" s="93" t="s">
        <v>547</v>
      </c>
      <c r="C99" s="85"/>
      <c r="D99" s="387">
        <f>入力表!D99</f>
        <v>0</v>
      </c>
      <c r="E99" s="83"/>
      <c r="F99" s="392">
        <f t="shared" si="29"/>
        <v>0</v>
      </c>
      <c r="G99" s="396"/>
      <c r="H99" s="392">
        <f t="shared" si="16"/>
        <v>0</v>
      </c>
      <c r="I99" s="390"/>
      <c r="J99" s="392">
        <f t="shared" si="30"/>
        <v>0</v>
      </c>
      <c r="K99" s="390"/>
      <c r="L99" s="392">
        <f>計算表!$O99*J99</f>
        <v>0</v>
      </c>
      <c r="M99" s="390"/>
      <c r="N99" s="392">
        <f>入力表!E99</f>
        <v>0</v>
      </c>
      <c r="O99" s="390"/>
      <c r="P99" s="392">
        <f t="shared" si="23"/>
        <v>0</v>
      </c>
      <c r="Q99" s="396"/>
      <c r="R99" s="392">
        <f t="shared" si="31"/>
        <v>0</v>
      </c>
      <c r="S99" s="390"/>
      <c r="T99" s="392">
        <f t="shared" si="32"/>
        <v>0</v>
      </c>
      <c r="U99" s="390"/>
      <c r="V99" s="392">
        <f>入力表!F99</f>
        <v>0</v>
      </c>
      <c r="W99" s="390"/>
      <c r="X99" s="393">
        <f t="shared" si="19"/>
        <v>0</v>
      </c>
      <c r="Y99" s="105"/>
      <c r="Z99" s="842">
        <v>0</v>
      </c>
      <c r="AA99" s="843">
        <v>0</v>
      </c>
      <c r="AB99" s="841"/>
    </row>
    <row r="100" spans="1:28" ht="14">
      <c r="A100" s="90">
        <v>93</v>
      </c>
      <c r="B100" s="93" t="s">
        <v>548</v>
      </c>
      <c r="C100" s="85"/>
      <c r="D100" s="387">
        <f>入力表!D100</f>
        <v>0</v>
      </c>
      <c r="E100" s="83"/>
      <c r="F100" s="392">
        <f t="shared" si="29"/>
        <v>0</v>
      </c>
      <c r="G100" s="396"/>
      <c r="H100" s="392">
        <f t="shared" si="16"/>
        <v>0</v>
      </c>
      <c r="I100" s="390"/>
      <c r="J100" s="392">
        <f t="shared" si="30"/>
        <v>0</v>
      </c>
      <c r="K100" s="390"/>
      <c r="L100" s="392">
        <f>計算表!$O100*J100</f>
        <v>0</v>
      </c>
      <c r="M100" s="390"/>
      <c r="N100" s="392">
        <f>入力表!E100</f>
        <v>0</v>
      </c>
      <c r="O100" s="390"/>
      <c r="P100" s="392">
        <f t="shared" si="23"/>
        <v>0</v>
      </c>
      <c r="Q100" s="396"/>
      <c r="R100" s="392">
        <f t="shared" si="31"/>
        <v>0</v>
      </c>
      <c r="S100" s="390"/>
      <c r="T100" s="392">
        <f t="shared" si="32"/>
        <v>0</v>
      </c>
      <c r="U100" s="390"/>
      <c r="V100" s="392">
        <f>入力表!F100</f>
        <v>0</v>
      </c>
      <c r="W100" s="390"/>
      <c r="X100" s="393">
        <f t="shared" si="19"/>
        <v>0</v>
      </c>
      <c r="Y100" s="105"/>
      <c r="Z100" s="842">
        <v>0</v>
      </c>
      <c r="AA100" s="843">
        <v>0</v>
      </c>
      <c r="AB100" s="841"/>
    </row>
    <row r="101" spans="1:28" ht="14">
      <c r="A101" s="90">
        <v>94</v>
      </c>
      <c r="B101" s="93" t="s">
        <v>549</v>
      </c>
      <c r="C101" s="85"/>
      <c r="D101" s="387">
        <f>入力表!D101</f>
        <v>0</v>
      </c>
      <c r="E101" s="83"/>
      <c r="F101" s="392">
        <f t="shared" si="29"/>
        <v>0</v>
      </c>
      <c r="G101" s="396"/>
      <c r="H101" s="392">
        <f t="shared" si="16"/>
        <v>0</v>
      </c>
      <c r="I101" s="390"/>
      <c r="J101" s="392">
        <f t="shared" si="30"/>
        <v>0</v>
      </c>
      <c r="K101" s="390"/>
      <c r="L101" s="392">
        <f>計算表!$O101*J101</f>
        <v>0</v>
      </c>
      <c r="M101" s="390"/>
      <c r="N101" s="392">
        <f>入力表!E101</f>
        <v>0</v>
      </c>
      <c r="O101" s="390"/>
      <c r="P101" s="392">
        <f t="shared" si="23"/>
        <v>0</v>
      </c>
      <c r="Q101" s="396"/>
      <c r="R101" s="392">
        <f t="shared" si="31"/>
        <v>0</v>
      </c>
      <c r="S101" s="390"/>
      <c r="T101" s="392">
        <f t="shared" si="32"/>
        <v>0</v>
      </c>
      <c r="U101" s="390"/>
      <c r="V101" s="392">
        <f>入力表!F101</f>
        <v>0</v>
      </c>
      <c r="W101" s="390"/>
      <c r="X101" s="393">
        <f t="shared" si="19"/>
        <v>0</v>
      </c>
      <c r="Y101" s="105"/>
      <c r="Z101" s="842">
        <v>0</v>
      </c>
      <c r="AA101" s="843">
        <v>0</v>
      </c>
      <c r="AB101" s="841"/>
    </row>
    <row r="102" spans="1:28" ht="14.5" thickBot="1">
      <c r="A102" s="90">
        <v>95</v>
      </c>
      <c r="B102" s="93" t="s">
        <v>550</v>
      </c>
      <c r="C102" s="85"/>
      <c r="D102" s="388">
        <f>入力表!D102</f>
        <v>0</v>
      </c>
      <c r="E102" s="83"/>
      <c r="F102" s="394">
        <f t="shared" si="29"/>
        <v>0</v>
      </c>
      <c r="G102" s="396"/>
      <c r="H102" s="392">
        <f t="shared" si="16"/>
        <v>0</v>
      </c>
      <c r="I102" s="390"/>
      <c r="J102" s="392">
        <f t="shared" si="30"/>
        <v>0</v>
      </c>
      <c r="K102" s="390"/>
      <c r="L102" s="392">
        <f>計算表!$O102*J102</f>
        <v>0</v>
      </c>
      <c r="M102" s="390"/>
      <c r="N102" s="392">
        <f>入力表!E102</f>
        <v>0</v>
      </c>
      <c r="O102" s="390"/>
      <c r="P102" s="394">
        <f t="shared" si="23"/>
        <v>0</v>
      </c>
      <c r="Q102" s="396"/>
      <c r="R102" s="392">
        <f t="shared" si="31"/>
        <v>0</v>
      </c>
      <c r="S102" s="390"/>
      <c r="T102" s="392">
        <f t="shared" si="32"/>
        <v>0</v>
      </c>
      <c r="U102" s="390"/>
      <c r="V102" s="392">
        <f>入力表!F102</f>
        <v>0</v>
      </c>
      <c r="W102" s="390"/>
      <c r="X102" s="393">
        <f t="shared" si="19"/>
        <v>0</v>
      </c>
      <c r="Y102" s="105"/>
      <c r="Z102" s="842">
        <v>0</v>
      </c>
      <c r="AA102" s="845">
        <v>0</v>
      </c>
      <c r="AB102" s="841"/>
    </row>
    <row r="103" spans="1:28" ht="14">
      <c r="A103" s="90">
        <v>96</v>
      </c>
      <c r="B103" s="93" t="s">
        <v>551</v>
      </c>
      <c r="C103" s="85"/>
      <c r="D103" s="386">
        <f>入力表!D103</f>
        <v>0</v>
      </c>
      <c r="E103" s="83"/>
      <c r="F103" s="392">
        <f t="shared" si="29"/>
        <v>0</v>
      </c>
      <c r="G103" s="396"/>
      <c r="H103" s="389">
        <f t="shared" si="16"/>
        <v>0</v>
      </c>
      <c r="I103" s="390"/>
      <c r="J103" s="389">
        <f t="shared" si="30"/>
        <v>0</v>
      </c>
      <c r="K103" s="390"/>
      <c r="L103" s="389">
        <f>計算表!$O103*J103</f>
        <v>0</v>
      </c>
      <c r="M103" s="390"/>
      <c r="N103" s="389">
        <f>入力表!E103</f>
        <v>0</v>
      </c>
      <c r="O103" s="390"/>
      <c r="P103" s="392">
        <f t="shared" si="23"/>
        <v>0</v>
      </c>
      <c r="Q103" s="396"/>
      <c r="R103" s="389">
        <f t="shared" si="31"/>
        <v>0</v>
      </c>
      <c r="S103" s="390"/>
      <c r="T103" s="389">
        <f t="shared" si="32"/>
        <v>0</v>
      </c>
      <c r="U103" s="390"/>
      <c r="V103" s="389">
        <f>入力表!F103</f>
        <v>0</v>
      </c>
      <c r="W103" s="390"/>
      <c r="X103" s="391">
        <f t="shared" si="19"/>
        <v>0</v>
      </c>
      <c r="Y103" s="105"/>
      <c r="Z103" s="839">
        <v>0</v>
      </c>
      <c r="AA103" s="843">
        <v>0</v>
      </c>
      <c r="AB103" s="841"/>
    </row>
    <row r="104" spans="1:28" ht="14">
      <c r="A104" s="90">
        <v>97</v>
      </c>
      <c r="B104" s="93" t="s">
        <v>394</v>
      </c>
      <c r="C104" s="85"/>
      <c r="D104" s="387">
        <f>入力表!D104</f>
        <v>0</v>
      </c>
      <c r="E104" s="83"/>
      <c r="F104" s="392">
        <f t="shared" si="29"/>
        <v>0</v>
      </c>
      <c r="G104" s="396"/>
      <c r="H104" s="392">
        <f t="shared" si="16"/>
        <v>0</v>
      </c>
      <c r="I104" s="390"/>
      <c r="J104" s="392">
        <f t="shared" si="30"/>
        <v>0</v>
      </c>
      <c r="K104" s="390"/>
      <c r="L104" s="392">
        <f>計算表!$O104*J104</f>
        <v>0</v>
      </c>
      <c r="M104" s="390"/>
      <c r="N104" s="392">
        <f>入力表!E104</f>
        <v>0</v>
      </c>
      <c r="O104" s="390"/>
      <c r="P104" s="392">
        <f t="shared" si="23"/>
        <v>0</v>
      </c>
      <c r="Q104" s="396"/>
      <c r="R104" s="392">
        <f t="shared" si="31"/>
        <v>0</v>
      </c>
      <c r="S104" s="390"/>
      <c r="T104" s="392">
        <f t="shared" si="32"/>
        <v>0</v>
      </c>
      <c r="U104" s="390"/>
      <c r="V104" s="392">
        <f>入力表!F104</f>
        <v>0</v>
      </c>
      <c r="W104" s="390"/>
      <c r="X104" s="393">
        <f t="shared" si="19"/>
        <v>0</v>
      </c>
      <c r="Y104" s="105"/>
      <c r="Z104" s="842">
        <v>0</v>
      </c>
      <c r="AA104" s="843">
        <v>0</v>
      </c>
      <c r="AB104" s="841"/>
    </row>
    <row r="105" spans="1:28" ht="14">
      <c r="A105" s="90">
        <v>98</v>
      </c>
      <c r="B105" s="93" t="s">
        <v>393</v>
      </c>
      <c r="C105" s="85"/>
      <c r="D105" s="387">
        <f>入力表!D105</f>
        <v>0</v>
      </c>
      <c r="E105" s="83"/>
      <c r="F105" s="392">
        <f t="shared" si="29"/>
        <v>0</v>
      </c>
      <c r="G105" s="396"/>
      <c r="H105" s="392">
        <f t="shared" si="16"/>
        <v>0</v>
      </c>
      <c r="I105" s="390"/>
      <c r="J105" s="392">
        <f t="shared" si="30"/>
        <v>0</v>
      </c>
      <c r="K105" s="390"/>
      <c r="L105" s="392">
        <f>計算表!$O105*J105</f>
        <v>0</v>
      </c>
      <c r="M105" s="390"/>
      <c r="N105" s="392">
        <f>入力表!E105</f>
        <v>0</v>
      </c>
      <c r="O105" s="390"/>
      <c r="P105" s="392">
        <f t="shared" si="23"/>
        <v>0</v>
      </c>
      <c r="Q105" s="396"/>
      <c r="R105" s="392">
        <f t="shared" si="31"/>
        <v>0</v>
      </c>
      <c r="S105" s="390"/>
      <c r="T105" s="392">
        <f t="shared" si="32"/>
        <v>0</v>
      </c>
      <c r="U105" s="390"/>
      <c r="V105" s="392">
        <f>入力表!F105</f>
        <v>0</v>
      </c>
      <c r="W105" s="390"/>
      <c r="X105" s="393">
        <f t="shared" si="19"/>
        <v>0</v>
      </c>
      <c r="Y105" s="105"/>
      <c r="Z105" s="842">
        <v>0</v>
      </c>
      <c r="AA105" s="843">
        <v>0</v>
      </c>
      <c r="AB105" s="841"/>
    </row>
    <row r="106" spans="1:28" ht="14">
      <c r="A106" s="90">
        <v>99</v>
      </c>
      <c r="B106" s="93" t="s">
        <v>417</v>
      </c>
      <c r="C106" s="85"/>
      <c r="D106" s="387">
        <f>入力表!D106</f>
        <v>0</v>
      </c>
      <c r="E106" s="83"/>
      <c r="F106" s="392">
        <f t="shared" si="29"/>
        <v>0</v>
      </c>
      <c r="G106" s="396"/>
      <c r="H106" s="392">
        <f t="shared" si="16"/>
        <v>0</v>
      </c>
      <c r="I106" s="390"/>
      <c r="J106" s="392">
        <f t="shared" si="30"/>
        <v>0</v>
      </c>
      <c r="K106" s="390"/>
      <c r="L106" s="392">
        <f>計算表!$O106*J106</f>
        <v>0</v>
      </c>
      <c r="M106" s="390"/>
      <c r="N106" s="392">
        <f>入力表!E106</f>
        <v>0</v>
      </c>
      <c r="O106" s="390"/>
      <c r="P106" s="392">
        <f t="shared" si="23"/>
        <v>0</v>
      </c>
      <c r="Q106" s="396"/>
      <c r="R106" s="392">
        <f t="shared" si="31"/>
        <v>0</v>
      </c>
      <c r="S106" s="390"/>
      <c r="T106" s="392">
        <f t="shared" si="32"/>
        <v>0</v>
      </c>
      <c r="U106" s="390"/>
      <c r="V106" s="392">
        <f>入力表!F106</f>
        <v>0</v>
      </c>
      <c r="W106" s="390"/>
      <c r="X106" s="393">
        <f t="shared" si="19"/>
        <v>0</v>
      </c>
      <c r="Y106" s="105"/>
      <c r="Z106" s="842">
        <v>0</v>
      </c>
      <c r="AA106" s="843">
        <v>0</v>
      </c>
      <c r="AB106" s="841"/>
    </row>
    <row r="107" spans="1:28" ht="14.5" thickBot="1">
      <c r="A107" s="838">
        <v>100</v>
      </c>
      <c r="B107" s="93" t="s">
        <v>552</v>
      </c>
      <c r="C107" s="85"/>
      <c r="D107" s="388">
        <f>入力表!D107</f>
        <v>0</v>
      </c>
      <c r="E107" s="83"/>
      <c r="F107" s="394">
        <f t="shared" si="29"/>
        <v>0</v>
      </c>
      <c r="G107" s="396"/>
      <c r="H107" s="392">
        <f t="shared" si="16"/>
        <v>0</v>
      </c>
      <c r="I107" s="390"/>
      <c r="J107" s="392">
        <f t="shared" si="30"/>
        <v>0</v>
      </c>
      <c r="K107" s="390"/>
      <c r="L107" s="392">
        <f>計算表!$O107*J107</f>
        <v>0</v>
      </c>
      <c r="M107" s="390"/>
      <c r="N107" s="392">
        <f>入力表!E107</f>
        <v>0</v>
      </c>
      <c r="O107" s="390"/>
      <c r="P107" s="394">
        <f t="shared" si="23"/>
        <v>0</v>
      </c>
      <c r="Q107" s="396"/>
      <c r="R107" s="392">
        <f t="shared" si="31"/>
        <v>0</v>
      </c>
      <c r="S107" s="390"/>
      <c r="T107" s="392">
        <f t="shared" si="32"/>
        <v>0</v>
      </c>
      <c r="U107" s="390"/>
      <c r="V107" s="392">
        <f>入力表!F107</f>
        <v>0</v>
      </c>
      <c r="W107" s="390"/>
      <c r="X107" s="395">
        <f t="shared" si="19"/>
        <v>0</v>
      </c>
      <c r="Y107" s="105"/>
      <c r="Z107" s="844">
        <v>0</v>
      </c>
      <c r="AA107" s="845">
        <v>0</v>
      </c>
      <c r="AB107" s="841"/>
    </row>
    <row r="108" spans="1:28" ht="14">
      <c r="A108" s="838">
        <v>101</v>
      </c>
      <c r="B108" s="93" t="s">
        <v>553</v>
      </c>
      <c r="C108" s="85"/>
      <c r="D108" s="386">
        <f>入力表!D108</f>
        <v>0</v>
      </c>
      <c r="E108" s="83"/>
      <c r="F108" s="392">
        <f t="shared" si="29"/>
        <v>0</v>
      </c>
      <c r="G108" s="396"/>
      <c r="H108" s="389">
        <f t="shared" si="16"/>
        <v>0</v>
      </c>
      <c r="I108" s="390"/>
      <c r="J108" s="389">
        <f t="shared" si="30"/>
        <v>0</v>
      </c>
      <c r="K108" s="390"/>
      <c r="L108" s="389">
        <f>計算表!$O108*J108</f>
        <v>0</v>
      </c>
      <c r="M108" s="390"/>
      <c r="N108" s="389">
        <f>入力表!E108</f>
        <v>0</v>
      </c>
      <c r="O108" s="390"/>
      <c r="P108" s="392">
        <f t="shared" si="23"/>
        <v>0</v>
      </c>
      <c r="Q108" s="396"/>
      <c r="R108" s="389">
        <f t="shared" si="31"/>
        <v>0</v>
      </c>
      <c r="S108" s="390"/>
      <c r="T108" s="389">
        <f t="shared" si="32"/>
        <v>0</v>
      </c>
      <c r="U108" s="390"/>
      <c r="V108" s="389">
        <f>入力表!F108</f>
        <v>0</v>
      </c>
      <c r="W108" s="390"/>
      <c r="X108" s="393">
        <f t="shared" si="19"/>
        <v>0</v>
      </c>
      <c r="Y108" s="105"/>
      <c r="Z108" s="842">
        <v>0</v>
      </c>
      <c r="AA108" s="843">
        <v>0</v>
      </c>
      <c r="AB108" s="841"/>
    </row>
    <row r="109" spans="1:28" ht="14">
      <c r="A109" s="838">
        <v>102</v>
      </c>
      <c r="B109" s="93" t="s">
        <v>554</v>
      </c>
      <c r="C109" s="85"/>
      <c r="D109" s="387">
        <f>入力表!D109</f>
        <v>0</v>
      </c>
      <c r="E109" s="83"/>
      <c r="F109" s="392">
        <f t="shared" si="29"/>
        <v>0</v>
      </c>
      <c r="G109" s="396"/>
      <c r="H109" s="392">
        <f t="shared" si="16"/>
        <v>0</v>
      </c>
      <c r="I109" s="390"/>
      <c r="J109" s="392">
        <f t="shared" si="30"/>
        <v>0</v>
      </c>
      <c r="K109" s="390"/>
      <c r="L109" s="392">
        <f>計算表!$O109*J109</f>
        <v>0</v>
      </c>
      <c r="M109" s="390"/>
      <c r="N109" s="392">
        <f>入力表!E109</f>
        <v>0</v>
      </c>
      <c r="O109" s="390"/>
      <c r="P109" s="392">
        <f t="shared" si="23"/>
        <v>0</v>
      </c>
      <c r="Q109" s="396"/>
      <c r="R109" s="392">
        <f t="shared" si="31"/>
        <v>0</v>
      </c>
      <c r="S109" s="390"/>
      <c r="T109" s="392">
        <f t="shared" si="32"/>
        <v>0</v>
      </c>
      <c r="U109" s="390"/>
      <c r="V109" s="392">
        <f>入力表!F109</f>
        <v>0</v>
      </c>
      <c r="W109" s="390"/>
      <c r="X109" s="393">
        <f t="shared" si="19"/>
        <v>0</v>
      </c>
      <c r="Y109" s="105"/>
      <c r="Z109" s="842">
        <v>0</v>
      </c>
      <c r="AA109" s="843">
        <v>0</v>
      </c>
      <c r="AB109" s="841"/>
    </row>
    <row r="110" spans="1:28" ht="14">
      <c r="A110" s="838">
        <v>103</v>
      </c>
      <c r="B110" s="93" t="s">
        <v>555</v>
      </c>
      <c r="C110" s="85"/>
      <c r="D110" s="387">
        <f>入力表!D110</f>
        <v>0</v>
      </c>
      <c r="E110" s="83"/>
      <c r="F110" s="392">
        <f t="shared" si="29"/>
        <v>0</v>
      </c>
      <c r="G110" s="396"/>
      <c r="H110" s="392">
        <f t="shared" si="16"/>
        <v>0</v>
      </c>
      <c r="I110" s="390"/>
      <c r="J110" s="392">
        <f t="shared" si="30"/>
        <v>0</v>
      </c>
      <c r="K110" s="390"/>
      <c r="L110" s="392">
        <f>計算表!$O110*J110</f>
        <v>0</v>
      </c>
      <c r="M110" s="390"/>
      <c r="N110" s="392">
        <f>入力表!E110</f>
        <v>0</v>
      </c>
      <c r="O110" s="390"/>
      <c r="P110" s="392">
        <f t="shared" si="23"/>
        <v>0</v>
      </c>
      <c r="Q110" s="396"/>
      <c r="R110" s="392">
        <f t="shared" si="31"/>
        <v>0</v>
      </c>
      <c r="S110" s="390"/>
      <c r="T110" s="392">
        <f t="shared" si="32"/>
        <v>0</v>
      </c>
      <c r="U110" s="390"/>
      <c r="V110" s="392">
        <f>入力表!F110</f>
        <v>0</v>
      </c>
      <c r="W110" s="390"/>
      <c r="X110" s="393">
        <f t="shared" si="19"/>
        <v>0</v>
      </c>
      <c r="Y110" s="105"/>
      <c r="Z110" s="842">
        <v>0</v>
      </c>
      <c r="AA110" s="843">
        <v>0</v>
      </c>
      <c r="AB110" s="841"/>
    </row>
    <row r="111" spans="1:28" ht="14">
      <c r="A111" s="838">
        <v>104</v>
      </c>
      <c r="B111" s="93" t="s">
        <v>556</v>
      </c>
      <c r="C111" s="85"/>
      <c r="D111" s="387">
        <f>入力表!D111</f>
        <v>0</v>
      </c>
      <c r="E111" s="83"/>
      <c r="F111" s="392">
        <f t="shared" si="29"/>
        <v>0</v>
      </c>
      <c r="G111" s="396"/>
      <c r="H111" s="392">
        <f t="shared" si="16"/>
        <v>0</v>
      </c>
      <c r="I111" s="390"/>
      <c r="J111" s="392">
        <f t="shared" si="30"/>
        <v>0</v>
      </c>
      <c r="K111" s="390"/>
      <c r="L111" s="392">
        <f>計算表!$O111*J111</f>
        <v>0</v>
      </c>
      <c r="M111" s="390"/>
      <c r="N111" s="392">
        <f>入力表!E111</f>
        <v>0</v>
      </c>
      <c r="O111" s="390"/>
      <c r="P111" s="392">
        <f t="shared" si="23"/>
        <v>0</v>
      </c>
      <c r="Q111" s="396"/>
      <c r="R111" s="392">
        <f t="shared" si="31"/>
        <v>0</v>
      </c>
      <c r="S111" s="390"/>
      <c r="T111" s="392">
        <f t="shared" si="32"/>
        <v>0</v>
      </c>
      <c r="U111" s="390"/>
      <c r="V111" s="392">
        <f>入力表!F111</f>
        <v>0</v>
      </c>
      <c r="W111" s="390"/>
      <c r="X111" s="393">
        <f t="shared" si="19"/>
        <v>0</v>
      </c>
      <c r="Y111" s="105"/>
      <c r="Z111" s="842">
        <v>0</v>
      </c>
      <c r="AA111" s="843">
        <v>0</v>
      </c>
      <c r="AB111" s="841"/>
    </row>
    <row r="112" spans="1:28" ht="14.5" thickBot="1">
      <c r="A112" s="838">
        <v>105</v>
      </c>
      <c r="B112" s="93" t="s">
        <v>395</v>
      </c>
      <c r="C112" s="85"/>
      <c r="D112" s="388">
        <f>入力表!D112</f>
        <v>0</v>
      </c>
      <c r="E112" s="83"/>
      <c r="F112" s="394">
        <f t="shared" si="29"/>
        <v>0</v>
      </c>
      <c r="G112" s="396"/>
      <c r="H112" s="392">
        <f t="shared" si="16"/>
        <v>0</v>
      </c>
      <c r="I112" s="390"/>
      <c r="J112" s="392">
        <f t="shared" si="30"/>
        <v>0</v>
      </c>
      <c r="K112" s="390"/>
      <c r="L112" s="392">
        <f>計算表!$O112*J112</f>
        <v>0</v>
      </c>
      <c r="M112" s="390"/>
      <c r="N112" s="392">
        <f>入力表!E112</f>
        <v>0</v>
      </c>
      <c r="O112" s="390"/>
      <c r="P112" s="394">
        <f t="shared" si="23"/>
        <v>0</v>
      </c>
      <c r="Q112" s="396"/>
      <c r="R112" s="392">
        <f t="shared" si="31"/>
        <v>0</v>
      </c>
      <c r="S112" s="390"/>
      <c r="T112" s="392">
        <f t="shared" si="32"/>
        <v>0</v>
      </c>
      <c r="U112" s="390"/>
      <c r="V112" s="392">
        <f>入力表!F112</f>
        <v>0</v>
      </c>
      <c r="W112" s="390"/>
      <c r="X112" s="395">
        <f t="shared" si="19"/>
        <v>0</v>
      </c>
      <c r="Y112" s="105"/>
      <c r="Z112" s="844">
        <v>1.358086727418413E-4</v>
      </c>
      <c r="AA112" s="853">
        <v>4.8150347608471004E-5</v>
      </c>
      <c r="AB112" s="841"/>
    </row>
    <row r="113" spans="1:28" ht="14">
      <c r="A113" s="838">
        <v>106</v>
      </c>
      <c r="B113" s="93" t="s">
        <v>557</v>
      </c>
      <c r="C113" s="85"/>
      <c r="D113" s="387">
        <f>入力表!D113</f>
        <v>0</v>
      </c>
      <c r="E113" s="83"/>
      <c r="F113" s="392">
        <f t="shared" si="29"/>
        <v>0</v>
      </c>
      <c r="G113" s="396"/>
      <c r="H113" s="389">
        <f t="shared" si="16"/>
        <v>0</v>
      </c>
      <c r="I113" s="390"/>
      <c r="J113" s="389">
        <f t="shared" si="30"/>
        <v>0</v>
      </c>
      <c r="K113" s="390"/>
      <c r="L113" s="389">
        <f>計算表!$O113*J113</f>
        <v>0</v>
      </c>
      <c r="M113" s="390"/>
      <c r="N113" s="389">
        <f>入力表!E113</f>
        <v>0</v>
      </c>
      <c r="O113" s="390"/>
      <c r="P113" s="392">
        <f t="shared" si="23"/>
        <v>0</v>
      </c>
      <c r="Q113" s="396"/>
      <c r="R113" s="389">
        <f t="shared" si="31"/>
        <v>0</v>
      </c>
      <c r="S113" s="390"/>
      <c r="T113" s="389">
        <f t="shared" si="32"/>
        <v>0</v>
      </c>
      <c r="U113" s="390"/>
      <c r="V113" s="389">
        <f>入力表!F113</f>
        <v>0</v>
      </c>
      <c r="W113" s="390"/>
      <c r="X113" s="393">
        <f t="shared" si="19"/>
        <v>0</v>
      </c>
      <c r="Y113" s="105"/>
      <c r="Z113" s="842">
        <v>0</v>
      </c>
      <c r="AA113" s="843">
        <v>0</v>
      </c>
      <c r="AB113" s="841"/>
    </row>
    <row r="114" spans="1:28" ht="14.5" thickBot="1">
      <c r="A114" s="838">
        <v>107</v>
      </c>
      <c r="B114" s="93" t="s">
        <v>558</v>
      </c>
      <c r="C114" s="85"/>
      <c r="D114" s="388">
        <f>入力表!D114</f>
        <v>0</v>
      </c>
      <c r="E114" s="83"/>
      <c r="F114" s="394">
        <f t="shared" si="29"/>
        <v>0</v>
      </c>
      <c r="G114" s="396"/>
      <c r="H114" s="392">
        <f t="shared" si="16"/>
        <v>0</v>
      </c>
      <c r="I114" s="390"/>
      <c r="J114" s="394">
        <f t="shared" si="30"/>
        <v>0</v>
      </c>
      <c r="K114" s="390"/>
      <c r="L114" s="392">
        <f>計算表!$O114*J114</f>
        <v>0</v>
      </c>
      <c r="M114" s="390"/>
      <c r="N114" s="392">
        <f>入力表!E114</f>
        <v>0</v>
      </c>
      <c r="O114" s="390"/>
      <c r="P114" s="394">
        <f t="shared" si="23"/>
        <v>0</v>
      </c>
      <c r="Q114" s="396"/>
      <c r="R114" s="392">
        <f t="shared" si="31"/>
        <v>0</v>
      </c>
      <c r="S114" s="390"/>
      <c r="T114" s="392">
        <f t="shared" si="32"/>
        <v>0</v>
      </c>
      <c r="U114" s="390"/>
      <c r="V114" s="392">
        <f>入力表!F114</f>
        <v>0</v>
      </c>
      <c r="W114" s="390"/>
      <c r="X114" s="393">
        <f t="shared" si="19"/>
        <v>0</v>
      </c>
      <c r="Y114" s="105"/>
      <c r="Z114" s="844">
        <v>2.3505125679551809E-2</v>
      </c>
      <c r="AA114" s="845">
        <v>3.0097892967934352E-2</v>
      </c>
      <c r="AB114" s="854"/>
    </row>
    <row r="115" spans="1:28" ht="16" thickBot="1">
      <c r="A115" s="37"/>
      <c r="B115" s="95" t="s">
        <v>152</v>
      </c>
      <c r="C115" s="91"/>
      <c r="D115" s="388">
        <f>SUM(D8:D114)</f>
        <v>0</v>
      </c>
      <c r="E115" s="83"/>
      <c r="F115" s="394">
        <f>SUM(F8:F76)+SUM(F78:F114)</f>
        <v>0</v>
      </c>
      <c r="G115" s="390"/>
      <c r="H115" s="398">
        <f>SUM(H8:H81)+SUM(H90:H114)</f>
        <v>0</v>
      </c>
      <c r="I115" s="390"/>
      <c r="J115" s="394">
        <f>SUM(J8:J114)</f>
        <v>0</v>
      </c>
      <c r="K115" s="390"/>
      <c r="L115" s="399">
        <f>SUM(L8:L114)</f>
        <v>0</v>
      </c>
      <c r="M115" s="390"/>
      <c r="N115" s="399">
        <f>SUM(N8:N114)</f>
        <v>0</v>
      </c>
      <c r="O115" s="400"/>
      <c r="P115" s="394">
        <f>SUM(P8:P76)+SUM(P78:P114)</f>
        <v>0</v>
      </c>
      <c r="Q115" s="400"/>
      <c r="R115" s="398">
        <f>SUM(R8:R81)+SUM(R90:R114)</f>
        <v>0</v>
      </c>
      <c r="S115" s="400"/>
      <c r="T115" s="401">
        <f>SUM(T8:T114)</f>
        <v>0</v>
      </c>
      <c r="U115" s="400"/>
      <c r="V115" s="401">
        <f>SUM(V8:V114)</f>
        <v>0</v>
      </c>
      <c r="W115" s="400"/>
      <c r="X115" s="402">
        <f>SUM(X8:X114)</f>
        <v>0</v>
      </c>
      <c r="Y115" s="105"/>
      <c r="Z115" s="105"/>
      <c r="AA115" s="105"/>
    </row>
    <row r="116" spans="1:28">
      <c r="D116" s="83"/>
      <c r="E116" s="83"/>
    </row>
    <row r="117" spans="1:28">
      <c r="D117" s="83"/>
      <c r="E117" s="83"/>
    </row>
    <row r="118" spans="1:28">
      <c r="D118" s="83"/>
      <c r="E118" s="83"/>
    </row>
    <row r="119" spans="1:28">
      <c r="D119" s="83"/>
      <c r="E119" s="83"/>
    </row>
    <row r="120" spans="1:28">
      <c r="D120" s="83"/>
      <c r="E120" s="83"/>
    </row>
    <row r="121" spans="1:28">
      <c r="D121" s="83"/>
      <c r="E121" s="83"/>
    </row>
    <row r="122" spans="1:28">
      <c r="D122" s="83"/>
      <c r="E122" s="83"/>
    </row>
    <row r="123" spans="1:28">
      <c r="D123" s="83"/>
      <c r="E123" s="83"/>
    </row>
    <row r="124" spans="1:28">
      <c r="D124" s="83"/>
      <c r="F124" s="83"/>
    </row>
  </sheetData>
  <sheetProtection sheet="1" objects="1" scenarios="1"/>
  <mergeCells count="2">
    <mergeCell ref="A5:B7"/>
    <mergeCell ref="AB5:AB7"/>
  </mergeCells>
  <phoneticPr fontId="2"/>
  <pageMargins left="0.78700000000000003" right="0.78700000000000003" top="0.98399999999999999" bottom="0.98399999999999999" header="0.51200000000000001" footer="0.51200000000000001"/>
  <pageSetup paperSize="9" scale="80" orientation="portrait" horizontalDpi="300" verticalDpi="0" r:id="rId1"/>
  <headerFooter alignWithMargins="0"/>
  <colBreaks count="1" manualBreakCount="1">
    <brk id="13" max="39" man="1"/>
  </col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13</vt:i4>
      </vt:variant>
    </vt:vector>
  </HeadingPairs>
  <TitlesOfParts>
    <vt:vector size="29" baseType="lpstr">
      <vt:lpstr>はじめに</vt:lpstr>
      <vt:lpstr>使用方法</vt:lpstr>
      <vt:lpstr>入力表</vt:lpstr>
      <vt:lpstr>結果表(経済)</vt:lpstr>
      <vt:lpstr>結果表 (環境)</vt:lpstr>
      <vt:lpstr>フロー図</vt:lpstr>
      <vt:lpstr>商業販売額推計</vt:lpstr>
      <vt:lpstr>消費額推計</vt:lpstr>
      <vt:lpstr>需要増加額</vt:lpstr>
      <vt:lpstr>計算表</vt:lpstr>
      <vt:lpstr>環境負荷計算表</vt:lpstr>
      <vt:lpstr>部門別分析結果</vt:lpstr>
      <vt:lpstr>中間投入計算用107</vt:lpstr>
      <vt:lpstr>投入係数表107</vt:lpstr>
      <vt:lpstr>逆行列表（開放）107</vt:lpstr>
      <vt:lpstr>環境負荷係数</vt:lpstr>
      <vt:lpstr>はじめに!Print_Area</vt:lpstr>
      <vt:lpstr>'逆行列表（開放）107'!Print_Area</vt:lpstr>
      <vt:lpstr>計算表!Print_Area</vt:lpstr>
      <vt:lpstr>'結果表 (環境)'!Print_Area</vt:lpstr>
      <vt:lpstr>使用方法!Print_Area</vt:lpstr>
      <vt:lpstr>需要増加額!Print_Area</vt:lpstr>
      <vt:lpstr>中間投入計算用107!Print_Area</vt:lpstr>
      <vt:lpstr>投入係数表107!Print_Area</vt:lpstr>
      <vt:lpstr>入力表!Print_Area</vt:lpstr>
      <vt:lpstr>部門別分析結果!Print_Area</vt:lpstr>
      <vt:lpstr>'逆行列表（開放）107'!Print_Titles</vt:lpstr>
      <vt:lpstr>中間投入計算用107!Print_Titles</vt:lpstr>
      <vt:lpstr>投入係数表107!Print_Titles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2022-05-26T05:21:58Z</cp:lastPrinted>
  <dcterms:created xsi:type="dcterms:W3CDTF">2003-09-01T01:26:41Z</dcterms:created>
  <dcterms:modified xsi:type="dcterms:W3CDTF">2023-11-07T06:22:38Z</dcterms:modified>
</cp:coreProperties>
</file>