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225" tabRatio="672" activeTab="0"/>
  </bookViews>
  <sheets>
    <sheet name="表９" sheetId="1" r:id="rId1"/>
  </sheets>
  <definedNames>
    <definedName name="_xlnm.Print_Area" localSheetId="0">'表９'!$A$1:$N$79</definedName>
  </definedNames>
  <calcPr fullCalcOnLoad="1"/>
</workbook>
</file>

<file path=xl/sharedStrings.xml><?xml version="1.0" encoding="utf-8"?>
<sst xmlns="http://schemas.openxmlformats.org/spreadsheetml/2006/main" count="115" uniqueCount="94">
  <si>
    <t>総　数</t>
  </si>
  <si>
    <t xml:space="preserve"> 伊勢崎市</t>
  </si>
  <si>
    <t xml:space="preserve"> 富士見村</t>
  </si>
  <si>
    <t xml:space="preserve"> 黒保根村</t>
  </si>
  <si>
    <t xml:space="preserve"> 小野上村</t>
  </si>
  <si>
    <t xml:space="preserve"> 伊香保町</t>
  </si>
  <si>
    <t xml:space="preserve"> 下仁田町</t>
  </si>
  <si>
    <t xml:space="preserve"> 松井田町</t>
  </si>
  <si>
    <t xml:space="preserve"> 中之条町</t>
  </si>
  <si>
    <t xml:space="preserve"> 長野原町</t>
  </si>
  <si>
    <t xml:space="preserve"> 月夜野町</t>
  </si>
  <si>
    <t xml:space="preserve"> 薮塚本町</t>
  </si>
  <si>
    <t xml:space="preserve"> 大間々町</t>
  </si>
  <si>
    <t xml:space="preserve"> 千代田町</t>
  </si>
  <si>
    <t xml:space="preserve"> 前橋市</t>
  </si>
  <si>
    <t xml:space="preserve"> 高崎市</t>
  </si>
  <si>
    <t xml:space="preserve"> 桐生市</t>
  </si>
  <si>
    <t xml:space="preserve"> 太田市</t>
  </si>
  <si>
    <t xml:space="preserve"> 沼田市</t>
  </si>
  <si>
    <t xml:space="preserve"> 館林市</t>
  </si>
  <si>
    <t xml:space="preserve"> 渋川市</t>
  </si>
  <si>
    <t xml:space="preserve"> 藤岡市</t>
  </si>
  <si>
    <t xml:space="preserve"> 富岡市</t>
  </si>
  <si>
    <t xml:space="preserve"> 安中市</t>
  </si>
  <si>
    <t xml:space="preserve"> 北橘村</t>
  </si>
  <si>
    <t xml:space="preserve"> 赤城村</t>
  </si>
  <si>
    <t xml:space="preserve"> 大胡町</t>
  </si>
  <si>
    <t xml:space="preserve"> 宮城村</t>
  </si>
  <si>
    <t xml:space="preserve"> 粕川村</t>
  </si>
  <si>
    <t xml:space="preserve"> 新里村</t>
  </si>
  <si>
    <t xml:space="preserve"> (勢)東村</t>
  </si>
  <si>
    <t xml:space="preserve"> 榛名町</t>
  </si>
  <si>
    <t xml:space="preserve"> 倉渕村</t>
  </si>
  <si>
    <t xml:space="preserve"> 箕郷町</t>
  </si>
  <si>
    <t xml:space="preserve"> 群馬町</t>
  </si>
  <si>
    <t xml:space="preserve"> 子持村</t>
  </si>
  <si>
    <t xml:space="preserve"> 榛東村</t>
  </si>
  <si>
    <t xml:space="preserve"> 吉岡町</t>
  </si>
  <si>
    <t xml:space="preserve"> 新町</t>
  </si>
  <si>
    <t xml:space="preserve"> 鬼石町</t>
  </si>
  <si>
    <t xml:space="preserve"> 吉井町</t>
  </si>
  <si>
    <t xml:space="preserve"> 上野村</t>
  </si>
  <si>
    <t xml:space="preserve"> 妙義町</t>
  </si>
  <si>
    <t xml:space="preserve"> 南牧村</t>
  </si>
  <si>
    <t xml:space="preserve"> 甘楽町</t>
  </si>
  <si>
    <t xml:space="preserve"> (吾)東村</t>
  </si>
  <si>
    <t xml:space="preserve"> 吾妻町</t>
  </si>
  <si>
    <t xml:space="preserve"> 嬬恋村</t>
  </si>
  <si>
    <t xml:space="preserve"> 草津町</t>
  </si>
  <si>
    <t xml:space="preserve"> 六合村</t>
  </si>
  <si>
    <t xml:space="preserve"> 高山村</t>
  </si>
  <si>
    <t xml:space="preserve"> 白沢村</t>
  </si>
  <si>
    <t xml:space="preserve"> 利根村</t>
  </si>
  <si>
    <t xml:space="preserve"> 片品村</t>
  </si>
  <si>
    <t xml:space="preserve"> 川場村</t>
  </si>
  <si>
    <t xml:space="preserve"> 水上町</t>
  </si>
  <si>
    <t xml:space="preserve"> 新治村</t>
  </si>
  <si>
    <t xml:space="preserve"> 昭和村</t>
  </si>
  <si>
    <t xml:space="preserve"> 赤堀町</t>
  </si>
  <si>
    <t xml:space="preserve"> (佐)東村</t>
  </si>
  <si>
    <t xml:space="preserve"> 境町</t>
  </si>
  <si>
    <t xml:space="preserve"> 玉村町</t>
  </si>
  <si>
    <t xml:space="preserve"> 尾島町</t>
  </si>
  <si>
    <t xml:space="preserve"> 新田町</t>
  </si>
  <si>
    <t xml:space="preserve"> 笠懸町</t>
  </si>
  <si>
    <t xml:space="preserve"> 板倉町</t>
  </si>
  <si>
    <t xml:space="preserve"> 明和町</t>
  </si>
  <si>
    <t xml:space="preserve"> 大泉町</t>
  </si>
  <si>
    <t xml:space="preserve"> 邑楽町</t>
  </si>
  <si>
    <t>市町村</t>
  </si>
  <si>
    <t>県　　計</t>
  </si>
  <si>
    <t>表９　市町村別の経営組織別事業所数とその構成比及び増加率</t>
  </si>
  <si>
    <t>総　数</t>
  </si>
  <si>
    <t>個　人</t>
  </si>
  <si>
    <t>個　人</t>
  </si>
  <si>
    <t>法　人</t>
  </si>
  <si>
    <t>法　人</t>
  </si>
  <si>
    <t>総　数</t>
  </si>
  <si>
    <t>個　人</t>
  </si>
  <si>
    <t>法　人</t>
  </si>
  <si>
    <t>実　　　数</t>
  </si>
  <si>
    <t>構成比(％）</t>
  </si>
  <si>
    <t>増加率(％）</t>
  </si>
  <si>
    <t>法人でない団体</t>
  </si>
  <si>
    <t>平成16年</t>
  </si>
  <si>
    <t>平成13年～16年</t>
  </si>
  <si>
    <t xml:space="preserve"> 神流町</t>
  </si>
  <si>
    <t>－</t>
  </si>
  <si>
    <t>＊注１　事業所総数には、個人、法人のほかに法人でない団体が含まれる。</t>
  </si>
  <si>
    <t>平成13年</t>
  </si>
  <si>
    <t>＊注２　神流町の平成１３年事業所数（総数、個人及び法人）は、平成１３年調査における旧万場町及び旧中里村の事業所数の</t>
  </si>
  <si>
    <t>　　　合算値である。</t>
  </si>
  <si>
    <t xml:space="preserve">  (旧万場町)</t>
  </si>
  <si>
    <t xml:space="preserve">  (旧中里村)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</si>
</sst>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77" fontId="4" fillId="0" borderId="9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0" fontId="3" fillId="5" borderId="14" xfId="0" applyFont="1" applyFill="1" applyBorder="1" applyAlignment="1">
      <alignment horizontal="center"/>
    </xf>
    <xf numFmtId="177" fontId="4" fillId="5" borderId="15" xfId="0" applyNumberFormat="1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6" fontId="4" fillId="5" borderId="18" xfId="0" applyNumberFormat="1" applyFont="1" applyFill="1" applyBorder="1" applyAlignment="1">
      <alignment/>
    </xf>
    <xf numFmtId="176" fontId="4" fillId="5" borderId="15" xfId="0" applyNumberFormat="1" applyFont="1" applyFill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4" fillId="5" borderId="23" xfId="0" applyNumberFormat="1" applyFont="1" applyFill="1" applyBorder="1" applyAlignment="1">
      <alignment/>
    </xf>
    <xf numFmtId="176" fontId="5" fillId="0" borderId="0" xfId="0" applyNumberFormat="1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77" fontId="4" fillId="5" borderId="18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5" borderId="14" xfId="0" applyNumberFormat="1" applyFont="1" applyFill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8" fontId="0" fillId="0" borderId="0" xfId="0" applyNumberFormat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6" fontId="5" fillId="0" borderId="27" xfId="0" applyNumberFormat="1" applyFont="1" applyBorder="1" applyAlignment="1">
      <alignment/>
    </xf>
    <xf numFmtId="176" fontId="5" fillId="0" borderId="28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28" xfId="0" applyNumberFormat="1" applyFont="1" applyBorder="1" applyAlignment="1">
      <alignment horizontal="center"/>
    </xf>
    <xf numFmtId="176" fontId="5" fillId="0" borderId="17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176" fontId="5" fillId="0" borderId="2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177" fontId="4" fillId="0" borderId="17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76" fontId="3" fillId="5" borderId="14" xfId="0" applyNumberFormat="1" applyFont="1" applyFill="1" applyBorder="1" applyAlignment="1">
      <alignment/>
    </xf>
    <xf numFmtId="176" fontId="3" fillId="5" borderId="18" xfId="0" applyNumberFormat="1" applyFont="1" applyFill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9"/>
  <sheetViews>
    <sheetView tabSelected="1" workbookViewId="0" topLeftCell="A1">
      <pane xSplit="2" ySplit="5" topLeftCell="C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A1" sqref="A1"/>
    </sheetView>
  </sheetViews>
  <sheetFormatPr defaultColWidth="8.796875" defaultRowHeight="14.25"/>
  <cols>
    <col min="1" max="1" width="1.59765625" style="0" customWidth="1"/>
    <col min="2" max="2" width="9.69921875" style="0" bestFit="1" customWidth="1"/>
  </cols>
  <sheetData>
    <row r="1" ht="14.25" thickBot="1">
      <c r="B1" s="1" t="s">
        <v>71</v>
      </c>
    </row>
    <row r="2" spans="2:14" ht="13.5">
      <c r="B2" s="2"/>
      <c r="C2" s="11"/>
      <c r="D2" s="21"/>
      <c r="E2" s="21" t="s">
        <v>80</v>
      </c>
      <c r="F2" s="21"/>
      <c r="G2" s="21"/>
      <c r="H2" s="12"/>
      <c r="I2" s="11"/>
      <c r="J2" s="21" t="s">
        <v>81</v>
      </c>
      <c r="K2" s="12"/>
      <c r="L2" s="11"/>
      <c r="M2" s="21" t="s">
        <v>82</v>
      </c>
      <c r="N2" s="12"/>
    </row>
    <row r="3" spans="2:14" ht="13.5">
      <c r="B3" s="3" t="s">
        <v>69</v>
      </c>
      <c r="C3" s="23"/>
      <c r="D3" s="73" t="s">
        <v>89</v>
      </c>
      <c r="E3" s="38"/>
      <c r="F3" s="54"/>
      <c r="G3" s="54" t="s">
        <v>84</v>
      </c>
      <c r="H3" s="55"/>
      <c r="I3" s="53"/>
      <c r="J3" s="54" t="s">
        <v>84</v>
      </c>
      <c r="K3" s="55"/>
      <c r="L3" s="53"/>
      <c r="M3" s="54" t="s">
        <v>85</v>
      </c>
      <c r="N3" s="55"/>
    </row>
    <row r="4" spans="2:16" ht="14.25" thickBot="1">
      <c r="B4" s="4"/>
      <c r="C4" s="3" t="s">
        <v>0</v>
      </c>
      <c r="D4" s="22" t="s">
        <v>74</v>
      </c>
      <c r="E4" s="39" t="s">
        <v>76</v>
      </c>
      <c r="F4" s="58" t="s">
        <v>77</v>
      </c>
      <c r="G4" s="57" t="s">
        <v>78</v>
      </c>
      <c r="H4" s="13" t="s">
        <v>79</v>
      </c>
      <c r="I4" s="56" t="s">
        <v>72</v>
      </c>
      <c r="J4" s="57" t="s">
        <v>73</v>
      </c>
      <c r="K4" s="13" t="s">
        <v>75</v>
      </c>
      <c r="L4" s="56" t="s">
        <v>72</v>
      </c>
      <c r="M4" s="57" t="s">
        <v>73</v>
      </c>
      <c r="N4" s="13" t="s">
        <v>75</v>
      </c>
      <c r="P4" t="s">
        <v>83</v>
      </c>
    </row>
    <row r="5" spans="2:16" ht="14.25" thickTop="1">
      <c r="B5" s="19" t="s">
        <v>70</v>
      </c>
      <c r="C5" s="74">
        <f>SUM(C6:C76)-C40-C41</f>
        <v>106034</v>
      </c>
      <c r="D5" s="75">
        <f>SUM(D6:D76)-D40-D41</f>
        <v>56710</v>
      </c>
      <c r="E5" s="75">
        <f>SUM(E6:E76)-E40-E41</f>
        <v>49005</v>
      </c>
      <c r="F5" s="36">
        <f>SUM(F6:F76)</f>
        <v>100306</v>
      </c>
      <c r="G5" s="24">
        <f>SUM(G6:G76)</f>
        <v>53030</v>
      </c>
      <c r="H5" s="25">
        <f>SUM(H6:H76)</f>
        <v>46999</v>
      </c>
      <c r="I5" s="46">
        <v>100</v>
      </c>
      <c r="J5" s="40">
        <v>100</v>
      </c>
      <c r="K5" s="20">
        <v>100</v>
      </c>
      <c r="L5" s="46">
        <f>ROUND((F5/C5-1)*100,1)</f>
        <v>-5.4</v>
      </c>
      <c r="M5" s="40">
        <f>ROUND((G5/D5-1)*100,1)</f>
        <v>-6.5</v>
      </c>
      <c r="N5" s="20">
        <f>ROUND((H5/E5-1)*100,1)</f>
        <v>-4.1</v>
      </c>
      <c r="O5">
        <f>SUM(O6:O76)</f>
        <v>277</v>
      </c>
      <c r="P5">
        <f>SUM(P6:P76)</f>
        <v>319</v>
      </c>
    </row>
    <row r="6" spans="2:16" ht="13.5">
      <c r="B6" s="5" t="s">
        <v>14</v>
      </c>
      <c r="C6" s="76">
        <v>16276</v>
      </c>
      <c r="D6" s="77">
        <v>7976</v>
      </c>
      <c r="E6" s="78">
        <v>8206</v>
      </c>
      <c r="F6" s="37">
        <v>15235</v>
      </c>
      <c r="G6" s="26">
        <v>7426</v>
      </c>
      <c r="H6" s="27">
        <v>7735</v>
      </c>
      <c r="I6" s="47">
        <f>ROUND((F6/$F$5)*100,1)</f>
        <v>15.2</v>
      </c>
      <c r="J6" s="41">
        <f>ROUND((G6/$G$5)*100,1)</f>
        <v>14</v>
      </c>
      <c r="K6" s="14">
        <f>ROUND((H6/$H$5)*100,1)</f>
        <v>16.5</v>
      </c>
      <c r="L6" s="47">
        <f aca="true" t="shared" si="0" ref="L6:L70">ROUND((F6/C6-1)*100,1)</f>
        <v>-6.4</v>
      </c>
      <c r="M6" s="41">
        <f aca="true" t="shared" si="1" ref="M6:M70">ROUND((G6/D6-1)*100,1)</f>
        <v>-6.9</v>
      </c>
      <c r="N6" s="14">
        <f aca="true" t="shared" si="2" ref="N6:N70">ROUND((H6/E6-1)*100,1)</f>
        <v>-5.7</v>
      </c>
      <c r="O6">
        <v>74</v>
      </c>
      <c r="P6" s="52">
        <v>94</v>
      </c>
    </row>
    <row r="7" spans="2:16" ht="13.5">
      <c r="B7" s="5" t="s">
        <v>15</v>
      </c>
      <c r="C7" s="79">
        <v>13493</v>
      </c>
      <c r="D7" s="77">
        <v>6264</v>
      </c>
      <c r="E7" s="77">
        <v>7209</v>
      </c>
      <c r="F7" s="37">
        <v>12893</v>
      </c>
      <c r="G7" s="26">
        <v>5916</v>
      </c>
      <c r="H7" s="27">
        <v>6958</v>
      </c>
      <c r="I7" s="47">
        <f aca="true" t="shared" si="3" ref="I7:I71">ROUND((F7/$F$5)*100,1)</f>
        <v>12.9</v>
      </c>
      <c r="J7" s="41">
        <f aca="true" t="shared" si="4" ref="J7:J71">ROUND((G7/$G$5)*100,1)</f>
        <v>11.2</v>
      </c>
      <c r="K7" s="14">
        <f aca="true" t="shared" si="5" ref="K7:K71">ROUND((H7/$H$5)*100,1)</f>
        <v>14.8</v>
      </c>
      <c r="L7" s="47">
        <f t="shared" si="0"/>
        <v>-4.4</v>
      </c>
      <c r="M7" s="41">
        <f t="shared" si="1"/>
        <v>-5.6</v>
      </c>
      <c r="N7" s="14">
        <f t="shared" si="2"/>
        <v>-3.5</v>
      </c>
      <c r="O7">
        <v>19</v>
      </c>
      <c r="P7" s="52">
        <v>20</v>
      </c>
    </row>
    <row r="8" spans="2:16" ht="13.5">
      <c r="B8" s="5" t="s">
        <v>16</v>
      </c>
      <c r="C8" s="79">
        <v>7672</v>
      </c>
      <c r="D8" s="77">
        <v>4968</v>
      </c>
      <c r="E8" s="77">
        <v>2694</v>
      </c>
      <c r="F8" s="37">
        <v>6973</v>
      </c>
      <c r="G8" s="26">
        <v>4439</v>
      </c>
      <c r="H8" s="27">
        <v>2522</v>
      </c>
      <c r="I8" s="47">
        <f t="shared" si="3"/>
        <v>7</v>
      </c>
      <c r="J8" s="41">
        <f t="shared" si="4"/>
        <v>8.4</v>
      </c>
      <c r="K8" s="14">
        <f t="shared" si="5"/>
        <v>5.4</v>
      </c>
      <c r="L8" s="47">
        <f t="shared" si="0"/>
        <v>-9.1</v>
      </c>
      <c r="M8" s="41">
        <f t="shared" si="1"/>
        <v>-10.6</v>
      </c>
      <c r="N8" s="14">
        <f t="shared" si="2"/>
        <v>-6.4</v>
      </c>
      <c r="O8">
        <v>12</v>
      </c>
      <c r="P8" s="52">
        <v>10</v>
      </c>
    </row>
    <row r="9" spans="2:16" ht="13.5">
      <c r="B9" s="5" t="s">
        <v>1</v>
      </c>
      <c r="C9" s="79">
        <v>6437</v>
      </c>
      <c r="D9" s="77">
        <v>3442</v>
      </c>
      <c r="E9" s="77">
        <v>2985</v>
      </c>
      <c r="F9" s="37">
        <v>5997</v>
      </c>
      <c r="G9" s="26">
        <v>3125</v>
      </c>
      <c r="H9" s="27">
        <v>2862</v>
      </c>
      <c r="I9" s="47">
        <f t="shared" si="3"/>
        <v>6</v>
      </c>
      <c r="J9" s="41">
        <f t="shared" si="4"/>
        <v>5.9</v>
      </c>
      <c r="K9" s="14">
        <f t="shared" si="5"/>
        <v>6.1</v>
      </c>
      <c r="L9" s="47">
        <f t="shared" si="0"/>
        <v>-6.8</v>
      </c>
      <c r="M9" s="41">
        <f t="shared" si="1"/>
        <v>-9.2</v>
      </c>
      <c r="N9" s="14">
        <f t="shared" si="2"/>
        <v>-4.1</v>
      </c>
      <c r="O9">
        <v>10</v>
      </c>
      <c r="P9" s="52">
        <v>10</v>
      </c>
    </row>
    <row r="10" spans="2:16" ht="13.5">
      <c r="B10" s="5" t="s">
        <v>17</v>
      </c>
      <c r="C10" s="79">
        <v>8577</v>
      </c>
      <c r="D10" s="77">
        <v>4296</v>
      </c>
      <c r="E10" s="77">
        <v>4247</v>
      </c>
      <c r="F10" s="37">
        <v>8255</v>
      </c>
      <c r="G10" s="26">
        <v>4065</v>
      </c>
      <c r="H10" s="27">
        <v>4158</v>
      </c>
      <c r="I10" s="47">
        <f t="shared" si="3"/>
        <v>8.2</v>
      </c>
      <c r="J10" s="41">
        <f t="shared" si="4"/>
        <v>7.7</v>
      </c>
      <c r="K10" s="14">
        <f t="shared" si="5"/>
        <v>8.8</v>
      </c>
      <c r="L10" s="47">
        <f t="shared" si="0"/>
        <v>-3.8</v>
      </c>
      <c r="M10" s="41">
        <f t="shared" si="1"/>
        <v>-5.4</v>
      </c>
      <c r="N10" s="14">
        <f t="shared" si="2"/>
        <v>-2.1</v>
      </c>
      <c r="O10">
        <v>32</v>
      </c>
      <c r="P10" s="52">
        <v>34</v>
      </c>
    </row>
    <row r="11" spans="2:16" ht="13.5">
      <c r="B11" s="5" t="s">
        <v>18</v>
      </c>
      <c r="C11" s="79">
        <v>2728</v>
      </c>
      <c r="D11" s="77">
        <v>1535</v>
      </c>
      <c r="E11" s="77">
        <v>1180</v>
      </c>
      <c r="F11" s="37">
        <v>2579</v>
      </c>
      <c r="G11" s="26">
        <v>1476</v>
      </c>
      <c r="H11" s="27">
        <v>1090</v>
      </c>
      <c r="I11" s="47">
        <f t="shared" si="3"/>
        <v>2.6</v>
      </c>
      <c r="J11" s="41">
        <f t="shared" si="4"/>
        <v>2.8</v>
      </c>
      <c r="K11" s="14">
        <f t="shared" si="5"/>
        <v>2.3</v>
      </c>
      <c r="L11" s="47">
        <f t="shared" si="0"/>
        <v>-5.5</v>
      </c>
      <c r="M11" s="41">
        <f t="shared" si="1"/>
        <v>-3.8</v>
      </c>
      <c r="N11" s="14">
        <f t="shared" si="2"/>
        <v>-7.6</v>
      </c>
      <c r="O11">
        <v>13</v>
      </c>
      <c r="P11" s="52">
        <v>13</v>
      </c>
    </row>
    <row r="12" spans="2:16" ht="13.5">
      <c r="B12" s="5" t="s">
        <v>19</v>
      </c>
      <c r="C12" s="79">
        <v>4538</v>
      </c>
      <c r="D12" s="77">
        <v>2583</v>
      </c>
      <c r="E12" s="77">
        <v>1943</v>
      </c>
      <c r="F12" s="37">
        <v>4137</v>
      </c>
      <c r="G12" s="26">
        <v>2290</v>
      </c>
      <c r="H12" s="27">
        <v>1836</v>
      </c>
      <c r="I12" s="47">
        <f t="shared" si="3"/>
        <v>4.1</v>
      </c>
      <c r="J12" s="41">
        <f t="shared" si="4"/>
        <v>4.3</v>
      </c>
      <c r="K12" s="14">
        <f t="shared" si="5"/>
        <v>3.9</v>
      </c>
      <c r="L12" s="47">
        <f t="shared" si="0"/>
        <v>-8.8</v>
      </c>
      <c r="M12" s="41">
        <f t="shared" si="1"/>
        <v>-11.3</v>
      </c>
      <c r="N12" s="14">
        <f t="shared" si="2"/>
        <v>-5.5</v>
      </c>
      <c r="O12">
        <v>11</v>
      </c>
      <c r="P12" s="52">
        <v>12</v>
      </c>
    </row>
    <row r="13" spans="2:16" ht="13.5">
      <c r="B13" s="5" t="s">
        <v>20</v>
      </c>
      <c r="C13" s="79">
        <v>2806</v>
      </c>
      <c r="D13" s="77">
        <v>1482</v>
      </c>
      <c r="E13" s="77">
        <v>1310</v>
      </c>
      <c r="F13" s="37">
        <v>2597</v>
      </c>
      <c r="G13" s="26">
        <v>1368</v>
      </c>
      <c r="H13" s="27">
        <v>1221</v>
      </c>
      <c r="I13" s="47">
        <f t="shared" si="3"/>
        <v>2.6</v>
      </c>
      <c r="J13" s="41">
        <f t="shared" si="4"/>
        <v>2.6</v>
      </c>
      <c r="K13" s="14">
        <f t="shared" si="5"/>
        <v>2.6</v>
      </c>
      <c r="L13" s="47">
        <f t="shared" si="0"/>
        <v>-7.4</v>
      </c>
      <c r="M13" s="41">
        <f t="shared" si="1"/>
        <v>-7.7</v>
      </c>
      <c r="N13" s="14">
        <f t="shared" si="2"/>
        <v>-6.8</v>
      </c>
      <c r="O13">
        <v>8</v>
      </c>
      <c r="P13" s="52">
        <v>14</v>
      </c>
    </row>
    <row r="14" spans="2:16" ht="13.5">
      <c r="B14" s="5" t="s">
        <v>21</v>
      </c>
      <c r="C14" s="79">
        <v>3050</v>
      </c>
      <c r="D14" s="77">
        <v>1538</v>
      </c>
      <c r="E14" s="77">
        <v>1508</v>
      </c>
      <c r="F14" s="37">
        <v>2914</v>
      </c>
      <c r="G14" s="26">
        <v>1482</v>
      </c>
      <c r="H14" s="27">
        <v>1428</v>
      </c>
      <c r="I14" s="47">
        <f t="shared" si="3"/>
        <v>2.9</v>
      </c>
      <c r="J14" s="41">
        <f t="shared" si="4"/>
        <v>2.8</v>
      </c>
      <c r="K14" s="14">
        <f t="shared" si="5"/>
        <v>3</v>
      </c>
      <c r="L14" s="47">
        <f t="shared" si="0"/>
        <v>-4.5</v>
      </c>
      <c r="M14" s="41">
        <f t="shared" si="1"/>
        <v>-3.6</v>
      </c>
      <c r="N14" s="14">
        <f t="shared" si="2"/>
        <v>-5.3</v>
      </c>
      <c r="O14">
        <v>4</v>
      </c>
      <c r="P14" s="52">
        <v>4</v>
      </c>
    </row>
    <row r="15" spans="2:16" ht="13.5">
      <c r="B15" s="5" t="s">
        <v>22</v>
      </c>
      <c r="C15" s="79">
        <v>3123</v>
      </c>
      <c r="D15" s="77">
        <v>1828</v>
      </c>
      <c r="E15" s="77">
        <v>1276</v>
      </c>
      <c r="F15" s="37">
        <v>3052</v>
      </c>
      <c r="G15" s="26">
        <v>1774</v>
      </c>
      <c r="H15" s="27">
        <v>1264</v>
      </c>
      <c r="I15" s="47">
        <f t="shared" si="3"/>
        <v>3</v>
      </c>
      <c r="J15" s="41">
        <f t="shared" si="4"/>
        <v>3.3</v>
      </c>
      <c r="K15" s="14">
        <f t="shared" si="5"/>
        <v>2.7</v>
      </c>
      <c r="L15" s="47">
        <f t="shared" si="0"/>
        <v>-2.3</v>
      </c>
      <c r="M15" s="41">
        <f t="shared" si="1"/>
        <v>-3</v>
      </c>
      <c r="N15" s="14">
        <f t="shared" si="2"/>
        <v>-0.9</v>
      </c>
      <c r="O15">
        <v>14</v>
      </c>
      <c r="P15" s="52">
        <v>19</v>
      </c>
    </row>
    <row r="16" spans="2:16" ht="13.5">
      <c r="B16" s="5" t="s">
        <v>23</v>
      </c>
      <c r="C16" s="79">
        <v>1958</v>
      </c>
      <c r="D16" s="77">
        <v>1049</v>
      </c>
      <c r="E16" s="77">
        <v>906</v>
      </c>
      <c r="F16" s="61">
        <v>1880</v>
      </c>
      <c r="G16" s="30">
        <v>996</v>
      </c>
      <c r="H16" s="31">
        <v>880</v>
      </c>
      <c r="I16" s="47">
        <f t="shared" si="3"/>
        <v>1.9</v>
      </c>
      <c r="J16" s="41">
        <f t="shared" si="4"/>
        <v>1.9</v>
      </c>
      <c r="K16" s="14">
        <f t="shared" si="5"/>
        <v>1.9</v>
      </c>
      <c r="L16" s="47">
        <f t="shared" si="0"/>
        <v>-4</v>
      </c>
      <c r="M16" s="41">
        <f t="shared" si="1"/>
        <v>-5.1</v>
      </c>
      <c r="N16" s="14">
        <f t="shared" si="2"/>
        <v>-2.9</v>
      </c>
      <c r="O16">
        <v>4</v>
      </c>
      <c r="P16" s="52">
        <v>3</v>
      </c>
    </row>
    <row r="17" spans="2:16" ht="13.5">
      <c r="B17" s="6" t="s">
        <v>24</v>
      </c>
      <c r="C17" s="76">
        <v>391</v>
      </c>
      <c r="D17" s="78">
        <v>223</v>
      </c>
      <c r="E17" s="78">
        <v>168</v>
      </c>
      <c r="F17" s="37">
        <v>383</v>
      </c>
      <c r="G17" s="26">
        <v>213</v>
      </c>
      <c r="H17" s="27">
        <v>170</v>
      </c>
      <c r="I17" s="48">
        <f t="shared" si="3"/>
        <v>0.4</v>
      </c>
      <c r="J17" s="42">
        <f t="shared" si="4"/>
        <v>0.4</v>
      </c>
      <c r="K17" s="15">
        <f t="shared" si="5"/>
        <v>0.4</v>
      </c>
      <c r="L17" s="48">
        <f t="shared" si="0"/>
        <v>-2</v>
      </c>
      <c r="M17" s="42">
        <f t="shared" si="1"/>
        <v>-4.5</v>
      </c>
      <c r="N17" s="15">
        <f t="shared" si="2"/>
        <v>1.2</v>
      </c>
      <c r="O17">
        <v>0</v>
      </c>
      <c r="P17" s="52">
        <v>0</v>
      </c>
    </row>
    <row r="18" spans="2:16" ht="13.5">
      <c r="B18" s="7" t="s">
        <v>25</v>
      </c>
      <c r="C18" s="79">
        <v>495</v>
      </c>
      <c r="D18" s="77">
        <v>264</v>
      </c>
      <c r="E18" s="77">
        <v>230</v>
      </c>
      <c r="F18" s="37">
        <v>465</v>
      </c>
      <c r="G18" s="26">
        <v>243</v>
      </c>
      <c r="H18" s="27">
        <v>221</v>
      </c>
      <c r="I18" s="47">
        <f t="shared" si="3"/>
        <v>0.5</v>
      </c>
      <c r="J18" s="41">
        <f t="shared" si="4"/>
        <v>0.5</v>
      </c>
      <c r="K18" s="14">
        <f t="shared" si="5"/>
        <v>0.5</v>
      </c>
      <c r="L18" s="47">
        <f t="shared" si="0"/>
        <v>-6.1</v>
      </c>
      <c r="M18" s="41">
        <f t="shared" si="1"/>
        <v>-8</v>
      </c>
      <c r="N18" s="14">
        <f t="shared" si="2"/>
        <v>-3.9</v>
      </c>
      <c r="O18">
        <v>1</v>
      </c>
      <c r="P18" s="52">
        <v>1</v>
      </c>
    </row>
    <row r="19" spans="2:16" ht="13.5">
      <c r="B19" s="7" t="s">
        <v>2</v>
      </c>
      <c r="C19" s="79">
        <v>665</v>
      </c>
      <c r="D19" s="77">
        <v>356</v>
      </c>
      <c r="E19" s="77">
        <v>307</v>
      </c>
      <c r="F19" s="37">
        <v>663</v>
      </c>
      <c r="G19" s="26">
        <v>359</v>
      </c>
      <c r="H19" s="27">
        <v>302</v>
      </c>
      <c r="I19" s="47">
        <f t="shared" si="3"/>
        <v>0.7</v>
      </c>
      <c r="J19" s="41">
        <f t="shared" si="4"/>
        <v>0.7</v>
      </c>
      <c r="K19" s="14">
        <f t="shared" si="5"/>
        <v>0.6</v>
      </c>
      <c r="L19" s="47">
        <f t="shared" si="0"/>
        <v>-0.3</v>
      </c>
      <c r="M19" s="41">
        <f t="shared" si="1"/>
        <v>0.8</v>
      </c>
      <c r="N19" s="14">
        <f t="shared" si="2"/>
        <v>-1.6</v>
      </c>
      <c r="O19">
        <v>2</v>
      </c>
      <c r="P19" s="52">
        <v>2</v>
      </c>
    </row>
    <row r="20" spans="2:16" ht="13.5">
      <c r="B20" s="7" t="s">
        <v>26</v>
      </c>
      <c r="C20" s="79">
        <v>610</v>
      </c>
      <c r="D20" s="77">
        <v>283</v>
      </c>
      <c r="E20" s="77">
        <v>324</v>
      </c>
      <c r="F20" s="37">
        <v>601</v>
      </c>
      <c r="G20" s="26">
        <v>276</v>
      </c>
      <c r="H20" s="27">
        <v>322</v>
      </c>
      <c r="I20" s="47">
        <f t="shared" si="3"/>
        <v>0.6</v>
      </c>
      <c r="J20" s="41">
        <f t="shared" si="4"/>
        <v>0.5</v>
      </c>
      <c r="K20" s="14">
        <f t="shared" si="5"/>
        <v>0.7</v>
      </c>
      <c r="L20" s="47">
        <f t="shared" si="0"/>
        <v>-1.5</v>
      </c>
      <c r="M20" s="41">
        <f t="shared" si="1"/>
        <v>-2.5</v>
      </c>
      <c r="N20" s="14">
        <f t="shared" si="2"/>
        <v>-0.6</v>
      </c>
      <c r="O20">
        <v>3</v>
      </c>
      <c r="P20" s="52">
        <v>3</v>
      </c>
    </row>
    <row r="21" spans="2:16" ht="13.5">
      <c r="B21" s="7" t="s">
        <v>27</v>
      </c>
      <c r="C21" s="79">
        <v>360</v>
      </c>
      <c r="D21" s="77">
        <v>196</v>
      </c>
      <c r="E21" s="77">
        <v>163</v>
      </c>
      <c r="F21" s="37">
        <v>332</v>
      </c>
      <c r="G21" s="26">
        <v>175</v>
      </c>
      <c r="H21" s="27">
        <v>157</v>
      </c>
      <c r="I21" s="47">
        <f t="shared" si="3"/>
        <v>0.3</v>
      </c>
      <c r="J21" s="41">
        <f t="shared" si="4"/>
        <v>0.3</v>
      </c>
      <c r="K21" s="14">
        <f t="shared" si="5"/>
        <v>0.3</v>
      </c>
      <c r="L21" s="47">
        <f t="shared" si="0"/>
        <v>-7.8</v>
      </c>
      <c r="M21" s="41">
        <f t="shared" si="1"/>
        <v>-10.7</v>
      </c>
      <c r="N21" s="14">
        <f t="shared" si="2"/>
        <v>-3.7</v>
      </c>
      <c r="O21">
        <v>0</v>
      </c>
      <c r="P21" s="52">
        <v>1</v>
      </c>
    </row>
    <row r="22" spans="2:16" ht="13.5">
      <c r="B22" s="7" t="s">
        <v>28</v>
      </c>
      <c r="C22" s="79">
        <v>415</v>
      </c>
      <c r="D22" s="77">
        <v>240</v>
      </c>
      <c r="E22" s="77">
        <v>174</v>
      </c>
      <c r="F22" s="37">
        <v>405</v>
      </c>
      <c r="G22" s="26">
        <v>231</v>
      </c>
      <c r="H22" s="27">
        <v>173</v>
      </c>
      <c r="I22" s="47">
        <f t="shared" si="3"/>
        <v>0.4</v>
      </c>
      <c r="J22" s="41">
        <f t="shared" si="4"/>
        <v>0.4</v>
      </c>
      <c r="K22" s="14">
        <f t="shared" si="5"/>
        <v>0.4</v>
      </c>
      <c r="L22" s="47">
        <f t="shared" si="0"/>
        <v>-2.4</v>
      </c>
      <c r="M22" s="41">
        <f t="shared" si="1"/>
        <v>-3.8</v>
      </c>
      <c r="N22" s="14">
        <f t="shared" si="2"/>
        <v>-0.6</v>
      </c>
      <c r="O22">
        <v>1</v>
      </c>
      <c r="P22" s="52">
        <v>1</v>
      </c>
    </row>
    <row r="23" spans="2:16" ht="13.5">
      <c r="B23" s="7" t="s">
        <v>29</v>
      </c>
      <c r="C23" s="79">
        <v>531</v>
      </c>
      <c r="D23" s="77">
        <v>301</v>
      </c>
      <c r="E23" s="77">
        <v>230</v>
      </c>
      <c r="F23" s="37">
        <v>499</v>
      </c>
      <c r="G23" s="26">
        <v>276</v>
      </c>
      <c r="H23" s="27">
        <v>223</v>
      </c>
      <c r="I23" s="47">
        <f t="shared" si="3"/>
        <v>0.5</v>
      </c>
      <c r="J23" s="41">
        <f t="shared" si="4"/>
        <v>0.5</v>
      </c>
      <c r="K23" s="14">
        <f t="shared" si="5"/>
        <v>0.5</v>
      </c>
      <c r="L23" s="47">
        <f t="shared" si="0"/>
        <v>-6</v>
      </c>
      <c r="M23" s="41">
        <f t="shared" si="1"/>
        <v>-8.3</v>
      </c>
      <c r="N23" s="14">
        <f t="shared" si="2"/>
        <v>-3</v>
      </c>
      <c r="O23">
        <v>0</v>
      </c>
      <c r="P23" s="52">
        <v>0</v>
      </c>
    </row>
    <row r="24" spans="2:16" ht="13.5">
      <c r="B24" s="7" t="s">
        <v>3</v>
      </c>
      <c r="C24" s="79">
        <v>130</v>
      </c>
      <c r="D24" s="77">
        <v>82</v>
      </c>
      <c r="E24" s="77">
        <v>48</v>
      </c>
      <c r="F24" s="37">
        <v>118</v>
      </c>
      <c r="G24" s="26">
        <v>73</v>
      </c>
      <c r="H24" s="27">
        <v>45</v>
      </c>
      <c r="I24" s="47">
        <f t="shared" si="3"/>
        <v>0.1</v>
      </c>
      <c r="J24" s="41">
        <f t="shared" si="4"/>
        <v>0.1</v>
      </c>
      <c r="K24" s="14">
        <f t="shared" si="5"/>
        <v>0.1</v>
      </c>
      <c r="L24" s="47">
        <f t="shared" si="0"/>
        <v>-9.2</v>
      </c>
      <c r="M24" s="41">
        <f t="shared" si="1"/>
        <v>-11</v>
      </c>
      <c r="N24" s="14">
        <f t="shared" si="2"/>
        <v>-6.3</v>
      </c>
      <c r="O24">
        <v>0</v>
      </c>
      <c r="P24" s="52">
        <v>0</v>
      </c>
    </row>
    <row r="25" spans="2:16" ht="13.5">
      <c r="B25" s="8" t="s">
        <v>30</v>
      </c>
      <c r="C25" s="80">
        <v>209</v>
      </c>
      <c r="D25" s="81">
        <v>117</v>
      </c>
      <c r="E25" s="81">
        <v>91</v>
      </c>
      <c r="F25" s="37">
        <v>194</v>
      </c>
      <c r="G25" s="26">
        <v>110</v>
      </c>
      <c r="H25" s="27">
        <v>83</v>
      </c>
      <c r="I25" s="49">
        <f t="shared" si="3"/>
        <v>0.2</v>
      </c>
      <c r="J25" s="43">
        <f t="shared" si="4"/>
        <v>0.2</v>
      </c>
      <c r="K25" s="16">
        <f t="shared" si="5"/>
        <v>0.2</v>
      </c>
      <c r="L25" s="49">
        <f t="shared" si="0"/>
        <v>-7.2</v>
      </c>
      <c r="M25" s="43">
        <f t="shared" si="1"/>
        <v>-6</v>
      </c>
      <c r="N25" s="16">
        <f t="shared" si="2"/>
        <v>-8.8</v>
      </c>
      <c r="O25">
        <v>1</v>
      </c>
      <c r="P25" s="52">
        <v>1</v>
      </c>
    </row>
    <row r="26" spans="2:16" ht="13.5">
      <c r="B26" s="5" t="s">
        <v>31</v>
      </c>
      <c r="C26" s="79">
        <v>907</v>
      </c>
      <c r="D26" s="77">
        <v>482</v>
      </c>
      <c r="E26" s="77">
        <v>425</v>
      </c>
      <c r="F26" s="59">
        <v>843</v>
      </c>
      <c r="G26" s="28">
        <v>453</v>
      </c>
      <c r="H26" s="29">
        <v>390</v>
      </c>
      <c r="I26" s="47">
        <f t="shared" si="3"/>
        <v>0.8</v>
      </c>
      <c r="J26" s="41">
        <f t="shared" si="4"/>
        <v>0.9</v>
      </c>
      <c r="K26" s="14">
        <f t="shared" si="5"/>
        <v>0.8</v>
      </c>
      <c r="L26" s="47">
        <f t="shared" si="0"/>
        <v>-7.1</v>
      </c>
      <c r="M26" s="41">
        <f t="shared" si="1"/>
        <v>-6</v>
      </c>
      <c r="N26" s="14">
        <f t="shared" si="2"/>
        <v>-8.2</v>
      </c>
      <c r="O26">
        <v>0</v>
      </c>
      <c r="P26" s="52">
        <v>0</v>
      </c>
    </row>
    <row r="27" spans="2:16" ht="13.5">
      <c r="B27" s="5" t="s">
        <v>32</v>
      </c>
      <c r="C27" s="79">
        <v>252</v>
      </c>
      <c r="D27" s="77">
        <v>169</v>
      </c>
      <c r="E27" s="77">
        <v>83</v>
      </c>
      <c r="F27" s="60">
        <v>250</v>
      </c>
      <c r="G27" s="26">
        <v>166</v>
      </c>
      <c r="H27" s="27">
        <v>84</v>
      </c>
      <c r="I27" s="47">
        <f t="shared" si="3"/>
        <v>0.2</v>
      </c>
      <c r="J27" s="41">
        <f t="shared" si="4"/>
        <v>0.3</v>
      </c>
      <c r="K27" s="14">
        <f t="shared" si="5"/>
        <v>0.2</v>
      </c>
      <c r="L27" s="47">
        <f t="shared" si="0"/>
        <v>-0.8</v>
      </c>
      <c r="M27" s="41">
        <f t="shared" si="1"/>
        <v>-1.8</v>
      </c>
      <c r="N27" s="14">
        <f t="shared" si="2"/>
        <v>1.2</v>
      </c>
      <c r="O27">
        <v>0</v>
      </c>
      <c r="P27" s="52">
        <v>0</v>
      </c>
    </row>
    <row r="28" spans="2:16" ht="13.5">
      <c r="B28" s="5" t="s">
        <v>33</v>
      </c>
      <c r="C28" s="79">
        <v>664</v>
      </c>
      <c r="D28" s="77">
        <v>367</v>
      </c>
      <c r="E28" s="77">
        <v>297</v>
      </c>
      <c r="F28" s="60">
        <v>630</v>
      </c>
      <c r="G28" s="26">
        <v>351</v>
      </c>
      <c r="H28" s="27">
        <v>279</v>
      </c>
      <c r="I28" s="47">
        <f t="shared" si="3"/>
        <v>0.6</v>
      </c>
      <c r="J28" s="41">
        <f t="shared" si="4"/>
        <v>0.7</v>
      </c>
      <c r="K28" s="14">
        <f t="shared" si="5"/>
        <v>0.6</v>
      </c>
      <c r="L28" s="47">
        <f t="shared" si="0"/>
        <v>-5.1</v>
      </c>
      <c r="M28" s="41">
        <f t="shared" si="1"/>
        <v>-4.4</v>
      </c>
      <c r="N28" s="14">
        <f t="shared" si="2"/>
        <v>-6.1</v>
      </c>
      <c r="O28">
        <v>0</v>
      </c>
      <c r="P28" s="52">
        <v>0</v>
      </c>
    </row>
    <row r="29" spans="2:16" ht="13.5">
      <c r="B29" s="5" t="s">
        <v>34</v>
      </c>
      <c r="C29" s="79">
        <v>1168</v>
      </c>
      <c r="D29" s="77">
        <v>559</v>
      </c>
      <c r="E29" s="77">
        <v>607</v>
      </c>
      <c r="F29" s="61">
        <v>1159</v>
      </c>
      <c r="G29" s="30">
        <v>572</v>
      </c>
      <c r="H29" s="31">
        <v>584</v>
      </c>
      <c r="I29" s="47">
        <f t="shared" si="3"/>
        <v>1.2</v>
      </c>
      <c r="J29" s="41">
        <f t="shared" si="4"/>
        <v>1.1</v>
      </c>
      <c r="K29" s="14">
        <f t="shared" si="5"/>
        <v>1.2</v>
      </c>
      <c r="L29" s="47">
        <f t="shared" si="0"/>
        <v>-0.8</v>
      </c>
      <c r="M29" s="41">
        <f t="shared" si="1"/>
        <v>2.3</v>
      </c>
      <c r="N29" s="14">
        <f t="shared" si="2"/>
        <v>-3.8</v>
      </c>
      <c r="O29">
        <v>3</v>
      </c>
      <c r="P29" s="52">
        <v>2</v>
      </c>
    </row>
    <row r="30" spans="2:16" ht="13.5">
      <c r="B30" s="6" t="s">
        <v>35</v>
      </c>
      <c r="C30" s="76">
        <v>504</v>
      </c>
      <c r="D30" s="78">
        <v>302</v>
      </c>
      <c r="E30" s="78">
        <v>201</v>
      </c>
      <c r="F30" s="37">
        <v>522</v>
      </c>
      <c r="G30" s="26">
        <v>314</v>
      </c>
      <c r="H30" s="27">
        <v>207</v>
      </c>
      <c r="I30" s="48">
        <f t="shared" si="3"/>
        <v>0.5</v>
      </c>
      <c r="J30" s="42">
        <f t="shared" si="4"/>
        <v>0.6</v>
      </c>
      <c r="K30" s="15">
        <f t="shared" si="5"/>
        <v>0.4</v>
      </c>
      <c r="L30" s="48">
        <f t="shared" si="0"/>
        <v>3.6</v>
      </c>
      <c r="M30" s="42">
        <f t="shared" si="1"/>
        <v>4</v>
      </c>
      <c r="N30" s="15">
        <f t="shared" si="2"/>
        <v>3</v>
      </c>
      <c r="O30">
        <v>1</v>
      </c>
      <c r="P30" s="52">
        <v>1</v>
      </c>
    </row>
    <row r="31" spans="2:16" ht="13.5">
      <c r="B31" s="7" t="s">
        <v>4</v>
      </c>
      <c r="C31" s="79">
        <v>122</v>
      </c>
      <c r="D31" s="77">
        <v>79</v>
      </c>
      <c r="E31" s="77">
        <v>41</v>
      </c>
      <c r="F31" s="37">
        <v>119</v>
      </c>
      <c r="G31" s="26">
        <v>79</v>
      </c>
      <c r="H31" s="27">
        <v>40</v>
      </c>
      <c r="I31" s="47">
        <f t="shared" si="3"/>
        <v>0.1</v>
      </c>
      <c r="J31" s="41">
        <f t="shared" si="4"/>
        <v>0.1</v>
      </c>
      <c r="K31" s="14">
        <f t="shared" si="5"/>
        <v>0.1</v>
      </c>
      <c r="L31" s="47">
        <f t="shared" si="0"/>
        <v>-2.5</v>
      </c>
      <c r="M31" s="41">
        <f t="shared" si="1"/>
        <v>0</v>
      </c>
      <c r="N31" s="14">
        <f t="shared" si="2"/>
        <v>-2.4</v>
      </c>
      <c r="O31">
        <v>0</v>
      </c>
      <c r="P31" s="52">
        <v>2</v>
      </c>
    </row>
    <row r="32" spans="2:16" ht="13.5">
      <c r="B32" s="7" t="s">
        <v>5</v>
      </c>
      <c r="C32" s="79">
        <v>415</v>
      </c>
      <c r="D32" s="77">
        <v>252</v>
      </c>
      <c r="E32" s="77">
        <v>161</v>
      </c>
      <c r="F32" s="37">
        <v>386</v>
      </c>
      <c r="G32" s="26">
        <v>232</v>
      </c>
      <c r="H32" s="27">
        <v>152</v>
      </c>
      <c r="I32" s="47">
        <f t="shared" si="3"/>
        <v>0.4</v>
      </c>
      <c r="J32" s="41">
        <f t="shared" si="4"/>
        <v>0.4</v>
      </c>
      <c r="K32" s="14">
        <f t="shared" si="5"/>
        <v>0.3</v>
      </c>
      <c r="L32" s="47">
        <f t="shared" si="0"/>
        <v>-7</v>
      </c>
      <c r="M32" s="41">
        <f t="shared" si="1"/>
        <v>-7.9</v>
      </c>
      <c r="N32" s="14">
        <f t="shared" si="2"/>
        <v>-5.6</v>
      </c>
      <c r="O32">
        <v>2</v>
      </c>
      <c r="P32" s="52">
        <v>2</v>
      </c>
    </row>
    <row r="33" spans="2:16" ht="13.5">
      <c r="B33" s="7" t="s">
        <v>36</v>
      </c>
      <c r="C33" s="79">
        <v>400</v>
      </c>
      <c r="D33" s="77">
        <v>202</v>
      </c>
      <c r="E33" s="77">
        <v>198</v>
      </c>
      <c r="F33" s="37">
        <v>376</v>
      </c>
      <c r="G33" s="26">
        <v>186</v>
      </c>
      <c r="H33" s="27">
        <v>190</v>
      </c>
      <c r="I33" s="47">
        <f t="shared" si="3"/>
        <v>0.4</v>
      </c>
      <c r="J33" s="41">
        <f t="shared" si="4"/>
        <v>0.4</v>
      </c>
      <c r="K33" s="14">
        <f t="shared" si="5"/>
        <v>0.4</v>
      </c>
      <c r="L33" s="47">
        <f t="shared" si="0"/>
        <v>-6</v>
      </c>
      <c r="M33" s="41">
        <f t="shared" si="1"/>
        <v>-7.9</v>
      </c>
      <c r="N33" s="14">
        <f t="shared" si="2"/>
        <v>-4</v>
      </c>
      <c r="O33">
        <v>0</v>
      </c>
      <c r="P33" s="52">
        <v>0</v>
      </c>
    </row>
    <row r="34" spans="2:16" ht="13.5">
      <c r="B34" s="8" t="s">
        <v>37</v>
      </c>
      <c r="C34" s="80">
        <v>552</v>
      </c>
      <c r="D34" s="81">
        <v>278</v>
      </c>
      <c r="E34" s="81">
        <v>273</v>
      </c>
      <c r="F34" s="37">
        <v>554</v>
      </c>
      <c r="G34" s="26">
        <v>266</v>
      </c>
      <c r="H34" s="27">
        <v>288</v>
      </c>
      <c r="I34" s="49">
        <f t="shared" si="3"/>
        <v>0.6</v>
      </c>
      <c r="J34" s="43">
        <f t="shared" si="4"/>
        <v>0.5</v>
      </c>
      <c r="K34" s="16">
        <f t="shared" si="5"/>
        <v>0.6</v>
      </c>
      <c r="L34" s="49">
        <f t="shared" si="0"/>
        <v>0.4</v>
      </c>
      <c r="M34" s="43">
        <f t="shared" si="1"/>
        <v>-4.3</v>
      </c>
      <c r="N34" s="16">
        <f t="shared" si="2"/>
        <v>5.5</v>
      </c>
      <c r="O34">
        <v>0</v>
      </c>
      <c r="P34" s="52">
        <v>1</v>
      </c>
    </row>
    <row r="35" spans="2:16" ht="13.5">
      <c r="B35" s="5" t="s">
        <v>38</v>
      </c>
      <c r="C35" s="79">
        <v>632</v>
      </c>
      <c r="D35" s="77">
        <v>378</v>
      </c>
      <c r="E35" s="77">
        <v>254</v>
      </c>
      <c r="F35" s="59">
        <v>599</v>
      </c>
      <c r="G35" s="28">
        <v>355</v>
      </c>
      <c r="H35" s="29">
        <v>244</v>
      </c>
      <c r="I35" s="47">
        <f t="shared" si="3"/>
        <v>0.6</v>
      </c>
      <c r="J35" s="41">
        <f t="shared" si="4"/>
        <v>0.7</v>
      </c>
      <c r="K35" s="14">
        <f t="shared" si="5"/>
        <v>0.5</v>
      </c>
      <c r="L35" s="47">
        <f t="shared" si="0"/>
        <v>-5.2</v>
      </c>
      <c r="M35" s="41">
        <f t="shared" si="1"/>
        <v>-6.1</v>
      </c>
      <c r="N35" s="14">
        <f t="shared" si="2"/>
        <v>-3.9</v>
      </c>
      <c r="O35">
        <v>0</v>
      </c>
      <c r="P35" s="52">
        <v>0</v>
      </c>
    </row>
    <row r="36" spans="2:16" ht="13.5">
      <c r="B36" s="5" t="s">
        <v>39</v>
      </c>
      <c r="C36" s="79">
        <v>366</v>
      </c>
      <c r="D36" s="77">
        <v>214</v>
      </c>
      <c r="E36" s="77">
        <v>152</v>
      </c>
      <c r="F36" s="60">
        <v>336</v>
      </c>
      <c r="G36" s="26">
        <v>192</v>
      </c>
      <c r="H36" s="27">
        <v>144</v>
      </c>
      <c r="I36" s="47">
        <f t="shared" si="3"/>
        <v>0.3</v>
      </c>
      <c r="J36" s="41">
        <f t="shared" si="4"/>
        <v>0.4</v>
      </c>
      <c r="K36" s="14">
        <f t="shared" si="5"/>
        <v>0.3</v>
      </c>
      <c r="L36" s="47">
        <f t="shared" si="0"/>
        <v>-8.2</v>
      </c>
      <c r="M36" s="41">
        <f t="shared" si="1"/>
        <v>-10.3</v>
      </c>
      <c r="N36" s="14">
        <f t="shared" si="2"/>
        <v>-5.3</v>
      </c>
      <c r="O36">
        <v>0</v>
      </c>
      <c r="P36" s="52">
        <v>0</v>
      </c>
    </row>
    <row r="37" spans="2:16" ht="13.5">
      <c r="B37" s="5" t="s">
        <v>40</v>
      </c>
      <c r="C37" s="79">
        <v>1089</v>
      </c>
      <c r="D37" s="77">
        <v>625</v>
      </c>
      <c r="E37" s="77">
        <v>463</v>
      </c>
      <c r="F37" s="60">
        <v>1014</v>
      </c>
      <c r="G37" s="26">
        <v>573</v>
      </c>
      <c r="H37" s="27">
        <v>440</v>
      </c>
      <c r="I37" s="47">
        <f t="shared" si="3"/>
        <v>1</v>
      </c>
      <c r="J37" s="41">
        <f t="shared" si="4"/>
        <v>1.1</v>
      </c>
      <c r="K37" s="14">
        <f t="shared" si="5"/>
        <v>0.9</v>
      </c>
      <c r="L37" s="47">
        <f t="shared" si="0"/>
        <v>-6.9</v>
      </c>
      <c r="M37" s="41">
        <f t="shared" si="1"/>
        <v>-8.3</v>
      </c>
      <c r="N37" s="14">
        <f t="shared" si="2"/>
        <v>-5</v>
      </c>
      <c r="O37">
        <v>1</v>
      </c>
      <c r="P37" s="52">
        <v>1</v>
      </c>
    </row>
    <row r="38" spans="2:16" ht="13.5">
      <c r="B38" s="5" t="s">
        <v>41</v>
      </c>
      <c r="C38" s="79">
        <v>121</v>
      </c>
      <c r="D38" s="77">
        <v>82</v>
      </c>
      <c r="E38" s="77">
        <v>38</v>
      </c>
      <c r="F38" s="60">
        <v>116</v>
      </c>
      <c r="G38" s="26">
        <v>77</v>
      </c>
      <c r="H38" s="27">
        <v>38</v>
      </c>
      <c r="I38" s="47">
        <f>ROUND((F38/$F$5)*100,1)</f>
        <v>0.1</v>
      </c>
      <c r="J38" s="41">
        <f>ROUND((G38/$G$5)*100,1)</f>
        <v>0.1</v>
      </c>
      <c r="K38" s="14">
        <f>ROUND((H38/$H$5)*100,1)</f>
        <v>0.1</v>
      </c>
      <c r="L38" s="47">
        <f aca="true" t="shared" si="6" ref="L38:N39">ROUND((F38/C38-1)*100,1)</f>
        <v>-4.1</v>
      </c>
      <c r="M38" s="41">
        <f t="shared" si="6"/>
        <v>-6.1</v>
      </c>
      <c r="N38" s="14">
        <f t="shared" si="6"/>
        <v>0</v>
      </c>
      <c r="O38">
        <v>1</v>
      </c>
      <c r="P38" s="52">
        <v>1</v>
      </c>
    </row>
    <row r="39" spans="2:16" ht="13.5">
      <c r="B39" s="5" t="s">
        <v>86</v>
      </c>
      <c r="C39" s="79">
        <f>C40+C41</f>
        <v>397</v>
      </c>
      <c r="D39" s="77">
        <f>D40+D41</f>
        <v>320</v>
      </c>
      <c r="E39" s="77">
        <f>E40+E41</f>
        <v>77</v>
      </c>
      <c r="F39" s="60">
        <v>358</v>
      </c>
      <c r="G39" s="26">
        <v>287</v>
      </c>
      <c r="H39" s="27">
        <v>71</v>
      </c>
      <c r="I39" s="47">
        <f>ROUND((F39/$F$5)*100,1)</f>
        <v>0.4</v>
      </c>
      <c r="J39" s="41">
        <f>ROUND((G39/$G$5)*100,1)</f>
        <v>0.5</v>
      </c>
      <c r="K39" s="14">
        <f>ROUND((H39/$H$5)*100,1)</f>
        <v>0.2</v>
      </c>
      <c r="L39" s="47">
        <f t="shared" si="6"/>
        <v>-9.8</v>
      </c>
      <c r="M39" s="41">
        <f t="shared" si="6"/>
        <v>-10.3</v>
      </c>
      <c r="N39" s="14">
        <f t="shared" si="6"/>
        <v>-7.8</v>
      </c>
      <c r="O39">
        <v>0</v>
      </c>
      <c r="P39" s="52">
        <v>0</v>
      </c>
    </row>
    <row r="40" spans="2:16" ht="13.5">
      <c r="B40" s="87" t="s">
        <v>92</v>
      </c>
      <c r="C40" s="79">
        <v>343</v>
      </c>
      <c r="D40" s="77">
        <v>282</v>
      </c>
      <c r="E40" s="77">
        <v>61</v>
      </c>
      <c r="F40" s="64" t="s">
        <v>87</v>
      </c>
      <c r="G40" s="65" t="s">
        <v>87</v>
      </c>
      <c r="H40" s="66" t="s">
        <v>87</v>
      </c>
      <c r="I40" s="70" t="s">
        <v>87</v>
      </c>
      <c r="J40" s="71" t="s">
        <v>87</v>
      </c>
      <c r="K40" s="72" t="s">
        <v>87</v>
      </c>
      <c r="L40" s="70" t="s">
        <v>87</v>
      </c>
      <c r="M40" s="71" t="s">
        <v>87</v>
      </c>
      <c r="N40" s="72" t="s">
        <v>87</v>
      </c>
      <c r="O40">
        <v>0</v>
      </c>
      <c r="P40" s="52">
        <v>0</v>
      </c>
    </row>
    <row r="41" spans="2:16" ht="13.5">
      <c r="B41" s="87" t="s">
        <v>93</v>
      </c>
      <c r="C41" s="79">
        <v>54</v>
      </c>
      <c r="D41" s="77">
        <v>38</v>
      </c>
      <c r="E41" s="77">
        <v>16</v>
      </c>
      <c r="F41" s="67" t="s">
        <v>87</v>
      </c>
      <c r="G41" s="68" t="s">
        <v>87</v>
      </c>
      <c r="H41" s="69" t="s">
        <v>87</v>
      </c>
      <c r="I41" s="70" t="s">
        <v>87</v>
      </c>
      <c r="J41" s="71" t="s">
        <v>87</v>
      </c>
      <c r="K41" s="72" t="s">
        <v>87</v>
      </c>
      <c r="L41" s="70" t="s">
        <v>87</v>
      </c>
      <c r="M41" s="71" t="s">
        <v>87</v>
      </c>
      <c r="N41" s="72" t="s">
        <v>87</v>
      </c>
      <c r="O41">
        <v>0</v>
      </c>
      <c r="P41" s="52">
        <v>0</v>
      </c>
    </row>
    <row r="42" spans="2:16" ht="13.5">
      <c r="B42" s="6" t="s">
        <v>42</v>
      </c>
      <c r="C42" s="76">
        <v>218</v>
      </c>
      <c r="D42" s="78">
        <v>143</v>
      </c>
      <c r="E42" s="78">
        <v>74</v>
      </c>
      <c r="F42" s="37">
        <v>208</v>
      </c>
      <c r="G42" s="26">
        <v>133</v>
      </c>
      <c r="H42" s="27">
        <v>74</v>
      </c>
      <c r="I42" s="48">
        <f t="shared" si="3"/>
        <v>0.2</v>
      </c>
      <c r="J42" s="42">
        <f t="shared" si="4"/>
        <v>0.3</v>
      </c>
      <c r="K42" s="15">
        <f t="shared" si="5"/>
        <v>0.2</v>
      </c>
      <c r="L42" s="48">
        <f t="shared" si="0"/>
        <v>-4.6</v>
      </c>
      <c r="M42" s="42">
        <f t="shared" si="1"/>
        <v>-7</v>
      </c>
      <c r="N42" s="15">
        <f t="shared" si="2"/>
        <v>0</v>
      </c>
      <c r="O42">
        <v>1</v>
      </c>
      <c r="P42" s="52">
        <v>1</v>
      </c>
    </row>
    <row r="43" spans="2:16" ht="13.5">
      <c r="B43" s="7" t="s">
        <v>6</v>
      </c>
      <c r="C43" s="79">
        <v>680</v>
      </c>
      <c r="D43" s="77">
        <v>424</v>
      </c>
      <c r="E43" s="77">
        <v>256</v>
      </c>
      <c r="F43" s="37">
        <v>657</v>
      </c>
      <c r="G43" s="26">
        <v>403</v>
      </c>
      <c r="H43" s="27">
        <v>254</v>
      </c>
      <c r="I43" s="47">
        <f t="shared" si="3"/>
        <v>0.7</v>
      </c>
      <c r="J43" s="41">
        <f t="shared" si="4"/>
        <v>0.8</v>
      </c>
      <c r="K43" s="14">
        <f t="shared" si="5"/>
        <v>0.5</v>
      </c>
      <c r="L43" s="47">
        <f t="shared" si="0"/>
        <v>-3.4</v>
      </c>
      <c r="M43" s="41">
        <f t="shared" si="1"/>
        <v>-5</v>
      </c>
      <c r="N43" s="14">
        <f t="shared" si="2"/>
        <v>-0.8</v>
      </c>
      <c r="O43">
        <v>0</v>
      </c>
      <c r="P43" s="52">
        <v>0</v>
      </c>
    </row>
    <row r="44" spans="2:16" ht="13.5">
      <c r="B44" s="7" t="s">
        <v>43</v>
      </c>
      <c r="C44" s="79">
        <v>173</v>
      </c>
      <c r="D44" s="77">
        <v>136</v>
      </c>
      <c r="E44" s="77">
        <v>37</v>
      </c>
      <c r="F44" s="37">
        <v>150</v>
      </c>
      <c r="G44" s="26">
        <v>114</v>
      </c>
      <c r="H44" s="27">
        <v>36</v>
      </c>
      <c r="I44" s="47">
        <f t="shared" si="3"/>
        <v>0.1</v>
      </c>
      <c r="J44" s="41">
        <f t="shared" si="4"/>
        <v>0.2</v>
      </c>
      <c r="K44" s="14">
        <f t="shared" si="5"/>
        <v>0.1</v>
      </c>
      <c r="L44" s="47">
        <f t="shared" si="0"/>
        <v>-13.3</v>
      </c>
      <c r="M44" s="41">
        <f t="shared" si="1"/>
        <v>-16.2</v>
      </c>
      <c r="N44" s="14">
        <f t="shared" si="2"/>
        <v>-2.7</v>
      </c>
      <c r="O44">
        <v>0</v>
      </c>
      <c r="P44" s="52">
        <v>0</v>
      </c>
    </row>
    <row r="45" spans="2:16" ht="13.5">
      <c r="B45" s="8" t="s">
        <v>44</v>
      </c>
      <c r="C45" s="80">
        <v>813</v>
      </c>
      <c r="D45" s="81">
        <v>531</v>
      </c>
      <c r="E45" s="81">
        <v>282</v>
      </c>
      <c r="F45" s="37">
        <v>790</v>
      </c>
      <c r="G45" s="26">
        <v>507</v>
      </c>
      <c r="H45" s="27">
        <v>283</v>
      </c>
      <c r="I45" s="49">
        <f t="shared" si="3"/>
        <v>0.8</v>
      </c>
      <c r="J45" s="43">
        <f t="shared" si="4"/>
        <v>1</v>
      </c>
      <c r="K45" s="16">
        <f t="shared" si="5"/>
        <v>0.6</v>
      </c>
      <c r="L45" s="49">
        <f t="shared" si="0"/>
        <v>-2.8</v>
      </c>
      <c r="M45" s="43">
        <f t="shared" si="1"/>
        <v>-4.5</v>
      </c>
      <c r="N45" s="16">
        <f t="shared" si="2"/>
        <v>0.4</v>
      </c>
      <c r="O45">
        <v>0</v>
      </c>
      <c r="P45" s="52">
        <v>0</v>
      </c>
    </row>
    <row r="46" spans="2:16" ht="13.5">
      <c r="B46" s="5" t="s">
        <v>7</v>
      </c>
      <c r="C46" s="79">
        <v>681</v>
      </c>
      <c r="D46" s="77">
        <v>396</v>
      </c>
      <c r="E46" s="77">
        <v>282</v>
      </c>
      <c r="F46" s="63">
        <v>680</v>
      </c>
      <c r="G46" s="32">
        <v>392</v>
      </c>
      <c r="H46" s="33">
        <v>286</v>
      </c>
      <c r="I46" s="47">
        <f t="shared" si="3"/>
        <v>0.7</v>
      </c>
      <c r="J46" s="41">
        <f t="shared" si="4"/>
        <v>0.7</v>
      </c>
      <c r="K46" s="14">
        <f t="shared" si="5"/>
        <v>0.6</v>
      </c>
      <c r="L46" s="47">
        <f t="shared" si="0"/>
        <v>-0.1</v>
      </c>
      <c r="M46" s="41">
        <f t="shared" si="1"/>
        <v>-1</v>
      </c>
      <c r="N46" s="14">
        <f t="shared" si="2"/>
        <v>1.4</v>
      </c>
      <c r="O46">
        <v>2</v>
      </c>
      <c r="P46" s="52">
        <v>3</v>
      </c>
    </row>
    <row r="47" spans="2:16" ht="13.5">
      <c r="B47" s="6" t="s">
        <v>8</v>
      </c>
      <c r="C47" s="76">
        <v>1217</v>
      </c>
      <c r="D47" s="78">
        <v>767</v>
      </c>
      <c r="E47" s="78">
        <v>442</v>
      </c>
      <c r="F47" s="37">
        <v>1135</v>
      </c>
      <c r="G47" s="26">
        <v>715</v>
      </c>
      <c r="H47" s="27">
        <v>412</v>
      </c>
      <c r="I47" s="48">
        <f t="shared" si="3"/>
        <v>1.1</v>
      </c>
      <c r="J47" s="42">
        <f t="shared" si="4"/>
        <v>1.3</v>
      </c>
      <c r="K47" s="15">
        <f t="shared" si="5"/>
        <v>0.9</v>
      </c>
      <c r="L47" s="48">
        <f t="shared" si="0"/>
        <v>-6.7</v>
      </c>
      <c r="M47" s="42">
        <f t="shared" si="1"/>
        <v>-6.8</v>
      </c>
      <c r="N47" s="15">
        <f t="shared" si="2"/>
        <v>-6.8</v>
      </c>
      <c r="O47">
        <v>8</v>
      </c>
      <c r="P47" s="52">
        <v>8</v>
      </c>
    </row>
    <row r="48" spans="2:16" ht="13.5">
      <c r="B48" s="7" t="s">
        <v>45</v>
      </c>
      <c r="C48" s="79">
        <v>84</v>
      </c>
      <c r="D48" s="77">
        <v>54</v>
      </c>
      <c r="E48" s="77">
        <v>30</v>
      </c>
      <c r="F48" s="37">
        <v>84</v>
      </c>
      <c r="G48" s="26">
        <v>56</v>
      </c>
      <c r="H48" s="27">
        <v>28</v>
      </c>
      <c r="I48" s="47">
        <f t="shared" si="3"/>
        <v>0.1</v>
      </c>
      <c r="J48" s="41">
        <f t="shared" si="4"/>
        <v>0.1</v>
      </c>
      <c r="K48" s="14">
        <f t="shared" si="5"/>
        <v>0.1</v>
      </c>
      <c r="L48" s="47">
        <f t="shared" si="0"/>
        <v>0</v>
      </c>
      <c r="M48" s="41">
        <f t="shared" si="1"/>
        <v>3.7</v>
      </c>
      <c r="N48" s="14">
        <f t="shared" si="2"/>
        <v>-6.7</v>
      </c>
      <c r="O48">
        <v>0</v>
      </c>
      <c r="P48" s="52">
        <v>0</v>
      </c>
    </row>
    <row r="49" spans="2:16" ht="13.5">
      <c r="B49" s="7" t="s">
        <v>46</v>
      </c>
      <c r="C49" s="79">
        <v>727</v>
      </c>
      <c r="D49" s="77">
        <v>444</v>
      </c>
      <c r="E49" s="77">
        <v>281</v>
      </c>
      <c r="F49" s="37">
        <v>691</v>
      </c>
      <c r="G49" s="26">
        <v>413</v>
      </c>
      <c r="H49" s="27">
        <v>278</v>
      </c>
      <c r="I49" s="47">
        <f t="shared" si="3"/>
        <v>0.7</v>
      </c>
      <c r="J49" s="41">
        <f t="shared" si="4"/>
        <v>0.8</v>
      </c>
      <c r="K49" s="14">
        <f t="shared" si="5"/>
        <v>0.6</v>
      </c>
      <c r="L49" s="47">
        <f t="shared" si="0"/>
        <v>-5</v>
      </c>
      <c r="M49" s="41">
        <f t="shared" si="1"/>
        <v>-7</v>
      </c>
      <c r="N49" s="14">
        <f t="shared" si="2"/>
        <v>-1.1</v>
      </c>
      <c r="O49">
        <v>0</v>
      </c>
      <c r="P49" s="52">
        <v>2</v>
      </c>
    </row>
    <row r="50" spans="2:16" ht="13.5">
      <c r="B50" s="7" t="s">
        <v>9</v>
      </c>
      <c r="C50" s="79">
        <v>535</v>
      </c>
      <c r="D50" s="77">
        <v>270</v>
      </c>
      <c r="E50" s="77">
        <v>255</v>
      </c>
      <c r="F50" s="37">
        <v>490</v>
      </c>
      <c r="G50" s="26">
        <v>240</v>
      </c>
      <c r="H50" s="27">
        <v>240</v>
      </c>
      <c r="I50" s="47">
        <f t="shared" si="3"/>
        <v>0.5</v>
      </c>
      <c r="J50" s="41">
        <f t="shared" si="4"/>
        <v>0.5</v>
      </c>
      <c r="K50" s="14">
        <f t="shared" si="5"/>
        <v>0.5</v>
      </c>
      <c r="L50" s="47">
        <f t="shared" si="0"/>
        <v>-8.4</v>
      </c>
      <c r="M50" s="41">
        <f t="shared" si="1"/>
        <v>-11.1</v>
      </c>
      <c r="N50" s="14">
        <f t="shared" si="2"/>
        <v>-5.9</v>
      </c>
      <c r="O50">
        <v>10</v>
      </c>
      <c r="P50" s="52">
        <v>10</v>
      </c>
    </row>
    <row r="51" spans="2:16" ht="13.5">
      <c r="B51" s="7" t="s">
        <v>47</v>
      </c>
      <c r="C51" s="79">
        <v>679</v>
      </c>
      <c r="D51" s="77">
        <v>325</v>
      </c>
      <c r="E51" s="77">
        <v>352</v>
      </c>
      <c r="F51" s="37">
        <v>663</v>
      </c>
      <c r="G51" s="26">
        <v>318</v>
      </c>
      <c r="H51" s="27">
        <v>342</v>
      </c>
      <c r="I51" s="47">
        <f t="shared" si="3"/>
        <v>0.7</v>
      </c>
      <c r="J51" s="41">
        <f t="shared" si="4"/>
        <v>0.6</v>
      </c>
      <c r="K51" s="14">
        <f t="shared" si="5"/>
        <v>0.7</v>
      </c>
      <c r="L51" s="47">
        <f t="shared" si="0"/>
        <v>-2.4</v>
      </c>
      <c r="M51" s="41">
        <f t="shared" si="1"/>
        <v>-2.2</v>
      </c>
      <c r="N51" s="14">
        <f t="shared" si="2"/>
        <v>-2.8</v>
      </c>
      <c r="O51">
        <v>3</v>
      </c>
      <c r="P51" s="52">
        <v>2</v>
      </c>
    </row>
    <row r="52" spans="2:16" ht="13.5">
      <c r="B52" s="7" t="s">
        <v>48</v>
      </c>
      <c r="C52" s="79">
        <v>778</v>
      </c>
      <c r="D52" s="77">
        <v>442</v>
      </c>
      <c r="E52" s="77">
        <v>334</v>
      </c>
      <c r="F52" s="37">
        <v>744</v>
      </c>
      <c r="G52" s="26">
        <v>425</v>
      </c>
      <c r="H52" s="27">
        <v>318</v>
      </c>
      <c r="I52" s="47">
        <f t="shared" si="3"/>
        <v>0.7</v>
      </c>
      <c r="J52" s="41">
        <f t="shared" si="4"/>
        <v>0.8</v>
      </c>
      <c r="K52" s="14">
        <f t="shared" si="5"/>
        <v>0.7</v>
      </c>
      <c r="L52" s="47">
        <f t="shared" si="0"/>
        <v>-4.4</v>
      </c>
      <c r="M52" s="41">
        <f t="shared" si="1"/>
        <v>-3.8</v>
      </c>
      <c r="N52" s="14">
        <f t="shared" si="2"/>
        <v>-4.8</v>
      </c>
      <c r="O52">
        <v>1</v>
      </c>
      <c r="P52" s="52">
        <v>2</v>
      </c>
    </row>
    <row r="53" spans="2:16" ht="13.5">
      <c r="B53" s="7" t="s">
        <v>49</v>
      </c>
      <c r="C53" s="79">
        <v>129</v>
      </c>
      <c r="D53" s="77">
        <v>80</v>
      </c>
      <c r="E53" s="77">
        <v>49</v>
      </c>
      <c r="F53" s="37">
        <v>124</v>
      </c>
      <c r="G53" s="26">
        <v>74</v>
      </c>
      <c r="H53" s="27">
        <v>50</v>
      </c>
      <c r="I53" s="47">
        <f t="shared" si="3"/>
        <v>0.1</v>
      </c>
      <c r="J53" s="41">
        <f t="shared" si="4"/>
        <v>0.1</v>
      </c>
      <c r="K53" s="14">
        <f t="shared" si="5"/>
        <v>0.1</v>
      </c>
      <c r="L53" s="47">
        <f t="shared" si="0"/>
        <v>-3.9</v>
      </c>
      <c r="M53" s="41">
        <f t="shared" si="1"/>
        <v>-7.5</v>
      </c>
      <c r="N53" s="14">
        <f t="shared" si="2"/>
        <v>2</v>
      </c>
      <c r="O53">
        <v>0</v>
      </c>
      <c r="P53" s="52">
        <v>0</v>
      </c>
    </row>
    <row r="54" spans="2:16" ht="13.5">
      <c r="B54" s="8" t="s">
        <v>50</v>
      </c>
      <c r="C54" s="80">
        <v>148</v>
      </c>
      <c r="D54" s="81">
        <v>94</v>
      </c>
      <c r="E54" s="81">
        <v>54</v>
      </c>
      <c r="F54" s="37">
        <v>159</v>
      </c>
      <c r="G54" s="26">
        <v>95</v>
      </c>
      <c r="H54" s="27">
        <v>64</v>
      </c>
      <c r="I54" s="49">
        <f t="shared" si="3"/>
        <v>0.2</v>
      </c>
      <c r="J54" s="43">
        <f t="shared" si="4"/>
        <v>0.2</v>
      </c>
      <c r="K54" s="16">
        <f t="shared" si="5"/>
        <v>0.1</v>
      </c>
      <c r="L54" s="49">
        <f t="shared" si="0"/>
        <v>7.4</v>
      </c>
      <c r="M54" s="43">
        <f t="shared" si="1"/>
        <v>1.1</v>
      </c>
      <c r="N54" s="16">
        <f t="shared" si="2"/>
        <v>18.5</v>
      </c>
      <c r="O54">
        <v>0</v>
      </c>
      <c r="P54" s="52">
        <v>0</v>
      </c>
    </row>
    <row r="55" spans="2:16" ht="13.5">
      <c r="B55" s="5" t="s">
        <v>51</v>
      </c>
      <c r="C55" s="79">
        <v>163</v>
      </c>
      <c r="D55" s="77">
        <v>99</v>
      </c>
      <c r="E55" s="77">
        <v>64</v>
      </c>
      <c r="F55" s="59">
        <v>176</v>
      </c>
      <c r="G55" s="28">
        <v>114</v>
      </c>
      <c r="H55" s="29">
        <v>62</v>
      </c>
      <c r="I55" s="47">
        <f t="shared" si="3"/>
        <v>0.2</v>
      </c>
      <c r="J55" s="41">
        <f t="shared" si="4"/>
        <v>0.2</v>
      </c>
      <c r="K55" s="14">
        <f t="shared" si="5"/>
        <v>0.1</v>
      </c>
      <c r="L55" s="47">
        <f t="shared" si="0"/>
        <v>8</v>
      </c>
      <c r="M55" s="41">
        <f t="shared" si="1"/>
        <v>15.2</v>
      </c>
      <c r="N55" s="14">
        <f t="shared" si="2"/>
        <v>-3.1</v>
      </c>
      <c r="O55">
        <v>0</v>
      </c>
      <c r="P55" s="52">
        <v>0</v>
      </c>
    </row>
    <row r="56" spans="2:16" ht="13.5">
      <c r="B56" s="5" t="s">
        <v>52</v>
      </c>
      <c r="C56" s="79">
        <v>370</v>
      </c>
      <c r="D56" s="77">
        <v>235</v>
      </c>
      <c r="E56" s="77">
        <v>133</v>
      </c>
      <c r="F56" s="60">
        <v>333</v>
      </c>
      <c r="G56" s="26">
        <v>204</v>
      </c>
      <c r="H56" s="27">
        <v>125</v>
      </c>
      <c r="I56" s="47">
        <f t="shared" si="3"/>
        <v>0.3</v>
      </c>
      <c r="J56" s="41">
        <f t="shared" si="4"/>
        <v>0.4</v>
      </c>
      <c r="K56" s="14">
        <f t="shared" si="5"/>
        <v>0.3</v>
      </c>
      <c r="L56" s="47">
        <f t="shared" si="0"/>
        <v>-10</v>
      </c>
      <c r="M56" s="41">
        <f t="shared" si="1"/>
        <v>-13.2</v>
      </c>
      <c r="N56" s="14">
        <f t="shared" si="2"/>
        <v>-6</v>
      </c>
      <c r="O56">
        <v>4</v>
      </c>
      <c r="P56" s="52">
        <v>2</v>
      </c>
    </row>
    <row r="57" spans="2:16" ht="13.5">
      <c r="B57" s="5" t="s">
        <v>53</v>
      </c>
      <c r="C57" s="79">
        <v>512</v>
      </c>
      <c r="D57" s="77">
        <v>360</v>
      </c>
      <c r="E57" s="77">
        <v>151</v>
      </c>
      <c r="F57" s="60">
        <v>489</v>
      </c>
      <c r="G57" s="26">
        <v>344</v>
      </c>
      <c r="H57" s="27">
        <v>144</v>
      </c>
      <c r="I57" s="47">
        <f t="shared" si="3"/>
        <v>0.5</v>
      </c>
      <c r="J57" s="41">
        <f t="shared" si="4"/>
        <v>0.6</v>
      </c>
      <c r="K57" s="14">
        <f t="shared" si="5"/>
        <v>0.3</v>
      </c>
      <c r="L57" s="47">
        <f t="shared" si="0"/>
        <v>-4.5</v>
      </c>
      <c r="M57" s="41">
        <f t="shared" si="1"/>
        <v>-4.4</v>
      </c>
      <c r="N57" s="14">
        <f t="shared" si="2"/>
        <v>-4.6</v>
      </c>
      <c r="O57">
        <v>1</v>
      </c>
      <c r="P57" s="52">
        <v>1</v>
      </c>
    </row>
    <row r="58" spans="2:16" ht="13.5">
      <c r="B58" s="5" t="s">
        <v>54</v>
      </c>
      <c r="C58" s="79">
        <v>157</v>
      </c>
      <c r="D58" s="77">
        <v>83</v>
      </c>
      <c r="E58" s="77">
        <v>73</v>
      </c>
      <c r="F58" s="60">
        <v>146</v>
      </c>
      <c r="G58" s="26">
        <v>74</v>
      </c>
      <c r="H58" s="27">
        <v>71</v>
      </c>
      <c r="I58" s="47">
        <f t="shared" si="3"/>
        <v>0.1</v>
      </c>
      <c r="J58" s="41">
        <f t="shared" si="4"/>
        <v>0.1</v>
      </c>
      <c r="K58" s="14">
        <f t="shared" si="5"/>
        <v>0.2</v>
      </c>
      <c r="L58" s="47">
        <f t="shared" si="0"/>
        <v>-7</v>
      </c>
      <c r="M58" s="41">
        <f t="shared" si="1"/>
        <v>-10.8</v>
      </c>
      <c r="N58" s="14">
        <f t="shared" si="2"/>
        <v>-2.7</v>
      </c>
      <c r="O58">
        <v>1</v>
      </c>
      <c r="P58" s="52">
        <v>1</v>
      </c>
    </row>
    <row r="59" spans="2:16" ht="13.5">
      <c r="B59" s="5" t="s">
        <v>10</v>
      </c>
      <c r="C59" s="79">
        <v>568</v>
      </c>
      <c r="D59" s="77">
        <v>378</v>
      </c>
      <c r="E59" s="77">
        <v>189</v>
      </c>
      <c r="F59" s="60">
        <v>529</v>
      </c>
      <c r="G59" s="26">
        <v>335</v>
      </c>
      <c r="H59" s="27">
        <v>194</v>
      </c>
      <c r="I59" s="47">
        <f t="shared" si="3"/>
        <v>0.5</v>
      </c>
      <c r="J59" s="41">
        <f t="shared" si="4"/>
        <v>0.6</v>
      </c>
      <c r="K59" s="14">
        <f t="shared" si="5"/>
        <v>0.4</v>
      </c>
      <c r="L59" s="47">
        <f t="shared" si="0"/>
        <v>-6.9</v>
      </c>
      <c r="M59" s="41">
        <f t="shared" si="1"/>
        <v>-11.4</v>
      </c>
      <c r="N59" s="14">
        <f t="shared" si="2"/>
        <v>2.6</v>
      </c>
      <c r="O59">
        <v>0</v>
      </c>
      <c r="P59" s="52">
        <v>1</v>
      </c>
    </row>
    <row r="60" spans="2:16" ht="13.5">
      <c r="B60" s="5" t="s">
        <v>55</v>
      </c>
      <c r="C60" s="79">
        <v>587</v>
      </c>
      <c r="D60" s="77">
        <v>350</v>
      </c>
      <c r="E60" s="77">
        <v>232</v>
      </c>
      <c r="F60" s="60">
        <v>553</v>
      </c>
      <c r="G60" s="26">
        <v>331</v>
      </c>
      <c r="H60" s="27">
        <v>219</v>
      </c>
      <c r="I60" s="47">
        <f t="shared" si="3"/>
        <v>0.6</v>
      </c>
      <c r="J60" s="41">
        <f t="shared" si="4"/>
        <v>0.6</v>
      </c>
      <c r="K60" s="14">
        <f t="shared" si="5"/>
        <v>0.5</v>
      </c>
      <c r="L60" s="47">
        <f t="shared" si="0"/>
        <v>-5.8</v>
      </c>
      <c r="M60" s="41">
        <f t="shared" si="1"/>
        <v>-5.4</v>
      </c>
      <c r="N60" s="14">
        <f t="shared" si="2"/>
        <v>-5.6</v>
      </c>
      <c r="O60">
        <v>3</v>
      </c>
      <c r="P60" s="52">
        <v>5</v>
      </c>
    </row>
    <row r="61" spans="2:16" ht="13.5">
      <c r="B61" s="5" t="s">
        <v>56</v>
      </c>
      <c r="C61" s="79">
        <v>453</v>
      </c>
      <c r="D61" s="77">
        <v>282</v>
      </c>
      <c r="E61" s="77">
        <v>169</v>
      </c>
      <c r="F61" s="60">
        <v>425</v>
      </c>
      <c r="G61" s="26">
        <v>257</v>
      </c>
      <c r="H61" s="27">
        <v>164</v>
      </c>
      <c r="I61" s="47">
        <f t="shared" si="3"/>
        <v>0.4</v>
      </c>
      <c r="J61" s="41">
        <f t="shared" si="4"/>
        <v>0.5</v>
      </c>
      <c r="K61" s="14">
        <f t="shared" si="5"/>
        <v>0.3</v>
      </c>
      <c r="L61" s="47">
        <f t="shared" si="0"/>
        <v>-6.2</v>
      </c>
      <c r="M61" s="41">
        <f t="shared" si="1"/>
        <v>-8.9</v>
      </c>
      <c r="N61" s="14">
        <f t="shared" si="2"/>
        <v>-3</v>
      </c>
      <c r="O61">
        <v>4</v>
      </c>
      <c r="P61" s="52">
        <v>2</v>
      </c>
    </row>
    <row r="62" spans="2:16" ht="13.5">
      <c r="B62" s="5" t="s">
        <v>57</v>
      </c>
      <c r="C62" s="79">
        <v>225</v>
      </c>
      <c r="D62" s="77">
        <v>138</v>
      </c>
      <c r="E62" s="77">
        <v>87</v>
      </c>
      <c r="F62" s="61">
        <v>205</v>
      </c>
      <c r="G62" s="30">
        <v>127</v>
      </c>
      <c r="H62" s="31">
        <v>78</v>
      </c>
      <c r="I62" s="47">
        <f t="shared" si="3"/>
        <v>0.2</v>
      </c>
      <c r="J62" s="41">
        <f t="shared" si="4"/>
        <v>0.2</v>
      </c>
      <c r="K62" s="14">
        <f t="shared" si="5"/>
        <v>0.2</v>
      </c>
      <c r="L62" s="47">
        <f t="shared" si="0"/>
        <v>-8.9</v>
      </c>
      <c r="M62" s="41">
        <f t="shared" si="1"/>
        <v>-8</v>
      </c>
      <c r="N62" s="14">
        <f t="shared" si="2"/>
        <v>-10.3</v>
      </c>
      <c r="O62">
        <v>0</v>
      </c>
      <c r="P62" s="52">
        <v>0</v>
      </c>
    </row>
    <row r="63" spans="2:16" ht="13.5">
      <c r="B63" s="6" t="s">
        <v>58</v>
      </c>
      <c r="C63" s="76">
        <v>754</v>
      </c>
      <c r="D63" s="78">
        <v>340</v>
      </c>
      <c r="E63" s="78">
        <v>413</v>
      </c>
      <c r="F63" s="37">
        <v>718</v>
      </c>
      <c r="G63" s="26">
        <v>315</v>
      </c>
      <c r="H63" s="27">
        <v>403</v>
      </c>
      <c r="I63" s="48">
        <f t="shared" si="3"/>
        <v>0.7</v>
      </c>
      <c r="J63" s="42">
        <f t="shared" si="4"/>
        <v>0.6</v>
      </c>
      <c r="K63" s="15">
        <f t="shared" si="5"/>
        <v>0.9</v>
      </c>
      <c r="L63" s="48">
        <f t="shared" si="0"/>
        <v>-4.8</v>
      </c>
      <c r="M63" s="42">
        <f t="shared" si="1"/>
        <v>-7.4</v>
      </c>
      <c r="N63" s="15">
        <f t="shared" si="2"/>
        <v>-2.4</v>
      </c>
      <c r="O63">
        <v>0</v>
      </c>
      <c r="P63" s="52">
        <v>1</v>
      </c>
    </row>
    <row r="64" spans="2:16" ht="13.5">
      <c r="B64" s="7" t="s">
        <v>59</v>
      </c>
      <c r="C64" s="79">
        <v>836</v>
      </c>
      <c r="D64" s="77">
        <v>367</v>
      </c>
      <c r="E64" s="77">
        <v>469</v>
      </c>
      <c r="F64" s="37">
        <v>799</v>
      </c>
      <c r="G64" s="26">
        <v>345</v>
      </c>
      <c r="H64" s="27">
        <v>454</v>
      </c>
      <c r="I64" s="47">
        <f t="shared" si="3"/>
        <v>0.8</v>
      </c>
      <c r="J64" s="41">
        <f t="shared" si="4"/>
        <v>0.7</v>
      </c>
      <c r="K64" s="14">
        <f t="shared" si="5"/>
        <v>1</v>
      </c>
      <c r="L64" s="47">
        <f t="shared" si="0"/>
        <v>-4.4</v>
      </c>
      <c r="M64" s="41">
        <f t="shared" si="1"/>
        <v>-6</v>
      </c>
      <c r="N64" s="14">
        <f t="shared" si="2"/>
        <v>-3.2</v>
      </c>
      <c r="O64">
        <v>0</v>
      </c>
      <c r="P64" s="52">
        <v>0</v>
      </c>
    </row>
    <row r="65" spans="2:16" ht="13.5">
      <c r="B65" s="7" t="s">
        <v>60</v>
      </c>
      <c r="C65" s="79">
        <v>1242</v>
      </c>
      <c r="D65" s="77">
        <v>730</v>
      </c>
      <c r="E65" s="77">
        <v>507</v>
      </c>
      <c r="F65" s="37">
        <v>1156</v>
      </c>
      <c r="G65" s="26">
        <v>681</v>
      </c>
      <c r="H65" s="27">
        <v>470</v>
      </c>
      <c r="I65" s="47">
        <f t="shared" si="3"/>
        <v>1.2</v>
      </c>
      <c r="J65" s="41">
        <f t="shared" si="4"/>
        <v>1.3</v>
      </c>
      <c r="K65" s="14">
        <f t="shared" si="5"/>
        <v>1</v>
      </c>
      <c r="L65" s="47">
        <f t="shared" si="0"/>
        <v>-6.9</v>
      </c>
      <c r="M65" s="41">
        <f t="shared" si="1"/>
        <v>-6.7</v>
      </c>
      <c r="N65" s="14">
        <f t="shared" si="2"/>
        <v>-7.3</v>
      </c>
      <c r="O65">
        <v>5</v>
      </c>
      <c r="P65" s="52">
        <v>5</v>
      </c>
    </row>
    <row r="66" spans="2:16" ht="13.5">
      <c r="B66" s="8" t="s">
        <v>61</v>
      </c>
      <c r="C66" s="80">
        <v>1308</v>
      </c>
      <c r="D66" s="81">
        <v>588</v>
      </c>
      <c r="E66" s="81">
        <v>717</v>
      </c>
      <c r="F66" s="37">
        <v>1345</v>
      </c>
      <c r="G66" s="26">
        <v>608</v>
      </c>
      <c r="H66" s="27">
        <v>735</v>
      </c>
      <c r="I66" s="49">
        <f t="shared" si="3"/>
        <v>1.3</v>
      </c>
      <c r="J66" s="43">
        <f t="shared" si="4"/>
        <v>1.1</v>
      </c>
      <c r="K66" s="16">
        <f t="shared" si="5"/>
        <v>1.6</v>
      </c>
      <c r="L66" s="49">
        <f t="shared" si="0"/>
        <v>2.8</v>
      </c>
      <c r="M66" s="43">
        <f t="shared" si="1"/>
        <v>3.4</v>
      </c>
      <c r="N66" s="16">
        <f t="shared" si="2"/>
        <v>2.5</v>
      </c>
      <c r="O66">
        <v>2</v>
      </c>
      <c r="P66" s="52">
        <v>3</v>
      </c>
    </row>
    <row r="67" spans="2:16" ht="13.5">
      <c r="B67" s="5" t="s">
        <v>62</v>
      </c>
      <c r="C67" s="79">
        <v>645</v>
      </c>
      <c r="D67" s="77">
        <v>383</v>
      </c>
      <c r="E67" s="77">
        <v>262</v>
      </c>
      <c r="F67" s="59">
        <v>595</v>
      </c>
      <c r="G67" s="28">
        <v>343</v>
      </c>
      <c r="H67" s="29">
        <v>252</v>
      </c>
      <c r="I67" s="47">
        <f t="shared" si="3"/>
        <v>0.6</v>
      </c>
      <c r="J67" s="41">
        <f t="shared" si="4"/>
        <v>0.6</v>
      </c>
      <c r="K67" s="14">
        <f t="shared" si="5"/>
        <v>0.5</v>
      </c>
      <c r="L67" s="47">
        <f t="shared" si="0"/>
        <v>-7.8</v>
      </c>
      <c r="M67" s="41">
        <f t="shared" si="1"/>
        <v>-10.4</v>
      </c>
      <c r="N67" s="14">
        <f t="shared" si="2"/>
        <v>-3.8</v>
      </c>
      <c r="O67">
        <v>0</v>
      </c>
      <c r="P67" s="52">
        <v>0</v>
      </c>
    </row>
    <row r="68" spans="2:16" ht="13.5">
      <c r="B68" s="5" t="s">
        <v>63</v>
      </c>
      <c r="C68" s="79">
        <v>1051</v>
      </c>
      <c r="D68" s="77">
        <v>503</v>
      </c>
      <c r="E68" s="77">
        <v>548</v>
      </c>
      <c r="F68" s="60">
        <v>1066</v>
      </c>
      <c r="G68" s="26">
        <v>509</v>
      </c>
      <c r="H68" s="27">
        <v>557</v>
      </c>
      <c r="I68" s="47">
        <f t="shared" si="3"/>
        <v>1.1</v>
      </c>
      <c r="J68" s="41">
        <f t="shared" si="4"/>
        <v>1</v>
      </c>
      <c r="K68" s="14">
        <f t="shared" si="5"/>
        <v>1.2</v>
      </c>
      <c r="L68" s="47">
        <f t="shared" si="0"/>
        <v>1.4</v>
      </c>
      <c r="M68" s="41">
        <f t="shared" si="1"/>
        <v>1.2</v>
      </c>
      <c r="N68" s="14">
        <f t="shared" si="2"/>
        <v>1.6</v>
      </c>
      <c r="O68">
        <v>0</v>
      </c>
      <c r="P68" s="52">
        <v>0</v>
      </c>
    </row>
    <row r="69" spans="2:16" ht="13.5">
      <c r="B69" s="5" t="s">
        <v>11</v>
      </c>
      <c r="C69" s="79">
        <v>897</v>
      </c>
      <c r="D69" s="77">
        <v>451</v>
      </c>
      <c r="E69" s="77">
        <v>446</v>
      </c>
      <c r="F69" s="60">
        <v>855</v>
      </c>
      <c r="G69" s="26">
        <v>432</v>
      </c>
      <c r="H69" s="27">
        <v>423</v>
      </c>
      <c r="I69" s="47">
        <f t="shared" si="3"/>
        <v>0.9</v>
      </c>
      <c r="J69" s="41">
        <f t="shared" si="4"/>
        <v>0.8</v>
      </c>
      <c r="K69" s="14">
        <f t="shared" si="5"/>
        <v>0.9</v>
      </c>
      <c r="L69" s="47">
        <f t="shared" si="0"/>
        <v>-4.7</v>
      </c>
      <c r="M69" s="41">
        <f t="shared" si="1"/>
        <v>-4.2</v>
      </c>
      <c r="N69" s="14">
        <f t="shared" si="2"/>
        <v>-5.2</v>
      </c>
      <c r="O69">
        <v>0</v>
      </c>
      <c r="P69" s="52">
        <v>0</v>
      </c>
    </row>
    <row r="70" spans="2:16" ht="13.5">
      <c r="B70" s="5" t="s">
        <v>64</v>
      </c>
      <c r="C70" s="79">
        <v>1291</v>
      </c>
      <c r="D70" s="77">
        <v>686</v>
      </c>
      <c r="E70" s="77">
        <v>605</v>
      </c>
      <c r="F70" s="61">
        <v>1185</v>
      </c>
      <c r="G70" s="30">
        <v>628</v>
      </c>
      <c r="H70" s="31">
        <v>556</v>
      </c>
      <c r="I70" s="47">
        <f t="shared" si="3"/>
        <v>1.2</v>
      </c>
      <c r="J70" s="41">
        <f t="shared" si="4"/>
        <v>1.2</v>
      </c>
      <c r="K70" s="14">
        <f t="shared" si="5"/>
        <v>1.2</v>
      </c>
      <c r="L70" s="47">
        <f t="shared" si="0"/>
        <v>-8.2</v>
      </c>
      <c r="M70" s="41">
        <f t="shared" si="1"/>
        <v>-8.5</v>
      </c>
      <c r="N70" s="14">
        <f t="shared" si="2"/>
        <v>-8.1</v>
      </c>
      <c r="O70">
        <v>1</v>
      </c>
      <c r="P70" s="52">
        <v>0</v>
      </c>
    </row>
    <row r="71" spans="2:16" ht="13.5">
      <c r="B71" s="9" t="s">
        <v>12</v>
      </c>
      <c r="C71" s="82">
        <v>1390</v>
      </c>
      <c r="D71" s="83">
        <v>885</v>
      </c>
      <c r="E71" s="83">
        <v>503</v>
      </c>
      <c r="F71" s="37">
        <v>1305</v>
      </c>
      <c r="G71" s="26">
        <v>824</v>
      </c>
      <c r="H71" s="27">
        <v>475</v>
      </c>
      <c r="I71" s="50">
        <f t="shared" si="3"/>
        <v>1.3</v>
      </c>
      <c r="J71" s="44">
        <f t="shared" si="4"/>
        <v>1.6</v>
      </c>
      <c r="K71" s="17">
        <f t="shared" si="5"/>
        <v>1</v>
      </c>
      <c r="L71" s="50">
        <f aca="true" t="shared" si="7" ref="L71:L76">ROUND((F71/C71-1)*100,1)</f>
        <v>-6.1</v>
      </c>
      <c r="M71" s="44">
        <f aca="true" t="shared" si="8" ref="M71:M76">ROUND((G71/D71-1)*100,1)</f>
        <v>-6.9</v>
      </c>
      <c r="N71" s="17">
        <f aca="true" t="shared" si="9" ref="N71:N76">ROUND((H71/E71-1)*100,1)</f>
        <v>-5.6</v>
      </c>
      <c r="O71">
        <v>6</v>
      </c>
      <c r="P71" s="52">
        <v>2</v>
      </c>
    </row>
    <row r="72" spans="2:16" ht="13.5">
      <c r="B72" s="5" t="s">
        <v>65</v>
      </c>
      <c r="C72" s="79">
        <v>734</v>
      </c>
      <c r="D72" s="77">
        <v>449</v>
      </c>
      <c r="E72" s="77">
        <v>279</v>
      </c>
      <c r="F72" s="59">
        <v>722</v>
      </c>
      <c r="G72" s="28">
        <v>430</v>
      </c>
      <c r="H72" s="29">
        <v>288</v>
      </c>
      <c r="I72" s="47">
        <f>ROUND((F72/$F$5)*100,1)</f>
        <v>0.7</v>
      </c>
      <c r="J72" s="41">
        <f>ROUND((G72/$G$5)*100,1)</f>
        <v>0.8</v>
      </c>
      <c r="K72" s="14">
        <f>ROUND((H72/$H$5)*100,1)</f>
        <v>0.6</v>
      </c>
      <c r="L72" s="47">
        <f t="shared" si="7"/>
        <v>-1.6</v>
      </c>
      <c r="M72" s="41">
        <f t="shared" si="8"/>
        <v>-4.2</v>
      </c>
      <c r="N72" s="14">
        <f t="shared" si="9"/>
        <v>3.2</v>
      </c>
      <c r="O72">
        <v>4</v>
      </c>
      <c r="P72" s="52">
        <v>6</v>
      </c>
    </row>
    <row r="73" spans="2:16" ht="13.5">
      <c r="B73" s="5" t="s">
        <v>66</v>
      </c>
      <c r="C73" s="79">
        <v>422</v>
      </c>
      <c r="D73" s="77">
        <v>240</v>
      </c>
      <c r="E73" s="77">
        <v>181</v>
      </c>
      <c r="F73" s="60">
        <v>414</v>
      </c>
      <c r="G73" s="26">
        <v>231</v>
      </c>
      <c r="H73" s="27">
        <v>183</v>
      </c>
      <c r="I73" s="47">
        <f>ROUND((F73/$F$5)*100,1)</f>
        <v>0.4</v>
      </c>
      <c r="J73" s="41">
        <f>ROUND((G73/$G$5)*100,1)</f>
        <v>0.4</v>
      </c>
      <c r="K73" s="14">
        <f>ROUND((H73/$H$5)*100,1)</f>
        <v>0.4</v>
      </c>
      <c r="L73" s="47">
        <f t="shared" si="7"/>
        <v>-1.9</v>
      </c>
      <c r="M73" s="41">
        <f t="shared" si="8"/>
        <v>-3.8</v>
      </c>
      <c r="N73" s="14">
        <f t="shared" si="9"/>
        <v>1.1</v>
      </c>
      <c r="O73">
        <v>0</v>
      </c>
      <c r="P73" s="52">
        <v>1</v>
      </c>
    </row>
    <row r="74" spans="2:16" ht="13.5">
      <c r="B74" s="5" t="s">
        <v>13</v>
      </c>
      <c r="C74" s="79">
        <v>593</v>
      </c>
      <c r="D74" s="77">
        <v>280</v>
      </c>
      <c r="E74" s="77">
        <v>310</v>
      </c>
      <c r="F74" s="60">
        <v>543</v>
      </c>
      <c r="G74" s="26">
        <v>255</v>
      </c>
      <c r="H74" s="27">
        <v>288</v>
      </c>
      <c r="I74" s="47">
        <f>ROUND((F74/$F$5)*100,1)</f>
        <v>0.5</v>
      </c>
      <c r="J74" s="41">
        <f>ROUND((G74/$G$5)*100,1)</f>
        <v>0.5</v>
      </c>
      <c r="K74" s="14">
        <f>ROUND((H74/$H$5)*100,1)</f>
        <v>0.6</v>
      </c>
      <c r="L74" s="47">
        <f t="shared" si="7"/>
        <v>-8.4</v>
      </c>
      <c r="M74" s="41">
        <f t="shared" si="8"/>
        <v>-8.9</v>
      </c>
      <c r="N74" s="14">
        <f t="shared" si="9"/>
        <v>-7.1</v>
      </c>
      <c r="O74">
        <v>0</v>
      </c>
      <c r="P74" s="52">
        <v>3</v>
      </c>
    </row>
    <row r="75" spans="2:16" ht="13.5">
      <c r="B75" s="5" t="s">
        <v>67</v>
      </c>
      <c r="C75" s="79">
        <v>1866</v>
      </c>
      <c r="D75" s="77">
        <v>914</v>
      </c>
      <c r="E75" s="77">
        <v>949</v>
      </c>
      <c r="F75" s="60">
        <v>1752</v>
      </c>
      <c r="G75" s="26">
        <v>849</v>
      </c>
      <c r="H75" s="27">
        <v>900</v>
      </c>
      <c r="I75" s="47">
        <f>ROUND((F75/$F$5)*100,1)</f>
        <v>1.7</v>
      </c>
      <c r="J75" s="41">
        <f>ROUND((G75/$G$5)*100,1)</f>
        <v>1.6</v>
      </c>
      <c r="K75" s="14">
        <f>ROUND((H75/$H$5)*100,1)</f>
        <v>1.9</v>
      </c>
      <c r="L75" s="47">
        <f t="shared" si="7"/>
        <v>-6.1</v>
      </c>
      <c r="M75" s="41">
        <f t="shared" si="8"/>
        <v>-7.1</v>
      </c>
      <c r="N75" s="14">
        <f t="shared" si="9"/>
        <v>-5.2</v>
      </c>
      <c r="O75">
        <v>3</v>
      </c>
      <c r="P75" s="52">
        <v>3</v>
      </c>
    </row>
    <row r="76" spans="2:16" ht="14.25" thickBot="1">
      <c r="B76" s="10" t="s">
        <v>68</v>
      </c>
      <c r="C76" s="84">
        <v>1055</v>
      </c>
      <c r="D76" s="85">
        <v>531</v>
      </c>
      <c r="E76" s="85">
        <v>521</v>
      </c>
      <c r="F76" s="62">
        <v>986</v>
      </c>
      <c r="G76" s="34">
        <v>493</v>
      </c>
      <c r="H76" s="35">
        <v>492</v>
      </c>
      <c r="I76" s="51">
        <f>ROUND((F76/$F$5)*100,1)</f>
        <v>1</v>
      </c>
      <c r="J76" s="45">
        <f>ROUND((G76/$G$5)*100,1)</f>
        <v>0.9</v>
      </c>
      <c r="K76" s="18">
        <f>ROUND((H76/$H$5)*100,1)</f>
        <v>1</v>
      </c>
      <c r="L76" s="51">
        <f t="shared" si="7"/>
        <v>-6.5</v>
      </c>
      <c r="M76" s="45">
        <f t="shared" si="8"/>
        <v>-7.2</v>
      </c>
      <c r="N76" s="18">
        <f t="shared" si="9"/>
        <v>-5.6</v>
      </c>
      <c r="O76">
        <v>1</v>
      </c>
      <c r="P76" s="52">
        <v>3</v>
      </c>
    </row>
    <row r="77" ht="13.5">
      <c r="B77" t="s">
        <v>88</v>
      </c>
    </row>
    <row r="78" ht="13.5">
      <c r="B78" t="s">
        <v>90</v>
      </c>
    </row>
    <row r="79" ht="13.5">
      <c r="B79" s="86" t="s">
        <v>91</v>
      </c>
    </row>
  </sheetData>
  <printOptions horizontalCentered="1" verticalCentered="1"/>
  <pageMargins left="0.7874015748031497" right="0.7874015748031497" top="0.5905511811023623" bottom="0.1968503937007874" header="0.5118110236220472" footer="0.1968503937007874"/>
  <pageSetup blackAndWhite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akitugu</cp:lastModifiedBy>
  <cp:lastPrinted>2005-04-22T06:03:12Z</cp:lastPrinted>
  <dcterms:created xsi:type="dcterms:W3CDTF">1999-07-12T05:39:00Z</dcterms:created>
  <dcterms:modified xsi:type="dcterms:W3CDTF">2006-05-21T12:58:29Z</dcterms:modified>
  <cp:category/>
  <cp:version/>
  <cp:contentType/>
  <cp:contentStatus/>
</cp:coreProperties>
</file>