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9225" tabRatio="672" activeTab="0"/>
  </bookViews>
  <sheets>
    <sheet name="表７" sheetId="1" r:id="rId1"/>
  </sheets>
  <definedNames>
    <definedName name="_xlnm.Print_Area" localSheetId="0">'表７'!$A$1:$P$80</definedName>
  </definedNames>
  <calcPr fullCalcOnLoad="1"/>
</workbook>
</file>

<file path=xl/sharedStrings.xml><?xml version="1.0" encoding="utf-8"?>
<sst xmlns="http://schemas.openxmlformats.org/spreadsheetml/2006/main" count="108" uniqueCount="95">
  <si>
    <t xml:space="preserve"> 伊勢崎市</t>
  </si>
  <si>
    <t xml:space="preserve"> 富士見村</t>
  </si>
  <si>
    <t xml:space="preserve"> 黒保根村</t>
  </si>
  <si>
    <t xml:space="preserve"> 小野上村</t>
  </si>
  <si>
    <t xml:space="preserve"> 伊香保町</t>
  </si>
  <si>
    <t xml:space="preserve"> 下仁田町</t>
  </si>
  <si>
    <t xml:space="preserve"> 松井田町</t>
  </si>
  <si>
    <t xml:space="preserve"> 中之条町</t>
  </si>
  <si>
    <t xml:space="preserve"> 長野原町</t>
  </si>
  <si>
    <t xml:space="preserve"> 月夜野町</t>
  </si>
  <si>
    <t xml:space="preserve"> 薮塚本町</t>
  </si>
  <si>
    <t xml:space="preserve"> 大間々町</t>
  </si>
  <si>
    <t xml:space="preserve"> 千代田町</t>
  </si>
  <si>
    <t xml:space="preserve"> 前橋市</t>
  </si>
  <si>
    <t xml:space="preserve"> 高崎市</t>
  </si>
  <si>
    <t xml:space="preserve"> 桐生市</t>
  </si>
  <si>
    <t xml:space="preserve"> 太田市</t>
  </si>
  <si>
    <t xml:space="preserve"> 沼田市</t>
  </si>
  <si>
    <t xml:space="preserve"> 館林市</t>
  </si>
  <si>
    <t xml:space="preserve"> 渋川市</t>
  </si>
  <si>
    <t xml:space="preserve"> 藤岡市</t>
  </si>
  <si>
    <t xml:space="preserve"> 富岡市</t>
  </si>
  <si>
    <t xml:space="preserve"> 安中市</t>
  </si>
  <si>
    <t xml:space="preserve"> 北橘村</t>
  </si>
  <si>
    <t xml:space="preserve"> 赤城村</t>
  </si>
  <si>
    <t xml:space="preserve"> 大胡町</t>
  </si>
  <si>
    <t xml:space="preserve"> 宮城村</t>
  </si>
  <si>
    <t xml:space="preserve"> 粕川村</t>
  </si>
  <si>
    <t xml:space="preserve"> 新里村</t>
  </si>
  <si>
    <t xml:space="preserve"> (勢)東村</t>
  </si>
  <si>
    <t xml:space="preserve"> 榛名町</t>
  </si>
  <si>
    <t xml:space="preserve"> 倉渕村</t>
  </si>
  <si>
    <t xml:space="preserve"> 箕郷町</t>
  </si>
  <si>
    <t xml:space="preserve"> 群馬町</t>
  </si>
  <si>
    <t xml:space="preserve"> 子持村</t>
  </si>
  <si>
    <t xml:space="preserve"> 榛東村</t>
  </si>
  <si>
    <t xml:space="preserve"> 吉岡町</t>
  </si>
  <si>
    <t xml:space="preserve"> 新町</t>
  </si>
  <si>
    <t xml:space="preserve"> 鬼石町</t>
  </si>
  <si>
    <t xml:space="preserve"> 吉井町</t>
  </si>
  <si>
    <t xml:space="preserve"> 上野村</t>
  </si>
  <si>
    <t xml:space="preserve"> 妙義町</t>
  </si>
  <si>
    <t xml:space="preserve"> 南牧村</t>
  </si>
  <si>
    <t xml:space="preserve"> 甘楽町</t>
  </si>
  <si>
    <t xml:space="preserve"> (吾)東村</t>
  </si>
  <si>
    <t xml:space="preserve"> 吾妻町</t>
  </si>
  <si>
    <t xml:space="preserve"> 嬬恋村</t>
  </si>
  <si>
    <t xml:space="preserve"> 草津町</t>
  </si>
  <si>
    <t xml:space="preserve"> 六合村</t>
  </si>
  <si>
    <t xml:space="preserve"> 高山村</t>
  </si>
  <si>
    <t xml:space="preserve"> 白沢村</t>
  </si>
  <si>
    <t xml:space="preserve"> 利根村</t>
  </si>
  <si>
    <t xml:space="preserve"> 片品村</t>
  </si>
  <si>
    <t xml:space="preserve"> 川場村</t>
  </si>
  <si>
    <t xml:space="preserve"> 水上町</t>
  </si>
  <si>
    <t xml:space="preserve"> 新治村</t>
  </si>
  <si>
    <t xml:space="preserve"> 昭和村</t>
  </si>
  <si>
    <t xml:space="preserve"> 赤堀町</t>
  </si>
  <si>
    <t xml:space="preserve"> (佐)東村</t>
  </si>
  <si>
    <t xml:space="preserve"> 境町</t>
  </si>
  <si>
    <t xml:space="preserve"> 玉村町</t>
  </si>
  <si>
    <t xml:space="preserve"> 尾島町</t>
  </si>
  <si>
    <t xml:space="preserve"> 新田町</t>
  </si>
  <si>
    <t xml:space="preserve"> 笠懸町</t>
  </si>
  <si>
    <t xml:space="preserve"> 板倉町</t>
  </si>
  <si>
    <t xml:space="preserve"> 明和町</t>
  </si>
  <si>
    <t xml:space="preserve"> 大泉町</t>
  </si>
  <si>
    <t xml:space="preserve"> 邑楽町</t>
  </si>
  <si>
    <t>市町村</t>
  </si>
  <si>
    <t>表７　市町村別事業所数とその構成比、増加数及び増加率</t>
  </si>
  <si>
    <t>実　数</t>
  </si>
  <si>
    <t>構成比</t>
  </si>
  <si>
    <t>（％）</t>
  </si>
  <si>
    <t>県　　計</t>
  </si>
  <si>
    <t>実　数</t>
  </si>
  <si>
    <t>構成比</t>
  </si>
  <si>
    <t>（％）</t>
  </si>
  <si>
    <t>増加数</t>
  </si>
  <si>
    <t>増加率(％)</t>
  </si>
  <si>
    <t>平成 8年</t>
  </si>
  <si>
    <t>11年</t>
  </si>
  <si>
    <t>13年</t>
  </si>
  <si>
    <t>16年</t>
  </si>
  <si>
    <t>～11年</t>
  </si>
  <si>
    <t>平成11年</t>
  </si>
  <si>
    <t>～13年</t>
  </si>
  <si>
    <t>平成13年</t>
  </si>
  <si>
    <t>～16年</t>
  </si>
  <si>
    <t xml:space="preserve"> 神流町</t>
  </si>
  <si>
    <t>　(旧万場町)</t>
  </si>
  <si>
    <t>　(旧中里村)</t>
  </si>
  <si>
    <t>※注１　市町村は、調査日（平成１６年６月１日）現在の市町村である。</t>
  </si>
  <si>
    <t>　　２　神流町の平成８年、１１年及び１３年の事業所数は、それぞれ当該年調査における旧万場町及び旧中里村の事業所数の合算値である。</t>
  </si>
  <si>
    <t>　　　事業所数である。</t>
  </si>
  <si>
    <t>　　　同様に、平成１６年の旧万場町及び旧中里村の事業所数は、神流町の事業所数をそれぞれ旧町村に相当する区域ごとに集計した場合の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</si>
</sst>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Red]#,##0"/>
  </numFmts>
  <fonts count="8">
    <font>
      <sz val="11"/>
      <name val="ＭＳ 明朝"/>
      <family val="1"/>
    </font>
    <font>
      <sz val="6"/>
      <name val="ＭＳ Ｐ明朝"/>
      <family val="1"/>
    </font>
    <font>
      <sz val="11"/>
      <name val="ＭＳ ゴシック"/>
      <family val="3"/>
    </font>
    <font>
      <sz val="10"/>
      <name val="ＭＳ 明朝"/>
      <family val="1"/>
    </font>
    <font>
      <sz val="10"/>
      <color indexed="12"/>
      <name val="ＭＳ 明朝"/>
      <family val="1"/>
    </font>
    <font>
      <sz val="10"/>
      <name val="ＭＳ ゴシック"/>
      <family val="3"/>
    </font>
    <font>
      <sz val="10"/>
      <color indexed="12"/>
      <name val="ＭＳ ゴシック"/>
      <family val="3"/>
    </font>
    <font>
      <sz val="8"/>
      <name val="ＭＳ 明朝"/>
      <family val="1"/>
    </font>
  </fonts>
  <fills count="6">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s>
  <borders count="35">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medium"/>
    </border>
    <border>
      <left style="thin"/>
      <right style="medium"/>
      <top>
        <color indexed="63"/>
      </top>
      <bottom style="medium"/>
    </border>
    <border>
      <left style="medium"/>
      <right style="thin"/>
      <top style="thin"/>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medium"/>
      <right style="thin"/>
      <top>
        <color indexed="63"/>
      </top>
      <bottom style="medium"/>
    </border>
    <border>
      <left>
        <color indexed="63"/>
      </left>
      <right style="medium"/>
      <top>
        <color indexed="63"/>
      </top>
      <bottom style="medium"/>
    </border>
    <border>
      <left style="medium"/>
      <right>
        <color indexed="63"/>
      </right>
      <top style="double"/>
      <bottom style="thin"/>
    </border>
    <border>
      <left style="thin"/>
      <right style="medium"/>
      <top style="double"/>
      <bottom style="thin"/>
    </border>
    <border>
      <left style="thin"/>
      <right style="thin"/>
      <top style="thin"/>
      <bottom>
        <color indexed="63"/>
      </bottom>
    </border>
    <border>
      <left style="thin"/>
      <right style="thin"/>
      <top>
        <color indexed="63"/>
      </top>
      <bottom>
        <color indexed="63"/>
      </bottom>
    </border>
    <border>
      <left style="medium"/>
      <right style="thin"/>
      <top style="double"/>
      <bottom style="thin"/>
    </border>
    <border>
      <left style="thin"/>
      <right style="thin"/>
      <top>
        <color indexed="63"/>
      </top>
      <bottom style="medium"/>
    </border>
    <border>
      <left style="thin"/>
      <right style="thin"/>
      <top style="thin"/>
      <bottom style="thin"/>
    </border>
    <border>
      <left style="thin"/>
      <right style="thin"/>
      <top>
        <color indexed="63"/>
      </top>
      <bottom style="thin"/>
    </border>
    <border>
      <left style="thin"/>
      <right style="thin"/>
      <top style="double"/>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7">
    <xf numFmtId="0" fontId="0" fillId="0" borderId="0" xfId="0" applyAlignment="1">
      <alignment/>
    </xf>
    <xf numFmtId="0" fontId="2" fillId="0" borderId="0" xfId="0" applyFont="1" applyAlignment="1">
      <alignment/>
    </xf>
    <xf numFmtId="0" fontId="3" fillId="2" borderId="1" xfId="0" applyFont="1" applyFill="1" applyBorder="1" applyAlignment="1">
      <alignment/>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2" xfId="0" applyFont="1" applyFill="1" applyBorder="1" applyAlignment="1">
      <alignment/>
    </xf>
    <xf numFmtId="0" fontId="3" fillId="2" borderId="4" xfId="0" applyFont="1" applyFill="1" applyBorder="1" applyAlignment="1">
      <alignment horizontal="right"/>
    </xf>
    <xf numFmtId="0" fontId="3" fillId="3" borderId="2" xfId="0" applyFont="1" applyFill="1" applyBorder="1" applyAlignment="1">
      <alignment horizontal="left"/>
    </xf>
    <xf numFmtId="176" fontId="4" fillId="0" borderId="2" xfId="0" applyNumberFormat="1" applyFont="1" applyBorder="1" applyAlignment="1">
      <alignment/>
    </xf>
    <xf numFmtId="177" fontId="3" fillId="0" borderId="4" xfId="0" applyNumberFormat="1" applyFont="1" applyBorder="1" applyAlignment="1">
      <alignment/>
    </xf>
    <xf numFmtId="0" fontId="3" fillId="4" borderId="5" xfId="0" applyFont="1" applyFill="1" applyBorder="1" applyAlignment="1">
      <alignment horizontal="left"/>
    </xf>
    <xf numFmtId="176" fontId="4" fillId="0" borderId="5" xfId="0" applyNumberFormat="1" applyFont="1" applyBorder="1" applyAlignment="1">
      <alignment/>
    </xf>
    <xf numFmtId="177" fontId="3" fillId="0" borderId="3" xfId="0" applyNumberFormat="1" applyFont="1" applyBorder="1" applyAlignment="1">
      <alignment/>
    </xf>
    <xf numFmtId="0" fontId="3" fillId="4" borderId="2" xfId="0" applyFont="1" applyFill="1" applyBorder="1" applyAlignment="1">
      <alignment horizontal="left"/>
    </xf>
    <xf numFmtId="0" fontId="3" fillId="4" borderId="6" xfId="0" applyFont="1" applyFill="1" applyBorder="1" applyAlignment="1">
      <alignment horizontal="left"/>
    </xf>
    <xf numFmtId="176" fontId="4" fillId="0" borderId="6" xfId="0" applyNumberFormat="1" applyFont="1" applyBorder="1" applyAlignment="1">
      <alignment/>
    </xf>
    <xf numFmtId="177" fontId="3" fillId="0" borderId="7" xfId="0" applyNumberFormat="1" applyFont="1" applyBorder="1" applyAlignment="1">
      <alignment/>
    </xf>
    <xf numFmtId="0" fontId="3" fillId="4" borderId="8" xfId="0" applyFont="1" applyFill="1" applyBorder="1" applyAlignment="1">
      <alignment horizontal="left"/>
    </xf>
    <xf numFmtId="176" fontId="4" fillId="0" borderId="8" xfId="0" applyNumberFormat="1" applyFont="1" applyBorder="1" applyAlignment="1">
      <alignment/>
    </xf>
    <xf numFmtId="177" fontId="3" fillId="0" borderId="9" xfId="0" applyNumberFormat="1" applyFont="1" applyBorder="1" applyAlignment="1">
      <alignment/>
    </xf>
    <xf numFmtId="0" fontId="3" fillId="3" borderId="10" xfId="0" applyFont="1" applyFill="1" applyBorder="1" applyAlignment="1">
      <alignment horizontal="left"/>
    </xf>
    <xf numFmtId="176" fontId="4" fillId="0" borderId="10" xfId="0" applyNumberFormat="1" applyFont="1" applyBorder="1" applyAlignment="1">
      <alignment/>
    </xf>
    <xf numFmtId="177" fontId="3" fillId="0" borderId="11" xfId="0" applyNumberFormat="1" applyFont="1" applyBorder="1" applyAlignment="1">
      <alignment/>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13" xfId="0" applyFont="1" applyFill="1" applyBorder="1" applyAlignment="1">
      <alignment horizontal="right"/>
    </xf>
    <xf numFmtId="176" fontId="6" fillId="0" borderId="14" xfId="0" applyNumberFormat="1" applyFont="1" applyBorder="1" applyAlignment="1">
      <alignment/>
    </xf>
    <xf numFmtId="177" fontId="5" fillId="0" borderId="13" xfId="0" applyNumberFormat="1" applyFont="1" applyBorder="1" applyAlignment="1">
      <alignment/>
    </xf>
    <xf numFmtId="176" fontId="6" fillId="0" borderId="12" xfId="0" applyNumberFormat="1" applyFont="1" applyBorder="1" applyAlignment="1">
      <alignment/>
    </xf>
    <xf numFmtId="177" fontId="5" fillId="0" borderId="15" xfId="0" applyNumberFormat="1" applyFont="1" applyBorder="1" applyAlignment="1">
      <alignment/>
    </xf>
    <xf numFmtId="176" fontId="6" fillId="0" borderId="16" xfId="0" applyNumberFormat="1" applyFont="1" applyBorder="1" applyAlignment="1">
      <alignment/>
    </xf>
    <xf numFmtId="177" fontId="5" fillId="0" borderId="17" xfId="0" applyNumberFormat="1" applyFont="1" applyBorder="1" applyAlignment="1">
      <alignment/>
    </xf>
    <xf numFmtId="176" fontId="6" fillId="0" borderId="18" xfId="0" applyNumberFormat="1" applyFont="1" applyBorder="1" applyAlignment="1">
      <alignment/>
    </xf>
    <xf numFmtId="177" fontId="5" fillId="0" borderId="19" xfId="0" applyNumberFormat="1" applyFont="1" applyBorder="1" applyAlignment="1">
      <alignment/>
    </xf>
    <xf numFmtId="176" fontId="6" fillId="0" borderId="20" xfId="0" applyNumberFormat="1" applyFont="1" applyBorder="1" applyAlignment="1">
      <alignment/>
    </xf>
    <xf numFmtId="177" fontId="5" fillId="0" borderId="21" xfId="0" applyNumberFormat="1" applyFont="1" applyBorder="1" applyAlignment="1">
      <alignment/>
    </xf>
    <xf numFmtId="0" fontId="3" fillId="5" borderId="22" xfId="0" applyFont="1" applyFill="1" applyBorder="1" applyAlignment="1">
      <alignment horizontal="center"/>
    </xf>
    <xf numFmtId="176" fontId="3" fillId="5" borderId="22" xfId="0" applyNumberFormat="1" applyFont="1" applyFill="1" applyBorder="1" applyAlignment="1">
      <alignment/>
    </xf>
    <xf numFmtId="177" fontId="3" fillId="5" borderId="23" xfId="0" applyNumberFormat="1" applyFont="1" applyFill="1" applyBorder="1" applyAlignment="1">
      <alignment/>
    </xf>
    <xf numFmtId="0" fontId="5" fillId="2" borderId="3" xfId="0" applyFont="1" applyFill="1" applyBorder="1" applyAlignment="1">
      <alignment/>
    </xf>
    <xf numFmtId="0" fontId="5" fillId="2" borderId="4" xfId="0" applyFont="1" applyFill="1" applyBorder="1" applyAlignment="1">
      <alignment horizontal="right"/>
    </xf>
    <xf numFmtId="176" fontId="5" fillId="5" borderId="23" xfId="0" applyNumberFormat="1" applyFont="1" applyFill="1" applyBorder="1" applyAlignment="1">
      <alignment/>
    </xf>
    <xf numFmtId="176" fontId="5" fillId="0" borderId="4" xfId="0" applyNumberFormat="1" applyFont="1" applyBorder="1" applyAlignment="1">
      <alignment/>
    </xf>
    <xf numFmtId="176" fontId="5" fillId="0" borderId="3" xfId="0" applyNumberFormat="1" applyFont="1" applyBorder="1" applyAlignment="1">
      <alignment/>
    </xf>
    <xf numFmtId="176" fontId="5" fillId="0" borderId="7" xfId="0" applyNumberFormat="1" applyFont="1" applyBorder="1" applyAlignment="1">
      <alignment/>
    </xf>
    <xf numFmtId="176" fontId="5" fillId="0" borderId="9" xfId="0" applyNumberFormat="1" applyFont="1" applyBorder="1" applyAlignment="1">
      <alignment/>
    </xf>
    <xf numFmtId="176" fontId="5" fillId="0" borderId="11" xfId="0" applyNumberFormat="1" applyFont="1" applyBorder="1" applyAlignment="1">
      <alignment/>
    </xf>
    <xf numFmtId="177" fontId="5" fillId="5" borderId="23" xfId="0" applyNumberFormat="1" applyFont="1" applyFill="1" applyBorder="1" applyAlignment="1">
      <alignment/>
    </xf>
    <xf numFmtId="177" fontId="5" fillId="0" borderId="4" xfId="0" applyNumberFormat="1" applyFont="1" applyBorder="1" applyAlignment="1">
      <alignment/>
    </xf>
    <xf numFmtId="177" fontId="5" fillId="0" borderId="3" xfId="0" applyNumberFormat="1" applyFont="1" applyBorder="1" applyAlignment="1">
      <alignment/>
    </xf>
    <xf numFmtId="177" fontId="5" fillId="0" borderId="7" xfId="0" applyNumberFormat="1" applyFont="1" applyBorder="1" applyAlignment="1">
      <alignment/>
    </xf>
    <xf numFmtId="177" fontId="5" fillId="0" borderId="9" xfId="0" applyNumberFormat="1" applyFont="1" applyBorder="1" applyAlignment="1">
      <alignment/>
    </xf>
    <xf numFmtId="177" fontId="5" fillId="0" borderId="11" xfId="0" applyNumberFormat="1" applyFont="1" applyBorder="1" applyAlignment="1">
      <alignment/>
    </xf>
    <xf numFmtId="0" fontId="3" fillId="2" borderId="12" xfId="0" applyFont="1" applyFill="1" applyBorder="1" applyAlignment="1">
      <alignment/>
    </xf>
    <xf numFmtId="0" fontId="3" fillId="2" borderId="24" xfId="0" applyFont="1" applyFill="1" applyBorder="1" applyAlignment="1">
      <alignment/>
    </xf>
    <xf numFmtId="0" fontId="3" fillId="2" borderId="14" xfId="0" applyFont="1" applyFill="1" applyBorder="1" applyAlignment="1">
      <alignment horizontal="right"/>
    </xf>
    <xf numFmtId="0" fontId="3" fillId="2" borderId="25" xfId="0" applyFont="1" applyFill="1" applyBorder="1" applyAlignment="1">
      <alignment horizontal="right"/>
    </xf>
    <xf numFmtId="176" fontId="3" fillId="5" borderId="26" xfId="0" applyNumberFormat="1" applyFont="1" applyFill="1" applyBorder="1" applyAlignment="1">
      <alignment/>
    </xf>
    <xf numFmtId="176" fontId="3" fillId="0" borderId="14" xfId="0" applyNumberFormat="1" applyFont="1" applyFill="1" applyBorder="1" applyAlignment="1">
      <alignment/>
    </xf>
    <xf numFmtId="176" fontId="3" fillId="0" borderId="25" xfId="0" applyNumberFormat="1" applyFont="1" applyFill="1" applyBorder="1" applyAlignment="1">
      <alignment/>
    </xf>
    <xf numFmtId="176" fontId="3" fillId="0" borderId="20" xfId="0" applyNumberFormat="1" applyFont="1" applyFill="1" applyBorder="1" applyAlignment="1">
      <alignment/>
    </xf>
    <xf numFmtId="176" fontId="3" fillId="0" borderId="27" xfId="0" applyNumberFormat="1" applyFont="1" applyFill="1" applyBorder="1" applyAlignment="1">
      <alignment/>
    </xf>
    <xf numFmtId="176" fontId="3" fillId="0" borderId="18" xfId="0" applyNumberFormat="1" applyFont="1" applyFill="1" applyBorder="1" applyAlignment="1">
      <alignment/>
    </xf>
    <xf numFmtId="176" fontId="3" fillId="0" borderId="28" xfId="0" applyNumberFormat="1" applyFont="1" applyFill="1" applyBorder="1" applyAlignment="1">
      <alignment/>
    </xf>
    <xf numFmtId="176" fontId="3" fillId="0" borderId="12" xfId="0" applyNumberFormat="1" applyFont="1" applyFill="1" applyBorder="1" applyAlignment="1">
      <alignment/>
    </xf>
    <xf numFmtId="176" fontId="3" fillId="0" borderId="24" xfId="0" applyNumberFormat="1" applyFont="1" applyFill="1" applyBorder="1" applyAlignment="1">
      <alignment/>
    </xf>
    <xf numFmtId="176" fontId="3" fillId="0" borderId="16" xfId="0" applyNumberFormat="1" applyFont="1" applyFill="1" applyBorder="1" applyAlignment="1">
      <alignment/>
    </xf>
    <xf numFmtId="176" fontId="3" fillId="0" borderId="29" xfId="0" applyNumberFormat="1" applyFont="1" applyFill="1" applyBorder="1" applyAlignment="1">
      <alignment/>
    </xf>
    <xf numFmtId="177" fontId="3" fillId="0" borderId="14" xfId="0" applyNumberFormat="1" applyFont="1" applyFill="1" applyBorder="1" applyAlignment="1">
      <alignment/>
    </xf>
    <xf numFmtId="177" fontId="3" fillId="0" borderId="25" xfId="0" applyNumberFormat="1" applyFont="1" applyFill="1" applyBorder="1" applyAlignment="1">
      <alignment/>
    </xf>
    <xf numFmtId="177" fontId="3" fillId="0" borderId="16" xfId="0" applyNumberFormat="1" applyFont="1" applyFill="1" applyBorder="1" applyAlignment="1">
      <alignment/>
    </xf>
    <xf numFmtId="177" fontId="3" fillId="0" borderId="29" xfId="0" applyNumberFormat="1" applyFont="1" applyFill="1" applyBorder="1" applyAlignment="1">
      <alignment/>
    </xf>
    <xf numFmtId="177" fontId="3" fillId="0" borderId="18" xfId="0" applyNumberFormat="1" applyFont="1" applyFill="1" applyBorder="1" applyAlignment="1">
      <alignment/>
    </xf>
    <xf numFmtId="177" fontId="3" fillId="0" borderId="28" xfId="0" applyNumberFormat="1" applyFont="1" applyFill="1" applyBorder="1" applyAlignment="1">
      <alignment/>
    </xf>
    <xf numFmtId="177" fontId="3" fillId="0" borderId="20" xfId="0" applyNumberFormat="1" applyFont="1" applyFill="1" applyBorder="1" applyAlignment="1">
      <alignment/>
    </xf>
    <xf numFmtId="177" fontId="3" fillId="0" borderId="27" xfId="0" applyNumberFormat="1" applyFont="1" applyFill="1" applyBorder="1" applyAlignment="1">
      <alignment/>
    </xf>
    <xf numFmtId="177" fontId="3" fillId="0" borderId="12" xfId="0" applyNumberFormat="1" applyFont="1" applyFill="1" applyBorder="1" applyAlignment="1">
      <alignment/>
    </xf>
    <xf numFmtId="177" fontId="3" fillId="0" borderId="24" xfId="0" applyNumberFormat="1" applyFont="1" applyFill="1" applyBorder="1" applyAlignment="1">
      <alignment/>
    </xf>
    <xf numFmtId="176" fontId="3" fillId="5" borderId="30" xfId="0" applyNumberFormat="1" applyFont="1" applyFill="1" applyBorder="1" applyAlignment="1">
      <alignment/>
    </xf>
    <xf numFmtId="177" fontId="3" fillId="5" borderId="26" xfId="0" applyNumberFormat="1" applyFont="1" applyFill="1" applyBorder="1" applyAlignment="1">
      <alignment/>
    </xf>
    <xf numFmtId="177" fontId="3" fillId="5" borderId="30" xfId="0" applyNumberFormat="1" applyFont="1" applyFill="1" applyBorder="1" applyAlignment="1">
      <alignment/>
    </xf>
    <xf numFmtId="176" fontId="4" fillId="0" borderId="14" xfId="0" applyNumberFormat="1" applyFont="1" applyBorder="1" applyAlignment="1">
      <alignment/>
    </xf>
    <xf numFmtId="176" fontId="4" fillId="0" borderId="12" xfId="0" applyNumberFormat="1" applyFont="1" applyBorder="1" applyAlignment="1">
      <alignment/>
    </xf>
    <xf numFmtId="176" fontId="4" fillId="0" borderId="16" xfId="0" applyNumberFormat="1" applyFont="1" applyBorder="1" applyAlignment="1">
      <alignment/>
    </xf>
    <xf numFmtId="176" fontId="4" fillId="0" borderId="18" xfId="0" applyNumberFormat="1" applyFont="1" applyBorder="1" applyAlignment="1">
      <alignment/>
    </xf>
    <xf numFmtId="176" fontId="4" fillId="0" borderId="20" xfId="0" applyNumberFormat="1" applyFont="1" applyBorder="1" applyAlignment="1">
      <alignment/>
    </xf>
    <xf numFmtId="0" fontId="0" fillId="0" borderId="0" xfId="0" applyFont="1" applyAlignment="1">
      <alignment/>
    </xf>
    <xf numFmtId="0" fontId="3" fillId="0" borderId="31" xfId="0" applyFont="1" applyFill="1" applyBorder="1" applyAlignment="1">
      <alignment horizontal="left"/>
    </xf>
    <xf numFmtId="0" fontId="7" fillId="3" borderId="2" xfId="0" applyFont="1" applyFill="1" applyBorder="1" applyAlignment="1">
      <alignment horizontal="left"/>
    </xf>
    <xf numFmtId="0" fontId="3" fillId="0" borderId="0" xfId="0" applyFont="1" applyFill="1" applyBorder="1" applyAlignment="1">
      <alignment horizontal="left"/>
    </xf>
    <xf numFmtId="0" fontId="3" fillId="2" borderId="32" xfId="0" applyFont="1" applyFill="1" applyBorder="1" applyAlignment="1">
      <alignment horizontal="center"/>
    </xf>
    <xf numFmtId="0" fontId="3" fillId="2" borderId="33" xfId="0" applyFont="1" applyFill="1" applyBorder="1" applyAlignment="1">
      <alignment horizontal="center"/>
    </xf>
    <xf numFmtId="0" fontId="3" fillId="2" borderId="34" xfId="0" applyFont="1" applyFill="1" applyBorder="1" applyAlignment="1">
      <alignment horizontal="center"/>
    </xf>
    <xf numFmtId="0" fontId="5" fillId="2" borderId="32" xfId="0" applyFont="1" applyFill="1" applyBorder="1" applyAlignment="1">
      <alignment horizontal="center"/>
    </xf>
    <xf numFmtId="0" fontId="5" fillId="2" borderId="34" xfId="0" applyFont="1" applyFill="1" applyBorder="1" applyAlignment="1">
      <alignment horizontal="center"/>
    </xf>
    <xf numFmtId="176" fontId="5" fillId="5" borderId="22" xfId="0" applyNumberFormat="1"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83"/>
  <sheetViews>
    <sheetView tabSelected="1" workbookViewId="0" topLeftCell="A1">
      <pane xSplit="2" ySplit="5" topLeftCell="C36" activePane="bottomRight" state="frozen"/>
      <selection pane="topLeft" activeCell="G16" sqref="G16"/>
      <selection pane="topRight" activeCell="G16" sqref="G16"/>
      <selection pane="bottomLeft" activeCell="G16" sqref="G16"/>
      <selection pane="bottomRight" activeCell="I41" sqref="I41"/>
    </sheetView>
  </sheetViews>
  <sheetFormatPr defaultColWidth="8.796875" defaultRowHeight="14.25"/>
  <cols>
    <col min="1" max="1" width="1.59765625" style="0" customWidth="1"/>
    <col min="2" max="2" width="9.69921875" style="0" bestFit="1" customWidth="1"/>
    <col min="3" max="3" width="8.5" style="0" bestFit="1" customWidth="1"/>
    <col min="4" max="4" width="6.69921875" style="0" bestFit="1" customWidth="1"/>
    <col min="5" max="5" width="8.5" style="0" bestFit="1" customWidth="1"/>
    <col min="6" max="6" width="6.69921875" style="0" bestFit="1" customWidth="1"/>
    <col min="7" max="7" width="8.5" style="0" bestFit="1" customWidth="1"/>
    <col min="8" max="8" width="6.69921875" style="0" bestFit="1" customWidth="1"/>
    <col min="9" max="9" width="8.5" style="0" bestFit="1" customWidth="1"/>
    <col min="10" max="10" width="6.69921875" style="0" bestFit="1" customWidth="1"/>
    <col min="11" max="16" width="8.09765625" style="0" customWidth="1"/>
  </cols>
  <sheetData>
    <row r="1" ht="14.25" thickBot="1">
      <c r="B1" s="1" t="s">
        <v>69</v>
      </c>
    </row>
    <row r="2" spans="2:16" ht="13.5">
      <c r="B2" s="2"/>
      <c r="C2" s="91" t="s">
        <v>79</v>
      </c>
      <c r="D2" s="93"/>
      <c r="E2" s="91" t="s">
        <v>80</v>
      </c>
      <c r="F2" s="93"/>
      <c r="G2" s="91" t="s">
        <v>81</v>
      </c>
      <c r="H2" s="93"/>
      <c r="I2" s="94" t="s">
        <v>82</v>
      </c>
      <c r="J2" s="95"/>
      <c r="K2" s="91" t="s">
        <v>77</v>
      </c>
      <c r="L2" s="92"/>
      <c r="M2" s="93"/>
      <c r="N2" s="91" t="s">
        <v>78</v>
      </c>
      <c r="O2" s="92"/>
      <c r="P2" s="93"/>
    </row>
    <row r="3" spans="2:16" ht="13.5">
      <c r="B3" s="3" t="s">
        <v>68</v>
      </c>
      <c r="C3" s="3" t="s">
        <v>70</v>
      </c>
      <c r="D3" s="4" t="s">
        <v>71</v>
      </c>
      <c r="E3" s="3" t="s">
        <v>70</v>
      </c>
      <c r="F3" s="4" t="s">
        <v>71</v>
      </c>
      <c r="G3" s="3" t="s">
        <v>70</v>
      </c>
      <c r="H3" s="4" t="s">
        <v>71</v>
      </c>
      <c r="I3" s="23" t="s">
        <v>74</v>
      </c>
      <c r="J3" s="24" t="s">
        <v>75</v>
      </c>
      <c r="K3" s="54" t="s">
        <v>79</v>
      </c>
      <c r="L3" s="55" t="s">
        <v>84</v>
      </c>
      <c r="M3" s="40" t="s">
        <v>86</v>
      </c>
      <c r="N3" s="54" t="s">
        <v>79</v>
      </c>
      <c r="O3" s="55" t="s">
        <v>84</v>
      </c>
      <c r="P3" s="40" t="s">
        <v>86</v>
      </c>
    </row>
    <row r="4" spans="2:16" ht="14.25" thickBot="1">
      <c r="B4" s="5"/>
      <c r="C4" s="3"/>
      <c r="D4" s="6" t="s">
        <v>72</v>
      </c>
      <c r="E4" s="3"/>
      <c r="F4" s="6" t="s">
        <v>72</v>
      </c>
      <c r="G4" s="3"/>
      <c r="H4" s="6" t="s">
        <v>72</v>
      </c>
      <c r="I4" s="25"/>
      <c r="J4" s="26" t="s">
        <v>76</v>
      </c>
      <c r="K4" s="56" t="s">
        <v>83</v>
      </c>
      <c r="L4" s="57" t="s">
        <v>85</v>
      </c>
      <c r="M4" s="41" t="s">
        <v>87</v>
      </c>
      <c r="N4" s="56" t="s">
        <v>83</v>
      </c>
      <c r="O4" s="57" t="s">
        <v>85</v>
      </c>
      <c r="P4" s="41" t="s">
        <v>87</v>
      </c>
    </row>
    <row r="5" spans="2:16" ht="14.25" thickTop="1">
      <c r="B5" s="37" t="s">
        <v>73</v>
      </c>
      <c r="C5" s="38">
        <f>SUM(C6:C76)-C40-C41</f>
        <v>112559</v>
      </c>
      <c r="D5" s="39">
        <v>100</v>
      </c>
      <c r="E5" s="38">
        <f>SUM(E6:E76)-E40-E41</f>
        <v>106554</v>
      </c>
      <c r="F5" s="39">
        <v>100</v>
      </c>
      <c r="G5" s="38">
        <f>SUM(G6:G76)-G40-G41</f>
        <v>106034</v>
      </c>
      <c r="H5" s="39">
        <v>100</v>
      </c>
      <c r="I5" s="96">
        <f>SUM(I6:I76)-I40-I41</f>
        <v>100306</v>
      </c>
      <c r="J5" s="48">
        <v>100</v>
      </c>
      <c r="K5" s="58">
        <f>E5-C5</f>
        <v>-6005</v>
      </c>
      <c r="L5" s="79">
        <f>G5-E5</f>
        <v>-520</v>
      </c>
      <c r="M5" s="42">
        <f>I5-G5</f>
        <v>-5728</v>
      </c>
      <c r="N5" s="80">
        <f>ROUND((E5/C5-1)*100,1)</f>
        <v>-5.3</v>
      </c>
      <c r="O5" s="81">
        <f>ROUND((G5/E5-1)*100,1)</f>
        <v>-0.5</v>
      </c>
      <c r="P5" s="48">
        <f aca="true" t="shared" si="0" ref="P5:P36">ROUND((I5/G5-1)*100,1)</f>
        <v>-5.4</v>
      </c>
    </row>
    <row r="6" spans="2:16" ht="13.5">
      <c r="B6" s="7" t="s">
        <v>13</v>
      </c>
      <c r="C6" s="8">
        <v>18079</v>
      </c>
      <c r="D6" s="9">
        <f>ROUND((C6/$C$5)*100,1)</f>
        <v>16.1</v>
      </c>
      <c r="E6" s="8">
        <v>16785</v>
      </c>
      <c r="F6" s="9">
        <f>ROUND((E6/$E$5)*100,1)</f>
        <v>15.8</v>
      </c>
      <c r="G6" s="82">
        <v>16276</v>
      </c>
      <c r="H6" s="9">
        <f aca="true" t="shared" si="1" ref="H6:H37">ROUND((G6/$G$5)*100,1)</f>
        <v>15.3</v>
      </c>
      <c r="I6" s="27">
        <v>15235</v>
      </c>
      <c r="J6" s="28">
        <f>ROUND((I6/$I$5)*100,1)</f>
        <v>15.2</v>
      </c>
      <c r="K6" s="59">
        <f aca="true" t="shared" si="2" ref="K6:K69">E6-C6</f>
        <v>-1294</v>
      </c>
      <c r="L6" s="60">
        <f aca="true" t="shared" si="3" ref="L6:L69">G6-E6</f>
        <v>-509</v>
      </c>
      <c r="M6" s="43">
        <f aca="true" t="shared" si="4" ref="M6:M36">I6-G6</f>
        <v>-1041</v>
      </c>
      <c r="N6" s="69">
        <f aca="true" t="shared" si="5" ref="N6:N69">ROUND((E6/C6-1)*100,1)</f>
        <v>-7.2</v>
      </c>
      <c r="O6" s="70">
        <f aca="true" t="shared" si="6" ref="O6:O69">ROUND((G6/E6-1)*100,1)</f>
        <v>-3</v>
      </c>
      <c r="P6" s="49">
        <f t="shared" si="0"/>
        <v>-6.4</v>
      </c>
    </row>
    <row r="7" spans="2:16" ht="13.5">
      <c r="B7" s="7" t="s">
        <v>14</v>
      </c>
      <c r="C7" s="8">
        <v>14597</v>
      </c>
      <c r="D7" s="9">
        <f aca="true" t="shared" si="7" ref="D7:D71">ROUND((C7/$C$5)*100,1)</f>
        <v>13</v>
      </c>
      <c r="E7" s="8">
        <v>13709</v>
      </c>
      <c r="F7" s="9">
        <f aca="true" t="shared" si="8" ref="F7:F70">ROUND((E7/$E$5)*100,1)</f>
        <v>12.9</v>
      </c>
      <c r="G7" s="82">
        <v>13493</v>
      </c>
      <c r="H7" s="9">
        <f t="shared" si="1"/>
        <v>12.7</v>
      </c>
      <c r="I7" s="27">
        <v>12893</v>
      </c>
      <c r="J7" s="28">
        <f aca="true" t="shared" si="9" ref="J7:J71">ROUND((I7/$I$5)*100,1)</f>
        <v>12.9</v>
      </c>
      <c r="K7" s="59">
        <f t="shared" si="2"/>
        <v>-888</v>
      </c>
      <c r="L7" s="60">
        <f t="shared" si="3"/>
        <v>-216</v>
      </c>
      <c r="M7" s="43">
        <f t="shared" si="4"/>
        <v>-600</v>
      </c>
      <c r="N7" s="69">
        <f t="shared" si="5"/>
        <v>-6.1</v>
      </c>
      <c r="O7" s="70">
        <f t="shared" si="6"/>
        <v>-1.6</v>
      </c>
      <c r="P7" s="49">
        <f t="shared" si="0"/>
        <v>-4.4</v>
      </c>
    </row>
    <row r="8" spans="2:16" ht="13.5">
      <c r="B8" s="7" t="s">
        <v>15</v>
      </c>
      <c r="C8" s="8">
        <v>9005</v>
      </c>
      <c r="D8" s="9">
        <f t="shared" si="7"/>
        <v>8</v>
      </c>
      <c r="E8" s="8">
        <v>8088</v>
      </c>
      <c r="F8" s="9">
        <f t="shared" si="8"/>
        <v>7.6</v>
      </c>
      <c r="G8" s="82">
        <v>7672</v>
      </c>
      <c r="H8" s="9">
        <f t="shared" si="1"/>
        <v>7.2</v>
      </c>
      <c r="I8" s="27">
        <v>6973</v>
      </c>
      <c r="J8" s="28">
        <f t="shared" si="9"/>
        <v>7</v>
      </c>
      <c r="K8" s="59">
        <f t="shared" si="2"/>
        <v>-917</v>
      </c>
      <c r="L8" s="60">
        <f t="shared" si="3"/>
        <v>-416</v>
      </c>
      <c r="M8" s="43">
        <f t="shared" si="4"/>
        <v>-699</v>
      </c>
      <c r="N8" s="69">
        <f t="shared" si="5"/>
        <v>-10.2</v>
      </c>
      <c r="O8" s="70">
        <f t="shared" si="6"/>
        <v>-5.1</v>
      </c>
      <c r="P8" s="49">
        <f t="shared" si="0"/>
        <v>-9.1</v>
      </c>
    </row>
    <row r="9" spans="2:16" ht="13.5">
      <c r="B9" s="7" t="s">
        <v>0</v>
      </c>
      <c r="C9" s="8">
        <v>6918</v>
      </c>
      <c r="D9" s="9">
        <f t="shared" si="7"/>
        <v>6.1</v>
      </c>
      <c r="E9" s="8">
        <v>6471</v>
      </c>
      <c r="F9" s="9">
        <f t="shared" si="8"/>
        <v>6.1</v>
      </c>
      <c r="G9" s="82">
        <v>6437</v>
      </c>
      <c r="H9" s="9">
        <f t="shared" si="1"/>
        <v>6.1</v>
      </c>
      <c r="I9" s="27">
        <v>5997</v>
      </c>
      <c r="J9" s="28">
        <f>ROUND((I9/$I$5)*100,1)</f>
        <v>6</v>
      </c>
      <c r="K9" s="59">
        <f t="shared" si="2"/>
        <v>-447</v>
      </c>
      <c r="L9" s="60">
        <f t="shared" si="3"/>
        <v>-34</v>
      </c>
      <c r="M9" s="43">
        <f t="shared" si="4"/>
        <v>-440</v>
      </c>
      <c r="N9" s="69">
        <f t="shared" si="5"/>
        <v>-6.5</v>
      </c>
      <c r="O9" s="70">
        <f t="shared" si="6"/>
        <v>-0.5</v>
      </c>
      <c r="P9" s="49">
        <f t="shared" si="0"/>
        <v>-6.8</v>
      </c>
    </row>
    <row r="10" spans="2:16" ht="13.5">
      <c r="B10" s="7" t="s">
        <v>16</v>
      </c>
      <c r="C10" s="8">
        <v>8692</v>
      </c>
      <c r="D10" s="9">
        <f t="shared" si="7"/>
        <v>7.7</v>
      </c>
      <c r="E10" s="8">
        <v>8489</v>
      </c>
      <c r="F10" s="9">
        <f t="shared" si="8"/>
        <v>8</v>
      </c>
      <c r="G10" s="82">
        <v>8577</v>
      </c>
      <c r="H10" s="9">
        <f t="shared" si="1"/>
        <v>8.1</v>
      </c>
      <c r="I10" s="27">
        <v>8255</v>
      </c>
      <c r="J10" s="28">
        <f>ROUND((I10/$I$5)*100,1)</f>
        <v>8.2</v>
      </c>
      <c r="K10" s="59">
        <f t="shared" si="2"/>
        <v>-203</v>
      </c>
      <c r="L10" s="60">
        <f t="shared" si="3"/>
        <v>88</v>
      </c>
      <c r="M10" s="43">
        <f t="shared" si="4"/>
        <v>-322</v>
      </c>
      <c r="N10" s="69">
        <f t="shared" si="5"/>
        <v>-2.3</v>
      </c>
      <c r="O10" s="70">
        <f t="shared" si="6"/>
        <v>1</v>
      </c>
      <c r="P10" s="49">
        <f t="shared" si="0"/>
        <v>-3.8</v>
      </c>
    </row>
    <row r="11" spans="2:16" ht="13.5">
      <c r="B11" s="7" t="s">
        <v>17</v>
      </c>
      <c r="C11" s="8">
        <v>3057</v>
      </c>
      <c r="D11" s="9">
        <f t="shared" si="7"/>
        <v>2.7</v>
      </c>
      <c r="E11" s="8">
        <v>2799</v>
      </c>
      <c r="F11" s="9">
        <f t="shared" si="8"/>
        <v>2.6</v>
      </c>
      <c r="G11" s="82">
        <v>2728</v>
      </c>
      <c r="H11" s="9">
        <f t="shared" si="1"/>
        <v>2.6</v>
      </c>
      <c r="I11" s="27">
        <v>2579</v>
      </c>
      <c r="J11" s="28">
        <f t="shared" si="9"/>
        <v>2.6</v>
      </c>
      <c r="K11" s="59">
        <f t="shared" si="2"/>
        <v>-258</v>
      </c>
      <c r="L11" s="60">
        <f t="shared" si="3"/>
        <v>-71</v>
      </c>
      <c r="M11" s="43">
        <f t="shared" si="4"/>
        <v>-149</v>
      </c>
      <c r="N11" s="69">
        <f t="shared" si="5"/>
        <v>-8.4</v>
      </c>
      <c r="O11" s="70">
        <f t="shared" si="6"/>
        <v>-2.5</v>
      </c>
      <c r="P11" s="49">
        <f t="shared" si="0"/>
        <v>-5.5</v>
      </c>
    </row>
    <row r="12" spans="2:16" ht="13.5">
      <c r="B12" s="7" t="s">
        <v>18</v>
      </c>
      <c r="C12" s="8">
        <v>4098</v>
      </c>
      <c r="D12" s="9">
        <f t="shared" si="7"/>
        <v>3.6</v>
      </c>
      <c r="E12" s="8">
        <v>4021</v>
      </c>
      <c r="F12" s="9">
        <f t="shared" si="8"/>
        <v>3.8</v>
      </c>
      <c r="G12" s="82">
        <v>4538</v>
      </c>
      <c r="H12" s="9">
        <f t="shared" si="1"/>
        <v>4.3</v>
      </c>
      <c r="I12" s="27">
        <v>4137</v>
      </c>
      <c r="J12" s="28">
        <f t="shared" si="9"/>
        <v>4.1</v>
      </c>
      <c r="K12" s="59">
        <f t="shared" si="2"/>
        <v>-77</v>
      </c>
      <c r="L12" s="60">
        <f t="shared" si="3"/>
        <v>517</v>
      </c>
      <c r="M12" s="43">
        <f t="shared" si="4"/>
        <v>-401</v>
      </c>
      <c r="N12" s="69">
        <f t="shared" si="5"/>
        <v>-1.9</v>
      </c>
      <c r="O12" s="70">
        <f t="shared" si="6"/>
        <v>12.9</v>
      </c>
      <c r="P12" s="49">
        <f t="shared" si="0"/>
        <v>-8.8</v>
      </c>
    </row>
    <row r="13" spans="2:16" ht="13.5">
      <c r="B13" s="7" t="s">
        <v>19</v>
      </c>
      <c r="C13" s="8">
        <v>3148</v>
      </c>
      <c r="D13" s="9">
        <f t="shared" si="7"/>
        <v>2.8</v>
      </c>
      <c r="E13" s="8">
        <v>2922</v>
      </c>
      <c r="F13" s="9">
        <f t="shared" si="8"/>
        <v>2.7</v>
      </c>
      <c r="G13" s="82">
        <v>2806</v>
      </c>
      <c r="H13" s="9">
        <f t="shared" si="1"/>
        <v>2.6</v>
      </c>
      <c r="I13" s="27">
        <v>2597</v>
      </c>
      <c r="J13" s="28">
        <f t="shared" si="9"/>
        <v>2.6</v>
      </c>
      <c r="K13" s="59">
        <f t="shared" si="2"/>
        <v>-226</v>
      </c>
      <c r="L13" s="60">
        <f t="shared" si="3"/>
        <v>-116</v>
      </c>
      <c r="M13" s="43">
        <f t="shared" si="4"/>
        <v>-209</v>
      </c>
      <c r="N13" s="69">
        <f t="shared" si="5"/>
        <v>-7.2</v>
      </c>
      <c r="O13" s="70">
        <f t="shared" si="6"/>
        <v>-4</v>
      </c>
      <c r="P13" s="49">
        <f t="shared" si="0"/>
        <v>-7.4</v>
      </c>
    </row>
    <row r="14" spans="2:16" ht="13.5">
      <c r="B14" s="7" t="s">
        <v>20</v>
      </c>
      <c r="C14" s="8">
        <v>3063</v>
      </c>
      <c r="D14" s="9">
        <f t="shared" si="7"/>
        <v>2.7</v>
      </c>
      <c r="E14" s="8">
        <v>2936</v>
      </c>
      <c r="F14" s="9">
        <f t="shared" si="8"/>
        <v>2.8</v>
      </c>
      <c r="G14" s="82">
        <v>3050</v>
      </c>
      <c r="H14" s="9">
        <f t="shared" si="1"/>
        <v>2.9</v>
      </c>
      <c r="I14" s="27">
        <v>2914</v>
      </c>
      <c r="J14" s="28">
        <f t="shared" si="9"/>
        <v>2.9</v>
      </c>
      <c r="K14" s="59">
        <f t="shared" si="2"/>
        <v>-127</v>
      </c>
      <c r="L14" s="60">
        <f t="shared" si="3"/>
        <v>114</v>
      </c>
      <c r="M14" s="43">
        <f t="shared" si="4"/>
        <v>-136</v>
      </c>
      <c r="N14" s="69">
        <f t="shared" si="5"/>
        <v>-4.1</v>
      </c>
      <c r="O14" s="70">
        <f t="shared" si="6"/>
        <v>3.9</v>
      </c>
      <c r="P14" s="49">
        <f t="shared" si="0"/>
        <v>-4.5</v>
      </c>
    </row>
    <row r="15" spans="2:16" ht="13.5">
      <c r="B15" s="7" t="s">
        <v>21</v>
      </c>
      <c r="C15" s="8">
        <v>3168</v>
      </c>
      <c r="D15" s="9">
        <f t="shared" si="7"/>
        <v>2.8</v>
      </c>
      <c r="E15" s="8">
        <v>3090</v>
      </c>
      <c r="F15" s="9">
        <f t="shared" si="8"/>
        <v>2.9</v>
      </c>
      <c r="G15" s="82">
        <v>3123</v>
      </c>
      <c r="H15" s="9">
        <f t="shared" si="1"/>
        <v>2.9</v>
      </c>
      <c r="I15" s="27">
        <v>3052</v>
      </c>
      <c r="J15" s="28">
        <f t="shared" si="9"/>
        <v>3</v>
      </c>
      <c r="K15" s="59">
        <f t="shared" si="2"/>
        <v>-78</v>
      </c>
      <c r="L15" s="60">
        <f t="shared" si="3"/>
        <v>33</v>
      </c>
      <c r="M15" s="43">
        <f t="shared" si="4"/>
        <v>-71</v>
      </c>
      <c r="N15" s="69">
        <f t="shared" si="5"/>
        <v>-2.5</v>
      </c>
      <c r="O15" s="70">
        <f t="shared" si="6"/>
        <v>1.1</v>
      </c>
      <c r="P15" s="49">
        <f t="shared" si="0"/>
        <v>-2.3</v>
      </c>
    </row>
    <row r="16" spans="2:16" ht="13.5">
      <c r="B16" s="7" t="s">
        <v>22</v>
      </c>
      <c r="C16" s="8">
        <v>2119</v>
      </c>
      <c r="D16" s="9">
        <f t="shared" si="7"/>
        <v>1.9</v>
      </c>
      <c r="E16" s="8">
        <v>1991</v>
      </c>
      <c r="F16" s="16">
        <f t="shared" si="8"/>
        <v>1.9</v>
      </c>
      <c r="G16" s="82">
        <v>1958</v>
      </c>
      <c r="H16" s="9">
        <f t="shared" si="1"/>
        <v>1.8</v>
      </c>
      <c r="I16" s="27">
        <v>1880</v>
      </c>
      <c r="J16" s="28">
        <f t="shared" si="9"/>
        <v>1.9</v>
      </c>
      <c r="K16" s="59">
        <f t="shared" si="2"/>
        <v>-128</v>
      </c>
      <c r="L16" s="60">
        <f t="shared" si="3"/>
        <v>-33</v>
      </c>
      <c r="M16" s="43">
        <f t="shared" si="4"/>
        <v>-78</v>
      </c>
      <c r="N16" s="69">
        <f t="shared" si="5"/>
        <v>-6</v>
      </c>
      <c r="O16" s="70">
        <f t="shared" si="6"/>
        <v>-1.7</v>
      </c>
      <c r="P16" s="49">
        <f t="shared" si="0"/>
        <v>-4</v>
      </c>
    </row>
    <row r="17" spans="2:16" ht="13.5">
      <c r="B17" s="10" t="s">
        <v>23</v>
      </c>
      <c r="C17" s="11">
        <v>407</v>
      </c>
      <c r="D17" s="12">
        <f t="shared" si="7"/>
        <v>0.4</v>
      </c>
      <c r="E17" s="11">
        <v>402</v>
      </c>
      <c r="F17" s="9">
        <f t="shared" si="8"/>
        <v>0.4</v>
      </c>
      <c r="G17" s="83">
        <v>391</v>
      </c>
      <c r="H17" s="12">
        <f t="shared" si="1"/>
        <v>0.4</v>
      </c>
      <c r="I17" s="29">
        <v>383</v>
      </c>
      <c r="J17" s="30">
        <f t="shared" si="9"/>
        <v>0.4</v>
      </c>
      <c r="K17" s="65">
        <f t="shared" si="2"/>
        <v>-5</v>
      </c>
      <c r="L17" s="66">
        <f t="shared" si="3"/>
        <v>-11</v>
      </c>
      <c r="M17" s="44">
        <f t="shared" si="4"/>
        <v>-8</v>
      </c>
      <c r="N17" s="77">
        <f t="shared" si="5"/>
        <v>-1.2</v>
      </c>
      <c r="O17" s="78">
        <f t="shared" si="6"/>
        <v>-2.7</v>
      </c>
      <c r="P17" s="50">
        <f t="shared" si="0"/>
        <v>-2</v>
      </c>
    </row>
    <row r="18" spans="2:16" ht="13.5">
      <c r="B18" s="13" t="s">
        <v>24</v>
      </c>
      <c r="C18" s="8">
        <v>537</v>
      </c>
      <c r="D18" s="9">
        <f t="shared" si="7"/>
        <v>0.5</v>
      </c>
      <c r="E18" s="8">
        <v>510</v>
      </c>
      <c r="F18" s="9">
        <f t="shared" si="8"/>
        <v>0.5</v>
      </c>
      <c r="G18" s="82">
        <v>495</v>
      </c>
      <c r="H18" s="9">
        <f t="shared" si="1"/>
        <v>0.5</v>
      </c>
      <c r="I18" s="27">
        <v>465</v>
      </c>
      <c r="J18" s="28">
        <f t="shared" si="9"/>
        <v>0.5</v>
      </c>
      <c r="K18" s="59">
        <f t="shared" si="2"/>
        <v>-27</v>
      </c>
      <c r="L18" s="60">
        <f t="shared" si="3"/>
        <v>-15</v>
      </c>
      <c r="M18" s="43">
        <f t="shared" si="4"/>
        <v>-30</v>
      </c>
      <c r="N18" s="69">
        <f t="shared" si="5"/>
        <v>-5</v>
      </c>
      <c r="O18" s="70">
        <f t="shared" si="6"/>
        <v>-2.9</v>
      </c>
      <c r="P18" s="49">
        <f t="shared" si="0"/>
        <v>-6.1</v>
      </c>
    </row>
    <row r="19" spans="2:16" ht="13.5">
      <c r="B19" s="13" t="s">
        <v>1</v>
      </c>
      <c r="C19" s="8">
        <v>674</v>
      </c>
      <c r="D19" s="9">
        <f t="shared" si="7"/>
        <v>0.6</v>
      </c>
      <c r="E19" s="8">
        <v>642</v>
      </c>
      <c r="F19" s="9">
        <f t="shared" si="8"/>
        <v>0.6</v>
      </c>
      <c r="G19" s="82">
        <v>665</v>
      </c>
      <c r="H19" s="9">
        <f t="shared" si="1"/>
        <v>0.6</v>
      </c>
      <c r="I19" s="27">
        <v>663</v>
      </c>
      <c r="J19" s="28">
        <f t="shared" si="9"/>
        <v>0.7</v>
      </c>
      <c r="K19" s="59">
        <f t="shared" si="2"/>
        <v>-32</v>
      </c>
      <c r="L19" s="60">
        <f t="shared" si="3"/>
        <v>23</v>
      </c>
      <c r="M19" s="43">
        <f t="shared" si="4"/>
        <v>-2</v>
      </c>
      <c r="N19" s="69">
        <f t="shared" si="5"/>
        <v>-4.7</v>
      </c>
      <c r="O19" s="70">
        <f t="shared" si="6"/>
        <v>3.6</v>
      </c>
      <c r="P19" s="49">
        <f t="shared" si="0"/>
        <v>-0.3</v>
      </c>
    </row>
    <row r="20" spans="2:16" ht="13.5">
      <c r="B20" s="13" t="s">
        <v>25</v>
      </c>
      <c r="C20" s="8">
        <v>589</v>
      </c>
      <c r="D20" s="9">
        <f t="shared" si="7"/>
        <v>0.5</v>
      </c>
      <c r="E20" s="8">
        <v>605</v>
      </c>
      <c r="F20" s="9">
        <f t="shared" si="8"/>
        <v>0.6</v>
      </c>
      <c r="G20" s="82">
        <v>610</v>
      </c>
      <c r="H20" s="9">
        <f t="shared" si="1"/>
        <v>0.6</v>
      </c>
      <c r="I20" s="27">
        <v>601</v>
      </c>
      <c r="J20" s="28">
        <f t="shared" si="9"/>
        <v>0.6</v>
      </c>
      <c r="K20" s="59">
        <f t="shared" si="2"/>
        <v>16</v>
      </c>
      <c r="L20" s="60">
        <f t="shared" si="3"/>
        <v>5</v>
      </c>
      <c r="M20" s="43">
        <f t="shared" si="4"/>
        <v>-9</v>
      </c>
      <c r="N20" s="69">
        <f t="shared" si="5"/>
        <v>2.7</v>
      </c>
      <c r="O20" s="70">
        <f t="shared" si="6"/>
        <v>0.8</v>
      </c>
      <c r="P20" s="49">
        <f t="shared" si="0"/>
        <v>-1.5</v>
      </c>
    </row>
    <row r="21" spans="2:16" ht="13.5">
      <c r="B21" s="13" t="s">
        <v>26</v>
      </c>
      <c r="C21" s="8">
        <v>383</v>
      </c>
      <c r="D21" s="9">
        <f t="shared" si="7"/>
        <v>0.3</v>
      </c>
      <c r="E21" s="8">
        <v>354</v>
      </c>
      <c r="F21" s="9">
        <f t="shared" si="8"/>
        <v>0.3</v>
      </c>
      <c r="G21" s="82">
        <v>360</v>
      </c>
      <c r="H21" s="9">
        <f t="shared" si="1"/>
        <v>0.3</v>
      </c>
      <c r="I21" s="27">
        <v>332</v>
      </c>
      <c r="J21" s="28">
        <f t="shared" si="9"/>
        <v>0.3</v>
      </c>
      <c r="K21" s="59">
        <f t="shared" si="2"/>
        <v>-29</v>
      </c>
      <c r="L21" s="60">
        <f t="shared" si="3"/>
        <v>6</v>
      </c>
      <c r="M21" s="43">
        <f t="shared" si="4"/>
        <v>-28</v>
      </c>
      <c r="N21" s="69">
        <f t="shared" si="5"/>
        <v>-7.6</v>
      </c>
      <c r="O21" s="70">
        <f t="shared" si="6"/>
        <v>1.7</v>
      </c>
      <c r="P21" s="49">
        <f t="shared" si="0"/>
        <v>-7.8</v>
      </c>
    </row>
    <row r="22" spans="2:16" ht="13.5">
      <c r="B22" s="13" t="s">
        <v>27</v>
      </c>
      <c r="C22" s="8">
        <v>428</v>
      </c>
      <c r="D22" s="9">
        <f t="shared" si="7"/>
        <v>0.4</v>
      </c>
      <c r="E22" s="8">
        <v>418</v>
      </c>
      <c r="F22" s="9">
        <f t="shared" si="8"/>
        <v>0.4</v>
      </c>
      <c r="G22" s="82">
        <v>415</v>
      </c>
      <c r="H22" s="9">
        <f t="shared" si="1"/>
        <v>0.4</v>
      </c>
      <c r="I22" s="27">
        <v>405</v>
      </c>
      <c r="J22" s="28">
        <f t="shared" si="9"/>
        <v>0.4</v>
      </c>
      <c r="K22" s="59">
        <f t="shared" si="2"/>
        <v>-10</v>
      </c>
      <c r="L22" s="60">
        <f t="shared" si="3"/>
        <v>-3</v>
      </c>
      <c r="M22" s="43">
        <f t="shared" si="4"/>
        <v>-10</v>
      </c>
      <c r="N22" s="69">
        <f t="shared" si="5"/>
        <v>-2.3</v>
      </c>
      <c r="O22" s="70">
        <f t="shared" si="6"/>
        <v>-0.7</v>
      </c>
      <c r="P22" s="49">
        <f t="shared" si="0"/>
        <v>-2.4</v>
      </c>
    </row>
    <row r="23" spans="2:16" ht="13.5">
      <c r="B23" s="13" t="s">
        <v>28</v>
      </c>
      <c r="C23" s="8">
        <v>524</v>
      </c>
      <c r="D23" s="9">
        <f t="shared" si="7"/>
        <v>0.5</v>
      </c>
      <c r="E23" s="8">
        <v>523</v>
      </c>
      <c r="F23" s="9">
        <f t="shared" si="8"/>
        <v>0.5</v>
      </c>
      <c r="G23" s="82">
        <v>531</v>
      </c>
      <c r="H23" s="9">
        <f t="shared" si="1"/>
        <v>0.5</v>
      </c>
      <c r="I23" s="27">
        <v>499</v>
      </c>
      <c r="J23" s="28">
        <f t="shared" si="9"/>
        <v>0.5</v>
      </c>
      <c r="K23" s="59">
        <f t="shared" si="2"/>
        <v>-1</v>
      </c>
      <c r="L23" s="60">
        <f t="shared" si="3"/>
        <v>8</v>
      </c>
      <c r="M23" s="43">
        <f t="shared" si="4"/>
        <v>-32</v>
      </c>
      <c r="N23" s="69">
        <f t="shared" si="5"/>
        <v>-0.2</v>
      </c>
      <c r="O23" s="70">
        <f t="shared" si="6"/>
        <v>1.5</v>
      </c>
      <c r="P23" s="49">
        <f t="shared" si="0"/>
        <v>-6</v>
      </c>
    </row>
    <row r="24" spans="2:16" ht="13.5">
      <c r="B24" s="13" t="s">
        <v>2</v>
      </c>
      <c r="C24" s="8">
        <v>117</v>
      </c>
      <c r="D24" s="9">
        <f t="shared" si="7"/>
        <v>0.1</v>
      </c>
      <c r="E24" s="8">
        <v>115</v>
      </c>
      <c r="F24" s="9">
        <f t="shared" si="8"/>
        <v>0.1</v>
      </c>
      <c r="G24" s="82">
        <v>130</v>
      </c>
      <c r="H24" s="9">
        <f t="shared" si="1"/>
        <v>0.1</v>
      </c>
      <c r="I24" s="27">
        <v>118</v>
      </c>
      <c r="J24" s="28">
        <f t="shared" si="9"/>
        <v>0.1</v>
      </c>
      <c r="K24" s="59">
        <f t="shared" si="2"/>
        <v>-2</v>
      </c>
      <c r="L24" s="60">
        <f t="shared" si="3"/>
        <v>15</v>
      </c>
      <c r="M24" s="43">
        <f t="shared" si="4"/>
        <v>-12</v>
      </c>
      <c r="N24" s="69">
        <f t="shared" si="5"/>
        <v>-1.7</v>
      </c>
      <c r="O24" s="70">
        <f t="shared" si="6"/>
        <v>13</v>
      </c>
      <c r="P24" s="49">
        <f t="shared" si="0"/>
        <v>-9.2</v>
      </c>
    </row>
    <row r="25" spans="2:16" ht="13.5">
      <c r="B25" s="14" t="s">
        <v>29</v>
      </c>
      <c r="C25" s="15">
        <v>235</v>
      </c>
      <c r="D25" s="16">
        <f t="shared" si="7"/>
        <v>0.2</v>
      </c>
      <c r="E25" s="15">
        <v>219</v>
      </c>
      <c r="F25" s="9">
        <f t="shared" si="8"/>
        <v>0.2</v>
      </c>
      <c r="G25" s="84">
        <v>209</v>
      </c>
      <c r="H25" s="16">
        <f t="shared" si="1"/>
        <v>0.2</v>
      </c>
      <c r="I25" s="31">
        <v>194</v>
      </c>
      <c r="J25" s="32">
        <f t="shared" si="9"/>
        <v>0.2</v>
      </c>
      <c r="K25" s="67">
        <f t="shared" si="2"/>
        <v>-16</v>
      </c>
      <c r="L25" s="68">
        <f t="shared" si="3"/>
        <v>-10</v>
      </c>
      <c r="M25" s="45">
        <f t="shared" si="4"/>
        <v>-15</v>
      </c>
      <c r="N25" s="71">
        <f t="shared" si="5"/>
        <v>-6.8</v>
      </c>
      <c r="O25" s="72">
        <f t="shared" si="6"/>
        <v>-4.6</v>
      </c>
      <c r="P25" s="51">
        <f t="shared" si="0"/>
        <v>-7.2</v>
      </c>
    </row>
    <row r="26" spans="2:16" ht="13.5">
      <c r="B26" s="7" t="s">
        <v>30</v>
      </c>
      <c r="C26" s="8">
        <v>924</v>
      </c>
      <c r="D26" s="9">
        <f t="shared" si="7"/>
        <v>0.8</v>
      </c>
      <c r="E26" s="8">
        <v>924</v>
      </c>
      <c r="F26" s="12">
        <f t="shared" si="8"/>
        <v>0.9</v>
      </c>
      <c r="G26" s="82">
        <v>907</v>
      </c>
      <c r="H26" s="9">
        <f t="shared" si="1"/>
        <v>0.9</v>
      </c>
      <c r="I26" s="27">
        <v>843</v>
      </c>
      <c r="J26" s="28">
        <f t="shared" si="9"/>
        <v>0.8</v>
      </c>
      <c r="K26" s="59">
        <f t="shared" si="2"/>
        <v>0</v>
      </c>
      <c r="L26" s="60">
        <f t="shared" si="3"/>
        <v>-17</v>
      </c>
      <c r="M26" s="43">
        <f t="shared" si="4"/>
        <v>-64</v>
      </c>
      <c r="N26" s="69">
        <f t="shared" si="5"/>
        <v>0</v>
      </c>
      <c r="O26" s="70">
        <f t="shared" si="6"/>
        <v>-1.8</v>
      </c>
      <c r="P26" s="49">
        <f t="shared" si="0"/>
        <v>-7.1</v>
      </c>
    </row>
    <row r="27" spans="2:16" ht="13.5">
      <c r="B27" s="7" t="s">
        <v>31</v>
      </c>
      <c r="C27" s="8">
        <v>263</v>
      </c>
      <c r="D27" s="9">
        <f t="shared" si="7"/>
        <v>0.2</v>
      </c>
      <c r="E27" s="8">
        <v>252</v>
      </c>
      <c r="F27" s="9">
        <f t="shared" si="8"/>
        <v>0.2</v>
      </c>
      <c r="G27" s="82">
        <v>252</v>
      </c>
      <c r="H27" s="9">
        <f t="shared" si="1"/>
        <v>0.2</v>
      </c>
      <c r="I27" s="27">
        <v>250</v>
      </c>
      <c r="J27" s="28">
        <f t="shared" si="9"/>
        <v>0.2</v>
      </c>
      <c r="K27" s="59">
        <f t="shared" si="2"/>
        <v>-11</v>
      </c>
      <c r="L27" s="60">
        <f t="shared" si="3"/>
        <v>0</v>
      </c>
      <c r="M27" s="43">
        <f t="shared" si="4"/>
        <v>-2</v>
      </c>
      <c r="N27" s="69">
        <f t="shared" si="5"/>
        <v>-4.2</v>
      </c>
      <c r="O27" s="70">
        <f t="shared" si="6"/>
        <v>0</v>
      </c>
      <c r="P27" s="49">
        <f t="shared" si="0"/>
        <v>-0.8</v>
      </c>
    </row>
    <row r="28" spans="2:16" ht="13.5">
      <c r="B28" s="7" t="s">
        <v>32</v>
      </c>
      <c r="C28" s="8">
        <v>644</v>
      </c>
      <c r="D28" s="9">
        <f t="shared" si="7"/>
        <v>0.6</v>
      </c>
      <c r="E28" s="8">
        <v>631</v>
      </c>
      <c r="F28" s="9">
        <f t="shared" si="8"/>
        <v>0.6</v>
      </c>
      <c r="G28" s="82">
        <v>664</v>
      </c>
      <c r="H28" s="9">
        <f t="shared" si="1"/>
        <v>0.6</v>
      </c>
      <c r="I28" s="27">
        <v>630</v>
      </c>
      <c r="J28" s="28">
        <f t="shared" si="9"/>
        <v>0.6</v>
      </c>
      <c r="K28" s="59">
        <f t="shared" si="2"/>
        <v>-13</v>
      </c>
      <c r="L28" s="60">
        <f t="shared" si="3"/>
        <v>33</v>
      </c>
      <c r="M28" s="43">
        <f t="shared" si="4"/>
        <v>-34</v>
      </c>
      <c r="N28" s="69">
        <f t="shared" si="5"/>
        <v>-2</v>
      </c>
      <c r="O28" s="70">
        <f t="shared" si="6"/>
        <v>5.2</v>
      </c>
      <c r="P28" s="49">
        <f t="shared" si="0"/>
        <v>-5.1</v>
      </c>
    </row>
    <row r="29" spans="2:16" ht="13.5">
      <c r="B29" s="7" t="s">
        <v>33</v>
      </c>
      <c r="C29" s="8">
        <v>1181</v>
      </c>
      <c r="D29" s="9">
        <f t="shared" si="7"/>
        <v>1</v>
      </c>
      <c r="E29" s="8">
        <v>1081</v>
      </c>
      <c r="F29" s="16">
        <f t="shared" si="8"/>
        <v>1</v>
      </c>
      <c r="G29" s="82">
        <v>1168</v>
      </c>
      <c r="H29" s="9">
        <f t="shared" si="1"/>
        <v>1.1</v>
      </c>
      <c r="I29" s="27">
        <v>1159</v>
      </c>
      <c r="J29" s="28">
        <f t="shared" si="9"/>
        <v>1.2</v>
      </c>
      <c r="K29" s="59">
        <f t="shared" si="2"/>
        <v>-100</v>
      </c>
      <c r="L29" s="60">
        <f t="shared" si="3"/>
        <v>87</v>
      </c>
      <c r="M29" s="43">
        <f t="shared" si="4"/>
        <v>-9</v>
      </c>
      <c r="N29" s="69">
        <f t="shared" si="5"/>
        <v>-8.5</v>
      </c>
      <c r="O29" s="70">
        <f t="shared" si="6"/>
        <v>8</v>
      </c>
      <c r="P29" s="49">
        <f t="shared" si="0"/>
        <v>-0.8</v>
      </c>
    </row>
    <row r="30" spans="2:16" ht="13.5">
      <c r="B30" s="10" t="s">
        <v>34</v>
      </c>
      <c r="C30" s="11">
        <v>532</v>
      </c>
      <c r="D30" s="12">
        <f t="shared" si="7"/>
        <v>0.5</v>
      </c>
      <c r="E30" s="11">
        <v>531</v>
      </c>
      <c r="F30" s="9">
        <f t="shared" si="8"/>
        <v>0.5</v>
      </c>
      <c r="G30" s="83">
        <v>504</v>
      </c>
      <c r="H30" s="12">
        <f t="shared" si="1"/>
        <v>0.5</v>
      </c>
      <c r="I30" s="29">
        <v>522</v>
      </c>
      <c r="J30" s="30">
        <f t="shared" si="9"/>
        <v>0.5</v>
      </c>
      <c r="K30" s="65">
        <f t="shared" si="2"/>
        <v>-1</v>
      </c>
      <c r="L30" s="66">
        <f t="shared" si="3"/>
        <v>-27</v>
      </c>
      <c r="M30" s="44">
        <f t="shared" si="4"/>
        <v>18</v>
      </c>
      <c r="N30" s="77">
        <f t="shared" si="5"/>
        <v>-0.2</v>
      </c>
      <c r="O30" s="78">
        <f t="shared" si="6"/>
        <v>-5.1</v>
      </c>
      <c r="P30" s="50">
        <f t="shared" si="0"/>
        <v>3.6</v>
      </c>
    </row>
    <row r="31" spans="2:16" ht="13.5">
      <c r="B31" s="13" t="s">
        <v>3</v>
      </c>
      <c r="C31" s="8">
        <v>135</v>
      </c>
      <c r="D31" s="9">
        <f t="shared" si="7"/>
        <v>0.1</v>
      </c>
      <c r="E31" s="8">
        <v>128</v>
      </c>
      <c r="F31" s="9">
        <f t="shared" si="8"/>
        <v>0.1</v>
      </c>
      <c r="G31" s="82">
        <v>122</v>
      </c>
      <c r="H31" s="9">
        <f t="shared" si="1"/>
        <v>0.1</v>
      </c>
      <c r="I31" s="27">
        <v>119</v>
      </c>
      <c r="J31" s="28">
        <f t="shared" si="9"/>
        <v>0.1</v>
      </c>
      <c r="K31" s="59">
        <f t="shared" si="2"/>
        <v>-7</v>
      </c>
      <c r="L31" s="60">
        <f t="shared" si="3"/>
        <v>-6</v>
      </c>
      <c r="M31" s="43">
        <f t="shared" si="4"/>
        <v>-3</v>
      </c>
      <c r="N31" s="69">
        <f t="shared" si="5"/>
        <v>-5.2</v>
      </c>
      <c r="O31" s="70">
        <f t="shared" si="6"/>
        <v>-4.7</v>
      </c>
      <c r="P31" s="49">
        <f t="shared" si="0"/>
        <v>-2.5</v>
      </c>
    </row>
    <row r="32" spans="2:16" ht="13.5">
      <c r="B32" s="13" t="s">
        <v>4</v>
      </c>
      <c r="C32" s="8">
        <v>461</v>
      </c>
      <c r="D32" s="9">
        <f t="shared" si="7"/>
        <v>0.4</v>
      </c>
      <c r="E32" s="8">
        <v>437</v>
      </c>
      <c r="F32" s="9">
        <f t="shared" si="8"/>
        <v>0.4</v>
      </c>
      <c r="G32" s="82">
        <v>415</v>
      </c>
      <c r="H32" s="9">
        <f t="shared" si="1"/>
        <v>0.4</v>
      </c>
      <c r="I32" s="27">
        <v>386</v>
      </c>
      <c r="J32" s="28">
        <f t="shared" si="9"/>
        <v>0.4</v>
      </c>
      <c r="K32" s="59">
        <f t="shared" si="2"/>
        <v>-24</v>
      </c>
      <c r="L32" s="60">
        <f t="shared" si="3"/>
        <v>-22</v>
      </c>
      <c r="M32" s="43">
        <f t="shared" si="4"/>
        <v>-29</v>
      </c>
      <c r="N32" s="69">
        <f t="shared" si="5"/>
        <v>-5.2</v>
      </c>
      <c r="O32" s="70">
        <f t="shared" si="6"/>
        <v>-5</v>
      </c>
      <c r="P32" s="49">
        <f t="shared" si="0"/>
        <v>-7</v>
      </c>
    </row>
    <row r="33" spans="2:16" ht="13.5">
      <c r="B33" s="13" t="s">
        <v>35</v>
      </c>
      <c r="C33" s="8">
        <v>432</v>
      </c>
      <c r="D33" s="9">
        <f t="shared" si="7"/>
        <v>0.4</v>
      </c>
      <c r="E33" s="8">
        <v>401</v>
      </c>
      <c r="F33" s="9">
        <f t="shared" si="8"/>
        <v>0.4</v>
      </c>
      <c r="G33" s="82">
        <v>400</v>
      </c>
      <c r="H33" s="9">
        <f t="shared" si="1"/>
        <v>0.4</v>
      </c>
      <c r="I33" s="27">
        <v>376</v>
      </c>
      <c r="J33" s="28">
        <f t="shared" si="9"/>
        <v>0.4</v>
      </c>
      <c r="K33" s="59">
        <f t="shared" si="2"/>
        <v>-31</v>
      </c>
      <c r="L33" s="60">
        <f t="shared" si="3"/>
        <v>-1</v>
      </c>
      <c r="M33" s="43">
        <f t="shared" si="4"/>
        <v>-24</v>
      </c>
      <c r="N33" s="69">
        <f t="shared" si="5"/>
        <v>-7.2</v>
      </c>
      <c r="O33" s="70">
        <f t="shared" si="6"/>
        <v>-0.2</v>
      </c>
      <c r="P33" s="49">
        <f t="shared" si="0"/>
        <v>-6</v>
      </c>
    </row>
    <row r="34" spans="2:16" ht="13.5">
      <c r="B34" s="14" t="s">
        <v>36</v>
      </c>
      <c r="C34" s="15">
        <v>606</v>
      </c>
      <c r="D34" s="16">
        <f t="shared" si="7"/>
        <v>0.5</v>
      </c>
      <c r="E34" s="15">
        <v>565</v>
      </c>
      <c r="F34" s="9">
        <f t="shared" si="8"/>
        <v>0.5</v>
      </c>
      <c r="G34" s="84">
        <v>552</v>
      </c>
      <c r="H34" s="16">
        <f t="shared" si="1"/>
        <v>0.5</v>
      </c>
      <c r="I34" s="31">
        <v>554</v>
      </c>
      <c r="J34" s="32">
        <f t="shared" si="9"/>
        <v>0.6</v>
      </c>
      <c r="K34" s="67">
        <f t="shared" si="2"/>
        <v>-41</v>
      </c>
      <c r="L34" s="68">
        <f t="shared" si="3"/>
        <v>-13</v>
      </c>
      <c r="M34" s="45">
        <f t="shared" si="4"/>
        <v>2</v>
      </c>
      <c r="N34" s="71">
        <f t="shared" si="5"/>
        <v>-6.8</v>
      </c>
      <c r="O34" s="72">
        <f t="shared" si="6"/>
        <v>-2.3</v>
      </c>
      <c r="P34" s="51">
        <f t="shared" si="0"/>
        <v>0.4</v>
      </c>
    </row>
    <row r="35" spans="2:16" ht="13.5">
      <c r="B35" s="7" t="s">
        <v>37</v>
      </c>
      <c r="C35" s="8">
        <v>714</v>
      </c>
      <c r="D35" s="9">
        <f t="shared" si="7"/>
        <v>0.6</v>
      </c>
      <c r="E35" s="8">
        <v>672</v>
      </c>
      <c r="F35" s="12">
        <f t="shared" si="8"/>
        <v>0.6</v>
      </c>
      <c r="G35" s="82">
        <v>632</v>
      </c>
      <c r="H35" s="9">
        <f t="shared" si="1"/>
        <v>0.6</v>
      </c>
      <c r="I35" s="27">
        <v>599</v>
      </c>
      <c r="J35" s="28">
        <f t="shared" si="9"/>
        <v>0.6</v>
      </c>
      <c r="K35" s="59">
        <f t="shared" si="2"/>
        <v>-42</v>
      </c>
      <c r="L35" s="60">
        <f t="shared" si="3"/>
        <v>-40</v>
      </c>
      <c r="M35" s="43">
        <f t="shared" si="4"/>
        <v>-33</v>
      </c>
      <c r="N35" s="69">
        <f t="shared" si="5"/>
        <v>-5.9</v>
      </c>
      <c r="O35" s="70">
        <f t="shared" si="6"/>
        <v>-6</v>
      </c>
      <c r="P35" s="49">
        <f t="shared" si="0"/>
        <v>-5.2</v>
      </c>
    </row>
    <row r="36" spans="2:16" ht="13.5">
      <c r="B36" s="7" t="s">
        <v>38</v>
      </c>
      <c r="C36" s="8">
        <v>428</v>
      </c>
      <c r="D36" s="9">
        <f t="shared" si="7"/>
        <v>0.4</v>
      </c>
      <c r="E36" s="8">
        <v>391</v>
      </c>
      <c r="F36" s="9">
        <f t="shared" si="8"/>
        <v>0.4</v>
      </c>
      <c r="G36" s="82">
        <v>366</v>
      </c>
      <c r="H36" s="9">
        <f t="shared" si="1"/>
        <v>0.3</v>
      </c>
      <c r="I36" s="27">
        <v>336</v>
      </c>
      <c r="J36" s="28">
        <f t="shared" si="9"/>
        <v>0.3</v>
      </c>
      <c r="K36" s="59">
        <f t="shared" si="2"/>
        <v>-37</v>
      </c>
      <c r="L36" s="60">
        <f t="shared" si="3"/>
        <v>-25</v>
      </c>
      <c r="M36" s="43">
        <f t="shared" si="4"/>
        <v>-30</v>
      </c>
      <c r="N36" s="69">
        <f t="shared" si="5"/>
        <v>-8.6</v>
      </c>
      <c r="O36" s="70">
        <f t="shared" si="6"/>
        <v>-6.4</v>
      </c>
      <c r="P36" s="49">
        <f t="shared" si="0"/>
        <v>-8.2</v>
      </c>
    </row>
    <row r="37" spans="2:16" ht="13.5">
      <c r="B37" s="7" t="s">
        <v>39</v>
      </c>
      <c r="C37" s="8">
        <v>1125</v>
      </c>
      <c r="D37" s="9">
        <f t="shared" si="7"/>
        <v>1</v>
      </c>
      <c r="E37" s="8">
        <v>1106</v>
      </c>
      <c r="F37" s="9">
        <f t="shared" si="8"/>
        <v>1</v>
      </c>
      <c r="G37" s="82">
        <v>1089</v>
      </c>
      <c r="H37" s="9">
        <f t="shared" si="1"/>
        <v>1</v>
      </c>
      <c r="I37" s="27">
        <v>1014</v>
      </c>
      <c r="J37" s="28">
        <f t="shared" si="9"/>
        <v>1</v>
      </c>
      <c r="K37" s="59">
        <f t="shared" si="2"/>
        <v>-19</v>
      </c>
      <c r="L37" s="60">
        <f t="shared" si="3"/>
        <v>-17</v>
      </c>
      <c r="M37" s="43">
        <f aca="true" t="shared" si="10" ref="M37:M70">I37-G37</f>
        <v>-75</v>
      </c>
      <c r="N37" s="69">
        <f t="shared" si="5"/>
        <v>-1.7</v>
      </c>
      <c r="O37" s="70">
        <f t="shared" si="6"/>
        <v>-1.5</v>
      </c>
      <c r="P37" s="49">
        <f aca="true" t="shared" si="11" ref="P37:P70">ROUND((I37/G37-1)*100,1)</f>
        <v>-6.9</v>
      </c>
    </row>
    <row r="38" spans="2:16" ht="13.5">
      <c r="B38" s="7" t="s">
        <v>40</v>
      </c>
      <c r="C38" s="8">
        <v>125</v>
      </c>
      <c r="D38" s="9">
        <f t="shared" si="7"/>
        <v>0.1</v>
      </c>
      <c r="E38" s="8">
        <v>130</v>
      </c>
      <c r="F38" s="9">
        <f t="shared" si="8"/>
        <v>0.1</v>
      </c>
      <c r="G38" s="82">
        <v>121</v>
      </c>
      <c r="H38" s="9">
        <f aca="true" t="shared" si="12" ref="H38:H69">ROUND((G38/$G$5)*100,1)</f>
        <v>0.1</v>
      </c>
      <c r="I38" s="27">
        <v>116</v>
      </c>
      <c r="J38" s="28">
        <f t="shared" si="9"/>
        <v>0.1</v>
      </c>
      <c r="K38" s="59">
        <f t="shared" si="2"/>
        <v>5</v>
      </c>
      <c r="L38" s="60">
        <f t="shared" si="3"/>
        <v>-9</v>
      </c>
      <c r="M38" s="43">
        <f>I38-G38</f>
        <v>-5</v>
      </c>
      <c r="N38" s="69">
        <f t="shared" si="5"/>
        <v>4</v>
      </c>
      <c r="O38" s="70">
        <f t="shared" si="6"/>
        <v>-6.9</v>
      </c>
      <c r="P38" s="49">
        <f>ROUND((I38/G38-1)*100,1)</f>
        <v>-4.1</v>
      </c>
    </row>
    <row r="39" spans="2:16" ht="13.5">
      <c r="B39" s="7" t="s">
        <v>88</v>
      </c>
      <c r="C39" s="8">
        <f>C40+C41</f>
        <v>361</v>
      </c>
      <c r="D39" s="9">
        <f t="shared" si="7"/>
        <v>0.3</v>
      </c>
      <c r="E39" s="8">
        <f>E40+E41</f>
        <v>400</v>
      </c>
      <c r="F39" s="9">
        <f t="shared" si="8"/>
        <v>0.4</v>
      </c>
      <c r="G39" s="82">
        <f>G40+G41</f>
        <v>397</v>
      </c>
      <c r="H39" s="9">
        <f t="shared" si="12"/>
        <v>0.4</v>
      </c>
      <c r="I39" s="27">
        <v>358</v>
      </c>
      <c r="J39" s="28">
        <f t="shared" si="9"/>
        <v>0.4</v>
      </c>
      <c r="K39" s="59">
        <f t="shared" si="2"/>
        <v>39</v>
      </c>
      <c r="L39" s="60">
        <f t="shared" si="3"/>
        <v>-3</v>
      </c>
      <c r="M39" s="43">
        <f>I39-G39</f>
        <v>-39</v>
      </c>
      <c r="N39" s="69">
        <f t="shared" si="5"/>
        <v>10.8</v>
      </c>
      <c r="O39" s="70">
        <f t="shared" si="6"/>
        <v>-0.7</v>
      </c>
      <c r="P39" s="49">
        <f>ROUND((I39/G39-1)*100,1)</f>
        <v>-9.8</v>
      </c>
    </row>
    <row r="40" spans="2:16" ht="13.5">
      <c r="B40" s="89" t="s">
        <v>89</v>
      </c>
      <c r="C40" s="8">
        <v>303</v>
      </c>
      <c r="D40" s="9">
        <f t="shared" si="7"/>
        <v>0.3</v>
      </c>
      <c r="E40" s="8">
        <v>345</v>
      </c>
      <c r="F40" s="9">
        <f t="shared" si="8"/>
        <v>0.3</v>
      </c>
      <c r="G40" s="82">
        <v>343</v>
      </c>
      <c r="H40" s="9">
        <f t="shared" si="12"/>
        <v>0.3</v>
      </c>
      <c r="I40" s="27">
        <v>309</v>
      </c>
      <c r="J40" s="49">
        <f>ROUND((I40/$G$5)*100,1)</f>
        <v>0.3</v>
      </c>
      <c r="K40" s="59">
        <f t="shared" si="2"/>
        <v>42</v>
      </c>
      <c r="L40" s="60">
        <f t="shared" si="3"/>
        <v>-2</v>
      </c>
      <c r="M40" s="43">
        <f>I40-G40</f>
        <v>-34</v>
      </c>
      <c r="N40" s="69">
        <f t="shared" si="5"/>
        <v>13.9</v>
      </c>
      <c r="O40" s="70">
        <f t="shared" si="6"/>
        <v>-0.6</v>
      </c>
      <c r="P40" s="49">
        <f>ROUND((I40/G40-1)*100,1)</f>
        <v>-9.9</v>
      </c>
    </row>
    <row r="41" spans="2:16" ht="13.5">
      <c r="B41" s="89" t="s">
        <v>90</v>
      </c>
      <c r="C41" s="8">
        <v>58</v>
      </c>
      <c r="D41" s="9">
        <f t="shared" si="7"/>
        <v>0.1</v>
      </c>
      <c r="E41" s="8">
        <v>55</v>
      </c>
      <c r="F41" s="16">
        <f t="shared" si="8"/>
        <v>0.1</v>
      </c>
      <c r="G41" s="82">
        <v>54</v>
      </c>
      <c r="H41" s="9">
        <f t="shared" si="12"/>
        <v>0.1</v>
      </c>
      <c r="I41" s="31">
        <v>49</v>
      </c>
      <c r="J41" s="49">
        <f>ROUND((I41/$G$5)*100,1)</f>
        <v>0</v>
      </c>
      <c r="K41" s="59">
        <f t="shared" si="2"/>
        <v>-3</v>
      </c>
      <c r="L41" s="60">
        <f t="shared" si="3"/>
        <v>-1</v>
      </c>
      <c r="M41" s="45">
        <f>I41-G41</f>
        <v>-5</v>
      </c>
      <c r="N41" s="69">
        <f t="shared" si="5"/>
        <v>-5.2</v>
      </c>
      <c r="O41" s="70">
        <f t="shared" si="6"/>
        <v>-1.8</v>
      </c>
      <c r="P41" s="51">
        <f>ROUND((I41/G41-1)*100,1)</f>
        <v>-9.3</v>
      </c>
    </row>
    <row r="42" spans="2:16" ht="13.5">
      <c r="B42" s="10" t="s">
        <v>41</v>
      </c>
      <c r="C42" s="11">
        <v>230</v>
      </c>
      <c r="D42" s="12">
        <f t="shared" si="7"/>
        <v>0.2</v>
      </c>
      <c r="E42" s="11">
        <v>222</v>
      </c>
      <c r="F42" s="9">
        <f t="shared" si="8"/>
        <v>0.2</v>
      </c>
      <c r="G42" s="83">
        <v>218</v>
      </c>
      <c r="H42" s="12">
        <f t="shared" si="12"/>
        <v>0.2</v>
      </c>
      <c r="I42" s="29">
        <v>208</v>
      </c>
      <c r="J42" s="30">
        <f t="shared" si="9"/>
        <v>0.2</v>
      </c>
      <c r="K42" s="65">
        <f t="shared" si="2"/>
        <v>-8</v>
      </c>
      <c r="L42" s="66">
        <f t="shared" si="3"/>
        <v>-4</v>
      </c>
      <c r="M42" s="44">
        <f t="shared" si="10"/>
        <v>-10</v>
      </c>
      <c r="N42" s="77">
        <f t="shared" si="5"/>
        <v>-3.5</v>
      </c>
      <c r="O42" s="78">
        <f t="shared" si="6"/>
        <v>-1.8</v>
      </c>
      <c r="P42" s="50">
        <f t="shared" si="11"/>
        <v>-4.6</v>
      </c>
    </row>
    <row r="43" spans="2:16" ht="13.5">
      <c r="B43" s="13" t="s">
        <v>5</v>
      </c>
      <c r="C43" s="8">
        <v>778</v>
      </c>
      <c r="D43" s="9">
        <f t="shared" si="7"/>
        <v>0.7</v>
      </c>
      <c r="E43" s="8">
        <v>714</v>
      </c>
      <c r="F43" s="9">
        <f t="shared" si="8"/>
        <v>0.7</v>
      </c>
      <c r="G43" s="82">
        <v>680</v>
      </c>
      <c r="H43" s="9">
        <f t="shared" si="12"/>
        <v>0.6</v>
      </c>
      <c r="I43" s="27">
        <v>657</v>
      </c>
      <c r="J43" s="28">
        <f t="shared" si="9"/>
        <v>0.7</v>
      </c>
      <c r="K43" s="59">
        <f t="shared" si="2"/>
        <v>-64</v>
      </c>
      <c r="L43" s="60">
        <f t="shared" si="3"/>
        <v>-34</v>
      </c>
      <c r="M43" s="43">
        <f t="shared" si="10"/>
        <v>-23</v>
      </c>
      <c r="N43" s="69">
        <f t="shared" si="5"/>
        <v>-8.2</v>
      </c>
      <c r="O43" s="70">
        <f t="shared" si="6"/>
        <v>-4.8</v>
      </c>
      <c r="P43" s="49">
        <f t="shared" si="11"/>
        <v>-3.4</v>
      </c>
    </row>
    <row r="44" spans="2:16" ht="13.5">
      <c r="B44" s="13" t="s">
        <v>42</v>
      </c>
      <c r="C44" s="8">
        <v>196</v>
      </c>
      <c r="D44" s="9">
        <f t="shared" si="7"/>
        <v>0.2</v>
      </c>
      <c r="E44" s="8">
        <v>184</v>
      </c>
      <c r="F44" s="9">
        <f t="shared" si="8"/>
        <v>0.2</v>
      </c>
      <c r="G44" s="82">
        <v>173</v>
      </c>
      <c r="H44" s="9">
        <f t="shared" si="12"/>
        <v>0.2</v>
      </c>
      <c r="I44" s="27">
        <v>150</v>
      </c>
      <c r="J44" s="28">
        <f t="shared" si="9"/>
        <v>0.1</v>
      </c>
      <c r="K44" s="59">
        <f t="shared" si="2"/>
        <v>-12</v>
      </c>
      <c r="L44" s="60">
        <f t="shared" si="3"/>
        <v>-11</v>
      </c>
      <c r="M44" s="43">
        <f t="shared" si="10"/>
        <v>-23</v>
      </c>
      <c r="N44" s="69">
        <f t="shared" si="5"/>
        <v>-6.1</v>
      </c>
      <c r="O44" s="70">
        <f t="shared" si="6"/>
        <v>-6</v>
      </c>
      <c r="P44" s="49">
        <f t="shared" si="11"/>
        <v>-13.3</v>
      </c>
    </row>
    <row r="45" spans="2:16" ht="13.5">
      <c r="B45" s="14" t="s">
        <v>43</v>
      </c>
      <c r="C45" s="15">
        <v>881</v>
      </c>
      <c r="D45" s="16">
        <f t="shared" si="7"/>
        <v>0.8</v>
      </c>
      <c r="E45" s="15">
        <v>845</v>
      </c>
      <c r="F45" s="9">
        <f t="shared" si="8"/>
        <v>0.8</v>
      </c>
      <c r="G45" s="84">
        <v>813</v>
      </c>
      <c r="H45" s="16">
        <f t="shared" si="12"/>
        <v>0.8</v>
      </c>
      <c r="I45" s="31">
        <v>790</v>
      </c>
      <c r="J45" s="32">
        <f t="shared" si="9"/>
        <v>0.8</v>
      </c>
      <c r="K45" s="67">
        <f t="shared" si="2"/>
        <v>-36</v>
      </c>
      <c r="L45" s="68">
        <f t="shared" si="3"/>
        <v>-32</v>
      </c>
      <c r="M45" s="45">
        <f t="shared" si="10"/>
        <v>-23</v>
      </c>
      <c r="N45" s="71">
        <f t="shared" si="5"/>
        <v>-4.1</v>
      </c>
      <c r="O45" s="72">
        <f t="shared" si="6"/>
        <v>-3.8</v>
      </c>
      <c r="P45" s="51">
        <f t="shared" si="11"/>
        <v>-2.8</v>
      </c>
    </row>
    <row r="46" spans="2:16" ht="13.5">
      <c r="B46" s="7" t="s">
        <v>6</v>
      </c>
      <c r="C46" s="8">
        <v>710</v>
      </c>
      <c r="D46" s="9">
        <f t="shared" si="7"/>
        <v>0.6</v>
      </c>
      <c r="E46" s="8">
        <v>668</v>
      </c>
      <c r="F46" s="19">
        <f t="shared" si="8"/>
        <v>0.6</v>
      </c>
      <c r="G46" s="82">
        <v>681</v>
      </c>
      <c r="H46" s="9">
        <f t="shared" si="12"/>
        <v>0.6</v>
      </c>
      <c r="I46" s="27">
        <v>680</v>
      </c>
      <c r="J46" s="28">
        <f t="shared" si="9"/>
        <v>0.7</v>
      </c>
      <c r="K46" s="59">
        <f t="shared" si="2"/>
        <v>-42</v>
      </c>
      <c r="L46" s="60">
        <f t="shared" si="3"/>
        <v>13</v>
      </c>
      <c r="M46" s="43">
        <f t="shared" si="10"/>
        <v>-1</v>
      </c>
      <c r="N46" s="69">
        <f t="shared" si="5"/>
        <v>-5.9</v>
      </c>
      <c r="O46" s="70">
        <f t="shared" si="6"/>
        <v>1.9</v>
      </c>
      <c r="P46" s="49">
        <f t="shared" si="11"/>
        <v>-0.1</v>
      </c>
    </row>
    <row r="47" spans="2:16" ht="13.5">
      <c r="B47" s="10" t="s">
        <v>7</v>
      </c>
      <c r="C47" s="11">
        <v>1281</v>
      </c>
      <c r="D47" s="12">
        <f t="shared" si="7"/>
        <v>1.1</v>
      </c>
      <c r="E47" s="11">
        <v>1277</v>
      </c>
      <c r="F47" s="9">
        <f t="shared" si="8"/>
        <v>1.2</v>
      </c>
      <c r="G47" s="83">
        <v>1217</v>
      </c>
      <c r="H47" s="12">
        <f t="shared" si="12"/>
        <v>1.1</v>
      </c>
      <c r="I47" s="29">
        <v>1135</v>
      </c>
      <c r="J47" s="30">
        <f t="shared" si="9"/>
        <v>1.1</v>
      </c>
      <c r="K47" s="65">
        <f t="shared" si="2"/>
        <v>-4</v>
      </c>
      <c r="L47" s="66">
        <f t="shared" si="3"/>
        <v>-60</v>
      </c>
      <c r="M47" s="44">
        <f t="shared" si="10"/>
        <v>-82</v>
      </c>
      <c r="N47" s="77">
        <f t="shared" si="5"/>
        <v>-0.3</v>
      </c>
      <c r="O47" s="78">
        <f t="shared" si="6"/>
        <v>-4.7</v>
      </c>
      <c r="P47" s="50">
        <f t="shared" si="11"/>
        <v>-6.7</v>
      </c>
    </row>
    <row r="48" spans="2:16" ht="13.5">
      <c r="B48" s="13" t="s">
        <v>44</v>
      </c>
      <c r="C48" s="8">
        <v>102</v>
      </c>
      <c r="D48" s="9">
        <f t="shared" si="7"/>
        <v>0.1</v>
      </c>
      <c r="E48" s="8">
        <v>94</v>
      </c>
      <c r="F48" s="9">
        <f t="shared" si="8"/>
        <v>0.1</v>
      </c>
      <c r="G48" s="82">
        <v>84</v>
      </c>
      <c r="H48" s="9">
        <f t="shared" si="12"/>
        <v>0.1</v>
      </c>
      <c r="I48" s="27">
        <v>84</v>
      </c>
      <c r="J48" s="28">
        <f t="shared" si="9"/>
        <v>0.1</v>
      </c>
      <c r="K48" s="59">
        <f t="shared" si="2"/>
        <v>-8</v>
      </c>
      <c r="L48" s="60">
        <f t="shared" si="3"/>
        <v>-10</v>
      </c>
      <c r="M48" s="43">
        <f t="shared" si="10"/>
        <v>0</v>
      </c>
      <c r="N48" s="69">
        <f t="shared" si="5"/>
        <v>-7.8</v>
      </c>
      <c r="O48" s="70">
        <f t="shared" si="6"/>
        <v>-10.6</v>
      </c>
      <c r="P48" s="49">
        <f t="shared" si="11"/>
        <v>0</v>
      </c>
    </row>
    <row r="49" spans="2:16" ht="13.5">
      <c r="B49" s="13" t="s">
        <v>45</v>
      </c>
      <c r="C49" s="8">
        <v>787</v>
      </c>
      <c r="D49" s="9">
        <f t="shared" si="7"/>
        <v>0.7</v>
      </c>
      <c r="E49" s="8">
        <v>762</v>
      </c>
      <c r="F49" s="9">
        <f t="shared" si="8"/>
        <v>0.7</v>
      </c>
      <c r="G49" s="82">
        <v>727</v>
      </c>
      <c r="H49" s="9">
        <f t="shared" si="12"/>
        <v>0.7</v>
      </c>
      <c r="I49" s="27">
        <v>691</v>
      </c>
      <c r="J49" s="28">
        <f t="shared" si="9"/>
        <v>0.7</v>
      </c>
      <c r="K49" s="59">
        <f t="shared" si="2"/>
        <v>-25</v>
      </c>
      <c r="L49" s="60">
        <f t="shared" si="3"/>
        <v>-35</v>
      </c>
      <c r="M49" s="43">
        <f t="shared" si="10"/>
        <v>-36</v>
      </c>
      <c r="N49" s="69">
        <f t="shared" si="5"/>
        <v>-3.2</v>
      </c>
      <c r="O49" s="70">
        <f t="shared" si="6"/>
        <v>-4.6</v>
      </c>
      <c r="P49" s="49">
        <f t="shared" si="11"/>
        <v>-5</v>
      </c>
    </row>
    <row r="50" spans="2:16" ht="13.5">
      <c r="B50" s="13" t="s">
        <v>8</v>
      </c>
      <c r="C50" s="8">
        <v>556</v>
      </c>
      <c r="D50" s="9">
        <f t="shared" si="7"/>
        <v>0.5</v>
      </c>
      <c r="E50" s="8">
        <v>532</v>
      </c>
      <c r="F50" s="9">
        <f t="shared" si="8"/>
        <v>0.5</v>
      </c>
      <c r="G50" s="82">
        <v>535</v>
      </c>
      <c r="H50" s="9">
        <f t="shared" si="12"/>
        <v>0.5</v>
      </c>
      <c r="I50" s="27">
        <v>490</v>
      </c>
      <c r="J50" s="28">
        <f t="shared" si="9"/>
        <v>0.5</v>
      </c>
      <c r="K50" s="59">
        <f t="shared" si="2"/>
        <v>-24</v>
      </c>
      <c r="L50" s="60">
        <f t="shared" si="3"/>
        <v>3</v>
      </c>
      <c r="M50" s="43">
        <f t="shared" si="10"/>
        <v>-45</v>
      </c>
      <c r="N50" s="69">
        <f t="shared" si="5"/>
        <v>-4.3</v>
      </c>
      <c r="O50" s="70">
        <f t="shared" si="6"/>
        <v>0.6</v>
      </c>
      <c r="P50" s="49">
        <f t="shared" si="11"/>
        <v>-8.4</v>
      </c>
    </row>
    <row r="51" spans="2:16" ht="13.5">
      <c r="B51" s="13" t="s">
        <v>46</v>
      </c>
      <c r="C51" s="8">
        <v>663</v>
      </c>
      <c r="D51" s="9">
        <f t="shared" si="7"/>
        <v>0.6</v>
      </c>
      <c r="E51" s="8">
        <v>661</v>
      </c>
      <c r="F51" s="9">
        <f t="shared" si="8"/>
        <v>0.6</v>
      </c>
      <c r="G51" s="82">
        <v>679</v>
      </c>
      <c r="H51" s="9">
        <f t="shared" si="12"/>
        <v>0.6</v>
      </c>
      <c r="I51" s="27">
        <v>663</v>
      </c>
      <c r="J51" s="28">
        <f t="shared" si="9"/>
        <v>0.7</v>
      </c>
      <c r="K51" s="59">
        <f t="shared" si="2"/>
        <v>-2</v>
      </c>
      <c r="L51" s="60">
        <f t="shared" si="3"/>
        <v>18</v>
      </c>
      <c r="M51" s="43">
        <f t="shared" si="10"/>
        <v>-16</v>
      </c>
      <c r="N51" s="69">
        <f t="shared" si="5"/>
        <v>-0.3</v>
      </c>
      <c r="O51" s="70">
        <f t="shared" si="6"/>
        <v>2.7</v>
      </c>
      <c r="P51" s="49">
        <f t="shared" si="11"/>
        <v>-2.4</v>
      </c>
    </row>
    <row r="52" spans="2:16" ht="13.5">
      <c r="B52" s="13" t="s">
        <v>47</v>
      </c>
      <c r="C52" s="8">
        <v>822</v>
      </c>
      <c r="D52" s="9">
        <f t="shared" si="7"/>
        <v>0.7</v>
      </c>
      <c r="E52" s="8">
        <v>811</v>
      </c>
      <c r="F52" s="9">
        <f t="shared" si="8"/>
        <v>0.8</v>
      </c>
      <c r="G52" s="82">
        <v>778</v>
      </c>
      <c r="H52" s="9">
        <f t="shared" si="12"/>
        <v>0.7</v>
      </c>
      <c r="I52" s="27">
        <v>744</v>
      </c>
      <c r="J52" s="28">
        <f t="shared" si="9"/>
        <v>0.7</v>
      </c>
      <c r="K52" s="59">
        <f t="shared" si="2"/>
        <v>-11</v>
      </c>
      <c r="L52" s="60">
        <f t="shared" si="3"/>
        <v>-33</v>
      </c>
      <c r="M52" s="43">
        <f t="shared" si="10"/>
        <v>-34</v>
      </c>
      <c r="N52" s="69">
        <f t="shared" si="5"/>
        <v>-1.3</v>
      </c>
      <c r="O52" s="70">
        <f t="shared" si="6"/>
        <v>-4.1</v>
      </c>
      <c r="P52" s="49">
        <f t="shared" si="11"/>
        <v>-4.4</v>
      </c>
    </row>
    <row r="53" spans="2:16" ht="13.5">
      <c r="B53" s="13" t="s">
        <v>48</v>
      </c>
      <c r="C53" s="8">
        <v>135</v>
      </c>
      <c r="D53" s="9">
        <f t="shared" si="7"/>
        <v>0.1</v>
      </c>
      <c r="E53" s="8">
        <v>130</v>
      </c>
      <c r="F53" s="9">
        <f t="shared" si="8"/>
        <v>0.1</v>
      </c>
      <c r="G53" s="82">
        <v>129</v>
      </c>
      <c r="H53" s="9">
        <f t="shared" si="12"/>
        <v>0.1</v>
      </c>
      <c r="I53" s="27">
        <v>124</v>
      </c>
      <c r="J53" s="28">
        <f t="shared" si="9"/>
        <v>0.1</v>
      </c>
      <c r="K53" s="59">
        <f t="shared" si="2"/>
        <v>-5</v>
      </c>
      <c r="L53" s="60">
        <f t="shared" si="3"/>
        <v>-1</v>
      </c>
      <c r="M53" s="43">
        <f t="shared" si="10"/>
        <v>-5</v>
      </c>
      <c r="N53" s="69">
        <f t="shared" si="5"/>
        <v>-3.7</v>
      </c>
      <c r="O53" s="70">
        <f t="shared" si="6"/>
        <v>-0.8</v>
      </c>
      <c r="P53" s="49">
        <f t="shared" si="11"/>
        <v>-3.9</v>
      </c>
    </row>
    <row r="54" spans="2:16" ht="13.5">
      <c r="B54" s="14" t="s">
        <v>49</v>
      </c>
      <c r="C54" s="15">
        <v>166</v>
      </c>
      <c r="D54" s="16">
        <f t="shared" si="7"/>
        <v>0.1</v>
      </c>
      <c r="E54" s="15">
        <v>161</v>
      </c>
      <c r="F54" s="9">
        <f t="shared" si="8"/>
        <v>0.2</v>
      </c>
      <c r="G54" s="84">
        <v>148</v>
      </c>
      <c r="H54" s="16">
        <f t="shared" si="12"/>
        <v>0.1</v>
      </c>
      <c r="I54" s="31">
        <v>159</v>
      </c>
      <c r="J54" s="32">
        <f t="shared" si="9"/>
        <v>0.2</v>
      </c>
      <c r="K54" s="67">
        <f t="shared" si="2"/>
        <v>-5</v>
      </c>
      <c r="L54" s="68">
        <f t="shared" si="3"/>
        <v>-13</v>
      </c>
      <c r="M54" s="45">
        <f t="shared" si="10"/>
        <v>11</v>
      </c>
      <c r="N54" s="71">
        <f t="shared" si="5"/>
        <v>-3</v>
      </c>
      <c r="O54" s="72">
        <f t="shared" si="6"/>
        <v>-8.1</v>
      </c>
      <c r="P54" s="51">
        <f t="shared" si="11"/>
        <v>7.4</v>
      </c>
    </row>
    <row r="55" spans="2:16" ht="13.5">
      <c r="B55" s="7" t="s">
        <v>50</v>
      </c>
      <c r="C55" s="8">
        <v>155</v>
      </c>
      <c r="D55" s="9">
        <f t="shared" si="7"/>
        <v>0.1</v>
      </c>
      <c r="E55" s="8">
        <v>164</v>
      </c>
      <c r="F55" s="12">
        <f t="shared" si="8"/>
        <v>0.2</v>
      </c>
      <c r="G55" s="82">
        <v>163</v>
      </c>
      <c r="H55" s="9">
        <f t="shared" si="12"/>
        <v>0.2</v>
      </c>
      <c r="I55" s="27">
        <v>176</v>
      </c>
      <c r="J55" s="28">
        <f t="shared" si="9"/>
        <v>0.2</v>
      </c>
      <c r="K55" s="59">
        <f t="shared" si="2"/>
        <v>9</v>
      </c>
      <c r="L55" s="60">
        <f t="shared" si="3"/>
        <v>-1</v>
      </c>
      <c r="M55" s="43">
        <f t="shared" si="10"/>
        <v>13</v>
      </c>
      <c r="N55" s="69">
        <f t="shared" si="5"/>
        <v>5.8</v>
      </c>
      <c r="O55" s="70">
        <f t="shared" si="6"/>
        <v>-0.6</v>
      </c>
      <c r="P55" s="49">
        <f t="shared" si="11"/>
        <v>8</v>
      </c>
    </row>
    <row r="56" spans="2:16" ht="13.5">
      <c r="B56" s="7" t="s">
        <v>51</v>
      </c>
      <c r="C56" s="8">
        <v>375</v>
      </c>
      <c r="D56" s="9">
        <f t="shared" si="7"/>
        <v>0.3</v>
      </c>
      <c r="E56" s="8">
        <v>379</v>
      </c>
      <c r="F56" s="9">
        <f t="shared" si="8"/>
        <v>0.4</v>
      </c>
      <c r="G56" s="82">
        <v>370</v>
      </c>
      <c r="H56" s="9">
        <f t="shared" si="12"/>
        <v>0.3</v>
      </c>
      <c r="I56" s="27">
        <v>333</v>
      </c>
      <c r="J56" s="28">
        <f t="shared" si="9"/>
        <v>0.3</v>
      </c>
      <c r="K56" s="59">
        <f t="shared" si="2"/>
        <v>4</v>
      </c>
      <c r="L56" s="60">
        <f t="shared" si="3"/>
        <v>-9</v>
      </c>
      <c r="M56" s="43">
        <f t="shared" si="10"/>
        <v>-37</v>
      </c>
      <c r="N56" s="69">
        <f t="shared" si="5"/>
        <v>1.1</v>
      </c>
      <c r="O56" s="70">
        <f t="shared" si="6"/>
        <v>-2.4</v>
      </c>
      <c r="P56" s="49">
        <f t="shared" si="11"/>
        <v>-10</v>
      </c>
    </row>
    <row r="57" spans="2:16" ht="13.5">
      <c r="B57" s="7" t="s">
        <v>52</v>
      </c>
      <c r="C57" s="8">
        <v>534</v>
      </c>
      <c r="D57" s="9">
        <f t="shared" si="7"/>
        <v>0.5</v>
      </c>
      <c r="E57" s="8">
        <v>528</v>
      </c>
      <c r="F57" s="9">
        <f t="shared" si="8"/>
        <v>0.5</v>
      </c>
      <c r="G57" s="82">
        <v>512</v>
      </c>
      <c r="H57" s="9">
        <f t="shared" si="12"/>
        <v>0.5</v>
      </c>
      <c r="I57" s="27">
        <v>489</v>
      </c>
      <c r="J57" s="28">
        <f t="shared" si="9"/>
        <v>0.5</v>
      </c>
      <c r="K57" s="59">
        <f t="shared" si="2"/>
        <v>-6</v>
      </c>
      <c r="L57" s="60">
        <f t="shared" si="3"/>
        <v>-16</v>
      </c>
      <c r="M57" s="43">
        <f t="shared" si="10"/>
        <v>-23</v>
      </c>
      <c r="N57" s="69">
        <f t="shared" si="5"/>
        <v>-1.1</v>
      </c>
      <c r="O57" s="70">
        <f t="shared" si="6"/>
        <v>-3</v>
      </c>
      <c r="P57" s="49">
        <f t="shared" si="11"/>
        <v>-4.5</v>
      </c>
    </row>
    <row r="58" spans="2:16" ht="13.5">
      <c r="B58" s="7" t="s">
        <v>53</v>
      </c>
      <c r="C58" s="8">
        <v>166</v>
      </c>
      <c r="D58" s="9">
        <f t="shared" si="7"/>
        <v>0.1</v>
      </c>
      <c r="E58" s="8">
        <v>160</v>
      </c>
      <c r="F58" s="9">
        <f t="shared" si="8"/>
        <v>0.2</v>
      </c>
      <c r="G58" s="82">
        <v>157</v>
      </c>
      <c r="H58" s="9">
        <f t="shared" si="12"/>
        <v>0.1</v>
      </c>
      <c r="I58" s="27">
        <v>146</v>
      </c>
      <c r="J58" s="28">
        <f t="shared" si="9"/>
        <v>0.1</v>
      </c>
      <c r="K58" s="59">
        <f t="shared" si="2"/>
        <v>-6</v>
      </c>
      <c r="L58" s="60">
        <f t="shared" si="3"/>
        <v>-3</v>
      </c>
      <c r="M58" s="43">
        <f t="shared" si="10"/>
        <v>-11</v>
      </c>
      <c r="N58" s="69">
        <f t="shared" si="5"/>
        <v>-3.6</v>
      </c>
      <c r="O58" s="70">
        <f t="shared" si="6"/>
        <v>-1.9</v>
      </c>
      <c r="P58" s="49">
        <f t="shared" si="11"/>
        <v>-7</v>
      </c>
    </row>
    <row r="59" spans="2:16" ht="13.5">
      <c r="B59" s="7" t="s">
        <v>9</v>
      </c>
      <c r="C59" s="8">
        <v>534</v>
      </c>
      <c r="D59" s="9">
        <f t="shared" si="7"/>
        <v>0.5</v>
      </c>
      <c r="E59" s="8">
        <v>525</v>
      </c>
      <c r="F59" s="9">
        <f t="shared" si="8"/>
        <v>0.5</v>
      </c>
      <c r="G59" s="82">
        <v>568</v>
      </c>
      <c r="H59" s="9">
        <f t="shared" si="12"/>
        <v>0.5</v>
      </c>
      <c r="I59" s="27">
        <v>529</v>
      </c>
      <c r="J59" s="28">
        <f t="shared" si="9"/>
        <v>0.5</v>
      </c>
      <c r="K59" s="59">
        <f t="shared" si="2"/>
        <v>-9</v>
      </c>
      <c r="L59" s="60">
        <f t="shared" si="3"/>
        <v>43</v>
      </c>
      <c r="M59" s="43">
        <f t="shared" si="10"/>
        <v>-39</v>
      </c>
      <c r="N59" s="69">
        <f t="shared" si="5"/>
        <v>-1.7</v>
      </c>
      <c r="O59" s="70">
        <f t="shared" si="6"/>
        <v>8.2</v>
      </c>
      <c r="P59" s="49">
        <f t="shared" si="11"/>
        <v>-6.9</v>
      </c>
    </row>
    <row r="60" spans="2:16" ht="13.5">
      <c r="B60" s="7" t="s">
        <v>54</v>
      </c>
      <c r="C60" s="8">
        <v>717</v>
      </c>
      <c r="D60" s="9">
        <f t="shared" si="7"/>
        <v>0.6</v>
      </c>
      <c r="E60" s="8">
        <v>650</v>
      </c>
      <c r="F60" s="9">
        <f t="shared" si="8"/>
        <v>0.6</v>
      </c>
      <c r="G60" s="82">
        <v>587</v>
      </c>
      <c r="H60" s="9">
        <f t="shared" si="12"/>
        <v>0.6</v>
      </c>
      <c r="I60" s="27">
        <v>553</v>
      </c>
      <c r="J60" s="28">
        <f t="shared" si="9"/>
        <v>0.6</v>
      </c>
      <c r="K60" s="59">
        <f t="shared" si="2"/>
        <v>-67</v>
      </c>
      <c r="L60" s="60">
        <f t="shared" si="3"/>
        <v>-63</v>
      </c>
      <c r="M60" s="43">
        <f t="shared" si="10"/>
        <v>-34</v>
      </c>
      <c r="N60" s="69">
        <f t="shared" si="5"/>
        <v>-9.3</v>
      </c>
      <c r="O60" s="70">
        <f t="shared" si="6"/>
        <v>-9.7</v>
      </c>
      <c r="P60" s="49">
        <f t="shared" si="11"/>
        <v>-5.8</v>
      </c>
    </row>
    <row r="61" spans="2:16" ht="13.5">
      <c r="B61" s="7" t="s">
        <v>55</v>
      </c>
      <c r="C61" s="8">
        <v>477</v>
      </c>
      <c r="D61" s="9">
        <f t="shared" si="7"/>
        <v>0.4</v>
      </c>
      <c r="E61" s="8">
        <v>454</v>
      </c>
      <c r="F61" s="9">
        <f t="shared" si="8"/>
        <v>0.4</v>
      </c>
      <c r="G61" s="82">
        <v>453</v>
      </c>
      <c r="H61" s="9">
        <f t="shared" si="12"/>
        <v>0.4</v>
      </c>
      <c r="I61" s="27">
        <v>425</v>
      </c>
      <c r="J61" s="28">
        <f t="shared" si="9"/>
        <v>0.4</v>
      </c>
      <c r="K61" s="59">
        <f t="shared" si="2"/>
        <v>-23</v>
      </c>
      <c r="L61" s="60">
        <f t="shared" si="3"/>
        <v>-1</v>
      </c>
      <c r="M61" s="43">
        <f t="shared" si="10"/>
        <v>-28</v>
      </c>
      <c r="N61" s="69">
        <f t="shared" si="5"/>
        <v>-4.8</v>
      </c>
      <c r="O61" s="70">
        <f t="shared" si="6"/>
        <v>-0.2</v>
      </c>
      <c r="P61" s="49">
        <f t="shared" si="11"/>
        <v>-6.2</v>
      </c>
    </row>
    <row r="62" spans="2:16" ht="13.5">
      <c r="B62" s="7" t="s">
        <v>56</v>
      </c>
      <c r="C62" s="8">
        <v>209</v>
      </c>
      <c r="D62" s="9">
        <f t="shared" si="7"/>
        <v>0.2</v>
      </c>
      <c r="E62" s="8">
        <v>209</v>
      </c>
      <c r="F62" s="16">
        <f t="shared" si="8"/>
        <v>0.2</v>
      </c>
      <c r="G62" s="82">
        <v>225</v>
      </c>
      <c r="H62" s="9">
        <f t="shared" si="12"/>
        <v>0.2</v>
      </c>
      <c r="I62" s="27">
        <v>205</v>
      </c>
      <c r="J62" s="28">
        <f t="shared" si="9"/>
        <v>0.2</v>
      </c>
      <c r="K62" s="59">
        <f t="shared" si="2"/>
        <v>0</v>
      </c>
      <c r="L62" s="60">
        <f t="shared" si="3"/>
        <v>16</v>
      </c>
      <c r="M62" s="43">
        <f t="shared" si="10"/>
        <v>-20</v>
      </c>
      <c r="N62" s="69">
        <f t="shared" si="5"/>
        <v>0</v>
      </c>
      <c r="O62" s="70">
        <f t="shared" si="6"/>
        <v>7.7</v>
      </c>
      <c r="P62" s="49">
        <f t="shared" si="11"/>
        <v>-8.9</v>
      </c>
    </row>
    <row r="63" spans="2:16" ht="13.5">
      <c r="B63" s="10" t="s">
        <v>57</v>
      </c>
      <c r="C63" s="11">
        <v>720</v>
      </c>
      <c r="D63" s="12">
        <f t="shared" si="7"/>
        <v>0.6</v>
      </c>
      <c r="E63" s="11">
        <v>673</v>
      </c>
      <c r="F63" s="9">
        <f t="shared" si="8"/>
        <v>0.6</v>
      </c>
      <c r="G63" s="83">
        <v>754</v>
      </c>
      <c r="H63" s="12">
        <f t="shared" si="12"/>
        <v>0.7</v>
      </c>
      <c r="I63" s="29">
        <v>718</v>
      </c>
      <c r="J63" s="30">
        <f>ROUND((I63/$I$5)*100,1)</f>
        <v>0.7</v>
      </c>
      <c r="K63" s="65">
        <f t="shared" si="2"/>
        <v>-47</v>
      </c>
      <c r="L63" s="66">
        <f t="shared" si="3"/>
        <v>81</v>
      </c>
      <c r="M63" s="44">
        <f t="shared" si="10"/>
        <v>-36</v>
      </c>
      <c r="N63" s="77">
        <f t="shared" si="5"/>
        <v>-6.5</v>
      </c>
      <c r="O63" s="78">
        <f t="shared" si="6"/>
        <v>12</v>
      </c>
      <c r="P63" s="50">
        <f t="shared" si="11"/>
        <v>-4.8</v>
      </c>
    </row>
    <row r="64" spans="2:16" ht="13.5">
      <c r="B64" s="13" t="s">
        <v>58</v>
      </c>
      <c r="C64" s="8">
        <v>822</v>
      </c>
      <c r="D64" s="9">
        <f t="shared" si="7"/>
        <v>0.7</v>
      </c>
      <c r="E64" s="8">
        <v>788</v>
      </c>
      <c r="F64" s="9">
        <f t="shared" si="8"/>
        <v>0.7</v>
      </c>
      <c r="G64" s="82">
        <v>836</v>
      </c>
      <c r="H64" s="9">
        <f t="shared" si="12"/>
        <v>0.8</v>
      </c>
      <c r="I64" s="27">
        <v>799</v>
      </c>
      <c r="J64" s="28">
        <f>ROUND((I64/$I$5)*100,1)</f>
        <v>0.8</v>
      </c>
      <c r="K64" s="59">
        <f t="shared" si="2"/>
        <v>-34</v>
      </c>
      <c r="L64" s="60">
        <f t="shared" si="3"/>
        <v>48</v>
      </c>
      <c r="M64" s="43">
        <f t="shared" si="10"/>
        <v>-37</v>
      </c>
      <c r="N64" s="69">
        <f t="shared" si="5"/>
        <v>-4.1</v>
      </c>
      <c r="O64" s="70">
        <f t="shared" si="6"/>
        <v>6.1</v>
      </c>
      <c r="P64" s="49">
        <f t="shared" si="11"/>
        <v>-4.4</v>
      </c>
    </row>
    <row r="65" spans="2:16" ht="13.5">
      <c r="B65" s="13" t="s">
        <v>59</v>
      </c>
      <c r="C65" s="8">
        <v>1351</v>
      </c>
      <c r="D65" s="9">
        <f t="shared" si="7"/>
        <v>1.2</v>
      </c>
      <c r="E65" s="8">
        <v>1225</v>
      </c>
      <c r="F65" s="9">
        <f t="shared" si="8"/>
        <v>1.1</v>
      </c>
      <c r="G65" s="82">
        <v>1242</v>
      </c>
      <c r="H65" s="9">
        <f t="shared" si="12"/>
        <v>1.2</v>
      </c>
      <c r="I65" s="27">
        <v>1156</v>
      </c>
      <c r="J65" s="28">
        <f t="shared" si="9"/>
        <v>1.2</v>
      </c>
      <c r="K65" s="59">
        <f t="shared" si="2"/>
        <v>-126</v>
      </c>
      <c r="L65" s="60">
        <f t="shared" si="3"/>
        <v>17</v>
      </c>
      <c r="M65" s="43">
        <f t="shared" si="10"/>
        <v>-86</v>
      </c>
      <c r="N65" s="69">
        <f t="shared" si="5"/>
        <v>-9.3</v>
      </c>
      <c r="O65" s="70">
        <f t="shared" si="6"/>
        <v>1.4</v>
      </c>
      <c r="P65" s="49">
        <f t="shared" si="11"/>
        <v>-6.9</v>
      </c>
    </row>
    <row r="66" spans="2:16" ht="13.5">
      <c r="B66" s="14" t="s">
        <v>60</v>
      </c>
      <c r="C66" s="15">
        <v>1298</v>
      </c>
      <c r="D66" s="16">
        <f t="shared" si="7"/>
        <v>1.2</v>
      </c>
      <c r="E66" s="15">
        <v>1308</v>
      </c>
      <c r="F66" s="9">
        <f t="shared" si="8"/>
        <v>1.2</v>
      </c>
      <c r="G66" s="84">
        <v>1308</v>
      </c>
      <c r="H66" s="16">
        <f t="shared" si="12"/>
        <v>1.2</v>
      </c>
      <c r="I66" s="31">
        <v>1345</v>
      </c>
      <c r="J66" s="32">
        <f>ROUND((I66/$I$5)*100,1)</f>
        <v>1.3</v>
      </c>
      <c r="K66" s="67">
        <f t="shared" si="2"/>
        <v>10</v>
      </c>
      <c r="L66" s="68">
        <f t="shared" si="3"/>
        <v>0</v>
      </c>
      <c r="M66" s="45">
        <f t="shared" si="10"/>
        <v>37</v>
      </c>
      <c r="N66" s="71">
        <f t="shared" si="5"/>
        <v>0.8</v>
      </c>
      <c r="O66" s="72">
        <f t="shared" si="6"/>
        <v>0</v>
      </c>
      <c r="P66" s="51">
        <f t="shared" si="11"/>
        <v>2.8</v>
      </c>
    </row>
    <row r="67" spans="2:16" ht="13.5">
      <c r="B67" s="7" t="s">
        <v>61</v>
      </c>
      <c r="C67" s="8">
        <v>633</v>
      </c>
      <c r="D67" s="9">
        <f t="shared" si="7"/>
        <v>0.6</v>
      </c>
      <c r="E67" s="8">
        <v>628</v>
      </c>
      <c r="F67" s="12">
        <f t="shared" si="8"/>
        <v>0.6</v>
      </c>
      <c r="G67" s="82">
        <v>645</v>
      </c>
      <c r="H67" s="9">
        <f t="shared" si="12"/>
        <v>0.6</v>
      </c>
      <c r="I67" s="27">
        <v>595</v>
      </c>
      <c r="J67" s="28">
        <f t="shared" si="9"/>
        <v>0.6</v>
      </c>
      <c r="K67" s="59">
        <f t="shared" si="2"/>
        <v>-5</v>
      </c>
      <c r="L67" s="60">
        <f t="shared" si="3"/>
        <v>17</v>
      </c>
      <c r="M67" s="43">
        <f t="shared" si="10"/>
        <v>-50</v>
      </c>
      <c r="N67" s="69">
        <f t="shared" si="5"/>
        <v>-0.8</v>
      </c>
      <c r="O67" s="70">
        <f t="shared" si="6"/>
        <v>2.7</v>
      </c>
      <c r="P67" s="49">
        <f t="shared" si="11"/>
        <v>-7.8</v>
      </c>
    </row>
    <row r="68" spans="2:16" ht="13.5">
      <c r="B68" s="7" t="s">
        <v>62</v>
      </c>
      <c r="C68" s="8">
        <v>1051</v>
      </c>
      <c r="D68" s="9">
        <f t="shared" si="7"/>
        <v>0.9</v>
      </c>
      <c r="E68" s="8">
        <v>938</v>
      </c>
      <c r="F68" s="9">
        <f t="shared" si="8"/>
        <v>0.9</v>
      </c>
      <c r="G68" s="82">
        <v>1051</v>
      </c>
      <c r="H68" s="9">
        <f t="shared" si="12"/>
        <v>1</v>
      </c>
      <c r="I68" s="27">
        <v>1066</v>
      </c>
      <c r="J68" s="28">
        <f t="shared" si="9"/>
        <v>1.1</v>
      </c>
      <c r="K68" s="59">
        <f t="shared" si="2"/>
        <v>-113</v>
      </c>
      <c r="L68" s="60">
        <f t="shared" si="3"/>
        <v>113</v>
      </c>
      <c r="M68" s="43">
        <f t="shared" si="10"/>
        <v>15</v>
      </c>
      <c r="N68" s="69">
        <f t="shared" si="5"/>
        <v>-10.8</v>
      </c>
      <c r="O68" s="70">
        <f t="shared" si="6"/>
        <v>12</v>
      </c>
      <c r="P68" s="49">
        <f t="shared" si="11"/>
        <v>1.4</v>
      </c>
    </row>
    <row r="69" spans="2:16" ht="13.5">
      <c r="B69" s="7" t="s">
        <v>10</v>
      </c>
      <c r="C69" s="8">
        <v>898</v>
      </c>
      <c r="D69" s="9">
        <f t="shared" si="7"/>
        <v>0.8</v>
      </c>
      <c r="E69" s="8">
        <v>876</v>
      </c>
      <c r="F69" s="9">
        <f t="shared" si="8"/>
        <v>0.8</v>
      </c>
      <c r="G69" s="82">
        <v>897</v>
      </c>
      <c r="H69" s="9">
        <f t="shared" si="12"/>
        <v>0.8</v>
      </c>
      <c r="I69" s="27">
        <v>855</v>
      </c>
      <c r="J69" s="28">
        <f t="shared" si="9"/>
        <v>0.9</v>
      </c>
      <c r="K69" s="59">
        <f t="shared" si="2"/>
        <v>-22</v>
      </c>
      <c r="L69" s="60">
        <f t="shared" si="3"/>
        <v>21</v>
      </c>
      <c r="M69" s="43">
        <f t="shared" si="10"/>
        <v>-42</v>
      </c>
      <c r="N69" s="69">
        <f t="shared" si="5"/>
        <v>-2.4</v>
      </c>
      <c r="O69" s="70">
        <f t="shared" si="6"/>
        <v>2.4</v>
      </c>
      <c r="P69" s="49">
        <f t="shared" si="11"/>
        <v>-4.7</v>
      </c>
    </row>
    <row r="70" spans="2:16" ht="13.5">
      <c r="B70" s="7" t="s">
        <v>63</v>
      </c>
      <c r="C70" s="8">
        <v>1420</v>
      </c>
      <c r="D70" s="9">
        <f t="shared" si="7"/>
        <v>1.3</v>
      </c>
      <c r="E70" s="8">
        <v>1296</v>
      </c>
      <c r="F70" s="16">
        <f t="shared" si="8"/>
        <v>1.2</v>
      </c>
      <c r="G70" s="82">
        <v>1291</v>
      </c>
      <c r="H70" s="9">
        <f aca="true" t="shared" si="13" ref="H70:H76">ROUND((G70/$G$5)*100,1)</f>
        <v>1.2</v>
      </c>
      <c r="I70" s="27">
        <v>1185</v>
      </c>
      <c r="J70" s="28">
        <f t="shared" si="9"/>
        <v>1.2</v>
      </c>
      <c r="K70" s="59">
        <f aca="true" t="shared" si="14" ref="K70:K76">E70-C70</f>
        <v>-124</v>
      </c>
      <c r="L70" s="60">
        <f aca="true" t="shared" si="15" ref="L70:L76">G70-E70</f>
        <v>-5</v>
      </c>
      <c r="M70" s="43">
        <f t="shared" si="10"/>
        <v>-106</v>
      </c>
      <c r="N70" s="69">
        <f aca="true" t="shared" si="16" ref="N70:N76">ROUND((E70/C70-1)*100,1)</f>
        <v>-8.7</v>
      </c>
      <c r="O70" s="70">
        <f aca="true" t="shared" si="17" ref="O70:O76">ROUND((G70/E70-1)*100,1)</f>
        <v>-0.4</v>
      </c>
      <c r="P70" s="49">
        <f t="shared" si="11"/>
        <v>-8.2</v>
      </c>
    </row>
    <row r="71" spans="2:16" ht="13.5">
      <c r="B71" s="17" t="s">
        <v>11</v>
      </c>
      <c r="C71" s="18">
        <v>1449</v>
      </c>
      <c r="D71" s="19">
        <f t="shared" si="7"/>
        <v>1.3</v>
      </c>
      <c r="E71" s="18">
        <v>1382</v>
      </c>
      <c r="F71" s="9">
        <f aca="true" t="shared" si="18" ref="F71:F76">ROUND((E71/$E$5)*100,1)</f>
        <v>1.3</v>
      </c>
      <c r="G71" s="85">
        <v>1390</v>
      </c>
      <c r="H71" s="19">
        <f t="shared" si="13"/>
        <v>1.3</v>
      </c>
      <c r="I71" s="33">
        <v>1305</v>
      </c>
      <c r="J71" s="34">
        <f t="shared" si="9"/>
        <v>1.3</v>
      </c>
      <c r="K71" s="63">
        <f t="shared" si="14"/>
        <v>-67</v>
      </c>
      <c r="L71" s="64">
        <f t="shared" si="15"/>
        <v>8</v>
      </c>
      <c r="M71" s="46">
        <f aca="true" t="shared" si="19" ref="M71:M76">I71-G71</f>
        <v>-85</v>
      </c>
      <c r="N71" s="73">
        <f t="shared" si="16"/>
        <v>-4.6</v>
      </c>
      <c r="O71" s="74">
        <f t="shared" si="17"/>
        <v>0.6</v>
      </c>
      <c r="P71" s="52">
        <f aca="true" t="shared" si="20" ref="P71:P76">ROUND((I71/G71-1)*100,1)</f>
        <v>-6.1</v>
      </c>
    </row>
    <row r="72" spans="2:16" ht="13.5">
      <c r="B72" s="7" t="s">
        <v>64</v>
      </c>
      <c r="C72" s="8">
        <v>619</v>
      </c>
      <c r="D72" s="9">
        <f>ROUND((C72/$C$5)*100,1)</f>
        <v>0.5</v>
      </c>
      <c r="E72" s="8">
        <v>612</v>
      </c>
      <c r="F72" s="12">
        <f t="shared" si="18"/>
        <v>0.6</v>
      </c>
      <c r="G72" s="82">
        <v>734</v>
      </c>
      <c r="H72" s="9">
        <f t="shared" si="13"/>
        <v>0.7</v>
      </c>
      <c r="I72" s="27">
        <v>722</v>
      </c>
      <c r="J72" s="28">
        <f>ROUND((I72/$I$5)*100,1)</f>
        <v>0.7</v>
      </c>
      <c r="K72" s="59">
        <f t="shared" si="14"/>
        <v>-7</v>
      </c>
      <c r="L72" s="60">
        <f t="shared" si="15"/>
        <v>122</v>
      </c>
      <c r="M72" s="43">
        <f t="shared" si="19"/>
        <v>-12</v>
      </c>
      <c r="N72" s="69">
        <f t="shared" si="16"/>
        <v>-1.1</v>
      </c>
      <c r="O72" s="70">
        <f t="shared" si="17"/>
        <v>19.9</v>
      </c>
      <c r="P72" s="49">
        <f t="shared" si="20"/>
        <v>-1.6</v>
      </c>
    </row>
    <row r="73" spans="2:16" ht="13.5">
      <c r="B73" s="7" t="s">
        <v>65</v>
      </c>
      <c r="C73" s="8">
        <v>456</v>
      </c>
      <c r="D73" s="9">
        <f>ROUND((C73/$C$5)*100,1)</f>
        <v>0.4</v>
      </c>
      <c r="E73" s="8">
        <v>428</v>
      </c>
      <c r="F73" s="9">
        <f t="shared" si="18"/>
        <v>0.4</v>
      </c>
      <c r="G73" s="82">
        <v>422</v>
      </c>
      <c r="H73" s="9">
        <f t="shared" si="13"/>
        <v>0.4</v>
      </c>
      <c r="I73" s="27">
        <v>414</v>
      </c>
      <c r="J73" s="28">
        <f>ROUND((I73/$I$5)*100,1)</f>
        <v>0.4</v>
      </c>
      <c r="K73" s="59">
        <f t="shared" si="14"/>
        <v>-28</v>
      </c>
      <c r="L73" s="60">
        <f t="shared" si="15"/>
        <v>-6</v>
      </c>
      <c r="M73" s="43">
        <f t="shared" si="19"/>
        <v>-8</v>
      </c>
      <c r="N73" s="69">
        <f t="shared" si="16"/>
        <v>-6.1</v>
      </c>
      <c r="O73" s="70">
        <f t="shared" si="17"/>
        <v>-1.4</v>
      </c>
      <c r="P73" s="49">
        <f t="shared" si="20"/>
        <v>-1.9</v>
      </c>
    </row>
    <row r="74" spans="2:16" ht="13.5">
      <c r="B74" s="7" t="s">
        <v>12</v>
      </c>
      <c r="C74" s="8">
        <v>563</v>
      </c>
      <c r="D74" s="9">
        <f>ROUND((C74/$C$5)*100,1)</f>
        <v>0.5</v>
      </c>
      <c r="E74" s="8">
        <v>532</v>
      </c>
      <c r="F74" s="9">
        <f t="shared" si="18"/>
        <v>0.5</v>
      </c>
      <c r="G74" s="82">
        <v>593</v>
      </c>
      <c r="H74" s="9">
        <f t="shared" si="13"/>
        <v>0.6</v>
      </c>
      <c r="I74" s="27">
        <v>543</v>
      </c>
      <c r="J74" s="28">
        <f>ROUND((I74/$I$5)*100,1)</f>
        <v>0.5</v>
      </c>
      <c r="K74" s="59">
        <f t="shared" si="14"/>
        <v>-31</v>
      </c>
      <c r="L74" s="60">
        <f t="shared" si="15"/>
        <v>61</v>
      </c>
      <c r="M74" s="43">
        <f t="shared" si="19"/>
        <v>-50</v>
      </c>
      <c r="N74" s="69">
        <f t="shared" si="16"/>
        <v>-5.5</v>
      </c>
      <c r="O74" s="70">
        <f t="shared" si="17"/>
        <v>11.5</v>
      </c>
      <c r="P74" s="49">
        <f t="shared" si="20"/>
        <v>-8.4</v>
      </c>
    </row>
    <row r="75" spans="2:16" ht="13.5">
      <c r="B75" s="7" t="s">
        <v>66</v>
      </c>
      <c r="C75" s="8">
        <v>1957</v>
      </c>
      <c r="D75" s="9">
        <f>ROUND((C75/$C$5)*100,1)</f>
        <v>1.7</v>
      </c>
      <c r="E75" s="8">
        <v>1914</v>
      </c>
      <c r="F75" s="9">
        <f t="shared" si="18"/>
        <v>1.8</v>
      </c>
      <c r="G75" s="82">
        <v>1866</v>
      </c>
      <c r="H75" s="9">
        <f t="shared" si="13"/>
        <v>1.8</v>
      </c>
      <c r="I75" s="27">
        <v>1752</v>
      </c>
      <c r="J75" s="28">
        <f>ROUND((I75/$I$5)*100,1)</f>
        <v>1.7</v>
      </c>
      <c r="K75" s="59">
        <f t="shared" si="14"/>
        <v>-43</v>
      </c>
      <c r="L75" s="60">
        <f t="shared" si="15"/>
        <v>-48</v>
      </c>
      <c r="M75" s="43">
        <f t="shared" si="19"/>
        <v>-114</v>
      </c>
      <c r="N75" s="69">
        <f t="shared" si="16"/>
        <v>-2.2</v>
      </c>
      <c r="O75" s="70">
        <f t="shared" si="17"/>
        <v>-2.5</v>
      </c>
      <c r="P75" s="49">
        <f t="shared" si="20"/>
        <v>-6.1</v>
      </c>
    </row>
    <row r="76" spans="2:16" ht="14.25" thickBot="1">
      <c r="B76" s="20" t="s">
        <v>67</v>
      </c>
      <c r="C76" s="21">
        <v>1079</v>
      </c>
      <c r="D76" s="22">
        <f>ROUND((C76/$C$5)*100,1)</f>
        <v>1</v>
      </c>
      <c r="E76" s="21">
        <v>1086</v>
      </c>
      <c r="F76" s="22">
        <f t="shared" si="18"/>
        <v>1</v>
      </c>
      <c r="G76" s="86">
        <v>1055</v>
      </c>
      <c r="H76" s="22">
        <f t="shared" si="13"/>
        <v>1</v>
      </c>
      <c r="I76" s="35">
        <v>986</v>
      </c>
      <c r="J76" s="36">
        <f>ROUND((I76/$I$5)*100,1)</f>
        <v>1</v>
      </c>
      <c r="K76" s="61">
        <f t="shared" si="14"/>
        <v>7</v>
      </c>
      <c r="L76" s="62">
        <f t="shared" si="15"/>
        <v>-31</v>
      </c>
      <c r="M76" s="47">
        <f t="shared" si="19"/>
        <v>-69</v>
      </c>
      <c r="N76" s="75">
        <f t="shared" si="16"/>
        <v>0.6</v>
      </c>
      <c r="O76" s="76">
        <f t="shared" si="17"/>
        <v>-2.9</v>
      </c>
      <c r="P76" s="53">
        <f t="shared" si="20"/>
        <v>-6.5</v>
      </c>
    </row>
    <row r="77" spans="2:7" ht="13.5">
      <c r="B77" s="88" t="s">
        <v>91</v>
      </c>
      <c r="G77" s="87"/>
    </row>
    <row r="78" spans="2:7" ht="13.5">
      <c r="B78" s="90" t="s">
        <v>92</v>
      </c>
      <c r="G78" s="87"/>
    </row>
    <row r="79" spans="2:7" ht="13.5">
      <c r="B79" s="90" t="s">
        <v>94</v>
      </c>
      <c r="G79" s="87"/>
    </row>
    <row r="80" spans="2:7" ht="13.5">
      <c r="B80" s="90" t="s">
        <v>93</v>
      </c>
      <c r="G80" s="87"/>
    </row>
    <row r="81" ht="13.5">
      <c r="G81" s="87"/>
    </row>
    <row r="82" ht="13.5">
      <c r="G82" s="87"/>
    </row>
    <row r="83" ht="13.5">
      <c r="G83" s="87"/>
    </row>
  </sheetData>
  <mergeCells count="6">
    <mergeCell ref="N2:P2"/>
    <mergeCell ref="C2:D2"/>
    <mergeCell ref="G2:H2"/>
    <mergeCell ref="I2:J2"/>
    <mergeCell ref="K2:M2"/>
    <mergeCell ref="E2:F2"/>
  </mergeCells>
  <printOptions horizontalCentered="1" verticalCentered="1"/>
  <pageMargins left="0.5905511811023623" right="0.5905511811023623" top="0.3937007874015748" bottom="0.3937007874015748" header="0.5118110236220472" footer="0.5118110236220472"/>
  <pageSetup blackAndWhite="1"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dc:creator>
  <cp:keywords/>
  <dc:description/>
  <cp:lastModifiedBy>群馬県庁</cp:lastModifiedBy>
  <cp:lastPrinted>2005-11-11T08:10:29Z</cp:lastPrinted>
  <dcterms:created xsi:type="dcterms:W3CDTF">1999-07-12T05:39:00Z</dcterms:created>
  <dcterms:modified xsi:type="dcterms:W3CDTF">2005-11-11T08:12:24Z</dcterms:modified>
  <cp:category/>
  <cp:version/>
  <cp:contentType/>
  <cp:contentStatus/>
</cp:coreProperties>
</file>